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drawings/drawing4.xml" ContentType="application/vnd.openxmlformats-officedocument.drawing+xml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drawings/drawing1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6828"/>
  <workbookPr/>
  <mc:AlternateContent xmlns:mc="http://schemas.openxmlformats.org/markup-compatibility/2006">
    <mc:Choice Requires="x15">
      <x15ac:absPath xmlns:x15ac="http://schemas.microsoft.com/office/spreadsheetml/2010/11/ac" url="D:\A) DOCS\B) Science numérique (1,5 Go)\A) Essaies Mathématiques\10) Programme informatique\Mathris\4 - Géométrie\"/>
    </mc:Choice>
  </mc:AlternateContent>
  <bookViews>
    <workbookView xWindow="0" yWindow="3450" windowWidth="21570" windowHeight="10155" tabRatio="593"/>
  </bookViews>
  <sheets>
    <sheet name="Polygone" sheetId="5" r:id="rId1"/>
    <sheet name="Feuil1" sheetId="14" r:id="rId2"/>
    <sheet name="Inform. décimal" sheetId="12" r:id="rId3"/>
    <sheet name="1° à 1cm-360°" sheetId="8" r:id="rId4"/>
    <sheet name="1° à 5cm" sheetId="9" r:id="rId5"/>
    <sheet name="Nom Polygone" sheetId="10" r:id="rId6"/>
    <sheet name="corde - diamètre" sheetId="3" r:id="rId7"/>
    <sheet name="Figure réel" sheetId="11" r:id="rId8"/>
    <sheet name="Dessins" sheetId="13" r:id="rId9"/>
    <sheet name="Adresse" sheetId="15" r:id="rId10"/>
    <sheet name="Feuil3" sheetId="7" r:id="rId11"/>
  </sheets>
  <definedNames>
    <definedName name="Angle">#REF!</definedName>
    <definedName name="Angle1" localSheetId="3">'1° à 1cm-360°'!$D$4</definedName>
    <definedName name="Angle1" localSheetId="4">'1° à 5cm'!$D$4</definedName>
    <definedName name="Angle1">Polygone!$P$4</definedName>
    <definedName name="Cercle" localSheetId="3">'1° à 1cm-360°'!$D$3</definedName>
    <definedName name="Cercle" localSheetId="4">'1° à 5cm'!$D$3</definedName>
    <definedName name="Cercle">Polygone!$P$3</definedName>
    <definedName name="coté" localSheetId="3">'1° à 1cm-360°'!$D$6</definedName>
    <definedName name="coté" localSheetId="4">'1° à 5cm'!$D$6</definedName>
    <definedName name="coté">Polygone!$P$6</definedName>
    <definedName name="facteur">Polygone!$BP$34</definedName>
    <definedName name="facteur2">Polygone!$BQ$34</definedName>
    <definedName name="kdiv">Polygone!#REF!</definedName>
    <definedName name="pi">'Nom Polygone'!$DV$4</definedName>
    <definedName name="rayon" localSheetId="3">'1° à 1cm-360°'!$CD$3</definedName>
    <definedName name="rayon" localSheetId="4">'1° à 5cm'!$CE$3</definedName>
    <definedName name="rayon">Polygone!$FP$3</definedName>
    <definedName name="rayon1" localSheetId="3">'1° à 1cm-360°'!$D$5</definedName>
    <definedName name="rayon1" localSheetId="4">'1° à 5cm'!$D$5</definedName>
    <definedName name="rayon1">Polygone!$P$5</definedName>
  </definedNames>
  <calcPr calcId="162913"/>
</workbook>
</file>

<file path=xl/calcChain.xml><?xml version="1.0" encoding="utf-8"?>
<calcChain xmlns="http://schemas.openxmlformats.org/spreadsheetml/2006/main">
  <c r="AB21" i="5" l="1"/>
  <c r="P6" i="5" l="1"/>
  <c r="CO35" i="5" l="1"/>
  <c r="BM35" i="5" l="1"/>
  <c r="BM36" i="5"/>
  <c r="BM37" i="5"/>
  <c r="BM38" i="5"/>
  <c r="BM39" i="5"/>
  <c r="BM40" i="5"/>
  <c r="BM41" i="5"/>
  <c r="BM42" i="5"/>
  <c r="BM43" i="5"/>
  <c r="BM44" i="5"/>
  <c r="BM45" i="5"/>
  <c r="BM46" i="5"/>
  <c r="BM47" i="5"/>
  <c r="BM48" i="5"/>
  <c r="BM49" i="5"/>
  <c r="BM50" i="5"/>
  <c r="BM51" i="5"/>
  <c r="BM52" i="5"/>
  <c r="BM53" i="5"/>
  <c r="BM54" i="5"/>
  <c r="BM55" i="5"/>
  <c r="BM56" i="5"/>
  <c r="BM57" i="5"/>
  <c r="BM58" i="5"/>
  <c r="BM59" i="5"/>
  <c r="BM60" i="5"/>
  <c r="BM61" i="5"/>
  <c r="BM62" i="5"/>
  <c r="BM63" i="5"/>
  <c r="BM64" i="5"/>
  <c r="BM65" i="5"/>
  <c r="BM66" i="5"/>
  <c r="BM67" i="5"/>
  <c r="BM68" i="5"/>
  <c r="BM69" i="5"/>
  <c r="BM70" i="5"/>
  <c r="BM71" i="5"/>
  <c r="BM72" i="5"/>
  <c r="BM73" i="5"/>
  <c r="BM74" i="5"/>
  <c r="BM75" i="5"/>
  <c r="BM76" i="5"/>
  <c r="BM77" i="5"/>
  <c r="BM78" i="5"/>
  <c r="BM79" i="5"/>
  <c r="BM80" i="5"/>
  <c r="BM81" i="5"/>
  <c r="BM82" i="5"/>
  <c r="BM83" i="5"/>
  <c r="BM84" i="5"/>
  <c r="BM85" i="5"/>
  <c r="BM86" i="5"/>
  <c r="BM87" i="5"/>
  <c r="BM88" i="5"/>
  <c r="BM89" i="5"/>
  <c r="BM90" i="5"/>
  <c r="BM91" i="5"/>
  <c r="BM92" i="5"/>
  <c r="BM93" i="5"/>
  <c r="BM94" i="5"/>
  <c r="BM95" i="5"/>
  <c r="BM96" i="5"/>
  <c r="BM97" i="5"/>
  <c r="BM98" i="5"/>
  <c r="BM99" i="5"/>
  <c r="BM100" i="5"/>
  <c r="BM101" i="5"/>
  <c r="BM102" i="5"/>
  <c r="BM103" i="5"/>
  <c r="BM104" i="5"/>
  <c r="BM105" i="5"/>
  <c r="BM106" i="5"/>
  <c r="BM107" i="5"/>
  <c r="BM108" i="5"/>
  <c r="BM109" i="5"/>
  <c r="BM110" i="5"/>
  <c r="BM111" i="5"/>
  <c r="BM112" i="5"/>
  <c r="BM113" i="5"/>
  <c r="BM114" i="5"/>
  <c r="BM115" i="5"/>
  <c r="BM116" i="5"/>
  <c r="BM117" i="5"/>
  <c r="BM118" i="5"/>
  <c r="BM119" i="5"/>
  <c r="BM120" i="5"/>
  <c r="BM121" i="5"/>
  <c r="BM122" i="5"/>
  <c r="BM123" i="5"/>
  <c r="BM124" i="5"/>
  <c r="BM125" i="5"/>
  <c r="BM126" i="5"/>
  <c r="BM127" i="5"/>
  <c r="BM128" i="5"/>
  <c r="BM129" i="5"/>
  <c r="BM130" i="5"/>
  <c r="BM131" i="5"/>
  <c r="BM132" i="5"/>
  <c r="BM133" i="5"/>
  <c r="BM134" i="5"/>
  <c r="BM135" i="5"/>
  <c r="BM136" i="5"/>
  <c r="BM137" i="5"/>
  <c r="BM138" i="5"/>
  <c r="BM139" i="5"/>
  <c r="BM140" i="5"/>
  <c r="BM141" i="5"/>
  <c r="BM142" i="5"/>
  <c r="BM143" i="5"/>
  <c r="BM144" i="5"/>
  <c r="BM145" i="5"/>
  <c r="BM146" i="5"/>
  <c r="BM147" i="5"/>
  <c r="BM148" i="5"/>
  <c r="BM149" i="5"/>
  <c r="BM150" i="5"/>
  <c r="BM151" i="5"/>
  <c r="BM152" i="5"/>
  <c r="BM153" i="5"/>
  <c r="BM154" i="5"/>
  <c r="BM155" i="5"/>
  <c r="BM156" i="5"/>
  <c r="BM157" i="5"/>
  <c r="BM158" i="5"/>
  <c r="BM159" i="5"/>
  <c r="BM160" i="5"/>
  <c r="BM161" i="5"/>
  <c r="BM162" i="5"/>
  <c r="BM163" i="5"/>
  <c r="BM164" i="5"/>
  <c r="BM165" i="5"/>
  <c r="BM166" i="5"/>
  <c r="BM167" i="5"/>
  <c r="BM168" i="5"/>
  <c r="BM169" i="5"/>
  <c r="BM170" i="5"/>
  <c r="BM171" i="5"/>
  <c r="BM172" i="5"/>
  <c r="BM173" i="5"/>
  <c r="BM174" i="5"/>
  <c r="BM175" i="5"/>
  <c r="BM176" i="5"/>
  <c r="BM177" i="5"/>
  <c r="BM178" i="5"/>
  <c r="BM179" i="5"/>
  <c r="BM180" i="5"/>
  <c r="BM181" i="5"/>
  <c r="BM182" i="5"/>
  <c r="BM183" i="5"/>
  <c r="BM184" i="5"/>
  <c r="BM185" i="5"/>
  <c r="BM186" i="5"/>
  <c r="BM187" i="5"/>
  <c r="BM188" i="5"/>
  <c r="BM189" i="5"/>
  <c r="BM190" i="5"/>
  <c r="BM191" i="5"/>
  <c r="BM192" i="5"/>
  <c r="BM193" i="5"/>
  <c r="BM194" i="5"/>
  <c r="BM195" i="5"/>
  <c r="BM196" i="5"/>
  <c r="BM197" i="5"/>
  <c r="BM198" i="5"/>
  <c r="BM199" i="5"/>
  <c r="BM200" i="5"/>
  <c r="BM201" i="5"/>
  <c r="BM202" i="5"/>
  <c r="BM203" i="5"/>
  <c r="BM204" i="5"/>
  <c r="BM205" i="5"/>
  <c r="BM206" i="5"/>
  <c r="BM207" i="5"/>
  <c r="BM208" i="5"/>
  <c r="BM209" i="5"/>
  <c r="BM210" i="5"/>
  <c r="BM211" i="5"/>
  <c r="BM212" i="5"/>
  <c r="BM213" i="5"/>
  <c r="BM214" i="5"/>
  <c r="BM215" i="5"/>
  <c r="BM216" i="5"/>
  <c r="BM217" i="5"/>
  <c r="BM218" i="5"/>
  <c r="BM219" i="5"/>
  <c r="BM220" i="5"/>
  <c r="BM221" i="5"/>
  <c r="BM222" i="5"/>
  <c r="BM223" i="5"/>
  <c r="BM224" i="5"/>
  <c r="BM225" i="5"/>
  <c r="BM226" i="5"/>
  <c r="BM227" i="5"/>
  <c r="BM228" i="5"/>
  <c r="BM229" i="5"/>
  <c r="BM230" i="5"/>
  <c r="BM231" i="5"/>
  <c r="BM232" i="5"/>
  <c r="BM233" i="5"/>
  <c r="BM234" i="5"/>
  <c r="BM235" i="5"/>
  <c r="BM236" i="5"/>
  <c r="BM237" i="5"/>
  <c r="BM238" i="5"/>
  <c r="BM239" i="5"/>
  <c r="BM240" i="5"/>
  <c r="BM241" i="5"/>
  <c r="BM242" i="5"/>
  <c r="BM243" i="5"/>
  <c r="BM244" i="5"/>
  <c r="BM245" i="5"/>
  <c r="BM246" i="5"/>
  <c r="BM247" i="5"/>
  <c r="BM248" i="5"/>
  <c r="BM249" i="5"/>
  <c r="BM250" i="5"/>
  <c r="BM251" i="5"/>
  <c r="BM252" i="5"/>
  <c r="BM253" i="5"/>
  <c r="BM254" i="5"/>
  <c r="BM255" i="5"/>
  <c r="BM256" i="5"/>
  <c r="BM257" i="5"/>
  <c r="BM258" i="5"/>
  <c r="BM259" i="5"/>
  <c r="BM260" i="5"/>
  <c r="BM261" i="5"/>
  <c r="BM262" i="5"/>
  <c r="BM263" i="5"/>
  <c r="BM264" i="5"/>
  <c r="BM265" i="5"/>
  <c r="BM266" i="5"/>
  <c r="BM267" i="5"/>
  <c r="BM268" i="5"/>
  <c r="BM269" i="5"/>
  <c r="BM270" i="5"/>
  <c r="BM271" i="5"/>
  <c r="BM272" i="5"/>
  <c r="BM273" i="5"/>
  <c r="BM274" i="5"/>
  <c r="BM275" i="5"/>
  <c r="BM276" i="5"/>
  <c r="BM277" i="5"/>
  <c r="BM278" i="5"/>
  <c r="BM279" i="5"/>
  <c r="BM280" i="5"/>
  <c r="BM281" i="5"/>
  <c r="BM282" i="5"/>
  <c r="BM283" i="5"/>
  <c r="BM284" i="5"/>
  <c r="BM285" i="5"/>
  <c r="BM286" i="5"/>
  <c r="BM287" i="5"/>
  <c r="BM288" i="5"/>
  <c r="BM289" i="5"/>
  <c r="BM290" i="5"/>
  <c r="BM291" i="5"/>
  <c r="BM292" i="5"/>
  <c r="BM293" i="5"/>
  <c r="BM294" i="5"/>
  <c r="BM295" i="5"/>
  <c r="BM296" i="5"/>
  <c r="BM297" i="5"/>
  <c r="BM298" i="5"/>
  <c r="BM299" i="5"/>
  <c r="BM300" i="5"/>
  <c r="BM301" i="5"/>
  <c r="BM302" i="5"/>
  <c r="BM303" i="5"/>
  <c r="BM304" i="5"/>
  <c r="BM305" i="5"/>
  <c r="BM306" i="5"/>
  <c r="BM307" i="5"/>
  <c r="BM308" i="5"/>
  <c r="BM309" i="5"/>
  <c r="BM310" i="5"/>
  <c r="BM311" i="5"/>
  <c r="BM312" i="5"/>
  <c r="BM313" i="5"/>
  <c r="BM314" i="5"/>
  <c r="BM315" i="5"/>
  <c r="BM316" i="5"/>
  <c r="BM317" i="5"/>
  <c r="BM318" i="5"/>
  <c r="BM319" i="5"/>
  <c r="BM320" i="5"/>
  <c r="BM321" i="5"/>
  <c r="BM322" i="5"/>
  <c r="BM323" i="5"/>
  <c r="BM324" i="5"/>
  <c r="BM325" i="5"/>
  <c r="BM326" i="5"/>
  <c r="BM327" i="5"/>
  <c r="BM328" i="5"/>
  <c r="BM329" i="5"/>
  <c r="BM330" i="5"/>
  <c r="BM331" i="5"/>
  <c r="BM332" i="5"/>
  <c r="BM333" i="5"/>
  <c r="BM334" i="5"/>
  <c r="BM335" i="5"/>
  <c r="BM336" i="5"/>
  <c r="BM337" i="5"/>
  <c r="BM338" i="5"/>
  <c r="BM339" i="5"/>
  <c r="BM340" i="5"/>
  <c r="BM341" i="5"/>
  <c r="BM342" i="5"/>
  <c r="BM343" i="5"/>
  <c r="BM344" i="5"/>
  <c r="BM345" i="5"/>
  <c r="BM346" i="5"/>
  <c r="BM347" i="5"/>
  <c r="BM348" i="5"/>
  <c r="BM349" i="5"/>
  <c r="BM350" i="5"/>
  <c r="BM351" i="5"/>
  <c r="BM352" i="5"/>
  <c r="BM353" i="5"/>
  <c r="BM354" i="5"/>
  <c r="BM355" i="5"/>
  <c r="BM356" i="5"/>
  <c r="BM357" i="5"/>
  <c r="BM358" i="5"/>
  <c r="BM359" i="5"/>
  <c r="BM360" i="5"/>
  <c r="BM361" i="5"/>
  <c r="BM362" i="5"/>
  <c r="BM363" i="5"/>
  <c r="BM364" i="5"/>
  <c r="BM365" i="5"/>
  <c r="BM366" i="5"/>
  <c r="BM367" i="5"/>
  <c r="BM368" i="5"/>
  <c r="BM369" i="5"/>
  <c r="BM370" i="5"/>
  <c r="BM371" i="5"/>
  <c r="BM372" i="5"/>
  <c r="BM373" i="5"/>
  <c r="BM374" i="5"/>
  <c r="BM375" i="5"/>
  <c r="BM376" i="5"/>
  <c r="BM377" i="5"/>
  <c r="BM378" i="5"/>
  <c r="BM379" i="5"/>
  <c r="BM380" i="5"/>
  <c r="BM381" i="5"/>
  <c r="BM382" i="5"/>
  <c r="BM383" i="5"/>
  <c r="BM384" i="5"/>
  <c r="BM385" i="5"/>
  <c r="BM386" i="5"/>
  <c r="BM387" i="5"/>
  <c r="BM388" i="5"/>
  <c r="BM389" i="5"/>
  <c r="BM390" i="5"/>
  <c r="BM391" i="5"/>
  <c r="BM392" i="5"/>
  <c r="BM393" i="5"/>
  <c r="BM394" i="5"/>
  <c r="DM37" i="5" l="1"/>
  <c r="DM38" i="5"/>
  <c r="DM39" i="5"/>
  <c r="DM40" i="5"/>
  <c r="DM41" i="5"/>
  <c r="DM42" i="5"/>
  <c r="DM43" i="5"/>
  <c r="DM44" i="5"/>
  <c r="DM45" i="5"/>
  <c r="DM46" i="5"/>
  <c r="DM47" i="5"/>
  <c r="DM48" i="5"/>
  <c r="DM49" i="5"/>
  <c r="DM50" i="5"/>
  <c r="DM51" i="5"/>
  <c r="DM52" i="5"/>
  <c r="DM53" i="5"/>
  <c r="DM54" i="5"/>
  <c r="DM55" i="5"/>
  <c r="DM56" i="5"/>
  <c r="DM57" i="5"/>
  <c r="DM58" i="5"/>
  <c r="DM59" i="5"/>
  <c r="DM60" i="5"/>
  <c r="DM61" i="5"/>
  <c r="DM62" i="5"/>
  <c r="DM63" i="5"/>
  <c r="DM64" i="5"/>
  <c r="DM65" i="5"/>
  <c r="DM66" i="5"/>
  <c r="DM67" i="5"/>
  <c r="DM68" i="5"/>
  <c r="DM69" i="5"/>
  <c r="DM70" i="5"/>
  <c r="DM71" i="5"/>
  <c r="DM72" i="5"/>
  <c r="DM73" i="5"/>
  <c r="DM74" i="5"/>
  <c r="DM75" i="5"/>
  <c r="DM76" i="5"/>
  <c r="DM77" i="5"/>
  <c r="DM78" i="5"/>
  <c r="DM79" i="5"/>
  <c r="DM80" i="5"/>
  <c r="DM81" i="5"/>
  <c r="DM82" i="5"/>
  <c r="DM83" i="5"/>
  <c r="DM84" i="5"/>
  <c r="DM85" i="5"/>
  <c r="DM86" i="5"/>
  <c r="DM87" i="5"/>
  <c r="DM88" i="5"/>
  <c r="DM89" i="5"/>
  <c r="DM90" i="5"/>
  <c r="DM91" i="5"/>
  <c r="DM92" i="5"/>
  <c r="DM93" i="5"/>
  <c r="DM94" i="5"/>
  <c r="DM95" i="5"/>
  <c r="DM96" i="5"/>
  <c r="DM97" i="5"/>
  <c r="DM98" i="5"/>
  <c r="DM99" i="5"/>
  <c r="DM100" i="5"/>
  <c r="DM101" i="5"/>
  <c r="DM102" i="5"/>
  <c r="DM103" i="5"/>
  <c r="DM104" i="5"/>
  <c r="DM105" i="5"/>
  <c r="DM106" i="5"/>
  <c r="DM107" i="5"/>
  <c r="DM108" i="5"/>
  <c r="DM109" i="5"/>
  <c r="DM110" i="5"/>
  <c r="DM111" i="5"/>
  <c r="DM112" i="5"/>
  <c r="DM113" i="5"/>
  <c r="DM114" i="5"/>
  <c r="DM115" i="5"/>
  <c r="DM116" i="5"/>
  <c r="DM117" i="5"/>
  <c r="DM118" i="5"/>
  <c r="DM119" i="5"/>
  <c r="DM120" i="5"/>
  <c r="DM121" i="5"/>
  <c r="DM122" i="5"/>
  <c r="DM123" i="5"/>
  <c r="DM124" i="5"/>
  <c r="DM125" i="5"/>
  <c r="DM126" i="5"/>
  <c r="DM127" i="5"/>
  <c r="DM128" i="5"/>
  <c r="DM129" i="5"/>
  <c r="DM130" i="5"/>
  <c r="DM131" i="5"/>
  <c r="DM132" i="5"/>
  <c r="DM133" i="5"/>
  <c r="DM134" i="5"/>
  <c r="DM135" i="5"/>
  <c r="DM136" i="5"/>
  <c r="DM137" i="5"/>
  <c r="DM138" i="5"/>
  <c r="DM139" i="5"/>
  <c r="DM140" i="5"/>
  <c r="DM141" i="5"/>
  <c r="DM142" i="5"/>
  <c r="DM143" i="5"/>
  <c r="DM144" i="5"/>
  <c r="DM145" i="5"/>
  <c r="DM146" i="5"/>
  <c r="DM147" i="5"/>
  <c r="DM148" i="5"/>
  <c r="DM149" i="5"/>
  <c r="DM150" i="5"/>
  <c r="DM151" i="5"/>
  <c r="DM152" i="5"/>
  <c r="DM153" i="5"/>
  <c r="DM154" i="5"/>
  <c r="DM155" i="5"/>
  <c r="DM156" i="5"/>
  <c r="DM157" i="5"/>
  <c r="DM158" i="5"/>
  <c r="DM159" i="5"/>
  <c r="DM160" i="5"/>
  <c r="DM161" i="5"/>
  <c r="DM162" i="5"/>
  <c r="DM163" i="5"/>
  <c r="DM164" i="5"/>
  <c r="DM165" i="5"/>
  <c r="DM166" i="5"/>
  <c r="DM167" i="5"/>
  <c r="DM168" i="5"/>
  <c r="DM169" i="5"/>
  <c r="DM170" i="5"/>
  <c r="DM171" i="5"/>
  <c r="DM172" i="5"/>
  <c r="DM173" i="5"/>
  <c r="DM174" i="5"/>
  <c r="DM175" i="5"/>
  <c r="DM176" i="5"/>
  <c r="DM177" i="5"/>
  <c r="DM178" i="5"/>
  <c r="DM179" i="5"/>
  <c r="DM180" i="5"/>
  <c r="DM181" i="5"/>
  <c r="DM182" i="5"/>
  <c r="DM183" i="5"/>
  <c r="DM184" i="5"/>
  <c r="DM185" i="5"/>
  <c r="DM186" i="5"/>
  <c r="DM187" i="5"/>
  <c r="DM188" i="5"/>
  <c r="DM189" i="5"/>
  <c r="DM190" i="5"/>
  <c r="DM191" i="5"/>
  <c r="DM192" i="5"/>
  <c r="DM193" i="5"/>
  <c r="DM194" i="5"/>
  <c r="DM195" i="5"/>
  <c r="DM196" i="5"/>
  <c r="DM197" i="5"/>
  <c r="DM198" i="5"/>
  <c r="DM199" i="5"/>
  <c r="DM200" i="5"/>
  <c r="DM201" i="5"/>
  <c r="DM202" i="5"/>
  <c r="DM203" i="5"/>
  <c r="DM204" i="5"/>
  <c r="DM205" i="5"/>
  <c r="DM206" i="5"/>
  <c r="DM207" i="5"/>
  <c r="DM208" i="5"/>
  <c r="DM209" i="5"/>
  <c r="DM210" i="5"/>
  <c r="DM211" i="5"/>
  <c r="DM212" i="5"/>
  <c r="DM213" i="5"/>
  <c r="DM214" i="5"/>
  <c r="DM215" i="5"/>
  <c r="DM216" i="5"/>
  <c r="DM217" i="5"/>
  <c r="DM218" i="5"/>
  <c r="DM219" i="5"/>
  <c r="DM220" i="5"/>
  <c r="DM221" i="5"/>
  <c r="DM222" i="5"/>
  <c r="DM223" i="5"/>
  <c r="DM224" i="5"/>
  <c r="DM225" i="5"/>
  <c r="DM226" i="5"/>
  <c r="DM227" i="5"/>
  <c r="DM228" i="5"/>
  <c r="DM229" i="5"/>
  <c r="DM230" i="5"/>
  <c r="DM231" i="5"/>
  <c r="DM232" i="5"/>
  <c r="DM233" i="5"/>
  <c r="DM234" i="5"/>
  <c r="DM235" i="5"/>
  <c r="DM236" i="5"/>
  <c r="DM237" i="5"/>
  <c r="DM238" i="5"/>
  <c r="DM239" i="5"/>
  <c r="DM240" i="5"/>
  <c r="DM241" i="5"/>
  <c r="DM242" i="5"/>
  <c r="DM243" i="5"/>
  <c r="DM244" i="5"/>
  <c r="DM245" i="5"/>
  <c r="DM246" i="5"/>
  <c r="DM247" i="5"/>
  <c r="DM248" i="5"/>
  <c r="DM249" i="5"/>
  <c r="DM250" i="5"/>
  <c r="DM251" i="5"/>
  <c r="DM252" i="5"/>
  <c r="DM253" i="5"/>
  <c r="DM254" i="5"/>
  <c r="DM255" i="5"/>
  <c r="DM256" i="5"/>
  <c r="DM257" i="5"/>
  <c r="DM258" i="5"/>
  <c r="DM259" i="5"/>
  <c r="DM260" i="5"/>
  <c r="DM261" i="5"/>
  <c r="DM262" i="5"/>
  <c r="DM263" i="5"/>
  <c r="DM264" i="5"/>
  <c r="DM265" i="5"/>
  <c r="DM266" i="5"/>
  <c r="DM267" i="5"/>
  <c r="DM268" i="5"/>
  <c r="DM269" i="5"/>
  <c r="DM270" i="5"/>
  <c r="DM271" i="5"/>
  <c r="DM272" i="5"/>
  <c r="DM273" i="5"/>
  <c r="DM274" i="5"/>
  <c r="DM275" i="5"/>
  <c r="DM276" i="5"/>
  <c r="DM277" i="5"/>
  <c r="DM278" i="5"/>
  <c r="DM279" i="5"/>
  <c r="DM280" i="5"/>
  <c r="DM281" i="5"/>
  <c r="DM282" i="5"/>
  <c r="DM283" i="5"/>
  <c r="DM284" i="5"/>
  <c r="DM285" i="5"/>
  <c r="DM286" i="5"/>
  <c r="DM287" i="5"/>
  <c r="DM288" i="5"/>
  <c r="DM289" i="5"/>
  <c r="DM290" i="5"/>
  <c r="DM291" i="5"/>
  <c r="DM292" i="5"/>
  <c r="DM293" i="5"/>
  <c r="DM294" i="5"/>
  <c r="DM295" i="5"/>
  <c r="DM296" i="5"/>
  <c r="DM297" i="5"/>
  <c r="DM298" i="5"/>
  <c r="DM299" i="5"/>
  <c r="DM300" i="5"/>
  <c r="DM301" i="5"/>
  <c r="DM302" i="5"/>
  <c r="DM303" i="5"/>
  <c r="DM304" i="5"/>
  <c r="DM305" i="5"/>
  <c r="DM306" i="5"/>
  <c r="DM307" i="5"/>
  <c r="DM308" i="5"/>
  <c r="DM309" i="5"/>
  <c r="DM310" i="5"/>
  <c r="DM311" i="5"/>
  <c r="DM312" i="5"/>
  <c r="DM313" i="5"/>
  <c r="DM314" i="5"/>
  <c r="DM315" i="5"/>
  <c r="DM316" i="5"/>
  <c r="DM317" i="5"/>
  <c r="DM318" i="5"/>
  <c r="DM319" i="5"/>
  <c r="DM320" i="5"/>
  <c r="DM321" i="5"/>
  <c r="DM322" i="5"/>
  <c r="DM323" i="5"/>
  <c r="DM324" i="5"/>
  <c r="DM325" i="5"/>
  <c r="DM326" i="5"/>
  <c r="DM327" i="5"/>
  <c r="DM328" i="5"/>
  <c r="DM329" i="5"/>
  <c r="DM330" i="5"/>
  <c r="DM331" i="5"/>
  <c r="DM332" i="5"/>
  <c r="DM333" i="5"/>
  <c r="DM334" i="5"/>
  <c r="DM335" i="5"/>
  <c r="DM336" i="5"/>
  <c r="DM337" i="5"/>
  <c r="DM338" i="5"/>
  <c r="DM339" i="5"/>
  <c r="DM340" i="5"/>
  <c r="DM341" i="5"/>
  <c r="DM342" i="5"/>
  <c r="DM343" i="5"/>
  <c r="DM344" i="5"/>
  <c r="DM345" i="5"/>
  <c r="DM346" i="5"/>
  <c r="DM347" i="5"/>
  <c r="DM348" i="5"/>
  <c r="DM349" i="5"/>
  <c r="DM350" i="5"/>
  <c r="DM351" i="5"/>
  <c r="DM352" i="5"/>
  <c r="DM353" i="5"/>
  <c r="DM354" i="5"/>
  <c r="DM355" i="5"/>
  <c r="DM356" i="5"/>
  <c r="DM357" i="5"/>
  <c r="DM358" i="5"/>
  <c r="DM359" i="5"/>
  <c r="DM360" i="5"/>
  <c r="DM361" i="5"/>
  <c r="DM362" i="5"/>
  <c r="DM363" i="5"/>
  <c r="DM364" i="5"/>
  <c r="DM365" i="5"/>
  <c r="DM366" i="5"/>
  <c r="DM367" i="5"/>
  <c r="DM368" i="5"/>
  <c r="DM369" i="5"/>
  <c r="DM370" i="5"/>
  <c r="DM371" i="5"/>
  <c r="DM372" i="5"/>
  <c r="DM373" i="5"/>
  <c r="DM374" i="5"/>
  <c r="DM375" i="5"/>
  <c r="DM376" i="5"/>
  <c r="DM377" i="5"/>
  <c r="DM378" i="5"/>
  <c r="DM379" i="5"/>
  <c r="DM380" i="5"/>
  <c r="DM381" i="5"/>
  <c r="DM382" i="5"/>
  <c r="DM383" i="5"/>
  <c r="DM384" i="5"/>
  <c r="DM385" i="5"/>
  <c r="DM386" i="5"/>
  <c r="DM387" i="5"/>
  <c r="DM388" i="5"/>
  <c r="DM389" i="5"/>
  <c r="DM390" i="5"/>
  <c r="DM391" i="5"/>
  <c r="DM392" i="5"/>
  <c r="DM393" i="5"/>
  <c r="DM394" i="5"/>
  <c r="DM36" i="5"/>
  <c r="DM35" i="5"/>
  <c r="EU6" i="13" l="1"/>
  <c r="EU8" i="13" s="1"/>
  <c r="EU10" i="13" s="1"/>
  <c r="EU12" i="13" s="1"/>
  <c r="EU14" i="13" s="1"/>
  <c r="EU16" i="13" s="1"/>
  <c r="EU18" i="13" s="1"/>
  <c r="EU20" i="13" s="1"/>
  <c r="EU22" i="13" s="1"/>
  <c r="EU24" i="13" s="1"/>
  <c r="EU26" i="13" s="1"/>
  <c r="EU28" i="13" s="1"/>
  <c r="EU30" i="13" s="1"/>
  <c r="EU32" i="13" s="1"/>
  <c r="EU34" i="13" s="1"/>
  <c r="D54" i="10"/>
  <c r="D55" i="10" s="1"/>
  <c r="D56" i="10" s="1"/>
  <c r="D57" i="10" s="1"/>
  <c r="D58" i="10" s="1"/>
  <c r="D59" i="10" s="1"/>
  <c r="D60" i="10" s="1"/>
  <c r="D61" i="10" s="1"/>
  <c r="D62" i="10" s="1"/>
  <c r="D63" i="10" s="1"/>
  <c r="D64" i="10" s="1"/>
  <c r="D65" i="10" s="1"/>
  <c r="D66" i="10" s="1"/>
  <c r="D67" i="10" s="1"/>
  <c r="D68" i="10" s="1"/>
  <c r="D69" i="10" s="1"/>
  <c r="D70" i="10" s="1"/>
  <c r="D71" i="10" s="1"/>
  <c r="D72" i="10" s="1"/>
  <c r="D73" i="10" s="1"/>
  <c r="D74" i="10" s="1"/>
  <c r="D75" i="10" s="1"/>
  <c r="D76" i="10" s="1"/>
  <c r="D77" i="10" s="1"/>
  <c r="D78" i="10" s="1"/>
  <c r="D79" i="10" s="1"/>
  <c r="D80" i="10" s="1"/>
  <c r="D81" i="10" s="1"/>
  <c r="D82" i="10" s="1"/>
  <c r="D83" i="10" s="1"/>
  <c r="D84" i="10" s="1"/>
  <c r="D85" i="10" s="1"/>
  <c r="D86" i="10" s="1"/>
  <c r="D87" i="10" s="1"/>
  <c r="D88" i="10" s="1"/>
  <c r="D89" i="10" s="1"/>
  <c r="D90" i="10" s="1"/>
  <c r="D91" i="10" s="1"/>
  <c r="D92" i="10" s="1"/>
  <c r="D93" i="10" s="1"/>
  <c r="D94" i="10" s="1"/>
  <c r="D95" i="10" s="1"/>
  <c r="D96" i="10" s="1"/>
  <c r="D97" i="10" s="1"/>
  <c r="D98" i="10" s="1"/>
  <c r="D99" i="10" s="1"/>
  <c r="D100" i="10" s="1"/>
  <c r="DU6" i="13"/>
  <c r="DU8" i="13" s="1"/>
  <c r="DU10" i="13" s="1"/>
  <c r="DU12" i="13" s="1"/>
  <c r="DU14" i="13" s="1"/>
  <c r="DU16" i="13" s="1"/>
  <c r="DU18" i="13" s="1"/>
  <c r="DU20" i="13" s="1"/>
  <c r="DU22" i="13" s="1"/>
  <c r="DU24" i="13" s="1"/>
  <c r="DU26" i="13" s="1"/>
  <c r="DU28" i="13" s="1"/>
  <c r="DU30" i="13" s="1"/>
  <c r="DU32" i="13" s="1"/>
  <c r="DU34" i="13" s="1"/>
  <c r="FH6" i="13"/>
  <c r="FH7" i="13" s="1"/>
  <c r="FH9" i="13" s="1"/>
  <c r="FH11" i="13" s="1"/>
  <c r="FH13" i="13" s="1"/>
  <c r="FH15" i="13" s="1"/>
  <c r="FH17" i="13" s="1"/>
  <c r="FH19" i="13" s="1"/>
  <c r="FH21" i="13" s="1"/>
  <c r="FH23" i="13" s="1"/>
  <c r="FH25" i="13" s="1"/>
  <c r="FH27" i="13" s="1"/>
  <c r="FH29" i="13" s="1"/>
  <c r="FH31" i="13" s="1"/>
  <c r="FH33" i="13" s="1"/>
  <c r="FH35" i="13" s="1"/>
  <c r="EV6" i="13" l="1"/>
  <c r="EU7" i="13"/>
  <c r="EU9" i="13" s="1"/>
  <c r="EU11" i="13" s="1"/>
  <c r="EU13" i="13" s="1"/>
  <c r="EU15" i="13" s="1"/>
  <c r="EU17" i="13" s="1"/>
  <c r="EU19" i="13" s="1"/>
  <c r="EU21" i="13" s="1"/>
  <c r="EU23" i="13" s="1"/>
  <c r="EU25" i="13" s="1"/>
  <c r="EU27" i="13" s="1"/>
  <c r="EU29" i="13" s="1"/>
  <c r="EU31" i="13" s="1"/>
  <c r="EU33" i="13" s="1"/>
  <c r="EU35" i="13" s="1"/>
  <c r="DU7" i="13"/>
  <c r="DU9" i="13" s="1"/>
  <c r="DU11" i="13" s="1"/>
  <c r="DU13" i="13" s="1"/>
  <c r="DU15" i="13" s="1"/>
  <c r="DU17" i="13" s="1"/>
  <c r="DU19" i="13" s="1"/>
  <c r="DU21" i="13" s="1"/>
  <c r="DU23" i="13" s="1"/>
  <c r="DU25" i="13" s="1"/>
  <c r="DU27" i="13" s="1"/>
  <c r="DU29" i="13" s="1"/>
  <c r="DU31" i="13" s="1"/>
  <c r="DU33" i="13" s="1"/>
  <c r="DU35" i="13" s="1"/>
  <c r="DV6" i="13"/>
  <c r="FH8" i="13"/>
  <c r="FH10" i="13" s="1"/>
  <c r="FH12" i="13" s="1"/>
  <c r="FH14" i="13" s="1"/>
  <c r="FH16" i="13" s="1"/>
  <c r="FH18" i="13" s="1"/>
  <c r="FH20" i="13" s="1"/>
  <c r="FH22" i="13" s="1"/>
  <c r="FH24" i="13" s="1"/>
  <c r="FH26" i="13" s="1"/>
  <c r="FH28" i="13" s="1"/>
  <c r="FH30" i="13" s="1"/>
  <c r="FH32" i="13" s="1"/>
  <c r="FH34" i="13" s="1"/>
  <c r="FI6" i="13"/>
  <c r="EH6" i="13"/>
  <c r="EH8" i="13" s="1"/>
  <c r="EH10" i="13" s="1"/>
  <c r="EH12" i="13" s="1"/>
  <c r="EH14" i="13" s="1"/>
  <c r="EH16" i="13" s="1"/>
  <c r="EH18" i="13" s="1"/>
  <c r="EH20" i="13" s="1"/>
  <c r="EH22" i="13" s="1"/>
  <c r="EH24" i="13" s="1"/>
  <c r="EH26" i="13" s="1"/>
  <c r="EH28" i="13" s="1"/>
  <c r="EH30" i="13" s="1"/>
  <c r="EH32" i="13" s="1"/>
  <c r="EH34" i="13" s="1"/>
  <c r="FV6" i="13"/>
  <c r="FV8" i="13" s="1"/>
  <c r="FV10" i="13" s="1"/>
  <c r="FV12" i="13" s="1"/>
  <c r="FV14" i="13" s="1"/>
  <c r="FV16" i="13" s="1"/>
  <c r="FV18" i="13" s="1"/>
  <c r="FV20" i="13" s="1"/>
  <c r="FV22" i="13" s="1"/>
  <c r="FV24" i="13" s="1"/>
  <c r="FV26" i="13" s="1"/>
  <c r="FV28" i="13" s="1"/>
  <c r="FV30" i="13" s="1"/>
  <c r="FV32" i="13" s="1"/>
  <c r="FV34" i="13" s="1"/>
  <c r="FV36" i="13" s="1"/>
  <c r="FV38" i="13" s="1"/>
  <c r="FV40" i="13" s="1"/>
  <c r="FV42" i="13" s="1"/>
  <c r="FV44" i="13" s="1"/>
  <c r="EV7" i="13" l="1"/>
  <c r="ET7" i="13" s="1"/>
  <c r="ET6" i="13"/>
  <c r="DT6" i="13"/>
  <c r="DV7" i="13"/>
  <c r="FG6" i="13"/>
  <c r="FI7" i="13"/>
  <c r="EI6" i="13"/>
  <c r="EG6" i="13" s="1"/>
  <c r="EH7" i="13"/>
  <c r="EH9" i="13" s="1"/>
  <c r="EH11" i="13" s="1"/>
  <c r="EH13" i="13" s="1"/>
  <c r="EH15" i="13" s="1"/>
  <c r="EH17" i="13" s="1"/>
  <c r="EH19" i="13" s="1"/>
  <c r="EH21" i="13" s="1"/>
  <c r="EH23" i="13" s="1"/>
  <c r="EH25" i="13" s="1"/>
  <c r="EH27" i="13" s="1"/>
  <c r="EH29" i="13" s="1"/>
  <c r="EH31" i="13" s="1"/>
  <c r="EH33" i="13" s="1"/>
  <c r="EH35" i="13" s="1"/>
  <c r="FV7" i="13"/>
  <c r="FV9" i="13" s="1"/>
  <c r="FV11" i="13" s="1"/>
  <c r="FV13" i="13" s="1"/>
  <c r="FV15" i="13" s="1"/>
  <c r="FV17" i="13" s="1"/>
  <c r="FV19" i="13" s="1"/>
  <c r="FV21" i="13" s="1"/>
  <c r="FV23" i="13" s="1"/>
  <c r="FV25" i="13" s="1"/>
  <c r="FV27" i="13" s="1"/>
  <c r="FV29" i="13" s="1"/>
  <c r="FV31" i="13" s="1"/>
  <c r="FV33" i="13" s="1"/>
  <c r="FV35" i="13" s="1"/>
  <c r="FV37" i="13" s="1"/>
  <c r="FV39" i="13" s="1"/>
  <c r="FV41" i="13" s="1"/>
  <c r="FV43" i="13" s="1"/>
  <c r="FW6" i="13"/>
  <c r="DG6" i="13"/>
  <c r="DG8" i="13" s="1"/>
  <c r="DG10" i="13" s="1"/>
  <c r="DG12" i="13" s="1"/>
  <c r="DG14" i="13" s="1"/>
  <c r="DG16" i="13" s="1"/>
  <c r="DG18" i="13" s="1"/>
  <c r="DG20" i="13" s="1"/>
  <c r="DG22" i="13" s="1"/>
  <c r="CN27" i="5"/>
  <c r="DC23" i="5"/>
  <c r="CE5" i="13"/>
  <c r="CE7" i="13" s="1"/>
  <c r="CE9" i="13" s="1"/>
  <c r="CE11" i="13" s="1"/>
  <c r="CE13" i="13" s="1"/>
  <c r="CE15" i="13" s="1"/>
  <c r="CE17" i="13" s="1"/>
  <c r="BQ6" i="13"/>
  <c r="BQ8" i="13" s="1"/>
  <c r="BQ10" i="13" s="1"/>
  <c r="BQ12" i="13" s="1"/>
  <c r="BQ14" i="13" s="1"/>
  <c r="BQ16" i="13" s="1"/>
  <c r="BQ18" i="13" s="1"/>
  <c r="CT6" i="13"/>
  <c r="CT7" i="13" s="1"/>
  <c r="CT9" i="13" s="1"/>
  <c r="CT11" i="13" s="1"/>
  <c r="CT13" i="13" s="1"/>
  <c r="CT15" i="13" s="1"/>
  <c r="BC6" i="13"/>
  <c r="BC7" i="13" s="1"/>
  <c r="AN5" i="13"/>
  <c r="AN6" i="13" s="1"/>
  <c r="AN7" i="13" s="1"/>
  <c r="AN8" i="13" s="1"/>
  <c r="Z5" i="13"/>
  <c r="Z6" i="13" s="1"/>
  <c r="Z7" i="13" s="1"/>
  <c r="Z8" i="13" s="1"/>
  <c r="Z9" i="13" s="1"/>
  <c r="M6" i="13"/>
  <c r="M7" i="13" s="1"/>
  <c r="M8" i="13" s="1"/>
  <c r="EV8" i="13" l="1"/>
  <c r="ET8" i="13" s="1"/>
  <c r="DV8" i="13"/>
  <c r="DT7" i="13"/>
  <c r="FG7" i="13"/>
  <c r="FI8" i="13"/>
  <c r="EI7" i="13"/>
  <c r="DH6" i="13"/>
  <c r="DF6" i="13" s="1"/>
  <c r="FW7" i="13"/>
  <c r="FU7" i="13" s="1"/>
  <c r="FU6" i="13"/>
  <c r="DG7" i="13"/>
  <c r="DG9" i="13" s="1"/>
  <c r="DG11" i="13" s="1"/>
  <c r="DG13" i="13" s="1"/>
  <c r="DG15" i="13" s="1"/>
  <c r="DG17" i="13" s="1"/>
  <c r="DG19" i="13" s="1"/>
  <c r="DG21" i="13" s="1"/>
  <c r="CE6" i="13"/>
  <c r="CE8" i="13" s="1"/>
  <c r="CE10" i="13" s="1"/>
  <c r="CE12" i="13" s="1"/>
  <c r="CE14" i="13" s="1"/>
  <c r="CE16" i="13" s="1"/>
  <c r="CE18" i="13" s="1"/>
  <c r="CF5" i="13"/>
  <c r="CT17" i="13"/>
  <c r="CT19" i="13" s="1"/>
  <c r="BR6" i="13"/>
  <c r="BQ7" i="13"/>
  <c r="BQ9" i="13" s="1"/>
  <c r="BQ11" i="13" s="1"/>
  <c r="BQ13" i="13" s="1"/>
  <c r="BQ15" i="13" s="1"/>
  <c r="BQ17" i="13" s="1"/>
  <c r="BQ19" i="13" s="1"/>
  <c r="CT8" i="13"/>
  <c r="CT10" i="13" s="1"/>
  <c r="CT12" i="13" s="1"/>
  <c r="CT14" i="13" s="1"/>
  <c r="CT16" i="13" s="1"/>
  <c r="CT18" i="13" s="1"/>
  <c r="CU6" i="13"/>
  <c r="BC8" i="13"/>
  <c r="BC10" i="13" s="1"/>
  <c r="BC12" i="13" s="1"/>
  <c r="BC14" i="13" s="1"/>
  <c r="BD6" i="13"/>
  <c r="BB6" i="13" s="1"/>
  <c r="BC9" i="13"/>
  <c r="BC11" i="13" s="1"/>
  <c r="BC13" i="13" s="1"/>
  <c r="AN9" i="13"/>
  <c r="CB29" i="10"/>
  <c r="CB32" i="10" s="1"/>
  <c r="CB35" i="10" s="1"/>
  <c r="CB38" i="10" s="1"/>
  <c r="CB41" i="10" s="1"/>
  <c r="CB30" i="10"/>
  <c r="CB33" i="10" s="1"/>
  <c r="CB36" i="10" s="1"/>
  <c r="CB39" i="10" s="1"/>
  <c r="CB42" i="10" s="1"/>
  <c r="CB6" i="10"/>
  <c r="CB7" i="10" s="1"/>
  <c r="CB8" i="10" s="1"/>
  <c r="CB9" i="10" s="1"/>
  <c r="CB10" i="10" s="1"/>
  <c r="CB11" i="10" s="1"/>
  <c r="CB12" i="10" s="1"/>
  <c r="CB13" i="10" s="1"/>
  <c r="CB14" i="10" s="1"/>
  <c r="CB15" i="10" s="1"/>
  <c r="CB16" i="10" s="1"/>
  <c r="CB17" i="10" s="1"/>
  <c r="CB18" i="10" s="1"/>
  <c r="CB19" i="10" s="1"/>
  <c r="CB20" i="10" s="1"/>
  <c r="CB21" i="10" s="1"/>
  <c r="CB22" i="10" s="1"/>
  <c r="CB23" i="10" s="1"/>
  <c r="CB24" i="10" s="1"/>
  <c r="CB25" i="10" s="1"/>
  <c r="CB26" i="10" s="1"/>
  <c r="CB27" i="10" s="1"/>
  <c r="CB28" i="10" s="1"/>
  <c r="CB31" i="10" s="1"/>
  <c r="CB34" i="10" s="1"/>
  <c r="CB37" i="10" s="1"/>
  <c r="CB40" i="10" s="1"/>
  <c r="CB43" i="10" s="1"/>
  <c r="BD7" i="10"/>
  <c r="BD45" i="10"/>
  <c r="BD46" i="10"/>
  <c r="BD47" i="10"/>
  <c r="AU17" i="10"/>
  <c r="AZ64" i="10"/>
  <c r="AZ75" i="10" s="1"/>
  <c r="AZ86" i="10" s="1"/>
  <c r="AZ97" i="10" s="1"/>
  <c r="AZ108" i="10" s="1"/>
  <c r="AZ119" i="10" s="1"/>
  <c r="AZ130" i="10" s="1"/>
  <c r="AZ141" i="10" s="1"/>
  <c r="AZ152" i="10" s="1"/>
  <c r="AZ163" i="10" s="1"/>
  <c r="AZ174" i="10" s="1"/>
  <c r="AZ185" i="10" s="1"/>
  <c r="AZ196" i="10" s="1"/>
  <c r="AZ207" i="10" s="1"/>
  <c r="AZ218" i="10" s="1"/>
  <c r="AZ229" i="10" s="1"/>
  <c r="AZ240" i="10" s="1"/>
  <c r="AZ251" i="10" s="1"/>
  <c r="AZ262" i="10" s="1"/>
  <c r="AZ273" i="10" s="1"/>
  <c r="AZ284" i="10" s="1"/>
  <c r="AZ295" i="10" s="1"/>
  <c r="AZ306" i="10" s="1"/>
  <c r="AZ317" i="10" s="1"/>
  <c r="AZ328" i="10" s="1"/>
  <c r="AZ339" i="10" s="1"/>
  <c r="AZ350" i="10" s="1"/>
  <c r="AZ361" i="10" s="1"/>
  <c r="AZ63" i="10"/>
  <c r="AZ74" i="10" s="1"/>
  <c r="AZ85" i="10" s="1"/>
  <c r="AZ96" i="10" s="1"/>
  <c r="AZ107" i="10" s="1"/>
  <c r="AZ118" i="10" s="1"/>
  <c r="AZ129" i="10" s="1"/>
  <c r="AZ140" i="10" s="1"/>
  <c r="AZ151" i="10" s="1"/>
  <c r="AZ162" i="10" s="1"/>
  <c r="AZ173" i="10" s="1"/>
  <c r="AZ184" i="10" s="1"/>
  <c r="AZ195" i="10" s="1"/>
  <c r="AZ206" i="10" s="1"/>
  <c r="AZ217" i="10" s="1"/>
  <c r="AZ228" i="10" s="1"/>
  <c r="AZ239" i="10" s="1"/>
  <c r="AZ250" i="10" s="1"/>
  <c r="AZ261" i="10" s="1"/>
  <c r="AZ272" i="10" s="1"/>
  <c r="AZ283" i="10" s="1"/>
  <c r="AZ294" i="10" s="1"/>
  <c r="AZ305" i="10" s="1"/>
  <c r="AZ316" i="10" s="1"/>
  <c r="AZ327" i="10" s="1"/>
  <c r="AZ338" i="10" s="1"/>
  <c r="AZ349" i="10" s="1"/>
  <c r="AZ360" i="10" s="1"/>
  <c r="AZ62" i="10"/>
  <c r="AZ73" i="10" s="1"/>
  <c r="AZ84" i="10" s="1"/>
  <c r="AZ95" i="10" s="1"/>
  <c r="AZ106" i="10" s="1"/>
  <c r="AZ117" i="10" s="1"/>
  <c r="AZ128" i="10" s="1"/>
  <c r="AZ139" i="10" s="1"/>
  <c r="AZ150" i="10" s="1"/>
  <c r="AZ161" i="10" s="1"/>
  <c r="AZ172" i="10" s="1"/>
  <c r="AZ183" i="10" s="1"/>
  <c r="AZ194" i="10" s="1"/>
  <c r="AZ205" i="10" s="1"/>
  <c r="AZ216" i="10" s="1"/>
  <c r="AZ227" i="10" s="1"/>
  <c r="AZ238" i="10" s="1"/>
  <c r="AZ249" i="10" s="1"/>
  <c r="AZ260" i="10" s="1"/>
  <c r="AZ271" i="10" s="1"/>
  <c r="AZ282" i="10" s="1"/>
  <c r="AZ293" i="10" s="1"/>
  <c r="AZ304" i="10" s="1"/>
  <c r="AZ315" i="10" s="1"/>
  <c r="AZ326" i="10" s="1"/>
  <c r="AZ337" i="10" s="1"/>
  <c r="AZ348" i="10" s="1"/>
  <c r="AZ359" i="10" s="1"/>
  <c r="AZ61" i="10"/>
  <c r="AZ72" i="10" s="1"/>
  <c r="AZ83" i="10" s="1"/>
  <c r="AZ94" i="10" s="1"/>
  <c r="AZ105" i="10" s="1"/>
  <c r="AZ116" i="10" s="1"/>
  <c r="AZ127" i="10" s="1"/>
  <c r="AZ138" i="10" s="1"/>
  <c r="AZ149" i="10" s="1"/>
  <c r="AZ160" i="10" s="1"/>
  <c r="AZ171" i="10" s="1"/>
  <c r="AZ182" i="10" s="1"/>
  <c r="AZ193" i="10" s="1"/>
  <c r="AZ204" i="10" s="1"/>
  <c r="AZ215" i="10" s="1"/>
  <c r="AZ226" i="10" s="1"/>
  <c r="AZ237" i="10" s="1"/>
  <c r="AZ248" i="10" s="1"/>
  <c r="AZ259" i="10" s="1"/>
  <c r="AZ270" i="10" s="1"/>
  <c r="AZ281" i="10" s="1"/>
  <c r="AZ292" i="10" s="1"/>
  <c r="AZ303" i="10" s="1"/>
  <c r="AZ314" i="10" s="1"/>
  <c r="AZ325" i="10" s="1"/>
  <c r="AZ336" i="10" s="1"/>
  <c r="AZ347" i="10" s="1"/>
  <c r="AZ358" i="10" s="1"/>
  <c r="AZ60" i="10"/>
  <c r="AZ71" i="10" s="1"/>
  <c r="AZ82" i="10" s="1"/>
  <c r="AZ93" i="10" s="1"/>
  <c r="AZ104" i="10" s="1"/>
  <c r="AZ115" i="10" s="1"/>
  <c r="AZ126" i="10" s="1"/>
  <c r="AZ137" i="10" s="1"/>
  <c r="AZ148" i="10" s="1"/>
  <c r="AZ159" i="10" s="1"/>
  <c r="AZ170" i="10" s="1"/>
  <c r="AZ181" i="10" s="1"/>
  <c r="AZ192" i="10" s="1"/>
  <c r="AZ203" i="10" s="1"/>
  <c r="AZ214" i="10" s="1"/>
  <c r="AZ225" i="10" s="1"/>
  <c r="AZ236" i="10" s="1"/>
  <c r="AZ247" i="10" s="1"/>
  <c r="AZ258" i="10" s="1"/>
  <c r="AZ269" i="10" s="1"/>
  <c r="AZ280" i="10" s="1"/>
  <c r="AZ291" i="10" s="1"/>
  <c r="AZ302" i="10" s="1"/>
  <c r="AZ313" i="10" s="1"/>
  <c r="AZ324" i="10" s="1"/>
  <c r="AZ335" i="10" s="1"/>
  <c r="AZ346" i="10" s="1"/>
  <c r="AZ357" i="10" s="1"/>
  <c r="AZ59" i="10"/>
  <c r="AZ70" i="10" s="1"/>
  <c r="AZ81" i="10" s="1"/>
  <c r="AZ92" i="10" s="1"/>
  <c r="AZ103" i="10" s="1"/>
  <c r="AZ114" i="10" s="1"/>
  <c r="AZ125" i="10" s="1"/>
  <c r="AZ136" i="10" s="1"/>
  <c r="AZ147" i="10" s="1"/>
  <c r="AZ158" i="10" s="1"/>
  <c r="AZ169" i="10" s="1"/>
  <c r="AZ180" i="10" s="1"/>
  <c r="AZ191" i="10" s="1"/>
  <c r="AZ202" i="10" s="1"/>
  <c r="AZ213" i="10" s="1"/>
  <c r="AZ224" i="10" s="1"/>
  <c r="AZ235" i="10" s="1"/>
  <c r="AZ246" i="10" s="1"/>
  <c r="AZ257" i="10" s="1"/>
  <c r="AZ268" i="10" s="1"/>
  <c r="AZ279" i="10" s="1"/>
  <c r="AZ290" i="10" s="1"/>
  <c r="AZ301" i="10" s="1"/>
  <c r="AZ312" i="10" s="1"/>
  <c r="AZ323" i="10" s="1"/>
  <c r="AZ334" i="10" s="1"/>
  <c r="AZ345" i="10" s="1"/>
  <c r="AZ356" i="10" s="1"/>
  <c r="AZ58" i="10"/>
  <c r="AZ69" i="10" s="1"/>
  <c r="AZ80" i="10" s="1"/>
  <c r="AZ91" i="10" s="1"/>
  <c r="AZ102" i="10" s="1"/>
  <c r="AZ113" i="10" s="1"/>
  <c r="AZ124" i="10" s="1"/>
  <c r="AZ135" i="10" s="1"/>
  <c r="AZ146" i="10" s="1"/>
  <c r="AZ157" i="10" s="1"/>
  <c r="AZ168" i="10" s="1"/>
  <c r="AZ179" i="10" s="1"/>
  <c r="AZ190" i="10" s="1"/>
  <c r="AZ201" i="10" s="1"/>
  <c r="AZ212" i="10" s="1"/>
  <c r="AZ223" i="10" s="1"/>
  <c r="AZ234" i="10" s="1"/>
  <c r="AZ245" i="10" s="1"/>
  <c r="AZ256" i="10" s="1"/>
  <c r="AZ267" i="10" s="1"/>
  <c r="AZ278" i="10" s="1"/>
  <c r="AZ289" i="10" s="1"/>
  <c r="AZ300" i="10" s="1"/>
  <c r="AZ311" i="10" s="1"/>
  <c r="AZ322" i="10" s="1"/>
  <c r="AZ333" i="10" s="1"/>
  <c r="AZ344" i="10" s="1"/>
  <c r="AZ355" i="10" s="1"/>
  <c r="AZ57" i="10"/>
  <c r="AZ68" i="10" s="1"/>
  <c r="AZ79" i="10" s="1"/>
  <c r="AZ90" i="10" s="1"/>
  <c r="AZ101" i="10" s="1"/>
  <c r="AZ112" i="10" s="1"/>
  <c r="AZ123" i="10" s="1"/>
  <c r="AZ134" i="10" s="1"/>
  <c r="AZ145" i="10" s="1"/>
  <c r="AZ156" i="10" s="1"/>
  <c r="AZ167" i="10" s="1"/>
  <c r="AZ178" i="10" s="1"/>
  <c r="AZ189" i="10" s="1"/>
  <c r="AZ200" i="10" s="1"/>
  <c r="AZ211" i="10" s="1"/>
  <c r="AZ222" i="10" s="1"/>
  <c r="AZ233" i="10" s="1"/>
  <c r="AZ244" i="10" s="1"/>
  <c r="AZ255" i="10" s="1"/>
  <c r="AZ266" i="10" s="1"/>
  <c r="AZ277" i="10" s="1"/>
  <c r="AZ288" i="10" s="1"/>
  <c r="AZ299" i="10" s="1"/>
  <c r="AZ310" i="10" s="1"/>
  <c r="AZ321" i="10" s="1"/>
  <c r="AZ332" i="10" s="1"/>
  <c r="AZ343" i="10" s="1"/>
  <c r="AZ354" i="10" s="1"/>
  <c r="AZ56" i="10"/>
  <c r="AZ67" i="10" s="1"/>
  <c r="AZ78" i="10" s="1"/>
  <c r="AZ89" i="10" s="1"/>
  <c r="AZ100" i="10" s="1"/>
  <c r="AZ111" i="10" s="1"/>
  <c r="AZ122" i="10" s="1"/>
  <c r="AZ133" i="10" s="1"/>
  <c r="AZ144" i="10" s="1"/>
  <c r="AZ155" i="10" s="1"/>
  <c r="AZ166" i="10" s="1"/>
  <c r="AZ177" i="10" s="1"/>
  <c r="AZ188" i="10" s="1"/>
  <c r="AZ199" i="10" s="1"/>
  <c r="AZ210" i="10" s="1"/>
  <c r="AZ221" i="10" s="1"/>
  <c r="AZ232" i="10" s="1"/>
  <c r="AZ243" i="10" s="1"/>
  <c r="AZ254" i="10" s="1"/>
  <c r="AZ265" i="10" s="1"/>
  <c r="AZ276" i="10" s="1"/>
  <c r="AZ287" i="10" s="1"/>
  <c r="AZ298" i="10" s="1"/>
  <c r="AZ309" i="10" s="1"/>
  <c r="AZ320" i="10" s="1"/>
  <c r="AZ331" i="10" s="1"/>
  <c r="AZ342" i="10" s="1"/>
  <c r="AZ353" i="10" s="1"/>
  <c r="AZ364" i="10" s="1"/>
  <c r="AZ55" i="10"/>
  <c r="AZ66" i="10" s="1"/>
  <c r="AZ77" i="10" s="1"/>
  <c r="AZ88" i="10" s="1"/>
  <c r="AZ99" i="10" s="1"/>
  <c r="AZ110" i="10" s="1"/>
  <c r="AZ121" i="10" s="1"/>
  <c r="AZ132" i="10" s="1"/>
  <c r="AZ143" i="10" s="1"/>
  <c r="AZ154" i="10" s="1"/>
  <c r="AZ165" i="10" s="1"/>
  <c r="AZ176" i="10" s="1"/>
  <c r="AZ187" i="10" s="1"/>
  <c r="AZ198" i="10" s="1"/>
  <c r="AZ209" i="10" s="1"/>
  <c r="AZ220" i="10" s="1"/>
  <c r="AZ231" i="10" s="1"/>
  <c r="AZ242" i="10" s="1"/>
  <c r="AZ253" i="10" s="1"/>
  <c r="AZ264" i="10" s="1"/>
  <c r="AZ275" i="10" s="1"/>
  <c r="AZ286" i="10" s="1"/>
  <c r="AZ297" i="10" s="1"/>
  <c r="AZ308" i="10" s="1"/>
  <c r="AZ319" i="10" s="1"/>
  <c r="AZ330" i="10" s="1"/>
  <c r="AZ341" i="10" s="1"/>
  <c r="AZ352" i="10" s="1"/>
  <c r="AZ363" i="10" s="1"/>
  <c r="AZ8" i="10"/>
  <c r="AU36" i="10"/>
  <c r="BA8" i="10"/>
  <c r="BA9" i="10" s="1"/>
  <c r="BA10" i="10" s="1"/>
  <c r="BA11" i="10" s="1"/>
  <c r="BA12" i="10" s="1"/>
  <c r="BA13" i="10" s="1"/>
  <c r="BA14" i="10" s="1"/>
  <c r="BA15" i="10" s="1"/>
  <c r="BA16" i="10" s="1"/>
  <c r="BA17" i="10" s="1"/>
  <c r="BA18" i="10" s="1"/>
  <c r="BA19" i="10" s="1"/>
  <c r="BA20" i="10" s="1"/>
  <c r="BA21" i="10" s="1"/>
  <c r="BA22" i="10" s="1"/>
  <c r="BA23" i="10" s="1"/>
  <c r="BA24" i="10" s="1"/>
  <c r="BA25" i="10" s="1"/>
  <c r="BA26" i="10" s="1"/>
  <c r="BA27" i="10" s="1"/>
  <c r="BA28" i="10" s="1"/>
  <c r="BA29" i="10" s="1"/>
  <c r="BA30" i="10" s="1"/>
  <c r="BA31" i="10" s="1"/>
  <c r="BA32" i="10" s="1"/>
  <c r="BA33" i="10" s="1"/>
  <c r="BA34" i="10" s="1"/>
  <c r="BA35" i="10" s="1"/>
  <c r="BA36" i="10" s="1"/>
  <c r="BA37" i="10" s="1"/>
  <c r="BA38" i="10" s="1"/>
  <c r="BA39" i="10" s="1"/>
  <c r="BA40" i="10" s="1"/>
  <c r="BA41" i="10" s="1"/>
  <c r="BA42" i="10" s="1"/>
  <c r="BA43" i="10" s="1"/>
  <c r="BA44" i="10" s="1"/>
  <c r="BA45" i="10" s="1"/>
  <c r="BA46" i="10" s="1"/>
  <c r="BA47" i="10" s="1"/>
  <c r="BA48" i="10" s="1"/>
  <c r="BA49" i="10" s="1"/>
  <c r="BA50" i="10" s="1"/>
  <c r="BA51" i="10" s="1"/>
  <c r="BA52" i="10" s="1"/>
  <c r="BA53" i="10" s="1"/>
  <c r="BA54" i="10" s="1"/>
  <c r="BA55" i="10" s="1"/>
  <c r="BA56" i="10" s="1"/>
  <c r="BA57" i="10" s="1"/>
  <c r="BA58" i="10" s="1"/>
  <c r="BA59" i="10" s="1"/>
  <c r="BA60" i="10" s="1"/>
  <c r="BA61" i="10" s="1"/>
  <c r="BA62" i="10" s="1"/>
  <c r="BA63" i="10" s="1"/>
  <c r="BA64" i="10" s="1"/>
  <c r="BA65" i="10" s="1"/>
  <c r="BA66" i="10" s="1"/>
  <c r="BA67" i="10" s="1"/>
  <c r="BA68" i="10" s="1"/>
  <c r="BA69" i="10" s="1"/>
  <c r="BA70" i="10" s="1"/>
  <c r="BA71" i="10" s="1"/>
  <c r="BA72" i="10" s="1"/>
  <c r="BA73" i="10" s="1"/>
  <c r="BA74" i="10" s="1"/>
  <c r="BA75" i="10" s="1"/>
  <c r="BA76" i="10" s="1"/>
  <c r="BA77" i="10" s="1"/>
  <c r="BA78" i="10" s="1"/>
  <c r="BA79" i="10" s="1"/>
  <c r="BA80" i="10" s="1"/>
  <c r="BA81" i="10" s="1"/>
  <c r="BA82" i="10" s="1"/>
  <c r="BA83" i="10" s="1"/>
  <c r="BA84" i="10" s="1"/>
  <c r="BA85" i="10" s="1"/>
  <c r="BA86" i="10" s="1"/>
  <c r="BA87" i="10" s="1"/>
  <c r="BA88" i="10" s="1"/>
  <c r="BA89" i="10" s="1"/>
  <c r="BA90" i="10" s="1"/>
  <c r="BA91" i="10" s="1"/>
  <c r="BA92" i="10" s="1"/>
  <c r="BA93" i="10" s="1"/>
  <c r="BA94" i="10" s="1"/>
  <c r="BA95" i="10" s="1"/>
  <c r="BA96" i="10" s="1"/>
  <c r="BA97" i="10" s="1"/>
  <c r="BA98" i="10" s="1"/>
  <c r="BA99" i="10" s="1"/>
  <c r="BA100" i="10" s="1"/>
  <c r="BA101" i="10" s="1"/>
  <c r="BA102" i="10" s="1"/>
  <c r="BA103" i="10" s="1"/>
  <c r="BA104" i="10" s="1"/>
  <c r="BA105" i="10" s="1"/>
  <c r="BA106" i="10" s="1"/>
  <c r="BA107" i="10" s="1"/>
  <c r="BA108" i="10" s="1"/>
  <c r="BA109" i="10" s="1"/>
  <c r="BA110" i="10" s="1"/>
  <c r="BA111" i="10" s="1"/>
  <c r="BA112" i="10" s="1"/>
  <c r="BA113" i="10" s="1"/>
  <c r="BA114" i="10" s="1"/>
  <c r="BA115" i="10" s="1"/>
  <c r="BA116" i="10" s="1"/>
  <c r="BA117" i="10" s="1"/>
  <c r="BA118" i="10" s="1"/>
  <c r="BA119" i="10" s="1"/>
  <c r="BA120" i="10" s="1"/>
  <c r="BA121" i="10" s="1"/>
  <c r="BA122" i="10" s="1"/>
  <c r="BA123" i="10" s="1"/>
  <c r="BA124" i="10" s="1"/>
  <c r="BA125" i="10" s="1"/>
  <c r="BA126" i="10" s="1"/>
  <c r="BA127" i="10" s="1"/>
  <c r="BA128" i="10" s="1"/>
  <c r="BA129" i="10" s="1"/>
  <c r="BA130" i="10" s="1"/>
  <c r="BA131" i="10" s="1"/>
  <c r="BA132" i="10" s="1"/>
  <c r="BA133" i="10" s="1"/>
  <c r="BA134" i="10" s="1"/>
  <c r="BA135" i="10" s="1"/>
  <c r="BA136" i="10" s="1"/>
  <c r="BA137" i="10" s="1"/>
  <c r="BA138" i="10" s="1"/>
  <c r="BA139" i="10" s="1"/>
  <c r="BA140" i="10" s="1"/>
  <c r="BA141" i="10" s="1"/>
  <c r="BA142" i="10" s="1"/>
  <c r="BA143" i="10" s="1"/>
  <c r="BA144" i="10" s="1"/>
  <c r="BA145" i="10" s="1"/>
  <c r="BA146" i="10" s="1"/>
  <c r="BA147" i="10" s="1"/>
  <c r="BA148" i="10" s="1"/>
  <c r="BA149" i="10" s="1"/>
  <c r="BA150" i="10" s="1"/>
  <c r="BA151" i="10" s="1"/>
  <c r="BA152" i="10" s="1"/>
  <c r="BA153" i="10" s="1"/>
  <c r="BA154" i="10" s="1"/>
  <c r="BA155" i="10" s="1"/>
  <c r="BA156" i="10" s="1"/>
  <c r="BA157" i="10" s="1"/>
  <c r="BA158" i="10" s="1"/>
  <c r="BA159" i="10" s="1"/>
  <c r="BA160" i="10" s="1"/>
  <c r="BA161" i="10" s="1"/>
  <c r="BA162" i="10" s="1"/>
  <c r="BA163" i="10" s="1"/>
  <c r="BA164" i="10" s="1"/>
  <c r="BA165" i="10" s="1"/>
  <c r="BA166" i="10" s="1"/>
  <c r="BA167" i="10" s="1"/>
  <c r="BA168" i="10" s="1"/>
  <c r="BA169" i="10" s="1"/>
  <c r="BA170" i="10" s="1"/>
  <c r="BA171" i="10" s="1"/>
  <c r="BA172" i="10" s="1"/>
  <c r="BA173" i="10" s="1"/>
  <c r="BA174" i="10" s="1"/>
  <c r="BA175" i="10" s="1"/>
  <c r="BA176" i="10" s="1"/>
  <c r="BA177" i="10" s="1"/>
  <c r="BA178" i="10" s="1"/>
  <c r="BA179" i="10" s="1"/>
  <c r="BA180" i="10" s="1"/>
  <c r="BA181" i="10" s="1"/>
  <c r="BA182" i="10" s="1"/>
  <c r="BA183" i="10" s="1"/>
  <c r="BA184" i="10" s="1"/>
  <c r="BA185" i="10" s="1"/>
  <c r="BA186" i="10" s="1"/>
  <c r="BA187" i="10" s="1"/>
  <c r="BA188" i="10" s="1"/>
  <c r="BA189" i="10" s="1"/>
  <c r="BA190" i="10" s="1"/>
  <c r="BA191" i="10" s="1"/>
  <c r="BA192" i="10" s="1"/>
  <c r="BA193" i="10" s="1"/>
  <c r="BA194" i="10" s="1"/>
  <c r="BA195" i="10" s="1"/>
  <c r="BA196" i="10" s="1"/>
  <c r="BA197" i="10" s="1"/>
  <c r="BA198" i="10" s="1"/>
  <c r="BA199" i="10" s="1"/>
  <c r="BA200" i="10" s="1"/>
  <c r="BA201" i="10" s="1"/>
  <c r="BA202" i="10" s="1"/>
  <c r="BA203" i="10" s="1"/>
  <c r="BA204" i="10" s="1"/>
  <c r="BA205" i="10" s="1"/>
  <c r="BA206" i="10" s="1"/>
  <c r="BA207" i="10" s="1"/>
  <c r="BA208" i="10" s="1"/>
  <c r="BA209" i="10" s="1"/>
  <c r="BA210" i="10" s="1"/>
  <c r="BA211" i="10" s="1"/>
  <c r="BA212" i="10" s="1"/>
  <c r="BA213" i="10" s="1"/>
  <c r="BA214" i="10" s="1"/>
  <c r="BA215" i="10" s="1"/>
  <c r="BA216" i="10" s="1"/>
  <c r="BA217" i="10" s="1"/>
  <c r="BA218" i="10" s="1"/>
  <c r="BA219" i="10" s="1"/>
  <c r="BA220" i="10" s="1"/>
  <c r="BA221" i="10" s="1"/>
  <c r="BA222" i="10" s="1"/>
  <c r="BA223" i="10" s="1"/>
  <c r="BA224" i="10" s="1"/>
  <c r="BA225" i="10" s="1"/>
  <c r="BA226" i="10" s="1"/>
  <c r="BA227" i="10" s="1"/>
  <c r="BA228" i="10" s="1"/>
  <c r="BA229" i="10" s="1"/>
  <c r="BA230" i="10" s="1"/>
  <c r="BA231" i="10" s="1"/>
  <c r="BA232" i="10" s="1"/>
  <c r="BA233" i="10" s="1"/>
  <c r="BA234" i="10" s="1"/>
  <c r="BA235" i="10" s="1"/>
  <c r="BA236" i="10" s="1"/>
  <c r="BA237" i="10" s="1"/>
  <c r="BA238" i="10" s="1"/>
  <c r="BA239" i="10" s="1"/>
  <c r="BA240" i="10" s="1"/>
  <c r="BA241" i="10" s="1"/>
  <c r="BA242" i="10" s="1"/>
  <c r="BA243" i="10" s="1"/>
  <c r="BA244" i="10" s="1"/>
  <c r="BA245" i="10" s="1"/>
  <c r="BA246" i="10" s="1"/>
  <c r="BA247" i="10" s="1"/>
  <c r="BA248" i="10" s="1"/>
  <c r="BA249" i="10" s="1"/>
  <c r="BA250" i="10" s="1"/>
  <c r="BA251" i="10" s="1"/>
  <c r="BA252" i="10" s="1"/>
  <c r="BA253" i="10" s="1"/>
  <c r="BA254" i="10" s="1"/>
  <c r="BA255" i="10" s="1"/>
  <c r="BA256" i="10" s="1"/>
  <c r="BA257" i="10" s="1"/>
  <c r="BA258" i="10" s="1"/>
  <c r="BA259" i="10" s="1"/>
  <c r="BA260" i="10" s="1"/>
  <c r="BA261" i="10" s="1"/>
  <c r="BA262" i="10" s="1"/>
  <c r="BA263" i="10" s="1"/>
  <c r="BA264" i="10" s="1"/>
  <c r="BA265" i="10" s="1"/>
  <c r="BA266" i="10" s="1"/>
  <c r="BA267" i="10" s="1"/>
  <c r="BA268" i="10" s="1"/>
  <c r="BA269" i="10" s="1"/>
  <c r="BA270" i="10" s="1"/>
  <c r="BA271" i="10" s="1"/>
  <c r="BA272" i="10" s="1"/>
  <c r="BA273" i="10" s="1"/>
  <c r="BA274" i="10" s="1"/>
  <c r="BA275" i="10" s="1"/>
  <c r="BA276" i="10" s="1"/>
  <c r="BA277" i="10" s="1"/>
  <c r="BA278" i="10" s="1"/>
  <c r="BA279" i="10" s="1"/>
  <c r="BA280" i="10" s="1"/>
  <c r="BA281" i="10" s="1"/>
  <c r="BA282" i="10" s="1"/>
  <c r="BA283" i="10" s="1"/>
  <c r="BA284" i="10" s="1"/>
  <c r="BA285" i="10" s="1"/>
  <c r="BA286" i="10" s="1"/>
  <c r="BA287" i="10" s="1"/>
  <c r="BA288" i="10" s="1"/>
  <c r="BA289" i="10" s="1"/>
  <c r="BA290" i="10" s="1"/>
  <c r="BA291" i="10" s="1"/>
  <c r="BA292" i="10" s="1"/>
  <c r="BA293" i="10" s="1"/>
  <c r="BA294" i="10" s="1"/>
  <c r="BA295" i="10" s="1"/>
  <c r="BA296" i="10" s="1"/>
  <c r="BA297" i="10" s="1"/>
  <c r="BA298" i="10" s="1"/>
  <c r="BA299" i="10" s="1"/>
  <c r="BA300" i="10" s="1"/>
  <c r="BA301" i="10" s="1"/>
  <c r="BA302" i="10" s="1"/>
  <c r="BA303" i="10" s="1"/>
  <c r="BA304" i="10" s="1"/>
  <c r="BA305" i="10" s="1"/>
  <c r="BA306" i="10" s="1"/>
  <c r="BA307" i="10" s="1"/>
  <c r="BA308" i="10" s="1"/>
  <c r="BA309" i="10" s="1"/>
  <c r="BA310" i="10" s="1"/>
  <c r="BA311" i="10" s="1"/>
  <c r="BA312" i="10" s="1"/>
  <c r="BA313" i="10" s="1"/>
  <c r="BA314" i="10" s="1"/>
  <c r="BA315" i="10" s="1"/>
  <c r="BA316" i="10" s="1"/>
  <c r="BA317" i="10" s="1"/>
  <c r="BA318" i="10" s="1"/>
  <c r="BA319" i="10" s="1"/>
  <c r="BA320" i="10" s="1"/>
  <c r="BA321" i="10" s="1"/>
  <c r="BA322" i="10" s="1"/>
  <c r="BA323" i="10" s="1"/>
  <c r="BA324" i="10" s="1"/>
  <c r="BA325" i="10" s="1"/>
  <c r="BA326" i="10" s="1"/>
  <c r="BA327" i="10" s="1"/>
  <c r="BA328" i="10" s="1"/>
  <c r="BA329" i="10" s="1"/>
  <c r="BA330" i="10" s="1"/>
  <c r="BA331" i="10" s="1"/>
  <c r="BA332" i="10" s="1"/>
  <c r="BA333" i="10" s="1"/>
  <c r="BA334" i="10" s="1"/>
  <c r="BA335" i="10" s="1"/>
  <c r="BA336" i="10" s="1"/>
  <c r="BA337" i="10" s="1"/>
  <c r="BA338" i="10" s="1"/>
  <c r="BA339" i="10" s="1"/>
  <c r="BA340" i="10" s="1"/>
  <c r="BA341" i="10" s="1"/>
  <c r="BA342" i="10" s="1"/>
  <c r="BA343" i="10" s="1"/>
  <c r="BA344" i="10" s="1"/>
  <c r="BA345" i="10" s="1"/>
  <c r="BA346" i="10" s="1"/>
  <c r="BA347" i="10" s="1"/>
  <c r="BA348" i="10" s="1"/>
  <c r="BA349" i="10" s="1"/>
  <c r="BA350" i="10" s="1"/>
  <c r="BA351" i="10" s="1"/>
  <c r="BA352" i="10" s="1"/>
  <c r="BA353" i="10" s="1"/>
  <c r="BA354" i="10" s="1"/>
  <c r="BA355" i="10" s="1"/>
  <c r="BA356" i="10" s="1"/>
  <c r="BA357" i="10" s="1"/>
  <c r="BA358" i="10" s="1"/>
  <c r="BA359" i="10" s="1"/>
  <c r="BA360" i="10" s="1"/>
  <c r="BA361" i="10" s="1"/>
  <c r="BA362" i="10" s="1"/>
  <c r="BA363" i="10" s="1"/>
  <c r="BA364" i="10" s="1"/>
  <c r="BE6" i="10"/>
  <c r="BE7" i="10"/>
  <c r="BE8" i="10"/>
  <c r="BE9" i="10"/>
  <c r="BE10" i="10"/>
  <c r="BE11" i="10"/>
  <c r="BE12" i="10"/>
  <c r="BE13" i="10"/>
  <c r="BE14" i="10"/>
  <c r="BE15" i="10"/>
  <c r="BE16" i="10"/>
  <c r="BE17" i="10"/>
  <c r="BE18" i="10"/>
  <c r="BE19" i="10"/>
  <c r="BE20" i="10"/>
  <c r="BE21" i="10"/>
  <c r="BE22" i="10"/>
  <c r="BE23" i="10"/>
  <c r="BE24" i="10"/>
  <c r="BE25" i="10"/>
  <c r="BE26" i="10"/>
  <c r="BE27" i="10"/>
  <c r="BE28" i="10"/>
  <c r="BE29" i="10"/>
  <c r="BE30" i="10"/>
  <c r="BE31" i="10"/>
  <c r="BE32" i="10"/>
  <c r="BE33" i="10"/>
  <c r="BE34" i="10"/>
  <c r="BE35" i="10"/>
  <c r="BE36" i="10"/>
  <c r="BE37" i="10"/>
  <c r="BE38" i="10"/>
  <c r="BE39" i="10"/>
  <c r="BE40" i="10"/>
  <c r="BE41" i="10"/>
  <c r="BE42" i="10"/>
  <c r="BE43" i="10"/>
  <c r="BE55" i="10"/>
  <c r="BE56" i="10"/>
  <c r="BE57" i="10"/>
  <c r="BE58" i="10"/>
  <c r="BE59" i="10"/>
  <c r="BE60" i="10"/>
  <c r="BE61" i="10"/>
  <c r="BE62" i="10"/>
  <c r="BE63" i="10"/>
  <c r="BE64" i="10"/>
  <c r="BE65" i="10"/>
  <c r="BE66" i="10"/>
  <c r="BE67" i="10"/>
  <c r="BE68" i="10"/>
  <c r="BE69" i="10"/>
  <c r="BE70" i="10"/>
  <c r="BE73" i="10"/>
  <c r="BE74" i="10"/>
  <c r="BE75" i="10"/>
  <c r="BE76" i="10"/>
  <c r="BE77" i="10"/>
  <c r="BE78" i="10"/>
  <c r="BE79" i="10"/>
  <c r="BE80" i="10"/>
  <c r="BE81" i="10"/>
  <c r="BE82" i="10"/>
  <c r="BE83" i="10"/>
  <c r="BE84" i="10"/>
  <c r="BE85" i="10"/>
  <c r="BE86" i="10"/>
  <c r="BE87" i="10"/>
  <c r="BE88" i="10"/>
  <c r="BE89" i="10"/>
  <c r="BE90" i="10"/>
  <c r="BE91" i="10"/>
  <c r="BE92" i="10"/>
  <c r="BE93" i="10"/>
  <c r="BE94" i="10"/>
  <c r="BE95" i="10"/>
  <c r="BE96" i="10"/>
  <c r="BE97" i="10"/>
  <c r="BE98" i="10"/>
  <c r="BE99" i="10"/>
  <c r="BE100" i="10"/>
  <c r="BE101" i="10"/>
  <c r="BE102" i="10"/>
  <c r="BE103" i="10"/>
  <c r="BE104" i="10"/>
  <c r="BE105" i="10"/>
  <c r="BE106" i="10"/>
  <c r="BE107" i="10"/>
  <c r="BE108" i="10"/>
  <c r="BE109" i="10"/>
  <c r="BE110" i="10"/>
  <c r="BE111" i="10"/>
  <c r="BE112" i="10"/>
  <c r="BE113" i="10"/>
  <c r="BE114" i="10"/>
  <c r="BE115" i="10"/>
  <c r="BE116" i="10"/>
  <c r="BE117" i="10"/>
  <c r="BE118" i="10"/>
  <c r="BE119" i="10"/>
  <c r="BE120" i="10"/>
  <c r="BE121" i="10"/>
  <c r="BE122" i="10"/>
  <c r="BE123" i="10"/>
  <c r="BE124" i="10"/>
  <c r="BE125" i="10"/>
  <c r="BE126" i="10"/>
  <c r="BE127" i="10"/>
  <c r="BE128" i="10"/>
  <c r="BE129" i="10"/>
  <c r="BE130" i="10"/>
  <c r="BE131" i="10"/>
  <c r="BE132" i="10"/>
  <c r="BE133" i="10"/>
  <c r="BE134" i="10"/>
  <c r="BE135" i="10"/>
  <c r="BE136" i="10"/>
  <c r="BE137" i="10"/>
  <c r="BE138" i="10"/>
  <c r="BE139" i="10"/>
  <c r="BE140" i="10"/>
  <c r="BE141" i="10"/>
  <c r="BE142" i="10"/>
  <c r="BE143" i="10"/>
  <c r="BE144" i="10"/>
  <c r="BE145" i="10"/>
  <c r="BE146" i="10"/>
  <c r="BE147" i="10"/>
  <c r="BE148" i="10"/>
  <c r="BE149" i="10"/>
  <c r="BE150" i="10"/>
  <c r="BE151" i="10"/>
  <c r="BE152" i="10"/>
  <c r="BE153" i="10"/>
  <c r="BE154" i="10"/>
  <c r="BE155" i="10"/>
  <c r="BE156" i="10"/>
  <c r="BE157" i="10"/>
  <c r="BE158" i="10"/>
  <c r="BE159" i="10"/>
  <c r="BE160" i="10"/>
  <c r="BE161" i="10"/>
  <c r="BE162" i="10"/>
  <c r="BE163" i="10"/>
  <c r="BE164" i="10"/>
  <c r="BE165" i="10"/>
  <c r="BE166" i="10"/>
  <c r="BE167" i="10"/>
  <c r="BE168" i="10"/>
  <c r="BE169" i="10"/>
  <c r="BE170" i="10"/>
  <c r="BE171" i="10"/>
  <c r="BE172" i="10"/>
  <c r="BE173" i="10"/>
  <c r="BE174" i="10"/>
  <c r="BE175" i="10"/>
  <c r="BE176" i="10"/>
  <c r="BE177" i="10"/>
  <c r="BE178" i="10"/>
  <c r="BE179" i="10"/>
  <c r="BE180" i="10"/>
  <c r="BE181" i="10"/>
  <c r="BE182" i="10"/>
  <c r="BE183" i="10"/>
  <c r="BE184" i="10"/>
  <c r="BE185" i="10"/>
  <c r="BE186" i="10"/>
  <c r="BE187" i="10"/>
  <c r="BE188" i="10"/>
  <c r="BE189" i="10"/>
  <c r="BE190" i="10"/>
  <c r="BE191" i="10"/>
  <c r="BE192" i="10"/>
  <c r="BE193" i="10"/>
  <c r="BE194" i="10"/>
  <c r="BE195" i="10"/>
  <c r="BE196" i="10"/>
  <c r="BE197" i="10"/>
  <c r="BE198" i="10"/>
  <c r="BE199" i="10"/>
  <c r="BE200" i="10"/>
  <c r="BE201" i="10"/>
  <c r="BE202" i="10"/>
  <c r="BE203" i="10"/>
  <c r="BE204" i="10"/>
  <c r="BE205" i="10"/>
  <c r="BE206" i="10"/>
  <c r="BE207" i="10"/>
  <c r="BE208" i="10"/>
  <c r="BE209" i="10"/>
  <c r="BE210" i="10"/>
  <c r="BE211" i="10"/>
  <c r="BE212" i="10"/>
  <c r="BE213" i="10"/>
  <c r="BE214" i="10"/>
  <c r="BE215" i="10"/>
  <c r="BE216" i="10"/>
  <c r="BE217" i="10"/>
  <c r="BE218" i="10"/>
  <c r="BE219" i="10"/>
  <c r="BE220" i="10"/>
  <c r="BE221" i="10"/>
  <c r="BE222" i="10"/>
  <c r="BE223" i="10"/>
  <c r="BE224" i="10"/>
  <c r="BE225" i="10"/>
  <c r="BE226" i="10"/>
  <c r="BE227" i="10"/>
  <c r="BE228" i="10"/>
  <c r="BE229" i="10"/>
  <c r="BE230" i="10"/>
  <c r="BE231" i="10"/>
  <c r="BE232" i="10"/>
  <c r="BE233" i="10"/>
  <c r="BE234" i="10"/>
  <c r="BE235" i="10"/>
  <c r="BE236" i="10"/>
  <c r="BE237" i="10"/>
  <c r="BE238" i="10"/>
  <c r="BE239" i="10"/>
  <c r="BE240" i="10"/>
  <c r="BE241" i="10"/>
  <c r="BE242" i="10"/>
  <c r="BE243" i="10"/>
  <c r="BE244" i="10"/>
  <c r="BE245" i="10"/>
  <c r="BE246" i="10"/>
  <c r="BE247" i="10"/>
  <c r="BE248" i="10"/>
  <c r="BE249" i="10"/>
  <c r="BE250" i="10"/>
  <c r="BE251" i="10"/>
  <c r="BE252" i="10"/>
  <c r="BE253" i="10"/>
  <c r="BE254" i="10"/>
  <c r="BE255" i="10"/>
  <c r="BE256" i="10"/>
  <c r="BE257" i="10"/>
  <c r="BE258" i="10"/>
  <c r="BE259" i="10"/>
  <c r="BE260" i="10"/>
  <c r="BE261" i="10"/>
  <c r="BE262" i="10"/>
  <c r="BE263" i="10"/>
  <c r="BE264" i="10"/>
  <c r="BE265" i="10"/>
  <c r="BE266" i="10"/>
  <c r="BE267" i="10"/>
  <c r="BE268" i="10"/>
  <c r="BE269" i="10"/>
  <c r="BE270" i="10"/>
  <c r="BE271" i="10"/>
  <c r="BE272" i="10"/>
  <c r="BE273" i="10"/>
  <c r="BE274" i="10"/>
  <c r="BE275" i="10"/>
  <c r="BE276" i="10"/>
  <c r="BE277" i="10"/>
  <c r="BE278" i="10"/>
  <c r="BE279" i="10"/>
  <c r="BE280" i="10"/>
  <c r="BE281" i="10"/>
  <c r="BE282" i="10"/>
  <c r="BE283" i="10"/>
  <c r="BE284" i="10"/>
  <c r="BE285" i="10"/>
  <c r="BE286" i="10"/>
  <c r="BE287" i="10"/>
  <c r="BE288" i="10"/>
  <c r="BE289" i="10"/>
  <c r="BE290" i="10"/>
  <c r="BE291" i="10"/>
  <c r="BE292" i="10"/>
  <c r="BE293" i="10"/>
  <c r="BE294" i="10"/>
  <c r="BE295" i="10"/>
  <c r="BE296" i="10"/>
  <c r="BE297" i="10"/>
  <c r="BE298" i="10"/>
  <c r="BE299" i="10"/>
  <c r="BE300" i="10"/>
  <c r="BE301" i="10"/>
  <c r="BE302" i="10"/>
  <c r="BE303" i="10"/>
  <c r="BE304" i="10"/>
  <c r="BE305" i="10"/>
  <c r="BE306" i="10"/>
  <c r="BE307" i="10"/>
  <c r="BE308" i="10"/>
  <c r="BE309" i="10"/>
  <c r="BE310" i="10"/>
  <c r="BE311" i="10"/>
  <c r="BE312" i="10"/>
  <c r="BE313" i="10"/>
  <c r="BE314" i="10"/>
  <c r="BE315" i="10"/>
  <c r="BE316" i="10"/>
  <c r="BE317" i="10"/>
  <c r="BE318" i="10"/>
  <c r="BE319" i="10"/>
  <c r="BE320" i="10"/>
  <c r="BE321" i="10"/>
  <c r="BE322" i="10"/>
  <c r="BE323" i="10"/>
  <c r="BE324" i="10"/>
  <c r="BE325" i="10"/>
  <c r="BE326" i="10"/>
  <c r="BE327" i="10"/>
  <c r="BE328" i="10"/>
  <c r="BE329" i="10"/>
  <c r="BE330" i="10"/>
  <c r="BE331" i="10"/>
  <c r="BE332" i="10"/>
  <c r="BE333" i="10"/>
  <c r="BE334" i="10"/>
  <c r="BE335" i="10"/>
  <c r="BE336" i="10"/>
  <c r="BE337" i="10"/>
  <c r="BE338" i="10"/>
  <c r="BE339" i="10"/>
  <c r="BE340" i="10"/>
  <c r="BE341" i="10"/>
  <c r="BE342" i="10"/>
  <c r="BE343" i="10"/>
  <c r="BE344" i="10"/>
  <c r="BE345" i="10"/>
  <c r="BE346" i="10"/>
  <c r="BE347" i="10"/>
  <c r="BE348" i="10"/>
  <c r="BE349" i="10"/>
  <c r="BE350" i="10"/>
  <c r="BE351" i="10"/>
  <c r="BE352" i="10"/>
  <c r="BE353" i="10"/>
  <c r="BE354" i="10"/>
  <c r="BE355" i="10"/>
  <c r="BE356" i="10"/>
  <c r="BE357" i="10"/>
  <c r="BE358" i="10"/>
  <c r="BE359" i="10"/>
  <c r="BE360" i="10"/>
  <c r="BE361" i="10"/>
  <c r="BE362" i="10"/>
  <c r="BE363" i="10"/>
  <c r="BE364" i="10"/>
  <c r="BE5" i="10"/>
  <c r="EV9" i="13" l="1"/>
  <c r="ET9" i="13" s="1"/>
  <c r="DT8" i="13"/>
  <c r="DV9" i="13"/>
  <c r="FG8" i="13"/>
  <c r="FI9" i="13"/>
  <c r="EG7" i="13"/>
  <c r="EI8" i="13"/>
  <c r="DH7" i="13"/>
  <c r="FW8" i="13"/>
  <c r="FU8" i="13" s="1"/>
  <c r="CF6" i="13"/>
  <c r="CD5" i="13"/>
  <c r="BR7" i="13"/>
  <c r="BP7" i="13" s="1"/>
  <c r="BP6" i="13"/>
  <c r="CS6" i="13"/>
  <c r="CU7" i="13"/>
  <c r="BD7" i="13"/>
  <c r="AN10" i="13"/>
  <c r="AU18" i="10"/>
  <c r="AZ9" i="10"/>
  <c r="BD8" i="10"/>
  <c r="AU37" i="10"/>
  <c r="AK6" i="12"/>
  <c r="AG7" i="12"/>
  <c r="EV10" i="13" l="1"/>
  <c r="ET10" i="13" s="1"/>
  <c r="DV10" i="13"/>
  <c r="DT9" i="13"/>
  <c r="FG9" i="13"/>
  <c r="FI10" i="13"/>
  <c r="EI9" i="13"/>
  <c r="EG8" i="13"/>
  <c r="DH8" i="13"/>
  <c r="DF7" i="13"/>
  <c r="FW9" i="13"/>
  <c r="FU9" i="13" s="1"/>
  <c r="CD6" i="13"/>
  <c r="CF7" i="13"/>
  <c r="BR8" i="13"/>
  <c r="BR9" i="13" s="1"/>
  <c r="CU8" i="13"/>
  <c r="CS7" i="13"/>
  <c r="BD8" i="13"/>
  <c r="BB7" i="13"/>
  <c r="AZ10" i="10"/>
  <c r="BD9" i="10"/>
  <c r="AU19" i="10"/>
  <c r="AU38" i="10"/>
  <c r="AG8" i="12"/>
  <c r="AK7" i="12"/>
  <c r="AG9" i="12"/>
  <c r="M26" i="5"/>
  <c r="P24" i="5"/>
  <c r="L4" i="5"/>
  <c r="L5" i="5"/>
  <c r="L6" i="5"/>
  <c r="L7" i="5"/>
  <c r="L8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M3" i="5"/>
  <c r="M4" i="5"/>
  <c r="M5" i="5"/>
  <c r="M6" i="5"/>
  <c r="M7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L3" i="5"/>
  <c r="EV11" i="13" l="1"/>
  <c r="ET11" i="13" s="1"/>
  <c r="DT10" i="13"/>
  <c r="DV11" i="13"/>
  <c r="FG10" i="13"/>
  <c r="FI11" i="13"/>
  <c r="EI10" i="13"/>
  <c r="EG9" i="13"/>
  <c r="DH9" i="13"/>
  <c r="DF8" i="13"/>
  <c r="FW10" i="13"/>
  <c r="FU10" i="13" s="1"/>
  <c r="CD7" i="13"/>
  <c r="CF8" i="13"/>
  <c r="BP8" i="13"/>
  <c r="BR10" i="13"/>
  <c r="BP9" i="13"/>
  <c r="CS8" i="13"/>
  <c r="CU9" i="13"/>
  <c r="BB8" i="13"/>
  <c r="BD9" i="13"/>
  <c r="AU20" i="10"/>
  <c r="AZ11" i="10"/>
  <c r="BD10" i="10"/>
  <c r="AU39" i="10"/>
  <c r="AK8" i="12"/>
  <c r="AG10" i="12"/>
  <c r="AK9" i="12"/>
  <c r="P25" i="5"/>
  <c r="P27" i="5" s="1"/>
  <c r="B6" i="12"/>
  <c r="K7" i="12"/>
  <c r="K8" i="12" s="1"/>
  <c r="K9" i="12" s="1"/>
  <c r="K10" i="12" s="1"/>
  <c r="K11" i="12" s="1"/>
  <c r="K12" i="12" s="1"/>
  <c r="K13" i="12" s="1"/>
  <c r="K14" i="12" s="1"/>
  <c r="K15" i="12" s="1"/>
  <c r="E7" i="12"/>
  <c r="E8" i="12" s="1"/>
  <c r="E9" i="12" s="1"/>
  <c r="E10" i="12" s="1"/>
  <c r="E11" i="12" s="1"/>
  <c r="E12" i="12" s="1"/>
  <c r="E13" i="12" s="1"/>
  <c r="E14" i="12" s="1"/>
  <c r="P28" i="5" l="1"/>
  <c r="P10" i="5" s="1"/>
  <c r="ES35" i="5" s="1"/>
  <c r="ES36" i="5" s="1"/>
  <c r="EV12" i="13"/>
  <c r="ET12" i="13" s="1"/>
  <c r="DV12" i="13"/>
  <c r="DT11" i="13"/>
  <c r="FG11" i="13"/>
  <c r="FI12" i="13"/>
  <c r="EG10" i="13"/>
  <c r="EI11" i="13"/>
  <c r="DH10" i="13"/>
  <c r="DF9" i="13"/>
  <c r="FW11" i="13"/>
  <c r="FU11" i="13" s="1"/>
  <c r="CF9" i="13"/>
  <c r="CD8" i="13"/>
  <c r="BR11" i="13"/>
  <c r="BP10" i="13"/>
  <c r="CU10" i="13"/>
  <c r="CS9" i="13"/>
  <c r="BB9" i="13"/>
  <c r="BD10" i="13"/>
  <c r="AZ12" i="10"/>
  <c r="BD11" i="10"/>
  <c r="AU21" i="10"/>
  <c r="AU40" i="10"/>
  <c r="AG11" i="12"/>
  <c r="AK10" i="12"/>
  <c r="J6" i="12"/>
  <c r="L6" i="12" s="1"/>
  <c r="U6" i="12"/>
  <c r="F6" i="12"/>
  <c r="P6" i="12"/>
  <c r="Q6" i="12" s="1"/>
  <c r="C6" i="12"/>
  <c r="K16" i="12"/>
  <c r="E15" i="12"/>
  <c r="EV13" i="13" l="1"/>
  <c r="ET13" i="13" s="1"/>
  <c r="DT12" i="13"/>
  <c r="DV13" i="13"/>
  <c r="FG12" i="13"/>
  <c r="FI13" i="13"/>
  <c r="EG11" i="13"/>
  <c r="EI12" i="13"/>
  <c r="DF10" i="13"/>
  <c r="DH11" i="13"/>
  <c r="FW12" i="13"/>
  <c r="FU12" i="13" s="1"/>
  <c r="CD9" i="13"/>
  <c r="CF10" i="13"/>
  <c r="BR12" i="13"/>
  <c r="BP11" i="13"/>
  <c r="CS10" i="13"/>
  <c r="CU11" i="13"/>
  <c r="BD11" i="13"/>
  <c r="BB10" i="13"/>
  <c r="AU22" i="10"/>
  <c r="AZ13" i="10"/>
  <c r="BD12" i="10"/>
  <c r="AU41" i="10"/>
  <c r="ES37" i="5"/>
  <c r="AG12" i="12"/>
  <c r="AK11" i="12"/>
  <c r="AD6" i="12"/>
  <c r="M6" i="12"/>
  <c r="W6" i="12"/>
  <c r="AQ6" i="12" s="1"/>
  <c r="V6" i="12"/>
  <c r="X6" i="12"/>
  <c r="R6" i="12"/>
  <c r="O6" i="12"/>
  <c r="S6" i="12"/>
  <c r="G6" i="12"/>
  <c r="E16" i="12"/>
  <c r="K17" i="12"/>
  <c r="BG36" i="5"/>
  <c r="BG37" i="5" s="1"/>
  <c r="BG38" i="5" s="1"/>
  <c r="BG39" i="5" s="1"/>
  <c r="BG40" i="5" s="1"/>
  <c r="BG41" i="5" s="1"/>
  <c r="BG42" i="5" s="1"/>
  <c r="BG43" i="5" s="1"/>
  <c r="BG44" i="5" s="1"/>
  <c r="BG45" i="5" s="1"/>
  <c r="BG46" i="5" s="1"/>
  <c r="BG47" i="5" s="1"/>
  <c r="BG48" i="5" s="1"/>
  <c r="BG49" i="5" s="1"/>
  <c r="BG50" i="5" s="1"/>
  <c r="BG51" i="5" s="1"/>
  <c r="BG52" i="5" s="1"/>
  <c r="BG53" i="5" s="1"/>
  <c r="BG54" i="5" s="1"/>
  <c r="BG55" i="5" s="1"/>
  <c r="BG56" i="5" s="1"/>
  <c r="BG57" i="5" s="1"/>
  <c r="BG58" i="5" s="1"/>
  <c r="BG59" i="5" s="1"/>
  <c r="BG60" i="5" s="1"/>
  <c r="BG61" i="5" s="1"/>
  <c r="BG62" i="5" s="1"/>
  <c r="BG63" i="5" s="1"/>
  <c r="BG64" i="5" s="1"/>
  <c r="BG65" i="5" s="1"/>
  <c r="BG66" i="5" s="1"/>
  <c r="BG67" i="5" s="1"/>
  <c r="BG68" i="5" s="1"/>
  <c r="BG69" i="5" s="1"/>
  <c r="BG70" i="5" s="1"/>
  <c r="BG71" i="5" s="1"/>
  <c r="BG72" i="5" s="1"/>
  <c r="BG73" i="5" s="1"/>
  <c r="BG74" i="5" s="1"/>
  <c r="BG75" i="5" s="1"/>
  <c r="BG76" i="5" s="1"/>
  <c r="BG77" i="5" s="1"/>
  <c r="BG78" i="5" s="1"/>
  <c r="BG79" i="5" s="1"/>
  <c r="BG80" i="5" s="1"/>
  <c r="BG81" i="5" s="1"/>
  <c r="BG82" i="5" s="1"/>
  <c r="BG83" i="5" s="1"/>
  <c r="BG84" i="5" s="1"/>
  <c r="BG85" i="5" s="1"/>
  <c r="BG86" i="5" s="1"/>
  <c r="BG87" i="5" s="1"/>
  <c r="BG88" i="5" s="1"/>
  <c r="BG89" i="5" s="1"/>
  <c r="BG90" i="5" s="1"/>
  <c r="BG91" i="5" s="1"/>
  <c r="BG92" i="5" s="1"/>
  <c r="BG93" i="5" s="1"/>
  <c r="BG94" i="5" s="1"/>
  <c r="BG95" i="5" s="1"/>
  <c r="BG96" i="5" s="1"/>
  <c r="BG97" i="5" s="1"/>
  <c r="BG98" i="5" s="1"/>
  <c r="BG99" i="5" s="1"/>
  <c r="BG100" i="5" s="1"/>
  <c r="BG101" i="5" s="1"/>
  <c r="BG102" i="5" s="1"/>
  <c r="BG103" i="5" s="1"/>
  <c r="BG104" i="5" s="1"/>
  <c r="BG105" i="5" s="1"/>
  <c r="BG106" i="5" s="1"/>
  <c r="BG107" i="5" s="1"/>
  <c r="BG108" i="5" s="1"/>
  <c r="BG109" i="5" s="1"/>
  <c r="BG110" i="5" s="1"/>
  <c r="BG111" i="5" s="1"/>
  <c r="BG112" i="5" s="1"/>
  <c r="BG113" i="5" s="1"/>
  <c r="BG114" i="5" s="1"/>
  <c r="BG115" i="5" s="1"/>
  <c r="BG116" i="5" s="1"/>
  <c r="BG117" i="5" s="1"/>
  <c r="BG118" i="5" s="1"/>
  <c r="BG119" i="5" s="1"/>
  <c r="BG120" i="5" s="1"/>
  <c r="BG121" i="5" s="1"/>
  <c r="BG122" i="5" s="1"/>
  <c r="BG123" i="5" s="1"/>
  <c r="BG124" i="5" s="1"/>
  <c r="BG125" i="5" s="1"/>
  <c r="BG126" i="5" s="1"/>
  <c r="BG127" i="5" s="1"/>
  <c r="BG128" i="5" s="1"/>
  <c r="BG129" i="5" s="1"/>
  <c r="BG130" i="5" s="1"/>
  <c r="BG131" i="5" s="1"/>
  <c r="BG132" i="5" s="1"/>
  <c r="BG133" i="5" s="1"/>
  <c r="BG134" i="5" s="1"/>
  <c r="BG135" i="5" s="1"/>
  <c r="BG136" i="5" s="1"/>
  <c r="BG137" i="5" s="1"/>
  <c r="BG138" i="5" s="1"/>
  <c r="BG139" i="5" s="1"/>
  <c r="BG140" i="5" s="1"/>
  <c r="BG141" i="5" s="1"/>
  <c r="BG142" i="5" s="1"/>
  <c r="BG143" i="5" s="1"/>
  <c r="BG144" i="5" s="1"/>
  <c r="BG145" i="5" s="1"/>
  <c r="BG146" i="5" s="1"/>
  <c r="BG147" i="5" s="1"/>
  <c r="BG148" i="5" s="1"/>
  <c r="BG149" i="5" s="1"/>
  <c r="BG150" i="5" s="1"/>
  <c r="BG151" i="5" s="1"/>
  <c r="BG152" i="5" s="1"/>
  <c r="BG153" i="5" s="1"/>
  <c r="BG154" i="5" s="1"/>
  <c r="BG155" i="5" s="1"/>
  <c r="BG156" i="5" s="1"/>
  <c r="BG157" i="5" s="1"/>
  <c r="BG158" i="5" s="1"/>
  <c r="BG159" i="5" s="1"/>
  <c r="BG160" i="5" s="1"/>
  <c r="BG161" i="5" s="1"/>
  <c r="BG162" i="5" s="1"/>
  <c r="BG163" i="5" s="1"/>
  <c r="BG164" i="5" s="1"/>
  <c r="BG165" i="5" s="1"/>
  <c r="BG166" i="5" s="1"/>
  <c r="BG167" i="5" s="1"/>
  <c r="BG168" i="5" s="1"/>
  <c r="BG169" i="5" s="1"/>
  <c r="BG170" i="5" s="1"/>
  <c r="BG171" i="5" s="1"/>
  <c r="BG172" i="5" s="1"/>
  <c r="BG173" i="5" s="1"/>
  <c r="BG174" i="5" s="1"/>
  <c r="BG175" i="5" s="1"/>
  <c r="BG176" i="5" s="1"/>
  <c r="BG177" i="5" s="1"/>
  <c r="BG178" i="5" s="1"/>
  <c r="BG179" i="5" s="1"/>
  <c r="BG180" i="5" s="1"/>
  <c r="BG181" i="5" s="1"/>
  <c r="BG182" i="5" s="1"/>
  <c r="BG183" i="5" s="1"/>
  <c r="BG184" i="5" s="1"/>
  <c r="BG185" i="5" s="1"/>
  <c r="BG186" i="5" s="1"/>
  <c r="BG187" i="5" s="1"/>
  <c r="BG188" i="5" s="1"/>
  <c r="BG189" i="5" s="1"/>
  <c r="BG190" i="5" s="1"/>
  <c r="BG191" i="5" s="1"/>
  <c r="BG192" i="5" s="1"/>
  <c r="BG193" i="5" s="1"/>
  <c r="BG194" i="5" s="1"/>
  <c r="BG195" i="5" s="1"/>
  <c r="BG196" i="5" s="1"/>
  <c r="BG197" i="5" s="1"/>
  <c r="BG198" i="5" s="1"/>
  <c r="BG199" i="5" s="1"/>
  <c r="BG200" i="5" s="1"/>
  <c r="BG201" i="5" s="1"/>
  <c r="BG202" i="5" s="1"/>
  <c r="BG203" i="5" s="1"/>
  <c r="BG204" i="5" s="1"/>
  <c r="BG205" i="5" s="1"/>
  <c r="BG206" i="5" s="1"/>
  <c r="BG207" i="5" s="1"/>
  <c r="BG208" i="5" s="1"/>
  <c r="BG209" i="5" s="1"/>
  <c r="BG210" i="5" s="1"/>
  <c r="BG211" i="5" s="1"/>
  <c r="BG212" i="5" s="1"/>
  <c r="BG213" i="5" s="1"/>
  <c r="BG214" i="5" s="1"/>
  <c r="BG215" i="5" s="1"/>
  <c r="BG216" i="5" s="1"/>
  <c r="BG217" i="5" s="1"/>
  <c r="BG218" i="5" s="1"/>
  <c r="BG219" i="5" s="1"/>
  <c r="BG220" i="5" s="1"/>
  <c r="BG221" i="5" s="1"/>
  <c r="BG222" i="5" s="1"/>
  <c r="BG223" i="5" s="1"/>
  <c r="BG224" i="5" s="1"/>
  <c r="BG225" i="5" s="1"/>
  <c r="BG226" i="5" s="1"/>
  <c r="BG227" i="5" s="1"/>
  <c r="BG228" i="5" s="1"/>
  <c r="BG229" i="5" s="1"/>
  <c r="BG230" i="5" s="1"/>
  <c r="BG231" i="5" s="1"/>
  <c r="BG232" i="5" s="1"/>
  <c r="BG233" i="5" s="1"/>
  <c r="BG234" i="5" s="1"/>
  <c r="BG235" i="5" s="1"/>
  <c r="BG236" i="5" s="1"/>
  <c r="BG237" i="5" s="1"/>
  <c r="BG238" i="5" s="1"/>
  <c r="BG239" i="5" s="1"/>
  <c r="BG240" i="5" s="1"/>
  <c r="BG241" i="5" s="1"/>
  <c r="BG242" i="5" s="1"/>
  <c r="BG243" i="5" s="1"/>
  <c r="BG244" i="5" s="1"/>
  <c r="BG245" i="5" s="1"/>
  <c r="BG246" i="5" s="1"/>
  <c r="BG247" i="5" s="1"/>
  <c r="BG248" i="5" s="1"/>
  <c r="BG249" i="5" s="1"/>
  <c r="BG250" i="5" s="1"/>
  <c r="BG251" i="5" s="1"/>
  <c r="BG252" i="5" s="1"/>
  <c r="BG253" i="5" s="1"/>
  <c r="BG254" i="5" s="1"/>
  <c r="BG255" i="5" s="1"/>
  <c r="BG256" i="5" s="1"/>
  <c r="BG257" i="5" s="1"/>
  <c r="BG258" i="5" s="1"/>
  <c r="BG259" i="5" s="1"/>
  <c r="BG260" i="5" s="1"/>
  <c r="BG261" i="5" s="1"/>
  <c r="BG262" i="5" s="1"/>
  <c r="BG263" i="5" s="1"/>
  <c r="BG264" i="5" s="1"/>
  <c r="BG265" i="5" s="1"/>
  <c r="BG266" i="5" s="1"/>
  <c r="BG267" i="5" s="1"/>
  <c r="BG268" i="5" s="1"/>
  <c r="BG269" i="5" s="1"/>
  <c r="BG270" i="5" s="1"/>
  <c r="BG271" i="5" s="1"/>
  <c r="BG272" i="5" s="1"/>
  <c r="BG273" i="5" s="1"/>
  <c r="BG274" i="5" s="1"/>
  <c r="BG275" i="5" s="1"/>
  <c r="BG276" i="5" s="1"/>
  <c r="BG277" i="5" s="1"/>
  <c r="BG278" i="5" s="1"/>
  <c r="BG279" i="5" s="1"/>
  <c r="BG280" i="5" s="1"/>
  <c r="BG281" i="5" s="1"/>
  <c r="BG282" i="5" s="1"/>
  <c r="BG283" i="5" s="1"/>
  <c r="BG284" i="5" s="1"/>
  <c r="BG285" i="5" s="1"/>
  <c r="BG286" i="5" s="1"/>
  <c r="BG287" i="5" s="1"/>
  <c r="BG288" i="5" s="1"/>
  <c r="BG289" i="5" s="1"/>
  <c r="BG290" i="5" s="1"/>
  <c r="BG291" i="5" s="1"/>
  <c r="BG292" i="5" s="1"/>
  <c r="BG293" i="5" s="1"/>
  <c r="BG294" i="5" s="1"/>
  <c r="BG295" i="5" s="1"/>
  <c r="BG296" i="5" s="1"/>
  <c r="BG297" i="5" s="1"/>
  <c r="BG298" i="5" s="1"/>
  <c r="BG299" i="5" s="1"/>
  <c r="BG300" i="5" s="1"/>
  <c r="BG301" i="5" s="1"/>
  <c r="BG302" i="5" s="1"/>
  <c r="BG303" i="5" s="1"/>
  <c r="BG304" i="5" s="1"/>
  <c r="BG305" i="5" s="1"/>
  <c r="BG306" i="5" s="1"/>
  <c r="BG307" i="5" s="1"/>
  <c r="BG308" i="5" s="1"/>
  <c r="BG309" i="5" s="1"/>
  <c r="BG310" i="5" s="1"/>
  <c r="BG311" i="5" s="1"/>
  <c r="BG312" i="5" s="1"/>
  <c r="BG313" i="5" s="1"/>
  <c r="BG314" i="5" s="1"/>
  <c r="BG315" i="5" s="1"/>
  <c r="BG316" i="5" s="1"/>
  <c r="BG317" i="5" s="1"/>
  <c r="BG318" i="5" s="1"/>
  <c r="BG319" i="5" s="1"/>
  <c r="BG320" i="5" s="1"/>
  <c r="BG321" i="5" s="1"/>
  <c r="BG322" i="5" s="1"/>
  <c r="BG323" i="5" s="1"/>
  <c r="BG324" i="5" s="1"/>
  <c r="BG325" i="5" s="1"/>
  <c r="BG326" i="5" s="1"/>
  <c r="BG327" i="5" s="1"/>
  <c r="BG328" i="5" s="1"/>
  <c r="BG329" i="5" s="1"/>
  <c r="BG330" i="5" s="1"/>
  <c r="BG331" i="5" s="1"/>
  <c r="BG332" i="5" s="1"/>
  <c r="BG333" i="5" s="1"/>
  <c r="BG334" i="5" s="1"/>
  <c r="BG335" i="5" s="1"/>
  <c r="BG336" i="5" s="1"/>
  <c r="BG337" i="5" s="1"/>
  <c r="BG338" i="5" s="1"/>
  <c r="BG339" i="5" s="1"/>
  <c r="BG340" i="5" s="1"/>
  <c r="BG341" i="5" s="1"/>
  <c r="BG342" i="5" s="1"/>
  <c r="BG343" i="5" s="1"/>
  <c r="BG344" i="5" s="1"/>
  <c r="BG345" i="5" s="1"/>
  <c r="BG346" i="5" s="1"/>
  <c r="BG347" i="5" s="1"/>
  <c r="BG348" i="5" s="1"/>
  <c r="BG349" i="5" s="1"/>
  <c r="BG350" i="5" s="1"/>
  <c r="BG351" i="5" s="1"/>
  <c r="BG352" i="5" s="1"/>
  <c r="BG353" i="5" s="1"/>
  <c r="BG354" i="5" s="1"/>
  <c r="BG355" i="5" s="1"/>
  <c r="BG356" i="5" s="1"/>
  <c r="BG357" i="5" s="1"/>
  <c r="BG358" i="5" s="1"/>
  <c r="BG359" i="5" s="1"/>
  <c r="BG360" i="5" s="1"/>
  <c r="BG361" i="5" s="1"/>
  <c r="BG362" i="5" s="1"/>
  <c r="BG363" i="5" s="1"/>
  <c r="BG364" i="5" s="1"/>
  <c r="BG365" i="5" s="1"/>
  <c r="BG366" i="5" s="1"/>
  <c r="BG367" i="5" s="1"/>
  <c r="BG368" i="5" s="1"/>
  <c r="BG369" i="5" s="1"/>
  <c r="BG370" i="5" s="1"/>
  <c r="BG371" i="5" s="1"/>
  <c r="BG372" i="5" s="1"/>
  <c r="BG373" i="5" s="1"/>
  <c r="BG374" i="5" s="1"/>
  <c r="BG375" i="5" s="1"/>
  <c r="BG376" i="5" s="1"/>
  <c r="BG377" i="5" s="1"/>
  <c r="BG378" i="5" s="1"/>
  <c r="BG379" i="5" s="1"/>
  <c r="BG380" i="5" s="1"/>
  <c r="BG381" i="5" s="1"/>
  <c r="BG382" i="5" s="1"/>
  <c r="BG383" i="5" s="1"/>
  <c r="BG384" i="5" s="1"/>
  <c r="BG385" i="5" s="1"/>
  <c r="BG386" i="5" s="1"/>
  <c r="BG387" i="5" s="1"/>
  <c r="BG388" i="5" s="1"/>
  <c r="BG389" i="5" s="1"/>
  <c r="BG390" i="5" s="1"/>
  <c r="BG391" i="5" s="1"/>
  <c r="BG392" i="5" s="1"/>
  <c r="BG393" i="5" s="1"/>
  <c r="BG394" i="5" s="1"/>
  <c r="EV14" i="13" l="1"/>
  <c r="ET14" i="13" s="1"/>
  <c r="DV14" i="13"/>
  <c r="DT13" i="13"/>
  <c r="FI14" i="13"/>
  <c r="FG13" i="13"/>
  <c r="EI13" i="13"/>
  <c r="EG12" i="13"/>
  <c r="DH12" i="13"/>
  <c r="DF11" i="13"/>
  <c r="FW13" i="13"/>
  <c r="FU13" i="13" s="1"/>
  <c r="CF11" i="13"/>
  <c r="CD10" i="13"/>
  <c r="BR13" i="13"/>
  <c r="BP12" i="13"/>
  <c r="CU12" i="13"/>
  <c r="CS11" i="13"/>
  <c r="BD12" i="13"/>
  <c r="BB11" i="13"/>
  <c r="AZ14" i="10"/>
  <c r="BD13" i="10"/>
  <c r="AU23" i="10"/>
  <c r="AU42" i="10"/>
  <c r="ES38" i="5"/>
  <c r="AB6" i="12"/>
  <c r="AN6" i="12"/>
  <c r="AG13" i="12"/>
  <c r="AK12" i="12"/>
  <c r="AE6" i="12"/>
  <c r="AH6" i="12" s="1"/>
  <c r="Y6" i="12"/>
  <c r="Z6" i="12" s="1"/>
  <c r="I6" i="12"/>
  <c r="E17" i="12"/>
  <c r="K18" i="12"/>
  <c r="HD36" i="5"/>
  <c r="HD37" i="5" s="1"/>
  <c r="HD38" i="5" s="1"/>
  <c r="HD39" i="5" s="1"/>
  <c r="HD40" i="5" s="1"/>
  <c r="HD41" i="5" s="1"/>
  <c r="HD42" i="5" s="1"/>
  <c r="HD43" i="5" s="1"/>
  <c r="HD44" i="5" s="1"/>
  <c r="HD45" i="5" s="1"/>
  <c r="HD46" i="5" s="1"/>
  <c r="HD47" i="5" s="1"/>
  <c r="HD48" i="5" s="1"/>
  <c r="HD49" i="5" s="1"/>
  <c r="HD50" i="5" s="1"/>
  <c r="HD51" i="5" s="1"/>
  <c r="HD52" i="5" s="1"/>
  <c r="HD53" i="5" s="1"/>
  <c r="HD54" i="5" s="1"/>
  <c r="HD55" i="5" s="1"/>
  <c r="HD56" i="5" s="1"/>
  <c r="HD57" i="5" s="1"/>
  <c r="HD58" i="5" s="1"/>
  <c r="HD59" i="5" s="1"/>
  <c r="HD60" i="5" s="1"/>
  <c r="HD61" i="5" s="1"/>
  <c r="HD62" i="5" s="1"/>
  <c r="HD63" i="5" s="1"/>
  <c r="HD64" i="5" s="1"/>
  <c r="HD65" i="5" s="1"/>
  <c r="HD66" i="5" s="1"/>
  <c r="HD67" i="5" s="1"/>
  <c r="HD68" i="5" s="1"/>
  <c r="HD69" i="5" s="1"/>
  <c r="HD70" i="5" s="1"/>
  <c r="HD71" i="5" s="1"/>
  <c r="HD72" i="5" s="1"/>
  <c r="HD73" i="5" s="1"/>
  <c r="HD74" i="5" s="1"/>
  <c r="HD75" i="5" s="1"/>
  <c r="HD76" i="5" s="1"/>
  <c r="HD77" i="5" s="1"/>
  <c r="HD78" i="5" s="1"/>
  <c r="HD79" i="5" s="1"/>
  <c r="HD80" i="5" s="1"/>
  <c r="HD81" i="5" s="1"/>
  <c r="HD82" i="5" s="1"/>
  <c r="HD83" i="5" s="1"/>
  <c r="HD84" i="5" s="1"/>
  <c r="HD85" i="5" s="1"/>
  <c r="HD86" i="5" s="1"/>
  <c r="HD87" i="5" s="1"/>
  <c r="HD88" i="5" s="1"/>
  <c r="HD89" i="5" s="1"/>
  <c r="HD90" i="5" s="1"/>
  <c r="HD91" i="5" s="1"/>
  <c r="HD92" i="5" s="1"/>
  <c r="HD93" i="5" s="1"/>
  <c r="HD94" i="5" s="1"/>
  <c r="HD95" i="5" s="1"/>
  <c r="HD96" i="5" s="1"/>
  <c r="HD97" i="5" s="1"/>
  <c r="HD98" i="5" s="1"/>
  <c r="HD99" i="5" s="1"/>
  <c r="HD100" i="5" s="1"/>
  <c r="HD101" i="5" s="1"/>
  <c r="HD102" i="5" s="1"/>
  <c r="HD103" i="5" s="1"/>
  <c r="HD104" i="5" s="1"/>
  <c r="HD105" i="5" s="1"/>
  <c r="HD106" i="5" s="1"/>
  <c r="HD107" i="5" s="1"/>
  <c r="HD108" i="5" s="1"/>
  <c r="HD109" i="5" s="1"/>
  <c r="HD110" i="5" s="1"/>
  <c r="HD111" i="5" s="1"/>
  <c r="HD112" i="5" s="1"/>
  <c r="HD113" i="5" s="1"/>
  <c r="HD114" i="5" s="1"/>
  <c r="HD115" i="5" s="1"/>
  <c r="HD116" i="5" s="1"/>
  <c r="HD117" i="5" s="1"/>
  <c r="HD118" i="5" s="1"/>
  <c r="HD119" i="5" s="1"/>
  <c r="HD120" i="5" s="1"/>
  <c r="HD121" i="5" s="1"/>
  <c r="HD122" i="5" s="1"/>
  <c r="HD123" i="5" s="1"/>
  <c r="HD124" i="5" s="1"/>
  <c r="HD125" i="5" s="1"/>
  <c r="HD126" i="5" s="1"/>
  <c r="HD127" i="5" s="1"/>
  <c r="HD128" i="5" s="1"/>
  <c r="HD129" i="5" s="1"/>
  <c r="HD130" i="5" s="1"/>
  <c r="HD131" i="5" s="1"/>
  <c r="HD132" i="5" s="1"/>
  <c r="HD133" i="5" s="1"/>
  <c r="HD134" i="5" s="1"/>
  <c r="HD135" i="5" s="1"/>
  <c r="HD136" i="5" s="1"/>
  <c r="HD137" i="5" s="1"/>
  <c r="HD138" i="5" s="1"/>
  <c r="HD139" i="5" s="1"/>
  <c r="HD140" i="5" s="1"/>
  <c r="HD141" i="5" s="1"/>
  <c r="HD142" i="5" s="1"/>
  <c r="HD143" i="5" s="1"/>
  <c r="HD144" i="5" s="1"/>
  <c r="HD145" i="5" s="1"/>
  <c r="HD146" i="5" s="1"/>
  <c r="HD147" i="5" s="1"/>
  <c r="HD148" i="5" s="1"/>
  <c r="HD149" i="5" s="1"/>
  <c r="HD150" i="5" s="1"/>
  <c r="HD151" i="5" s="1"/>
  <c r="HD152" i="5" s="1"/>
  <c r="HD153" i="5" s="1"/>
  <c r="HD154" i="5" s="1"/>
  <c r="HD155" i="5" s="1"/>
  <c r="HD156" i="5" s="1"/>
  <c r="HD157" i="5" s="1"/>
  <c r="HD158" i="5" s="1"/>
  <c r="HD159" i="5" s="1"/>
  <c r="HD160" i="5" s="1"/>
  <c r="HD161" i="5" s="1"/>
  <c r="HD162" i="5" s="1"/>
  <c r="HD163" i="5" s="1"/>
  <c r="HD164" i="5" s="1"/>
  <c r="HD165" i="5" s="1"/>
  <c r="HD166" i="5" s="1"/>
  <c r="HD167" i="5" s="1"/>
  <c r="HD168" i="5" s="1"/>
  <c r="HD169" i="5" s="1"/>
  <c r="HD170" i="5" s="1"/>
  <c r="HD171" i="5" s="1"/>
  <c r="HD172" i="5" s="1"/>
  <c r="HD173" i="5" s="1"/>
  <c r="HD174" i="5" s="1"/>
  <c r="HD175" i="5" s="1"/>
  <c r="HD176" i="5" s="1"/>
  <c r="HD177" i="5" s="1"/>
  <c r="HD178" i="5" s="1"/>
  <c r="HD179" i="5" s="1"/>
  <c r="HD180" i="5" s="1"/>
  <c r="HD181" i="5" s="1"/>
  <c r="HD182" i="5" s="1"/>
  <c r="HD183" i="5" s="1"/>
  <c r="HD184" i="5" s="1"/>
  <c r="HD185" i="5" s="1"/>
  <c r="HD186" i="5" s="1"/>
  <c r="HD187" i="5" s="1"/>
  <c r="HD188" i="5" s="1"/>
  <c r="HD189" i="5" s="1"/>
  <c r="HD190" i="5" s="1"/>
  <c r="HD191" i="5" s="1"/>
  <c r="HD192" i="5" s="1"/>
  <c r="HD193" i="5" s="1"/>
  <c r="HD194" i="5" s="1"/>
  <c r="HD195" i="5" s="1"/>
  <c r="HD196" i="5" s="1"/>
  <c r="HD197" i="5" s="1"/>
  <c r="HD198" i="5" s="1"/>
  <c r="HD199" i="5" s="1"/>
  <c r="HD200" i="5" s="1"/>
  <c r="HD201" i="5" s="1"/>
  <c r="HD202" i="5" s="1"/>
  <c r="HD203" i="5" s="1"/>
  <c r="HD204" i="5" s="1"/>
  <c r="HD205" i="5" s="1"/>
  <c r="HD206" i="5" s="1"/>
  <c r="HD207" i="5" s="1"/>
  <c r="HD208" i="5" s="1"/>
  <c r="HD209" i="5" s="1"/>
  <c r="HD210" i="5" s="1"/>
  <c r="HD211" i="5" s="1"/>
  <c r="HD212" i="5" s="1"/>
  <c r="HD213" i="5" s="1"/>
  <c r="HD214" i="5" s="1"/>
  <c r="HD215" i="5" s="1"/>
  <c r="HD216" i="5" s="1"/>
  <c r="HD217" i="5" s="1"/>
  <c r="HD218" i="5" s="1"/>
  <c r="HD219" i="5" s="1"/>
  <c r="HD220" i="5" s="1"/>
  <c r="HD221" i="5" s="1"/>
  <c r="HD222" i="5" s="1"/>
  <c r="HD223" i="5" s="1"/>
  <c r="HD224" i="5" s="1"/>
  <c r="HD225" i="5" s="1"/>
  <c r="HD226" i="5" s="1"/>
  <c r="HD227" i="5" s="1"/>
  <c r="HD228" i="5" s="1"/>
  <c r="HD229" i="5" s="1"/>
  <c r="HD230" i="5" s="1"/>
  <c r="HD231" i="5" s="1"/>
  <c r="HD232" i="5" s="1"/>
  <c r="HD233" i="5" s="1"/>
  <c r="HD234" i="5" s="1"/>
  <c r="HD235" i="5" s="1"/>
  <c r="HD236" i="5" s="1"/>
  <c r="HD237" i="5" s="1"/>
  <c r="HD238" i="5" s="1"/>
  <c r="HD239" i="5" s="1"/>
  <c r="HD240" i="5" s="1"/>
  <c r="HD241" i="5" s="1"/>
  <c r="HD242" i="5" s="1"/>
  <c r="HD243" i="5" s="1"/>
  <c r="HD244" i="5" s="1"/>
  <c r="HD245" i="5" s="1"/>
  <c r="HD246" i="5" s="1"/>
  <c r="HD247" i="5" s="1"/>
  <c r="HD248" i="5" s="1"/>
  <c r="HD249" i="5" s="1"/>
  <c r="HD250" i="5" s="1"/>
  <c r="HD251" i="5" s="1"/>
  <c r="HD252" i="5" s="1"/>
  <c r="HD253" i="5" s="1"/>
  <c r="HD254" i="5" s="1"/>
  <c r="HD255" i="5" s="1"/>
  <c r="HD256" i="5" s="1"/>
  <c r="HD257" i="5" s="1"/>
  <c r="HD258" i="5" s="1"/>
  <c r="HD259" i="5" s="1"/>
  <c r="HD260" i="5" s="1"/>
  <c r="HD261" i="5" s="1"/>
  <c r="HD262" i="5" s="1"/>
  <c r="HD263" i="5" s="1"/>
  <c r="HD264" i="5" s="1"/>
  <c r="HD265" i="5" s="1"/>
  <c r="HD266" i="5" s="1"/>
  <c r="HD267" i="5" s="1"/>
  <c r="HD268" i="5" s="1"/>
  <c r="HD269" i="5" s="1"/>
  <c r="HD270" i="5" s="1"/>
  <c r="HD271" i="5" s="1"/>
  <c r="HD272" i="5" s="1"/>
  <c r="HD273" i="5" s="1"/>
  <c r="HD274" i="5" s="1"/>
  <c r="HD275" i="5" s="1"/>
  <c r="HD276" i="5" s="1"/>
  <c r="HD277" i="5" s="1"/>
  <c r="HD278" i="5" s="1"/>
  <c r="HD279" i="5" s="1"/>
  <c r="HD280" i="5" s="1"/>
  <c r="HD281" i="5" s="1"/>
  <c r="HD282" i="5" s="1"/>
  <c r="HD283" i="5" s="1"/>
  <c r="HD284" i="5" s="1"/>
  <c r="HD285" i="5" s="1"/>
  <c r="HD286" i="5" s="1"/>
  <c r="HD287" i="5" s="1"/>
  <c r="HD288" i="5" s="1"/>
  <c r="HD289" i="5" s="1"/>
  <c r="HD290" i="5" s="1"/>
  <c r="HD291" i="5" s="1"/>
  <c r="HD292" i="5" s="1"/>
  <c r="HD293" i="5" s="1"/>
  <c r="HD294" i="5" s="1"/>
  <c r="HD295" i="5" s="1"/>
  <c r="HD296" i="5" s="1"/>
  <c r="HD297" i="5" s="1"/>
  <c r="HD298" i="5" s="1"/>
  <c r="HD299" i="5" s="1"/>
  <c r="HD300" i="5" s="1"/>
  <c r="HD301" i="5" s="1"/>
  <c r="HD302" i="5" s="1"/>
  <c r="HD303" i="5" s="1"/>
  <c r="HD304" i="5" s="1"/>
  <c r="HD305" i="5" s="1"/>
  <c r="HD306" i="5" s="1"/>
  <c r="HD307" i="5" s="1"/>
  <c r="HD308" i="5" s="1"/>
  <c r="HD309" i="5" s="1"/>
  <c r="HD310" i="5" s="1"/>
  <c r="HD311" i="5" s="1"/>
  <c r="HD312" i="5" s="1"/>
  <c r="HD313" i="5" s="1"/>
  <c r="HD314" i="5" s="1"/>
  <c r="HD315" i="5" s="1"/>
  <c r="HD316" i="5" s="1"/>
  <c r="HD317" i="5" s="1"/>
  <c r="HD318" i="5" s="1"/>
  <c r="HD319" i="5" s="1"/>
  <c r="HD320" i="5" s="1"/>
  <c r="HD321" i="5" s="1"/>
  <c r="HD322" i="5" s="1"/>
  <c r="HD323" i="5" s="1"/>
  <c r="HD324" i="5" s="1"/>
  <c r="HD325" i="5" s="1"/>
  <c r="HD326" i="5" s="1"/>
  <c r="HD327" i="5" s="1"/>
  <c r="HD328" i="5" s="1"/>
  <c r="HD329" i="5" s="1"/>
  <c r="HD330" i="5" s="1"/>
  <c r="HD331" i="5" s="1"/>
  <c r="HD332" i="5" s="1"/>
  <c r="HD333" i="5" s="1"/>
  <c r="HD334" i="5" s="1"/>
  <c r="HD335" i="5" s="1"/>
  <c r="HD336" i="5" s="1"/>
  <c r="HD337" i="5" s="1"/>
  <c r="HD338" i="5" s="1"/>
  <c r="HD339" i="5" s="1"/>
  <c r="HD340" i="5" s="1"/>
  <c r="HD341" i="5" s="1"/>
  <c r="HD342" i="5" s="1"/>
  <c r="HD343" i="5" s="1"/>
  <c r="HD344" i="5" s="1"/>
  <c r="HD345" i="5" s="1"/>
  <c r="HD346" i="5" s="1"/>
  <c r="HD347" i="5" s="1"/>
  <c r="HD348" i="5" s="1"/>
  <c r="HD349" i="5" s="1"/>
  <c r="HD350" i="5" s="1"/>
  <c r="HD351" i="5" s="1"/>
  <c r="HD352" i="5" s="1"/>
  <c r="HD353" i="5" s="1"/>
  <c r="HD354" i="5" s="1"/>
  <c r="HD355" i="5" s="1"/>
  <c r="HD356" i="5" s="1"/>
  <c r="HD357" i="5" s="1"/>
  <c r="HD358" i="5" s="1"/>
  <c r="HD359" i="5" s="1"/>
  <c r="HD360" i="5" s="1"/>
  <c r="HD361" i="5" s="1"/>
  <c r="HD362" i="5" s="1"/>
  <c r="HD363" i="5" s="1"/>
  <c r="HD364" i="5" s="1"/>
  <c r="HD365" i="5" s="1"/>
  <c r="HD366" i="5" s="1"/>
  <c r="HD367" i="5" s="1"/>
  <c r="HD368" i="5" s="1"/>
  <c r="HD369" i="5" s="1"/>
  <c r="HD370" i="5" s="1"/>
  <c r="HD371" i="5" s="1"/>
  <c r="HD372" i="5" s="1"/>
  <c r="HD373" i="5" s="1"/>
  <c r="HD374" i="5" s="1"/>
  <c r="HD375" i="5" s="1"/>
  <c r="HD376" i="5" s="1"/>
  <c r="HD377" i="5" s="1"/>
  <c r="HD378" i="5" s="1"/>
  <c r="HD379" i="5" s="1"/>
  <c r="HD380" i="5" s="1"/>
  <c r="HD381" i="5" s="1"/>
  <c r="HD382" i="5" s="1"/>
  <c r="HD383" i="5" s="1"/>
  <c r="HD384" i="5" s="1"/>
  <c r="HD385" i="5" s="1"/>
  <c r="HD386" i="5" s="1"/>
  <c r="HD387" i="5" s="1"/>
  <c r="HD388" i="5" s="1"/>
  <c r="HD389" i="5" s="1"/>
  <c r="HD390" i="5" s="1"/>
  <c r="HD391" i="5" s="1"/>
  <c r="HD392" i="5" s="1"/>
  <c r="HD393" i="5" s="1"/>
  <c r="HD394" i="5" s="1"/>
  <c r="HD395" i="5" s="1"/>
  <c r="EV15" i="13" l="1"/>
  <c r="ET15" i="13" s="1"/>
  <c r="DT14" i="13"/>
  <c r="DV15" i="13"/>
  <c r="FI15" i="13"/>
  <c r="FG14" i="13"/>
  <c r="EG13" i="13"/>
  <c r="EI14" i="13"/>
  <c r="DF12" i="13"/>
  <c r="DH13" i="13"/>
  <c r="FW14" i="13"/>
  <c r="FU14" i="13" s="1"/>
  <c r="CD11" i="13"/>
  <c r="CF12" i="13"/>
  <c r="BR14" i="13"/>
  <c r="BP13" i="13"/>
  <c r="CS12" i="13"/>
  <c r="CU13" i="13"/>
  <c r="BD13" i="13"/>
  <c r="BB12" i="13"/>
  <c r="AZ15" i="10"/>
  <c r="BD14" i="10"/>
  <c r="AU43" i="10"/>
  <c r="ES39" i="5"/>
  <c r="AG14" i="12"/>
  <c r="AK13" i="12"/>
  <c r="AF6" i="12"/>
  <c r="AI6" i="12" s="1"/>
  <c r="K19" i="12"/>
  <c r="E18" i="12"/>
  <c r="V10" i="10"/>
  <c r="V11" i="10" s="1"/>
  <c r="V12" i="10" s="1"/>
  <c r="V13" i="10" s="1"/>
  <c r="V14" i="10" s="1"/>
  <c r="V15" i="10" s="1"/>
  <c r="W4" i="10"/>
  <c r="U5" i="10" s="1"/>
  <c r="W5" i="10" s="1"/>
  <c r="R47" i="10"/>
  <c r="R5" i="10"/>
  <c r="R6" i="10" s="1"/>
  <c r="R7" i="10" s="1"/>
  <c r="R8" i="10" s="1"/>
  <c r="R9" i="10" s="1"/>
  <c r="R10" i="10" s="1"/>
  <c r="R11" i="10" s="1"/>
  <c r="R12" i="10" s="1"/>
  <c r="R13" i="10" s="1"/>
  <c r="R14" i="10" s="1"/>
  <c r="R15" i="10" s="1"/>
  <c r="R16" i="10" s="1"/>
  <c r="R17" i="10" s="1"/>
  <c r="R18" i="10" s="1"/>
  <c r="R19" i="10" s="1"/>
  <c r="R20" i="10" s="1"/>
  <c r="R21" i="10" s="1"/>
  <c r="R22" i="10" s="1"/>
  <c r="R23" i="10" s="1"/>
  <c r="R24" i="10" s="1"/>
  <c r="R25" i="10" s="1"/>
  <c r="R26" i="10" s="1"/>
  <c r="R27" i="10" s="1"/>
  <c r="R28" i="10" s="1"/>
  <c r="R29" i="10" s="1"/>
  <c r="R30" i="10" s="1"/>
  <c r="R31" i="10" s="1"/>
  <c r="R32" i="10" s="1"/>
  <c r="R33" i="10" s="1"/>
  <c r="R34" i="10" s="1"/>
  <c r="R35" i="10" s="1"/>
  <c r="R38" i="10" s="1"/>
  <c r="R39" i="10" s="1"/>
  <c r="R40" i="10" s="1"/>
  <c r="R41" i="10" s="1"/>
  <c r="R42" i="10" s="1"/>
  <c r="R43" i="10" s="1"/>
  <c r="R44" i="10" s="1"/>
  <c r="R45" i="10" s="1"/>
  <c r="EV16" i="13" l="1"/>
  <c r="ET16" i="13" s="1"/>
  <c r="DV16" i="13"/>
  <c r="DT15" i="13"/>
  <c r="FI16" i="13"/>
  <c r="FG15" i="13"/>
  <c r="EG14" i="13"/>
  <c r="EI15" i="13"/>
  <c r="DH14" i="13"/>
  <c r="DF13" i="13"/>
  <c r="FW15" i="13"/>
  <c r="FU15" i="13" s="1"/>
  <c r="CD12" i="13"/>
  <c r="CF13" i="13"/>
  <c r="BR15" i="13"/>
  <c r="BP14" i="13"/>
  <c r="CU14" i="13"/>
  <c r="CS13" i="13"/>
  <c r="BB13" i="13"/>
  <c r="BD14" i="13"/>
  <c r="BB14" i="13" s="1"/>
  <c r="AZ16" i="10"/>
  <c r="BD15" i="10"/>
  <c r="ES40" i="5"/>
  <c r="AG15" i="12"/>
  <c r="AK14" i="12"/>
  <c r="AJ6" i="12"/>
  <c r="AL6" i="12" s="1"/>
  <c r="E19" i="12"/>
  <c r="K20" i="12"/>
  <c r="U6" i="10"/>
  <c r="W6" i="10" s="1"/>
  <c r="R50" i="10"/>
  <c r="R51" i="10" s="1"/>
  <c r="P11" i="5"/>
  <c r="EV17" i="13" l="1"/>
  <c r="ET17" i="13" s="1"/>
  <c r="DT16" i="13"/>
  <c r="DV17" i="13"/>
  <c r="FI17" i="13"/>
  <c r="FG16" i="13"/>
  <c r="EG15" i="13"/>
  <c r="EI16" i="13"/>
  <c r="DF14" i="13"/>
  <c r="DH15" i="13"/>
  <c r="FW16" i="13"/>
  <c r="FU16" i="13" s="1"/>
  <c r="CF14" i="13"/>
  <c r="CD13" i="13"/>
  <c r="CS14" i="13"/>
  <c r="CU15" i="13"/>
  <c r="BR16" i="13"/>
  <c r="BP15" i="13"/>
  <c r="BB4" i="13"/>
  <c r="AZ17" i="10"/>
  <c r="BD16" i="10"/>
  <c r="ES41" i="5"/>
  <c r="AG16" i="12"/>
  <c r="AK15" i="12"/>
  <c r="K21" i="12"/>
  <c r="E20" i="12"/>
  <c r="U7" i="10"/>
  <c r="W7" i="10" s="1"/>
  <c r="EV18" i="13" l="1"/>
  <c r="ET18" i="13" s="1"/>
  <c r="DV18" i="13"/>
  <c r="DT17" i="13"/>
  <c r="FI18" i="13"/>
  <c r="FG17" i="13"/>
  <c r="EG16" i="13"/>
  <c r="EI17" i="13"/>
  <c r="DH16" i="13"/>
  <c r="DF15" i="13"/>
  <c r="FW17" i="13"/>
  <c r="FU17" i="13" s="1"/>
  <c r="CD14" i="13"/>
  <c r="CF15" i="13"/>
  <c r="CU16" i="13"/>
  <c r="CS15" i="13"/>
  <c r="BR17" i="13"/>
  <c r="BP16" i="13"/>
  <c r="AZ18" i="10"/>
  <c r="BD17" i="10"/>
  <c r="ES42" i="5"/>
  <c r="AP6" i="12"/>
  <c r="AO6" i="12"/>
  <c r="AG17" i="12"/>
  <c r="AK16" i="12"/>
  <c r="E21" i="12"/>
  <c r="K22" i="12"/>
  <c r="U8" i="10"/>
  <c r="W8" i="10" s="1"/>
  <c r="EV19" i="13" l="1"/>
  <c r="ET19" i="13" s="1"/>
  <c r="DT18" i="13"/>
  <c r="DV19" i="13"/>
  <c r="FI19" i="13"/>
  <c r="FG18" i="13"/>
  <c r="EG17" i="13"/>
  <c r="EI18" i="13"/>
  <c r="DF16" i="13"/>
  <c r="DH17" i="13"/>
  <c r="FW18" i="13"/>
  <c r="FU18" i="13" s="1"/>
  <c r="CF16" i="13"/>
  <c r="CD15" i="13"/>
  <c r="CU17" i="13"/>
  <c r="CS16" i="13"/>
  <c r="BR18" i="13"/>
  <c r="BP17" i="13"/>
  <c r="AZ19" i="10"/>
  <c r="BD18" i="10"/>
  <c r="ES43" i="5"/>
  <c r="AG18" i="12"/>
  <c r="AK17" i="12"/>
  <c r="K23" i="12"/>
  <c r="E22" i="12"/>
  <c r="U9" i="10"/>
  <c r="W9" i="10" s="1"/>
  <c r="EV20" i="13" l="1"/>
  <c r="ET20" i="13" s="1"/>
  <c r="DV20" i="13"/>
  <c r="DT19" i="13"/>
  <c r="FI20" i="13"/>
  <c r="FG19" i="13"/>
  <c r="EI19" i="13"/>
  <c r="EG18" i="13"/>
  <c r="DH18" i="13"/>
  <c r="DF17" i="13"/>
  <c r="FW19" i="13"/>
  <c r="FU19" i="13" s="1"/>
  <c r="CD16" i="13"/>
  <c r="CF17" i="13"/>
  <c r="CS17" i="13"/>
  <c r="CU18" i="13"/>
  <c r="BR19" i="13"/>
  <c r="BP19" i="13" s="1"/>
  <c r="BP18" i="13"/>
  <c r="AZ20" i="10"/>
  <c r="BD19" i="10"/>
  <c r="ES44" i="5"/>
  <c r="AG19" i="12"/>
  <c r="AK18" i="12"/>
  <c r="E23" i="12"/>
  <c r="K24" i="12"/>
  <c r="U10" i="10"/>
  <c r="EV21" i="13" l="1"/>
  <c r="ET21" i="13" s="1"/>
  <c r="DT20" i="13"/>
  <c r="DV21" i="13"/>
  <c r="FG20" i="13"/>
  <c r="FI21" i="13"/>
  <c r="EI20" i="13"/>
  <c r="EG19" i="13"/>
  <c r="DF18" i="13"/>
  <c r="DH19" i="13"/>
  <c r="FW20" i="13"/>
  <c r="FU20" i="13" s="1"/>
  <c r="CF18" i="13"/>
  <c r="CD18" i="13" s="1"/>
  <c r="CD17" i="13"/>
  <c r="BP4" i="13"/>
  <c r="CU19" i="13"/>
  <c r="CS19" i="13" s="1"/>
  <c r="CS18" i="13"/>
  <c r="AZ21" i="10"/>
  <c r="BD20" i="10"/>
  <c r="ES45" i="5"/>
  <c r="AG20" i="12"/>
  <c r="AK19" i="12"/>
  <c r="K25" i="12"/>
  <c r="E24" i="12"/>
  <c r="W10" i="10"/>
  <c r="U11" i="10" s="1"/>
  <c r="W11" i="10" s="1"/>
  <c r="U12" i="10" s="1"/>
  <c r="W12" i="10" s="1"/>
  <c r="EV22" i="13" l="1"/>
  <c r="ET22" i="13" s="1"/>
  <c r="DV22" i="13"/>
  <c r="DT21" i="13"/>
  <c r="CD3" i="13"/>
  <c r="FG21" i="13"/>
  <c r="FI22" i="13"/>
  <c r="EG20" i="13"/>
  <c r="EI21" i="13"/>
  <c r="DH20" i="13"/>
  <c r="DF19" i="13"/>
  <c r="DF4" i="13" s="1"/>
  <c r="FW21" i="13"/>
  <c r="FU21" i="13" s="1"/>
  <c r="CS4" i="13"/>
  <c r="AZ22" i="10"/>
  <c r="BD21" i="10"/>
  <c r="ES46" i="5"/>
  <c r="AG21" i="12"/>
  <c r="AK20" i="12"/>
  <c r="E25" i="12"/>
  <c r="K26" i="12"/>
  <c r="U13" i="10"/>
  <c r="W13" i="10" s="1"/>
  <c r="EV23" i="13" l="1"/>
  <c r="ET23" i="13" s="1"/>
  <c r="DT22" i="13"/>
  <c r="DV23" i="13"/>
  <c r="FG22" i="13"/>
  <c r="FI23" i="13"/>
  <c r="EI22" i="13"/>
  <c r="EG21" i="13"/>
  <c r="DF20" i="13"/>
  <c r="DH21" i="13"/>
  <c r="FW22" i="13"/>
  <c r="FU22" i="13" s="1"/>
  <c r="AZ23" i="10"/>
  <c r="BD22" i="10"/>
  <c r="ES47" i="5"/>
  <c r="AG22" i="12"/>
  <c r="AK21" i="12"/>
  <c r="K27" i="12"/>
  <c r="E26" i="12"/>
  <c r="U14" i="10"/>
  <c r="W14" i="10" s="1"/>
  <c r="EV24" i="13" l="1"/>
  <c r="ET24" i="13" s="1"/>
  <c r="DV24" i="13"/>
  <c r="DT23" i="13"/>
  <c r="DT4" i="13" s="1"/>
  <c r="FG23" i="13"/>
  <c r="FG4" i="13" s="1"/>
  <c r="FI24" i="13"/>
  <c r="EG22" i="13"/>
  <c r="EI23" i="13"/>
  <c r="DF21" i="13"/>
  <c r="DH22" i="13"/>
  <c r="DF22" i="13" s="1"/>
  <c r="FW23" i="13"/>
  <c r="FU23" i="13" s="1"/>
  <c r="AZ24" i="10"/>
  <c r="BD23" i="10"/>
  <c r="ES48" i="5"/>
  <c r="AG23" i="12"/>
  <c r="AK22" i="12"/>
  <c r="E27" i="12"/>
  <c r="K28" i="12"/>
  <c r="U15" i="10"/>
  <c r="W15" i="10" s="1"/>
  <c r="EV25" i="13" l="1"/>
  <c r="ET25" i="13" s="1"/>
  <c r="DT24" i="13"/>
  <c r="DV25" i="13"/>
  <c r="FG24" i="13"/>
  <c r="FI25" i="13"/>
  <c r="EI24" i="13"/>
  <c r="EG23" i="13"/>
  <c r="EG4" i="13" s="1"/>
  <c r="FW24" i="13"/>
  <c r="FU24" i="13" s="1"/>
  <c r="AZ25" i="10"/>
  <c r="BD24" i="10"/>
  <c r="ES49" i="5"/>
  <c r="AG24" i="12"/>
  <c r="AK23" i="12"/>
  <c r="K29" i="12"/>
  <c r="E28" i="12"/>
  <c r="EV26" i="13" l="1"/>
  <c r="ET26" i="13" s="1"/>
  <c r="DV26" i="13"/>
  <c r="DT25" i="13"/>
  <c r="FI26" i="13"/>
  <c r="FG25" i="13"/>
  <c r="EI25" i="13"/>
  <c r="EG24" i="13"/>
  <c r="FW25" i="13"/>
  <c r="FU25" i="13" s="1"/>
  <c r="AZ26" i="10"/>
  <c r="BD25" i="10"/>
  <c r="ES50" i="5"/>
  <c r="AG25" i="12"/>
  <c r="AK24" i="12"/>
  <c r="E29" i="12"/>
  <c r="K30" i="12"/>
  <c r="EV27" i="13" l="1"/>
  <c r="ET27" i="13" s="1"/>
  <c r="DT26" i="13"/>
  <c r="DV27" i="13"/>
  <c r="FI27" i="13"/>
  <c r="FG26" i="13"/>
  <c r="EI26" i="13"/>
  <c r="EG25" i="13"/>
  <c r="FW26" i="13"/>
  <c r="FU26" i="13" s="1"/>
  <c r="AZ27" i="10"/>
  <c r="BD26" i="10"/>
  <c r="ES51" i="5"/>
  <c r="AG26" i="12"/>
  <c r="AK25" i="12"/>
  <c r="K31" i="12"/>
  <c r="E30" i="12"/>
  <c r="EV28" i="13" l="1"/>
  <c r="ET28" i="13" s="1"/>
  <c r="DV28" i="13"/>
  <c r="DT27" i="13"/>
  <c r="FI28" i="13"/>
  <c r="FG27" i="13"/>
  <c r="EG26" i="13"/>
  <c r="EI27" i="13"/>
  <c r="FW27" i="13"/>
  <c r="FU27" i="13" s="1"/>
  <c r="AZ28" i="10"/>
  <c r="BD27" i="10"/>
  <c r="ES52" i="5"/>
  <c r="AG27" i="12"/>
  <c r="AK26" i="12"/>
  <c r="E31" i="12"/>
  <c r="K32" i="12"/>
  <c r="EV29" i="13" l="1"/>
  <c r="ET29" i="13" s="1"/>
  <c r="DT28" i="13"/>
  <c r="DV29" i="13"/>
  <c r="FI29" i="13"/>
  <c r="FG28" i="13"/>
  <c r="EG27" i="13"/>
  <c r="EI28" i="13"/>
  <c r="FW28" i="13"/>
  <c r="FU28" i="13" s="1"/>
  <c r="AZ29" i="10"/>
  <c r="BD28" i="10"/>
  <c r="ES53" i="5"/>
  <c r="AG28" i="12"/>
  <c r="AK27" i="12"/>
  <c r="K33" i="12"/>
  <c r="E32" i="12"/>
  <c r="EV30" i="13" l="1"/>
  <c r="ET30" i="13" s="1"/>
  <c r="DV30" i="13"/>
  <c r="DT29" i="13"/>
  <c r="FG29" i="13"/>
  <c r="FI30" i="13"/>
  <c r="EI29" i="13"/>
  <c r="EG28" i="13"/>
  <c r="FW29" i="13"/>
  <c r="FU29" i="13" s="1"/>
  <c r="AZ30" i="10"/>
  <c r="BD29" i="10"/>
  <c r="ES54" i="5"/>
  <c r="AG29" i="12"/>
  <c r="AK28" i="12"/>
  <c r="E33" i="12"/>
  <c r="K34" i="12"/>
  <c r="EV31" i="13" l="1"/>
  <c r="ET31" i="13" s="1"/>
  <c r="DT30" i="13"/>
  <c r="DV31" i="13"/>
  <c r="FI31" i="13"/>
  <c r="FG30" i="13"/>
  <c r="EI30" i="13"/>
  <c r="EG29" i="13"/>
  <c r="FW30" i="13"/>
  <c r="FU30" i="13" s="1"/>
  <c r="AZ31" i="10"/>
  <c r="BD30" i="10"/>
  <c r="ES55" i="5"/>
  <c r="AG30" i="12"/>
  <c r="AK29" i="12"/>
  <c r="K35" i="12"/>
  <c r="E34" i="12"/>
  <c r="EV32" i="13" l="1"/>
  <c r="ET32" i="13" s="1"/>
  <c r="DV32" i="13"/>
  <c r="DT31" i="13"/>
  <c r="FG31" i="13"/>
  <c r="FI32" i="13"/>
  <c r="EG30" i="13"/>
  <c r="EI31" i="13"/>
  <c r="FW31" i="13"/>
  <c r="FU31" i="13" s="1"/>
  <c r="AZ32" i="10"/>
  <c r="BD31" i="10"/>
  <c r="ES56" i="5"/>
  <c r="AG31" i="12"/>
  <c r="AK30" i="12"/>
  <c r="E35" i="12"/>
  <c r="K36" i="12"/>
  <c r="EV33" i="13" l="1"/>
  <c r="ET33" i="13" s="1"/>
  <c r="DT32" i="13"/>
  <c r="DV33" i="13"/>
  <c r="FI33" i="13"/>
  <c r="FG32" i="13"/>
  <c r="EI32" i="13"/>
  <c r="EG31" i="13"/>
  <c r="FW32" i="13"/>
  <c r="FU32" i="13" s="1"/>
  <c r="AZ33" i="10"/>
  <c r="BD32" i="10"/>
  <c r="ES57" i="5"/>
  <c r="AG32" i="12"/>
  <c r="AK31" i="12"/>
  <c r="K37" i="12"/>
  <c r="E36" i="12"/>
  <c r="EV34" i="13" l="1"/>
  <c r="ET34" i="13" s="1"/>
  <c r="DV34" i="13"/>
  <c r="DT33" i="13"/>
  <c r="FG33" i="13"/>
  <c r="FI34" i="13"/>
  <c r="EG32" i="13"/>
  <c r="EI33" i="13"/>
  <c r="FW33" i="13"/>
  <c r="FU33" i="13" s="1"/>
  <c r="AZ34" i="10"/>
  <c r="AZ35" i="10" s="1"/>
  <c r="BD33" i="10"/>
  <c r="ES58" i="5"/>
  <c r="AG33" i="12"/>
  <c r="AK32" i="12"/>
  <c r="E37" i="12"/>
  <c r="K38" i="12"/>
  <c r="EV35" i="13" l="1"/>
  <c r="ET35" i="13" s="1"/>
  <c r="ET4" i="13" s="1"/>
  <c r="DT34" i="13"/>
  <c r="DV35" i="13"/>
  <c r="DT35" i="13" s="1"/>
  <c r="FI35" i="13"/>
  <c r="FG35" i="13" s="1"/>
  <c r="FG34" i="13"/>
  <c r="EI34" i="13"/>
  <c r="EG33" i="13"/>
  <c r="FW34" i="13"/>
  <c r="FU34" i="13" s="1"/>
  <c r="BD35" i="10"/>
  <c r="AZ36" i="10"/>
  <c r="ES59" i="5"/>
  <c r="AG34" i="12"/>
  <c r="AK33" i="12"/>
  <c r="K39" i="12"/>
  <c r="E38" i="12"/>
  <c r="EG34" i="13" l="1"/>
  <c r="EI35" i="13"/>
  <c r="EG35" i="13" s="1"/>
  <c r="FW35" i="13"/>
  <c r="FU35" i="13" s="1"/>
  <c r="AZ37" i="10"/>
  <c r="BD36" i="10"/>
  <c r="ES60" i="5"/>
  <c r="AG35" i="12"/>
  <c r="AK34" i="12"/>
  <c r="K40" i="12"/>
  <c r="E39" i="12"/>
  <c r="FW36" i="13" l="1"/>
  <c r="FU36" i="13" s="1"/>
  <c r="AZ38" i="10"/>
  <c r="BD37" i="10"/>
  <c r="ES61" i="5"/>
  <c r="AG36" i="12"/>
  <c r="AK35" i="12"/>
  <c r="K41" i="12"/>
  <c r="E40" i="12"/>
  <c r="FW37" i="13" l="1"/>
  <c r="FU37" i="13" s="1"/>
  <c r="AZ39" i="10"/>
  <c r="BD38" i="10"/>
  <c r="ES62" i="5"/>
  <c r="AG37" i="12"/>
  <c r="AK36" i="12"/>
  <c r="K42" i="12"/>
  <c r="E41" i="12"/>
  <c r="FW38" i="13" l="1"/>
  <c r="FU38" i="13" s="1"/>
  <c r="AZ40" i="10"/>
  <c r="BD39" i="10"/>
  <c r="ES63" i="5"/>
  <c r="AG38" i="12"/>
  <c r="AK37" i="12"/>
  <c r="K43" i="12"/>
  <c r="E42" i="12"/>
  <c r="FW39" i="13" l="1"/>
  <c r="FU39" i="13" s="1"/>
  <c r="AZ41" i="10"/>
  <c r="BD40" i="10"/>
  <c r="ES64" i="5"/>
  <c r="AG39" i="12"/>
  <c r="AK38" i="12"/>
  <c r="K44" i="12"/>
  <c r="E43" i="12"/>
  <c r="FW40" i="13" l="1"/>
  <c r="FU40" i="13" s="1"/>
  <c r="AZ42" i="10"/>
  <c r="BD41" i="10"/>
  <c r="ES65" i="5"/>
  <c r="AG40" i="12"/>
  <c r="AK39" i="12"/>
  <c r="K45" i="12"/>
  <c r="E44" i="12"/>
  <c r="FW41" i="13" l="1"/>
  <c r="FU41" i="13" s="1"/>
  <c r="FU4" i="13"/>
  <c r="AZ43" i="10"/>
  <c r="BD42" i="10"/>
  <c r="ES66" i="5"/>
  <c r="AG41" i="12"/>
  <c r="AK40" i="12"/>
  <c r="K46" i="12"/>
  <c r="E45" i="12"/>
  <c r="FW42" i="13" l="1"/>
  <c r="FU42" i="13" s="1"/>
  <c r="AZ54" i="10"/>
  <c r="AZ65" i="10" s="1"/>
  <c r="AZ76" i="10" s="1"/>
  <c r="AZ87" i="10" s="1"/>
  <c r="AZ98" i="10" s="1"/>
  <c r="AZ109" i="10" s="1"/>
  <c r="AZ120" i="10" s="1"/>
  <c r="AZ131" i="10" s="1"/>
  <c r="AZ142" i="10" s="1"/>
  <c r="AZ153" i="10" s="1"/>
  <c r="AZ164" i="10" s="1"/>
  <c r="AZ175" i="10" s="1"/>
  <c r="AZ186" i="10" s="1"/>
  <c r="AZ197" i="10" s="1"/>
  <c r="AZ208" i="10" s="1"/>
  <c r="AZ219" i="10" s="1"/>
  <c r="AZ230" i="10" s="1"/>
  <c r="AZ241" i="10" s="1"/>
  <c r="AZ252" i="10" s="1"/>
  <c r="AZ263" i="10" s="1"/>
  <c r="AZ274" i="10" s="1"/>
  <c r="AZ285" i="10" s="1"/>
  <c r="AZ296" i="10" s="1"/>
  <c r="AZ307" i="10" s="1"/>
  <c r="AZ318" i="10" s="1"/>
  <c r="AZ329" i="10" s="1"/>
  <c r="AZ340" i="10" s="1"/>
  <c r="AZ351" i="10" s="1"/>
  <c r="AZ362" i="10" s="1"/>
  <c r="BD43" i="10"/>
  <c r="ES67" i="5"/>
  <c r="AG42" i="12"/>
  <c r="AK41" i="12"/>
  <c r="E46" i="12"/>
  <c r="K47" i="12"/>
  <c r="FW43" i="13" l="1"/>
  <c r="FU43" i="13" s="1"/>
  <c r="ES68" i="5"/>
  <c r="AG43" i="12"/>
  <c r="AK42" i="12"/>
  <c r="K48" i="12"/>
  <c r="E47" i="12"/>
  <c r="FW44" i="13" l="1"/>
  <c r="FU44" i="13" s="1"/>
  <c r="ES69" i="5"/>
  <c r="AG44" i="12"/>
  <c r="AK43" i="12"/>
  <c r="E48" i="12"/>
  <c r="K49" i="12"/>
  <c r="ES70" i="5" l="1"/>
  <c r="AG45" i="12"/>
  <c r="AK44" i="12"/>
  <c r="K50" i="12"/>
  <c r="E49" i="12"/>
  <c r="ES71" i="5" l="1"/>
  <c r="AG46" i="12"/>
  <c r="AK45" i="12"/>
  <c r="E50" i="12"/>
  <c r="K51" i="12"/>
  <c r="ES72" i="5" l="1"/>
  <c r="AG47" i="12"/>
  <c r="AK46" i="12"/>
  <c r="K52" i="12"/>
  <c r="E51" i="12"/>
  <c r="ES73" i="5" l="1"/>
  <c r="AG48" i="12"/>
  <c r="AK47" i="12"/>
  <c r="E52" i="12"/>
  <c r="K53" i="12"/>
  <c r="ES74" i="5" l="1"/>
  <c r="AG49" i="12"/>
  <c r="AK48" i="12"/>
  <c r="K54" i="12"/>
  <c r="E53" i="12"/>
  <c r="ES75" i="5" l="1"/>
  <c r="AG50" i="12"/>
  <c r="AK49" i="12"/>
  <c r="E54" i="12"/>
  <c r="K55" i="12"/>
  <c r="ES76" i="5" l="1"/>
  <c r="AG51" i="12"/>
  <c r="AK50" i="12"/>
  <c r="K56" i="12"/>
  <c r="E55" i="12"/>
  <c r="ES77" i="5" l="1"/>
  <c r="AG52" i="12"/>
  <c r="AK51" i="12"/>
  <c r="E56" i="12"/>
  <c r="K57" i="12"/>
  <c r="ES78" i="5" l="1"/>
  <c r="AG53" i="12"/>
  <c r="AK52" i="12"/>
  <c r="K58" i="12"/>
  <c r="E57" i="12"/>
  <c r="ES79" i="5" l="1"/>
  <c r="AG54" i="12"/>
  <c r="AK53" i="12"/>
  <c r="E58" i="12"/>
  <c r="K59" i="12"/>
  <c r="ES80" i="5" l="1"/>
  <c r="AG55" i="12"/>
  <c r="AK54" i="12"/>
  <c r="K60" i="12"/>
  <c r="E59" i="12"/>
  <c r="ES81" i="5" l="1"/>
  <c r="AG56" i="12"/>
  <c r="AK55" i="12"/>
  <c r="E60" i="12"/>
  <c r="K61" i="12"/>
  <c r="ES82" i="5" l="1"/>
  <c r="AG57" i="12"/>
  <c r="AK56" i="12"/>
  <c r="K62" i="12"/>
  <c r="E61" i="12"/>
  <c r="ES83" i="5" l="1"/>
  <c r="AG58" i="12"/>
  <c r="AK57" i="12"/>
  <c r="E62" i="12"/>
  <c r="K63" i="12"/>
  <c r="ES84" i="5" l="1"/>
  <c r="AG59" i="12"/>
  <c r="AK58" i="12"/>
  <c r="K64" i="12"/>
  <c r="E63" i="12"/>
  <c r="ES85" i="5" l="1"/>
  <c r="AG60" i="12"/>
  <c r="AK59" i="12"/>
  <c r="E64" i="12"/>
  <c r="K65" i="12"/>
  <c r="ES86" i="5" l="1"/>
  <c r="AG61" i="12"/>
  <c r="AK60" i="12"/>
  <c r="K66" i="12"/>
  <c r="E65" i="12"/>
  <c r="ES87" i="5" l="1"/>
  <c r="AG62" i="12"/>
  <c r="AK61" i="12"/>
  <c r="E66" i="12"/>
  <c r="K67" i="12"/>
  <c r="ES88" i="5" l="1"/>
  <c r="AG63" i="12"/>
  <c r="AK62" i="12"/>
  <c r="K68" i="12"/>
  <c r="E67" i="12"/>
  <c r="ES89" i="5" l="1"/>
  <c r="AG64" i="12"/>
  <c r="AK63" i="12"/>
  <c r="E68" i="12"/>
  <c r="K69" i="12"/>
  <c r="ES90" i="5" l="1"/>
  <c r="AG65" i="12"/>
  <c r="AK64" i="12"/>
  <c r="K70" i="12"/>
  <c r="E69" i="12"/>
  <c r="ES91" i="5" l="1"/>
  <c r="AG66" i="12"/>
  <c r="AK65" i="12"/>
  <c r="E70" i="12"/>
  <c r="K71" i="12"/>
  <c r="ES92" i="5" l="1"/>
  <c r="AG67" i="12"/>
  <c r="AK66" i="12"/>
  <c r="K72" i="12"/>
  <c r="E71" i="12"/>
  <c r="ES93" i="5" l="1"/>
  <c r="AG68" i="12"/>
  <c r="AK67" i="12"/>
  <c r="E72" i="12"/>
  <c r="K73" i="12"/>
  <c r="ES94" i="5" l="1"/>
  <c r="AG69" i="12"/>
  <c r="AK68" i="12"/>
  <c r="K74" i="12"/>
  <c r="E73" i="12"/>
  <c r="ES95" i="5" l="1"/>
  <c r="AG70" i="12"/>
  <c r="AK69" i="12"/>
  <c r="E74" i="12"/>
  <c r="K75" i="12"/>
  <c r="ES96" i="5" l="1"/>
  <c r="AG71" i="12"/>
  <c r="AK70" i="12"/>
  <c r="K76" i="12"/>
  <c r="E75" i="12"/>
  <c r="ES97" i="5" l="1"/>
  <c r="AG72" i="12"/>
  <c r="AK71" i="12"/>
  <c r="E76" i="12"/>
  <c r="K77" i="12"/>
  <c r="ES98" i="5" l="1"/>
  <c r="AG73" i="12"/>
  <c r="AK72" i="12"/>
  <c r="K78" i="12"/>
  <c r="E77" i="12"/>
  <c r="ES99" i="5" l="1"/>
  <c r="AG74" i="12"/>
  <c r="AK73" i="12"/>
  <c r="E78" i="12"/>
  <c r="K79" i="12"/>
  <c r="ES100" i="5" l="1"/>
  <c r="AG75" i="12"/>
  <c r="AK74" i="12"/>
  <c r="K80" i="12"/>
  <c r="E79" i="12"/>
  <c r="ES101" i="5" l="1"/>
  <c r="AG76" i="12"/>
  <c r="AK75" i="12"/>
  <c r="E80" i="12"/>
  <c r="K81" i="12"/>
  <c r="ES102" i="5" l="1"/>
  <c r="AG77" i="12"/>
  <c r="AK76" i="12"/>
  <c r="K82" i="12"/>
  <c r="E81" i="12"/>
  <c r="ES103" i="5" l="1"/>
  <c r="AG78" i="12"/>
  <c r="AK77" i="12"/>
  <c r="E82" i="12"/>
  <c r="K83" i="12"/>
  <c r="ES104" i="5" l="1"/>
  <c r="AG79" i="12"/>
  <c r="AK78" i="12"/>
  <c r="K84" i="12"/>
  <c r="E83" i="12"/>
  <c r="ES105" i="5" l="1"/>
  <c r="AG80" i="12"/>
  <c r="AK79" i="12"/>
  <c r="E84" i="12"/>
  <c r="K85" i="12"/>
  <c r="ES106" i="5" l="1"/>
  <c r="AG81" i="12"/>
  <c r="AK80" i="12"/>
  <c r="K86" i="12"/>
  <c r="E85" i="12"/>
  <c r="ES107" i="5" l="1"/>
  <c r="AG82" i="12"/>
  <c r="AK81" i="12"/>
  <c r="E86" i="12"/>
  <c r="K87" i="12"/>
  <c r="ES108" i="5" l="1"/>
  <c r="AG83" i="12"/>
  <c r="AK82" i="12"/>
  <c r="K88" i="12"/>
  <c r="E87" i="12"/>
  <c r="ES109" i="5" l="1"/>
  <c r="AG84" i="12"/>
  <c r="AK83" i="12"/>
  <c r="E88" i="12"/>
  <c r="K89" i="12"/>
  <c r="ES110" i="5" l="1"/>
  <c r="AG85" i="12"/>
  <c r="AK84" i="12"/>
  <c r="K90" i="12"/>
  <c r="E89" i="12"/>
  <c r="ES111" i="5" l="1"/>
  <c r="AG86" i="12"/>
  <c r="AK85" i="12"/>
  <c r="E90" i="12"/>
  <c r="K91" i="12"/>
  <c r="ES112" i="5" l="1"/>
  <c r="AG87" i="12"/>
  <c r="AK86" i="12"/>
  <c r="K92" i="12"/>
  <c r="E91" i="12"/>
  <c r="ES113" i="5" l="1"/>
  <c r="AG88" i="12"/>
  <c r="AK87" i="12"/>
  <c r="E92" i="12"/>
  <c r="K93" i="12"/>
  <c r="ES114" i="5" l="1"/>
  <c r="AG89" i="12"/>
  <c r="AK88" i="12"/>
  <c r="K94" i="12"/>
  <c r="E93" i="12"/>
  <c r="ES115" i="5" l="1"/>
  <c r="AG90" i="12"/>
  <c r="AK89" i="12"/>
  <c r="E94" i="12"/>
  <c r="K95" i="12"/>
  <c r="ES116" i="5" l="1"/>
  <c r="AG91" i="12"/>
  <c r="AK90" i="12"/>
  <c r="K96" i="12"/>
  <c r="E95" i="12"/>
  <c r="ES117" i="5" l="1"/>
  <c r="AG92" i="12"/>
  <c r="AK91" i="12"/>
  <c r="E96" i="12"/>
  <c r="K97" i="12"/>
  <c r="ES118" i="5" l="1"/>
  <c r="AG93" i="12"/>
  <c r="AK92" i="12"/>
  <c r="K98" i="12"/>
  <c r="E97" i="12"/>
  <c r="ES119" i="5" l="1"/>
  <c r="AG94" i="12"/>
  <c r="AK93" i="12"/>
  <c r="E98" i="12"/>
  <c r="K99" i="12"/>
  <c r="ES120" i="5" l="1"/>
  <c r="AG95" i="12"/>
  <c r="AK94" i="12"/>
  <c r="K100" i="12"/>
  <c r="E99" i="12"/>
  <c r="ES121" i="5" l="1"/>
  <c r="AG96" i="12"/>
  <c r="AK95" i="12"/>
  <c r="E100" i="12"/>
  <c r="K101" i="12"/>
  <c r="ES122" i="5" l="1"/>
  <c r="AG97" i="12"/>
  <c r="AK96" i="12"/>
  <c r="K102" i="12"/>
  <c r="E101" i="12"/>
  <c r="ES123" i="5" l="1"/>
  <c r="AG98" i="12"/>
  <c r="AK97" i="12"/>
  <c r="K103" i="12"/>
  <c r="E102" i="12"/>
  <c r="ES124" i="5" l="1"/>
  <c r="AG99" i="12"/>
  <c r="AK98" i="12"/>
  <c r="K104" i="12"/>
  <c r="E103" i="12"/>
  <c r="ES125" i="5" l="1"/>
  <c r="AG100" i="12"/>
  <c r="AK99" i="12"/>
  <c r="E104" i="12"/>
  <c r="K105" i="12"/>
  <c r="ES126" i="5" l="1"/>
  <c r="AG101" i="12"/>
  <c r="AK100" i="12"/>
  <c r="K106" i="12"/>
  <c r="E105" i="12"/>
  <c r="ES127" i="5" l="1"/>
  <c r="AG102" i="12"/>
  <c r="AK101" i="12"/>
  <c r="E106" i="12"/>
  <c r="K107" i="12"/>
  <c r="ES128" i="5" l="1"/>
  <c r="AG103" i="12"/>
  <c r="AK102" i="12"/>
  <c r="K108" i="12"/>
  <c r="E107" i="12"/>
  <c r="ES129" i="5" l="1"/>
  <c r="AG104" i="12"/>
  <c r="AK103" i="12"/>
  <c r="E108" i="12"/>
  <c r="K109" i="12"/>
  <c r="ES130" i="5" l="1"/>
  <c r="AG105" i="12"/>
  <c r="AK104" i="12"/>
  <c r="K110" i="12"/>
  <c r="E109" i="12"/>
  <c r="ES131" i="5" l="1"/>
  <c r="AG106" i="12"/>
  <c r="AK105" i="12"/>
  <c r="E110" i="12"/>
  <c r="K111" i="12"/>
  <c r="ES132" i="5" l="1"/>
  <c r="AG107" i="12"/>
  <c r="AK106" i="12"/>
  <c r="K112" i="12"/>
  <c r="E111" i="12"/>
  <c r="ES133" i="5" l="1"/>
  <c r="AG108" i="12"/>
  <c r="AK107" i="12"/>
  <c r="E112" i="12"/>
  <c r="K113" i="12"/>
  <c r="ES134" i="5" l="1"/>
  <c r="AG109" i="12"/>
  <c r="AK108" i="12"/>
  <c r="K114" i="12"/>
  <c r="E113" i="12"/>
  <c r="ES135" i="5" l="1"/>
  <c r="AG110" i="12"/>
  <c r="AK109" i="12"/>
  <c r="K115" i="12"/>
  <c r="E114" i="12"/>
  <c r="ES136" i="5" l="1"/>
  <c r="AG111" i="12"/>
  <c r="AK110" i="12"/>
  <c r="K116" i="12"/>
  <c r="E115" i="12"/>
  <c r="ES137" i="5" l="1"/>
  <c r="AG112" i="12"/>
  <c r="AK111" i="12"/>
  <c r="K117" i="12"/>
  <c r="E116" i="12"/>
  <c r="ES138" i="5" l="1"/>
  <c r="AG113" i="12"/>
  <c r="AK112" i="12"/>
  <c r="K118" i="12"/>
  <c r="E117" i="12"/>
  <c r="ES139" i="5" l="1"/>
  <c r="AG114" i="12"/>
  <c r="AK113" i="12"/>
  <c r="E118" i="12"/>
  <c r="K119" i="12"/>
  <c r="ES140" i="5" l="1"/>
  <c r="AG115" i="12"/>
  <c r="AK114" i="12"/>
  <c r="K120" i="12"/>
  <c r="E119" i="12"/>
  <c r="ES141" i="5" l="1"/>
  <c r="AG116" i="12"/>
  <c r="AK115" i="12"/>
  <c r="E120" i="12"/>
  <c r="K121" i="12"/>
  <c r="ES142" i="5" l="1"/>
  <c r="AG117" i="12"/>
  <c r="AK116" i="12"/>
  <c r="K122" i="12"/>
  <c r="E121" i="12"/>
  <c r="ES143" i="5" l="1"/>
  <c r="AG118" i="12"/>
  <c r="AK117" i="12"/>
  <c r="E122" i="12"/>
  <c r="K123" i="12"/>
  <c r="ES144" i="5" l="1"/>
  <c r="AG119" i="12"/>
  <c r="AK118" i="12"/>
  <c r="K124" i="12"/>
  <c r="E123" i="12"/>
  <c r="ES145" i="5" l="1"/>
  <c r="AG120" i="12"/>
  <c r="AK119" i="12"/>
  <c r="E124" i="12"/>
  <c r="K125" i="12"/>
  <c r="ES146" i="5" l="1"/>
  <c r="AG121" i="12"/>
  <c r="AK120" i="12"/>
  <c r="K126" i="12"/>
  <c r="E125" i="12"/>
  <c r="ES147" i="5" l="1"/>
  <c r="AG122" i="12"/>
  <c r="AK121" i="12"/>
  <c r="E126" i="12"/>
  <c r="K127" i="12"/>
  <c r="ES148" i="5" l="1"/>
  <c r="AG123" i="12"/>
  <c r="AK122" i="12"/>
  <c r="K128" i="12"/>
  <c r="E127" i="12"/>
  <c r="ES149" i="5" l="1"/>
  <c r="AG124" i="12"/>
  <c r="AK123" i="12"/>
  <c r="K129" i="12"/>
  <c r="E128" i="12"/>
  <c r="ES150" i="5" l="1"/>
  <c r="AG125" i="12"/>
  <c r="AK124" i="12"/>
  <c r="E129" i="12"/>
  <c r="K130" i="12"/>
  <c r="ES151" i="5" l="1"/>
  <c r="AG126" i="12"/>
  <c r="AK125" i="12"/>
  <c r="K131" i="12"/>
  <c r="E130" i="12"/>
  <c r="ES152" i="5" l="1"/>
  <c r="AG127" i="12"/>
  <c r="AK126" i="12"/>
  <c r="E131" i="12"/>
  <c r="K132" i="12"/>
  <c r="ES153" i="5" l="1"/>
  <c r="AG128" i="12"/>
  <c r="AK127" i="12"/>
  <c r="E132" i="12"/>
  <c r="K133" i="12"/>
  <c r="ES154" i="5" l="1"/>
  <c r="AG129" i="12"/>
  <c r="AK128" i="12"/>
  <c r="E133" i="12"/>
  <c r="K134" i="12"/>
  <c r="ES155" i="5" l="1"/>
  <c r="AG130" i="12"/>
  <c r="AK129" i="12"/>
  <c r="K135" i="12"/>
  <c r="E134" i="12"/>
  <c r="ES156" i="5" l="1"/>
  <c r="AG131" i="12"/>
  <c r="AK130" i="12"/>
  <c r="E135" i="12"/>
  <c r="K136" i="12"/>
  <c r="ES157" i="5" l="1"/>
  <c r="AG132" i="12"/>
  <c r="AK131" i="12"/>
  <c r="E136" i="12"/>
  <c r="K137" i="12"/>
  <c r="ES158" i="5" l="1"/>
  <c r="AG133" i="12"/>
  <c r="AK132" i="12"/>
  <c r="K138" i="12"/>
  <c r="E137" i="12"/>
  <c r="ES159" i="5" l="1"/>
  <c r="AG134" i="12"/>
  <c r="AK133" i="12"/>
  <c r="E138" i="12"/>
  <c r="K139" i="12"/>
  <c r="ES160" i="5" l="1"/>
  <c r="AG135" i="12"/>
  <c r="AK134" i="12"/>
  <c r="K140" i="12"/>
  <c r="E139" i="12"/>
  <c r="ES161" i="5" l="1"/>
  <c r="AG136" i="12"/>
  <c r="AK135" i="12"/>
  <c r="E140" i="12"/>
  <c r="K141" i="12"/>
  <c r="ES162" i="5" l="1"/>
  <c r="AG137" i="12"/>
  <c r="AK136" i="12"/>
  <c r="E141" i="12"/>
  <c r="ES163" i="5" l="1"/>
  <c r="AG138" i="12"/>
  <c r="AK137" i="12"/>
  <c r="ES164" i="5" l="1"/>
  <c r="AG139" i="12"/>
  <c r="AK138" i="12"/>
  <c r="ES165" i="5" l="1"/>
  <c r="AG140" i="12"/>
  <c r="AK139" i="12"/>
  <c r="ES166" i="5" l="1"/>
  <c r="AG141" i="12"/>
  <c r="AK140" i="12"/>
  <c r="ES167" i="5" l="1"/>
  <c r="AK141" i="12"/>
  <c r="ES168" i="5" l="1"/>
  <c r="ES169" i="5" l="1"/>
  <c r="ES170" i="5" l="1"/>
  <c r="ES171" i="5" l="1"/>
  <c r="ES172" i="5" l="1"/>
  <c r="ES173" i="5" l="1"/>
  <c r="ES174" i="5" l="1"/>
  <c r="ES175" i="5" l="1"/>
  <c r="ES176" i="5" l="1"/>
  <c r="ES177" i="5" l="1"/>
  <c r="ES178" i="5" l="1"/>
  <c r="ES179" i="5" l="1"/>
  <c r="ES180" i="5" l="1"/>
  <c r="ES181" i="5" l="1"/>
  <c r="ES182" i="5" l="1"/>
  <c r="ES183" i="5" l="1"/>
  <c r="ES184" i="5" l="1"/>
  <c r="ES185" i="5" l="1"/>
  <c r="ES186" i="5" l="1"/>
  <c r="ES187" i="5" l="1"/>
  <c r="ES188" i="5" l="1"/>
  <c r="ES189" i="5" l="1"/>
  <c r="ES190" i="5" l="1"/>
  <c r="ES191" i="5" l="1"/>
  <c r="ES192" i="5" l="1"/>
  <c r="ES193" i="5" l="1"/>
  <c r="ES194" i="5" l="1"/>
  <c r="ES195" i="5" l="1"/>
  <c r="ES196" i="5" l="1"/>
  <c r="ES197" i="5" l="1"/>
  <c r="ES198" i="5" l="1"/>
  <c r="ES199" i="5" l="1"/>
  <c r="ES200" i="5" l="1"/>
  <c r="ES201" i="5" l="1"/>
  <c r="ES202" i="5" l="1"/>
  <c r="ES203" i="5" l="1"/>
  <c r="ES204" i="5" l="1"/>
  <c r="ES205" i="5" l="1"/>
  <c r="ES206" i="5" l="1"/>
  <c r="ES207" i="5" l="1"/>
  <c r="ES208" i="5" l="1"/>
  <c r="ES209" i="5" l="1"/>
  <c r="ES210" i="5" l="1"/>
  <c r="ES211" i="5" l="1"/>
  <c r="ES212" i="5" l="1"/>
  <c r="ES213" i="5" l="1"/>
  <c r="ES214" i="5" l="1"/>
  <c r="ES215" i="5" l="1"/>
  <c r="ES216" i="5" l="1"/>
  <c r="ES217" i="5" l="1"/>
  <c r="ES218" i="5" l="1"/>
  <c r="ES219" i="5" l="1"/>
  <c r="ES220" i="5" l="1"/>
  <c r="ES221" i="5" l="1"/>
  <c r="ES222" i="5" l="1"/>
  <c r="ES223" i="5" l="1"/>
  <c r="ES224" i="5" l="1"/>
  <c r="ES225" i="5" l="1"/>
  <c r="ES226" i="5" l="1"/>
  <c r="ES227" i="5" l="1"/>
  <c r="ES228" i="5" l="1"/>
  <c r="ES229" i="5" l="1"/>
  <c r="ES230" i="5" l="1"/>
  <c r="ES231" i="5" l="1"/>
  <c r="ES232" i="5" l="1"/>
  <c r="ES233" i="5" l="1"/>
  <c r="ES234" i="5" l="1"/>
  <c r="ES235" i="5" l="1"/>
  <c r="ES236" i="5" l="1"/>
  <c r="ES237" i="5" l="1"/>
  <c r="ES238" i="5" l="1"/>
  <c r="ES239" i="5" l="1"/>
  <c r="ES240" i="5" l="1"/>
  <c r="ES241" i="5" l="1"/>
  <c r="ES242" i="5" l="1"/>
  <c r="ES243" i="5" l="1"/>
  <c r="ES244" i="5" l="1"/>
  <c r="ES245" i="5" l="1"/>
  <c r="ES246" i="5" l="1"/>
  <c r="ES247" i="5" l="1"/>
  <c r="ES248" i="5" l="1"/>
  <c r="ES249" i="5" l="1"/>
  <c r="ES250" i="5" l="1"/>
  <c r="ES251" i="5" l="1"/>
  <c r="ES252" i="5" l="1"/>
  <c r="ES253" i="5" l="1"/>
  <c r="ES254" i="5" l="1"/>
  <c r="ES255" i="5" l="1"/>
  <c r="ES256" i="5" l="1"/>
  <c r="ES257" i="5" l="1"/>
  <c r="ES258" i="5" l="1"/>
  <c r="ES259" i="5" l="1"/>
  <c r="ES260" i="5" l="1"/>
  <c r="ES261" i="5" l="1"/>
  <c r="ES262" i="5" l="1"/>
  <c r="ES263" i="5" l="1"/>
  <c r="ES264" i="5" l="1"/>
  <c r="ES265" i="5" l="1"/>
  <c r="ES266" i="5" l="1"/>
  <c r="ES267" i="5" l="1"/>
  <c r="ES268" i="5" l="1"/>
  <c r="ES269" i="5" l="1"/>
  <c r="ES270" i="5" l="1"/>
  <c r="ES271" i="5" l="1"/>
  <c r="ES272" i="5" l="1"/>
  <c r="ES273" i="5" l="1"/>
  <c r="ES274" i="5" l="1"/>
  <c r="ES275" i="5" l="1"/>
  <c r="ES276" i="5" l="1"/>
  <c r="ES277" i="5" l="1"/>
  <c r="ES278" i="5" l="1"/>
  <c r="ES279" i="5" l="1"/>
  <c r="ES280" i="5" l="1"/>
  <c r="ES281" i="5" l="1"/>
  <c r="ES282" i="5" l="1"/>
  <c r="ES283" i="5" l="1"/>
  <c r="ES284" i="5" l="1"/>
  <c r="ES285" i="5" l="1"/>
  <c r="ES286" i="5" l="1"/>
  <c r="ES287" i="5" l="1"/>
  <c r="ES288" i="5" l="1"/>
  <c r="ES289" i="5" l="1"/>
  <c r="ES290" i="5" l="1"/>
  <c r="ES291" i="5" l="1"/>
  <c r="ES292" i="5" l="1"/>
  <c r="ES293" i="5" l="1"/>
  <c r="ES294" i="5" l="1"/>
  <c r="ES295" i="5" l="1"/>
  <c r="ES296" i="5" l="1"/>
  <c r="ES297" i="5" l="1"/>
  <c r="ES298" i="5" l="1"/>
  <c r="ES299" i="5" l="1"/>
  <c r="ES300" i="5" l="1"/>
  <c r="ES301" i="5" l="1"/>
  <c r="ES302" i="5" l="1"/>
  <c r="ES303" i="5" l="1"/>
  <c r="ES304" i="5" l="1"/>
  <c r="ES305" i="5" l="1"/>
  <c r="ES306" i="5" l="1"/>
  <c r="ES307" i="5" l="1"/>
  <c r="ES308" i="5" l="1"/>
  <c r="ES309" i="5" l="1"/>
  <c r="ES310" i="5" l="1"/>
  <c r="ES311" i="5" l="1"/>
  <c r="ES312" i="5" l="1"/>
  <c r="ES313" i="5" l="1"/>
  <c r="ES314" i="5" l="1"/>
  <c r="ES315" i="5" l="1"/>
  <c r="ES316" i="5" l="1"/>
  <c r="ES317" i="5" l="1"/>
  <c r="ES318" i="5" l="1"/>
  <c r="ES319" i="5" l="1"/>
  <c r="ES320" i="5" l="1"/>
  <c r="ES321" i="5" l="1"/>
  <c r="ES322" i="5" l="1"/>
  <c r="ES323" i="5" l="1"/>
  <c r="ES324" i="5" l="1"/>
  <c r="ES325" i="5" l="1"/>
  <c r="ES326" i="5" l="1"/>
  <c r="ES327" i="5" l="1"/>
  <c r="ES328" i="5" l="1"/>
  <c r="ES329" i="5" l="1"/>
  <c r="ES330" i="5" l="1"/>
  <c r="ES331" i="5" l="1"/>
  <c r="ES332" i="5" l="1"/>
  <c r="ES333" i="5" l="1"/>
  <c r="ES334" i="5" l="1"/>
  <c r="ES335" i="5" l="1"/>
  <c r="ES336" i="5" l="1"/>
  <c r="ES337" i="5" l="1"/>
  <c r="ES338" i="5" l="1"/>
  <c r="ES339" i="5" l="1"/>
  <c r="ES340" i="5" l="1"/>
  <c r="ES341" i="5" l="1"/>
  <c r="ES342" i="5" l="1"/>
  <c r="ES343" i="5" l="1"/>
  <c r="ES344" i="5" l="1"/>
  <c r="ES345" i="5" l="1"/>
  <c r="ES346" i="5" l="1"/>
  <c r="ES347" i="5" l="1"/>
  <c r="ES348" i="5" l="1"/>
  <c r="ES349" i="5" l="1"/>
  <c r="ES350" i="5" l="1"/>
  <c r="ES351" i="5" l="1"/>
  <c r="ES352" i="5" l="1"/>
  <c r="ES353" i="5" l="1"/>
  <c r="ES354" i="5" l="1"/>
  <c r="ES355" i="5" l="1"/>
  <c r="ES356" i="5" l="1"/>
  <c r="ES357" i="5" l="1"/>
  <c r="ES358" i="5" l="1"/>
  <c r="ES359" i="5" l="1"/>
  <c r="ES360" i="5" l="1"/>
  <c r="ES361" i="5" l="1"/>
  <c r="ES362" i="5" l="1"/>
  <c r="ES363" i="5" l="1"/>
  <c r="ES364" i="5" l="1"/>
  <c r="ES365" i="5" l="1"/>
  <c r="ES366" i="5" l="1"/>
  <c r="ES367" i="5" l="1"/>
  <c r="ES368" i="5" l="1"/>
  <c r="ES369" i="5" l="1"/>
  <c r="ES370" i="5" l="1"/>
  <c r="ES371" i="5" l="1"/>
  <c r="ES372" i="5" l="1"/>
  <c r="ES373" i="5" l="1"/>
  <c r="ES374" i="5" l="1"/>
  <c r="ES375" i="5" l="1"/>
  <c r="ES376" i="5" l="1"/>
  <c r="ES377" i="5" l="1"/>
  <c r="ES378" i="5" l="1"/>
  <c r="ES379" i="5" l="1"/>
  <c r="ES380" i="5" l="1"/>
  <c r="ES381" i="5" l="1"/>
  <c r="ES382" i="5" l="1"/>
  <c r="ES383" i="5" l="1"/>
  <c r="ES384" i="5" l="1"/>
  <c r="ES385" i="5" l="1"/>
  <c r="ES386" i="5" l="1"/>
  <c r="ES387" i="5" l="1"/>
  <c r="ES388" i="5" l="1"/>
  <c r="ES389" i="5" l="1"/>
  <c r="ES390" i="5" l="1"/>
  <c r="ES391" i="5" l="1"/>
  <c r="ES392" i="5" l="1"/>
  <c r="ES393" i="5" l="1"/>
  <c r="ES394" i="5" l="1"/>
  <c r="ES395" i="5" l="1"/>
  <c r="ET395" i="5" s="1"/>
  <c r="BQ34" i="5" l="1"/>
  <c r="CP28" i="5" l="1"/>
  <c r="CO29" i="5"/>
  <c r="DC29" i="5" s="1"/>
  <c r="HE35" i="5"/>
  <c r="HE36" i="5"/>
  <c r="HE37" i="5"/>
  <c r="HE38" i="5"/>
  <c r="HE39" i="5"/>
  <c r="HE40" i="5"/>
  <c r="HE41" i="5"/>
  <c r="HE42" i="5"/>
  <c r="HE43" i="5"/>
  <c r="HE44" i="5"/>
  <c r="HE45" i="5"/>
  <c r="HE46" i="5"/>
  <c r="HE47" i="5"/>
  <c r="HE48" i="5"/>
  <c r="HE49" i="5"/>
  <c r="HE50" i="5"/>
  <c r="HE51" i="5"/>
  <c r="HE52" i="5"/>
  <c r="HE53" i="5"/>
  <c r="HE54" i="5"/>
  <c r="HE55" i="5"/>
  <c r="HE56" i="5"/>
  <c r="HE57" i="5"/>
  <c r="HE58" i="5"/>
  <c r="HE59" i="5"/>
  <c r="HE60" i="5"/>
  <c r="HE61" i="5"/>
  <c r="HE62" i="5"/>
  <c r="HE63" i="5"/>
  <c r="HE64" i="5"/>
  <c r="HE65" i="5"/>
  <c r="HE66" i="5"/>
  <c r="HE67" i="5"/>
  <c r="HE68" i="5"/>
  <c r="HE69" i="5"/>
  <c r="HE70" i="5"/>
  <c r="HE71" i="5"/>
  <c r="HE72" i="5"/>
  <c r="HE73" i="5"/>
  <c r="HE74" i="5"/>
  <c r="HE75" i="5"/>
  <c r="HE76" i="5"/>
  <c r="HE77" i="5"/>
  <c r="HE78" i="5"/>
  <c r="HE79" i="5"/>
  <c r="HE80" i="5"/>
  <c r="HE81" i="5"/>
  <c r="HE82" i="5"/>
  <c r="HE83" i="5"/>
  <c r="HE84" i="5"/>
  <c r="HE85" i="5"/>
  <c r="HE86" i="5"/>
  <c r="HE87" i="5"/>
  <c r="HE88" i="5"/>
  <c r="HE89" i="5"/>
  <c r="HE90" i="5"/>
  <c r="HE91" i="5"/>
  <c r="HE92" i="5"/>
  <c r="HE93" i="5"/>
  <c r="HE94" i="5"/>
  <c r="HE95" i="5"/>
  <c r="HE96" i="5"/>
  <c r="HE97" i="5"/>
  <c r="HE98" i="5"/>
  <c r="HE99" i="5"/>
  <c r="HE100" i="5"/>
  <c r="HE101" i="5"/>
  <c r="HE102" i="5"/>
  <c r="HE103" i="5"/>
  <c r="HE104" i="5"/>
  <c r="HE105" i="5"/>
  <c r="HE106" i="5"/>
  <c r="HE107" i="5"/>
  <c r="HE108" i="5"/>
  <c r="HE109" i="5"/>
  <c r="HE110" i="5"/>
  <c r="HE111" i="5"/>
  <c r="HE112" i="5"/>
  <c r="HE113" i="5"/>
  <c r="HE114" i="5"/>
  <c r="HE115" i="5"/>
  <c r="HE116" i="5"/>
  <c r="HE117" i="5"/>
  <c r="HE118" i="5"/>
  <c r="HE119" i="5"/>
  <c r="HE120" i="5"/>
  <c r="HE121" i="5"/>
  <c r="HE122" i="5"/>
  <c r="HE123" i="5"/>
  <c r="HE124" i="5"/>
  <c r="HE125" i="5"/>
  <c r="HE126" i="5"/>
  <c r="HE127" i="5"/>
  <c r="HE128" i="5"/>
  <c r="HE129" i="5"/>
  <c r="HE130" i="5"/>
  <c r="HE131" i="5"/>
  <c r="HE132" i="5"/>
  <c r="HE133" i="5"/>
  <c r="HE134" i="5"/>
  <c r="HE135" i="5"/>
  <c r="HE136" i="5"/>
  <c r="HE137" i="5"/>
  <c r="HE138" i="5"/>
  <c r="HE139" i="5"/>
  <c r="HE140" i="5"/>
  <c r="HE141" i="5"/>
  <c r="HE142" i="5"/>
  <c r="HE143" i="5"/>
  <c r="HE144" i="5"/>
  <c r="HE145" i="5"/>
  <c r="HE146" i="5"/>
  <c r="HE147" i="5"/>
  <c r="HE148" i="5"/>
  <c r="HE149" i="5"/>
  <c r="HE150" i="5"/>
  <c r="HE151" i="5"/>
  <c r="HE152" i="5"/>
  <c r="HE153" i="5"/>
  <c r="HE154" i="5"/>
  <c r="HE155" i="5"/>
  <c r="HE156" i="5"/>
  <c r="HE157" i="5"/>
  <c r="HE158" i="5"/>
  <c r="HE159" i="5"/>
  <c r="HE160" i="5"/>
  <c r="HE161" i="5"/>
  <c r="HE162" i="5"/>
  <c r="HE163" i="5"/>
  <c r="HE164" i="5"/>
  <c r="HE165" i="5"/>
  <c r="HE166" i="5"/>
  <c r="HE167" i="5"/>
  <c r="HE168" i="5"/>
  <c r="HE169" i="5"/>
  <c r="HE170" i="5"/>
  <c r="HE171" i="5"/>
  <c r="HE172" i="5"/>
  <c r="HE173" i="5"/>
  <c r="HE174" i="5"/>
  <c r="HE175" i="5"/>
  <c r="HE176" i="5"/>
  <c r="HE177" i="5"/>
  <c r="HE178" i="5"/>
  <c r="HE179" i="5"/>
  <c r="HE180" i="5"/>
  <c r="HE181" i="5"/>
  <c r="HE182" i="5"/>
  <c r="HE183" i="5"/>
  <c r="HE184" i="5"/>
  <c r="HE185" i="5"/>
  <c r="HE186" i="5"/>
  <c r="HE187" i="5"/>
  <c r="HE188" i="5"/>
  <c r="HE189" i="5"/>
  <c r="HE190" i="5"/>
  <c r="HE191" i="5"/>
  <c r="HE192" i="5"/>
  <c r="HE193" i="5"/>
  <c r="HE194" i="5"/>
  <c r="HE195" i="5"/>
  <c r="HE196" i="5"/>
  <c r="HE197" i="5"/>
  <c r="HE198" i="5"/>
  <c r="HE199" i="5"/>
  <c r="HE200" i="5"/>
  <c r="HE201" i="5"/>
  <c r="HE202" i="5"/>
  <c r="HE203" i="5"/>
  <c r="HE204" i="5"/>
  <c r="HE205" i="5"/>
  <c r="HE206" i="5"/>
  <c r="HE207" i="5"/>
  <c r="HE208" i="5"/>
  <c r="HE209" i="5"/>
  <c r="HE210" i="5"/>
  <c r="HE211" i="5"/>
  <c r="HE212" i="5"/>
  <c r="HE213" i="5"/>
  <c r="HE214" i="5"/>
  <c r="HE215" i="5"/>
  <c r="HE216" i="5"/>
  <c r="HE217" i="5"/>
  <c r="HE218" i="5"/>
  <c r="HE219" i="5"/>
  <c r="HE220" i="5"/>
  <c r="HE221" i="5"/>
  <c r="HE222" i="5"/>
  <c r="HE223" i="5"/>
  <c r="HE224" i="5"/>
  <c r="HE225" i="5"/>
  <c r="HE226" i="5"/>
  <c r="HE227" i="5"/>
  <c r="HE228" i="5"/>
  <c r="HE229" i="5"/>
  <c r="HE230" i="5"/>
  <c r="HE231" i="5"/>
  <c r="HE232" i="5"/>
  <c r="HE233" i="5"/>
  <c r="HE234" i="5"/>
  <c r="HE235" i="5"/>
  <c r="HE236" i="5"/>
  <c r="HE237" i="5"/>
  <c r="HE238" i="5"/>
  <c r="HE239" i="5"/>
  <c r="HE240" i="5"/>
  <c r="HE241" i="5"/>
  <c r="HE242" i="5"/>
  <c r="HE243" i="5"/>
  <c r="HE244" i="5"/>
  <c r="HE245" i="5"/>
  <c r="HE246" i="5"/>
  <c r="HE247" i="5"/>
  <c r="HE248" i="5"/>
  <c r="HE249" i="5"/>
  <c r="HE250" i="5"/>
  <c r="HE251" i="5"/>
  <c r="HE252" i="5"/>
  <c r="HE253" i="5"/>
  <c r="HE254" i="5"/>
  <c r="HE255" i="5"/>
  <c r="HE256" i="5"/>
  <c r="HE257" i="5"/>
  <c r="HE258" i="5"/>
  <c r="HE259" i="5"/>
  <c r="HE260" i="5"/>
  <c r="HE261" i="5"/>
  <c r="HE262" i="5"/>
  <c r="HE263" i="5"/>
  <c r="HE264" i="5"/>
  <c r="HE265" i="5"/>
  <c r="HE266" i="5"/>
  <c r="HE267" i="5"/>
  <c r="HE268" i="5"/>
  <c r="HE269" i="5"/>
  <c r="HE270" i="5"/>
  <c r="HE271" i="5"/>
  <c r="HE272" i="5"/>
  <c r="HE273" i="5"/>
  <c r="HE274" i="5"/>
  <c r="HE275" i="5"/>
  <c r="HE276" i="5"/>
  <c r="HE277" i="5"/>
  <c r="HE278" i="5"/>
  <c r="HE279" i="5"/>
  <c r="HE280" i="5"/>
  <c r="HE281" i="5"/>
  <c r="HE282" i="5"/>
  <c r="HE283" i="5"/>
  <c r="HE284" i="5"/>
  <c r="HE285" i="5"/>
  <c r="HE286" i="5"/>
  <c r="HE287" i="5"/>
  <c r="HE288" i="5"/>
  <c r="HE289" i="5"/>
  <c r="HE290" i="5"/>
  <c r="HE291" i="5"/>
  <c r="HE292" i="5"/>
  <c r="HE293" i="5"/>
  <c r="HE294" i="5"/>
  <c r="HE295" i="5"/>
  <c r="HE296" i="5"/>
  <c r="HE297" i="5"/>
  <c r="HE298" i="5"/>
  <c r="HE299" i="5"/>
  <c r="HE300" i="5"/>
  <c r="HE301" i="5"/>
  <c r="HE302" i="5"/>
  <c r="HE303" i="5"/>
  <c r="HE304" i="5"/>
  <c r="HE305" i="5"/>
  <c r="HE306" i="5"/>
  <c r="HE307" i="5"/>
  <c r="HE308" i="5"/>
  <c r="HE309" i="5"/>
  <c r="HE310" i="5"/>
  <c r="HE311" i="5"/>
  <c r="HE312" i="5"/>
  <c r="HE313" i="5"/>
  <c r="HE314" i="5"/>
  <c r="HE315" i="5"/>
  <c r="HE316" i="5"/>
  <c r="HE317" i="5"/>
  <c r="HE318" i="5"/>
  <c r="HE319" i="5"/>
  <c r="HE320" i="5"/>
  <c r="HE321" i="5"/>
  <c r="HE322" i="5"/>
  <c r="HE323" i="5"/>
  <c r="HE324" i="5"/>
  <c r="HE325" i="5"/>
  <c r="HE326" i="5"/>
  <c r="HE327" i="5"/>
  <c r="HE328" i="5"/>
  <c r="HE329" i="5"/>
  <c r="HE330" i="5"/>
  <c r="HE331" i="5"/>
  <c r="HE332" i="5"/>
  <c r="HE333" i="5"/>
  <c r="HE334" i="5"/>
  <c r="HE335" i="5"/>
  <c r="HE336" i="5"/>
  <c r="HE337" i="5"/>
  <c r="HE338" i="5"/>
  <c r="HE339" i="5"/>
  <c r="HE340" i="5"/>
  <c r="HE341" i="5"/>
  <c r="HE342" i="5"/>
  <c r="HE343" i="5"/>
  <c r="HE344" i="5"/>
  <c r="HE345" i="5"/>
  <c r="HE346" i="5"/>
  <c r="HE347" i="5"/>
  <c r="HE348" i="5"/>
  <c r="HE349" i="5"/>
  <c r="HE350" i="5"/>
  <c r="HE351" i="5"/>
  <c r="HE352" i="5"/>
  <c r="HE353" i="5"/>
  <c r="HE354" i="5"/>
  <c r="HE355" i="5"/>
  <c r="HE356" i="5"/>
  <c r="HE357" i="5"/>
  <c r="HE358" i="5"/>
  <c r="HE359" i="5"/>
  <c r="HE360" i="5"/>
  <c r="HE361" i="5"/>
  <c r="HE362" i="5"/>
  <c r="HE363" i="5"/>
  <c r="HE364" i="5"/>
  <c r="HE365" i="5"/>
  <c r="HE366" i="5"/>
  <c r="HE367" i="5"/>
  <c r="HE368" i="5"/>
  <c r="HE369" i="5"/>
  <c r="HE370" i="5"/>
  <c r="HE371" i="5"/>
  <c r="HE372" i="5"/>
  <c r="HE373" i="5"/>
  <c r="HE374" i="5"/>
  <c r="HE375" i="5"/>
  <c r="HE376" i="5"/>
  <c r="HE377" i="5"/>
  <c r="HE378" i="5"/>
  <c r="HE379" i="5"/>
  <c r="HE380" i="5"/>
  <c r="HE381" i="5"/>
  <c r="HE382" i="5"/>
  <c r="HE383" i="5"/>
  <c r="HE384" i="5"/>
  <c r="HE385" i="5"/>
  <c r="HE386" i="5"/>
  <c r="HE387" i="5"/>
  <c r="HE388" i="5"/>
  <c r="HE389" i="5"/>
  <c r="HE390" i="5"/>
  <c r="HE391" i="5"/>
  <c r="HE392" i="5"/>
  <c r="HE393" i="5"/>
  <c r="HE394" i="5"/>
  <c r="HE395" i="5"/>
  <c r="CK6" i="10"/>
  <c r="CK7" i="10"/>
  <c r="CK8" i="10"/>
  <c r="CK9" i="10"/>
  <c r="CK10" i="10"/>
  <c r="CK11" i="10"/>
  <c r="CK12" i="10"/>
  <c r="CK13" i="10"/>
  <c r="CK14" i="10"/>
  <c r="CK15" i="10"/>
  <c r="CK16" i="10"/>
  <c r="CK17" i="10"/>
  <c r="CK18" i="10"/>
  <c r="CK19" i="10"/>
  <c r="CK20" i="10"/>
  <c r="CK21" i="10"/>
  <c r="CK22" i="10"/>
  <c r="CK23" i="10"/>
  <c r="CK24" i="10"/>
  <c r="CK25" i="10"/>
  <c r="CK26" i="10"/>
  <c r="CK27" i="10"/>
  <c r="CK28" i="10"/>
  <c r="CK29" i="10"/>
  <c r="CK30" i="10"/>
  <c r="CK31" i="10"/>
  <c r="CK32" i="10"/>
  <c r="CK33" i="10"/>
  <c r="CK34" i="10"/>
  <c r="CK35" i="10"/>
  <c r="CK36" i="10"/>
  <c r="CK37" i="10"/>
  <c r="CK38" i="10"/>
  <c r="CK39" i="10"/>
  <c r="CK40" i="10"/>
  <c r="CK41" i="10"/>
  <c r="CK42" i="10"/>
  <c r="CK43" i="10"/>
  <c r="CK44" i="10"/>
  <c r="CK45" i="10"/>
  <c r="CK46" i="10"/>
  <c r="CK47" i="10"/>
  <c r="CK48" i="10"/>
  <c r="CK49" i="10"/>
  <c r="CK50" i="10"/>
  <c r="CK51" i="10"/>
  <c r="CK52" i="10"/>
  <c r="CK5" i="10"/>
  <c r="CP29" i="5" l="1"/>
  <c r="B5" i="10"/>
  <c r="B6" i="10" s="1"/>
  <c r="B7" i="10" s="1"/>
  <c r="B8" i="10" s="1"/>
  <c r="B9" i="10" s="1"/>
  <c r="B10" i="10" s="1"/>
  <c r="B11" i="10" s="1"/>
  <c r="B12" i="10" s="1"/>
  <c r="B13" i="10" s="1"/>
  <c r="B14" i="10" s="1"/>
  <c r="B15" i="10" s="1"/>
  <c r="B16" i="10" s="1"/>
  <c r="B17" i="10" s="1"/>
  <c r="B18" i="10" s="1"/>
  <c r="B19" i="10" s="1"/>
  <c r="B20" i="10" s="1"/>
  <c r="B21" i="10" s="1"/>
  <c r="B22" i="10" s="1"/>
  <c r="B23" i="10" s="1"/>
  <c r="B24" i="10" s="1"/>
  <c r="B25" i="10" s="1"/>
  <c r="B26" i="10" s="1"/>
  <c r="B27" i="10" s="1"/>
  <c r="B28" i="10" s="1"/>
  <c r="B29" i="10" s="1"/>
  <c r="B30" i="10" s="1"/>
  <c r="B31" i="10" s="1"/>
  <c r="B32" i="10" s="1"/>
  <c r="B33" i="10" s="1"/>
  <c r="B34" i="10" s="1"/>
  <c r="B35" i="10" s="1"/>
  <c r="B36" i="10" s="1"/>
  <c r="B37" i="10" s="1"/>
  <c r="B38" i="10" s="1"/>
  <c r="B39" i="10" s="1"/>
  <c r="B40" i="10" s="1"/>
  <c r="B41" i="10" s="1"/>
  <c r="B42" i="10" s="1"/>
  <c r="B43" i="10" s="1"/>
  <c r="B44" i="10" s="1"/>
  <c r="B45" i="10" s="1"/>
  <c r="B46" i="10" s="1"/>
  <c r="B47" i="10" s="1"/>
  <c r="B48" i="10" s="1"/>
  <c r="B49" i="10" s="1"/>
  <c r="B50" i="10" s="1"/>
  <c r="B51" i="10" s="1"/>
  <c r="DV6" i="10" l="1"/>
  <c r="DV7" i="10"/>
  <c r="DV8" i="10"/>
  <c r="DV9" i="10"/>
  <c r="DV10" i="10"/>
  <c r="DV11" i="10"/>
  <c r="DV12" i="10"/>
  <c r="DV13" i="10"/>
  <c r="DV14" i="10"/>
  <c r="DV15" i="10"/>
  <c r="DV16" i="10"/>
  <c r="DV17" i="10"/>
  <c r="DV18" i="10"/>
  <c r="DV19" i="10"/>
  <c r="DV20" i="10"/>
  <c r="DV21" i="10"/>
  <c r="DV22" i="10"/>
  <c r="DV23" i="10"/>
  <c r="DV24" i="10"/>
  <c r="DV25" i="10"/>
  <c r="DV26" i="10"/>
  <c r="DV27" i="10"/>
  <c r="DV28" i="10"/>
  <c r="DV29" i="10"/>
  <c r="DV30" i="10"/>
  <c r="DV31" i="10"/>
  <c r="DV32" i="10"/>
  <c r="DV33" i="10"/>
  <c r="DV34" i="10"/>
  <c r="DV35" i="10"/>
  <c r="DV36" i="10"/>
  <c r="DV37" i="10"/>
  <c r="DV38" i="10"/>
  <c r="DV39" i="10"/>
  <c r="DV40" i="10"/>
  <c r="DV41" i="10"/>
  <c r="DV42" i="10"/>
  <c r="DV43" i="10"/>
  <c r="DV44" i="10"/>
  <c r="DV45" i="10"/>
  <c r="DV46" i="10"/>
  <c r="DV47" i="10"/>
  <c r="DV48" i="10"/>
  <c r="DV49" i="10"/>
  <c r="DV50" i="10"/>
  <c r="DV51" i="10"/>
  <c r="DV52" i="10"/>
  <c r="DV5" i="10"/>
  <c r="K5" i="10"/>
  <c r="M5" i="10"/>
  <c r="K6" i="10"/>
  <c r="M6" i="10"/>
  <c r="K7" i="10"/>
  <c r="M7" i="10"/>
  <c r="K8" i="10"/>
  <c r="M8" i="10"/>
  <c r="K9" i="10"/>
  <c r="M9" i="10"/>
  <c r="K10" i="10"/>
  <c r="M10" i="10"/>
  <c r="K11" i="10"/>
  <c r="M11" i="10"/>
  <c r="K12" i="10"/>
  <c r="M12" i="10"/>
  <c r="K13" i="10"/>
  <c r="M13" i="10"/>
  <c r="K14" i="10"/>
  <c r="M14" i="10"/>
  <c r="K15" i="10"/>
  <c r="M15" i="10"/>
  <c r="K16" i="10"/>
  <c r="M16" i="10"/>
  <c r="K17" i="10"/>
  <c r="M17" i="10"/>
  <c r="K18" i="10"/>
  <c r="M18" i="10"/>
  <c r="K19" i="10"/>
  <c r="M19" i="10"/>
  <c r="K20" i="10"/>
  <c r="M20" i="10"/>
  <c r="K21" i="10"/>
  <c r="M21" i="10"/>
  <c r="K22" i="10"/>
  <c r="M22" i="10"/>
  <c r="K23" i="10"/>
  <c r="M23" i="10"/>
  <c r="K24" i="10"/>
  <c r="M24" i="10"/>
  <c r="K25" i="10"/>
  <c r="M25" i="10"/>
  <c r="K26" i="10"/>
  <c r="M26" i="10"/>
  <c r="K27" i="10"/>
  <c r="M27" i="10"/>
  <c r="K28" i="10"/>
  <c r="M28" i="10"/>
  <c r="K29" i="10"/>
  <c r="M29" i="10"/>
  <c r="K30" i="10"/>
  <c r="M30" i="10"/>
  <c r="K31" i="10"/>
  <c r="M31" i="10"/>
  <c r="K32" i="10"/>
  <c r="M32" i="10"/>
  <c r="K33" i="10"/>
  <c r="M33" i="10"/>
  <c r="K34" i="10"/>
  <c r="M34" i="10"/>
  <c r="K35" i="10"/>
  <c r="M35" i="10"/>
  <c r="K36" i="10"/>
  <c r="M36" i="10"/>
  <c r="K37" i="10"/>
  <c r="M37" i="10"/>
  <c r="K38" i="10"/>
  <c r="M38" i="10"/>
  <c r="K39" i="10"/>
  <c r="M39" i="10"/>
  <c r="K40" i="10"/>
  <c r="M40" i="10"/>
  <c r="K41" i="10"/>
  <c r="M41" i="10"/>
  <c r="K42" i="10"/>
  <c r="M42" i="10"/>
  <c r="K43" i="10"/>
  <c r="M43" i="10"/>
  <c r="K44" i="10"/>
  <c r="M44" i="10"/>
  <c r="K45" i="10"/>
  <c r="M45" i="10"/>
  <c r="K46" i="10"/>
  <c r="M46" i="10"/>
  <c r="K47" i="10"/>
  <c r="M47" i="10"/>
  <c r="K48" i="10"/>
  <c r="M48" i="10"/>
  <c r="K49" i="10"/>
  <c r="M49" i="10"/>
  <c r="K50" i="10"/>
  <c r="M50" i="10"/>
  <c r="K51" i="10"/>
  <c r="M51" i="10"/>
  <c r="K4" i="10"/>
  <c r="M4" i="10"/>
  <c r="D5" i="10"/>
  <c r="D6" i="10" s="1"/>
  <c r="D7" i="10" s="1"/>
  <c r="D8" i="10" s="1"/>
  <c r="D9" i="10" s="1"/>
  <c r="D10" i="10" s="1"/>
  <c r="D11" i="10" s="1"/>
  <c r="D12" i="10" s="1"/>
  <c r="D13" i="10" s="1"/>
  <c r="D14" i="10" s="1"/>
  <c r="D15" i="10" s="1"/>
  <c r="D16" i="10" s="1"/>
  <c r="D17" i="10" s="1"/>
  <c r="D18" i="10" s="1"/>
  <c r="D19" i="10" s="1"/>
  <c r="D20" i="10" s="1"/>
  <c r="D21" i="10" s="1"/>
  <c r="D22" i="10" s="1"/>
  <c r="D23" i="10" s="1"/>
  <c r="D24" i="10" s="1"/>
  <c r="D25" i="10" s="1"/>
  <c r="D26" i="10" s="1"/>
  <c r="D27" i="10" s="1"/>
  <c r="D28" i="10" s="1"/>
  <c r="D29" i="10" s="1"/>
  <c r="D30" i="10" s="1"/>
  <c r="D31" i="10" s="1"/>
  <c r="D32" i="10" s="1"/>
  <c r="D33" i="10" s="1"/>
  <c r="D34" i="10" s="1"/>
  <c r="D35" i="10" s="1"/>
  <c r="D36" i="10" s="1"/>
  <c r="D37" i="10" s="1"/>
  <c r="D38" i="10" s="1"/>
  <c r="D39" i="10" s="1"/>
  <c r="D40" i="10" s="1"/>
  <c r="D41" i="10" s="1"/>
  <c r="D42" i="10" s="1"/>
  <c r="D43" i="10" s="1"/>
  <c r="D44" i="10" s="1"/>
  <c r="D45" i="10" s="1"/>
  <c r="D46" i="10" s="1"/>
  <c r="D47" i="10" s="1"/>
  <c r="D48" i="10" s="1"/>
  <c r="D49" i="10" s="1"/>
  <c r="D50" i="10" s="1"/>
  <c r="D51" i="10" s="1"/>
  <c r="F48" i="10"/>
  <c r="I48" i="10"/>
  <c r="F49" i="10"/>
  <c r="I49" i="10"/>
  <c r="F50" i="10"/>
  <c r="I50" i="10"/>
  <c r="F51" i="10"/>
  <c r="I51" i="10"/>
  <c r="F39" i="10"/>
  <c r="I39" i="10"/>
  <c r="F40" i="10"/>
  <c r="I40" i="10"/>
  <c r="F41" i="10"/>
  <c r="I41" i="10"/>
  <c r="F42" i="10"/>
  <c r="I42" i="10"/>
  <c r="F43" i="10"/>
  <c r="I43" i="10"/>
  <c r="F44" i="10"/>
  <c r="I44" i="10"/>
  <c r="F45" i="10"/>
  <c r="I45" i="10"/>
  <c r="F46" i="10"/>
  <c r="I46" i="10"/>
  <c r="F47" i="10"/>
  <c r="I47" i="10"/>
  <c r="F28" i="10"/>
  <c r="I28" i="10"/>
  <c r="F29" i="10"/>
  <c r="I29" i="10"/>
  <c r="F30" i="10"/>
  <c r="I30" i="10"/>
  <c r="F31" i="10"/>
  <c r="I31" i="10"/>
  <c r="F32" i="10"/>
  <c r="I32" i="10"/>
  <c r="F33" i="10"/>
  <c r="I33" i="10"/>
  <c r="F34" i="10"/>
  <c r="I34" i="10"/>
  <c r="F35" i="10"/>
  <c r="I35" i="10"/>
  <c r="F36" i="10"/>
  <c r="I36" i="10"/>
  <c r="F37" i="10"/>
  <c r="I37" i="10"/>
  <c r="F38" i="10"/>
  <c r="I38" i="10"/>
  <c r="F13" i="10"/>
  <c r="I13" i="10"/>
  <c r="F14" i="10"/>
  <c r="I14" i="10"/>
  <c r="F15" i="10"/>
  <c r="I15" i="10"/>
  <c r="F16" i="10"/>
  <c r="I16" i="10"/>
  <c r="F17" i="10"/>
  <c r="I17" i="10"/>
  <c r="F18" i="10"/>
  <c r="I18" i="10"/>
  <c r="F19" i="10"/>
  <c r="I19" i="10"/>
  <c r="F20" i="10"/>
  <c r="I20" i="10"/>
  <c r="F21" i="10"/>
  <c r="I21" i="10"/>
  <c r="F22" i="10"/>
  <c r="I22" i="10"/>
  <c r="F23" i="10"/>
  <c r="I23" i="10"/>
  <c r="F24" i="10"/>
  <c r="I24" i="10"/>
  <c r="F25" i="10"/>
  <c r="I25" i="10"/>
  <c r="F26" i="10"/>
  <c r="I26" i="10"/>
  <c r="F27" i="10"/>
  <c r="I27" i="10"/>
  <c r="F5" i="10"/>
  <c r="I5" i="10"/>
  <c r="F6" i="10"/>
  <c r="I6" i="10"/>
  <c r="F7" i="10"/>
  <c r="I7" i="10"/>
  <c r="F8" i="10"/>
  <c r="I8" i="10"/>
  <c r="F9" i="10"/>
  <c r="I9" i="10"/>
  <c r="F10" i="10"/>
  <c r="I10" i="10"/>
  <c r="F11" i="10"/>
  <c r="I11" i="10"/>
  <c r="F12" i="10"/>
  <c r="I12" i="10"/>
  <c r="I4" i="10"/>
  <c r="F4" i="10"/>
  <c r="DV53" i="10" l="1"/>
  <c r="CL6" i="10"/>
  <c r="CL7" i="10"/>
  <c r="CL8" i="10"/>
  <c r="CL9" i="10"/>
  <c r="CL10" i="10"/>
  <c r="CL11" i="10"/>
  <c r="CL12" i="10"/>
  <c r="CL13" i="10"/>
  <c r="CL14" i="10"/>
  <c r="CL15" i="10"/>
  <c r="CL16" i="10"/>
  <c r="CL17" i="10"/>
  <c r="CL18" i="10"/>
  <c r="CL19" i="10"/>
  <c r="CL20" i="10"/>
  <c r="CL21" i="10"/>
  <c r="CL22" i="10"/>
  <c r="CL23" i="10"/>
  <c r="CL24" i="10"/>
  <c r="CL25" i="10"/>
  <c r="CL26" i="10"/>
  <c r="CL27" i="10"/>
  <c r="CL28" i="10"/>
  <c r="CL29" i="10"/>
  <c r="CL30" i="10"/>
  <c r="CL31" i="10"/>
  <c r="CL32" i="10"/>
  <c r="CL33" i="10"/>
  <c r="CL34" i="10"/>
  <c r="CL35" i="10"/>
  <c r="CL36" i="10"/>
  <c r="CL37" i="10"/>
  <c r="CL38" i="10"/>
  <c r="CL39" i="10"/>
  <c r="CL40" i="10"/>
  <c r="CL41" i="10"/>
  <c r="CL42" i="10"/>
  <c r="CL43" i="10"/>
  <c r="CL44" i="10"/>
  <c r="CL45" i="10"/>
  <c r="CL46" i="10"/>
  <c r="CL47" i="10"/>
  <c r="CL48" i="10"/>
  <c r="CL49" i="10"/>
  <c r="CL50" i="10"/>
  <c r="CL51" i="10"/>
  <c r="CL52" i="10"/>
  <c r="CL5" i="10"/>
  <c r="DG5" i="10" s="1"/>
  <c r="HF110" i="5"/>
  <c r="BB44" i="10"/>
  <c r="BI44" i="10" s="1"/>
  <c r="BB45" i="10"/>
  <c r="BI45" i="10" s="1"/>
  <c r="BB46" i="10"/>
  <c r="BI46" i="10" s="1"/>
  <c r="BB47" i="10"/>
  <c r="BI47" i="10" s="1"/>
  <c r="BB48" i="10"/>
  <c r="BI48" i="10" s="1"/>
  <c r="BB49" i="10"/>
  <c r="BI49" i="10" s="1"/>
  <c r="BB50" i="10"/>
  <c r="BI50" i="10" s="1"/>
  <c r="BB51" i="10"/>
  <c r="BI51" i="10" s="1"/>
  <c r="BB52" i="10"/>
  <c r="BI52" i="10" s="1"/>
  <c r="BB53" i="10"/>
  <c r="BI53" i="10" s="1"/>
  <c r="BB7" i="10"/>
  <c r="BI7" i="10" s="1"/>
  <c r="AL236" i="10"/>
  <c r="AL226" i="10"/>
  <c r="AL216" i="10"/>
  <c r="AL136" i="10"/>
  <c r="AL137" i="10" s="1"/>
  <c r="AL138" i="10" s="1"/>
  <c r="AL139" i="10" s="1"/>
  <c r="AL140" i="10" s="1"/>
  <c r="AL141" i="10" s="1"/>
  <c r="AL126" i="10"/>
  <c r="AL127" i="10" s="1"/>
  <c r="AL116" i="10"/>
  <c r="AL117" i="10" s="1"/>
  <c r="AL335" i="10"/>
  <c r="AL325" i="10"/>
  <c r="AL315" i="10"/>
  <c r="AN105" i="10"/>
  <c r="AN106" i="10" s="1"/>
  <c r="AL316" i="10" l="1"/>
  <c r="AL336" i="10"/>
  <c r="AL217" i="10"/>
  <c r="AL237" i="10"/>
  <c r="CQ52" i="10"/>
  <c r="DG52" i="10"/>
  <c r="CQ50" i="10"/>
  <c r="DG50" i="10"/>
  <c r="CQ48" i="10"/>
  <c r="DG48" i="10"/>
  <c r="CQ46" i="10"/>
  <c r="DG46" i="10"/>
  <c r="CQ44" i="10"/>
  <c r="DG44" i="10"/>
  <c r="CQ42" i="10"/>
  <c r="DG42" i="10"/>
  <c r="CQ40" i="10"/>
  <c r="DG40" i="10"/>
  <c r="CQ38" i="10"/>
  <c r="DG38" i="10"/>
  <c r="CQ36" i="10"/>
  <c r="DG36" i="10"/>
  <c r="CQ34" i="10"/>
  <c r="DG34" i="10"/>
  <c r="CQ32" i="10"/>
  <c r="DG32" i="10"/>
  <c r="CQ30" i="10"/>
  <c r="DG30" i="10"/>
  <c r="CQ28" i="10"/>
  <c r="DG28" i="10"/>
  <c r="CQ26" i="10"/>
  <c r="DG26" i="10"/>
  <c r="CQ24" i="10"/>
  <c r="DG24" i="10"/>
  <c r="CQ22" i="10"/>
  <c r="DG22" i="10"/>
  <c r="CQ20" i="10"/>
  <c r="DG20" i="10"/>
  <c r="CQ18" i="10"/>
  <c r="DG18" i="10"/>
  <c r="CQ16" i="10"/>
  <c r="DG16" i="10"/>
  <c r="CQ14" i="10"/>
  <c r="DG14" i="10"/>
  <c r="CQ12" i="10"/>
  <c r="DG12" i="10"/>
  <c r="CQ10" i="10"/>
  <c r="DG10" i="10"/>
  <c r="CQ8" i="10"/>
  <c r="DG8" i="10"/>
  <c r="CQ6" i="10"/>
  <c r="DG6" i="10"/>
  <c r="AL326" i="10"/>
  <c r="AL227" i="10"/>
  <c r="CQ51" i="10"/>
  <c r="EM51" i="10" s="1"/>
  <c r="DG51" i="10"/>
  <c r="CQ49" i="10"/>
  <c r="L48" i="10" s="1"/>
  <c r="DG49" i="10"/>
  <c r="CQ47" i="10"/>
  <c r="EM47" i="10" s="1"/>
  <c r="DG47" i="10"/>
  <c r="CQ45" i="10"/>
  <c r="L44" i="10" s="1"/>
  <c r="DG45" i="10"/>
  <c r="CQ43" i="10"/>
  <c r="EM43" i="10" s="1"/>
  <c r="DG43" i="10"/>
  <c r="CQ41" i="10"/>
  <c r="L40" i="10" s="1"/>
  <c r="DG41" i="10"/>
  <c r="CQ39" i="10"/>
  <c r="EM39" i="10" s="1"/>
  <c r="DG39" i="10"/>
  <c r="CQ37" i="10"/>
  <c r="L36" i="10" s="1"/>
  <c r="DG37" i="10"/>
  <c r="CQ35" i="10"/>
  <c r="EM35" i="10" s="1"/>
  <c r="DG35" i="10"/>
  <c r="CQ33" i="10"/>
  <c r="L32" i="10" s="1"/>
  <c r="DG33" i="10"/>
  <c r="CQ31" i="10"/>
  <c r="EM31" i="10" s="1"/>
  <c r="DG31" i="10"/>
  <c r="CQ29" i="10"/>
  <c r="EM29" i="10" s="1"/>
  <c r="DG29" i="10"/>
  <c r="CQ27" i="10"/>
  <c r="EM27" i="10" s="1"/>
  <c r="DG27" i="10"/>
  <c r="CQ25" i="10"/>
  <c r="EM25" i="10" s="1"/>
  <c r="DG25" i="10"/>
  <c r="CQ23" i="10"/>
  <c r="EM23" i="10" s="1"/>
  <c r="DG23" i="10"/>
  <c r="CQ21" i="10"/>
  <c r="EM21" i="10" s="1"/>
  <c r="DG21" i="10"/>
  <c r="CQ19" i="10"/>
  <c r="EM19" i="10" s="1"/>
  <c r="DG19" i="10"/>
  <c r="CQ17" i="10"/>
  <c r="EM17" i="10" s="1"/>
  <c r="DG17" i="10"/>
  <c r="CQ15" i="10"/>
  <c r="EM15" i="10" s="1"/>
  <c r="DG15" i="10"/>
  <c r="CQ13" i="10"/>
  <c r="EM13" i="10" s="1"/>
  <c r="DG13" i="10"/>
  <c r="CQ11" i="10"/>
  <c r="EM11" i="10" s="1"/>
  <c r="DG11" i="10"/>
  <c r="CQ9" i="10"/>
  <c r="EM9" i="10" s="1"/>
  <c r="DG9" i="10"/>
  <c r="CQ7" i="10"/>
  <c r="EM7" i="10" s="1"/>
  <c r="DG7" i="10"/>
  <c r="L51" i="10"/>
  <c r="EM52" i="10"/>
  <c r="L49" i="10"/>
  <c r="EM50" i="10"/>
  <c r="L47" i="10"/>
  <c r="EM48" i="10"/>
  <c r="L45" i="10"/>
  <c r="EM46" i="10"/>
  <c r="L43" i="10"/>
  <c r="EM44" i="10"/>
  <c r="L41" i="10"/>
  <c r="EM42" i="10"/>
  <c r="L39" i="10"/>
  <c r="EM40" i="10"/>
  <c r="L37" i="10"/>
  <c r="EM38" i="10"/>
  <c r="L35" i="10"/>
  <c r="EM36" i="10"/>
  <c r="L33" i="10"/>
  <c r="EM34" i="10"/>
  <c r="L31" i="10"/>
  <c r="EM32" i="10"/>
  <c r="L29" i="10"/>
  <c r="EM30" i="10"/>
  <c r="L27" i="10"/>
  <c r="EM28" i="10"/>
  <c r="L25" i="10"/>
  <c r="EM26" i="10"/>
  <c r="L23" i="10"/>
  <c r="EM24" i="10"/>
  <c r="L21" i="10"/>
  <c r="EM22" i="10"/>
  <c r="L19" i="10"/>
  <c r="EM20" i="10"/>
  <c r="L17" i="10"/>
  <c r="EM18" i="10"/>
  <c r="L15" i="10"/>
  <c r="EM16" i="10"/>
  <c r="L13" i="10"/>
  <c r="EM14" i="10"/>
  <c r="L11" i="10"/>
  <c r="EM12" i="10"/>
  <c r="L9" i="10"/>
  <c r="EM10" i="10"/>
  <c r="L7" i="10"/>
  <c r="EM8" i="10"/>
  <c r="L5" i="10"/>
  <c r="EM6" i="10"/>
  <c r="L50" i="10"/>
  <c r="EM49" i="10"/>
  <c r="L46" i="10"/>
  <c r="EM45" i="10"/>
  <c r="L42" i="10"/>
  <c r="EM41" i="10"/>
  <c r="L38" i="10"/>
  <c r="EM37" i="10"/>
  <c r="L34" i="10"/>
  <c r="EM33" i="10"/>
  <c r="L30" i="10"/>
  <c r="L28" i="10"/>
  <c r="L26" i="10"/>
  <c r="L24" i="10"/>
  <c r="L22" i="10"/>
  <c r="L20" i="10"/>
  <c r="L18" i="10"/>
  <c r="L16" i="10"/>
  <c r="L14" i="10"/>
  <c r="L12" i="10"/>
  <c r="L10" i="10"/>
  <c r="L8" i="10"/>
  <c r="L6" i="10"/>
  <c r="G51" i="10"/>
  <c r="G49" i="10"/>
  <c r="CS48" i="10"/>
  <c r="G47" i="10"/>
  <c r="CS46" i="10"/>
  <c r="G45" i="10"/>
  <c r="CS44" i="10"/>
  <c r="G43" i="10"/>
  <c r="CS42" i="10"/>
  <c r="G41" i="10"/>
  <c r="CS40" i="10"/>
  <c r="G39" i="10"/>
  <c r="CS38" i="10"/>
  <c r="G37" i="10"/>
  <c r="CS36" i="10"/>
  <c r="G35" i="10"/>
  <c r="CS34" i="10"/>
  <c r="G33" i="10"/>
  <c r="CS32" i="10"/>
  <c r="G31" i="10"/>
  <c r="CS30" i="10"/>
  <c r="G29" i="10"/>
  <c r="CS28" i="10"/>
  <c r="G27" i="10"/>
  <c r="CS26" i="10"/>
  <c r="G25" i="10"/>
  <c r="CS24" i="10"/>
  <c r="G23" i="10"/>
  <c r="CS22" i="10"/>
  <c r="G21" i="10"/>
  <c r="CS20" i="10"/>
  <c r="G19" i="10"/>
  <c r="CS18" i="10"/>
  <c r="G17" i="10"/>
  <c r="CS16" i="10"/>
  <c r="G15" i="10"/>
  <c r="CS14" i="10"/>
  <c r="G13" i="10"/>
  <c r="CS12" i="10"/>
  <c r="G11" i="10"/>
  <c r="CS10" i="10"/>
  <c r="G9" i="10"/>
  <c r="CS8" i="10"/>
  <c r="G7" i="10"/>
  <c r="CS6" i="10"/>
  <c r="G5" i="10"/>
  <c r="CQ5" i="10"/>
  <c r="G4" i="10"/>
  <c r="G50" i="10"/>
  <c r="G48" i="10"/>
  <c r="G46" i="10"/>
  <c r="G44" i="10"/>
  <c r="G42" i="10"/>
  <c r="G40" i="10"/>
  <c r="G38" i="10"/>
  <c r="G36" i="10"/>
  <c r="G34" i="10"/>
  <c r="G32" i="10"/>
  <c r="G30" i="10"/>
  <c r="G28" i="10"/>
  <c r="G26" i="10"/>
  <c r="G24" i="10"/>
  <c r="G22" i="10"/>
  <c r="G20" i="10"/>
  <c r="G18" i="10"/>
  <c r="G16" i="10"/>
  <c r="G14" i="10"/>
  <c r="G12" i="10"/>
  <c r="G10" i="10"/>
  <c r="G8" i="10"/>
  <c r="G6" i="10"/>
  <c r="CS5" i="10"/>
  <c r="CS52" i="10"/>
  <c r="CS51" i="10"/>
  <c r="CS50" i="10"/>
  <c r="CS49" i="10"/>
  <c r="CS47" i="10"/>
  <c r="CS45" i="10"/>
  <c r="CS43" i="10"/>
  <c r="CS41" i="10"/>
  <c r="CS39" i="10"/>
  <c r="CS37" i="10"/>
  <c r="CS35" i="10"/>
  <c r="CS33" i="10"/>
  <c r="CS31" i="10"/>
  <c r="CS29" i="10"/>
  <c r="CS27" i="10"/>
  <c r="CS25" i="10"/>
  <c r="CS23" i="10"/>
  <c r="CS21" i="10"/>
  <c r="CS19" i="10"/>
  <c r="CS17" i="10"/>
  <c r="CS15" i="10"/>
  <c r="CS13" i="10"/>
  <c r="CS11" i="10"/>
  <c r="CS9" i="10"/>
  <c r="CS7" i="10"/>
  <c r="AN107" i="10"/>
  <c r="AL118" i="10"/>
  <c r="AL128" i="10"/>
  <c r="AL142" i="10"/>
  <c r="AL327" i="10"/>
  <c r="AL317" i="10"/>
  <c r="AL337" i="10"/>
  <c r="BJ6" i="10"/>
  <c r="BJ7" i="10"/>
  <c r="BJ8" i="10"/>
  <c r="BJ9" i="10"/>
  <c r="BJ10" i="10"/>
  <c r="BJ11" i="10"/>
  <c r="BJ12" i="10"/>
  <c r="BJ13" i="10"/>
  <c r="BJ14" i="10"/>
  <c r="BJ15" i="10"/>
  <c r="BJ16" i="10"/>
  <c r="BJ17" i="10"/>
  <c r="BJ18" i="10"/>
  <c r="BJ19" i="10"/>
  <c r="BJ20" i="10"/>
  <c r="BJ21" i="10"/>
  <c r="BJ22" i="10"/>
  <c r="BJ23" i="10"/>
  <c r="BJ24" i="10"/>
  <c r="BJ25" i="10"/>
  <c r="BJ26" i="10"/>
  <c r="BJ27" i="10"/>
  <c r="BJ28" i="10"/>
  <c r="BJ29" i="10"/>
  <c r="BJ30" i="10"/>
  <c r="BJ31" i="10"/>
  <c r="BJ32" i="10"/>
  <c r="BJ33" i="10"/>
  <c r="BJ34" i="10"/>
  <c r="BJ35" i="10"/>
  <c r="BJ36" i="10"/>
  <c r="BJ37" i="10"/>
  <c r="BJ38" i="10"/>
  <c r="BJ39" i="10"/>
  <c r="BJ40" i="10"/>
  <c r="BJ41" i="10"/>
  <c r="BJ42" i="10"/>
  <c r="BJ43" i="10"/>
  <c r="BJ55" i="10"/>
  <c r="BJ56" i="10"/>
  <c r="BJ57" i="10"/>
  <c r="BJ58" i="10"/>
  <c r="BJ59" i="10"/>
  <c r="BJ60" i="10"/>
  <c r="BJ61" i="10"/>
  <c r="BJ62" i="10"/>
  <c r="BJ63" i="10"/>
  <c r="BJ64" i="10"/>
  <c r="BJ65" i="10"/>
  <c r="BJ66" i="10"/>
  <c r="BJ67" i="10"/>
  <c r="BJ68" i="10"/>
  <c r="BJ69" i="10"/>
  <c r="BJ70" i="10"/>
  <c r="BJ71" i="10"/>
  <c r="BJ72" i="10"/>
  <c r="BJ73" i="10"/>
  <c r="BJ74" i="10"/>
  <c r="BJ75" i="10"/>
  <c r="BJ76" i="10"/>
  <c r="BJ77" i="10"/>
  <c r="BJ78" i="10"/>
  <c r="BJ79" i="10"/>
  <c r="BJ80" i="10"/>
  <c r="BJ81" i="10"/>
  <c r="BJ82" i="10"/>
  <c r="BJ83" i="10"/>
  <c r="BJ84" i="10"/>
  <c r="BJ85" i="10"/>
  <c r="BJ86" i="10"/>
  <c r="BJ87" i="10"/>
  <c r="BJ88" i="10"/>
  <c r="BJ89" i="10"/>
  <c r="BJ90" i="10"/>
  <c r="BJ91" i="10"/>
  <c r="BJ92" i="10"/>
  <c r="BJ93" i="10"/>
  <c r="BJ94" i="10"/>
  <c r="BJ95" i="10"/>
  <c r="BJ96" i="10"/>
  <c r="BJ97" i="10"/>
  <c r="BJ98" i="10"/>
  <c r="BJ99" i="10"/>
  <c r="BJ100" i="10"/>
  <c r="BJ101" i="10"/>
  <c r="BJ102" i="10"/>
  <c r="BJ103" i="10"/>
  <c r="BJ104" i="10"/>
  <c r="BJ105" i="10"/>
  <c r="BJ106" i="10"/>
  <c r="BJ107" i="10"/>
  <c r="BJ108" i="10"/>
  <c r="BJ109" i="10"/>
  <c r="BJ110" i="10"/>
  <c r="BJ111" i="10"/>
  <c r="BJ112" i="10"/>
  <c r="BJ113" i="10"/>
  <c r="BJ114" i="10"/>
  <c r="BJ115" i="10"/>
  <c r="BJ116" i="10"/>
  <c r="BJ117" i="10"/>
  <c r="BJ118" i="10"/>
  <c r="BJ119" i="10"/>
  <c r="BJ120" i="10"/>
  <c r="BJ121" i="10"/>
  <c r="BJ122" i="10"/>
  <c r="BJ123" i="10"/>
  <c r="BJ124" i="10"/>
  <c r="BJ125" i="10"/>
  <c r="BJ126" i="10"/>
  <c r="BJ127" i="10"/>
  <c r="BJ128" i="10"/>
  <c r="BJ129" i="10"/>
  <c r="BJ130" i="10"/>
  <c r="BJ131" i="10"/>
  <c r="BJ132" i="10"/>
  <c r="BJ133" i="10"/>
  <c r="BJ134" i="10"/>
  <c r="BJ135" i="10"/>
  <c r="BJ136" i="10"/>
  <c r="BJ137" i="10"/>
  <c r="BJ138" i="10"/>
  <c r="BJ139" i="10"/>
  <c r="BJ140" i="10"/>
  <c r="BJ141" i="10"/>
  <c r="BJ142" i="10"/>
  <c r="BJ143" i="10"/>
  <c r="BJ144" i="10"/>
  <c r="BJ145" i="10"/>
  <c r="BJ146" i="10"/>
  <c r="BJ147" i="10"/>
  <c r="BJ148" i="10"/>
  <c r="BJ149" i="10"/>
  <c r="BJ150" i="10"/>
  <c r="BJ151" i="10"/>
  <c r="BJ152" i="10"/>
  <c r="BJ153" i="10"/>
  <c r="BJ154" i="10"/>
  <c r="BJ155" i="10"/>
  <c r="BJ156" i="10"/>
  <c r="BJ157" i="10"/>
  <c r="BJ158" i="10"/>
  <c r="BJ159" i="10"/>
  <c r="BJ160" i="10"/>
  <c r="BJ161" i="10"/>
  <c r="BJ162" i="10"/>
  <c r="BJ163" i="10"/>
  <c r="BJ164" i="10"/>
  <c r="BJ165" i="10"/>
  <c r="BJ166" i="10"/>
  <c r="BJ167" i="10"/>
  <c r="BJ168" i="10"/>
  <c r="BJ169" i="10"/>
  <c r="BJ170" i="10"/>
  <c r="BJ171" i="10"/>
  <c r="BJ172" i="10"/>
  <c r="BJ173" i="10"/>
  <c r="BJ174" i="10"/>
  <c r="BJ175" i="10"/>
  <c r="BJ176" i="10"/>
  <c r="BJ177" i="10"/>
  <c r="BJ178" i="10"/>
  <c r="BJ179" i="10"/>
  <c r="BJ180" i="10"/>
  <c r="BJ181" i="10"/>
  <c r="BJ182" i="10"/>
  <c r="BJ183" i="10"/>
  <c r="BJ184" i="10"/>
  <c r="BJ185" i="10"/>
  <c r="BJ186" i="10"/>
  <c r="BJ187" i="10"/>
  <c r="BJ188" i="10"/>
  <c r="BJ189" i="10"/>
  <c r="BJ190" i="10"/>
  <c r="BJ191" i="10"/>
  <c r="BJ192" i="10"/>
  <c r="BJ193" i="10"/>
  <c r="BJ194" i="10"/>
  <c r="BJ195" i="10"/>
  <c r="BJ196" i="10"/>
  <c r="BJ197" i="10"/>
  <c r="BJ198" i="10"/>
  <c r="BJ199" i="10"/>
  <c r="BJ200" i="10"/>
  <c r="BJ201" i="10"/>
  <c r="BJ202" i="10"/>
  <c r="BJ203" i="10"/>
  <c r="BJ204" i="10"/>
  <c r="BJ205" i="10"/>
  <c r="BJ206" i="10"/>
  <c r="BJ207" i="10"/>
  <c r="BJ208" i="10"/>
  <c r="BJ209" i="10"/>
  <c r="BJ210" i="10"/>
  <c r="BJ211" i="10"/>
  <c r="BJ212" i="10"/>
  <c r="BJ213" i="10"/>
  <c r="BJ214" i="10"/>
  <c r="BJ215" i="10"/>
  <c r="BJ216" i="10"/>
  <c r="BJ217" i="10"/>
  <c r="BJ218" i="10"/>
  <c r="BJ219" i="10"/>
  <c r="BJ220" i="10"/>
  <c r="BJ221" i="10"/>
  <c r="BJ222" i="10"/>
  <c r="BJ223" i="10"/>
  <c r="BJ224" i="10"/>
  <c r="BJ225" i="10"/>
  <c r="BJ226" i="10"/>
  <c r="BJ227" i="10"/>
  <c r="BJ228" i="10"/>
  <c r="BJ229" i="10"/>
  <c r="BJ230" i="10"/>
  <c r="BJ231" i="10"/>
  <c r="BJ232" i="10"/>
  <c r="BJ233" i="10"/>
  <c r="BJ234" i="10"/>
  <c r="BJ235" i="10"/>
  <c r="BJ236" i="10"/>
  <c r="BJ237" i="10"/>
  <c r="BJ238" i="10"/>
  <c r="BJ239" i="10"/>
  <c r="BJ240" i="10"/>
  <c r="BJ241" i="10"/>
  <c r="BJ242" i="10"/>
  <c r="BJ243" i="10"/>
  <c r="BJ244" i="10"/>
  <c r="BJ245" i="10"/>
  <c r="BJ246" i="10"/>
  <c r="BJ247" i="10"/>
  <c r="BJ248" i="10"/>
  <c r="BJ249" i="10"/>
  <c r="BJ250" i="10"/>
  <c r="BJ251" i="10"/>
  <c r="BJ252" i="10"/>
  <c r="BJ253" i="10"/>
  <c r="BJ254" i="10"/>
  <c r="BJ255" i="10"/>
  <c r="BJ256" i="10"/>
  <c r="BJ257" i="10"/>
  <c r="BJ258" i="10"/>
  <c r="BJ259" i="10"/>
  <c r="BJ260" i="10"/>
  <c r="BJ261" i="10"/>
  <c r="BJ262" i="10"/>
  <c r="BJ263" i="10"/>
  <c r="BJ264" i="10"/>
  <c r="BJ265" i="10"/>
  <c r="BJ266" i="10"/>
  <c r="BJ267" i="10"/>
  <c r="BJ268" i="10"/>
  <c r="BJ269" i="10"/>
  <c r="BJ270" i="10"/>
  <c r="BJ271" i="10"/>
  <c r="BJ272" i="10"/>
  <c r="BJ273" i="10"/>
  <c r="BJ274" i="10"/>
  <c r="BJ275" i="10"/>
  <c r="BJ276" i="10"/>
  <c r="BJ277" i="10"/>
  <c r="BJ278" i="10"/>
  <c r="BJ279" i="10"/>
  <c r="BJ280" i="10"/>
  <c r="BJ281" i="10"/>
  <c r="BJ282" i="10"/>
  <c r="BJ283" i="10"/>
  <c r="BJ284" i="10"/>
  <c r="BJ285" i="10"/>
  <c r="BJ286" i="10"/>
  <c r="BJ287" i="10"/>
  <c r="BJ288" i="10"/>
  <c r="BJ289" i="10"/>
  <c r="BJ290" i="10"/>
  <c r="BJ291" i="10"/>
  <c r="BJ292" i="10"/>
  <c r="BJ293" i="10"/>
  <c r="BJ294" i="10"/>
  <c r="BJ295" i="10"/>
  <c r="BJ296" i="10"/>
  <c r="BJ297" i="10"/>
  <c r="BJ298" i="10"/>
  <c r="BJ299" i="10"/>
  <c r="BJ300" i="10"/>
  <c r="BJ301" i="10"/>
  <c r="BJ302" i="10"/>
  <c r="BJ303" i="10"/>
  <c r="BJ304" i="10"/>
  <c r="BJ305" i="10"/>
  <c r="BJ306" i="10"/>
  <c r="BJ307" i="10"/>
  <c r="BJ308" i="10"/>
  <c r="BJ309" i="10"/>
  <c r="BJ310" i="10"/>
  <c r="BJ311" i="10"/>
  <c r="BJ312" i="10"/>
  <c r="BJ313" i="10"/>
  <c r="BJ314" i="10"/>
  <c r="BJ315" i="10"/>
  <c r="BJ316" i="10"/>
  <c r="BJ317" i="10"/>
  <c r="BJ318" i="10"/>
  <c r="BJ319" i="10"/>
  <c r="BJ320" i="10"/>
  <c r="BJ321" i="10"/>
  <c r="BJ322" i="10"/>
  <c r="BJ323" i="10"/>
  <c r="BJ324" i="10"/>
  <c r="BJ325" i="10"/>
  <c r="BJ326" i="10"/>
  <c r="BJ327" i="10"/>
  <c r="BJ328" i="10"/>
  <c r="BJ329" i="10"/>
  <c r="BJ330" i="10"/>
  <c r="BJ331" i="10"/>
  <c r="BJ332" i="10"/>
  <c r="BJ333" i="10"/>
  <c r="BJ334" i="10"/>
  <c r="BJ335" i="10"/>
  <c r="BJ336" i="10"/>
  <c r="BJ337" i="10"/>
  <c r="BJ338" i="10"/>
  <c r="BJ339" i="10"/>
  <c r="BJ340" i="10"/>
  <c r="BJ341" i="10"/>
  <c r="BJ342" i="10"/>
  <c r="BJ343" i="10"/>
  <c r="BJ344" i="10"/>
  <c r="BJ345" i="10"/>
  <c r="BJ346" i="10"/>
  <c r="BJ347" i="10"/>
  <c r="BJ348" i="10"/>
  <c r="BJ349" i="10"/>
  <c r="BJ350" i="10"/>
  <c r="BJ351" i="10"/>
  <c r="BJ352" i="10"/>
  <c r="BJ353" i="10"/>
  <c r="BJ354" i="10"/>
  <c r="BJ355" i="10"/>
  <c r="BJ356" i="10"/>
  <c r="BJ357" i="10"/>
  <c r="BJ358" i="10"/>
  <c r="BJ359" i="10"/>
  <c r="BJ360" i="10"/>
  <c r="BJ361" i="10"/>
  <c r="BJ362" i="10"/>
  <c r="BJ363" i="10"/>
  <c r="BJ364" i="10"/>
  <c r="BJ5" i="10"/>
  <c r="BB6" i="10"/>
  <c r="BI6" i="10" s="1"/>
  <c r="BB5" i="10"/>
  <c r="BI5" i="10" s="1"/>
  <c r="BK6" i="10"/>
  <c r="BK7" i="10" s="1"/>
  <c r="BK8" i="10" s="1"/>
  <c r="BK9" i="10" s="1"/>
  <c r="BK10" i="10" s="1"/>
  <c r="BK11" i="10" s="1"/>
  <c r="BK12" i="10" s="1"/>
  <c r="BK13" i="10" s="1"/>
  <c r="BK14" i="10" s="1"/>
  <c r="BK15" i="10" s="1"/>
  <c r="BK16" i="10" s="1"/>
  <c r="BK17" i="10" s="1"/>
  <c r="BK18" i="10" s="1"/>
  <c r="BK19" i="10" s="1"/>
  <c r="BK20" i="10" s="1"/>
  <c r="BK21" i="10" s="1"/>
  <c r="BK22" i="10" s="1"/>
  <c r="BK23" i="10" s="1"/>
  <c r="BK24" i="10" s="1"/>
  <c r="BK25" i="10" s="1"/>
  <c r="BK26" i="10" s="1"/>
  <c r="BK27" i="10" s="1"/>
  <c r="BK28" i="10" s="1"/>
  <c r="BK29" i="10" s="1"/>
  <c r="BK30" i="10" s="1"/>
  <c r="BK31" i="10" s="1"/>
  <c r="BK32" i="10" s="1"/>
  <c r="BK33" i="10" s="1"/>
  <c r="BK34" i="10" s="1"/>
  <c r="BK35" i="10" s="1"/>
  <c r="BK36" i="10" s="1"/>
  <c r="BK37" i="10" s="1"/>
  <c r="BK38" i="10" s="1"/>
  <c r="BK39" i="10" s="1"/>
  <c r="BK40" i="10" s="1"/>
  <c r="BK41" i="10" s="1"/>
  <c r="BK42" i="10" s="1"/>
  <c r="BK43" i="10" s="1"/>
  <c r="BK44" i="10" s="1"/>
  <c r="BK45" i="10" s="1"/>
  <c r="BK46" i="10" s="1"/>
  <c r="BK47" i="10" s="1"/>
  <c r="BK48" i="10" s="1"/>
  <c r="BK49" i="10" s="1"/>
  <c r="BK50" i="10" s="1"/>
  <c r="BK51" i="10" s="1"/>
  <c r="BK52" i="10" s="1"/>
  <c r="BK53" i="10" s="1"/>
  <c r="BK54" i="10" s="1"/>
  <c r="BK55" i="10" s="1"/>
  <c r="BK56" i="10" s="1"/>
  <c r="BK57" i="10" s="1"/>
  <c r="BK58" i="10" s="1"/>
  <c r="BK59" i="10" s="1"/>
  <c r="BK60" i="10" s="1"/>
  <c r="BK61" i="10" s="1"/>
  <c r="BK62" i="10" s="1"/>
  <c r="BK63" i="10" s="1"/>
  <c r="BK64" i="10" s="1"/>
  <c r="BK65" i="10" s="1"/>
  <c r="BK66" i="10" s="1"/>
  <c r="BK67" i="10" s="1"/>
  <c r="BK68" i="10" s="1"/>
  <c r="BK69" i="10" s="1"/>
  <c r="BK70" i="10" s="1"/>
  <c r="BK71" i="10" s="1"/>
  <c r="BK72" i="10" s="1"/>
  <c r="BK73" i="10" s="1"/>
  <c r="BK74" i="10" s="1"/>
  <c r="BK75" i="10" s="1"/>
  <c r="BK76" i="10" s="1"/>
  <c r="BK77" i="10" s="1"/>
  <c r="BK78" i="10" s="1"/>
  <c r="BK79" i="10" s="1"/>
  <c r="BK80" i="10" s="1"/>
  <c r="BK81" i="10" s="1"/>
  <c r="BK82" i="10" s="1"/>
  <c r="BK83" i="10" s="1"/>
  <c r="BK84" i="10" s="1"/>
  <c r="BK85" i="10" s="1"/>
  <c r="BK86" i="10" s="1"/>
  <c r="BK87" i="10" s="1"/>
  <c r="BK88" i="10" s="1"/>
  <c r="BK89" i="10" s="1"/>
  <c r="BK90" i="10" s="1"/>
  <c r="BK91" i="10" s="1"/>
  <c r="BK92" i="10" s="1"/>
  <c r="BK93" i="10" s="1"/>
  <c r="BK94" i="10" s="1"/>
  <c r="BK95" i="10" s="1"/>
  <c r="BK96" i="10" s="1"/>
  <c r="BK97" i="10" s="1"/>
  <c r="BK98" i="10" s="1"/>
  <c r="BK99" i="10" s="1"/>
  <c r="BK100" i="10" s="1"/>
  <c r="BK101" i="10" s="1"/>
  <c r="BK102" i="10" s="1"/>
  <c r="BK103" i="10" s="1"/>
  <c r="BK104" i="10" s="1"/>
  <c r="BK105" i="10" s="1"/>
  <c r="BK106" i="10" s="1"/>
  <c r="BK107" i="10" s="1"/>
  <c r="BK108" i="10" s="1"/>
  <c r="BK109" i="10" s="1"/>
  <c r="BK110" i="10" s="1"/>
  <c r="BK111" i="10" s="1"/>
  <c r="BK112" i="10" s="1"/>
  <c r="BK113" i="10" s="1"/>
  <c r="BK114" i="10" s="1"/>
  <c r="BK115" i="10" s="1"/>
  <c r="BK116" i="10" s="1"/>
  <c r="BK117" i="10" s="1"/>
  <c r="BK118" i="10" s="1"/>
  <c r="BK119" i="10" s="1"/>
  <c r="BK120" i="10" s="1"/>
  <c r="BK121" i="10" s="1"/>
  <c r="BK122" i="10" s="1"/>
  <c r="BK123" i="10" s="1"/>
  <c r="BK124" i="10" s="1"/>
  <c r="BK125" i="10" s="1"/>
  <c r="BK126" i="10" s="1"/>
  <c r="BK127" i="10" s="1"/>
  <c r="BK128" i="10" s="1"/>
  <c r="BK129" i="10" s="1"/>
  <c r="BK130" i="10" s="1"/>
  <c r="BK131" i="10" s="1"/>
  <c r="BK132" i="10" s="1"/>
  <c r="BK133" i="10" s="1"/>
  <c r="BK134" i="10" s="1"/>
  <c r="BK135" i="10" s="1"/>
  <c r="BK136" i="10" s="1"/>
  <c r="BK137" i="10" s="1"/>
  <c r="BK138" i="10" s="1"/>
  <c r="BK139" i="10" s="1"/>
  <c r="BK140" i="10" s="1"/>
  <c r="BK141" i="10" s="1"/>
  <c r="BK142" i="10" s="1"/>
  <c r="BK143" i="10" s="1"/>
  <c r="BK144" i="10" s="1"/>
  <c r="BK145" i="10" s="1"/>
  <c r="BK146" i="10" s="1"/>
  <c r="BK147" i="10" s="1"/>
  <c r="BK148" i="10" s="1"/>
  <c r="BK149" i="10" s="1"/>
  <c r="BK150" i="10" s="1"/>
  <c r="BK151" i="10" s="1"/>
  <c r="BK152" i="10" s="1"/>
  <c r="BK153" i="10" s="1"/>
  <c r="BK154" i="10" s="1"/>
  <c r="BK155" i="10" s="1"/>
  <c r="BK156" i="10" s="1"/>
  <c r="BK157" i="10" s="1"/>
  <c r="BK158" i="10" s="1"/>
  <c r="BK159" i="10" s="1"/>
  <c r="BK160" i="10" s="1"/>
  <c r="BK161" i="10" s="1"/>
  <c r="BK162" i="10" s="1"/>
  <c r="BK163" i="10" s="1"/>
  <c r="BK164" i="10" s="1"/>
  <c r="BK165" i="10" s="1"/>
  <c r="BK166" i="10" s="1"/>
  <c r="BK167" i="10" s="1"/>
  <c r="BK168" i="10" s="1"/>
  <c r="BK169" i="10" s="1"/>
  <c r="BK170" i="10" s="1"/>
  <c r="BK171" i="10" s="1"/>
  <c r="BK172" i="10" s="1"/>
  <c r="BK173" i="10" s="1"/>
  <c r="BK174" i="10" s="1"/>
  <c r="BK175" i="10" s="1"/>
  <c r="BK176" i="10" s="1"/>
  <c r="BK177" i="10" s="1"/>
  <c r="BK178" i="10" s="1"/>
  <c r="BK179" i="10" s="1"/>
  <c r="BK180" i="10" s="1"/>
  <c r="BK181" i="10" s="1"/>
  <c r="BK182" i="10" s="1"/>
  <c r="BK183" i="10" s="1"/>
  <c r="BK184" i="10" s="1"/>
  <c r="BK185" i="10" s="1"/>
  <c r="BK186" i="10" s="1"/>
  <c r="BK187" i="10" s="1"/>
  <c r="BK188" i="10" s="1"/>
  <c r="BK189" i="10" s="1"/>
  <c r="BK190" i="10" s="1"/>
  <c r="BK191" i="10" s="1"/>
  <c r="BK192" i="10" s="1"/>
  <c r="BK193" i="10" s="1"/>
  <c r="BK194" i="10" s="1"/>
  <c r="BK195" i="10" s="1"/>
  <c r="BK196" i="10" s="1"/>
  <c r="BK197" i="10" s="1"/>
  <c r="BK198" i="10" s="1"/>
  <c r="BK199" i="10" s="1"/>
  <c r="BK200" i="10" s="1"/>
  <c r="BK201" i="10" s="1"/>
  <c r="BK202" i="10" s="1"/>
  <c r="BK203" i="10" s="1"/>
  <c r="BK204" i="10" s="1"/>
  <c r="BK205" i="10" s="1"/>
  <c r="BK206" i="10" s="1"/>
  <c r="BK207" i="10" s="1"/>
  <c r="BK208" i="10" s="1"/>
  <c r="BK209" i="10" s="1"/>
  <c r="BK210" i="10" s="1"/>
  <c r="BK211" i="10" s="1"/>
  <c r="BK212" i="10" s="1"/>
  <c r="BK213" i="10" s="1"/>
  <c r="BK214" i="10" s="1"/>
  <c r="BK215" i="10" s="1"/>
  <c r="BK216" i="10" s="1"/>
  <c r="BK217" i="10" s="1"/>
  <c r="BK218" i="10" s="1"/>
  <c r="BK219" i="10" s="1"/>
  <c r="BK220" i="10" s="1"/>
  <c r="BK221" i="10" s="1"/>
  <c r="BK222" i="10" s="1"/>
  <c r="BK223" i="10" s="1"/>
  <c r="BK224" i="10" s="1"/>
  <c r="BK225" i="10" s="1"/>
  <c r="BK226" i="10" s="1"/>
  <c r="BK227" i="10" s="1"/>
  <c r="BK228" i="10" s="1"/>
  <c r="BK229" i="10" s="1"/>
  <c r="BK230" i="10" s="1"/>
  <c r="BK231" i="10" s="1"/>
  <c r="BK232" i="10" s="1"/>
  <c r="BK233" i="10" s="1"/>
  <c r="BK234" i="10" s="1"/>
  <c r="BK235" i="10" s="1"/>
  <c r="BK236" i="10" s="1"/>
  <c r="BK237" i="10" s="1"/>
  <c r="BK238" i="10" s="1"/>
  <c r="BK239" i="10" s="1"/>
  <c r="BK240" i="10" s="1"/>
  <c r="BK241" i="10" s="1"/>
  <c r="BK242" i="10" s="1"/>
  <c r="BK243" i="10" s="1"/>
  <c r="BK244" i="10" s="1"/>
  <c r="BK245" i="10" s="1"/>
  <c r="BK246" i="10" s="1"/>
  <c r="BK247" i="10" s="1"/>
  <c r="BK248" i="10" s="1"/>
  <c r="BK249" i="10" s="1"/>
  <c r="BK250" i="10" s="1"/>
  <c r="BK251" i="10" s="1"/>
  <c r="BK252" i="10" s="1"/>
  <c r="BK253" i="10" s="1"/>
  <c r="BK254" i="10" s="1"/>
  <c r="BK255" i="10" s="1"/>
  <c r="BK256" i="10" s="1"/>
  <c r="BK257" i="10" s="1"/>
  <c r="BK258" i="10" s="1"/>
  <c r="BK259" i="10" s="1"/>
  <c r="BK260" i="10" s="1"/>
  <c r="BK261" i="10" s="1"/>
  <c r="BK262" i="10" s="1"/>
  <c r="BK263" i="10" s="1"/>
  <c r="BK264" i="10" s="1"/>
  <c r="BK265" i="10" s="1"/>
  <c r="BK266" i="10" s="1"/>
  <c r="BK267" i="10" s="1"/>
  <c r="BK268" i="10" s="1"/>
  <c r="BK269" i="10" s="1"/>
  <c r="BK270" i="10" s="1"/>
  <c r="BK271" i="10" s="1"/>
  <c r="BK272" i="10" s="1"/>
  <c r="BK273" i="10" s="1"/>
  <c r="BK274" i="10" s="1"/>
  <c r="BK275" i="10" s="1"/>
  <c r="BK276" i="10" s="1"/>
  <c r="BK277" i="10" s="1"/>
  <c r="BK278" i="10" s="1"/>
  <c r="BK279" i="10" s="1"/>
  <c r="BK280" i="10" s="1"/>
  <c r="BK281" i="10" s="1"/>
  <c r="BK282" i="10" s="1"/>
  <c r="BK283" i="10" s="1"/>
  <c r="BK284" i="10" s="1"/>
  <c r="BK285" i="10" s="1"/>
  <c r="BK286" i="10" s="1"/>
  <c r="BK287" i="10" s="1"/>
  <c r="BK288" i="10" s="1"/>
  <c r="BK289" i="10" s="1"/>
  <c r="BK290" i="10" s="1"/>
  <c r="BK291" i="10" s="1"/>
  <c r="BK292" i="10" s="1"/>
  <c r="BK293" i="10" s="1"/>
  <c r="BK294" i="10" s="1"/>
  <c r="BK295" i="10" s="1"/>
  <c r="BK296" i="10" s="1"/>
  <c r="BK297" i="10" s="1"/>
  <c r="BK298" i="10" s="1"/>
  <c r="BK299" i="10" s="1"/>
  <c r="BK300" i="10" s="1"/>
  <c r="BK301" i="10" s="1"/>
  <c r="BK302" i="10" s="1"/>
  <c r="BK303" i="10" s="1"/>
  <c r="BK304" i="10" s="1"/>
  <c r="BK305" i="10" s="1"/>
  <c r="BK306" i="10" s="1"/>
  <c r="BK307" i="10" s="1"/>
  <c r="BK308" i="10" s="1"/>
  <c r="BK309" i="10" s="1"/>
  <c r="BK310" i="10" s="1"/>
  <c r="BK311" i="10" s="1"/>
  <c r="BK312" i="10" s="1"/>
  <c r="BK313" i="10" s="1"/>
  <c r="BK314" i="10" s="1"/>
  <c r="BK315" i="10" s="1"/>
  <c r="BK316" i="10" s="1"/>
  <c r="BK317" i="10" s="1"/>
  <c r="BK318" i="10" s="1"/>
  <c r="BK319" i="10" s="1"/>
  <c r="BK320" i="10" s="1"/>
  <c r="BK321" i="10" s="1"/>
  <c r="BK322" i="10" s="1"/>
  <c r="BK323" i="10" s="1"/>
  <c r="BK324" i="10" s="1"/>
  <c r="BK325" i="10" s="1"/>
  <c r="BK326" i="10" s="1"/>
  <c r="BK327" i="10" s="1"/>
  <c r="BK328" i="10" s="1"/>
  <c r="BK329" i="10" s="1"/>
  <c r="BK330" i="10" s="1"/>
  <c r="BK331" i="10" s="1"/>
  <c r="BK332" i="10" s="1"/>
  <c r="BK333" i="10" s="1"/>
  <c r="BK334" i="10" s="1"/>
  <c r="BK335" i="10" s="1"/>
  <c r="BK336" i="10" s="1"/>
  <c r="BK337" i="10" s="1"/>
  <c r="BK338" i="10" s="1"/>
  <c r="BK339" i="10" s="1"/>
  <c r="BK340" i="10" s="1"/>
  <c r="BK341" i="10" s="1"/>
  <c r="BK342" i="10" s="1"/>
  <c r="BK343" i="10" s="1"/>
  <c r="BK344" i="10" s="1"/>
  <c r="BK345" i="10" s="1"/>
  <c r="BK346" i="10" s="1"/>
  <c r="BK347" i="10" s="1"/>
  <c r="BK348" i="10" s="1"/>
  <c r="BK349" i="10" s="1"/>
  <c r="BK350" i="10" s="1"/>
  <c r="BK351" i="10" s="1"/>
  <c r="BK352" i="10" s="1"/>
  <c r="BK353" i="10" s="1"/>
  <c r="BK354" i="10" s="1"/>
  <c r="BK355" i="10" s="1"/>
  <c r="BK356" i="10" s="1"/>
  <c r="BK357" i="10" s="1"/>
  <c r="BK358" i="10" s="1"/>
  <c r="BK359" i="10" s="1"/>
  <c r="BK360" i="10" s="1"/>
  <c r="BK361" i="10" s="1"/>
  <c r="BK362" i="10" s="1"/>
  <c r="BK363" i="10" s="1"/>
  <c r="BK364" i="10" s="1"/>
  <c r="AI5" i="10"/>
  <c r="AC5" i="10"/>
  <c r="AD5" i="10" s="1"/>
  <c r="T36" i="9"/>
  <c r="T37" i="9"/>
  <c r="T38" i="9"/>
  <c r="T39" i="9"/>
  <c r="T40" i="9"/>
  <c r="T41" i="9"/>
  <c r="T42" i="9"/>
  <c r="T43" i="9"/>
  <c r="T44" i="9"/>
  <c r="T45" i="9"/>
  <c r="T46" i="9"/>
  <c r="T47" i="9"/>
  <c r="T48" i="9"/>
  <c r="T49" i="9"/>
  <c r="T50" i="9"/>
  <c r="T51" i="9"/>
  <c r="T52" i="9"/>
  <c r="T53" i="9"/>
  <c r="T54" i="9"/>
  <c r="T55" i="9"/>
  <c r="T56" i="9"/>
  <c r="T57" i="9"/>
  <c r="T58" i="9"/>
  <c r="T59" i="9"/>
  <c r="T60" i="9"/>
  <c r="T61" i="9"/>
  <c r="T62" i="9"/>
  <c r="T63" i="9"/>
  <c r="T64" i="9"/>
  <c r="T65" i="9"/>
  <c r="T66" i="9"/>
  <c r="T67" i="9"/>
  <c r="T68" i="9"/>
  <c r="T69" i="9"/>
  <c r="T70" i="9"/>
  <c r="T71" i="9"/>
  <c r="T72" i="9"/>
  <c r="T73" i="9"/>
  <c r="T74" i="9"/>
  <c r="T75" i="9"/>
  <c r="T76" i="9"/>
  <c r="T77" i="9"/>
  <c r="T78" i="9"/>
  <c r="T79" i="9"/>
  <c r="T80" i="9"/>
  <c r="T81" i="9"/>
  <c r="T82" i="9"/>
  <c r="T83" i="9"/>
  <c r="T84" i="9"/>
  <c r="T85" i="9"/>
  <c r="T86" i="9"/>
  <c r="T87" i="9"/>
  <c r="T88" i="9"/>
  <c r="T89" i="9"/>
  <c r="T90" i="9"/>
  <c r="T91" i="9"/>
  <c r="T92" i="9"/>
  <c r="T93" i="9"/>
  <c r="T94" i="9"/>
  <c r="T95" i="9"/>
  <c r="T96" i="9"/>
  <c r="T97" i="9"/>
  <c r="T98" i="9"/>
  <c r="T99" i="9"/>
  <c r="T100" i="9"/>
  <c r="T101" i="9"/>
  <c r="T102" i="9"/>
  <c r="T103" i="9"/>
  <c r="T104" i="9"/>
  <c r="T105" i="9"/>
  <c r="T106" i="9"/>
  <c r="T107" i="9"/>
  <c r="T108" i="9"/>
  <c r="T109" i="9"/>
  <c r="T110" i="9"/>
  <c r="T111" i="9"/>
  <c r="T112" i="9"/>
  <c r="T113" i="9"/>
  <c r="T114" i="9"/>
  <c r="T115" i="9"/>
  <c r="T116" i="9"/>
  <c r="T117" i="9"/>
  <c r="T118" i="9"/>
  <c r="T119" i="9"/>
  <c r="T120" i="9"/>
  <c r="T121" i="9"/>
  <c r="T122" i="9"/>
  <c r="T123" i="9"/>
  <c r="T124" i="9"/>
  <c r="T125" i="9"/>
  <c r="T126" i="9"/>
  <c r="T127" i="9"/>
  <c r="T128" i="9"/>
  <c r="T129" i="9"/>
  <c r="T130" i="9"/>
  <c r="T131" i="9"/>
  <c r="T132" i="9"/>
  <c r="T133" i="9"/>
  <c r="T134" i="9"/>
  <c r="T135" i="9"/>
  <c r="T136" i="9"/>
  <c r="T137" i="9"/>
  <c r="T138" i="9"/>
  <c r="T139" i="9"/>
  <c r="T140" i="9"/>
  <c r="T141" i="9"/>
  <c r="T142" i="9"/>
  <c r="T143" i="9"/>
  <c r="T144" i="9"/>
  <c r="T145" i="9"/>
  <c r="T146" i="9"/>
  <c r="T147" i="9"/>
  <c r="T148" i="9"/>
  <c r="T149" i="9"/>
  <c r="T150" i="9"/>
  <c r="T151" i="9"/>
  <c r="T152" i="9"/>
  <c r="T153" i="9"/>
  <c r="T154" i="9"/>
  <c r="T155" i="9"/>
  <c r="T156" i="9"/>
  <c r="T157" i="9"/>
  <c r="T158" i="9"/>
  <c r="T159" i="9"/>
  <c r="T160" i="9"/>
  <c r="T161" i="9"/>
  <c r="T162" i="9"/>
  <c r="T163" i="9"/>
  <c r="T164" i="9"/>
  <c r="T165" i="9"/>
  <c r="T166" i="9"/>
  <c r="T167" i="9"/>
  <c r="T168" i="9"/>
  <c r="T169" i="9"/>
  <c r="T170" i="9"/>
  <c r="T171" i="9"/>
  <c r="T172" i="9"/>
  <c r="T173" i="9"/>
  <c r="T174" i="9"/>
  <c r="T175" i="9"/>
  <c r="T176" i="9"/>
  <c r="T177" i="9"/>
  <c r="T178" i="9"/>
  <c r="T179" i="9"/>
  <c r="T180" i="9"/>
  <c r="T181" i="9"/>
  <c r="T182" i="9"/>
  <c r="T183" i="9"/>
  <c r="T184" i="9"/>
  <c r="T185" i="9"/>
  <c r="T186" i="9"/>
  <c r="T187" i="9"/>
  <c r="T188" i="9"/>
  <c r="T189" i="9"/>
  <c r="T190" i="9"/>
  <c r="T191" i="9"/>
  <c r="T192" i="9"/>
  <c r="T193" i="9"/>
  <c r="T194" i="9"/>
  <c r="T195" i="9"/>
  <c r="T196" i="9"/>
  <c r="T197" i="9"/>
  <c r="T198" i="9"/>
  <c r="T199" i="9"/>
  <c r="T200" i="9"/>
  <c r="T201" i="9"/>
  <c r="T202" i="9"/>
  <c r="T203" i="9"/>
  <c r="T204" i="9"/>
  <c r="T205" i="9"/>
  <c r="T206" i="9"/>
  <c r="T207" i="9"/>
  <c r="T208" i="9"/>
  <c r="T209" i="9"/>
  <c r="T210" i="9"/>
  <c r="T211" i="9"/>
  <c r="T212" i="9"/>
  <c r="T213" i="9"/>
  <c r="T214" i="9"/>
  <c r="T215" i="9"/>
  <c r="T216" i="9"/>
  <c r="T217" i="9"/>
  <c r="T218" i="9"/>
  <c r="T219" i="9"/>
  <c r="T220" i="9"/>
  <c r="T221" i="9"/>
  <c r="T222" i="9"/>
  <c r="T223" i="9"/>
  <c r="T224" i="9"/>
  <c r="T225" i="9"/>
  <c r="T226" i="9"/>
  <c r="T227" i="9"/>
  <c r="T228" i="9"/>
  <c r="T229" i="9"/>
  <c r="T230" i="9"/>
  <c r="T231" i="9"/>
  <c r="T232" i="9"/>
  <c r="T233" i="9"/>
  <c r="T234" i="9"/>
  <c r="T235" i="9"/>
  <c r="T236" i="9"/>
  <c r="T237" i="9"/>
  <c r="T238" i="9"/>
  <c r="T239" i="9"/>
  <c r="T240" i="9"/>
  <c r="T241" i="9"/>
  <c r="T242" i="9"/>
  <c r="T243" i="9"/>
  <c r="T244" i="9"/>
  <c r="T245" i="9"/>
  <c r="T246" i="9"/>
  <c r="T247" i="9"/>
  <c r="T248" i="9"/>
  <c r="T249" i="9"/>
  <c r="T250" i="9"/>
  <c r="T251" i="9"/>
  <c r="T252" i="9"/>
  <c r="T253" i="9"/>
  <c r="T254" i="9"/>
  <c r="T255" i="9"/>
  <c r="T256" i="9"/>
  <c r="T257" i="9"/>
  <c r="T258" i="9"/>
  <c r="T259" i="9"/>
  <c r="T260" i="9"/>
  <c r="T261" i="9"/>
  <c r="T262" i="9"/>
  <c r="T263" i="9"/>
  <c r="T264" i="9"/>
  <c r="T265" i="9"/>
  <c r="T266" i="9"/>
  <c r="T267" i="9"/>
  <c r="T268" i="9"/>
  <c r="T269" i="9"/>
  <c r="T270" i="9"/>
  <c r="T271" i="9"/>
  <c r="T272" i="9"/>
  <c r="T273" i="9"/>
  <c r="T274" i="9"/>
  <c r="T275" i="9"/>
  <c r="T276" i="9"/>
  <c r="T277" i="9"/>
  <c r="T278" i="9"/>
  <c r="T279" i="9"/>
  <c r="T280" i="9"/>
  <c r="T281" i="9"/>
  <c r="T282" i="9"/>
  <c r="T283" i="9"/>
  <c r="T284" i="9"/>
  <c r="T285" i="9"/>
  <c r="T286" i="9"/>
  <c r="T287" i="9"/>
  <c r="T288" i="9"/>
  <c r="T289" i="9"/>
  <c r="T290" i="9"/>
  <c r="T291" i="9"/>
  <c r="T292" i="9"/>
  <c r="T293" i="9"/>
  <c r="T294" i="9"/>
  <c r="T295" i="9"/>
  <c r="T296" i="9"/>
  <c r="T297" i="9"/>
  <c r="T298" i="9"/>
  <c r="T299" i="9"/>
  <c r="T300" i="9"/>
  <c r="T301" i="9"/>
  <c r="T302" i="9"/>
  <c r="T303" i="9"/>
  <c r="T304" i="9"/>
  <c r="T305" i="9"/>
  <c r="T306" i="9"/>
  <c r="T307" i="9"/>
  <c r="T308" i="9"/>
  <c r="T309" i="9"/>
  <c r="T310" i="9"/>
  <c r="T311" i="9"/>
  <c r="T312" i="9"/>
  <c r="T313" i="9"/>
  <c r="T314" i="9"/>
  <c r="T315" i="9"/>
  <c r="T316" i="9"/>
  <c r="T317" i="9"/>
  <c r="T318" i="9"/>
  <c r="T319" i="9"/>
  <c r="T320" i="9"/>
  <c r="T321" i="9"/>
  <c r="T322" i="9"/>
  <c r="T323" i="9"/>
  <c r="T324" i="9"/>
  <c r="T325" i="9"/>
  <c r="T326" i="9"/>
  <c r="T327" i="9"/>
  <c r="T328" i="9"/>
  <c r="T329" i="9"/>
  <c r="T330" i="9"/>
  <c r="T331" i="9"/>
  <c r="T332" i="9"/>
  <c r="T333" i="9"/>
  <c r="T334" i="9"/>
  <c r="T335" i="9"/>
  <c r="T336" i="9"/>
  <c r="T337" i="9"/>
  <c r="T338" i="9"/>
  <c r="T339" i="9"/>
  <c r="T340" i="9"/>
  <c r="T341" i="9"/>
  <c r="T342" i="9"/>
  <c r="T343" i="9"/>
  <c r="T344" i="9"/>
  <c r="T345" i="9"/>
  <c r="T346" i="9"/>
  <c r="T347" i="9"/>
  <c r="T348" i="9"/>
  <c r="T349" i="9"/>
  <c r="T350" i="9"/>
  <c r="T351" i="9"/>
  <c r="T352" i="9"/>
  <c r="T353" i="9"/>
  <c r="T354" i="9"/>
  <c r="T355" i="9"/>
  <c r="T356" i="9"/>
  <c r="T357" i="9"/>
  <c r="T358" i="9"/>
  <c r="T359" i="9"/>
  <c r="T360" i="9"/>
  <c r="T361" i="9"/>
  <c r="T362" i="9"/>
  <c r="T363" i="9"/>
  <c r="T364" i="9"/>
  <c r="T365" i="9"/>
  <c r="T366" i="9"/>
  <c r="T367" i="9"/>
  <c r="T368" i="9"/>
  <c r="T369" i="9"/>
  <c r="T370" i="9"/>
  <c r="T371" i="9"/>
  <c r="T372" i="9"/>
  <c r="T373" i="9"/>
  <c r="T374" i="9"/>
  <c r="T375" i="9"/>
  <c r="T376" i="9"/>
  <c r="T377" i="9"/>
  <c r="T378" i="9"/>
  <c r="T379" i="9"/>
  <c r="T380" i="9"/>
  <c r="T381" i="9"/>
  <c r="T382" i="9"/>
  <c r="T383" i="9"/>
  <c r="T384" i="9"/>
  <c r="T385" i="9"/>
  <c r="T386" i="9"/>
  <c r="T387" i="9"/>
  <c r="T388" i="9"/>
  <c r="T389" i="9"/>
  <c r="T390" i="9"/>
  <c r="T391" i="9"/>
  <c r="T392" i="9"/>
  <c r="T393" i="9"/>
  <c r="T35" i="9"/>
  <c r="S76" i="9"/>
  <c r="S77" i="9"/>
  <c r="S78" i="9"/>
  <c r="S79" i="9"/>
  <c r="S80" i="9"/>
  <c r="S81" i="9"/>
  <c r="S82" i="9"/>
  <c r="S83" i="9"/>
  <c r="S84" i="9"/>
  <c r="S85" i="9"/>
  <c r="S86" i="9"/>
  <c r="S87" i="9"/>
  <c r="S88" i="9"/>
  <c r="S89" i="9"/>
  <c r="S90" i="9"/>
  <c r="S91" i="9"/>
  <c r="S92" i="9"/>
  <c r="S93" i="9"/>
  <c r="S94" i="9"/>
  <c r="S95" i="9"/>
  <c r="S96" i="9"/>
  <c r="S97" i="9"/>
  <c r="S98" i="9"/>
  <c r="S99" i="9"/>
  <c r="S100" i="9"/>
  <c r="S101" i="9"/>
  <c r="S102" i="9"/>
  <c r="S103" i="9"/>
  <c r="S104" i="9"/>
  <c r="S105" i="9"/>
  <c r="S106" i="9"/>
  <c r="S107" i="9"/>
  <c r="S108" i="9"/>
  <c r="S109" i="9"/>
  <c r="S110" i="9"/>
  <c r="S111" i="9"/>
  <c r="S112" i="9"/>
  <c r="S113" i="9"/>
  <c r="S114" i="9"/>
  <c r="S115" i="9"/>
  <c r="S116" i="9"/>
  <c r="S117" i="9"/>
  <c r="S118" i="9"/>
  <c r="S119" i="9"/>
  <c r="S120" i="9"/>
  <c r="S121" i="9"/>
  <c r="S122" i="9"/>
  <c r="S123" i="9"/>
  <c r="S124" i="9"/>
  <c r="S125" i="9"/>
  <c r="S126" i="9"/>
  <c r="S127" i="9"/>
  <c r="S128" i="9"/>
  <c r="S129" i="9"/>
  <c r="S130" i="9"/>
  <c r="S131" i="9"/>
  <c r="S132" i="9"/>
  <c r="S133" i="9"/>
  <c r="S134" i="9"/>
  <c r="S135" i="9"/>
  <c r="S136" i="9"/>
  <c r="S137" i="9"/>
  <c r="S138" i="9"/>
  <c r="S139" i="9"/>
  <c r="S140" i="9"/>
  <c r="S141" i="9"/>
  <c r="S142" i="9"/>
  <c r="S143" i="9"/>
  <c r="S144" i="9"/>
  <c r="S145" i="9"/>
  <c r="S146" i="9"/>
  <c r="S147" i="9"/>
  <c r="S148" i="9"/>
  <c r="S149" i="9"/>
  <c r="S150" i="9"/>
  <c r="S151" i="9"/>
  <c r="S152" i="9"/>
  <c r="S153" i="9"/>
  <c r="S154" i="9"/>
  <c r="S155" i="9"/>
  <c r="S156" i="9"/>
  <c r="S157" i="9"/>
  <c r="S158" i="9"/>
  <c r="S159" i="9"/>
  <c r="S160" i="9"/>
  <c r="S161" i="9"/>
  <c r="S162" i="9"/>
  <c r="S163" i="9"/>
  <c r="S164" i="9"/>
  <c r="S165" i="9"/>
  <c r="S166" i="9"/>
  <c r="S167" i="9"/>
  <c r="S168" i="9"/>
  <c r="S169" i="9"/>
  <c r="S170" i="9"/>
  <c r="S171" i="9"/>
  <c r="S172" i="9"/>
  <c r="S173" i="9"/>
  <c r="S174" i="9"/>
  <c r="S175" i="9"/>
  <c r="S176" i="9"/>
  <c r="S177" i="9"/>
  <c r="S178" i="9"/>
  <c r="S179" i="9"/>
  <c r="S180" i="9"/>
  <c r="S181" i="9"/>
  <c r="S182" i="9"/>
  <c r="S183" i="9"/>
  <c r="S184" i="9"/>
  <c r="S185" i="9"/>
  <c r="S186" i="9"/>
  <c r="S187" i="9"/>
  <c r="S188" i="9"/>
  <c r="S189" i="9"/>
  <c r="S190" i="9"/>
  <c r="S191" i="9"/>
  <c r="S192" i="9"/>
  <c r="S193" i="9"/>
  <c r="S194" i="9"/>
  <c r="S195" i="9"/>
  <c r="S196" i="9"/>
  <c r="S197" i="9"/>
  <c r="S198" i="9"/>
  <c r="S199" i="9"/>
  <c r="S200" i="9"/>
  <c r="S201" i="9"/>
  <c r="S202" i="9"/>
  <c r="S203" i="9"/>
  <c r="S204" i="9"/>
  <c r="S205" i="9"/>
  <c r="S206" i="9"/>
  <c r="S207" i="9"/>
  <c r="S208" i="9"/>
  <c r="S209" i="9"/>
  <c r="S210" i="9"/>
  <c r="S211" i="9"/>
  <c r="S212" i="9"/>
  <c r="S213" i="9"/>
  <c r="S214" i="9"/>
  <c r="S215" i="9"/>
  <c r="S216" i="9"/>
  <c r="S217" i="9"/>
  <c r="S218" i="9"/>
  <c r="S219" i="9"/>
  <c r="S220" i="9"/>
  <c r="S221" i="9"/>
  <c r="S222" i="9"/>
  <c r="S223" i="9"/>
  <c r="S224" i="9"/>
  <c r="S225" i="9"/>
  <c r="S226" i="9"/>
  <c r="S227" i="9"/>
  <c r="S228" i="9"/>
  <c r="S229" i="9"/>
  <c r="S230" i="9"/>
  <c r="S231" i="9"/>
  <c r="S232" i="9"/>
  <c r="S233" i="9"/>
  <c r="S234" i="9"/>
  <c r="S235" i="9"/>
  <c r="S236" i="9"/>
  <c r="S237" i="9"/>
  <c r="S238" i="9"/>
  <c r="S239" i="9"/>
  <c r="S240" i="9"/>
  <c r="S241" i="9"/>
  <c r="S242" i="9"/>
  <c r="S243" i="9"/>
  <c r="S244" i="9"/>
  <c r="S245" i="9"/>
  <c r="S246" i="9"/>
  <c r="S247" i="9"/>
  <c r="S248" i="9"/>
  <c r="S249" i="9"/>
  <c r="S250" i="9"/>
  <c r="S251" i="9"/>
  <c r="S252" i="9"/>
  <c r="S253" i="9"/>
  <c r="S254" i="9"/>
  <c r="S255" i="9"/>
  <c r="S256" i="9"/>
  <c r="S257" i="9"/>
  <c r="S258" i="9"/>
  <c r="S259" i="9"/>
  <c r="S260" i="9"/>
  <c r="S261" i="9"/>
  <c r="S262" i="9"/>
  <c r="S263" i="9"/>
  <c r="S264" i="9"/>
  <c r="S265" i="9"/>
  <c r="S266" i="9"/>
  <c r="S267" i="9"/>
  <c r="S268" i="9"/>
  <c r="S269" i="9"/>
  <c r="S270" i="9"/>
  <c r="S271" i="9"/>
  <c r="S272" i="9"/>
  <c r="S273" i="9"/>
  <c r="S274" i="9"/>
  <c r="S275" i="9"/>
  <c r="S276" i="9"/>
  <c r="S277" i="9"/>
  <c r="S278" i="9"/>
  <c r="S279" i="9"/>
  <c r="S280" i="9"/>
  <c r="S281" i="9"/>
  <c r="S282" i="9"/>
  <c r="S283" i="9"/>
  <c r="S284" i="9"/>
  <c r="S285" i="9"/>
  <c r="S286" i="9"/>
  <c r="S287" i="9"/>
  <c r="S288" i="9"/>
  <c r="S289" i="9"/>
  <c r="S290" i="9"/>
  <c r="S291" i="9"/>
  <c r="S292" i="9"/>
  <c r="S293" i="9"/>
  <c r="S294" i="9"/>
  <c r="S295" i="9"/>
  <c r="S296" i="9"/>
  <c r="S297" i="9"/>
  <c r="S298" i="9"/>
  <c r="S299" i="9"/>
  <c r="S300" i="9"/>
  <c r="S301" i="9"/>
  <c r="S302" i="9"/>
  <c r="S303" i="9"/>
  <c r="S304" i="9"/>
  <c r="S305" i="9"/>
  <c r="S306" i="9"/>
  <c r="S307" i="9"/>
  <c r="S308" i="9"/>
  <c r="S309" i="9"/>
  <c r="S310" i="9"/>
  <c r="S311" i="9"/>
  <c r="S312" i="9"/>
  <c r="S313" i="9"/>
  <c r="S314" i="9"/>
  <c r="S315" i="9"/>
  <c r="S316" i="9"/>
  <c r="S317" i="9"/>
  <c r="S318" i="9"/>
  <c r="S319" i="9"/>
  <c r="S320" i="9"/>
  <c r="S321" i="9"/>
  <c r="S322" i="9"/>
  <c r="S323" i="9"/>
  <c r="S324" i="9"/>
  <c r="S325" i="9"/>
  <c r="S326" i="9"/>
  <c r="S327" i="9"/>
  <c r="S328" i="9"/>
  <c r="S329" i="9"/>
  <c r="S330" i="9"/>
  <c r="S331" i="9"/>
  <c r="S332" i="9"/>
  <c r="S333" i="9"/>
  <c r="S334" i="9"/>
  <c r="S335" i="9"/>
  <c r="S336" i="9"/>
  <c r="S337" i="9"/>
  <c r="S338" i="9"/>
  <c r="S339" i="9"/>
  <c r="S340" i="9"/>
  <c r="S341" i="9"/>
  <c r="S342" i="9"/>
  <c r="S343" i="9"/>
  <c r="S344" i="9"/>
  <c r="S345" i="9"/>
  <c r="S346" i="9"/>
  <c r="S347" i="9"/>
  <c r="S348" i="9"/>
  <c r="S349" i="9"/>
  <c r="S350" i="9"/>
  <c r="S351" i="9"/>
  <c r="S352" i="9"/>
  <c r="S353" i="9"/>
  <c r="S354" i="9"/>
  <c r="S355" i="9"/>
  <c r="S356" i="9"/>
  <c r="S357" i="9"/>
  <c r="S358" i="9"/>
  <c r="S359" i="9"/>
  <c r="S360" i="9"/>
  <c r="S361" i="9"/>
  <c r="S362" i="9"/>
  <c r="S363" i="9"/>
  <c r="S364" i="9"/>
  <c r="S365" i="9"/>
  <c r="S366" i="9"/>
  <c r="S367" i="9"/>
  <c r="S368" i="9"/>
  <c r="S369" i="9"/>
  <c r="S370" i="9"/>
  <c r="S371" i="9"/>
  <c r="S372" i="9"/>
  <c r="S373" i="9"/>
  <c r="S374" i="9"/>
  <c r="S375" i="9"/>
  <c r="S376" i="9"/>
  <c r="S377" i="9"/>
  <c r="S378" i="9"/>
  <c r="S379" i="9"/>
  <c r="S380" i="9"/>
  <c r="S381" i="9"/>
  <c r="S382" i="9"/>
  <c r="S383" i="9"/>
  <c r="S384" i="9"/>
  <c r="S385" i="9"/>
  <c r="S386" i="9"/>
  <c r="S387" i="9"/>
  <c r="S388" i="9"/>
  <c r="S389" i="9"/>
  <c r="S390" i="9"/>
  <c r="S391" i="9"/>
  <c r="S392" i="9"/>
  <c r="S393" i="9"/>
  <c r="S54" i="9"/>
  <c r="S55" i="9"/>
  <c r="S56" i="9"/>
  <c r="S57" i="9"/>
  <c r="S58" i="9"/>
  <c r="S59" i="9"/>
  <c r="S60" i="9"/>
  <c r="S61" i="9"/>
  <c r="S62" i="9"/>
  <c r="S63" i="9"/>
  <c r="S64" i="9"/>
  <c r="S65" i="9"/>
  <c r="S66" i="9"/>
  <c r="S67" i="9"/>
  <c r="S68" i="9"/>
  <c r="S69" i="9"/>
  <c r="S70" i="9"/>
  <c r="S71" i="9"/>
  <c r="S72" i="9"/>
  <c r="S73" i="9"/>
  <c r="S74" i="9"/>
  <c r="S75" i="9"/>
  <c r="S53" i="9"/>
  <c r="S36" i="9"/>
  <c r="S37" i="9"/>
  <c r="S38" i="9"/>
  <c r="S39" i="9"/>
  <c r="S40" i="9"/>
  <c r="S41" i="9"/>
  <c r="S42" i="9"/>
  <c r="S43" i="9"/>
  <c r="S44" i="9"/>
  <c r="S45" i="9"/>
  <c r="S46" i="9"/>
  <c r="S47" i="9"/>
  <c r="S48" i="9"/>
  <c r="S49" i="9"/>
  <c r="S50" i="9"/>
  <c r="S51" i="9"/>
  <c r="S52" i="9"/>
  <c r="S35" i="9"/>
  <c r="CW6" i="10" l="1"/>
  <c r="DE6" i="10" s="1"/>
  <c r="CT8" i="10"/>
  <c r="CU8" i="10" s="1"/>
  <c r="EC8" i="10" s="1"/>
  <c r="CT16" i="10"/>
  <c r="CU16" i="10" s="1"/>
  <c r="CT26" i="10"/>
  <c r="CU26" i="10" s="1"/>
  <c r="EC26" i="10" s="1"/>
  <c r="CT34" i="10"/>
  <c r="CU34" i="10" s="1"/>
  <c r="CT42" i="10"/>
  <c r="CU42" i="10" s="1"/>
  <c r="EA42" i="10" s="1"/>
  <c r="EB42" i="10" s="1"/>
  <c r="DY42" i="10" s="1"/>
  <c r="AL228" i="10"/>
  <c r="AL238" i="10"/>
  <c r="AL218" i="10"/>
  <c r="EM5" i="10"/>
  <c r="L4" i="10"/>
  <c r="CT6" i="10"/>
  <c r="CU6" i="10" s="1"/>
  <c r="EA6" i="10" s="1"/>
  <c r="EB6" i="10" s="1"/>
  <c r="DY6" i="10" s="1"/>
  <c r="CT10" i="10"/>
  <c r="CU10" i="10" s="1"/>
  <c r="CT14" i="10"/>
  <c r="CU14" i="10" s="1"/>
  <c r="EA14" i="10" s="1"/>
  <c r="EB14" i="10" s="1"/>
  <c r="DY14" i="10" s="1"/>
  <c r="CT18" i="10"/>
  <c r="CU18" i="10" s="1"/>
  <c r="CT22" i="10"/>
  <c r="CU22" i="10" s="1"/>
  <c r="EA22" i="10" s="1"/>
  <c r="CT30" i="10"/>
  <c r="CU30" i="10" s="1"/>
  <c r="CT38" i="10"/>
  <c r="CU38" i="10" s="1"/>
  <c r="EA38" i="10" s="1"/>
  <c r="CT46" i="10"/>
  <c r="CU46" i="10" s="1"/>
  <c r="CT12" i="10"/>
  <c r="CU12" i="10" s="1"/>
  <c r="EC12" i="10" s="1"/>
  <c r="CT20" i="10"/>
  <c r="CU20" i="10" s="1"/>
  <c r="EA20" i="10" s="1"/>
  <c r="CX7" i="10"/>
  <c r="DA7" i="10" s="1"/>
  <c r="CX11" i="10"/>
  <c r="DA11" i="10" s="1"/>
  <c r="CX15" i="10"/>
  <c r="DA15" i="10" s="1"/>
  <c r="CX19" i="10"/>
  <c r="DA19" i="10" s="1"/>
  <c r="CX23" i="10"/>
  <c r="DA23" i="10" s="1"/>
  <c r="CX27" i="10"/>
  <c r="DA27" i="10" s="1"/>
  <c r="CX31" i="10"/>
  <c r="DA31" i="10" s="1"/>
  <c r="CX35" i="10"/>
  <c r="DA35" i="10" s="1"/>
  <c r="CX39" i="10"/>
  <c r="DA39" i="10" s="1"/>
  <c r="CX43" i="10"/>
  <c r="DA43" i="10" s="1"/>
  <c r="CX47" i="10"/>
  <c r="DA47" i="10" s="1"/>
  <c r="CX50" i="10"/>
  <c r="DA50" i="10" s="1"/>
  <c r="CX52" i="10"/>
  <c r="DA52" i="10" s="1"/>
  <c r="CX6" i="10"/>
  <c r="DA6" i="10" s="1"/>
  <c r="CX9" i="10"/>
  <c r="DA9" i="10" s="1"/>
  <c r="CX13" i="10"/>
  <c r="DA13" i="10" s="1"/>
  <c r="CX17" i="10"/>
  <c r="DA17" i="10" s="1"/>
  <c r="CX21" i="10"/>
  <c r="DA21" i="10" s="1"/>
  <c r="CX25" i="10"/>
  <c r="DA25" i="10" s="1"/>
  <c r="CX29" i="10"/>
  <c r="DA29" i="10" s="1"/>
  <c r="CX33" i="10"/>
  <c r="DA33" i="10" s="1"/>
  <c r="CX37" i="10"/>
  <c r="DA37" i="10" s="1"/>
  <c r="CX41" i="10"/>
  <c r="DA41" i="10" s="1"/>
  <c r="CX45" i="10"/>
  <c r="DA45" i="10" s="1"/>
  <c r="CX49" i="10"/>
  <c r="DA49" i="10" s="1"/>
  <c r="CX51" i="10"/>
  <c r="DA51" i="10" s="1"/>
  <c r="CX5" i="10"/>
  <c r="DA5" i="10" s="1"/>
  <c r="CX20" i="10"/>
  <c r="DA20" i="10" s="1"/>
  <c r="EA10" i="10"/>
  <c r="EB10" i="10" s="1"/>
  <c r="DY10" i="10" s="1"/>
  <c r="EA12" i="10"/>
  <c r="EB12" i="10" s="1"/>
  <c r="DY12" i="10" s="1"/>
  <c r="EA18" i="10"/>
  <c r="EB18" i="10" s="1"/>
  <c r="DY18" i="10" s="1"/>
  <c r="DM20" i="10"/>
  <c r="DK20" i="10"/>
  <c r="EA26" i="10"/>
  <c r="EB26" i="10" s="1"/>
  <c r="DY26" i="10" s="1"/>
  <c r="CW10" i="10"/>
  <c r="DD10" i="10" s="1"/>
  <c r="CX10" i="10"/>
  <c r="DA10" i="10" s="1"/>
  <c r="CW14" i="10"/>
  <c r="DD14" i="10" s="1"/>
  <c r="CX14" i="10"/>
  <c r="DA14" i="10" s="1"/>
  <c r="CW18" i="10"/>
  <c r="DD18" i="10" s="1"/>
  <c r="CX18" i="10"/>
  <c r="DA18" i="10" s="1"/>
  <c r="CW22" i="10"/>
  <c r="DD22" i="10" s="1"/>
  <c r="CX22" i="10"/>
  <c r="DA22" i="10" s="1"/>
  <c r="CW26" i="10"/>
  <c r="DD26" i="10" s="1"/>
  <c r="CX26" i="10"/>
  <c r="DA26" i="10" s="1"/>
  <c r="CW30" i="10"/>
  <c r="DD30" i="10" s="1"/>
  <c r="CX30" i="10"/>
  <c r="DA30" i="10" s="1"/>
  <c r="CW34" i="10"/>
  <c r="DD34" i="10" s="1"/>
  <c r="CX34" i="10"/>
  <c r="DA34" i="10" s="1"/>
  <c r="CW38" i="10"/>
  <c r="DD38" i="10" s="1"/>
  <c r="CX38" i="10"/>
  <c r="DA38" i="10" s="1"/>
  <c r="CW42" i="10"/>
  <c r="DD42" i="10" s="1"/>
  <c r="CX42" i="10"/>
  <c r="DA42" i="10" s="1"/>
  <c r="CW46" i="10"/>
  <c r="DD46" i="10" s="1"/>
  <c r="CX46" i="10"/>
  <c r="DA46" i="10" s="1"/>
  <c r="EA8" i="10"/>
  <c r="EB8" i="10" s="1"/>
  <c r="DY8" i="10" s="1"/>
  <c r="EA16" i="10"/>
  <c r="EB16" i="10" s="1"/>
  <c r="DY16" i="10" s="1"/>
  <c r="EA30" i="10"/>
  <c r="EA46" i="10"/>
  <c r="EB46" i="10" s="1"/>
  <c r="DY46" i="10" s="1"/>
  <c r="CW8" i="10"/>
  <c r="DE8" i="10" s="1"/>
  <c r="CX8" i="10"/>
  <c r="DA8" i="10" s="1"/>
  <c r="CW12" i="10"/>
  <c r="DE12" i="10" s="1"/>
  <c r="CX12" i="10"/>
  <c r="DA12" i="10" s="1"/>
  <c r="CW16" i="10"/>
  <c r="DE16" i="10" s="1"/>
  <c r="CX16" i="10"/>
  <c r="DA16" i="10" s="1"/>
  <c r="CW24" i="10"/>
  <c r="DD24" i="10" s="1"/>
  <c r="CX24" i="10"/>
  <c r="DA24" i="10" s="1"/>
  <c r="CW28" i="10"/>
  <c r="DD28" i="10" s="1"/>
  <c r="CX28" i="10"/>
  <c r="DA28" i="10" s="1"/>
  <c r="CW32" i="10"/>
  <c r="DD32" i="10" s="1"/>
  <c r="CX32" i="10"/>
  <c r="DA32" i="10" s="1"/>
  <c r="CW36" i="10"/>
  <c r="DD36" i="10" s="1"/>
  <c r="CX36" i="10"/>
  <c r="DA36" i="10" s="1"/>
  <c r="CW40" i="10"/>
  <c r="DD40" i="10" s="1"/>
  <c r="CX40" i="10"/>
  <c r="DA40" i="10" s="1"/>
  <c r="CW44" i="10"/>
  <c r="DD44" i="10" s="1"/>
  <c r="CX44" i="10"/>
  <c r="DA44" i="10" s="1"/>
  <c r="CW48" i="10"/>
  <c r="DD48" i="10" s="1"/>
  <c r="CX48" i="10"/>
  <c r="DA48" i="10" s="1"/>
  <c r="EB30" i="10"/>
  <c r="DY30" i="10" s="1"/>
  <c r="EB20" i="10"/>
  <c r="DY20" i="10" s="1"/>
  <c r="CT24" i="10"/>
  <c r="CU24" i="10" s="1"/>
  <c r="EC24" i="10" s="1"/>
  <c r="CT28" i="10"/>
  <c r="CU28" i="10" s="1"/>
  <c r="CT32" i="10"/>
  <c r="CU32" i="10" s="1"/>
  <c r="EC32" i="10" s="1"/>
  <c r="CT36" i="10"/>
  <c r="CU36" i="10" s="1"/>
  <c r="EC36" i="10" s="1"/>
  <c r="CT40" i="10"/>
  <c r="CU40" i="10" s="1"/>
  <c r="EC40" i="10" s="1"/>
  <c r="CT44" i="10"/>
  <c r="CU44" i="10" s="1"/>
  <c r="CT48" i="10"/>
  <c r="CU48" i="10" s="1"/>
  <c r="EA48" i="10" s="1"/>
  <c r="EA34" i="10"/>
  <c r="CW20" i="10"/>
  <c r="DE20" i="10" s="1"/>
  <c r="EC34" i="10"/>
  <c r="EC14" i="10"/>
  <c r="EC10" i="10"/>
  <c r="EC16" i="10"/>
  <c r="EC18" i="10"/>
  <c r="EC20" i="10"/>
  <c r="EC30" i="10"/>
  <c r="EC38" i="10"/>
  <c r="EC46" i="10"/>
  <c r="EC6" i="10"/>
  <c r="EC28" i="10"/>
  <c r="CT7" i="10"/>
  <c r="CU7" i="10" s="1"/>
  <c r="CW7" i="10"/>
  <c r="DE7" i="10" s="1"/>
  <c r="CT11" i="10"/>
  <c r="CU11" i="10" s="1"/>
  <c r="CW11" i="10"/>
  <c r="DE11" i="10" s="1"/>
  <c r="CT15" i="10"/>
  <c r="CU15" i="10" s="1"/>
  <c r="CW15" i="10"/>
  <c r="DE15" i="10" s="1"/>
  <c r="CT19" i="10"/>
  <c r="CU19" i="10" s="1"/>
  <c r="CW19" i="10"/>
  <c r="DE19" i="10" s="1"/>
  <c r="CT23" i="10"/>
  <c r="CU23" i="10" s="1"/>
  <c r="CW23" i="10"/>
  <c r="DE23" i="10" s="1"/>
  <c r="CT27" i="10"/>
  <c r="CU27" i="10" s="1"/>
  <c r="CW27" i="10"/>
  <c r="DE27" i="10" s="1"/>
  <c r="CT31" i="10"/>
  <c r="CU31" i="10" s="1"/>
  <c r="CW31" i="10"/>
  <c r="DE31" i="10" s="1"/>
  <c r="CT35" i="10"/>
  <c r="CU35" i="10" s="1"/>
  <c r="CW35" i="10"/>
  <c r="DE35" i="10" s="1"/>
  <c r="CT39" i="10"/>
  <c r="CU39" i="10" s="1"/>
  <c r="CW39" i="10"/>
  <c r="DE39" i="10" s="1"/>
  <c r="CT43" i="10"/>
  <c r="CU43" i="10" s="1"/>
  <c r="CW43" i="10"/>
  <c r="DE43" i="10" s="1"/>
  <c r="CT47" i="10"/>
  <c r="CU47" i="10" s="1"/>
  <c r="CW47" i="10"/>
  <c r="DE47" i="10" s="1"/>
  <c r="CT50" i="10"/>
  <c r="CU50" i="10" s="1"/>
  <c r="CW50" i="10"/>
  <c r="DE50" i="10" s="1"/>
  <c r="CT52" i="10"/>
  <c r="CU52" i="10" s="1"/>
  <c r="CW52" i="10"/>
  <c r="DE52" i="10" s="1"/>
  <c r="CT9" i="10"/>
  <c r="CU9" i="10" s="1"/>
  <c r="CW9" i="10"/>
  <c r="DE9" i="10" s="1"/>
  <c r="CT13" i="10"/>
  <c r="CU13" i="10" s="1"/>
  <c r="CW13" i="10"/>
  <c r="DE13" i="10" s="1"/>
  <c r="CT17" i="10"/>
  <c r="CU17" i="10" s="1"/>
  <c r="CW17" i="10"/>
  <c r="DE17" i="10" s="1"/>
  <c r="CT21" i="10"/>
  <c r="CU21" i="10" s="1"/>
  <c r="CW21" i="10"/>
  <c r="DE21" i="10" s="1"/>
  <c r="CT25" i="10"/>
  <c r="CU25" i="10" s="1"/>
  <c r="CW25" i="10"/>
  <c r="DE25" i="10" s="1"/>
  <c r="CT29" i="10"/>
  <c r="CU29" i="10" s="1"/>
  <c r="CW29" i="10"/>
  <c r="DE29" i="10" s="1"/>
  <c r="CT33" i="10"/>
  <c r="CU33" i="10" s="1"/>
  <c r="CW33" i="10"/>
  <c r="DE33" i="10" s="1"/>
  <c r="CT37" i="10"/>
  <c r="CU37" i="10" s="1"/>
  <c r="CW37" i="10"/>
  <c r="DE37" i="10" s="1"/>
  <c r="CT41" i="10"/>
  <c r="CU41" i="10" s="1"/>
  <c r="CW41" i="10"/>
  <c r="DE41" i="10" s="1"/>
  <c r="CT45" i="10"/>
  <c r="CU45" i="10" s="1"/>
  <c r="CW45" i="10"/>
  <c r="DE45" i="10" s="1"/>
  <c r="CT49" i="10"/>
  <c r="CU49" i="10" s="1"/>
  <c r="CW49" i="10"/>
  <c r="DE49" i="10" s="1"/>
  <c r="CT51" i="10"/>
  <c r="CU51" i="10" s="1"/>
  <c r="CW51" i="10"/>
  <c r="DE51" i="10" s="1"/>
  <c r="CT5" i="10"/>
  <c r="CU5" i="10" s="1"/>
  <c r="DM12" i="10"/>
  <c r="DM16" i="10"/>
  <c r="DM34" i="10"/>
  <c r="DK34" i="10"/>
  <c r="DM38" i="10"/>
  <c r="CW5" i="10"/>
  <c r="DE5" i="10" s="1"/>
  <c r="AL143" i="10"/>
  <c r="AL129" i="10"/>
  <c r="AL119" i="10"/>
  <c r="AN108" i="10"/>
  <c r="AL338" i="10"/>
  <c r="AL318" i="10"/>
  <c r="AL328" i="10"/>
  <c r="AE5" i="10"/>
  <c r="AF5" i="10" s="1"/>
  <c r="AG5" i="10" s="1"/>
  <c r="AH5" i="10" s="1"/>
  <c r="AB9" i="5"/>
  <c r="AG395" i="5"/>
  <c r="U105" i="9"/>
  <c r="U106" i="9"/>
  <c r="U107" i="9"/>
  <c r="U108" i="9"/>
  <c r="U109" i="9"/>
  <c r="U110" i="9"/>
  <c r="U111" i="9"/>
  <c r="U112" i="9"/>
  <c r="U113" i="9"/>
  <c r="U36" i="9"/>
  <c r="U37" i="9"/>
  <c r="U38" i="9"/>
  <c r="U39" i="9"/>
  <c r="U40" i="9"/>
  <c r="U41" i="9"/>
  <c r="U42" i="9"/>
  <c r="U43" i="9"/>
  <c r="U44" i="9"/>
  <c r="U45" i="9"/>
  <c r="U46" i="9"/>
  <c r="U47" i="9"/>
  <c r="U48" i="9"/>
  <c r="U49" i="9"/>
  <c r="U50" i="9"/>
  <c r="U51" i="9"/>
  <c r="U52" i="9"/>
  <c r="U53" i="9"/>
  <c r="U54" i="9"/>
  <c r="U55" i="9"/>
  <c r="U56" i="9"/>
  <c r="U57" i="9"/>
  <c r="U58" i="9"/>
  <c r="U59" i="9"/>
  <c r="U60" i="9"/>
  <c r="U61" i="9"/>
  <c r="U62" i="9"/>
  <c r="U63" i="9"/>
  <c r="U64" i="9"/>
  <c r="U65" i="9"/>
  <c r="U66" i="9"/>
  <c r="U67" i="9"/>
  <c r="U68" i="9"/>
  <c r="U69" i="9"/>
  <c r="U70" i="9"/>
  <c r="U71" i="9"/>
  <c r="U72" i="9"/>
  <c r="U73" i="9"/>
  <c r="U74" i="9"/>
  <c r="U75" i="9"/>
  <c r="U76" i="9"/>
  <c r="U77" i="9"/>
  <c r="U78" i="9"/>
  <c r="U79" i="9"/>
  <c r="U80" i="9"/>
  <c r="U81" i="9"/>
  <c r="U82" i="9"/>
  <c r="U83" i="9"/>
  <c r="U84" i="9"/>
  <c r="U85" i="9"/>
  <c r="U86" i="9"/>
  <c r="U87" i="9"/>
  <c r="U88" i="9"/>
  <c r="U89" i="9"/>
  <c r="U90" i="9"/>
  <c r="U91" i="9"/>
  <c r="U92" i="9"/>
  <c r="U93" i="9"/>
  <c r="U94" i="9"/>
  <c r="U95" i="9"/>
  <c r="U96" i="9"/>
  <c r="U97" i="9"/>
  <c r="U98" i="9"/>
  <c r="U99" i="9"/>
  <c r="U100" i="9"/>
  <c r="U101" i="9"/>
  <c r="U102" i="9"/>
  <c r="U103" i="9"/>
  <c r="U104" i="9"/>
  <c r="U114" i="9"/>
  <c r="U115" i="9"/>
  <c r="U116" i="9"/>
  <c r="U117" i="9"/>
  <c r="U118" i="9"/>
  <c r="U119" i="9"/>
  <c r="U120" i="9"/>
  <c r="U121" i="9"/>
  <c r="U122" i="9"/>
  <c r="U123" i="9"/>
  <c r="U124" i="9"/>
  <c r="U125" i="9"/>
  <c r="U126" i="9"/>
  <c r="U127" i="9"/>
  <c r="U128" i="9"/>
  <c r="U129" i="9"/>
  <c r="U130" i="9"/>
  <c r="U131" i="9"/>
  <c r="U132" i="9"/>
  <c r="U133" i="9"/>
  <c r="U134" i="9"/>
  <c r="U135" i="9"/>
  <c r="U136" i="9"/>
  <c r="U137" i="9"/>
  <c r="U138" i="9"/>
  <c r="U139" i="9"/>
  <c r="U140" i="9"/>
  <c r="U141" i="9"/>
  <c r="U142" i="9"/>
  <c r="U143" i="9"/>
  <c r="U144" i="9"/>
  <c r="U145" i="9"/>
  <c r="U146" i="9"/>
  <c r="U147" i="9"/>
  <c r="U148" i="9"/>
  <c r="U149" i="9"/>
  <c r="U150" i="9"/>
  <c r="U151" i="9"/>
  <c r="U152" i="9"/>
  <c r="U153" i="9"/>
  <c r="U154" i="9"/>
  <c r="U155" i="9"/>
  <c r="U156" i="9"/>
  <c r="U157" i="9"/>
  <c r="U158" i="9"/>
  <c r="U159" i="9"/>
  <c r="U160" i="9"/>
  <c r="U161" i="9"/>
  <c r="U162" i="9"/>
  <c r="U163" i="9"/>
  <c r="U164" i="9"/>
  <c r="U165" i="9"/>
  <c r="U166" i="9"/>
  <c r="U167" i="9"/>
  <c r="U168" i="9"/>
  <c r="U169" i="9"/>
  <c r="U170" i="9"/>
  <c r="U171" i="9"/>
  <c r="U172" i="9"/>
  <c r="U173" i="9"/>
  <c r="U174" i="9"/>
  <c r="U175" i="9"/>
  <c r="U176" i="9"/>
  <c r="U177" i="9"/>
  <c r="U178" i="9"/>
  <c r="U179" i="9"/>
  <c r="U180" i="9"/>
  <c r="U181" i="9"/>
  <c r="U182" i="9"/>
  <c r="U183" i="9"/>
  <c r="U184" i="9"/>
  <c r="U185" i="9"/>
  <c r="U186" i="9"/>
  <c r="U187" i="9"/>
  <c r="U188" i="9"/>
  <c r="U189" i="9"/>
  <c r="U190" i="9"/>
  <c r="U191" i="9"/>
  <c r="U192" i="9"/>
  <c r="U193" i="9"/>
  <c r="U194" i="9"/>
  <c r="U195" i="9"/>
  <c r="U196" i="9"/>
  <c r="U197" i="9"/>
  <c r="U198" i="9"/>
  <c r="U199" i="9"/>
  <c r="U200" i="9"/>
  <c r="U201" i="9"/>
  <c r="U202" i="9"/>
  <c r="U203" i="9"/>
  <c r="U204" i="9"/>
  <c r="U205" i="9"/>
  <c r="U206" i="9"/>
  <c r="U207" i="9"/>
  <c r="U208" i="9"/>
  <c r="U209" i="9"/>
  <c r="U210" i="9"/>
  <c r="U211" i="9"/>
  <c r="U212" i="9"/>
  <c r="U213" i="9"/>
  <c r="U214" i="9"/>
  <c r="U215" i="9"/>
  <c r="U216" i="9"/>
  <c r="U217" i="9"/>
  <c r="U218" i="9"/>
  <c r="U219" i="9"/>
  <c r="U220" i="9"/>
  <c r="U221" i="9"/>
  <c r="U222" i="9"/>
  <c r="U223" i="9"/>
  <c r="U224" i="9"/>
  <c r="U225" i="9"/>
  <c r="U226" i="9"/>
  <c r="U227" i="9"/>
  <c r="U228" i="9"/>
  <c r="U229" i="9"/>
  <c r="U230" i="9"/>
  <c r="U231" i="9"/>
  <c r="U232" i="9"/>
  <c r="U233" i="9"/>
  <c r="U234" i="9"/>
  <c r="U235" i="9"/>
  <c r="U236" i="9"/>
  <c r="U237" i="9"/>
  <c r="U238" i="9"/>
  <c r="U239" i="9"/>
  <c r="U240" i="9"/>
  <c r="U241" i="9"/>
  <c r="U242" i="9"/>
  <c r="U243" i="9"/>
  <c r="U244" i="9"/>
  <c r="U245" i="9"/>
  <c r="U246" i="9"/>
  <c r="U247" i="9"/>
  <c r="U248" i="9"/>
  <c r="U249" i="9"/>
  <c r="U250" i="9"/>
  <c r="U251" i="9"/>
  <c r="U252" i="9"/>
  <c r="U253" i="9"/>
  <c r="U254" i="9"/>
  <c r="U255" i="9"/>
  <c r="U256" i="9"/>
  <c r="U257" i="9"/>
  <c r="U258" i="9"/>
  <c r="U259" i="9"/>
  <c r="U260" i="9"/>
  <c r="U261" i="9"/>
  <c r="U262" i="9"/>
  <c r="U263" i="9"/>
  <c r="U264" i="9"/>
  <c r="U265" i="9"/>
  <c r="U266" i="9"/>
  <c r="U267" i="9"/>
  <c r="U268" i="9"/>
  <c r="U269" i="9"/>
  <c r="U270" i="9"/>
  <c r="U271" i="9"/>
  <c r="U272" i="9"/>
  <c r="U273" i="9"/>
  <c r="U274" i="9"/>
  <c r="U275" i="9"/>
  <c r="U276" i="9"/>
  <c r="U277" i="9"/>
  <c r="U278" i="9"/>
  <c r="U279" i="9"/>
  <c r="U280" i="9"/>
  <c r="U281" i="9"/>
  <c r="U282" i="9"/>
  <c r="U283" i="9"/>
  <c r="U284" i="9"/>
  <c r="U285" i="9"/>
  <c r="U286" i="9"/>
  <c r="U287" i="9"/>
  <c r="U288" i="9"/>
  <c r="U289" i="9"/>
  <c r="U290" i="9"/>
  <c r="U291" i="9"/>
  <c r="U292" i="9"/>
  <c r="U293" i="9"/>
  <c r="U294" i="9"/>
  <c r="U295" i="9"/>
  <c r="U296" i="9"/>
  <c r="U297" i="9"/>
  <c r="U298" i="9"/>
  <c r="U299" i="9"/>
  <c r="U300" i="9"/>
  <c r="U301" i="9"/>
  <c r="U302" i="9"/>
  <c r="U303" i="9"/>
  <c r="U304" i="9"/>
  <c r="U305" i="9"/>
  <c r="U306" i="9"/>
  <c r="U307" i="9"/>
  <c r="U308" i="9"/>
  <c r="U309" i="9"/>
  <c r="U310" i="9"/>
  <c r="U311" i="9"/>
  <c r="U312" i="9"/>
  <c r="U313" i="9"/>
  <c r="U314" i="9"/>
  <c r="U315" i="9"/>
  <c r="U316" i="9"/>
  <c r="U317" i="9"/>
  <c r="U318" i="9"/>
  <c r="U319" i="9"/>
  <c r="U320" i="9"/>
  <c r="U321" i="9"/>
  <c r="U322" i="9"/>
  <c r="U323" i="9"/>
  <c r="U324" i="9"/>
  <c r="U325" i="9"/>
  <c r="U326" i="9"/>
  <c r="U327" i="9"/>
  <c r="U328" i="9"/>
  <c r="U329" i="9"/>
  <c r="U330" i="9"/>
  <c r="U331" i="9"/>
  <c r="U332" i="9"/>
  <c r="U333" i="9"/>
  <c r="U334" i="9"/>
  <c r="U335" i="9"/>
  <c r="U336" i="9"/>
  <c r="U337" i="9"/>
  <c r="U338" i="9"/>
  <c r="U339" i="9"/>
  <c r="U340" i="9"/>
  <c r="U341" i="9"/>
  <c r="U342" i="9"/>
  <c r="U343" i="9"/>
  <c r="U344" i="9"/>
  <c r="U345" i="9"/>
  <c r="U346" i="9"/>
  <c r="U347" i="9"/>
  <c r="U348" i="9"/>
  <c r="U349" i="9"/>
  <c r="U350" i="9"/>
  <c r="U351" i="9"/>
  <c r="U352" i="9"/>
  <c r="U353" i="9"/>
  <c r="U354" i="9"/>
  <c r="U355" i="9"/>
  <c r="U356" i="9"/>
  <c r="U357" i="9"/>
  <c r="U358" i="9"/>
  <c r="U359" i="9"/>
  <c r="U360" i="9"/>
  <c r="U361" i="9"/>
  <c r="U362" i="9"/>
  <c r="U363" i="9"/>
  <c r="U364" i="9"/>
  <c r="U365" i="9"/>
  <c r="U366" i="9"/>
  <c r="U367" i="9"/>
  <c r="U368" i="9"/>
  <c r="U369" i="9"/>
  <c r="U370" i="9"/>
  <c r="U371" i="9"/>
  <c r="U372" i="9"/>
  <c r="U373" i="9"/>
  <c r="U374" i="9"/>
  <c r="U375" i="9"/>
  <c r="U376" i="9"/>
  <c r="U377" i="9"/>
  <c r="U378" i="9"/>
  <c r="U379" i="9"/>
  <c r="U380" i="9"/>
  <c r="U381" i="9"/>
  <c r="U382" i="9"/>
  <c r="U383" i="9"/>
  <c r="U384" i="9"/>
  <c r="U385" i="9"/>
  <c r="U386" i="9"/>
  <c r="U387" i="9"/>
  <c r="U388" i="9"/>
  <c r="U389" i="9"/>
  <c r="U390" i="9"/>
  <c r="U391" i="9"/>
  <c r="U392" i="9"/>
  <c r="U393" i="9"/>
  <c r="U35" i="9"/>
  <c r="HG110" i="5"/>
  <c r="DK22" i="10" l="1"/>
  <c r="DM6" i="10"/>
  <c r="DM40" i="10"/>
  <c r="EA40" i="10"/>
  <c r="EB40" i="10" s="1"/>
  <c r="DY40" i="10" s="1"/>
  <c r="DK38" i="10"/>
  <c r="DM8" i="10"/>
  <c r="DM22" i="10"/>
  <c r="EC42" i="10"/>
  <c r="EC22" i="10"/>
  <c r="AL219" i="10"/>
  <c r="AL239" i="10"/>
  <c r="DD12" i="10"/>
  <c r="DK12" i="10" s="1"/>
  <c r="DD8" i="10"/>
  <c r="DK8" i="10" s="1"/>
  <c r="DD6" i="10"/>
  <c r="DD52" i="10"/>
  <c r="DD47" i="10"/>
  <c r="DD39" i="10"/>
  <c r="DD31" i="10"/>
  <c r="DD23" i="10"/>
  <c r="DD15" i="10"/>
  <c r="DD7" i="10"/>
  <c r="DD49" i="10"/>
  <c r="DD41" i="10"/>
  <c r="DD33" i="10"/>
  <c r="DK33" i="10" s="1"/>
  <c r="DD25" i="10"/>
  <c r="DD17" i="10"/>
  <c r="DD9" i="10"/>
  <c r="AL229" i="10"/>
  <c r="DD20" i="10"/>
  <c r="DD16" i="10"/>
  <c r="DK16" i="10" s="1"/>
  <c r="DD50" i="10"/>
  <c r="DD43" i="10"/>
  <c r="DD35" i="10"/>
  <c r="DD27" i="10"/>
  <c r="DD19" i="10"/>
  <c r="DD11" i="10"/>
  <c r="DD51" i="10"/>
  <c r="DD45" i="10"/>
  <c r="DD37" i="10"/>
  <c r="DD29" i="10"/>
  <c r="DD21" i="10"/>
  <c r="DD13" i="10"/>
  <c r="DM48" i="10"/>
  <c r="DK48" i="10"/>
  <c r="DK40" i="10"/>
  <c r="EC48" i="10"/>
  <c r="CZ48" i="10"/>
  <c r="CZ40" i="10"/>
  <c r="CZ32" i="10"/>
  <c r="CZ24" i="10"/>
  <c r="CZ12" i="10"/>
  <c r="CZ8" i="10"/>
  <c r="DB8" i="10" s="1"/>
  <c r="DT8" i="10" s="1"/>
  <c r="DX8" i="10" s="1"/>
  <c r="CZ51" i="10"/>
  <c r="DB51" i="10" s="1"/>
  <c r="DT51" i="10" s="1"/>
  <c r="CZ45" i="10"/>
  <c r="CZ37" i="10"/>
  <c r="DB37" i="10" s="1"/>
  <c r="DT37" i="10" s="1"/>
  <c r="CZ29" i="10"/>
  <c r="CZ21" i="10"/>
  <c r="DB21" i="10" s="1"/>
  <c r="DT21" i="10" s="1"/>
  <c r="CZ13" i="10"/>
  <c r="CZ46" i="10"/>
  <c r="CZ42" i="10"/>
  <c r="CZ30" i="10"/>
  <c r="CZ26" i="10"/>
  <c r="CZ50" i="10"/>
  <c r="CZ43" i="10"/>
  <c r="CZ35" i="10"/>
  <c r="DB35" i="10" s="1"/>
  <c r="DT35" i="10" s="1"/>
  <c r="CZ27" i="10"/>
  <c r="DB27" i="10" s="1"/>
  <c r="DT27" i="10" s="1"/>
  <c r="CZ19" i="10"/>
  <c r="DB19" i="10" s="1"/>
  <c r="DT19" i="10" s="1"/>
  <c r="CZ11" i="10"/>
  <c r="DB11" i="10" s="1"/>
  <c r="DT11" i="10" s="1"/>
  <c r="CZ44" i="10"/>
  <c r="CZ36" i="10"/>
  <c r="DB36" i="10" s="1"/>
  <c r="DT36" i="10" s="1"/>
  <c r="CZ28" i="10"/>
  <c r="DB28" i="10" s="1"/>
  <c r="DT28" i="10" s="1"/>
  <c r="CZ20" i="10"/>
  <c r="DB20" i="10" s="1"/>
  <c r="DT20" i="10" s="1"/>
  <c r="DX20" i="10" s="1"/>
  <c r="CZ16" i="10"/>
  <c r="DB16" i="10" s="1"/>
  <c r="DT16" i="10" s="1"/>
  <c r="DX16" i="10" s="1"/>
  <c r="CZ5" i="10"/>
  <c r="CZ49" i="10"/>
  <c r="DB49" i="10" s="1"/>
  <c r="DT49" i="10" s="1"/>
  <c r="CZ41" i="10"/>
  <c r="DB41" i="10" s="1"/>
  <c r="DT41" i="10" s="1"/>
  <c r="CZ33" i="10"/>
  <c r="DB33" i="10" s="1"/>
  <c r="DT33" i="10" s="1"/>
  <c r="CZ25" i="10"/>
  <c r="DB25" i="10" s="1"/>
  <c r="DT25" i="10" s="1"/>
  <c r="CZ17" i="10"/>
  <c r="DB17" i="10" s="1"/>
  <c r="DT17" i="10" s="1"/>
  <c r="CZ9" i="10"/>
  <c r="DB9" i="10" s="1"/>
  <c r="DT9" i="10" s="1"/>
  <c r="CZ38" i="10"/>
  <c r="CZ34" i="10"/>
  <c r="CZ22" i="10"/>
  <c r="CZ18" i="10"/>
  <c r="CZ14" i="10"/>
  <c r="CZ10" i="10"/>
  <c r="CZ6" i="10"/>
  <c r="CZ52" i="10"/>
  <c r="CZ47" i="10"/>
  <c r="DB47" i="10" s="1"/>
  <c r="DT47" i="10" s="1"/>
  <c r="CZ39" i="10"/>
  <c r="CZ31" i="10"/>
  <c r="DB31" i="10" s="1"/>
  <c r="DT31" i="10" s="1"/>
  <c r="CZ23" i="10"/>
  <c r="DB23" i="10" s="1"/>
  <c r="DT23" i="10" s="1"/>
  <c r="CZ15" i="10"/>
  <c r="DB15" i="10" s="1"/>
  <c r="DT15" i="10" s="1"/>
  <c r="CZ7" i="10"/>
  <c r="DB7" i="10" s="1"/>
  <c r="DT7" i="10" s="1"/>
  <c r="DM44" i="10"/>
  <c r="EC44" i="10"/>
  <c r="DK44" i="10"/>
  <c r="DB45" i="10"/>
  <c r="DT45" i="10" s="1"/>
  <c r="DB29" i="10"/>
  <c r="DT29" i="10" s="1"/>
  <c r="DB13" i="10"/>
  <c r="DT13" i="10" s="1"/>
  <c r="DB39" i="10"/>
  <c r="DT39" i="10" s="1"/>
  <c r="DB43" i="10"/>
  <c r="DT43" i="10" s="1"/>
  <c r="EA5" i="10"/>
  <c r="EB5" i="10" s="1"/>
  <c r="DY5" i="10" s="1"/>
  <c r="EA33" i="10"/>
  <c r="EB33" i="10" s="1"/>
  <c r="DY33" i="10" s="1"/>
  <c r="EA25" i="10"/>
  <c r="EB25" i="10" s="1"/>
  <c r="DY25" i="10" s="1"/>
  <c r="EA21" i="10"/>
  <c r="EB21" i="10" s="1"/>
  <c r="DY21" i="10" s="1"/>
  <c r="EA17" i="10"/>
  <c r="EB17" i="10" s="1"/>
  <c r="DY17" i="10" s="1"/>
  <c r="EA13" i="10"/>
  <c r="EB13" i="10" s="1"/>
  <c r="DY13" i="10" s="1"/>
  <c r="EA9" i="10"/>
  <c r="EB9" i="10" s="1"/>
  <c r="DY9" i="10" s="1"/>
  <c r="EA32" i="10"/>
  <c r="EB32" i="10" s="1"/>
  <c r="DY32" i="10" s="1"/>
  <c r="EA24" i="10"/>
  <c r="EB24" i="10" s="1"/>
  <c r="DY24" i="10" s="1"/>
  <c r="DE46" i="10"/>
  <c r="DM46" i="10" s="1"/>
  <c r="DE42" i="10"/>
  <c r="DM42" i="10" s="1"/>
  <c r="DE38" i="10"/>
  <c r="DE34" i="10"/>
  <c r="DE30" i="10"/>
  <c r="DM30" i="10" s="1"/>
  <c r="DK30" i="10"/>
  <c r="DE26" i="10"/>
  <c r="DM26" i="10" s="1"/>
  <c r="DK26" i="10"/>
  <c r="DE22" i="10"/>
  <c r="DE18" i="10"/>
  <c r="DM18" i="10" s="1"/>
  <c r="DE14" i="10"/>
  <c r="DM14" i="10" s="1"/>
  <c r="DE10" i="10"/>
  <c r="DM10" i="10" s="1"/>
  <c r="EA52" i="10"/>
  <c r="EA39" i="10"/>
  <c r="EB39" i="10" s="1"/>
  <c r="DY39" i="10" s="1"/>
  <c r="EA23" i="10"/>
  <c r="EB23" i="10" s="1"/>
  <c r="DY23" i="10" s="1"/>
  <c r="EA19" i="10"/>
  <c r="EB19" i="10" s="1"/>
  <c r="DY19" i="10" s="1"/>
  <c r="EA15" i="10"/>
  <c r="EB15" i="10" s="1"/>
  <c r="DY15" i="10" s="1"/>
  <c r="EA11" i="10"/>
  <c r="EB11" i="10" s="1"/>
  <c r="DY11" i="10" s="1"/>
  <c r="EA7" i="10"/>
  <c r="EB7" i="10" s="1"/>
  <c r="DY7" i="10" s="1"/>
  <c r="EA44" i="10"/>
  <c r="EA36" i="10"/>
  <c r="EA28" i="10"/>
  <c r="DE48" i="10"/>
  <c r="DE44" i="10"/>
  <c r="DE40" i="10"/>
  <c r="DE36" i="10"/>
  <c r="DM36" i="10" s="1"/>
  <c r="DE32" i="10"/>
  <c r="DM32" i="10" s="1"/>
  <c r="DK32" i="10"/>
  <c r="DE28" i="10"/>
  <c r="DM28" i="10" s="1"/>
  <c r="DK28" i="10"/>
  <c r="DE24" i="10"/>
  <c r="DM24" i="10" s="1"/>
  <c r="DK24" i="10"/>
  <c r="EB52" i="10"/>
  <c r="DY52" i="10" s="1"/>
  <c r="EB48" i="10"/>
  <c r="DY48" i="10" s="1"/>
  <c r="EB38" i="10"/>
  <c r="DY38" i="10" s="1"/>
  <c r="EB34" i="10"/>
  <c r="DY34" i="10" s="1"/>
  <c r="EB22" i="10"/>
  <c r="DY22" i="10" s="1"/>
  <c r="EA50" i="10"/>
  <c r="EA47" i="10"/>
  <c r="EA43" i="10"/>
  <c r="EA35" i="10"/>
  <c r="EA31" i="10"/>
  <c r="EA27" i="10"/>
  <c r="EA51" i="10"/>
  <c r="EA49" i="10"/>
  <c r="EA45" i="10"/>
  <c r="EA41" i="10"/>
  <c r="EA37" i="10"/>
  <c r="EA29" i="10"/>
  <c r="DK6" i="10"/>
  <c r="EC45" i="10"/>
  <c r="EC41" i="10"/>
  <c r="EC37" i="10"/>
  <c r="EC33" i="10"/>
  <c r="EC29" i="10"/>
  <c r="EC25" i="10"/>
  <c r="EC39" i="10"/>
  <c r="EC23" i="10"/>
  <c r="EC7" i="10"/>
  <c r="EC52" i="10"/>
  <c r="EC47" i="10"/>
  <c r="EC31" i="10"/>
  <c r="EC15" i="10"/>
  <c r="EC51" i="10"/>
  <c r="EC17" i="10"/>
  <c r="DK13" i="10"/>
  <c r="EC9" i="10"/>
  <c r="EC19" i="10"/>
  <c r="EC11" i="10"/>
  <c r="EC49" i="10"/>
  <c r="DK25" i="10"/>
  <c r="EC21" i="10"/>
  <c r="EC13" i="10"/>
  <c r="EC50" i="10"/>
  <c r="EC5" i="10"/>
  <c r="EC43" i="10"/>
  <c r="EC35" i="10"/>
  <c r="EC27" i="10"/>
  <c r="DM49" i="10"/>
  <c r="DK49" i="10"/>
  <c r="DM21" i="10"/>
  <c r="DM13" i="10"/>
  <c r="DM50" i="10"/>
  <c r="DK50" i="10"/>
  <c r="DM5" i="10"/>
  <c r="DM51" i="10"/>
  <c r="DK51" i="10"/>
  <c r="DM17" i="10"/>
  <c r="DK17" i="10"/>
  <c r="DM9" i="10"/>
  <c r="DK19" i="10"/>
  <c r="DD5" i="10"/>
  <c r="DM45" i="10"/>
  <c r="DK45" i="10"/>
  <c r="DM41" i="10"/>
  <c r="DK41" i="10"/>
  <c r="DM37" i="10"/>
  <c r="DK37" i="10"/>
  <c r="DM33" i="10"/>
  <c r="DM29" i="10"/>
  <c r="DK29" i="10"/>
  <c r="DM25" i="10"/>
  <c r="DM52" i="10"/>
  <c r="DM47" i="10"/>
  <c r="DK47" i="10"/>
  <c r="DM43" i="10"/>
  <c r="DK43" i="10"/>
  <c r="DM39" i="10"/>
  <c r="DM35" i="10"/>
  <c r="DK35" i="10"/>
  <c r="DK31" i="10"/>
  <c r="DM31" i="10"/>
  <c r="DK27" i="10"/>
  <c r="DM27" i="10"/>
  <c r="DM23" i="10"/>
  <c r="DM19" i="10"/>
  <c r="DM15" i="10"/>
  <c r="DM11" i="10"/>
  <c r="DM7" i="10"/>
  <c r="BL5" i="10"/>
  <c r="BP5" i="10"/>
  <c r="BO5" i="10"/>
  <c r="AN109" i="10"/>
  <c r="AL120" i="10"/>
  <c r="AL130" i="10"/>
  <c r="AL329" i="10"/>
  <c r="AL319" i="10"/>
  <c r="AL339" i="10"/>
  <c r="Z5" i="10"/>
  <c r="BG5" i="10"/>
  <c r="BF5" i="10"/>
  <c r="BN5" i="10"/>
  <c r="BM5" i="10"/>
  <c r="BR5" i="10" s="1"/>
  <c r="CC53" i="10"/>
  <c r="CC52" i="10"/>
  <c r="CC51" i="10"/>
  <c r="CC50" i="10"/>
  <c r="CC49" i="10"/>
  <c r="CC48" i="10"/>
  <c r="CC47" i="10"/>
  <c r="CC46" i="10"/>
  <c r="CC45" i="10"/>
  <c r="CC44" i="10"/>
  <c r="BY36" i="10"/>
  <c r="BY37" i="10" s="1"/>
  <c r="BY38" i="10" s="1"/>
  <c r="BY39" i="10" s="1"/>
  <c r="BY40" i="10" s="1"/>
  <c r="BY41" i="10" s="1"/>
  <c r="BY42" i="10" s="1"/>
  <c r="BY43" i="10" s="1"/>
  <c r="BY26" i="10"/>
  <c r="BY27" i="10" s="1"/>
  <c r="BY28" i="10" s="1"/>
  <c r="BY29" i="10" s="1"/>
  <c r="BY30" i="10" s="1"/>
  <c r="BY31" i="10" s="1"/>
  <c r="BY32" i="10" s="1"/>
  <c r="BY33" i="10" s="1"/>
  <c r="BY16" i="10"/>
  <c r="BY17" i="10" s="1"/>
  <c r="BY18" i="10" s="1"/>
  <c r="BY19" i="10" s="1"/>
  <c r="BY20" i="10" s="1"/>
  <c r="BY21" i="10" s="1"/>
  <c r="BY22" i="10" s="1"/>
  <c r="BY23" i="10" s="1"/>
  <c r="CA8" i="10"/>
  <c r="CA9" i="10" s="1"/>
  <c r="CA10" i="10" s="1"/>
  <c r="CA11" i="10" s="1"/>
  <c r="CA12" i="10" s="1"/>
  <c r="CA13" i="10" s="1"/>
  <c r="CA14" i="10" s="1"/>
  <c r="CA15" i="10" s="1"/>
  <c r="CA16" i="10" s="1"/>
  <c r="CA17" i="10" s="1"/>
  <c r="CA18" i="10" s="1"/>
  <c r="CA19" i="10" s="1"/>
  <c r="CA20" i="10" s="1"/>
  <c r="CA21" i="10" s="1"/>
  <c r="CA22" i="10" s="1"/>
  <c r="CA23" i="10" s="1"/>
  <c r="CA24" i="10" s="1"/>
  <c r="CA25" i="10" s="1"/>
  <c r="CA26" i="10" s="1"/>
  <c r="CA27" i="10" s="1"/>
  <c r="CA28" i="10" s="1"/>
  <c r="CA29" i="10" s="1"/>
  <c r="CA30" i="10" s="1"/>
  <c r="CA31" i="10" s="1"/>
  <c r="CA32" i="10" s="1"/>
  <c r="CA33" i="10" s="1"/>
  <c r="CA34" i="10" s="1"/>
  <c r="CA35" i="10" s="1"/>
  <c r="CA36" i="10" s="1"/>
  <c r="CA37" i="10" s="1"/>
  <c r="CA38" i="10" s="1"/>
  <c r="CA39" i="10" s="1"/>
  <c r="CA40" i="10" s="1"/>
  <c r="CA41" i="10" s="1"/>
  <c r="CA42" i="10" s="1"/>
  <c r="CA43" i="10" s="1"/>
  <c r="CA54" i="10" s="1"/>
  <c r="BU6" i="10"/>
  <c r="BU7" i="10" s="1"/>
  <c r="BU8" i="10" s="1"/>
  <c r="BU9" i="10" s="1"/>
  <c r="BU10" i="10" s="1"/>
  <c r="BU11" i="10" s="1"/>
  <c r="BU12" i="10" s="1"/>
  <c r="BU13" i="10" s="1"/>
  <c r="BU14" i="10" s="1"/>
  <c r="BU15" i="10" s="1"/>
  <c r="BU16" i="10" s="1"/>
  <c r="BU17" i="10" s="1"/>
  <c r="BU18" i="10" s="1"/>
  <c r="BU19" i="10" s="1"/>
  <c r="BU20" i="10" s="1"/>
  <c r="BU21" i="10" s="1"/>
  <c r="BU22" i="10" s="1"/>
  <c r="BU23" i="10" s="1"/>
  <c r="BU24" i="10" s="1"/>
  <c r="BU25" i="10" s="1"/>
  <c r="BU26" i="10" s="1"/>
  <c r="BU27" i="10" s="1"/>
  <c r="BU28" i="10" s="1"/>
  <c r="BU29" i="10" s="1"/>
  <c r="BU30" i="10" s="1"/>
  <c r="BU31" i="10" s="1"/>
  <c r="BU32" i="10" s="1"/>
  <c r="BU33" i="10" s="1"/>
  <c r="BU34" i="10" s="1"/>
  <c r="BU35" i="10" s="1"/>
  <c r="BU36" i="10" s="1"/>
  <c r="BU37" i="10" s="1"/>
  <c r="BU38" i="10" s="1"/>
  <c r="BU39" i="10" s="1"/>
  <c r="BU40" i="10" s="1"/>
  <c r="BU41" i="10" s="1"/>
  <c r="BU42" i="10" s="1"/>
  <c r="BU43" i="10" s="1"/>
  <c r="BU44" i="10" s="1"/>
  <c r="BJ44" i="10" l="1"/>
  <c r="BE44" i="10"/>
  <c r="BJ46" i="10"/>
  <c r="BE46" i="10"/>
  <c r="BJ50" i="10"/>
  <c r="BE50" i="10"/>
  <c r="BJ45" i="10"/>
  <c r="BE45" i="10"/>
  <c r="BJ47" i="10"/>
  <c r="BE47" i="10"/>
  <c r="BJ49" i="10"/>
  <c r="BE49" i="10"/>
  <c r="BJ51" i="10"/>
  <c r="BE51" i="10"/>
  <c r="BJ53" i="10"/>
  <c r="BE53" i="10"/>
  <c r="BJ48" i="10"/>
  <c r="BE48" i="10"/>
  <c r="BJ52" i="10"/>
  <c r="BE52" i="10"/>
  <c r="AL240" i="10"/>
  <c r="AL220" i="10"/>
  <c r="AL230" i="10"/>
  <c r="EB44" i="10"/>
  <c r="DY44" i="10" s="1"/>
  <c r="DX36" i="10"/>
  <c r="DX35" i="10"/>
  <c r="DX37" i="10"/>
  <c r="DX51" i="10"/>
  <c r="DX21" i="10"/>
  <c r="DX7" i="10"/>
  <c r="DX15" i="10"/>
  <c r="DX23" i="10"/>
  <c r="DX31" i="10"/>
  <c r="DX39" i="10"/>
  <c r="DX47" i="10"/>
  <c r="DX29" i="10"/>
  <c r="DX45" i="10"/>
  <c r="DX13" i="10"/>
  <c r="DX9" i="10"/>
  <c r="DX11" i="10"/>
  <c r="DX19" i="10"/>
  <c r="DX27" i="10"/>
  <c r="DX43" i="10"/>
  <c r="DX25" i="10"/>
  <c r="DX33" i="10"/>
  <c r="DX41" i="10"/>
  <c r="DX17" i="10"/>
  <c r="DX49" i="10"/>
  <c r="EB28" i="10"/>
  <c r="DY28" i="10" s="1"/>
  <c r="DX28" i="10"/>
  <c r="EF6" i="10"/>
  <c r="J5" i="10" s="1"/>
  <c r="DB18" i="10"/>
  <c r="DT18" i="10" s="1"/>
  <c r="DX18" i="10" s="1"/>
  <c r="DB34" i="10"/>
  <c r="DT34" i="10" s="1"/>
  <c r="DX34" i="10" s="1"/>
  <c r="DR8" i="10"/>
  <c r="EH8" i="10" s="1"/>
  <c r="DR16" i="10"/>
  <c r="EH16" i="10" s="1"/>
  <c r="EK16" i="10" s="1"/>
  <c r="EO16" i="10" s="1"/>
  <c r="DR20" i="10"/>
  <c r="EH20" i="10" s="1"/>
  <c r="EK20" i="10" s="1"/>
  <c r="EO20" i="10" s="1"/>
  <c r="DR28" i="10"/>
  <c r="EH28" i="10" s="1"/>
  <c r="EK28" i="10" s="1"/>
  <c r="EO28" i="10" s="1"/>
  <c r="DR36" i="10"/>
  <c r="DR7" i="10"/>
  <c r="DR15" i="10"/>
  <c r="DR23" i="10"/>
  <c r="DR31" i="10"/>
  <c r="EH31" i="10" s="1"/>
  <c r="EK31" i="10" s="1"/>
  <c r="EO31" i="10" s="1"/>
  <c r="DR39" i="10"/>
  <c r="DR47" i="10"/>
  <c r="EH47" i="10" s="1"/>
  <c r="EK47" i="10" s="1"/>
  <c r="EO47" i="10" s="1"/>
  <c r="DB52" i="10"/>
  <c r="DT52" i="10" s="1"/>
  <c r="DX52" i="10" s="1"/>
  <c r="DB14" i="10"/>
  <c r="DT14" i="10" s="1"/>
  <c r="DX14" i="10" s="1"/>
  <c r="DB30" i="10"/>
  <c r="DT30" i="10" s="1"/>
  <c r="DX30" i="10" s="1"/>
  <c r="DB46" i="10"/>
  <c r="DT46" i="10" s="1"/>
  <c r="DX46" i="10" s="1"/>
  <c r="DR13" i="10"/>
  <c r="EH13" i="10" s="1"/>
  <c r="EK13" i="10" s="1"/>
  <c r="EO13" i="10" s="1"/>
  <c r="DR21" i="10"/>
  <c r="DR29" i="10"/>
  <c r="EH29" i="10" s="1"/>
  <c r="EK29" i="10" s="1"/>
  <c r="EO29" i="10" s="1"/>
  <c r="DR37" i="10"/>
  <c r="EH37" i="10" s="1"/>
  <c r="EK37" i="10" s="1"/>
  <c r="EO37" i="10" s="1"/>
  <c r="DR45" i="10"/>
  <c r="EH45" i="10" s="1"/>
  <c r="EK45" i="10" s="1"/>
  <c r="EO45" i="10" s="1"/>
  <c r="DR51" i="10"/>
  <c r="EH51" i="10" s="1"/>
  <c r="EK51" i="10" s="1"/>
  <c r="EO51" i="10" s="1"/>
  <c r="DB12" i="10"/>
  <c r="DT12" i="10" s="1"/>
  <c r="DX12" i="10" s="1"/>
  <c r="DB24" i="10"/>
  <c r="DT24" i="10" s="1"/>
  <c r="DX24" i="10" s="1"/>
  <c r="DB40" i="10"/>
  <c r="DT40" i="10" s="1"/>
  <c r="DX40" i="10" s="1"/>
  <c r="DB10" i="10"/>
  <c r="DT10" i="10" s="1"/>
  <c r="DX10" i="10" s="1"/>
  <c r="DB26" i="10"/>
  <c r="DT26" i="10" s="1"/>
  <c r="DX26" i="10" s="1"/>
  <c r="DB42" i="10"/>
  <c r="DT42" i="10" s="1"/>
  <c r="DX42" i="10" s="1"/>
  <c r="DB44" i="10"/>
  <c r="DT44" i="10" s="1"/>
  <c r="DX44" i="10" s="1"/>
  <c r="DR11" i="10"/>
  <c r="DR19" i="10"/>
  <c r="EH19" i="10" s="1"/>
  <c r="EK19" i="10" s="1"/>
  <c r="EO19" i="10" s="1"/>
  <c r="DR27" i="10"/>
  <c r="EH27" i="10" s="1"/>
  <c r="EK27" i="10" s="1"/>
  <c r="EO27" i="10" s="1"/>
  <c r="DR35" i="10"/>
  <c r="EH35" i="10" s="1"/>
  <c r="EK35" i="10" s="1"/>
  <c r="EO35" i="10" s="1"/>
  <c r="DR43" i="10"/>
  <c r="EH43" i="10" s="1"/>
  <c r="EK43" i="10" s="1"/>
  <c r="EO43" i="10" s="1"/>
  <c r="DB50" i="10"/>
  <c r="DT50" i="10" s="1"/>
  <c r="DX50" i="10" s="1"/>
  <c r="DB6" i="10"/>
  <c r="DT6" i="10" s="1"/>
  <c r="DX6" i="10" s="1"/>
  <c r="DB22" i="10"/>
  <c r="DT22" i="10" s="1"/>
  <c r="DX22" i="10" s="1"/>
  <c r="DB38" i="10"/>
  <c r="DT38" i="10" s="1"/>
  <c r="DX38" i="10" s="1"/>
  <c r="DR9" i="10"/>
  <c r="DR17" i="10"/>
  <c r="EH17" i="10" s="1"/>
  <c r="EK17" i="10" s="1"/>
  <c r="EO17" i="10" s="1"/>
  <c r="DR25" i="10"/>
  <c r="EH25" i="10" s="1"/>
  <c r="EK25" i="10" s="1"/>
  <c r="EO25" i="10" s="1"/>
  <c r="DR33" i="10"/>
  <c r="EH33" i="10" s="1"/>
  <c r="EK33" i="10" s="1"/>
  <c r="EO33" i="10" s="1"/>
  <c r="DR41" i="10"/>
  <c r="EH41" i="10" s="1"/>
  <c r="EK41" i="10" s="1"/>
  <c r="EO41" i="10" s="1"/>
  <c r="DR49" i="10"/>
  <c r="EH49" i="10" s="1"/>
  <c r="EK49" i="10" s="1"/>
  <c r="EO49" i="10" s="1"/>
  <c r="DB5" i="10"/>
  <c r="DT5" i="10" s="1"/>
  <c r="DX5" i="10" s="1"/>
  <c r="DB32" i="10"/>
  <c r="DT32" i="10" s="1"/>
  <c r="DX32" i="10" s="1"/>
  <c r="DB48" i="10"/>
  <c r="DT48" i="10" s="1"/>
  <c r="DX48" i="10" s="1"/>
  <c r="EB36" i="10"/>
  <c r="DY36" i="10" s="1"/>
  <c r="DK36" i="10"/>
  <c r="DK10" i="10"/>
  <c r="DK14" i="10"/>
  <c r="DK18" i="10"/>
  <c r="DK42" i="10"/>
  <c r="DK46" i="10"/>
  <c r="EB29" i="10"/>
  <c r="DY29" i="10" s="1"/>
  <c r="EB37" i="10"/>
  <c r="DY37" i="10" s="1"/>
  <c r="EB41" i="10"/>
  <c r="DY41" i="10" s="1"/>
  <c r="EB45" i="10"/>
  <c r="DY45" i="10" s="1"/>
  <c r="EB49" i="10"/>
  <c r="DY49" i="10" s="1"/>
  <c r="EB51" i="10"/>
  <c r="DY51" i="10" s="1"/>
  <c r="EB27" i="10"/>
  <c r="DY27" i="10" s="1"/>
  <c r="EB31" i="10"/>
  <c r="DY31" i="10" s="1"/>
  <c r="EB35" i="10"/>
  <c r="DY35" i="10" s="1"/>
  <c r="EB43" i="10"/>
  <c r="DY43" i="10" s="1"/>
  <c r="EB47" i="10"/>
  <c r="DY47" i="10" s="1"/>
  <c r="EB50" i="10"/>
  <c r="DY50" i="10" s="1"/>
  <c r="DK11" i="10"/>
  <c r="DK52" i="10"/>
  <c r="CO31" i="10"/>
  <c r="DK5" i="10"/>
  <c r="CO20" i="10"/>
  <c r="DK39" i="10"/>
  <c r="DK21" i="10"/>
  <c r="DK7" i="10"/>
  <c r="DK15" i="10"/>
  <c r="DW15" i="10" s="1"/>
  <c r="DK23" i="10"/>
  <c r="DK9" i="10"/>
  <c r="EF5" i="10"/>
  <c r="CO16" i="10"/>
  <c r="CO45" i="10"/>
  <c r="AL131" i="10"/>
  <c r="AL121" i="10"/>
  <c r="AN110" i="10"/>
  <c r="AL340" i="10"/>
  <c r="AL320" i="10"/>
  <c r="AL330" i="10"/>
  <c r="BU45" i="10"/>
  <c r="BW44" i="10"/>
  <c r="CC54" i="10"/>
  <c r="CA55" i="10"/>
  <c r="CA56" i="10" s="1"/>
  <c r="CA57" i="10" s="1"/>
  <c r="CA58" i="10" s="1"/>
  <c r="CA59" i="10" s="1"/>
  <c r="CA60" i="10" s="1"/>
  <c r="CA61" i="10" s="1"/>
  <c r="CA62" i="10" s="1"/>
  <c r="CA63" i="10" s="1"/>
  <c r="CA64" i="10" s="1"/>
  <c r="CA65" i="10" s="1"/>
  <c r="CA66" i="10" s="1"/>
  <c r="CA67" i="10" s="1"/>
  <c r="CA68" i="10" s="1"/>
  <c r="CA69" i="10" s="1"/>
  <c r="CA70" i="10" s="1"/>
  <c r="CO47" i="10" l="1"/>
  <c r="BJ54" i="10"/>
  <c r="BE54" i="10"/>
  <c r="CO19" i="10"/>
  <c r="CO28" i="10"/>
  <c r="DW9" i="10"/>
  <c r="CO29" i="10"/>
  <c r="DW39" i="10"/>
  <c r="CO35" i="10"/>
  <c r="AL221" i="10"/>
  <c r="AL241" i="10"/>
  <c r="AL231" i="10"/>
  <c r="CO51" i="10"/>
  <c r="DW36" i="10"/>
  <c r="DW21" i="10"/>
  <c r="CO37" i="10"/>
  <c r="CO41" i="10"/>
  <c r="CO43" i="10"/>
  <c r="CO49" i="10"/>
  <c r="CO27" i="10"/>
  <c r="EE9" i="10"/>
  <c r="EF9" i="10" s="1"/>
  <c r="EH9" i="10"/>
  <c r="EK9" i="10" s="1"/>
  <c r="EO9" i="10" s="1"/>
  <c r="EE39" i="10"/>
  <c r="EF39" i="10" s="1"/>
  <c r="EH39" i="10"/>
  <c r="EK39" i="10" s="1"/>
  <c r="EO39" i="10" s="1"/>
  <c r="EE23" i="10"/>
  <c r="EF23" i="10" s="1"/>
  <c r="J22" i="10" s="1"/>
  <c r="EH23" i="10"/>
  <c r="EK23" i="10" s="1"/>
  <c r="EO23" i="10" s="1"/>
  <c r="EE7" i="10"/>
  <c r="EF7" i="10" s="1"/>
  <c r="J6" i="10" s="1"/>
  <c r="EH7" i="10"/>
  <c r="EK7" i="10" s="1"/>
  <c r="EO7" i="10" s="1"/>
  <c r="EE11" i="10"/>
  <c r="EF11" i="10" s="1"/>
  <c r="J10" i="10" s="1"/>
  <c r="EH11" i="10"/>
  <c r="EK11" i="10" s="1"/>
  <c r="EO11" i="10" s="1"/>
  <c r="EE21" i="10"/>
  <c r="EF21" i="10" s="1"/>
  <c r="EH21" i="10"/>
  <c r="EK21" i="10" s="1"/>
  <c r="EO21" i="10" s="1"/>
  <c r="EE15" i="10"/>
  <c r="EF15" i="10" s="1"/>
  <c r="EH15" i="10"/>
  <c r="EK15" i="10" s="1"/>
  <c r="EO15" i="10" s="1"/>
  <c r="EE36" i="10"/>
  <c r="EH36" i="10"/>
  <c r="EK36" i="10" s="1"/>
  <c r="EO36" i="10" s="1"/>
  <c r="EK8" i="10"/>
  <c r="EO8" i="10" s="1"/>
  <c r="CO8" i="10"/>
  <c r="J4" i="10"/>
  <c r="DW41" i="10"/>
  <c r="EE41" i="10"/>
  <c r="EF41" i="10" s="1"/>
  <c r="J40" i="10" s="1"/>
  <c r="DW25" i="10"/>
  <c r="EE25" i="10"/>
  <c r="EF25" i="10" s="1"/>
  <c r="J24" i="10" s="1"/>
  <c r="DW35" i="10"/>
  <c r="EE35" i="10"/>
  <c r="EF35" i="10" s="1"/>
  <c r="J34" i="10" s="1"/>
  <c r="DW19" i="10"/>
  <c r="EE19" i="10"/>
  <c r="EF19" i="10" s="1"/>
  <c r="J18" i="10" s="1"/>
  <c r="DW45" i="10"/>
  <c r="EE45" i="10"/>
  <c r="EF45" i="10" s="1"/>
  <c r="J44" i="10" s="1"/>
  <c r="DW29" i="10"/>
  <c r="EE29" i="10"/>
  <c r="EF29" i="10" s="1"/>
  <c r="J28" i="10" s="1"/>
  <c r="DW13" i="10"/>
  <c r="EE13" i="10"/>
  <c r="EF13" i="10" s="1"/>
  <c r="J12" i="10" s="1"/>
  <c r="DW28" i="10"/>
  <c r="EE28" i="10"/>
  <c r="EF28" i="10" s="1"/>
  <c r="J27" i="10" s="1"/>
  <c r="DW16" i="10"/>
  <c r="EE16" i="10"/>
  <c r="EF16" i="10" s="1"/>
  <c r="J15" i="10" s="1"/>
  <c r="DW49" i="10"/>
  <c r="EE49" i="10"/>
  <c r="EF49" i="10" s="1"/>
  <c r="J48" i="10" s="1"/>
  <c r="DW33" i="10"/>
  <c r="EE33" i="10"/>
  <c r="EF33" i="10" s="1"/>
  <c r="J32" i="10" s="1"/>
  <c r="DW17" i="10"/>
  <c r="EE17" i="10"/>
  <c r="EF17" i="10" s="1"/>
  <c r="J16" i="10" s="1"/>
  <c r="DW43" i="10"/>
  <c r="EE43" i="10"/>
  <c r="EF43" i="10" s="1"/>
  <c r="J42" i="10" s="1"/>
  <c r="DW27" i="10"/>
  <c r="EE27" i="10"/>
  <c r="EF27" i="10" s="1"/>
  <c r="J26" i="10" s="1"/>
  <c r="DW51" i="10"/>
  <c r="EE51" i="10"/>
  <c r="EF51" i="10" s="1"/>
  <c r="J50" i="10" s="1"/>
  <c r="DW37" i="10"/>
  <c r="EE37" i="10"/>
  <c r="EF37" i="10" s="1"/>
  <c r="J36" i="10" s="1"/>
  <c r="DW47" i="10"/>
  <c r="EE47" i="10"/>
  <c r="EF47" i="10" s="1"/>
  <c r="J46" i="10" s="1"/>
  <c r="DW31" i="10"/>
  <c r="EE31" i="10"/>
  <c r="EF31" i="10" s="1"/>
  <c r="J30" i="10" s="1"/>
  <c r="DW20" i="10"/>
  <c r="EE20" i="10"/>
  <c r="EF20" i="10" s="1"/>
  <c r="J19" i="10" s="1"/>
  <c r="DW8" i="10"/>
  <c r="EE8" i="10"/>
  <c r="EF8" i="10" s="1"/>
  <c r="J7" i="10" s="1"/>
  <c r="DR48" i="10"/>
  <c r="EH48" i="10" s="1"/>
  <c r="DR32" i="10"/>
  <c r="EH32" i="10" s="1"/>
  <c r="EK32" i="10" s="1"/>
  <c r="EO32" i="10" s="1"/>
  <c r="DR34" i="10"/>
  <c r="EH34" i="10" s="1"/>
  <c r="DR18" i="10"/>
  <c r="DW23" i="10"/>
  <c r="DW7" i="10"/>
  <c r="DR38" i="10"/>
  <c r="EH38" i="10" s="1"/>
  <c r="DR22" i="10"/>
  <c r="EH22" i="10" s="1"/>
  <c r="DR6" i="10"/>
  <c r="EH6" i="10" s="1"/>
  <c r="DR50" i="10"/>
  <c r="EH50" i="10" s="1"/>
  <c r="DW11" i="10"/>
  <c r="DR5" i="10"/>
  <c r="EH5" i="10" s="1"/>
  <c r="EK5" i="10" s="1"/>
  <c r="EO5" i="10" s="1"/>
  <c r="DR44" i="10"/>
  <c r="EH44" i="10" s="1"/>
  <c r="DR42" i="10"/>
  <c r="EH42" i="10" s="1"/>
  <c r="EK42" i="10" s="1"/>
  <c r="EO42" i="10" s="1"/>
  <c r="DR26" i="10"/>
  <c r="EH26" i="10" s="1"/>
  <c r="DR10" i="10"/>
  <c r="EH10" i="10" s="1"/>
  <c r="EK10" i="10" s="1"/>
  <c r="EO10" i="10" s="1"/>
  <c r="DR40" i="10"/>
  <c r="EH40" i="10" s="1"/>
  <c r="DR24" i="10"/>
  <c r="EH24" i="10" s="1"/>
  <c r="DR12" i="10"/>
  <c r="EH12" i="10" s="1"/>
  <c r="DR46" i="10"/>
  <c r="EH46" i="10" s="1"/>
  <c r="EK46" i="10" s="1"/>
  <c r="EO46" i="10" s="1"/>
  <c r="DR30" i="10"/>
  <c r="EH30" i="10" s="1"/>
  <c r="DR14" i="10"/>
  <c r="EH14" i="10" s="1"/>
  <c r="EK14" i="10" s="1"/>
  <c r="EO14" i="10" s="1"/>
  <c r="DR52" i="10"/>
  <c r="EH52" i="10" s="1"/>
  <c r="EK52" i="10" s="1"/>
  <c r="EO52" i="10" s="1"/>
  <c r="EF36" i="10"/>
  <c r="CO23" i="10"/>
  <c r="CO13" i="10"/>
  <c r="CO17" i="10"/>
  <c r="CO52" i="10"/>
  <c r="CO33" i="10"/>
  <c r="CO25" i="10"/>
  <c r="AN111" i="10"/>
  <c r="AL122" i="10"/>
  <c r="AL132" i="10"/>
  <c r="AL331" i="10"/>
  <c r="AL321" i="10"/>
  <c r="AL341" i="10"/>
  <c r="BU46" i="10"/>
  <c r="BW45" i="10"/>
  <c r="AL232" i="10" l="1"/>
  <c r="AL242" i="10"/>
  <c r="AL222" i="10"/>
  <c r="CO7" i="10"/>
  <c r="CO11" i="10"/>
  <c r="EK22" i="10"/>
  <c r="EO22" i="10" s="1"/>
  <c r="CO22" i="10"/>
  <c r="EK24" i="10"/>
  <c r="EO24" i="10" s="1"/>
  <c r="CO24" i="10"/>
  <c r="EK50" i="10"/>
  <c r="EO50" i="10" s="1"/>
  <c r="CO50" i="10"/>
  <c r="EE18" i="10"/>
  <c r="EF18" i="10" s="1"/>
  <c r="J17" i="10" s="1"/>
  <c r="EH18" i="10"/>
  <c r="EK18" i="10" s="1"/>
  <c r="EO18" i="10" s="1"/>
  <c r="EK30" i="10"/>
  <c r="EO30" i="10" s="1"/>
  <c r="CO30" i="10"/>
  <c r="EK12" i="10"/>
  <c r="EO12" i="10" s="1"/>
  <c r="CO12" i="10"/>
  <c r="EK40" i="10"/>
  <c r="EO40" i="10" s="1"/>
  <c r="CO40" i="10"/>
  <c r="EK26" i="10"/>
  <c r="EO26" i="10" s="1"/>
  <c r="CO26" i="10"/>
  <c r="EK44" i="10"/>
  <c r="EO44" i="10" s="1"/>
  <c r="CO44" i="10"/>
  <c r="EK6" i="10"/>
  <c r="EO6" i="10" s="1"/>
  <c r="CO6" i="10"/>
  <c r="EK38" i="10"/>
  <c r="EO38" i="10" s="1"/>
  <c r="CO38" i="10"/>
  <c r="EK34" i="10"/>
  <c r="EO34" i="10" s="1"/>
  <c r="CO34" i="10"/>
  <c r="EK48" i="10"/>
  <c r="EO48" i="10" s="1"/>
  <c r="CO48" i="10"/>
  <c r="CO5" i="10"/>
  <c r="CO15" i="10"/>
  <c r="J14" i="10"/>
  <c r="CO9" i="10"/>
  <c r="J8" i="10"/>
  <c r="CO39" i="10"/>
  <c r="J38" i="10"/>
  <c r="CO21" i="10"/>
  <c r="J20" i="10"/>
  <c r="CO18" i="10"/>
  <c r="CO36" i="10"/>
  <c r="J35" i="10"/>
  <c r="DW46" i="10"/>
  <c r="EE46" i="10"/>
  <c r="EF46" i="10" s="1"/>
  <c r="DW10" i="10"/>
  <c r="EE10" i="10"/>
  <c r="EF10" i="10" s="1"/>
  <c r="DW42" i="10"/>
  <c r="EE42" i="10"/>
  <c r="EF42" i="10" s="1"/>
  <c r="DW50" i="10"/>
  <c r="EE50" i="10"/>
  <c r="EF50" i="10" s="1"/>
  <c r="J49" i="10" s="1"/>
  <c r="DW22" i="10"/>
  <c r="EE22" i="10"/>
  <c r="EF22" i="10" s="1"/>
  <c r="J21" i="10" s="1"/>
  <c r="DW32" i="10"/>
  <c r="EE32" i="10"/>
  <c r="EF32" i="10" s="1"/>
  <c r="DW14" i="10"/>
  <c r="EE14" i="10"/>
  <c r="EF14" i="10" s="1"/>
  <c r="DW24" i="10"/>
  <c r="EE24" i="10"/>
  <c r="EF24" i="10" s="1"/>
  <c r="J23" i="10" s="1"/>
  <c r="DW5" i="10"/>
  <c r="EE5" i="10"/>
  <c r="DW52" i="10"/>
  <c r="EE52" i="10"/>
  <c r="EF52" i="10" s="1"/>
  <c r="J51" i="10" s="1"/>
  <c r="DW30" i="10"/>
  <c r="EE30" i="10"/>
  <c r="EF30" i="10" s="1"/>
  <c r="J29" i="10" s="1"/>
  <c r="DW12" i="10"/>
  <c r="EE12" i="10"/>
  <c r="EF12" i="10" s="1"/>
  <c r="J11" i="10" s="1"/>
  <c r="DW40" i="10"/>
  <c r="EE40" i="10"/>
  <c r="EF40" i="10" s="1"/>
  <c r="J39" i="10" s="1"/>
  <c r="DW26" i="10"/>
  <c r="EE26" i="10"/>
  <c r="EF26" i="10" s="1"/>
  <c r="J25" i="10" s="1"/>
  <c r="DW44" i="10"/>
  <c r="EE44" i="10"/>
  <c r="EF44" i="10" s="1"/>
  <c r="J43" i="10" s="1"/>
  <c r="DW6" i="10"/>
  <c r="EE6" i="10"/>
  <c r="DW38" i="10"/>
  <c r="EE38" i="10"/>
  <c r="EF38" i="10" s="1"/>
  <c r="J37" i="10" s="1"/>
  <c r="DW18" i="10"/>
  <c r="DW34" i="10"/>
  <c r="EE34" i="10"/>
  <c r="EF34" i="10" s="1"/>
  <c r="J33" i="10" s="1"/>
  <c r="DW48" i="10"/>
  <c r="EE48" i="10"/>
  <c r="EF48" i="10" s="1"/>
  <c r="J47" i="10" s="1"/>
  <c r="AL133" i="10"/>
  <c r="AL123" i="10"/>
  <c r="AN112" i="10"/>
  <c r="AL342" i="10"/>
  <c r="AL322" i="10"/>
  <c r="AL332" i="10"/>
  <c r="BU47" i="10"/>
  <c r="BW46" i="10"/>
  <c r="AL323" i="10" l="1"/>
  <c r="AL223" i="10"/>
  <c r="AL243" i="10"/>
  <c r="AL233" i="10"/>
  <c r="CO14" i="10"/>
  <c r="J13" i="10"/>
  <c r="CO32" i="10"/>
  <c r="J31" i="10"/>
  <c r="CO42" i="10"/>
  <c r="J41" i="10"/>
  <c r="CO10" i="10"/>
  <c r="J9" i="10"/>
  <c r="CO46" i="10"/>
  <c r="J45" i="10"/>
  <c r="AN113" i="10"/>
  <c r="AL343" i="10"/>
  <c r="BU48" i="10"/>
  <c r="BW47" i="10"/>
  <c r="AN114" i="10" l="1"/>
  <c r="BU49" i="10"/>
  <c r="BW48" i="10"/>
  <c r="AN115" i="10" l="1"/>
  <c r="BU50" i="10"/>
  <c r="BW49" i="10"/>
  <c r="AN116" i="10" l="1"/>
  <c r="BU51" i="10"/>
  <c r="BW50" i="10"/>
  <c r="AN117" i="10" l="1"/>
  <c r="BU52" i="10"/>
  <c r="BW51" i="10"/>
  <c r="AN118" i="10" l="1"/>
  <c r="BU53" i="10"/>
  <c r="BW52" i="10"/>
  <c r="AN119" i="10" l="1"/>
  <c r="BU54" i="10"/>
  <c r="BW54" i="10" s="1"/>
  <c r="BW53" i="10"/>
  <c r="AN120" i="10" l="1"/>
  <c r="AQ64" i="10"/>
  <c r="AQ55" i="10"/>
  <c r="BB55" i="10" s="1"/>
  <c r="BI55" i="10" s="1"/>
  <c r="AQ56" i="10"/>
  <c r="AQ57" i="10"/>
  <c r="BB57" i="10" s="1"/>
  <c r="BI57" i="10" s="1"/>
  <c r="AQ58" i="10"/>
  <c r="AQ59" i="10"/>
  <c r="BB59" i="10" s="1"/>
  <c r="BI59" i="10" s="1"/>
  <c r="AQ60" i="10"/>
  <c r="AQ61" i="10"/>
  <c r="AQ62" i="10"/>
  <c r="AQ63" i="10"/>
  <c r="BB63" i="10" s="1"/>
  <c r="BI63" i="10" s="1"/>
  <c r="BH45" i="10"/>
  <c r="BH46" i="10"/>
  <c r="BH47" i="10"/>
  <c r="BH48" i="10"/>
  <c r="BH49" i="10"/>
  <c r="BH50" i="10"/>
  <c r="BH51" i="10"/>
  <c r="BH52" i="10"/>
  <c r="BH53" i="10"/>
  <c r="BH44" i="10"/>
  <c r="AL36" i="10"/>
  <c r="AL26" i="10"/>
  <c r="AL16" i="10"/>
  <c r="AQ8" i="10"/>
  <c r="BB8" i="10" s="1"/>
  <c r="BI8" i="10" s="1"/>
  <c r="AA6" i="10"/>
  <c r="BB61" i="10" l="1"/>
  <c r="BB62" i="10"/>
  <c r="BB60" i="10"/>
  <c r="BB58" i="10"/>
  <c r="BB56" i="10"/>
  <c r="AQ75" i="10"/>
  <c r="BB75" i="10" s="1"/>
  <c r="BB64" i="10"/>
  <c r="AN121" i="10"/>
  <c r="AL17" i="10"/>
  <c r="AL37" i="10"/>
  <c r="AQ9" i="10"/>
  <c r="BB9" i="10" s="1"/>
  <c r="BI9" i="10" s="1"/>
  <c r="AL27" i="10"/>
  <c r="AA7" i="10"/>
  <c r="AI6" i="10"/>
  <c r="AC6" i="10"/>
  <c r="AD6" i="10" s="1"/>
  <c r="BH63" i="10"/>
  <c r="AQ74" i="10"/>
  <c r="BB74" i="10" s="1"/>
  <c r="BI74" i="10" s="1"/>
  <c r="BH59" i="10"/>
  <c r="AQ70" i="10"/>
  <c r="BB70" i="10" s="1"/>
  <c r="BI70" i="10" s="1"/>
  <c r="BH57" i="10"/>
  <c r="AQ68" i="10"/>
  <c r="BB68" i="10" s="1"/>
  <c r="BI68" i="10" s="1"/>
  <c r="BH55" i="10"/>
  <c r="AQ66" i="10"/>
  <c r="BB66" i="10" s="1"/>
  <c r="BI66" i="10" s="1"/>
  <c r="AQ72" i="10"/>
  <c r="BB72" i="10" s="1"/>
  <c r="BI72" i="10" s="1"/>
  <c r="AQ73" i="10"/>
  <c r="BB73" i="10" s="1"/>
  <c r="BI73" i="10" s="1"/>
  <c r="AQ71" i="10"/>
  <c r="BB71" i="10" s="1"/>
  <c r="BI71" i="10" s="1"/>
  <c r="AQ69" i="10"/>
  <c r="BB69" i="10" s="1"/>
  <c r="BI69" i="10" s="1"/>
  <c r="AQ67" i="10"/>
  <c r="BB67" i="10" s="1"/>
  <c r="BI67" i="10" s="1"/>
  <c r="H36" i="9"/>
  <c r="H37" i="9" s="1"/>
  <c r="H38" i="9" s="1"/>
  <c r="H39" i="9" s="1"/>
  <c r="H40" i="9" s="1"/>
  <c r="H41" i="9" s="1"/>
  <c r="H42" i="9" s="1"/>
  <c r="H43" i="9" s="1"/>
  <c r="H44" i="9" s="1"/>
  <c r="H45" i="9" s="1"/>
  <c r="H46" i="9" s="1"/>
  <c r="H47" i="9" s="1"/>
  <c r="H48" i="9" s="1"/>
  <c r="H49" i="9" s="1"/>
  <c r="H50" i="9" s="1"/>
  <c r="H51" i="9" s="1"/>
  <c r="H52" i="9" s="1"/>
  <c r="H53" i="9" s="1"/>
  <c r="H54" i="9" s="1"/>
  <c r="H55" i="9" s="1"/>
  <c r="H56" i="9" s="1"/>
  <c r="H57" i="9" s="1"/>
  <c r="H58" i="9" s="1"/>
  <c r="H59" i="9" s="1"/>
  <c r="H60" i="9" s="1"/>
  <c r="H61" i="9" s="1"/>
  <c r="H62" i="9" s="1"/>
  <c r="H63" i="9" s="1"/>
  <c r="H64" i="9" s="1"/>
  <c r="H65" i="9" s="1"/>
  <c r="H66" i="9" s="1"/>
  <c r="H67" i="9" s="1"/>
  <c r="H68" i="9" s="1"/>
  <c r="H69" i="9" s="1"/>
  <c r="H70" i="9" s="1"/>
  <c r="H71" i="9" s="1"/>
  <c r="H72" i="9" s="1"/>
  <c r="H73" i="9" s="1"/>
  <c r="H74" i="9" s="1"/>
  <c r="H75" i="9" s="1"/>
  <c r="H76" i="9" s="1"/>
  <c r="H77" i="9" s="1"/>
  <c r="H78" i="9" s="1"/>
  <c r="H79" i="9" s="1"/>
  <c r="H80" i="9" s="1"/>
  <c r="H81" i="9" s="1"/>
  <c r="H82" i="9" s="1"/>
  <c r="H83" i="9" s="1"/>
  <c r="H84" i="9" s="1"/>
  <c r="H85" i="9" s="1"/>
  <c r="H86" i="9" s="1"/>
  <c r="H87" i="9" s="1"/>
  <c r="H88" i="9" s="1"/>
  <c r="H89" i="9" s="1"/>
  <c r="H90" i="9" s="1"/>
  <c r="H91" i="9" s="1"/>
  <c r="H92" i="9" s="1"/>
  <c r="H93" i="9" s="1"/>
  <c r="H94" i="9" s="1"/>
  <c r="H95" i="9" s="1"/>
  <c r="H96" i="9" s="1"/>
  <c r="H97" i="9" s="1"/>
  <c r="H98" i="9" s="1"/>
  <c r="H99" i="9" s="1"/>
  <c r="H100" i="9" s="1"/>
  <c r="H101" i="9" s="1"/>
  <c r="H102" i="9" s="1"/>
  <c r="H103" i="9" s="1"/>
  <c r="H104" i="9" s="1"/>
  <c r="H105" i="9" s="1"/>
  <c r="H106" i="9" s="1"/>
  <c r="H107" i="9" s="1"/>
  <c r="H108" i="9" s="1"/>
  <c r="H109" i="9" s="1"/>
  <c r="H110" i="9" s="1"/>
  <c r="H111" i="9" s="1"/>
  <c r="H112" i="9" s="1"/>
  <c r="H113" i="9" s="1"/>
  <c r="H114" i="9" s="1"/>
  <c r="H115" i="9" s="1"/>
  <c r="H116" i="9" s="1"/>
  <c r="H117" i="9" s="1"/>
  <c r="H118" i="9" s="1"/>
  <c r="H119" i="9" s="1"/>
  <c r="H120" i="9" s="1"/>
  <c r="H121" i="9" s="1"/>
  <c r="H122" i="9" s="1"/>
  <c r="H123" i="9" s="1"/>
  <c r="H124" i="9" s="1"/>
  <c r="H125" i="9" s="1"/>
  <c r="H126" i="9" s="1"/>
  <c r="H127" i="9" s="1"/>
  <c r="H128" i="9" s="1"/>
  <c r="H129" i="9" s="1"/>
  <c r="H130" i="9" s="1"/>
  <c r="H131" i="9" s="1"/>
  <c r="H132" i="9" s="1"/>
  <c r="H133" i="9" s="1"/>
  <c r="H134" i="9" s="1"/>
  <c r="H135" i="9" s="1"/>
  <c r="H136" i="9" s="1"/>
  <c r="H137" i="9" s="1"/>
  <c r="H138" i="9" s="1"/>
  <c r="H139" i="9" s="1"/>
  <c r="H140" i="9" s="1"/>
  <c r="H141" i="9" s="1"/>
  <c r="H142" i="9" s="1"/>
  <c r="H143" i="9" s="1"/>
  <c r="H144" i="9" s="1"/>
  <c r="H145" i="9" s="1"/>
  <c r="H146" i="9" s="1"/>
  <c r="H147" i="9" s="1"/>
  <c r="H148" i="9" s="1"/>
  <c r="H149" i="9" s="1"/>
  <c r="H150" i="9" s="1"/>
  <c r="H151" i="9" s="1"/>
  <c r="H152" i="9" s="1"/>
  <c r="H153" i="9" s="1"/>
  <c r="H154" i="9" s="1"/>
  <c r="H155" i="9" s="1"/>
  <c r="H156" i="9" s="1"/>
  <c r="H157" i="9" s="1"/>
  <c r="H158" i="9" s="1"/>
  <c r="H159" i="9" s="1"/>
  <c r="H160" i="9" s="1"/>
  <c r="H161" i="9" s="1"/>
  <c r="H162" i="9" s="1"/>
  <c r="H163" i="9" s="1"/>
  <c r="H164" i="9" s="1"/>
  <c r="H165" i="9" s="1"/>
  <c r="H166" i="9" s="1"/>
  <c r="H167" i="9" s="1"/>
  <c r="H168" i="9" s="1"/>
  <c r="H169" i="9" s="1"/>
  <c r="H170" i="9" s="1"/>
  <c r="H171" i="9" s="1"/>
  <c r="H172" i="9" s="1"/>
  <c r="H173" i="9" s="1"/>
  <c r="H174" i="9" s="1"/>
  <c r="H175" i="9" s="1"/>
  <c r="H176" i="9" s="1"/>
  <c r="H177" i="9" s="1"/>
  <c r="H178" i="9" s="1"/>
  <c r="H179" i="9" s="1"/>
  <c r="H180" i="9" s="1"/>
  <c r="H181" i="9" s="1"/>
  <c r="H182" i="9" s="1"/>
  <c r="H183" i="9" s="1"/>
  <c r="H184" i="9" s="1"/>
  <c r="H185" i="9" s="1"/>
  <c r="H186" i="9" s="1"/>
  <c r="H187" i="9" s="1"/>
  <c r="H188" i="9" s="1"/>
  <c r="H189" i="9" s="1"/>
  <c r="H190" i="9" s="1"/>
  <c r="H191" i="9" s="1"/>
  <c r="H192" i="9" s="1"/>
  <c r="H193" i="9" s="1"/>
  <c r="H194" i="9" s="1"/>
  <c r="H195" i="9" s="1"/>
  <c r="H196" i="9" s="1"/>
  <c r="H197" i="9" s="1"/>
  <c r="H198" i="9" s="1"/>
  <c r="H199" i="9" s="1"/>
  <c r="H200" i="9" s="1"/>
  <c r="H201" i="9" s="1"/>
  <c r="H202" i="9" s="1"/>
  <c r="H203" i="9" s="1"/>
  <c r="H204" i="9" s="1"/>
  <c r="H205" i="9" s="1"/>
  <c r="H206" i="9" s="1"/>
  <c r="H207" i="9" s="1"/>
  <c r="H208" i="9" s="1"/>
  <c r="H209" i="9" s="1"/>
  <c r="H210" i="9" s="1"/>
  <c r="H211" i="9" s="1"/>
  <c r="H212" i="9" s="1"/>
  <c r="H213" i="9" s="1"/>
  <c r="H214" i="9" s="1"/>
  <c r="H215" i="9" s="1"/>
  <c r="H216" i="9" s="1"/>
  <c r="H217" i="9" s="1"/>
  <c r="H218" i="9" s="1"/>
  <c r="H219" i="9" s="1"/>
  <c r="H220" i="9" s="1"/>
  <c r="H221" i="9" s="1"/>
  <c r="H222" i="9" s="1"/>
  <c r="H223" i="9" s="1"/>
  <c r="H224" i="9" s="1"/>
  <c r="H225" i="9" s="1"/>
  <c r="H226" i="9" s="1"/>
  <c r="H227" i="9" s="1"/>
  <c r="H228" i="9" s="1"/>
  <c r="H229" i="9" s="1"/>
  <c r="H230" i="9" s="1"/>
  <c r="H231" i="9" s="1"/>
  <c r="H232" i="9" s="1"/>
  <c r="H233" i="9" s="1"/>
  <c r="H234" i="9" s="1"/>
  <c r="H235" i="9" s="1"/>
  <c r="H236" i="9" s="1"/>
  <c r="H237" i="9" s="1"/>
  <c r="H238" i="9" s="1"/>
  <c r="H239" i="9" s="1"/>
  <c r="H240" i="9" s="1"/>
  <c r="H241" i="9" s="1"/>
  <c r="H242" i="9" s="1"/>
  <c r="H243" i="9" s="1"/>
  <c r="H244" i="9" s="1"/>
  <c r="H245" i="9" s="1"/>
  <c r="H246" i="9" s="1"/>
  <c r="H247" i="9" s="1"/>
  <c r="H248" i="9" s="1"/>
  <c r="H249" i="9" s="1"/>
  <c r="H250" i="9" s="1"/>
  <c r="H251" i="9" s="1"/>
  <c r="H252" i="9" s="1"/>
  <c r="H253" i="9" s="1"/>
  <c r="H254" i="9" s="1"/>
  <c r="H255" i="9" s="1"/>
  <c r="H256" i="9" s="1"/>
  <c r="H257" i="9" s="1"/>
  <c r="H258" i="9" s="1"/>
  <c r="H259" i="9" s="1"/>
  <c r="H260" i="9" s="1"/>
  <c r="H261" i="9" s="1"/>
  <c r="H262" i="9" s="1"/>
  <c r="H263" i="9" s="1"/>
  <c r="H264" i="9" s="1"/>
  <c r="H265" i="9" s="1"/>
  <c r="H266" i="9" s="1"/>
  <c r="H267" i="9" s="1"/>
  <c r="H268" i="9" s="1"/>
  <c r="H269" i="9" s="1"/>
  <c r="H270" i="9" s="1"/>
  <c r="H271" i="9" s="1"/>
  <c r="H272" i="9" s="1"/>
  <c r="H273" i="9" s="1"/>
  <c r="H274" i="9" s="1"/>
  <c r="H275" i="9" s="1"/>
  <c r="H276" i="9" s="1"/>
  <c r="H277" i="9" s="1"/>
  <c r="H278" i="9" s="1"/>
  <c r="H279" i="9" s="1"/>
  <c r="H280" i="9" s="1"/>
  <c r="H281" i="9" s="1"/>
  <c r="H282" i="9" s="1"/>
  <c r="H283" i="9" s="1"/>
  <c r="H284" i="9" s="1"/>
  <c r="H285" i="9" s="1"/>
  <c r="H286" i="9" s="1"/>
  <c r="H287" i="9" s="1"/>
  <c r="H288" i="9" s="1"/>
  <c r="H289" i="9" s="1"/>
  <c r="H290" i="9" s="1"/>
  <c r="H291" i="9" s="1"/>
  <c r="H292" i="9" s="1"/>
  <c r="H293" i="9" s="1"/>
  <c r="H294" i="9" s="1"/>
  <c r="H295" i="9" s="1"/>
  <c r="H296" i="9" s="1"/>
  <c r="H297" i="9" s="1"/>
  <c r="H298" i="9" s="1"/>
  <c r="H299" i="9" s="1"/>
  <c r="H300" i="9" s="1"/>
  <c r="H301" i="9" s="1"/>
  <c r="H302" i="9" s="1"/>
  <c r="H303" i="9" s="1"/>
  <c r="H304" i="9" s="1"/>
  <c r="H305" i="9" s="1"/>
  <c r="H306" i="9" s="1"/>
  <c r="H307" i="9" s="1"/>
  <c r="H308" i="9" s="1"/>
  <c r="H309" i="9" s="1"/>
  <c r="H310" i="9" s="1"/>
  <c r="H311" i="9" s="1"/>
  <c r="H312" i="9" s="1"/>
  <c r="H313" i="9" s="1"/>
  <c r="H314" i="9" s="1"/>
  <c r="H315" i="9" s="1"/>
  <c r="H316" i="9" s="1"/>
  <c r="H317" i="9" s="1"/>
  <c r="H318" i="9" s="1"/>
  <c r="H319" i="9" s="1"/>
  <c r="H320" i="9" s="1"/>
  <c r="H321" i="9" s="1"/>
  <c r="H322" i="9" s="1"/>
  <c r="H323" i="9" s="1"/>
  <c r="H324" i="9" s="1"/>
  <c r="H325" i="9" s="1"/>
  <c r="H326" i="9" s="1"/>
  <c r="H327" i="9" s="1"/>
  <c r="H328" i="9" s="1"/>
  <c r="H329" i="9" s="1"/>
  <c r="H330" i="9" s="1"/>
  <c r="H331" i="9" s="1"/>
  <c r="H332" i="9" s="1"/>
  <c r="H333" i="9" s="1"/>
  <c r="H334" i="9" s="1"/>
  <c r="H335" i="9" s="1"/>
  <c r="H336" i="9" s="1"/>
  <c r="H337" i="9" s="1"/>
  <c r="H338" i="9" s="1"/>
  <c r="H339" i="9" s="1"/>
  <c r="H340" i="9" s="1"/>
  <c r="H341" i="9" s="1"/>
  <c r="H342" i="9" s="1"/>
  <c r="H343" i="9" s="1"/>
  <c r="H344" i="9" s="1"/>
  <c r="H345" i="9" s="1"/>
  <c r="H346" i="9" s="1"/>
  <c r="H347" i="9" s="1"/>
  <c r="H348" i="9" s="1"/>
  <c r="H349" i="9" s="1"/>
  <c r="H350" i="9" s="1"/>
  <c r="H351" i="9" s="1"/>
  <c r="H352" i="9" s="1"/>
  <c r="H353" i="9" s="1"/>
  <c r="H354" i="9" s="1"/>
  <c r="H355" i="9" s="1"/>
  <c r="H356" i="9" s="1"/>
  <c r="H357" i="9" s="1"/>
  <c r="H358" i="9" s="1"/>
  <c r="H359" i="9" s="1"/>
  <c r="H360" i="9" s="1"/>
  <c r="H361" i="9" s="1"/>
  <c r="H362" i="9" s="1"/>
  <c r="H363" i="9" s="1"/>
  <c r="H364" i="9" s="1"/>
  <c r="H365" i="9" s="1"/>
  <c r="H366" i="9" s="1"/>
  <c r="H367" i="9" s="1"/>
  <c r="H368" i="9" s="1"/>
  <c r="H369" i="9" s="1"/>
  <c r="H370" i="9" s="1"/>
  <c r="H371" i="9" s="1"/>
  <c r="H372" i="9" s="1"/>
  <c r="H373" i="9" s="1"/>
  <c r="H374" i="9" s="1"/>
  <c r="H375" i="9" s="1"/>
  <c r="H376" i="9" s="1"/>
  <c r="H377" i="9" s="1"/>
  <c r="H378" i="9" s="1"/>
  <c r="H379" i="9" s="1"/>
  <c r="H380" i="9" s="1"/>
  <c r="H381" i="9" s="1"/>
  <c r="H382" i="9" s="1"/>
  <c r="H383" i="9" s="1"/>
  <c r="H384" i="9" s="1"/>
  <c r="H385" i="9" s="1"/>
  <c r="H386" i="9" s="1"/>
  <c r="H387" i="9" s="1"/>
  <c r="H388" i="9" s="1"/>
  <c r="H389" i="9" s="1"/>
  <c r="H390" i="9" s="1"/>
  <c r="H391" i="9" s="1"/>
  <c r="H392" i="9" s="1"/>
  <c r="H393" i="9" s="1"/>
  <c r="H35" i="9"/>
  <c r="BH75" i="10" l="1"/>
  <c r="BI75" i="10"/>
  <c r="BH58" i="10"/>
  <c r="BI58" i="10"/>
  <c r="BH62" i="10"/>
  <c r="BI62" i="10"/>
  <c r="BH64" i="10"/>
  <c r="BI64" i="10"/>
  <c r="BH56" i="10"/>
  <c r="BI56" i="10"/>
  <c r="BH60" i="10"/>
  <c r="BI60" i="10"/>
  <c r="BH61" i="10"/>
  <c r="BI61" i="10"/>
  <c r="AQ86" i="10"/>
  <c r="BB86" i="10" s="1"/>
  <c r="BI86" i="10" s="1"/>
  <c r="AN122" i="10"/>
  <c r="AQ10" i="10"/>
  <c r="BB10" i="10" s="1"/>
  <c r="BI10" i="10" s="1"/>
  <c r="AL38" i="10"/>
  <c r="AL18" i="10"/>
  <c r="AE6" i="10"/>
  <c r="AF6" i="10" s="1"/>
  <c r="AG6" i="10" s="1"/>
  <c r="AH6" i="10" s="1"/>
  <c r="AA8" i="10"/>
  <c r="AI7" i="10"/>
  <c r="AC7" i="10"/>
  <c r="AD7" i="10" s="1"/>
  <c r="AQ78" i="10"/>
  <c r="BB78" i="10" s="1"/>
  <c r="BI78" i="10" s="1"/>
  <c r="BH67" i="10"/>
  <c r="AQ82" i="10"/>
  <c r="BB82" i="10" s="1"/>
  <c r="BI82" i="10" s="1"/>
  <c r="BH71" i="10"/>
  <c r="BH72" i="10"/>
  <c r="AQ83" i="10"/>
  <c r="BB83" i="10" s="1"/>
  <c r="BI83" i="10" s="1"/>
  <c r="AQ77" i="10"/>
  <c r="BB77" i="10" s="1"/>
  <c r="BI77" i="10" s="1"/>
  <c r="BH66" i="10"/>
  <c r="AQ79" i="10"/>
  <c r="BB79" i="10" s="1"/>
  <c r="BI79" i="10" s="1"/>
  <c r="BH68" i="10"/>
  <c r="AQ81" i="10"/>
  <c r="BB81" i="10" s="1"/>
  <c r="BI81" i="10" s="1"/>
  <c r="BH70" i="10"/>
  <c r="BH74" i="10"/>
  <c r="AQ85" i="10"/>
  <c r="BB85" i="10" s="1"/>
  <c r="BI85" i="10" s="1"/>
  <c r="AQ80" i="10"/>
  <c r="BB80" i="10" s="1"/>
  <c r="BI80" i="10" s="1"/>
  <c r="BH69" i="10"/>
  <c r="AQ84" i="10"/>
  <c r="BB84" i="10" s="1"/>
  <c r="BI84" i="10" s="1"/>
  <c r="BH73" i="10"/>
  <c r="BH86" i="10"/>
  <c r="X125" i="9"/>
  <c r="X124" i="9"/>
  <c r="X123" i="9"/>
  <c r="X122" i="9"/>
  <c r="X121" i="9"/>
  <c r="X120" i="9"/>
  <c r="X119" i="9"/>
  <c r="X118" i="9"/>
  <c r="X117" i="9"/>
  <c r="X116" i="9"/>
  <c r="X115" i="9"/>
  <c r="Y47" i="9"/>
  <c r="Y115" i="9" s="1"/>
  <c r="Y40" i="9"/>
  <c r="Y37" i="9"/>
  <c r="Y51" i="9" s="1"/>
  <c r="J4" i="9"/>
  <c r="J30" i="9" s="1"/>
  <c r="P32" i="9"/>
  <c r="O32" i="9"/>
  <c r="D14" i="9"/>
  <c r="D13" i="9"/>
  <c r="H12" i="9"/>
  <c r="H13" i="9" s="1"/>
  <c r="H14" i="9" s="1"/>
  <c r="H15" i="9" s="1"/>
  <c r="H16" i="9" s="1"/>
  <c r="H17" i="9" s="1"/>
  <c r="H18" i="9" s="1"/>
  <c r="H19" i="9" s="1"/>
  <c r="H20" i="9" s="1"/>
  <c r="H21" i="9" s="1"/>
  <c r="H22" i="9" s="1"/>
  <c r="H23" i="9" s="1"/>
  <c r="H24" i="9" s="1"/>
  <c r="H25" i="9" s="1"/>
  <c r="H26" i="9" s="1"/>
  <c r="H27" i="9" s="1"/>
  <c r="H28" i="9" s="1"/>
  <c r="D6" i="9"/>
  <c r="W125" i="8"/>
  <c r="W124" i="8"/>
  <c r="W123" i="8"/>
  <c r="W122" i="8"/>
  <c r="W121" i="8"/>
  <c r="W120" i="8"/>
  <c r="W119" i="8"/>
  <c r="W118" i="8"/>
  <c r="W117" i="8"/>
  <c r="W116" i="8"/>
  <c r="W115" i="8"/>
  <c r="X47" i="8"/>
  <c r="X115" i="8" s="1"/>
  <c r="X40" i="8"/>
  <c r="X37" i="8"/>
  <c r="X51" i="8" s="1"/>
  <c r="Q33" i="8"/>
  <c r="N33" i="8"/>
  <c r="M33" i="8"/>
  <c r="P32" i="8"/>
  <c r="O32" i="8"/>
  <c r="D14" i="8"/>
  <c r="D13" i="8"/>
  <c r="D6" i="8"/>
  <c r="J4" i="8"/>
  <c r="J30" i="8" s="1"/>
  <c r="FP3" i="5"/>
  <c r="AQ97" i="10" l="1"/>
  <c r="BB97" i="10" s="1"/>
  <c r="BI97" i="10" s="1"/>
  <c r="BL6" i="10"/>
  <c r="BP6" i="10"/>
  <c r="BO6" i="10"/>
  <c r="AN123" i="10"/>
  <c r="Z6" i="10"/>
  <c r="BG6" i="10"/>
  <c r="BF6" i="10"/>
  <c r="BN6" i="10"/>
  <c r="BM6" i="10"/>
  <c r="BR6" i="10" s="1"/>
  <c r="AL19" i="10"/>
  <c r="AL39" i="10"/>
  <c r="AQ11" i="10"/>
  <c r="BB11" i="10" s="1"/>
  <c r="BI11" i="10" s="1"/>
  <c r="AL29" i="10"/>
  <c r="AE7" i="10"/>
  <c r="AA9" i="10"/>
  <c r="AI8" i="10"/>
  <c r="AC8" i="10"/>
  <c r="AD8" i="10" s="1"/>
  <c r="BH97" i="10"/>
  <c r="BH85" i="10"/>
  <c r="AQ96" i="10"/>
  <c r="BB96" i="10" s="1"/>
  <c r="BI96" i="10" s="1"/>
  <c r="BH83" i="10"/>
  <c r="AQ94" i="10"/>
  <c r="BB94" i="10" s="1"/>
  <c r="BI94" i="10" s="1"/>
  <c r="AQ95" i="10"/>
  <c r="BB95" i="10" s="1"/>
  <c r="BI95" i="10" s="1"/>
  <c r="BH84" i="10"/>
  <c r="BH80" i="10"/>
  <c r="AQ91" i="10"/>
  <c r="BB91" i="10" s="1"/>
  <c r="BI91" i="10" s="1"/>
  <c r="BH81" i="10"/>
  <c r="AQ92" i="10"/>
  <c r="BB92" i="10" s="1"/>
  <c r="BI92" i="10" s="1"/>
  <c r="BH79" i="10"/>
  <c r="AQ90" i="10"/>
  <c r="BB90" i="10" s="1"/>
  <c r="BI90" i="10" s="1"/>
  <c r="BH77" i="10"/>
  <c r="AQ88" i="10"/>
  <c r="BB88" i="10" s="1"/>
  <c r="BI88" i="10" s="1"/>
  <c r="BH82" i="10"/>
  <c r="AQ93" i="10"/>
  <c r="BB93" i="10" s="1"/>
  <c r="BI93" i="10" s="1"/>
  <c r="BH78" i="10"/>
  <c r="AQ89" i="10"/>
  <c r="BB89" i="10" s="1"/>
  <c r="BI89" i="10" s="1"/>
  <c r="Y119" i="9"/>
  <c r="Y55" i="9"/>
  <c r="Y123" i="9" s="1"/>
  <c r="Y42" i="9"/>
  <c r="Y53" i="9"/>
  <c r="O33" i="8"/>
  <c r="X119" i="8"/>
  <c r="X55" i="8"/>
  <c r="X123" i="8" s="1"/>
  <c r="X42" i="8"/>
  <c r="X53" i="8"/>
  <c r="P33" i="8"/>
  <c r="AQ108" i="10" l="1"/>
  <c r="BB108" i="10" s="1"/>
  <c r="AN124" i="10"/>
  <c r="AL30" i="10"/>
  <c r="AQ12" i="10"/>
  <c r="BB12" i="10" s="1"/>
  <c r="BI12" i="10" s="1"/>
  <c r="AL40" i="10"/>
  <c r="AL20" i="10"/>
  <c r="AE8" i="10"/>
  <c r="AA10" i="10"/>
  <c r="AI9" i="10"/>
  <c r="AC9" i="10"/>
  <c r="AD9" i="10" s="1"/>
  <c r="AF7" i="10"/>
  <c r="AG7" i="10" s="1"/>
  <c r="AH7" i="10" s="1"/>
  <c r="BH89" i="10"/>
  <c r="AQ100" i="10"/>
  <c r="BB100" i="10" s="1"/>
  <c r="BI100" i="10" s="1"/>
  <c r="BH93" i="10"/>
  <c r="AQ104" i="10"/>
  <c r="BB104" i="10" s="1"/>
  <c r="BI104" i="10" s="1"/>
  <c r="BH88" i="10"/>
  <c r="AQ99" i="10"/>
  <c r="BB99" i="10" s="1"/>
  <c r="BI99" i="10" s="1"/>
  <c r="BH90" i="10"/>
  <c r="AQ101" i="10"/>
  <c r="BB101" i="10" s="1"/>
  <c r="BI101" i="10" s="1"/>
  <c r="BH92" i="10"/>
  <c r="AQ103" i="10"/>
  <c r="BB103" i="10" s="1"/>
  <c r="BI103" i="10" s="1"/>
  <c r="BH91" i="10"/>
  <c r="AQ102" i="10"/>
  <c r="BB102" i="10" s="1"/>
  <c r="BI102" i="10" s="1"/>
  <c r="AQ105" i="10"/>
  <c r="BB105" i="10" s="1"/>
  <c r="BI105" i="10" s="1"/>
  <c r="BH94" i="10"/>
  <c r="BH96" i="10"/>
  <c r="AQ107" i="10"/>
  <c r="BB107" i="10" s="1"/>
  <c r="BI107" i="10" s="1"/>
  <c r="BH95" i="10"/>
  <c r="AQ106" i="10"/>
  <c r="BB106" i="10" s="1"/>
  <c r="BI106" i="10" s="1"/>
  <c r="Y121" i="9"/>
  <c r="X121" i="8"/>
  <c r="BH108" i="10" l="1"/>
  <c r="BI108" i="10"/>
  <c r="AQ119" i="10"/>
  <c r="BB119" i="10" s="1"/>
  <c r="BL7" i="10"/>
  <c r="BP7" i="10"/>
  <c r="BO7" i="10"/>
  <c r="BM7" i="10"/>
  <c r="BR7" i="10" s="1"/>
  <c r="AN125" i="10"/>
  <c r="Z7" i="10"/>
  <c r="BG7" i="10"/>
  <c r="BF7" i="10"/>
  <c r="AL41" i="10"/>
  <c r="AL21" i="10"/>
  <c r="AQ13" i="10"/>
  <c r="BB13" i="10" s="1"/>
  <c r="BI13" i="10" s="1"/>
  <c r="AL31" i="10"/>
  <c r="BN7" i="10"/>
  <c r="AA11" i="10"/>
  <c r="AI10" i="10"/>
  <c r="AC10" i="10"/>
  <c r="AD10" i="10" s="1"/>
  <c r="AF8" i="10"/>
  <c r="AG8" i="10" s="1"/>
  <c r="AH8" i="10" s="1"/>
  <c r="AQ117" i="10"/>
  <c r="BB117" i="10" s="1"/>
  <c r="BI117" i="10" s="1"/>
  <c r="BH106" i="10"/>
  <c r="BH107" i="10"/>
  <c r="AQ118" i="10"/>
  <c r="BB118" i="10" s="1"/>
  <c r="BI118" i="10" s="1"/>
  <c r="BH102" i="10"/>
  <c r="AQ113" i="10"/>
  <c r="BB113" i="10" s="1"/>
  <c r="BI113" i="10" s="1"/>
  <c r="BH103" i="10"/>
  <c r="AQ114" i="10"/>
  <c r="BB114" i="10" s="1"/>
  <c r="BI114" i="10" s="1"/>
  <c r="BH101" i="10"/>
  <c r="AQ112" i="10"/>
  <c r="BB112" i="10" s="1"/>
  <c r="BI112" i="10" s="1"/>
  <c r="BH99" i="10"/>
  <c r="AQ110" i="10"/>
  <c r="BB110" i="10" s="1"/>
  <c r="BI110" i="10" s="1"/>
  <c r="AQ115" i="10"/>
  <c r="BB115" i="10" s="1"/>
  <c r="BI115" i="10" s="1"/>
  <c r="BH104" i="10"/>
  <c r="BH100" i="10"/>
  <c r="AQ111" i="10"/>
  <c r="BB111" i="10" s="1"/>
  <c r="BI111" i="10" s="1"/>
  <c r="BH105" i="10"/>
  <c r="AQ116" i="10"/>
  <c r="BB116" i="10" s="1"/>
  <c r="BI116" i="10" s="1"/>
  <c r="I11" i="9"/>
  <c r="Y48" i="9"/>
  <c r="K11" i="9"/>
  <c r="L11" i="9"/>
  <c r="H35" i="8"/>
  <c r="H34" i="8"/>
  <c r="BH119" i="10" l="1"/>
  <c r="BI119" i="10"/>
  <c r="AQ130" i="10"/>
  <c r="AQ141" i="10" s="1"/>
  <c r="AQ152" i="10" s="1"/>
  <c r="AQ163" i="10" s="1"/>
  <c r="AQ174" i="10" s="1"/>
  <c r="AQ185" i="10" s="1"/>
  <c r="AQ196" i="10" s="1"/>
  <c r="AQ207" i="10" s="1"/>
  <c r="AQ218" i="10" s="1"/>
  <c r="AQ229" i="10" s="1"/>
  <c r="AQ240" i="10" s="1"/>
  <c r="AQ251" i="10" s="1"/>
  <c r="AQ262" i="10" s="1"/>
  <c r="AQ273" i="10" s="1"/>
  <c r="AQ284" i="10" s="1"/>
  <c r="AQ295" i="10" s="1"/>
  <c r="AQ306" i="10" s="1"/>
  <c r="AQ317" i="10" s="1"/>
  <c r="AQ328" i="10" s="1"/>
  <c r="AQ339" i="10" s="1"/>
  <c r="AQ350" i="10" s="1"/>
  <c r="AQ361" i="10" s="1"/>
  <c r="BL8" i="10"/>
  <c r="BP8" i="10"/>
  <c r="BM8" i="10"/>
  <c r="BR8" i="10" s="1"/>
  <c r="BO8" i="10"/>
  <c r="AN126" i="10"/>
  <c r="Z8" i="10"/>
  <c r="BG8" i="10"/>
  <c r="BF8" i="10"/>
  <c r="AL32" i="10"/>
  <c r="AQ14" i="10"/>
  <c r="BB14" i="10" s="1"/>
  <c r="BI14" i="10" s="1"/>
  <c r="AL22" i="10"/>
  <c r="AL42" i="10"/>
  <c r="BN8" i="10"/>
  <c r="BH115" i="10"/>
  <c r="AQ126" i="10"/>
  <c r="BH117" i="10"/>
  <c r="AQ128" i="10"/>
  <c r="AE10" i="10"/>
  <c r="BH116" i="10"/>
  <c r="AQ127" i="10"/>
  <c r="BH114" i="10"/>
  <c r="AQ125" i="10"/>
  <c r="BB125" i="10" s="1"/>
  <c r="BI125" i="10" s="1"/>
  <c r="BH113" i="10"/>
  <c r="AQ124" i="10"/>
  <c r="BB124" i="10" s="1"/>
  <c r="BI124" i="10" s="1"/>
  <c r="BH118" i="10"/>
  <c r="AQ129" i="10"/>
  <c r="AE9" i="10"/>
  <c r="AF9" i="10" s="1"/>
  <c r="AG9" i="10" s="1"/>
  <c r="AH9" i="10" s="1"/>
  <c r="AA12" i="10"/>
  <c r="AI11" i="10"/>
  <c r="AC11" i="10"/>
  <c r="AD11" i="10" s="1"/>
  <c r="BH111" i="10"/>
  <c r="AQ122" i="10"/>
  <c r="AQ121" i="10"/>
  <c r="BH110" i="10"/>
  <c r="BH112" i="10"/>
  <c r="AQ123" i="10"/>
  <c r="J11" i="9"/>
  <c r="Y35" i="9"/>
  <c r="C35" i="9"/>
  <c r="J12" i="9"/>
  <c r="K12" i="9"/>
  <c r="Y116" i="9"/>
  <c r="H36" i="8"/>
  <c r="X34" i="8"/>
  <c r="X48" i="8"/>
  <c r="BL9" i="10" l="1"/>
  <c r="AQ132" i="10"/>
  <c r="BB121" i="10"/>
  <c r="BI121" i="10" s="1"/>
  <c r="BP9" i="10"/>
  <c r="BO9" i="10"/>
  <c r="BM9" i="10"/>
  <c r="BR9" i="10" s="1"/>
  <c r="AQ134" i="10"/>
  <c r="AQ145" i="10" s="1"/>
  <c r="AQ156" i="10" s="1"/>
  <c r="AQ167" i="10" s="1"/>
  <c r="AQ178" i="10" s="1"/>
  <c r="AQ189" i="10" s="1"/>
  <c r="AQ200" i="10" s="1"/>
  <c r="AQ211" i="10" s="1"/>
  <c r="AQ222" i="10" s="1"/>
  <c r="AQ233" i="10" s="1"/>
  <c r="AQ244" i="10" s="1"/>
  <c r="AQ255" i="10" s="1"/>
  <c r="AQ266" i="10" s="1"/>
  <c r="AQ277" i="10" s="1"/>
  <c r="AQ288" i="10" s="1"/>
  <c r="AQ299" i="10" s="1"/>
  <c r="AQ310" i="10" s="1"/>
  <c r="AQ321" i="10" s="1"/>
  <c r="AQ332" i="10" s="1"/>
  <c r="AQ343" i="10" s="1"/>
  <c r="AQ354" i="10" s="1"/>
  <c r="BB123" i="10"/>
  <c r="BI123" i="10" s="1"/>
  <c r="AQ133" i="10"/>
  <c r="BB122" i="10"/>
  <c r="BI122" i="10" s="1"/>
  <c r="AN127" i="10"/>
  <c r="BB126" i="10"/>
  <c r="Z9" i="10"/>
  <c r="BG9" i="10"/>
  <c r="BF9" i="10"/>
  <c r="AQ143" i="10"/>
  <c r="AQ154" i="10" s="1"/>
  <c r="AQ165" i="10" s="1"/>
  <c r="AQ176" i="10" s="1"/>
  <c r="AQ187" i="10" s="1"/>
  <c r="AQ198" i="10" s="1"/>
  <c r="AQ209" i="10" s="1"/>
  <c r="AQ220" i="10" s="1"/>
  <c r="AQ231" i="10" s="1"/>
  <c r="AQ242" i="10" s="1"/>
  <c r="AQ253" i="10" s="1"/>
  <c r="AQ264" i="10" s="1"/>
  <c r="AQ275" i="10" s="1"/>
  <c r="AQ286" i="10" s="1"/>
  <c r="AQ297" i="10" s="1"/>
  <c r="AQ308" i="10" s="1"/>
  <c r="AQ319" i="10" s="1"/>
  <c r="AQ330" i="10" s="1"/>
  <c r="AQ341" i="10" s="1"/>
  <c r="AQ352" i="10" s="1"/>
  <c r="AQ363" i="10" s="1"/>
  <c r="AQ139" i="10"/>
  <c r="AQ150" i="10" s="1"/>
  <c r="AQ161" i="10" s="1"/>
  <c r="AQ172" i="10" s="1"/>
  <c r="AQ183" i="10" s="1"/>
  <c r="AQ194" i="10" s="1"/>
  <c r="AQ205" i="10" s="1"/>
  <c r="AQ216" i="10" s="1"/>
  <c r="AQ227" i="10" s="1"/>
  <c r="AQ238" i="10" s="1"/>
  <c r="AQ249" i="10" s="1"/>
  <c r="AQ260" i="10" s="1"/>
  <c r="AQ271" i="10" s="1"/>
  <c r="AQ282" i="10" s="1"/>
  <c r="AQ293" i="10" s="1"/>
  <c r="AQ304" i="10" s="1"/>
  <c r="AQ315" i="10" s="1"/>
  <c r="AQ326" i="10" s="1"/>
  <c r="AQ337" i="10" s="1"/>
  <c r="AQ348" i="10" s="1"/>
  <c r="AQ359" i="10" s="1"/>
  <c r="AQ137" i="10"/>
  <c r="AQ148" i="10" s="1"/>
  <c r="AQ159" i="10" s="1"/>
  <c r="AQ170" i="10" s="1"/>
  <c r="AQ181" i="10" s="1"/>
  <c r="AQ192" i="10" s="1"/>
  <c r="AQ203" i="10" s="1"/>
  <c r="AQ214" i="10" s="1"/>
  <c r="AQ225" i="10" s="1"/>
  <c r="AQ236" i="10" s="1"/>
  <c r="AQ247" i="10" s="1"/>
  <c r="AQ258" i="10" s="1"/>
  <c r="AQ269" i="10" s="1"/>
  <c r="AQ280" i="10" s="1"/>
  <c r="AQ291" i="10" s="1"/>
  <c r="AQ302" i="10" s="1"/>
  <c r="AQ313" i="10" s="1"/>
  <c r="AQ324" i="10" s="1"/>
  <c r="AQ335" i="10" s="1"/>
  <c r="AQ346" i="10" s="1"/>
  <c r="AQ357" i="10" s="1"/>
  <c r="AQ144" i="10"/>
  <c r="AQ155" i="10" s="1"/>
  <c r="AQ166" i="10" s="1"/>
  <c r="AQ177" i="10" s="1"/>
  <c r="AQ188" i="10" s="1"/>
  <c r="AQ199" i="10" s="1"/>
  <c r="AQ210" i="10" s="1"/>
  <c r="AQ221" i="10" s="1"/>
  <c r="AQ232" i="10" s="1"/>
  <c r="AQ243" i="10" s="1"/>
  <c r="AQ254" i="10" s="1"/>
  <c r="AQ265" i="10" s="1"/>
  <c r="AQ276" i="10" s="1"/>
  <c r="AQ287" i="10" s="1"/>
  <c r="AQ298" i="10" s="1"/>
  <c r="AQ309" i="10" s="1"/>
  <c r="AQ320" i="10" s="1"/>
  <c r="AQ331" i="10" s="1"/>
  <c r="AQ342" i="10" s="1"/>
  <c r="AQ353" i="10" s="1"/>
  <c r="AQ364" i="10" s="1"/>
  <c r="AQ140" i="10"/>
  <c r="AQ151" i="10" s="1"/>
  <c r="AQ162" i="10" s="1"/>
  <c r="AQ173" i="10" s="1"/>
  <c r="AQ184" i="10" s="1"/>
  <c r="AQ195" i="10" s="1"/>
  <c r="AQ206" i="10" s="1"/>
  <c r="AQ217" i="10" s="1"/>
  <c r="AQ228" i="10" s="1"/>
  <c r="AQ239" i="10" s="1"/>
  <c r="AQ250" i="10" s="1"/>
  <c r="AQ261" i="10" s="1"/>
  <c r="AQ272" i="10" s="1"/>
  <c r="AQ283" i="10" s="1"/>
  <c r="AQ294" i="10" s="1"/>
  <c r="AQ305" i="10" s="1"/>
  <c r="AQ316" i="10" s="1"/>
  <c r="AQ327" i="10" s="1"/>
  <c r="AQ338" i="10" s="1"/>
  <c r="AQ349" i="10" s="1"/>
  <c r="AQ360" i="10" s="1"/>
  <c r="AQ135" i="10"/>
  <c r="AQ146" i="10" s="1"/>
  <c r="AQ157" i="10" s="1"/>
  <c r="AQ168" i="10" s="1"/>
  <c r="AQ179" i="10" s="1"/>
  <c r="AQ190" i="10" s="1"/>
  <c r="AQ201" i="10" s="1"/>
  <c r="AQ212" i="10" s="1"/>
  <c r="AQ223" i="10" s="1"/>
  <c r="AQ234" i="10" s="1"/>
  <c r="AQ245" i="10" s="1"/>
  <c r="AQ256" i="10" s="1"/>
  <c r="AQ267" i="10" s="1"/>
  <c r="AQ278" i="10" s="1"/>
  <c r="AQ289" i="10" s="1"/>
  <c r="AQ300" i="10" s="1"/>
  <c r="AQ311" i="10" s="1"/>
  <c r="AQ322" i="10" s="1"/>
  <c r="AQ333" i="10" s="1"/>
  <c r="AQ344" i="10" s="1"/>
  <c r="AQ355" i="10" s="1"/>
  <c r="BH124" i="10"/>
  <c r="AQ136" i="10"/>
  <c r="AQ147" i="10" s="1"/>
  <c r="AQ158" i="10" s="1"/>
  <c r="AQ169" i="10" s="1"/>
  <c r="AQ180" i="10" s="1"/>
  <c r="AQ191" i="10" s="1"/>
  <c r="AQ202" i="10" s="1"/>
  <c r="AQ213" i="10" s="1"/>
  <c r="AQ224" i="10" s="1"/>
  <c r="AQ235" i="10" s="1"/>
  <c r="AQ246" i="10" s="1"/>
  <c r="AQ257" i="10" s="1"/>
  <c r="AQ268" i="10" s="1"/>
  <c r="AQ279" i="10" s="1"/>
  <c r="AQ290" i="10" s="1"/>
  <c r="AQ301" i="10" s="1"/>
  <c r="AQ312" i="10" s="1"/>
  <c r="AQ323" i="10" s="1"/>
  <c r="AQ334" i="10" s="1"/>
  <c r="AQ345" i="10" s="1"/>
  <c r="AQ356" i="10" s="1"/>
  <c r="BH125" i="10"/>
  <c r="AQ138" i="10"/>
  <c r="AQ149" i="10" s="1"/>
  <c r="AQ160" i="10" s="1"/>
  <c r="AQ171" i="10" s="1"/>
  <c r="AQ182" i="10" s="1"/>
  <c r="AQ193" i="10" s="1"/>
  <c r="AQ204" i="10" s="1"/>
  <c r="BB204" i="10" s="1"/>
  <c r="BI204" i="10" s="1"/>
  <c r="AL43" i="10"/>
  <c r="AL23" i="10"/>
  <c r="AQ15" i="10"/>
  <c r="BB15" i="10" s="1"/>
  <c r="BI15" i="10" s="1"/>
  <c r="AL33" i="10"/>
  <c r="BN9" i="10"/>
  <c r="AA13" i="10"/>
  <c r="AI12" i="10"/>
  <c r="AC12" i="10"/>
  <c r="AD12" i="10" s="1"/>
  <c r="AF10" i="10"/>
  <c r="AG10" i="10" s="1"/>
  <c r="AH10" i="10" s="1"/>
  <c r="BH121" i="10"/>
  <c r="L12" i="9"/>
  <c r="C36" i="9"/>
  <c r="Y49" i="9"/>
  <c r="Y34" i="9"/>
  <c r="Y36" i="9" s="1"/>
  <c r="Q12" i="9"/>
  <c r="C34" i="9"/>
  <c r="K13" i="9"/>
  <c r="J13" i="9"/>
  <c r="I12" i="9"/>
  <c r="H37" i="8"/>
  <c r="X116" i="8"/>
  <c r="Q12" i="8"/>
  <c r="X49" i="8"/>
  <c r="X117" i="8" s="1"/>
  <c r="X35" i="8"/>
  <c r="X36" i="8" s="1"/>
  <c r="C34" i="8"/>
  <c r="BH126" i="10" l="1"/>
  <c r="BI126" i="10"/>
  <c r="BL10" i="10"/>
  <c r="BP10" i="10"/>
  <c r="BM10" i="10"/>
  <c r="BR10" i="10" s="1"/>
  <c r="BO10" i="10"/>
  <c r="AQ215" i="10"/>
  <c r="AQ226" i="10" s="1"/>
  <c r="AQ237" i="10" s="1"/>
  <c r="AQ248" i="10" s="1"/>
  <c r="AQ259" i="10" s="1"/>
  <c r="AQ270" i="10" s="1"/>
  <c r="AQ281" i="10" s="1"/>
  <c r="AQ292" i="10" s="1"/>
  <c r="AQ303" i="10" s="1"/>
  <c r="AQ314" i="10" s="1"/>
  <c r="AQ325" i="10" s="1"/>
  <c r="AQ336" i="10" s="1"/>
  <c r="AQ347" i="10" s="1"/>
  <c r="AQ358" i="10" s="1"/>
  <c r="BH204" i="10"/>
  <c r="AN128" i="10"/>
  <c r="BB127" i="10"/>
  <c r="Z10" i="10"/>
  <c r="BG10" i="10"/>
  <c r="BF10" i="10"/>
  <c r="AQ16" i="10"/>
  <c r="BB16" i="10" s="1"/>
  <c r="BI16" i="10" s="1"/>
  <c r="BN10" i="10"/>
  <c r="AA14" i="10"/>
  <c r="AI13" i="10"/>
  <c r="AC13" i="10"/>
  <c r="AD13" i="10" s="1"/>
  <c r="AE11" i="10"/>
  <c r="AF11" i="10" s="1"/>
  <c r="AG11" i="10" s="1"/>
  <c r="AH11" i="10" s="1"/>
  <c r="BH123" i="10"/>
  <c r="BH122" i="10"/>
  <c r="L13" i="9"/>
  <c r="C37" i="9"/>
  <c r="Y38" i="9"/>
  <c r="Y41" i="9" s="1"/>
  <c r="Y44" i="9" s="1"/>
  <c r="Y45" i="9" s="1"/>
  <c r="Y117" i="9"/>
  <c r="Y50" i="9"/>
  <c r="J14" i="9"/>
  <c r="I13" i="9"/>
  <c r="X38" i="8"/>
  <c r="X41" i="8" s="1"/>
  <c r="X44" i="8" s="1"/>
  <c r="X45" i="8" s="1"/>
  <c r="X50" i="8"/>
  <c r="C36" i="8"/>
  <c r="C35" i="8"/>
  <c r="H38" i="8"/>
  <c r="BH127" i="10" l="1"/>
  <c r="BI127" i="10"/>
  <c r="BL11" i="10"/>
  <c r="BR11" i="10"/>
  <c r="BP11" i="10"/>
  <c r="BO11" i="10"/>
  <c r="BM11" i="10"/>
  <c r="AN129" i="10"/>
  <c r="BB128" i="10"/>
  <c r="Z11" i="10"/>
  <c r="BG11" i="10"/>
  <c r="BF11" i="10"/>
  <c r="AQ17" i="10"/>
  <c r="BB17" i="10" s="1"/>
  <c r="BI17" i="10" s="1"/>
  <c r="BN11" i="10"/>
  <c r="AA15" i="10"/>
  <c r="AI14" i="10"/>
  <c r="AC14" i="10"/>
  <c r="AD14" i="10" s="1"/>
  <c r="AE12" i="10"/>
  <c r="AF12" i="10" s="1"/>
  <c r="AG12" i="10" s="1"/>
  <c r="AH12" i="10" s="1"/>
  <c r="L14" i="9"/>
  <c r="K14" i="9"/>
  <c r="Q11" i="9"/>
  <c r="I14" i="9"/>
  <c r="Y118" i="9"/>
  <c r="Y52" i="9"/>
  <c r="H39" i="8"/>
  <c r="X118" i="8"/>
  <c r="X52" i="8"/>
  <c r="C37" i="8"/>
  <c r="Q11" i="8"/>
  <c r="U12" i="5"/>
  <c r="U13" i="5" s="1"/>
  <c r="U14" i="5" s="1"/>
  <c r="U15" i="5" s="1"/>
  <c r="U16" i="5" s="1"/>
  <c r="U17" i="5" s="1"/>
  <c r="U18" i="5" s="1"/>
  <c r="U19" i="5" s="1"/>
  <c r="U20" i="5" s="1"/>
  <c r="U21" i="5" s="1"/>
  <c r="U22" i="5" s="1"/>
  <c r="U23" i="5" s="1"/>
  <c r="U24" i="5" s="1"/>
  <c r="U25" i="5" s="1"/>
  <c r="U26" i="5" s="1"/>
  <c r="U27" i="5" s="1"/>
  <c r="U28" i="5" s="1"/>
  <c r="BH128" i="10" l="1"/>
  <c r="BI128" i="10"/>
  <c r="BL12" i="10"/>
  <c r="BP12" i="10"/>
  <c r="BM12" i="10"/>
  <c r="BR12" i="10" s="1"/>
  <c r="BO12" i="10"/>
  <c r="AN130" i="10"/>
  <c r="BB129" i="10"/>
  <c r="Z12" i="10"/>
  <c r="BG12" i="10"/>
  <c r="BF12" i="10"/>
  <c r="AQ18" i="10"/>
  <c r="BB18" i="10" s="1"/>
  <c r="BI18" i="10" s="1"/>
  <c r="BN12" i="10"/>
  <c r="AE13" i="10"/>
  <c r="AF13" i="10" s="1"/>
  <c r="AG13" i="10" s="1"/>
  <c r="AH13" i="10" s="1"/>
  <c r="AA16" i="10"/>
  <c r="AI15" i="10"/>
  <c r="AC15" i="10"/>
  <c r="AD15" i="10" s="1"/>
  <c r="I15" i="9"/>
  <c r="J15" i="9"/>
  <c r="K15" i="9"/>
  <c r="J16" i="9"/>
  <c r="L16" i="9"/>
  <c r="Y120" i="9"/>
  <c r="Y54" i="9"/>
  <c r="L15" i="9"/>
  <c r="C38" i="9"/>
  <c r="H40" i="8"/>
  <c r="C38" i="8"/>
  <c r="X120" i="8"/>
  <c r="X54" i="8"/>
  <c r="AB10" i="5"/>
  <c r="HF32" i="5"/>
  <c r="HG32" i="5" s="1"/>
  <c r="BH129" i="10" l="1"/>
  <c r="BI129" i="10"/>
  <c r="BL13" i="10"/>
  <c r="BP13" i="10"/>
  <c r="BO13" i="10"/>
  <c r="BM13" i="10"/>
  <c r="BR13" i="10" s="1"/>
  <c r="AN131" i="10"/>
  <c r="BB130" i="10"/>
  <c r="Z13" i="10"/>
  <c r="BG13" i="10"/>
  <c r="BF13" i="10"/>
  <c r="AQ19" i="10"/>
  <c r="BB19" i="10" s="1"/>
  <c r="BI19" i="10" s="1"/>
  <c r="BN13" i="10"/>
  <c r="AA17" i="10"/>
  <c r="AI16" i="10"/>
  <c r="AC16" i="10"/>
  <c r="AD16" i="10" s="1"/>
  <c r="AE14" i="10"/>
  <c r="AF14" i="10" s="1"/>
  <c r="AG14" i="10" s="1"/>
  <c r="AH14" i="10" s="1"/>
  <c r="K16" i="9"/>
  <c r="C39" i="9"/>
  <c r="Y122" i="9"/>
  <c r="Y56" i="9"/>
  <c r="Y124" i="9" s="1"/>
  <c r="Y57" i="9"/>
  <c r="Y125" i="9" s="1"/>
  <c r="I16" i="9"/>
  <c r="L17" i="9"/>
  <c r="C39" i="8"/>
  <c r="X122" i="8"/>
  <c r="X56" i="8"/>
  <c r="X124" i="8" s="1"/>
  <c r="X57" i="8"/>
  <c r="X125" i="8" s="1"/>
  <c r="H41" i="8"/>
  <c r="FW35" i="5"/>
  <c r="BH35" i="5"/>
  <c r="FV35" i="5"/>
  <c r="HA35" i="5"/>
  <c r="P21" i="5"/>
  <c r="P20" i="5"/>
  <c r="FZ34" i="5"/>
  <c r="CE35" i="5" l="1"/>
  <c r="DL35" i="5"/>
  <c r="DO35" i="5" s="1"/>
  <c r="DQ35" i="5" s="1"/>
  <c r="CJ35" i="5"/>
  <c r="CK35" i="5" s="1"/>
  <c r="CN35" i="5" s="1"/>
  <c r="BR35" i="5"/>
  <c r="BL35" i="5"/>
  <c r="BH130" i="10"/>
  <c r="BI130" i="10"/>
  <c r="BJ35" i="5"/>
  <c r="GE35" i="5" s="1"/>
  <c r="BH36" i="5"/>
  <c r="BL14" i="10"/>
  <c r="HG35" i="5"/>
  <c r="HF35" i="5"/>
  <c r="BP14" i="10"/>
  <c r="BO14" i="10"/>
  <c r="BM14" i="10"/>
  <c r="BR14" i="10" s="1"/>
  <c r="AN132" i="10"/>
  <c r="Z14" i="10"/>
  <c r="BG14" i="10"/>
  <c r="BF14" i="10"/>
  <c r="AQ20" i="10"/>
  <c r="BB20" i="10" s="1"/>
  <c r="BI20" i="10" s="1"/>
  <c r="BN14" i="10"/>
  <c r="AA18" i="10"/>
  <c r="AI17" i="10"/>
  <c r="AC17" i="10"/>
  <c r="AD17" i="10" s="1"/>
  <c r="AE15" i="10"/>
  <c r="AF15" i="10" s="1"/>
  <c r="AG15" i="10" s="1"/>
  <c r="AH15" i="10" s="1"/>
  <c r="K17" i="9"/>
  <c r="J17" i="9"/>
  <c r="C40" i="9"/>
  <c r="I17" i="9"/>
  <c r="H42" i="8"/>
  <c r="FG35" i="5"/>
  <c r="T6" i="7"/>
  <c r="R5" i="7"/>
  <c r="P5" i="7"/>
  <c r="P7" i="7" s="1"/>
  <c r="T7" i="7" s="1"/>
  <c r="D6" i="7"/>
  <c r="H6" i="7" s="1"/>
  <c r="K6" i="7" s="1"/>
  <c r="M6" i="7" s="1"/>
  <c r="H5" i="7"/>
  <c r="K5" i="7" s="1"/>
  <c r="M5" i="7" s="1"/>
  <c r="H4" i="7"/>
  <c r="K4" i="7" s="1"/>
  <c r="M4" i="7" s="1"/>
  <c r="CE36" i="5" l="1"/>
  <c r="DL36" i="5"/>
  <c r="DO36" i="5" s="1"/>
  <c r="DQ36" i="5" s="1"/>
  <c r="CJ36" i="5"/>
  <c r="CK36" i="5" s="1"/>
  <c r="CM36" i="5" s="1"/>
  <c r="BR36" i="5"/>
  <c r="BL36" i="5"/>
  <c r="BS35" i="5"/>
  <c r="BU35" i="5" s="1"/>
  <c r="BK35" i="5"/>
  <c r="BK36" i="5" s="1"/>
  <c r="BK37" i="5" s="1"/>
  <c r="BK38" i="5" s="1"/>
  <c r="BK39" i="5" s="1"/>
  <c r="BK40" i="5" s="1"/>
  <c r="BK41" i="5" s="1"/>
  <c r="BK42" i="5" s="1"/>
  <c r="BK43" i="5" s="1"/>
  <c r="BK44" i="5" s="1"/>
  <c r="BK45" i="5" s="1"/>
  <c r="BK46" i="5" s="1"/>
  <c r="BK47" i="5" s="1"/>
  <c r="BK48" i="5" s="1"/>
  <c r="BK49" i="5" s="1"/>
  <c r="BK50" i="5" s="1"/>
  <c r="BK51" i="5" s="1"/>
  <c r="BK52" i="5" s="1"/>
  <c r="BK53" i="5" s="1"/>
  <c r="BK54" i="5" s="1"/>
  <c r="BK55" i="5" s="1"/>
  <c r="BK56" i="5" s="1"/>
  <c r="BK57" i="5" s="1"/>
  <c r="BK58" i="5" s="1"/>
  <c r="BK59" i="5" s="1"/>
  <c r="BK60" i="5" s="1"/>
  <c r="BK61" i="5" s="1"/>
  <c r="BK62" i="5" s="1"/>
  <c r="BK63" i="5" s="1"/>
  <c r="BK64" i="5" s="1"/>
  <c r="BK65" i="5" s="1"/>
  <c r="BK66" i="5" s="1"/>
  <c r="BK67" i="5" s="1"/>
  <c r="BK68" i="5" s="1"/>
  <c r="BK69" i="5" s="1"/>
  <c r="BK70" i="5" s="1"/>
  <c r="BK71" i="5" s="1"/>
  <c r="BK72" i="5" s="1"/>
  <c r="BK73" i="5" s="1"/>
  <c r="BK74" i="5" s="1"/>
  <c r="BK75" i="5" s="1"/>
  <c r="BK76" i="5" s="1"/>
  <c r="BK77" i="5" s="1"/>
  <c r="BK78" i="5" s="1"/>
  <c r="BK79" i="5" s="1"/>
  <c r="BK80" i="5" s="1"/>
  <c r="BK81" i="5" s="1"/>
  <c r="BK82" i="5" s="1"/>
  <c r="BK83" i="5" s="1"/>
  <c r="BK84" i="5" s="1"/>
  <c r="BK85" i="5" s="1"/>
  <c r="BK86" i="5" s="1"/>
  <c r="BK87" i="5" s="1"/>
  <c r="BK88" i="5" s="1"/>
  <c r="BK89" i="5" s="1"/>
  <c r="BK90" i="5" s="1"/>
  <c r="BK91" i="5" s="1"/>
  <c r="BK92" i="5" s="1"/>
  <c r="BK93" i="5" s="1"/>
  <c r="BK94" i="5" s="1"/>
  <c r="BK95" i="5" s="1"/>
  <c r="BK96" i="5" s="1"/>
  <c r="BK97" i="5" s="1"/>
  <c r="BK98" i="5" s="1"/>
  <c r="BK99" i="5" s="1"/>
  <c r="BK100" i="5" s="1"/>
  <c r="BK101" i="5" s="1"/>
  <c r="BK102" i="5" s="1"/>
  <c r="BK103" i="5" s="1"/>
  <c r="BK104" i="5" s="1"/>
  <c r="BK105" i="5" s="1"/>
  <c r="BK106" i="5" s="1"/>
  <c r="BK107" i="5" s="1"/>
  <c r="BK108" i="5" s="1"/>
  <c r="BK109" i="5" s="1"/>
  <c r="BK110" i="5" s="1"/>
  <c r="BK111" i="5" s="1"/>
  <c r="BK112" i="5" s="1"/>
  <c r="BK113" i="5" s="1"/>
  <c r="BK114" i="5" s="1"/>
  <c r="BK115" i="5" s="1"/>
  <c r="BK116" i="5" s="1"/>
  <c r="BK117" i="5" s="1"/>
  <c r="BK118" i="5" s="1"/>
  <c r="BK119" i="5" s="1"/>
  <c r="BK120" i="5" s="1"/>
  <c r="BK121" i="5" s="1"/>
  <c r="BK122" i="5" s="1"/>
  <c r="BK123" i="5" s="1"/>
  <c r="BK124" i="5" s="1"/>
  <c r="BK125" i="5" s="1"/>
  <c r="BK126" i="5" s="1"/>
  <c r="BK127" i="5" s="1"/>
  <c r="BK128" i="5" s="1"/>
  <c r="BK129" i="5" s="1"/>
  <c r="BK130" i="5" s="1"/>
  <c r="BK131" i="5" s="1"/>
  <c r="BK132" i="5" s="1"/>
  <c r="BK133" i="5" s="1"/>
  <c r="BK134" i="5" s="1"/>
  <c r="BK135" i="5" s="1"/>
  <c r="BK136" i="5" s="1"/>
  <c r="BK137" i="5" s="1"/>
  <c r="BK138" i="5" s="1"/>
  <c r="BK139" i="5" s="1"/>
  <c r="BK140" i="5" s="1"/>
  <c r="BK141" i="5" s="1"/>
  <c r="BK142" i="5" s="1"/>
  <c r="BK143" i="5" s="1"/>
  <c r="BK144" i="5" s="1"/>
  <c r="BK145" i="5" s="1"/>
  <c r="BK146" i="5" s="1"/>
  <c r="BK147" i="5" s="1"/>
  <c r="BK148" i="5" s="1"/>
  <c r="BK149" i="5" s="1"/>
  <c r="BK150" i="5" s="1"/>
  <c r="BK151" i="5" s="1"/>
  <c r="BK152" i="5" s="1"/>
  <c r="BK153" i="5" s="1"/>
  <c r="BK154" i="5" s="1"/>
  <c r="BK155" i="5" s="1"/>
  <c r="BK156" i="5" s="1"/>
  <c r="BK157" i="5" s="1"/>
  <c r="BK158" i="5" s="1"/>
  <c r="BK159" i="5" s="1"/>
  <c r="BK160" i="5" s="1"/>
  <c r="BK161" i="5" s="1"/>
  <c r="BK162" i="5" s="1"/>
  <c r="BK163" i="5" s="1"/>
  <c r="BK164" i="5" s="1"/>
  <c r="BK165" i="5" s="1"/>
  <c r="BK166" i="5" s="1"/>
  <c r="BK167" i="5" s="1"/>
  <c r="BK168" i="5" s="1"/>
  <c r="BK169" i="5" s="1"/>
  <c r="BK170" i="5" s="1"/>
  <c r="BK171" i="5" s="1"/>
  <c r="BK172" i="5" s="1"/>
  <c r="BK173" i="5" s="1"/>
  <c r="BK174" i="5" s="1"/>
  <c r="BK175" i="5" s="1"/>
  <c r="BK176" i="5" s="1"/>
  <c r="BK177" i="5" s="1"/>
  <c r="BK178" i="5" s="1"/>
  <c r="BK179" i="5" s="1"/>
  <c r="BK180" i="5" s="1"/>
  <c r="BK181" i="5" s="1"/>
  <c r="BK182" i="5" s="1"/>
  <c r="BK183" i="5" s="1"/>
  <c r="BK184" i="5" s="1"/>
  <c r="BK185" i="5" s="1"/>
  <c r="BK186" i="5" s="1"/>
  <c r="BK187" i="5" s="1"/>
  <c r="BK188" i="5" s="1"/>
  <c r="BK189" i="5" s="1"/>
  <c r="BK190" i="5" s="1"/>
  <c r="BK191" i="5" s="1"/>
  <c r="BK192" i="5" s="1"/>
  <c r="BK193" i="5" s="1"/>
  <c r="BK194" i="5" s="1"/>
  <c r="BK195" i="5" s="1"/>
  <c r="BK196" i="5" s="1"/>
  <c r="BK197" i="5" s="1"/>
  <c r="BK198" i="5" s="1"/>
  <c r="BK199" i="5" s="1"/>
  <c r="BK200" i="5" s="1"/>
  <c r="BK201" i="5" s="1"/>
  <c r="BK202" i="5" s="1"/>
  <c r="BK203" i="5" s="1"/>
  <c r="BK204" i="5" s="1"/>
  <c r="BK205" i="5" s="1"/>
  <c r="BK206" i="5" s="1"/>
  <c r="BK207" i="5" s="1"/>
  <c r="BK208" i="5" s="1"/>
  <c r="BK209" i="5" s="1"/>
  <c r="BK210" i="5" s="1"/>
  <c r="BK211" i="5" s="1"/>
  <c r="BK212" i="5" s="1"/>
  <c r="BK213" i="5" s="1"/>
  <c r="BK214" i="5" s="1"/>
  <c r="BK215" i="5" s="1"/>
  <c r="BK216" i="5" s="1"/>
  <c r="BK217" i="5" s="1"/>
  <c r="BK218" i="5" s="1"/>
  <c r="BK219" i="5" s="1"/>
  <c r="BK220" i="5" s="1"/>
  <c r="BK221" i="5" s="1"/>
  <c r="BK222" i="5" s="1"/>
  <c r="BK223" i="5" s="1"/>
  <c r="BK224" i="5" s="1"/>
  <c r="BK225" i="5" s="1"/>
  <c r="BK226" i="5" s="1"/>
  <c r="BK227" i="5" s="1"/>
  <c r="BK228" i="5" s="1"/>
  <c r="BK229" i="5" s="1"/>
  <c r="BK230" i="5" s="1"/>
  <c r="BK231" i="5" s="1"/>
  <c r="BK232" i="5" s="1"/>
  <c r="BK233" i="5" s="1"/>
  <c r="BK234" i="5" s="1"/>
  <c r="BK235" i="5" s="1"/>
  <c r="BK236" i="5" s="1"/>
  <c r="BK237" i="5" s="1"/>
  <c r="BK238" i="5" s="1"/>
  <c r="BK239" i="5" s="1"/>
  <c r="BK240" i="5" s="1"/>
  <c r="BK241" i="5" s="1"/>
  <c r="BK242" i="5" s="1"/>
  <c r="BK243" i="5" s="1"/>
  <c r="BK244" i="5" s="1"/>
  <c r="BK245" i="5" s="1"/>
  <c r="BK246" i="5" s="1"/>
  <c r="BK247" i="5" s="1"/>
  <c r="BK248" i="5" s="1"/>
  <c r="BK249" i="5" s="1"/>
  <c r="BK250" i="5" s="1"/>
  <c r="BK251" i="5" s="1"/>
  <c r="BK252" i="5" s="1"/>
  <c r="BK253" i="5" s="1"/>
  <c r="BK254" i="5" s="1"/>
  <c r="BK255" i="5" s="1"/>
  <c r="BK256" i="5" s="1"/>
  <c r="BK257" i="5" s="1"/>
  <c r="BK258" i="5" s="1"/>
  <c r="BK259" i="5" s="1"/>
  <c r="BK260" i="5" s="1"/>
  <c r="BK261" i="5" s="1"/>
  <c r="BK262" i="5" s="1"/>
  <c r="BK263" i="5" s="1"/>
  <c r="BK264" i="5" s="1"/>
  <c r="BK265" i="5" s="1"/>
  <c r="BK266" i="5" s="1"/>
  <c r="BK267" i="5" s="1"/>
  <c r="BK268" i="5" s="1"/>
  <c r="BK269" i="5" s="1"/>
  <c r="BK270" i="5" s="1"/>
  <c r="BK271" i="5" s="1"/>
  <c r="BK272" i="5" s="1"/>
  <c r="BK273" i="5" s="1"/>
  <c r="BK274" i="5" s="1"/>
  <c r="BK275" i="5" s="1"/>
  <c r="BK276" i="5" s="1"/>
  <c r="BK277" i="5" s="1"/>
  <c r="BK278" i="5" s="1"/>
  <c r="BK279" i="5" s="1"/>
  <c r="BK280" i="5" s="1"/>
  <c r="BK281" i="5" s="1"/>
  <c r="BK282" i="5" s="1"/>
  <c r="BK283" i="5" s="1"/>
  <c r="BK284" i="5" s="1"/>
  <c r="BK285" i="5" s="1"/>
  <c r="BK286" i="5" s="1"/>
  <c r="BK287" i="5" s="1"/>
  <c r="BK288" i="5" s="1"/>
  <c r="BK289" i="5" s="1"/>
  <c r="BK290" i="5" s="1"/>
  <c r="BK291" i="5" s="1"/>
  <c r="BK292" i="5" s="1"/>
  <c r="BK293" i="5" s="1"/>
  <c r="BK294" i="5" s="1"/>
  <c r="BK295" i="5" s="1"/>
  <c r="BK296" i="5" s="1"/>
  <c r="BK297" i="5" s="1"/>
  <c r="BK298" i="5" s="1"/>
  <c r="BK299" i="5" s="1"/>
  <c r="BK300" i="5" s="1"/>
  <c r="BK301" i="5" s="1"/>
  <c r="BK302" i="5" s="1"/>
  <c r="BK303" i="5" s="1"/>
  <c r="BK304" i="5" s="1"/>
  <c r="BK305" i="5" s="1"/>
  <c r="BK306" i="5" s="1"/>
  <c r="BK307" i="5" s="1"/>
  <c r="BK308" i="5" s="1"/>
  <c r="BK309" i="5" s="1"/>
  <c r="BK310" i="5" s="1"/>
  <c r="BK311" i="5" s="1"/>
  <c r="BK312" i="5" s="1"/>
  <c r="BK313" i="5" s="1"/>
  <c r="BK314" i="5" s="1"/>
  <c r="BK315" i="5" s="1"/>
  <c r="BK316" i="5" s="1"/>
  <c r="BK317" i="5" s="1"/>
  <c r="BK318" i="5" s="1"/>
  <c r="BK319" i="5" s="1"/>
  <c r="BK320" i="5" s="1"/>
  <c r="BK321" i="5" s="1"/>
  <c r="BK322" i="5" s="1"/>
  <c r="BK323" i="5" s="1"/>
  <c r="BK324" i="5" s="1"/>
  <c r="BK325" i="5" s="1"/>
  <c r="BK326" i="5" s="1"/>
  <c r="BK327" i="5" s="1"/>
  <c r="BK328" i="5" s="1"/>
  <c r="BK329" i="5" s="1"/>
  <c r="BK330" i="5" s="1"/>
  <c r="BK331" i="5" s="1"/>
  <c r="BK332" i="5" s="1"/>
  <c r="BK333" i="5" s="1"/>
  <c r="BK334" i="5" s="1"/>
  <c r="BK335" i="5" s="1"/>
  <c r="BK336" i="5" s="1"/>
  <c r="BK337" i="5" s="1"/>
  <c r="BK338" i="5" s="1"/>
  <c r="BK339" i="5" s="1"/>
  <c r="BK340" i="5" s="1"/>
  <c r="BK341" i="5" s="1"/>
  <c r="BK342" i="5" s="1"/>
  <c r="BK343" i="5" s="1"/>
  <c r="BK344" i="5" s="1"/>
  <c r="BK345" i="5" s="1"/>
  <c r="BK346" i="5" s="1"/>
  <c r="BK347" i="5" s="1"/>
  <c r="BK348" i="5" s="1"/>
  <c r="BK349" i="5" s="1"/>
  <c r="BK350" i="5" s="1"/>
  <c r="BK351" i="5" s="1"/>
  <c r="BK352" i="5" s="1"/>
  <c r="BK353" i="5" s="1"/>
  <c r="BK354" i="5" s="1"/>
  <c r="BK355" i="5" s="1"/>
  <c r="BK356" i="5" s="1"/>
  <c r="BK357" i="5" s="1"/>
  <c r="BK358" i="5" s="1"/>
  <c r="BK359" i="5" s="1"/>
  <c r="BK360" i="5" s="1"/>
  <c r="BK361" i="5" s="1"/>
  <c r="BK362" i="5" s="1"/>
  <c r="BK363" i="5" s="1"/>
  <c r="BK364" i="5" s="1"/>
  <c r="BK365" i="5" s="1"/>
  <c r="BK366" i="5" s="1"/>
  <c r="BK367" i="5" s="1"/>
  <c r="BK368" i="5" s="1"/>
  <c r="BK369" i="5" s="1"/>
  <c r="BK370" i="5" s="1"/>
  <c r="BK371" i="5" s="1"/>
  <c r="BK372" i="5" s="1"/>
  <c r="BK373" i="5" s="1"/>
  <c r="BK374" i="5" s="1"/>
  <c r="BK375" i="5" s="1"/>
  <c r="BK376" i="5" s="1"/>
  <c r="BK377" i="5" s="1"/>
  <c r="BK378" i="5" s="1"/>
  <c r="BK379" i="5" s="1"/>
  <c r="BK380" i="5" s="1"/>
  <c r="BK381" i="5" s="1"/>
  <c r="BK382" i="5" s="1"/>
  <c r="BK383" i="5" s="1"/>
  <c r="BK384" i="5" s="1"/>
  <c r="BK385" i="5" s="1"/>
  <c r="BK386" i="5" s="1"/>
  <c r="BK387" i="5" s="1"/>
  <c r="BK388" i="5" s="1"/>
  <c r="BK389" i="5" s="1"/>
  <c r="BK390" i="5" s="1"/>
  <c r="BK391" i="5" s="1"/>
  <c r="BK392" i="5" s="1"/>
  <c r="BK393" i="5" s="1"/>
  <c r="BK394" i="5" s="1"/>
  <c r="CP35" i="5"/>
  <c r="CU35" i="5" s="1"/>
  <c r="CF35" i="5"/>
  <c r="B7" i="12"/>
  <c r="U7" i="12" s="1"/>
  <c r="V7" i="12" s="1"/>
  <c r="R35" i="5"/>
  <c r="R11" i="5"/>
  <c r="GG35" i="5"/>
  <c r="BN35" i="5"/>
  <c r="BJ36" i="5"/>
  <c r="GE36" i="5" s="1"/>
  <c r="GG36" i="5" s="1"/>
  <c r="BH37" i="5"/>
  <c r="BL15" i="10"/>
  <c r="BR15" i="10"/>
  <c r="BP15" i="10"/>
  <c r="BO15" i="10"/>
  <c r="BM15" i="10"/>
  <c r="AN133" i="10"/>
  <c r="BB132" i="10"/>
  <c r="Z15" i="10"/>
  <c r="BG15" i="10"/>
  <c r="BF15" i="10"/>
  <c r="AQ21" i="10"/>
  <c r="BB21" i="10" s="1"/>
  <c r="BI21" i="10" s="1"/>
  <c r="BN15" i="10"/>
  <c r="AA19" i="10"/>
  <c r="AI18" i="10"/>
  <c r="AC18" i="10"/>
  <c r="AD18" i="10" s="1"/>
  <c r="AE16" i="10"/>
  <c r="AF16" i="10" s="1"/>
  <c r="AG16" i="10" s="1"/>
  <c r="AH16" i="10" s="1"/>
  <c r="L18" i="9"/>
  <c r="K18" i="9"/>
  <c r="J18" i="9"/>
  <c r="L19" i="9"/>
  <c r="C41" i="9"/>
  <c r="I18" i="9"/>
  <c r="P8" i="7"/>
  <c r="H43" i="8"/>
  <c r="C40" i="8"/>
  <c r="BH1" i="5"/>
  <c r="CE37" i="5" l="1"/>
  <c r="DL37" i="5"/>
  <c r="DO37" i="5" s="1"/>
  <c r="DQ37" i="5" s="1"/>
  <c r="CG35" i="5"/>
  <c r="BS36" i="5"/>
  <c r="BU36" i="5" s="1"/>
  <c r="CJ37" i="5"/>
  <c r="CK37" i="5" s="1"/>
  <c r="CM37" i="5" s="1"/>
  <c r="BL37" i="5"/>
  <c r="BR37" i="5"/>
  <c r="BT35" i="5"/>
  <c r="CC35" i="5"/>
  <c r="EA35" i="5"/>
  <c r="P7" i="12"/>
  <c r="Q7" i="12" s="1"/>
  <c r="AD7" i="12"/>
  <c r="AE7" i="12" s="1"/>
  <c r="AH7" i="12" s="1"/>
  <c r="CU36" i="5"/>
  <c r="CU37" i="5" s="1"/>
  <c r="CT35" i="5"/>
  <c r="J7" i="12"/>
  <c r="L7" i="12" s="1"/>
  <c r="W7" i="12"/>
  <c r="AQ7" i="12" s="1"/>
  <c r="F7" i="12"/>
  <c r="X7" i="12"/>
  <c r="AB7" i="12" s="1"/>
  <c r="C7" i="12"/>
  <c r="B8" i="12"/>
  <c r="U8" i="12" s="1"/>
  <c r="AD8" i="12" s="1"/>
  <c r="AE8" i="12" s="1"/>
  <c r="BH132" i="10"/>
  <c r="BI132" i="10"/>
  <c r="BO35" i="5"/>
  <c r="EA36" i="5"/>
  <c r="BJ37" i="5"/>
  <c r="GE37" i="5" s="1"/>
  <c r="GG37" i="5" s="1"/>
  <c r="BL16" i="10"/>
  <c r="BP16" i="10"/>
  <c r="BO16" i="10"/>
  <c r="BM16" i="10"/>
  <c r="BR16" i="10" s="1"/>
  <c r="AN134" i="10"/>
  <c r="BB133" i="10"/>
  <c r="Z16" i="10"/>
  <c r="BG16" i="10"/>
  <c r="BF16" i="10"/>
  <c r="AQ22" i="10"/>
  <c r="BN16" i="10"/>
  <c r="AA20" i="10"/>
  <c r="AI19" i="10"/>
  <c r="AC19" i="10"/>
  <c r="AD19" i="10" s="1"/>
  <c r="AE17" i="10"/>
  <c r="AF17" i="10" s="1"/>
  <c r="AG17" i="10" s="1"/>
  <c r="AH17" i="10" s="1"/>
  <c r="K19" i="9"/>
  <c r="J19" i="9"/>
  <c r="I19" i="9"/>
  <c r="C42" i="9"/>
  <c r="C42" i="8"/>
  <c r="H44" i="8"/>
  <c r="C41" i="8"/>
  <c r="FY35" i="5"/>
  <c r="FZ35" i="5" s="1"/>
  <c r="CV35" i="5" l="1"/>
  <c r="CX35" i="5" s="1"/>
  <c r="CT36" i="5"/>
  <c r="CT37" i="5" s="1"/>
  <c r="CT38" i="5" s="1"/>
  <c r="CT39" i="5" s="1"/>
  <c r="CT40" i="5" s="1"/>
  <c r="CT41" i="5" s="1"/>
  <c r="CT42" i="5" s="1"/>
  <c r="CT43" i="5" s="1"/>
  <c r="CT44" i="5" s="1"/>
  <c r="CT45" i="5" s="1"/>
  <c r="CT46" i="5" s="1"/>
  <c r="CT47" i="5" s="1"/>
  <c r="CT48" i="5" s="1"/>
  <c r="CT49" i="5" s="1"/>
  <c r="CT50" i="5" s="1"/>
  <c r="CT51" i="5" s="1"/>
  <c r="CT52" i="5" s="1"/>
  <c r="CT53" i="5" s="1"/>
  <c r="CT54" i="5" s="1"/>
  <c r="CT55" i="5" s="1"/>
  <c r="CT56" i="5" s="1"/>
  <c r="CT57" i="5" s="1"/>
  <c r="CT58" i="5" s="1"/>
  <c r="CT59" i="5" s="1"/>
  <c r="CT60" i="5" s="1"/>
  <c r="CT61" i="5" s="1"/>
  <c r="CT62" i="5" s="1"/>
  <c r="CT63" i="5" s="1"/>
  <c r="CT64" i="5" s="1"/>
  <c r="CT65" i="5" s="1"/>
  <c r="CT66" i="5" s="1"/>
  <c r="CT67" i="5" s="1"/>
  <c r="CT68" i="5" s="1"/>
  <c r="CT69" i="5" s="1"/>
  <c r="CT70" i="5" s="1"/>
  <c r="CT71" i="5" s="1"/>
  <c r="CT72" i="5" s="1"/>
  <c r="CT73" i="5" s="1"/>
  <c r="CT74" i="5" s="1"/>
  <c r="CT75" i="5" s="1"/>
  <c r="CT76" i="5" s="1"/>
  <c r="CT77" i="5" s="1"/>
  <c r="CT78" i="5" s="1"/>
  <c r="CT79" i="5" s="1"/>
  <c r="CT80" i="5" s="1"/>
  <c r="CT81" i="5" s="1"/>
  <c r="CT82" i="5" s="1"/>
  <c r="CT83" i="5" s="1"/>
  <c r="CT84" i="5" s="1"/>
  <c r="CT85" i="5" s="1"/>
  <c r="CT86" i="5" s="1"/>
  <c r="CT87" i="5" s="1"/>
  <c r="CT88" i="5" s="1"/>
  <c r="CT89" i="5" s="1"/>
  <c r="CT90" i="5" s="1"/>
  <c r="CT91" i="5" s="1"/>
  <c r="CT92" i="5" s="1"/>
  <c r="CT93" i="5" s="1"/>
  <c r="CT94" i="5" s="1"/>
  <c r="CT95" i="5" s="1"/>
  <c r="CT96" i="5" s="1"/>
  <c r="CT97" i="5" s="1"/>
  <c r="CT98" i="5" s="1"/>
  <c r="CT99" i="5" s="1"/>
  <c r="CT100" i="5" s="1"/>
  <c r="CT101" i="5" s="1"/>
  <c r="CT102" i="5" s="1"/>
  <c r="CT103" i="5" s="1"/>
  <c r="CT104" i="5" s="1"/>
  <c r="CT105" i="5" s="1"/>
  <c r="CT106" i="5" s="1"/>
  <c r="CT107" i="5" s="1"/>
  <c r="CT108" i="5" s="1"/>
  <c r="CT109" i="5" s="1"/>
  <c r="CT110" i="5" s="1"/>
  <c r="CT111" i="5" s="1"/>
  <c r="CT112" i="5" s="1"/>
  <c r="CT113" i="5" s="1"/>
  <c r="CT114" i="5" s="1"/>
  <c r="CT115" i="5" s="1"/>
  <c r="CT116" i="5" s="1"/>
  <c r="CT117" i="5" s="1"/>
  <c r="CT118" i="5" s="1"/>
  <c r="CT119" i="5" s="1"/>
  <c r="CT120" i="5" s="1"/>
  <c r="CT121" i="5" s="1"/>
  <c r="CT122" i="5" s="1"/>
  <c r="CT123" i="5" s="1"/>
  <c r="CT124" i="5" s="1"/>
  <c r="CT125" i="5" s="1"/>
  <c r="CT126" i="5" s="1"/>
  <c r="CT127" i="5" s="1"/>
  <c r="CT128" i="5" s="1"/>
  <c r="CT129" i="5" s="1"/>
  <c r="CT130" i="5" s="1"/>
  <c r="CT131" i="5" s="1"/>
  <c r="CT132" i="5" s="1"/>
  <c r="CT133" i="5" s="1"/>
  <c r="CT134" i="5" s="1"/>
  <c r="CT135" i="5" s="1"/>
  <c r="CT136" i="5" s="1"/>
  <c r="CT137" i="5" s="1"/>
  <c r="CT138" i="5" s="1"/>
  <c r="CT139" i="5" s="1"/>
  <c r="CT140" i="5" s="1"/>
  <c r="CT141" i="5" s="1"/>
  <c r="CT142" i="5" s="1"/>
  <c r="CT143" i="5" s="1"/>
  <c r="CT144" i="5" s="1"/>
  <c r="CT145" i="5" s="1"/>
  <c r="CT146" i="5" s="1"/>
  <c r="CT147" i="5" s="1"/>
  <c r="CT148" i="5" s="1"/>
  <c r="CT149" i="5" s="1"/>
  <c r="CT150" i="5" s="1"/>
  <c r="CT151" i="5" s="1"/>
  <c r="CT152" i="5" s="1"/>
  <c r="CT153" i="5" s="1"/>
  <c r="CT154" i="5" s="1"/>
  <c r="CT155" i="5" s="1"/>
  <c r="CT156" i="5" s="1"/>
  <c r="CT157" i="5" s="1"/>
  <c r="CT158" i="5" s="1"/>
  <c r="CT159" i="5" s="1"/>
  <c r="CT160" i="5" s="1"/>
  <c r="CT161" i="5" s="1"/>
  <c r="CT162" i="5" s="1"/>
  <c r="CT163" i="5" s="1"/>
  <c r="CT164" i="5" s="1"/>
  <c r="CT165" i="5" s="1"/>
  <c r="CT166" i="5" s="1"/>
  <c r="CT167" i="5" s="1"/>
  <c r="CT168" i="5" s="1"/>
  <c r="CT169" i="5" s="1"/>
  <c r="CT170" i="5" s="1"/>
  <c r="CT171" i="5" s="1"/>
  <c r="CT172" i="5" s="1"/>
  <c r="CT173" i="5" s="1"/>
  <c r="CT174" i="5" s="1"/>
  <c r="CT175" i="5" s="1"/>
  <c r="CT176" i="5" s="1"/>
  <c r="CT177" i="5" s="1"/>
  <c r="CT178" i="5" s="1"/>
  <c r="CT179" i="5" s="1"/>
  <c r="CT180" i="5" s="1"/>
  <c r="CT181" i="5" s="1"/>
  <c r="CT182" i="5" s="1"/>
  <c r="CT183" i="5" s="1"/>
  <c r="CT184" i="5" s="1"/>
  <c r="CT185" i="5" s="1"/>
  <c r="CT186" i="5" s="1"/>
  <c r="CT187" i="5" s="1"/>
  <c r="CT188" i="5" s="1"/>
  <c r="CT189" i="5" s="1"/>
  <c r="CT190" i="5" s="1"/>
  <c r="CT191" i="5" s="1"/>
  <c r="CT192" i="5" s="1"/>
  <c r="CT193" i="5" s="1"/>
  <c r="CT194" i="5" s="1"/>
  <c r="CT195" i="5" s="1"/>
  <c r="CT196" i="5" s="1"/>
  <c r="CT197" i="5" s="1"/>
  <c r="CT198" i="5" s="1"/>
  <c r="CT199" i="5" s="1"/>
  <c r="CT200" i="5" s="1"/>
  <c r="CT201" i="5" s="1"/>
  <c r="CT202" i="5" s="1"/>
  <c r="CT203" i="5" s="1"/>
  <c r="CT204" i="5" s="1"/>
  <c r="CT205" i="5" s="1"/>
  <c r="CT206" i="5" s="1"/>
  <c r="CT207" i="5" s="1"/>
  <c r="CT208" i="5" s="1"/>
  <c r="CT209" i="5" s="1"/>
  <c r="CT210" i="5" s="1"/>
  <c r="CT211" i="5" s="1"/>
  <c r="CT212" i="5" s="1"/>
  <c r="CT213" i="5" s="1"/>
  <c r="CT214" i="5" s="1"/>
  <c r="CT215" i="5" s="1"/>
  <c r="CT216" i="5" s="1"/>
  <c r="CT217" i="5" s="1"/>
  <c r="CT218" i="5" s="1"/>
  <c r="CT219" i="5" s="1"/>
  <c r="CT220" i="5" s="1"/>
  <c r="CT221" i="5" s="1"/>
  <c r="CT222" i="5" s="1"/>
  <c r="CT223" i="5" s="1"/>
  <c r="CT224" i="5" s="1"/>
  <c r="CT225" i="5" s="1"/>
  <c r="CT226" i="5" s="1"/>
  <c r="CT227" i="5" s="1"/>
  <c r="CT228" i="5" s="1"/>
  <c r="CT229" i="5" s="1"/>
  <c r="CT230" i="5" s="1"/>
  <c r="CT231" i="5" s="1"/>
  <c r="CT232" i="5" s="1"/>
  <c r="CT233" i="5" s="1"/>
  <c r="CT234" i="5" s="1"/>
  <c r="CT235" i="5" s="1"/>
  <c r="CT236" i="5" s="1"/>
  <c r="CT237" i="5" s="1"/>
  <c r="CT238" i="5" s="1"/>
  <c r="CT239" i="5" s="1"/>
  <c r="CT240" i="5" s="1"/>
  <c r="CT241" i="5" s="1"/>
  <c r="CT242" i="5" s="1"/>
  <c r="CT243" i="5" s="1"/>
  <c r="CT244" i="5" s="1"/>
  <c r="CT245" i="5" s="1"/>
  <c r="CT246" i="5" s="1"/>
  <c r="CT247" i="5" s="1"/>
  <c r="CT248" i="5" s="1"/>
  <c r="CT249" i="5" s="1"/>
  <c r="CT250" i="5" s="1"/>
  <c r="CT251" i="5" s="1"/>
  <c r="CT252" i="5" s="1"/>
  <c r="CT253" i="5" s="1"/>
  <c r="CT254" i="5" s="1"/>
  <c r="CT255" i="5" s="1"/>
  <c r="CT256" i="5" s="1"/>
  <c r="CT257" i="5" s="1"/>
  <c r="CT258" i="5" s="1"/>
  <c r="CT259" i="5" s="1"/>
  <c r="CT260" i="5" s="1"/>
  <c r="CT261" i="5" s="1"/>
  <c r="CT262" i="5" s="1"/>
  <c r="CT263" i="5" s="1"/>
  <c r="CT264" i="5" s="1"/>
  <c r="CT265" i="5" s="1"/>
  <c r="CT266" i="5" s="1"/>
  <c r="CT267" i="5" s="1"/>
  <c r="CT268" i="5" s="1"/>
  <c r="CT269" i="5" s="1"/>
  <c r="CT270" i="5" s="1"/>
  <c r="CT271" i="5" s="1"/>
  <c r="CT272" i="5" s="1"/>
  <c r="CT273" i="5" s="1"/>
  <c r="CT274" i="5" s="1"/>
  <c r="CT275" i="5" s="1"/>
  <c r="CT276" i="5" s="1"/>
  <c r="CT277" i="5" s="1"/>
  <c r="CT278" i="5" s="1"/>
  <c r="CT279" i="5" s="1"/>
  <c r="CT280" i="5" s="1"/>
  <c r="CT281" i="5" s="1"/>
  <c r="CT282" i="5" s="1"/>
  <c r="CT283" i="5" s="1"/>
  <c r="CT284" i="5" s="1"/>
  <c r="CT285" i="5" s="1"/>
  <c r="CT286" i="5" s="1"/>
  <c r="CT287" i="5" s="1"/>
  <c r="CT288" i="5" s="1"/>
  <c r="CT289" i="5" s="1"/>
  <c r="CT290" i="5" s="1"/>
  <c r="CT291" i="5" s="1"/>
  <c r="CT292" i="5" s="1"/>
  <c r="CT293" i="5" s="1"/>
  <c r="CT294" i="5" s="1"/>
  <c r="CT295" i="5" s="1"/>
  <c r="CT296" i="5" s="1"/>
  <c r="CT297" i="5" s="1"/>
  <c r="CT298" i="5" s="1"/>
  <c r="CT299" i="5" s="1"/>
  <c r="CT300" i="5" s="1"/>
  <c r="CT301" i="5" s="1"/>
  <c r="CT302" i="5" s="1"/>
  <c r="CT303" i="5" s="1"/>
  <c r="CT304" i="5" s="1"/>
  <c r="CT305" i="5" s="1"/>
  <c r="CT306" i="5" s="1"/>
  <c r="CT307" i="5" s="1"/>
  <c r="CT308" i="5" s="1"/>
  <c r="CT309" i="5" s="1"/>
  <c r="CT310" i="5" s="1"/>
  <c r="CT311" i="5" s="1"/>
  <c r="CT312" i="5" s="1"/>
  <c r="CT313" i="5" s="1"/>
  <c r="CT314" i="5" s="1"/>
  <c r="CT315" i="5" s="1"/>
  <c r="CT316" i="5" s="1"/>
  <c r="CT317" i="5" s="1"/>
  <c r="CT318" i="5" s="1"/>
  <c r="CT319" i="5" s="1"/>
  <c r="CT320" i="5" s="1"/>
  <c r="CT321" i="5" s="1"/>
  <c r="CT322" i="5" s="1"/>
  <c r="CT323" i="5" s="1"/>
  <c r="CT324" i="5" s="1"/>
  <c r="CT325" i="5" s="1"/>
  <c r="CT326" i="5" s="1"/>
  <c r="CT327" i="5" s="1"/>
  <c r="CT328" i="5" s="1"/>
  <c r="CT329" i="5" s="1"/>
  <c r="CT330" i="5" s="1"/>
  <c r="CT331" i="5" s="1"/>
  <c r="CT332" i="5" s="1"/>
  <c r="CT333" i="5" s="1"/>
  <c r="CT334" i="5" s="1"/>
  <c r="CT335" i="5" s="1"/>
  <c r="CT336" i="5" s="1"/>
  <c r="CT337" i="5" s="1"/>
  <c r="CT338" i="5" s="1"/>
  <c r="CT339" i="5" s="1"/>
  <c r="CT340" i="5" s="1"/>
  <c r="CT341" i="5" s="1"/>
  <c r="CT342" i="5" s="1"/>
  <c r="CT343" i="5" s="1"/>
  <c r="CT344" i="5" s="1"/>
  <c r="CT345" i="5" s="1"/>
  <c r="CT346" i="5" s="1"/>
  <c r="CT347" i="5" s="1"/>
  <c r="CT348" i="5" s="1"/>
  <c r="CT349" i="5" s="1"/>
  <c r="CT350" i="5" s="1"/>
  <c r="CT351" i="5" s="1"/>
  <c r="CT352" i="5" s="1"/>
  <c r="CT353" i="5" s="1"/>
  <c r="CT354" i="5" s="1"/>
  <c r="CT355" i="5" s="1"/>
  <c r="CT356" i="5" s="1"/>
  <c r="CT357" i="5" s="1"/>
  <c r="CT358" i="5" s="1"/>
  <c r="CT359" i="5" s="1"/>
  <c r="CT360" i="5" s="1"/>
  <c r="CT361" i="5" s="1"/>
  <c r="CT362" i="5" s="1"/>
  <c r="CT363" i="5" s="1"/>
  <c r="CT364" i="5" s="1"/>
  <c r="CT365" i="5" s="1"/>
  <c r="CT366" i="5" s="1"/>
  <c r="CT367" i="5" s="1"/>
  <c r="CT368" i="5" s="1"/>
  <c r="CT369" i="5" s="1"/>
  <c r="CT370" i="5" s="1"/>
  <c r="CT371" i="5" s="1"/>
  <c r="CT372" i="5" s="1"/>
  <c r="CT373" i="5" s="1"/>
  <c r="CT374" i="5" s="1"/>
  <c r="CT375" i="5" s="1"/>
  <c r="CT376" i="5" s="1"/>
  <c r="CT377" i="5" s="1"/>
  <c r="CT378" i="5" s="1"/>
  <c r="CT379" i="5" s="1"/>
  <c r="CT380" i="5" s="1"/>
  <c r="CT381" i="5" s="1"/>
  <c r="CT382" i="5" s="1"/>
  <c r="CT383" i="5" s="1"/>
  <c r="CT384" i="5" s="1"/>
  <c r="CT385" i="5" s="1"/>
  <c r="CT386" i="5" s="1"/>
  <c r="CT387" i="5" s="1"/>
  <c r="CT388" i="5" s="1"/>
  <c r="CT389" i="5" s="1"/>
  <c r="CT390" i="5" s="1"/>
  <c r="CT391" i="5" s="1"/>
  <c r="CT392" i="5" s="1"/>
  <c r="CT393" i="5" s="1"/>
  <c r="CT394" i="5" s="1"/>
  <c r="BS37" i="5"/>
  <c r="BU37" i="5" s="1"/>
  <c r="CB35" i="5"/>
  <c r="CH35" i="5" s="1"/>
  <c r="CI35" i="5" s="1"/>
  <c r="BX35" i="5"/>
  <c r="BZ35" i="5" s="1"/>
  <c r="CC36" i="5"/>
  <c r="BT36" i="5"/>
  <c r="S7" i="12"/>
  <c r="AF7" i="12"/>
  <c r="AI7" i="12" s="1"/>
  <c r="AJ7" i="12" s="1"/>
  <c r="AL7" i="12" s="1"/>
  <c r="R7" i="12"/>
  <c r="M7" i="12"/>
  <c r="O7" i="12"/>
  <c r="G7" i="12"/>
  <c r="I7" i="12" s="1"/>
  <c r="AN7" i="12"/>
  <c r="Y7" i="12"/>
  <c r="Z7" i="12" s="1"/>
  <c r="CY35" i="5"/>
  <c r="DA35" i="5" s="1"/>
  <c r="DE35" i="5" s="1"/>
  <c r="F8" i="12"/>
  <c r="P8" i="12"/>
  <c r="Q8" i="12" s="1"/>
  <c r="W8" i="12"/>
  <c r="AQ8" i="12" s="1"/>
  <c r="V8" i="12"/>
  <c r="J8" i="12"/>
  <c r="L8" i="12" s="1"/>
  <c r="X8" i="12"/>
  <c r="AN8" i="12" s="1"/>
  <c r="C8" i="12"/>
  <c r="BH133" i="10"/>
  <c r="BI133" i="10"/>
  <c r="BB22" i="10"/>
  <c r="BI22" i="10" s="1"/>
  <c r="AF8" i="12"/>
  <c r="AI8" i="12" s="1"/>
  <c r="AH8" i="12"/>
  <c r="CU38" i="5"/>
  <c r="EA37" i="5"/>
  <c r="BL17" i="10"/>
  <c r="BR17" i="10"/>
  <c r="BP17" i="10"/>
  <c r="BO17" i="10"/>
  <c r="BM17" i="10"/>
  <c r="BB134" i="10"/>
  <c r="AN135" i="10"/>
  <c r="Z17" i="10"/>
  <c r="BG17" i="10"/>
  <c r="BF17" i="10"/>
  <c r="AQ23" i="10"/>
  <c r="BN17" i="10"/>
  <c r="AA21" i="10"/>
  <c r="AI20" i="10"/>
  <c r="AC20" i="10"/>
  <c r="AD20" i="10" s="1"/>
  <c r="AE18" i="10"/>
  <c r="AF18" i="10" s="1"/>
  <c r="AG18" i="10" s="1"/>
  <c r="AH18" i="10" s="1"/>
  <c r="I20" i="9"/>
  <c r="C44" i="9"/>
  <c r="J20" i="9"/>
  <c r="L20" i="9"/>
  <c r="K20" i="9"/>
  <c r="C43" i="9"/>
  <c r="H45" i="8"/>
  <c r="EM25" i="5"/>
  <c r="FP34" i="5"/>
  <c r="CW35" i="5" l="1"/>
  <c r="CV36" i="5"/>
  <c r="CB36" i="5"/>
  <c r="CH36" i="5" s="1"/>
  <c r="BX36" i="5"/>
  <c r="BZ36" i="5" s="1"/>
  <c r="BT37" i="5"/>
  <c r="BY35" i="5"/>
  <c r="CA35" i="5" s="1"/>
  <c r="DW35" i="5" s="1"/>
  <c r="CC37" i="5"/>
  <c r="DX35" i="5"/>
  <c r="G8" i="12"/>
  <c r="I8" i="12" s="1"/>
  <c r="CZ35" i="5"/>
  <c r="CY36" i="5"/>
  <c r="DA36" i="5" s="1"/>
  <c r="DE36" i="5" s="1"/>
  <c r="AB8" i="12"/>
  <c r="R8" i="12"/>
  <c r="Y8" i="12"/>
  <c r="Z8" i="12" s="1"/>
  <c r="S8" i="12"/>
  <c r="M8" i="12"/>
  <c r="O8" i="12"/>
  <c r="BH134" i="10"/>
  <c r="BI134" i="10"/>
  <c r="BB23" i="10"/>
  <c r="BI23" i="10" s="1"/>
  <c r="AJ8" i="12"/>
  <c r="AL8" i="12" s="1"/>
  <c r="CU39" i="5"/>
  <c r="BL18" i="10"/>
  <c r="BR18" i="10"/>
  <c r="BP18" i="10"/>
  <c r="BO18" i="10"/>
  <c r="BM18" i="10"/>
  <c r="BB135" i="10"/>
  <c r="AN136" i="10"/>
  <c r="Z18" i="10"/>
  <c r="BG18" i="10"/>
  <c r="BF18" i="10"/>
  <c r="AQ24" i="10"/>
  <c r="BN18" i="10"/>
  <c r="AA22" i="10"/>
  <c r="AI21" i="10"/>
  <c r="AC21" i="10"/>
  <c r="AD21" i="10" s="1"/>
  <c r="AE19" i="10"/>
  <c r="AF19" i="10" s="1"/>
  <c r="AG19" i="10" s="1"/>
  <c r="AH19" i="10" s="1"/>
  <c r="I21" i="9"/>
  <c r="J21" i="9"/>
  <c r="J22" i="9"/>
  <c r="K21" i="9"/>
  <c r="K22" i="9"/>
  <c r="C45" i="9"/>
  <c r="L21" i="9"/>
  <c r="H46" i="8"/>
  <c r="C44" i="8"/>
  <c r="C43" i="8"/>
  <c r="FS3" i="5"/>
  <c r="DC35" i="5" l="1"/>
  <c r="CX36" i="5"/>
  <c r="CW36" i="5"/>
  <c r="CY37" i="5"/>
  <c r="CV37" i="5"/>
  <c r="CX37" i="5" s="1"/>
  <c r="DY35" i="5"/>
  <c r="CB37" i="5"/>
  <c r="CH37" i="5" s="1"/>
  <c r="BX37" i="5"/>
  <c r="BZ37" i="5" s="1"/>
  <c r="BY36" i="5"/>
  <c r="CZ36" i="5"/>
  <c r="BH135" i="10"/>
  <c r="BI135" i="10"/>
  <c r="BB24" i="10"/>
  <c r="BI24" i="10" s="1"/>
  <c r="AP7" i="12"/>
  <c r="AO7" i="12"/>
  <c r="CU40" i="5"/>
  <c r="BL19" i="10"/>
  <c r="BP19" i="10"/>
  <c r="BO19" i="10"/>
  <c r="BM19" i="10"/>
  <c r="BR19" i="10" s="1"/>
  <c r="BB136" i="10"/>
  <c r="AN137" i="10"/>
  <c r="Z19" i="10"/>
  <c r="BG19" i="10"/>
  <c r="BF19" i="10"/>
  <c r="AQ25" i="10"/>
  <c r="BH24" i="10"/>
  <c r="BN19" i="10"/>
  <c r="AE21" i="10"/>
  <c r="AA23" i="10"/>
  <c r="AI22" i="10"/>
  <c r="AC22" i="10"/>
  <c r="AD22" i="10" s="1"/>
  <c r="AE20" i="10"/>
  <c r="AF20" i="10" s="1"/>
  <c r="AG20" i="10" s="1"/>
  <c r="AH20" i="10" s="1"/>
  <c r="L22" i="9"/>
  <c r="I22" i="9"/>
  <c r="L23" i="9"/>
  <c r="H47" i="8"/>
  <c r="FQ3" i="5"/>
  <c r="DC36" i="5" l="1"/>
  <c r="CW37" i="5"/>
  <c r="DA37" i="5"/>
  <c r="DE37" i="5" s="1"/>
  <c r="CZ37" i="5"/>
  <c r="BY37" i="5"/>
  <c r="EE35" i="5"/>
  <c r="EF35" i="5"/>
  <c r="BH136" i="10"/>
  <c r="BI136" i="10"/>
  <c r="BB25" i="10"/>
  <c r="BI25" i="10" s="1"/>
  <c r="AP8" i="12"/>
  <c r="AO8" i="12"/>
  <c r="CU41" i="5"/>
  <c r="BL20" i="10"/>
  <c r="BP20" i="10"/>
  <c r="BO20" i="10"/>
  <c r="BM20" i="10"/>
  <c r="BR20" i="10" s="1"/>
  <c r="BB137" i="10"/>
  <c r="AN138" i="10"/>
  <c r="Z20" i="10"/>
  <c r="BG20" i="10"/>
  <c r="BF20" i="10"/>
  <c r="AQ26" i="10"/>
  <c r="BN20" i="10"/>
  <c r="AA24" i="10"/>
  <c r="AI23" i="10"/>
  <c r="AC23" i="10"/>
  <c r="AD23" i="10" s="1"/>
  <c r="AF21" i="10"/>
  <c r="AG21" i="10" s="1"/>
  <c r="AH21" i="10" s="1"/>
  <c r="J23" i="9"/>
  <c r="C47" i="9"/>
  <c r="K23" i="9"/>
  <c r="I23" i="9"/>
  <c r="C46" i="9"/>
  <c r="K24" i="9"/>
  <c r="H48" i="8"/>
  <c r="C45" i="8"/>
  <c r="AJ117" i="5"/>
  <c r="AJ118" i="5"/>
  <c r="AJ119" i="5"/>
  <c r="AJ120" i="5"/>
  <c r="AJ121" i="5"/>
  <c r="AJ122" i="5"/>
  <c r="AJ123" i="5"/>
  <c r="AJ124" i="5"/>
  <c r="AJ125" i="5"/>
  <c r="AJ126" i="5"/>
  <c r="AJ116" i="5"/>
  <c r="DC37" i="5" l="1"/>
  <c r="DG35" i="5"/>
  <c r="DJ35" i="5" s="1"/>
  <c r="DN35" i="5" s="1"/>
  <c r="DP35" i="5" s="1"/>
  <c r="DT35" i="5" s="1"/>
  <c r="BH137" i="10"/>
  <c r="BI137" i="10"/>
  <c r="BB26" i="10"/>
  <c r="BI26" i="10" s="1"/>
  <c r="CU42" i="5"/>
  <c r="BL21" i="10"/>
  <c r="BR21" i="10"/>
  <c r="BB138" i="10"/>
  <c r="AN139" i="10"/>
  <c r="BP21" i="10"/>
  <c r="BO21" i="10"/>
  <c r="BM21" i="10"/>
  <c r="Z21" i="10"/>
  <c r="BG21" i="10"/>
  <c r="BF21" i="10"/>
  <c r="AQ27" i="10"/>
  <c r="BN21" i="10"/>
  <c r="AA25" i="10"/>
  <c r="AI24" i="10"/>
  <c r="AC24" i="10"/>
  <c r="AD24" i="10" s="1"/>
  <c r="AE22" i="10"/>
  <c r="AF22" i="10" s="1"/>
  <c r="AG22" i="10" s="1"/>
  <c r="AH22" i="10" s="1"/>
  <c r="J24" i="9"/>
  <c r="L24" i="9"/>
  <c r="I24" i="9"/>
  <c r="C48" i="9"/>
  <c r="J25" i="9"/>
  <c r="L25" i="9"/>
  <c r="C46" i="8"/>
  <c r="H49" i="8"/>
  <c r="AB11" i="5"/>
  <c r="FN1" i="5" s="1"/>
  <c r="FN2" i="5" s="1"/>
  <c r="AK48" i="5"/>
  <c r="DZ35" i="5" l="1"/>
  <c r="DG36" i="5"/>
  <c r="DJ36" i="5" s="1"/>
  <c r="DN36" i="5" s="1"/>
  <c r="DP36" i="5" s="1"/>
  <c r="DT36" i="5" s="1"/>
  <c r="DZ36" i="5" s="1"/>
  <c r="DS35" i="5"/>
  <c r="DR35" i="5"/>
  <c r="BH138" i="10"/>
  <c r="BI138" i="10"/>
  <c r="BB27" i="10"/>
  <c r="BI27" i="10" s="1"/>
  <c r="CU43" i="5"/>
  <c r="BL22" i="10"/>
  <c r="BB139" i="10"/>
  <c r="AN140" i="10"/>
  <c r="BP22" i="10"/>
  <c r="BO22" i="10"/>
  <c r="BM22" i="10"/>
  <c r="BR22" i="10" s="1"/>
  <c r="Z22" i="10"/>
  <c r="BG22" i="10"/>
  <c r="BF22" i="10"/>
  <c r="AQ28" i="10"/>
  <c r="BN22" i="10"/>
  <c r="AA26" i="10"/>
  <c r="AI25" i="10"/>
  <c r="AC25" i="10"/>
  <c r="AD25" i="10" s="1"/>
  <c r="AE23" i="10"/>
  <c r="AF23" i="10" s="1"/>
  <c r="AG23" i="10" s="1"/>
  <c r="AH23" i="10" s="1"/>
  <c r="K25" i="9"/>
  <c r="I25" i="9"/>
  <c r="C47" i="8"/>
  <c r="H50" i="8"/>
  <c r="C48" i="8"/>
  <c r="AB12" i="5"/>
  <c r="AB20" i="5" s="1"/>
  <c r="AK54" i="5"/>
  <c r="AK116" i="5"/>
  <c r="DG37" i="5" l="1"/>
  <c r="DJ37" i="5" s="1"/>
  <c r="EC36" i="5"/>
  <c r="ED36" i="5"/>
  <c r="ED35" i="5"/>
  <c r="EK35" i="5" s="1"/>
  <c r="EC35" i="5"/>
  <c r="EI35" i="5" s="1"/>
  <c r="FB35" i="5"/>
  <c r="BH139" i="10"/>
  <c r="BI139" i="10"/>
  <c r="BB28" i="10"/>
  <c r="BI28" i="10" s="1"/>
  <c r="CU44" i="5"/>
  <c r="BL23" i="10"/>
  <c r="BR23" i="10"/>
  <c r="BP23" i="10"/>
  <c r="BO23" i="10"/>
  <c r="BM23" i="10"/>
  <c r="BB140" i="10"/>
  <c r="AN141" i="10"/>
  <c r="Z23" i="10"/>
  <c r="BG23" i="10"/>
  <c r="BF23" i="10"/>
  <c r="AQ29" i="10"/>
  <c r="BN23" i="10"/>
  <c r="AA27" i="10"/>
  <c r="AI26" i="10"/>
  <c r="AC26" i="10"/>
  <c r="AD26" i="10" s="1"/>
  <c r="AE24" i="10"/>
  <c r="AF24" i="10" s="1"/>
  <c r="AG24" i="10" s="1"/>
  <c r="AH24" i="10" s="1"/>
  <c r="L26" i="9"/>
  <c r="K26" i="9"/>
  <c r="J26" i="9"/>
  <c r="C49" i="9"/>
  <c r="J27" i="9"/>
  <c r="C50" i="9"/>
  <c r="I26" i="9"/>
  <c r="H51" i="8"/>
  <c r="AB18" i="5"/>
  <c r="AK122" i="5"/>
  <c r="DR37" i="5" l="1"/>
  <c r="DN37" i="5"/>
  <c r="DP37" i="5" s="1"/>
  <c r="DT37" i="5" s="1"/>
  <c r="DZ37" i="5" s="1"/>
  <c r="DS37" i="5"/>
  <c r="EN35" i="5"/>
  <c r="BH140" i="10"/>
  <c r="BI140" i="10"/>
  <c r="BB29" i="10"/>
  <c r="BI29" i="10" s="1"/>
  <c r="CU45" i="5"/>
  <c r="BL24" i="10"/>
  <c r="BP24" i="10"/>
  <c r="BO24" i="10"/>
  <c r="BM24" i="10"/>
  <c r="BR24" i="10" s="1"/>
  <c r="BB141" i="10"/>
  <c r="AN142" i="10"/>
  <c r="Z24" i="10"/>
  <c r="BG24" i="10"/>
  <c r="BF24" i="10"/>
  <c r="AQ30" i="10"/>
  <c r="BN24" i="10"/>
  <c r="AA28" i="10"/>
  <c r="AI27" i="10"/>
  <c r="AC27" i="10"/>
  <c r="AD27" i="10" s="1"/>
  <c r="AE25" i="10"/>
  <c r="AF25" i="10" s="1"/>
  <c r="AG25" i="10" s="1"/>
  <c r="AH25" i="10" s="1"/>
  <c r="K27" i="9"/>
  <c r="L27" i="9"/>
  <c r="I27" i="9"/>
  <c r="C51" i="9"/>
  <c r="C50" i="8"/>
  <c r="C49" i="8"/>
  <c r="H52" i="8"/>
  <c r="AK41" i="5"/>
  <c r="EC37" i="5" l="1"/>
  <c r="ED37" i="5"/>
  <c r="CU46" i="5"/>
  <c r="BH141" i="10"/>
  <c r="BI141" i="10"/>
  <c r="BB30" i="10"/>
  <c r="BI30" i="10" s="1"/>
  <c r="BL25" i="10"/>
  <c r="BR25" i="10"/>
  <c r="BP25" i="10"/>
  <c r="BO25" i="10"/>
  <c r="BM25" i="10"/>
  <c r="AN143" i="10"/>
  <c r="Z25" i="10"/>
  <c r="BG25" i="10"/>
  <c r="BF25" i="10"/>
  <c r="AQ31" i="10"/>
  <c r="BN25" i="10"/>
  <c r="AA29" i="10"/>
  <c r="AI28" i="10"/>
  <c r="AC28" i="10"/>
  <c r="AD28" i="10" s="1"/>
  <c r="AE26" i="10"/>
  <c r="AF26" i="10" s="1"/>
  <c r="AG26" i="10" s="1"/>
  <c r="AH26" i="10" s="1"/>
  <c r="I28" i="9"/>
  <c r="L28" i="9"/>
  <c r="K28" i="9"/>
  <c r="J28" i="9"/>
  <c r="H53" i="8"/>
  <c r="CU47" i="5" l="1"/>
  <c r="BB31" i="10"/>
  <c r="BI31" i="10" s="1"/>
  <c r="BL26" i="10"/>
  <c r="BR26" i="10"/>
  <c r="BP26" i="10"/>
  <c r="BO26" i="10"/>
  <c r="BM26" i="10"/>
  <c r="BB143" i="10"/>
  <c r="AN144" i="10"/>
  <c r="Z26" i="10"/>
  <c r="BG26" i="10"/>
  <c r="BF26" i="10"/>
  <c r="AQ32" i="10"/>
  <c r="BN26" i="10"/>
  <c r="AA30" i="10"/>
  <c r="AI29" i="10"/>
  <c r="AC29" i="10"/>
  <c r="AD29" i="10" s="1"/>
  <c r="AE27" i="10"/>
  <c r="AF27" i="10" s="1"/>
  <c r="AG27" i="10" s="1"/>
  <c r="AH27" i="10" s="1"/>
  <c r="C52" i="9"/>
  <c r="H54" i="8"/>
  <c r="C51" i="8"/>
  <c r="CU48" i="5" l="1"/>
  <c r="BH143" i="10"/>
  <c r="BI143" i="10"/>
  <c r="BB32" i="10"/>
  <c r="BI32" i="10" s="1"/>
  <c r="BL27" i="10"/>
  <c r="BR27" i="10"/>
  <c r="BP27" i="10"/>
  <c r="BO27" i="10"/>
  <c r="BM27" i="10"/>
  <c r="BB144" i="10"/>
  <c r="AN145" i="10"/>
  <c r="Z27" i="10"/>
  <c r="BG27" i="10"/>
  <c r="BF27" i="10"/>
  <c r="AQ33" i="10"/>
  <c r="BN27" i="10"/>
  <c r="AA31" i="10"/>
  <c r="AI30" i="10"/>
  <c r="AC30" i="10"/>
  <c r="AD30" i="10" s="1"/>
  <c r="AE28" i="10"/>
  <c r="AF28" i="10" s="1"/>
  <c r="AG28" i="10" s="1"/>
  <c r="AH28" i="10" s="1"/>
  <c r="C54" i="9"/>
  <c r="C53" i="9"/>
  <c r="C53" i="8"/>
  <c r="H55" i="8"/>
  <c r="C52" i="8"/>
  <c r="CU49" i="5" l="1"/>
  <c r="BH144" i="10"/>
  <c r="BI144" i="10"/>
  <c r="BB33" i="10"/>
  <c r="BI33" i="10" s="1"/>
  <c r="BL28" i="10"/>
  <c r="BP28" i="10"/>
  <c r="BO28" i="10"/>
  <c r="BM28" i="10"/>
  <c r="BR28" i="10" s="1"/>
  <c r="BB145" i="10"/>
  <c r="AN146" i="10"/>
  <c r="Z28" i="10"/>
  <c r="BG28" i="10"/>
  <c r="BF28" i="10"/>
  <c r="AQ34" i="10"/>
  <c r="BB34" i="10" s="1"/>
  <c r="BI34" i="10" s="1"/>
  <c r="BN28" i="10"/>
  <c r="AA32" i="10"/>
  <c r="AI31" i="10"/>
  <c r="AC31" i="10"/>
  <c r="AD31" i="10" s="1"/>
  <c r="AE29" i="10"/>
  <c r="AF29" i="10" s="1"/>
  <c r="AG29" i="10" s="1"/>
  <c r="AH29" i="10" s="1"/>
  <c r="C54" i="8"/>
  <c r="H56" i="8"/>
  <c r="CU50" i="5" l="1"/>
  <c r="BH145" i="10"/>
  <c r="BI145" i="10"/>
  <c r="BL29" i="10"/>
  <c r="BP29" i="10"/>
  <c r="BO29" i="10"/>
  <c r="BM29" i="10"/>
  <c r="BR29" i="10" s="1"/>
  <c r="BB146" i="10"/>
  <c r="AN147" i="10"/>
  <c r="Z29" i="10"/>
  <c r="BG29" i="10"/>
  <c r="BF29" i="10"/>
  <c r="AQ35" i="10"/>
  <c r="BN29" i="10"/>
  <c r="AA33" i="10"/>
  <c r="AI32" i="10"/>
  <c r="AC32" i="10"/>
  <c r="AD32" i="10" s="1"/>
  <c r="AE30" i="10"/>
  <c r="AF30" i="10" s="1"/>
  <c r="AG30" i="10" s="1"/>
  <c r="AH30" i="10" s="1"/>
  <c r="AE31" i="10"/>
  <c r="C55" i="9"/>
  <c r="H57" i="8"/>
  <c r="C55" i="8"/>
  <c r="FS34" i="5"/>
  <c r="GQ34" i="5" s="1"/>
  <c r="FQ34" i="5"/>
  <c r="CU51" i="5" l="1"/>
  <c r="BH146" i="10"/>
  <c r="BI146" i="10"/>
  <c r="BB35" i="10"/>
  <c r="BI35" i="10" s="1"/>
  <c r="BL30" i="10"/>
  <c r="BR30" i="10"/>
  <c r="BP30" i="10"/>
  <c r="BO30" i="10"/>
  <c r="BM30" i="10"/>
  <c r="BB147" i="10"/>
  <c r="AN148" i="10"/>
  <c r="Z30" i="10"/>
  <c r="BG30" i="10"/>
  <c r="BF30" i="10"/>
  <c r="AQ36" i="10"/>
  <c r="BN30" i="10"/>
  <c r="AA34" i="10"/>
  <c r="AI33" i="10"/>
  <c r="AC33" i="10"/>
  <c r="AD33" i="10" s="1"/>
  <c r="AF31" i="10"/>
  <c r="AG31" i="10" s="1"/>
  <c r="AH31" i="10" s="1"/>
  <c r="C56" i="9"/>
  <c r="H58" i="8"/>
  <c r="CU52" i="5" l="1"/>
  <c r="BH147" i="10"/>
  <c r="BI147" i="10"/>
  <c r="BB36" i="10"/>
  <c r="BI36" i="10" s="1"/>
  <c r="BL31" i="10"/>
  <c r="BR31" i="10"/>
  <c r="BP31" i="10"/>
  <c r="BO31" i="10"/>
  <c r="BM31" i="10"/>
  <c r="BB148" i="10"/>
  <c r="AN149" i="10"/>
  <c r="Z31" i="10"/>
  <c r="BG31" i="10"/>
  <c r="BF31" i="10"/>
  <c r="AQ37" i="10"/>
  <c r="BN31" i="10"/>
  <c r="AA35" i="10"/>
  <c r="AI34" i="10"/>
  <c r="AC34" i="10"/>
  <c r="AD34" i="10" s="1"/>
  <c r="AE32" i="10"/>
  <c r="AF32" i="10" s="1"/>
  <c r="AG32" i="10" s="1"/>
  <c r="AH32" i="10" s="1"/>
  <c r="C57" i="9"/>
  <c r="H59" i="8"/>
  <c r="C56" i="8"/>
  <c r="CU53" i="5" l="1"/>
  <c r="BH148" i="10"/>
  <c r="BI148" i="10"/>
  <c r="BB37" i="10"/>
  <c r="BI37" i="10" s="1"/>
  <c r="BL32" i="10"/>
  <c r="BR32" i="10"/>
  <c r="BP32" i="10"/>
  <c r="BM32" i="10"/>
  <c r="BO32" i="10"/>
  <c r="BB149" i="10"/>
  <c r="AN150" i="10"/>
  <c r="Z32" i="10"/>
  <c r="BG32" i="10"/>
  <c r="BF32" i="10"/>
  <c r="AQ38" i="10"/>
  <c r="BN32" i="10"/>
  <c r="AA36" i="10"/>
  <c r="AI35" i="10"/>
  <c r="AC35" i="10"/>
  <c r="AD35" i="10" s="1"/>
  <c r="AE33" i="10"/>
  <c r="AF33" i="10" s="1"/>
  <c r="AG33" i="10" s="1"/>
  <c r="AH33" i="10" s="1"/>
  <c r="C59" i="9"/>
  <c r="C58" i="9"/>
  <c r="C57" i="8"/>
  <c r="H60" i="8"/>
  <c r="AK38" i="5"/>
  <c r="AK43" i="5" s="1"/>
  <c r="EZ35" i="5"/>
  <c r="FR34" i="5"/>
  <c r="AD34" i="5" s="1"/>
  <c r="GO34" i="5"/>
  <c r="GP33" i="5"/>
  <c r="GO33" i="5"/>
  <c r="GA36" i="5"/>
  <c r="AA34" i="5"/>
  <c r="Z34" i="5"/>
  <c r="AB33" i="5"/>
  <c r="AC33" i="5"/>
  <c r="AC34" i="5"/>
  <c r="AB34" i="5"/>
  <c r="CU54" i="5" l="1"/>
  <c r="BH149" i="10"/>
  <c r="BI149" i="10"/>
  <c r="BB38" i="10"/>
  <c r="BI38" i="10" s="1"/>
  <c r="BL33" i="10"/>
  <c r="BR33" i="10"/>
  <c r="BP33" i="10"/>
  <c r="BO33" i="10"/>
  <c r="BM33" i="10"/>
  <c r="BB150" i="10"/>
  <c r="AN151" i="10"/>
  <c r="Z33" i="10"/>
  <c r="BG33" i="10"/>
  <c r="BF33" i="10"/>
  <c r="AQ39" i="10"/>
  <c r="BN33" i="10"/>
  <c r="AA37" i="10"/>
  <c r="AI36" i="10"/>
  <c r="AC36" i="10"/>
  <c r="AD36" i="10" s="1"/>
  <c r="AE34" i="10"/>
  <c r="AF34" i="10" s="1"/>
  <c r="AG34" i="10" s="1"/>
  <c r="AH34" i="10" s="1"/>
  <c r="AE35" i="10"/>
  <c r="H61" i="8"/>
  <c r="C58" i="8"/>
  <c r="FX35" i="5"/>
  <c r="FW36" i="5"/>
  <c r="FY36" i="5" s="1"/>
  <c r="FZ36" i="5" s="1"/>
  <c r="AK52" i="5"/>
  <c r="HA36" i="5"/>
  <c r="FQ33" i="5"/>
  <c r="GP34" i="5"/>
  <c r="GR34" i="5"/>
  <c r="GA37" i="5"/>
  <c r="FP33" i="5"/>
  <c r="CU55" i="5" l="1"/>
  <c r="BH150" i="10"/>
  <c r="BI150" i="10"/>
  <c r="BB39" i="10"/>
  <c r="BI39" i="10" s="1"/>
  <c r="BL34" i="10"/>
  <c r="HG36" i="5"/>
  <c r="HF36" i="5"/>
  <c r="BP34" i="10"/>
  <c r="BM34" i="10"/>
  <c r="BR34" i="10" s="1"/>
  <c r="BO34" i="10"/>
  <c r="BB151" i="10"/>
  <c r="AN152" i="10"/>
  <c r="Z34" i="10"/>
  <c r="BG34" i="10"/>
  <c r="BF34" i="10"/>
  <c r="AQ40" i="10"/>
  <c r="BN34" i="10"/>
  <c r="AE36" i="10"/>
  <c r="AA38" i="10"/>
  <c r="AI37" i="10"/>
  <c r="AC37" i="10"/>
  <c r="AD37" i="10" s="1"/>
  <c r="AF35" i="10"/>
  <c r="AG35" i="10" s="1"/>
  <c r="AH35" i="10" s="1"/>
  <c r="C60" i="9"/>
  <c r="C60" i="8"/>
  <c r="H62" i="8"/>
  <c r="C59" i="8"/>
  <c r="EZ36" i="5"/>
  <c r="FG36" i="5"/>
  <c r="FM35" i="5"/>
  <c r="GB36" i="5"/>
  <c r="GD36" i="5" s="1"/>
  <c r="GB35" i="5"/>
  <c r="GD35" i="5" s="1"/>
  <c r="FW37" i="5"/>
  <c r="FX36" i="5"/>
  <c r="AK56" i="5"/>
  <c r="AK124" i="5" s="1"/>
  <c r="AK120" i="5"/>
  <c r="HA37" i="5"/>
  <c r="HG37" i="5" s="1"/>
  <c r="GA38" i="5"/>
  <c r="FO35" i="5"/>
  <c r="FN35" i="5"/>
  <c r="A8" i="3"/>
  <c r="A10" i="3" s="1"/>
  <c r="A6" i="3"/>
  <c r="B4" i="3"/>
  <c r="B8" i="3" s="1"/>
  <c r="E2" i="3"/>
  <c r="V8" i="3"/>
  <c r="V10" i="3" s="1"/>
  <c r="K8" i="3"/>
  <c r="K10" i="3" s="1"/>
  <c r="V6" i="3"/>
  <c r="K6" i="3"/>
  <c r="W4" i="3"/>
  <c r="W8" i="3" s="1"/>
  <c r="L4" i="3"/>
  <c r="L8" i="3" s="1"/>
  <c r="L12" i="3" s="1"/>
  <c r="Z2" i="3"/>
  <c r="O2" i="3"/>
  <c r="CU56" i="5" l="1"/>
  <c r="BH151" i="10"/>
  <c r="BI151" i="10"/>
  <c r="BB40" i="10"/>
  <c r="BI40" i="10" s="1"/>
  <c r="BN36" i="5"/>
  <c r="BL35" i="10"/>
  <c r="BR35" i="10"/>
  <c r="HF37" i="5"/>
  <c r="GC36" i="5"/>
  <c r="U36" i="5" s="1"/>
  <c r="BP35" i="10"/>
  <c r="BO35" i="10"/>
  <c r="BM35" i="10"/>
  <c r="BB152" i="10"/>
  <c r="AN153" i="10"/>
  <c r="Z35" i="10"/>
  <c r="BG35" i="10"/>
  <c r="BF35" i="10"/>
  <c r="AQ41" i="10"/>
  <c r="BB41" i="10" s="1"/>
  <c r="BI41" i="10" s="1"/>
  <c r="BN35" i="10"/>
  <c r="AE37" i="10"/>
  <c r="AA39" i="10"/>
  <c r="AI38" i="10"/>
  <c r="AC38" i="10"/>
  <c r="AD38" i="10" s="1"/>
  <c r="AF36" i="10"/>
  <c r="AG36" i="10" s="1"/>
  <c r="AH36" i="10" s="1"/>
  <c r="C61" i="9"/>
  <c r="C61" i="8"/>
  <c r="H63" i="8"/>
  <c r="N3" i="3"/>
  <c r="D3" i="3"/>
  <c r="GH36" i="5"/>
  <c r="V36" i="5" s="1"/>
  <c r="EZ37" i="5"/>
  <c r="FG37" i="5"/>
  <c r="GJ35" i="5"/>
  <c r="X35" i="5" s="1"/>
  <c r="X7" i="5" s="1"/>
  <c r="GC35" i="5"/>
  <c r="U35" i="5" s="1"/>
  <c r="GK36" i="5"/>
  <c r="Y36" i="5" s="1"/>
  <c r="FM36" i="5"/>
  <c r="GJ36" i="5" s="1"/>
  <c r="GW36" i="5" s="1"/>
  <c r="X12" i="5" s="1"/>
  <c r="GN35" i="5"/>
  <c r="AA35" i="5" s="1"/>
  <c r="AA7" i="5" s="1"/>
  <c r="GK35" i="5"/>
  <c r="Y35" i="5" s="1"/>
  <c r="Y7" i="5" s="1"/>
  <c r="GH35" i="5"/>
  <c r="V35" i="5" s="1"/>
  <c r="FY37" i="5"/>
  <c r="FZ37" i="5" s="1"/>
  <c r="FX37" i="5"/>
  <c r="FW38" i="5"/>
  <c r="HA38" i="5"/>
  <c r="HG38" i="5" s="1"/>
  <c r="BH38" i="5"/>
  <c r="FN36" i="5"/>
  <c r="GM36" i="5" s="1"/>
  <c r="Z36" i="5" s="1"/>
  <c r="FO36" i="5"/>
  <c r="GA39" i="5"/>
  <c r="GM35" i="5"/>
  <c r="Z35" i="5" s="1"/>
  <c r="Z7" i="5" s="1"/>
  <c r="FP35" i="5"/>
  <c r="FQ35" i="5"/>
  <c r="FR35" i="5" s="1"/>
  <c r="GR35" i="5" s="1"/>
  <c r="C4" i="3"/>
  <c r="D4" i="3" s="1"/>
  <c r="E4" i="3" s="1"/>
  <c r="G4" i="3" s="1"/>
  <c r="B6" i="3"/>
  <c r="C6" i="3" s="1"/>
  <c r="D6" i="3" s="1"/>
  <c r="E6" i="3" s="1"/>
  <c r="F6" i="3" s="1"/>
  <c r="G6" i="3" s="1"/>
  <c r="B10" i="3"/>
  <c r="C10" i="3" s="1"/>
  <c r="D10" i="3" s="1"/>
  <c r="E10" i="3" s="1"/>
  <c r="F10" i="3" s="1"/>
  <c r="G10" i="3" s="1"/>
  <c r="C8" i="3"/>
  <c r="D8" i="3" s="1"/>
  <c r="E8" i="3" s="1"/>
  <c r="G8" i="3" s="1"/>
  <c r="B12" i="3"/>
  <c r="D7" i="3"/>
  <c r="A12" i="3"/>
  <c r="A14" i="3" s="1"/>
  <c r="Y3" i="3"/>
  <c r="M4" i="3"/>
  <c r="N4" i="3" s="1"/>
  <c r="O4" i="3" s="1"/>
  <c r="X4" i="3"/>
  <c r="Y4" i="3" s="1"/>
  <c r="Z4" i="3" s="1"/>
  <c r="L6" i="3"/>
  <c r="M6" i="3" s="1"/>
  <c r="N6" i="3" s="1"/>
  <c r="O6" i="3" s="1"/>
  <c r="W6" i="3"/>
  <c r="X6" i="3" s="1"/>
  <c r="Y6" i="3" s="1"/>
  <c r="Z6" i="3" s="1"/>
  <c r="W10" i="3"/>
  <c r="X10" i="3" s="1"/>
  <c r="Y10" i="3" s="1"/>
  <c r="Z10" i="3" s="1"/>
  <c r="AB10" i="3" s="1"/>
  <c r="AC10" i="3" s="1"/>
  <c r="X8" i="3"/>
  <c r="Y8" i="3" s="1"/>
  <c r="Z8" i="3" s="1"/>
  <c r="AC8" i="3" s="1"/>
  <c r="W12" i="3"/>
  <c r="Y7" i="3"/>
  <c r="K12" i="3"/>
  <c r="K14" i="3" s="1"/>
  <c r="L16" i="3"/>
  <c r="L14" i="3"/>
  <c r="M14" i="3" s="1"/>
  <c r="N14" i="3" s="1"/>
  <c r="M12" i="3"/>
  <c r="N12" i="3" s="1"/>
  <c r="N11" i="3"/>
  <c r="V12" i="3"/>
  <c r="V14" i="3" s="1"/>
  <c r="N7" i="3"/>
  <c r="M8" i="3"/>
  <c r="N8" i="3" s="1"/>
  <c r="O8" i="3" s="1"/>
  <c r="R8" i="3" s="1"/>
  <c r="L10" i="3"/>
  <c r="M10" i="3" s="1"/>
  <c r="N10" i="3" s="1"/>
  <c r="O10" i="3" s="1"/>
  <c r="Q10" i="3" s="1"/>
  <c r="R10" i="3" s="1"/>
  <c r="O14" i="3" l="1"/>
  <c r="CE38" i="5"/>
  <c r="DL38" i="5"/>
  <c r="CJ38" i="5"/>
  <c r="CK38" i="5" s="1"/>
  <c r="CM38" i="5" s="1"/>
  <c r="BL38" i="5"/>
  <c r="BR38" i="5"/>
  <c r="DO38" i="5"/>
  <c r="DQ38" i="5" s="1"/>
  <c r="CU57" i="5"/>
  <c r="B9" i="12"/>
  <c r="U9" i="12" s="1"/>
  <c r="AD9" i="12" s="1"/>
  <c r="AE9" i="12" s="1"/>
  <c r="BH152" i="10"/>
  <c r="BI152" i="10"/>
  <c r="CF36" i="5"/>
  <c r="R36" i="5"/>
  <c r="R12" i="5"/>
  <c r="BO36" i="5"/>
  <c r="BN37" i="5"/>
  <c r="BJ38" i="5"/>
  <c r="GE38" i="5" s="1"/>
  <c r="GG38" i="5" s="1"/>
  <c r="BL36" i="10"/>
  <c r="HF38" i="5"/>
  <c r="BP36" i="10"/>
  <c r="BM36" i="10"/>
  <c r="BR36" i="10" s="1"/>
  <c r="BO36" i="10"/>
  <c r="AN154" i="10"/>
  <c r="Z36" i="10"/>
  <c r="BG36" i="10"/>
  <c r="BF36" i="10"/>
  <c r="AQ42" i="10"/>
  <c r="BB42" i="10" s="1"/>
  <c r="BI42" i="10" s="1"/>
  <c r="BN36" i="10"/>
  <c r="AE38" i="10"/>
  <c r="AA40" i="10"/>
  <c r="AI39" i="10"/>
  <c r="AC39" i="10"/>
  <c r="AD39" i="10" s="1"/>
  <c r="AF37" i="10"/>
  <c r="AG37" i="10" s="1"/>
  <c r="AH37" i="10" s="1"/>
  <c r="C62" i="9"/>
  <c r="I4" i="3"/>
  <c r="I6" i="3" s="1"/>
  <c r="H64" i="8"/>
  <c r="GU36" i="5"/>
  <c r="V12" i="5" s="1"/>
  <c r="X36" i="5"/>
  <c r="GW35" i="5"/>
  <c r="X11" i="5" s="1"/>
  <c r="EZ38" i="5"/>
  <c r="FG38" i="5"/>
  <c r="FM37" i="5"/>
  <c r="GX36" i="5"/>
  <c r="Y12" i="5" s="1"/>
  <c r="GX35" i="5"/>
  <c r="Y11" i="5" s="1"/>
  <c r="GB37" i="5"/>
  <c r="GD37" i="5" s="1"/>
  <c r="GU35" i="5"/>
  <c r="V11" i="5" s="1"/>
  <c r="V7" i="5" s="1"/>
  <c r="FN37" i="5"/>
  <c r="FP37" i="5" s="1"/>
  <c r="FO37" i="5"/>
  <c r="FQ37" i="5" s="1"/>
  <c r="FR37" i="5" s="1"/>
  <c r="FY38" i="5"/>
  <c r="FZ38" i="5" s="1"/>
  <c r="FX38" i="5"/>
  <c r="FW39" i="5"/>
  <c r="HA39" i="5"/>
  <c r="BH39" i="5"/>
  <c r="FP36" i="5"/>
  <c r="GO36" i="5" s="1"/>
  <c r="AB36" i="5" s="1"/>
  <c r="FQ36" i="5"/>
  <c r="GN36" i="5"/>
  <c r="AA36" i="5" s="1"/>
  <c r="FT35" i="5"/>
  <c r="GP35" i="5"/>
  <c r="FS35" i="5"/>
  <c r="AD35" i="5" s="1"/>
  <c r="AD7" i="5" s="1"/>
  <c r="GQ35" i="5"/>
  <c r="AC35" i="5" s="1"/>
  <c r="GA40" i="5"/>
  <c r="GO35" i="5"/>
  <c r="AB35" i="5" s="1"/>
  <c r="O12" i="3"/>
  <c r="R12" i="3" s="1"/>
  <c r="AB6" i="3"/>
  <c r="AC6" i="3" s="1"/>
  <c r="AE4" i="3" s="1"/>
  <c r="AE6" i="3" s="1"/>
  <c r="AA6" i="3"/>
  <c r="AC4" i="3"/>
  <c r="AA4" i="3"/>
  <c r="Q6" i="3"/>
  <c r="R6" i="3" s="1"/>
  <c r="P6" i="3"/>
  <c r="R4" i="3"/>
  <c r="P4" i="3"/>
  <c r="A16" i="3"/>
  <c r="A18" i="3" s="1"/>
  <c r="B14" i="3"/>
  <c r="C14" i="3" s="1"/>
  <c r="D14" i="3" s="1"/>
  <c r="E14" i="3" s="1"/>
  <c r="F14" i="3" s="1"/>
  <c r="G14" i="3" s="1"/>
  <c r="C12" i="3"/>
  <c r="D12" i="3" s="1"/>
  <c r="E12" i="3" s="1"/>
  <c r="G12" i="3" s="1"/>
  <c r="B16" i="3"/>
  <c r="D11" i="3"/>
  <c r="I8" i="3"/>
  <c r="I10" i="3" s="1"/>
  <c r="V16" i="3"/>
  <c r="V18" i="3" s="1"/>
  <c r="L18" i="3"/>
  <c r="M18" i="3" s="1"/>
  <c r="N18" i="3" s="1"/>
  <c r="L20" i="3"/>
  <c r="M16" i="3"/>
  <c r="N16" i="3" s="1"/>
  <c r="N15" i="3"/>
  <c r="T8" i="3"/>
  <c r="T10" i="3" s="1"/>
  <c r="Q14" i="3"/>
  <c r="R14" i="3" s="1"/>
  <c r="K16" i="3"/>
  <c r="K18" i="3" s="1"/>
  <c r="AE8" i="3"/>
  <c r="AE10" i="3" s="1"/>
  <c r="W14" i="3"/>
  <c r="X14" i="3" s="1"/>
  <c r="Y14" i="3" s="1"/>
  <c r="Z14" i="3" s="1"/>
  <c r="AB14" i="3" s="1"/>
  <c r="AC14" i="3" s="1"/>
  <c r="X12" i="3"/>
  <c r="Y12" i="3" s="1"/>
  <c r="Z12" i="3" s="1"/>
  <c r="AC12" i="3" s="1"/>
  <c r="Y11" i="3"/>
  <c r="W16" i="3"/>
  <c r="T4" i="3" l="1"/>
  <c r="T6" i="3" s="1"/>
  <c r="CV38" i="5"/>
  <c r="CX38" i="5" s="1"/>
  <c r="CE39" i="5"/>
  <c r="DL39" i="5"/>
  <c r="DO39" i="5" s="1"/>
  <c r="DQ39" i="5" s="1"/>
  <c r="CG36" i="5"/>
  <c r="CI36" i="5"/>
  <c r="BS38" i="5"/>
  <c r="BU38" i="5" s="1"/>
  <c r="CJ39" i="5"/>
  <c r="BL39" i="5"/>
  <c r="BR39" i="5"/>
  <c r="CA36" i="5"/>
  <c r="DX36" i="5" s="1"/>
  <c r="EF36" i="5" s="1"/>
  <c r="EK36" i="5" s="1"/>
  <c r="CU58" i="5"/>
  <c r="C9" i="12"/>
  <c r="CY38" i="5"/>
  <c r="DA38" i="5" s="1"/>
  <c r="DE38" i="5" s="1"/>
  <c r="P9" i="12"/>
  <c r="Q9" i="12" s="1"/>
  <c r="W9" i="12"/>
  <c r="AQ9" i="12" s="1"/>
  <c r="F9" i="12"/>
  <c r="X9" i="12"/>
  <c r="AN9" i="12" s="1"/>
  <c r="J9" i="12"/>
  <c r="L9" i="12" s="1"/>
  <c r="V9" i="12"/>
  <c r="B10" i="12"/>
  <c r="U10" i="12" s="1"/>
  <c r="V10" i="12" s="1"/>
  <c r="CF37" i="5"/>
  <c r="R37" i="5"/>
  <c r="R13" i="5"/>
  <c r="AF9" i="12"/>
  <c r="AI9" i="12" s="1"/>
  <c r="AH9" i="12"/>
  <c r="BN38" i="5"/>
  <c r="BO37" i="5"/>
  <c r="EA38" i="5"/>
  <c r="BJ39" i="5"/>
  <c r="GE39" i="5" s="1"/>
  <c r="GG39" i="5" s="1"/>
  <c r="BL37" i="10"/>
  <c r="BR37" i="10"/>
  <c r="HF39" i="5"/>
  <c r="HG39" i="5"/>
  <c r="GK37" i="5"/>
  <c r="Y37" i="5" s="1"/>
  <c r="BP37" i="10"/>
  <c r="BO37" i="10"/>
  <c r="BM37" i="10"/>
  <c r="BB154" i="10"/>
  <c r="AN155" i="10"/>
  <c r="Z37" i="10"/>
  <c r="BG37" i="10"/>
  <c r="BF37" i="10"/>
  <c r="AQ43" i="10"/>
  <c r="BB43" i="10" s="1"/>
  <c r="BI43" i="10" s="1"/>
  <c r="BN37" i="10"/>
  <c r="AE39" i="10"/>
  <c r="AA41" i="10"/>
  <c r="AI40" i="10"/>
  <c r="AC40" i="10"/>
  <c r="AD40" i="10" s="1"/>
  <c r="AF38" i="10"/>
  <c r="AG38" i="10" s="1"/>
  <c r="AH38" i="10" s="1"/>
  <c r="AG35" i="5"/>
  <c r="C63" i="9"/>
  <c r="C64" i="9"/>
  <c r="C63" i="8"/>
  <c r="H65" i="8"/>
  <c r="C62" i="8"/>
  <c r="EZ39" i="5"/>
  <c r="FG39" i="5"/>
  <c r="FT37" i="5"/>
  <c r="FS37" i="5"/>
  <c r="GJ37" i="5"/>
  <c r="GW37" i="5" s="1"/>
  <c r="X13" i="5" s="1"/>
  <c r="GN37" i="5"/>
  <c r="AA37" i="5" s="1"/>
  <c r="GP37" i="5"/>
  <c r="GM37" i="5"/>
  <c r="Z37" i="5" s="1"/>
  <c r="GO37" i="5"/>
  <c r="AB37" i="5" s="1"/>
  <c r="GR37" i="5"/>
  <c r="AD37" i="5" s="1"/>
  <c r="GH37" i="5"/>
  <c r="V37" i="5" s="1"/>
  <c r="GC37" i="5"/>
  <c r="U37" i="5" s="1"/>
  <c r="GB38" i="5"/>
  <c r="GD38" i="5" s="1"/>
  <c r="GQ37" i="5"/>
  <c r="FY39" i="5"/>
  <c r="FZ39" i="5" s="1"/>
  <c r="FX39" i="5"/>
  <c r="FW40" i="5"/>
  <c r="AB7" i="5"/>
  <c r="AB13" i="5" s="1"/>
  <c r="AK49" i="5"/>
  <c r="AK117" i="5" s="1"/>
  <c r="AC7" i="5"/>
  <c r="AB14" i="5" s="1"/>
  <c r="AK50" i="5"/>
  <c r="AK118" i="5" s="1"/>
  <c r="HA40" i="5"/>
  <c r="HG40" i="5" s="1"/>
  <c r="AK36" i="5"/>
  <c r="AK35" i="5"/>
  <c r="FM38" i="5"/>
  <c r="FN38" i="5"/>
  <c r="FO38" i="5"/>
  <c r="BH40" i="5"/>
  <c r="FR36" i="5"/>
  <c r="FS36" i="5"/>
  <c r="GQ36" i="5"/>
  <c r="GP36" i="5"/>
  <c r="GZ35" i="5"/>
  <c r="GA41" i="5"/>
  <c r="T12" i="3"/>
  <c r="T14" i="3" s="1"/>
  <c r="I12" i="3"/>
  <c r="I14" i="3" s="1"/>
  <c r="B18" i="3"/>
  <c r="C18" i="3" s="1"/>
  <c r="D18" i="3" s="1"/>
  <c r="E18" i="3" s="1"/>
  <c r="F18" i="3" s="1"/>
  <c r="G18" i="3" s="1"/>
  <c r="C16" i="3"/>
  <c r="D16" i="3" s="1"/>
  <c r="E16" i="3" s="1"/>
  <c r="G16" i="3" s="1"/>
  <c r="B20" i="3"/>
  <c r="D15" i="3"/>
  <c r="A20" i="3"/>
  <c r="A22" i="3" s="1"/>
  <c r="W20" i="3"/>
  <c r="W18" i="3"/>
  <c r="X18" i="3" s="1"/>
  <c r="Y18" i="3" s="1"/>
  <c r="Z18" i="3" s="1"/>
  <c r="AB18" i="3" s="1"/>
  <c r="AC18" i="3" s="1"/>
  <c r="X16" i="3"/>
  <c r="Y16" i="3" s="1"/>
  <c r="Z16" i="3" s="1"/>
  <c r="AC16" i="3" s="1"/>
  <c r="Y15" i="3"/>
  <c r="O16" i="3"/>
  <c r="R16" i="3" s="1"/>
  <c r="M20" i="3"/>
  <c r="N20" i="3" s="1"/>
  <c r="N19" i="3"/>
  <c r="L22" i="3"/>
  <c r="M22" i="3" s="1"/>
  <c r="N22" i="3" s="1"/>
  <c r="L24" i="3"/>
  <c r="AE12" i="3"/>
  <c r="AE14" i="3" s="1"/>
  <c r="K20" i="3"/>
  <c r="K22" i="3" s="1"/>
  <c r="O18" i="3"/>
  <c r="Q18" i="3" s="1"/>
  <c r="R18" i="3" s="1"/>
  <c r="V20" i="3"/>
  <c r="V22" i="3" s="1"/>
  <c r="CW38" i="5" l="1"/>
  <c r="CE40" i="5"/>
  <c r="DL40" i="5"/>
  <c r="DO40" i="5" s="1"/>
  <c r="DQ40" i="5" s="1"/>
  <c r="CK39" i="5"/>
  <c r="CG37" i="5"/>
  <c r="CI37" i="5"/>
  <c r="BT38" i="5"/>
  <c r="BX38" i="5" s="1"/>
  <c r="BZ38" i="5" s="1"/>
  <c r="BS39" i="5"/>
  <c r="BU39" i="5" s="1"/>
  <c r="CJ40" i="5"/>
  <c r="BL40" i="5"/>
  <c r="BR40" i="5"/>
  <c r="CC38" i="5"/>
  <c r="DW36" i="5"/>
  <c r="CA37" i="5"/>
  <c r="DX37" i="5" s="1"/>
  <c r="EF37" i="5" s="1"/>
  <c r="EK37" i="5" s="1"/>
  <c r="R9" i="12"/>
  <c r="S9" i="12"/>
  <c r="W10" i="12"/>
  <c r="AQ10" i="12" s="1"/>
  <c r="M9" i="12"/>
  <c r="O9" i="12"/>
  <c r="CU59" i="5"/>
  <c r="G9" i="12"/>
  <c r="I9" i="12" s="1"/>
  <c r="CZ38" i="5"/>
  <c r="P10" i="12"/>
  <c r="Q10" i="12" s="1"/>
  <c r="F10" i="12"/>
  <c r="AD10" i="12"/>
  <c r="AE10" i="12" s="1"/>
  <c r="AH10" i="12" s="1"/>
  <c r="Y9" i="12"/>
  <c r="Z9" i="12" s="1"/>
  <c r="AB9" i="12"/>
  <c r="C10" i="12"/>
  <c r="X10" i="12"/>
  <c r="AB10" i="12" s="1"/>
  <c r="J10" i="12"/>
  <c r="L10" i="12" s="1"/>
  <c r="B11" i="12"/>
  <c r="U11" i="12" s="1"/>
  <c r="X11" i="12" s="1"/>
  <c r="BH154" i="10"/>
  <c r="BI154" i="10"/>
  <c r="CF38" i="5"/>
  <c r="CG38" i="5" s="1"/>
  <c r="R38" i="5"/>
  <c r="R14" i="5"/>
  <c r="AJ9" i="12"/>
  <c r="AL9" i="12" s="1"/>
  <c r="BO38" i="5"/>
  <c r="BN39" i="5"/>
  <c r="EA39" i="5"/>
  <c r="BJ40" i="5"/>
  <c r="GE40" i="5" s="1"/>
  <c r="GG40" i="5" s="1"/>
  <c r="X37" i="5"/>
  <c r="GX37" i="5"/>
  <c r="Y13" i="5" s="1"/>
  <c r="BL38" i="10"/>
  <c r="BR38" i="10"/>
  <c r="HF40" i="5"/>
  <c r="GK38" i="5"/>
  <c r="Y38" i="5" s="1"/>
  <c r="BP38" i="10"/>
  <c r="BM38" i="10"/>
  <c r="BO38" i="10"/>
  <c r="BB155" i="10"/>
  <c r="AN156" i="10"/>
  <c r="Z38" i="10"/>
  <c r="BG38" i="10"/>
  <c r="BF38" i="10"/>
  <c r="AQ54" i="10"/>
  <c r="BB54" i="10" s="1"/>
  <c r="BI54" i="10" s="1"/>
  <c r="BN38" i="10"/>
  <c r="AA42" i="10"/>
  <c r="AI41" i="10"/>
  <c r="AC41" i="10"/>
  <c r="AD41" i="10" s="1"/>
  <c r="AE40" i="10"/>
  <c r="AF39" i="10"/>
  <c r="AG39" i="10" s="1"/>
  <c r="AH39" i="10" s="1"/>
  <c r="AC36" i="5"/>
  <c r="AC37" i="5"/>
  <c r="AG37" i="5" s="1"/>
  <c r="GZ37" i="5"/>
  <c r="H66" i="8"/>
  <c r="EZ40" i="5"/>
  <c r="FG40" i="5"/>
  <c r="GJ38" i="5"/>
  <c r="X38" i="5" s="1"/>
  <c r="GU37" i="5"/>
  <c r="V13" i="5" s="1"/>
  <c r="GB39" i="5"/>
  <c r="GD39" i="5" s="1"/>
  <c r="GH38" i="5"/>
  <c r="V38" i="5" s="1"/>
  <c r="GC38" i="5"/>
  <c r="U38" i="5" s="1"/>
  <c r="FY40" i="5"/>
  <c r="FZ40" i="5" s="1"/>
  <c r="FX40" i="5"/>
  <c r="FW41" i="5"/>
  <c r="AB15" i="5"/>
  <c r="AB16" i="5" s="1"/>
  <c r="AB19" i="5" s="1"/>
  <c r="AK51" i="5"/>
  <c r="AK119" i="5" s="1"/>
  <c r="HA41" i="5"/>
  <c r="HG41" i="5" s="1"/>
  <c r="AK37" i="5"/>
  <c r="FM39" i="5"/>
  <c r="FN39" i="5"/>
  <c r="FO39" i="5"/>
  <c r="BH41" i="5"/>
  <c r="FP38" i="5"/>
  <c r="GM38" i="5"/>
  <c r="Z38" i="5" s="1"/>
  <c r="GN38" i="5"/>
  <c r="AA38" i="5" s="1"/>
  <c r="FQ38" i="5"/>
  <c r="GR36" i="5"/>
  <c r="AD36" i="5" s="1"/>
  <c r="FT36" i="5"/>
  <c r="GS36" i="5" s="1"/>
  <c r="AE36" i="5" s="1"/>
  <c r="GA42" i="5"/>
  <c r="GS35" i="5"/>
  <c r="AE35" i="5" s="1"/>
  <c r="AE7" i="5" s="1"/>
  <c r="GS37" i="5"/>
  <c r="AE37" i="5" s="1"/>
  <c r="I16" i="3"/>
  <c r="I18" i="3" s="1"/>
  <c r="A24" i="3"/>
  <c r="A26" i="3" s="1"/>
  <c r="B22" i="3"/>
  <c r="C22" i="3" s="1"/>
  <c r="D22" i="3" s="1"/>
  <c r="E22" i="3" s="1"/>
  <c r="F22" i="3" s="1"/>
  <c r="G22" i="3" s="1"/>
  <c r="C20" i="3"/>
  <c r="D20" i="3" s="1"/>
  <c r="E20" i="3" s="1"/>
  <c r="G20" i="3" s="1"/>
  <c r="B24" i="3"/>
  <c r="D19" i="3"/>
  <c r="K24" i="3"/>
  <c r="K26" i="3" s="1"/>
  <c r="L28" i="3"/>
  <c r="M24" i="3"/>
  <c r="N24" i="3" s="1"/>
  <c r="N23" i="3"/>
  <c r="L26" i="3"/>
  <c r="M26" i="3" s="1"/>
  <c r="N26" i="3" s="1"/>
  <c r="V24" i="3"/>
  <c r="V26" i="3" s="1"/>
  <c r="O22" i="3"/>
  <c r="Q22" i="3" s="1"/>
  <c r="R22" i="3" s="1"/>
  <c r="O20" i="3"/>
  <c r="R20" i="3" s="1"/>
  <c r="T16" i="3"/>
  <c r="T18" i="3" s="1"/>
  <c r="AE16" i="3"/>
  <c r="AE18" i="3" s="1"/>
  <c r="W24" i="3"/>
  <c r="W22" i="3"/>
  <c r="X22" i="3" s="1"/>
  <c r="Y22" i="3" s="1"/>
  <c r="Z22" i="3" s="1"/>
  <c r="AB22" i="3" s="1"/>
  <c r="AC22" i="3" s="1"/>
  <c r="Y19" i="3"/>
  <c r="X20" i="3"/>
  <c r="Y20" i="3" s="1"/>
  <c r="Z20" i="3" s="1"/>
  <c r="AC20" i="3" s="1"/>
  <c r="DC38" i="5" l="1"/>
  <c r="CM39" i="5"/>
  <c r="CE41" i="5"/>
  <c r="DL41" i="5"/>
  <c r="DO41" i="5" s="1"/>
  <c r="DQ41" i="5" s="1"/>
  <c r="CK40" i="5"/>
  <c r="CB38" i="5"/>
  <c r="CH38" i="5" s="1"/>
  <c r="CI38" i="5" s="1"/>
  <c r="CJ41" i="5"/>
  <c r="BL41" i="5"/>
  <c r="BR41" i="5"/>
  <c r="BY38" i="5"/>
  <c r="CA38" i="5" s="1"/>
  <c r="DX38" i="5" s="1"/>
  <c r="BS40" i="5"/>
  <c r="BU40" i="5" s="1"/>
  <c r="BT39" i="5"/>
  <c r="CC39" i="5"/>
  <c r="DY36" i="5"/>
  <c r="EE36" i="5"/>
  <c r="EI36" i="5" s="1"/>
  <c r="DW37" i="5"/>
  <c r="Y10" i="12"/>
  <c r="Z10" i="12" s="1"/>
  <c r="AF10" i="12"/>
  <c r="AI10" i="12" s="1"/>
  <c r="AJ10" i="12" s="1"/>
  <c r="AL10" i="12" s="1"/>
  <c r="R10" i="12"/>
  <c r="CU60" i="5"/>
  <c r="G10" i="12"/>
  <c r="I10" i="12" s="1"/>
  <c r="S10" i="12"/>
  <c r="M10" i="12"/>
  <c r="O10" i="12"/>
  <c r="C11" i="12"/>
  <c r="AN10" i="12"/>
  <c r="F11" i="12"/>
  <c r="V11" i="12"/>
  <c r="P11" i="12"/>
  <c r="Q11" i="12" s="1"/>
  <c r="W11" i="12"/>
  <c r="AQ11" i="12" s="1"/>
  <c r="AD11" i="12"/>
  <c r="AE11" i="12" s="1"/>
  <c r="AH11" i="12" s="1"/>
  <c r="J11" i="12"/>
  <c r="L11" i="12" s="1"/>
  <c r="B12" i="12"/>
  <c r="U12" i="12" s="1"/>
  <c r="V12" i="12" s="1"/>
  <c r="BH155" i="10"/>
  <c r="BI155" i="10"/>
  <c r="CF39" i="5"/>
  <c r="R39" i="5"/>
  <c r="R15" i="5"/>
  <c r="AB11" i="12"/>
  <c r="AN11" i="12"/>
  <c r="AP9" i="12"/>
  <c r="Y11" i="12"/>
  <c r="Z11" i="12" s="1"/>
  <c r="BN40" i="5"/>
  <c r="BO39" i="5"/>
  <c r="EA40" i="5"/>
  <c r="BJ41" i="5"/>
  <c r="GE41" i="5" s="1"/>
  <c r="GG41" i="5" s="1"/>
  <c r="GX38" i="5"/>
  <c r="Y14" i="5" s="1"/>
  <c r="BL39" i="10"/>
  <c r="BR39" i="10"/>
  <c r="HF41" i="5"/>
  <c r="GC39" i="5"/>
  <c r="U39" i="5" s="1"/>
  <c r="BP39" i="10"/>
  <c r="BO39" i="10"/>
  <c r="BM39" i="10"/>
  <c r="BB156" i="10"/>
  <c r="AN157" i="10"/>
  <c r="Z39" i="10"/>
  <c r="BG39" i="10"/>
  <c r="BF39" i="10"/>
  <c r="AQ65" i="10"/>
  <c r="BB65" i="10" s="1"/>
  <c r="BI65" i="10" s="1"/>
  <c r="BH54" i="10"/>
  <c r="BN39" i="10"/>
  <c r="AA43" i="10"/>
  <c r="AI42" i="10"/>
  <c r="AC42" i="10"/>
  <c r="AD42" i="10" s="1"/>
  <c r="AF40" i="10"/>
  <c r="AG40" i="10" s="1"/>
  <c r="AH40" i="10" s="1"/>
  <c r="AG36" i="5"/>
  <c r="GZ36" i="5"/>
  <c r="C65" i="9"/>
  <c r="I20" i="3"/>
  <c r="I22" i="3" s="1"/>
  <c r="H67" i="8"/>
  <c r="C64" i="8"/>
  <c r="EZ41" i="5"/>
  <c r="FG41" i="5"/>
  <c r="GW38" i="5"/>
  <c r="X14" i="5" s="1"/>
  <c r="GJ39" i="5"/>
  <c r="X39" i="5" s="1"/>
  <c r="GU38" i="5"/>
  <c r="V14" i="5" s="1"/>
  <c r="GB40" i="5"/>
  <c r="GD40" i="5" s="1"/>
  <c r="GH39" i="5"/>
  <c r="V39" i="5" s="1"/>
  <c r="GK39" i="5"/>
  <c r="Y39" i="5" s="1"/>
  <c r="FW42" i="5"/>
  <c r="FX41" i="5"/>
  <c r="FY41" i="5"/>
  <c r="FZ41" i="5" s="1"/>
  <c r="AK53" i="5"/>
  <c r="AK121" i="5" s="1"/>
  <c r="HA42" i="5"/>
  <c r="HG42" i="5" s="1"/>
  <c r="AK39" i="5"/>
  <c r="GO38" i="5"/>
  <c r="AB38" i="5" s="1"/>
  <c r="BH42" i="5"/>
  <c r="FR38" i="5"/>
  <c r="GR38" i="5" s="1"/>
  <c r="AD38" i="5" s="1"/>
  <c r="FS38" i="5"/>
  <c r="GQ38" i="5"/>
  <c r="GP38" i="5"/>
  <c r="FM40" i="5"/>
  <c r="FN40" i="5"/>
  <c r="FO40" i="5"/>
  <c r="FP39" i="5"/>
  <c r="GM39" i="5"/>
  <c r="Z39" i="5" s="1"/>
  <c r="GN39" i="5"/>
  <c r="AA39" i="5" s="1"/>
  <c r="FQ39" i="5"/>
  <c r="GA43" i="5"/>
  <c r="B26" i="3"/>
  <c r="C26" i="3" s="1"/>
  <c r="D26" i="3" s="1"/>
  <c r="E26" i="3" s="1"/>
  <c r="F26" i="3" s="1"/>
  <c r="G26" i="3" s="1"/>
  <c r="C24" i="3"/>
  <c r="D24" i="3" s="1"/>
  <c r="E24" i="3" s="1"/>
  <c r="G24" i="3" s="1"/>
  <c r="B28" i="3"/>
  <c r="D23" i="3"/>
  <c r="A28" i="3"/>
  <c r="A30" i="3" s="1"/>
  <c r="W26" i="3"/>
  <c r="X26" i="3" s="1"/>
  <c r="Y26" i="3" s="1"/>
  <c r="Z26" i="3" s="1"/>
  <c r="AB26" i="3" s="1"/>
  <c r="AC26" i="3" s="1"/>
  <c r="W28" i="3"/>
  <c r="Y23" i="3"/>
  <c r="X24" i="3"/>
  <c r="Y24" i="3" s="1"/>
  <c r="Z24" i="3" s="1"/>
  <c r="AC24" i="3" s="1"/>
  <c r="V28" i="3"/>
  <c r="V30" i="3" s="1"/>
  <c r="AE20" i="3"/>
  <c r="AE22" i="3" s="1"/>
  <c r="T20" i="3"/>
  <c r="T22" i="3" s="1"/>
  <c r="O26" i="3"/>
  <c r="O24" i="3"/>
  <c r="R24" i="3" s="1"/>
  <c r="L32" i="3"/>
  <c r="L30" i="3"/>
  <c r="M30" i="3" s="1"/>
  <c r="N30" i="3" s="1"/>
  <c r="M28" i="3"/>
  <c r="N28" i="3" s="1"/>
  <c r="N27" i="3"/>
  <c r="Q26" i="3"/>
  <c r="R26" i="3" s="1"/>
  <c r="K28" i="3"/>
  <c r="K30" i="3" s="1"/>
  <c r="CY39" i="5" l="1"/>
  <c r="DA39" i="5" s="1"/>
  <c r="DE39" i="5" s="1"/>
  <c r="CV39" i="5"/>
  <c r="CX39" i="5" s="1"/>
  <c r="CE42" i="5"/>
  <c r="DL42" i="5"/>
  <c r="DO42" i="5" s="1"/>
  <c r="DQ42" i="5" s="1"/>
  <c r="CM40" i="5"/>
  <c r="CK41" i="5"/>
  <c r="CG39" i="5"/>
  <c r="CB39" i="5"/>
  <c r="CH39" i="5" s="1"/>
  <c r="CI39" i="5" s="1"/>
  <c r="BX39" i="5"/>
  <c r="BZ39" i="5" s="1"/>
  <c r="CJ42" i="5"/>
  <c r="BL42" i="5"/>
  <c r="BR42" i="5"/>
  <c r="BT40" i="5"/>
  <c r="BS41" i="5"/>
  <c r="BU41" i="5" s="1"/>
  <c r="CC40" i="5"/>
  <c r="DY37" i="5"/>
  <c r="EE37" i="5"/>
  <c r="DW38" i="5"/>
  <c r="DY38" i="5" s="1"/>
  <c r="R11" i="12"/>
  <c r="S11" i="12"/>
  <c r="O11" i="12"/>
  <c r="P12" i="12"/>
  <c r="Q12" i="12" s="1"/>
  <c r="X12" i="12"/>
  <c r="AB12" i="12" s="1"/>
  <c r="J12" i="12"/>
  <c r="L12" i="12" s="1"/>
  <c r="C12" i="12"/>
  <c r="W12" i="12"/>
  <c r="AQ12" i="12" s="1"/>
  <c r="AF11" i="12"/>
  <c r="AI11" i="12" s="1"/>
  <c r="AJ11" i="12" s="1"/>
  <c r="AL11" i="12" s="1"/>
  <c r="AD12" i="12"/>
  <c r="AE12" i="12" s="1"/>
  <c r="AH12" i="12" s="1"/>
  <c r="M11" i="12"/>
  <c r="EF38" i="5"/>
  <c r="G11" i="12"/>
  <c r="I11" i="12" s="1"/>
  <c r="CU61" i="5"/>
  <c r="B13" i="12"/>
  <c r="U13" i="12" s="1"/>
  <c r="W13" i="12" s="1"/>
  <c r="AQ13" i="12" s="1"/>
  <c r="F12" i="12"/>
  <c r="BH156" i="10"/>
  <c r="BI156" i="10"/>
  <c r="CF40" i="5"/>
  <c r="CG40" i="5" s="1"/>
  <c r="R40" i="5"/>
  <c r="R16" i="5"/>
  <c r="AP10" i="12"/>
  <c r="AO9" i="12"/>
  <c r="AO10" i="12"/>
  <c r="FB37" i="5"/>
  <c r="BO40" i="5"/>
  <c r="BN41" i="5"/>
  <c r="EA41" i="5"/>
  <c r="BJ42" i="5"/>
  <c r="GE42" i="5" s="1"/>
  <c r="GG42" i="5" s="1"/>
  <c r="DS36" i="5"/>
  <c r="EN36" i="5" s="1"/>
  <c r="BL40" i="10"/>
  <c r="HF42" i="5"/>
  <c r="BP40" i="10"/>
  <c r="BM40" i="10"/>
  <c r="BR40" i="10" s="1"/>
  <c r="BO40" i="10"/>
  <c r="BB157" i="10"/>
  <c r="AN158" i="10"/>
  <c r="Z40" i="10"/>
  <c r="BG40" i="10"/>
  <c r="BF40" i="10"/>
  <c r="BH65" i="10"/>
  <c r="AQ76" i="10"/>
  <c r="BB76" i="10" s="1"/>
  <c r="BI76" i="10" s="1"/>
  <c r="BN40" i="10"/>
  <c r="AE42" i="10"/>
  <c r="AA44" i="10"/>
  <c r="AI43" i="10"/>
  <c r="AC43" i="10"/>
  <c r="AD43" i="10" s="1"/>
  <c r="AE41" i="10"/>
  <c r="AF41" i="10" s="1"/>
  <c r="AG41" i="10" s="1"/>
  <c r="AH41" i="10" s="1"/>
  <c r="AC38" i="5"/>
  <c r="AG38" i="5" s="1"/>
  <c r="GZ38" i="5"/>
  <c r="C66" i="9"/>
  <c r="H68" i="8"/>
  <c r="C65" i="8"/>
  <c r="C66" i="8"/>
  <c r="EZ42" i="5"/>
  <c r="FG42" i="5"/>
  <c r="GJ40" i="5"/>
  <c r="GW40" i="5" s="1"/>
  <c r="X16" i="5" s="1"/>
  <c r="GW39" i="5"/>
  <c r="X15" i="5" s="1"/>
  <c r="GU39" i="5"/>
  <c r="V15" i="5" s="1"/>
  <c r="GB41" i="5"/>
  <c r="GD41" i="5" s="1"/>
  <c r="GH40" i="5"/>
  <c r="V40" i="5" s="1"/>
  <c r="GC40" i="5"/>
  <c r="U40" i="5" s="1"/>
  <c r="GK40" i="5"/>
  <c r="Y40" i="5" s="1"/>
  <c r="GX39" i="5"/>
  <c r="Y15" i="5" s="1"/>
  <c r="FX42" i="5"/>
  <c r="FW43" i="5"/>
  <c r="FY42" i="5"/>
  <c r="FZ42" i="5" s="1"/>
  <c r="AK55" i="5"/>
  <c r="AK42" i="5"/>
  <c r="AK45" i="5" s="1"/>
  <c r="AK46" i="5" s="1"/>
  <c r="HA43" i="5"/>
  <c r="HG43" i="5" s="1"/>
  <c r="FT38" i="5"/>
  <c r="GS38" i="5" s="1"/>
  <c r="AE38" i="5" s="1"/>
  <c r="GO39" i="5"/>
  <c r="AB39" i="5" s="1"/>
  <c r="GM40" i="5"/>
  <c r="Z40" i="5" s="1"/>
  <c r="FP40" i="5"/>
  <c r="BH43" i="5"/>
  <c r="FR39" i="5"/>
  <c r="GR39" i="5" s="1"/>
  <c r="AD39" i="5" s="1"/>
  <c r="GQ39" i="5"/>
  <c r="FS39" i="5"/>
  <c r="GP39" i="5"/>
  <c r="GN40" i="5"/>
  <c r="AA40" i="5" s="1"/>
  <c r="FQ40" i="5"/>
  <c r="FM41" i="5"/>
  <c r="FO41" i="5"/>
  <c r="FN41" i="5"/>
  <c r="GA44" i="5"/>
  <c r="I24" i="3"/>
  <c r="I26" i="3" s="1"/>
  <c r="A32" i="3"/>
  <c r="A34" i="3" s="1"/>
  <c r="B30" i="3"/>
  <c r="C30" i="3" s="1"/>
  <c r="D30" i="3" s="1"/>
  <c r="E30" i="3" s="1"/>
  <c r="F30" i="3" s="1"/>
  <c r="G30" i="3" s="1"/>
  <c r="C28" i="3"/>
  <c r="D28" i="3" s="1"/>
  <c r="E28" i="3" s="1"/>
  <c r="G28" i="3" s="1"/>
  <c r="B32" i="3"/>
  <c r="D27" i="3"/>
  <c r="O28" i="3"/>
  <c r="R28" i="3" s="1"/>
  <c r="K32" i="3"/>
  <c r="K34" i="3" s="1"/>
  <c r="O30" i="3"/>
  <c r="Q30" i="3" s="1"/>
  <c r="R30" i="3" s="1"/>
  <c r="T28" i="3" s="1"/>
  <c r="T30" i="3" s="1"/>
  <c r="T24" i="3"/>
  <c r="T26" i="3" s="1"/>
  <c r="AE24" i="3"/>
  <c r="AE26" i="3" s="1"/>
  <c r="W30" i="3"/>
  <c r="X30" i="3" s="1"/>
  <c r="Y30" i="3" s="1"/>
  <c r="Z30" i="3" s="1"/>
  <c r="AB30" i="3" s="1"/>
  <c r="AC30" i="3" s="1"/>
  <c r="X28" i="3"/>
  <c r="Y28" i="3" s="1"/>
  <c r="Z28" i="3" s="1"/>
  <c r="AC28" i="3" s="1"/>
  <c r="Y27" i="3"/>
  <c r="W32" i="3"/>
  <c r="L36" i="3"/>
  <c r="L34" i="3"/>
  <c r="M34" i="3" s="1"/>
  <c r="N34" i="3" s="1"/>
  <c r="M32" i="3"/>
  <c r="N32" i="3" s="1"/>
  <c r="N31" i="3"/>
  <c r="V32" i="3"/>
  <c r="V34" i="3" s="1"/>
  <c r="O32" i="3" l="1"/>
  <c r="R32" i="3" s="1"/>
  <c r="CW39" i="5"/>
  <c r="CZ39" i="5"/>
  <c r="CY40" i="5"/>
  <c r="DA40" i="5" s="1"/>
  <c r="DE40" i="5" s="1"/>
  <c r="CV40" i="5"/>
  <c r="CX40" i="5" s="1"/>
  <c r="CE43" i="5"/>
  <c r="DL43" i="5"/>
  <c r="DO43" i="5" s="1"/>
  <c r="DQ43" i="5" s="1"/>
  <c r="CM41" i="5"/>
  <c r="CK42" i="5"/>
  <c r="CM42" i="5" s="1"/>
  <c r="BT41" i="5"/>
  <c r="BX41" i="5" s="1"/>
  <c r="BZ41" i="5" s="1"/>
  <c r="EE38" i="5"/>
  <c r="CB40" i="5"/>
  <c r="CH40" i="5" s="1"/>
  <c r="CI40" i="5" s="1"/>
  <c r="BX40" i="5"/>
  <c r="BZ40" i="5" s="1"/>
  <c r="BY39" i="5"/>
  <c r="CA39" i="5" s="1"/>
  <c r="DW39" i="5" s="1"/>
  <c r="CJ43" i="5"/>
  <c r="BL43" i="5"/>
  <c r="BR43" i="5"/>
  <c r="CC41" i="5"/>
  <c r="BS42" i="5"/>
  <c r="BU42" i="5" s="1"/>
  <c r="EI37" i="5"/>
  <c r="EN37" i="5" s="1"/>
  <c r="DX39" i="5"/>
  <c r="O12" i="12"/>
  <c r="AF12" i="12"/>
  <c r="AI12" i="12" s="1"/>
  <c r="AJ12" i="12" s="1"/>
  <c r="AL12" i="12" s="1"/>
  <c r="Y12" i="12"/>
  <c r="Z12" i="12" s="1"/>
  <c r="AN12" i="12"/>
  <c r="M12" i="12"/>
  <c r="R12" i="12"/>
  <c r="G12" i="12"/>
  <c r="I12" i="12" s="1"/>
  <c r="S12" i="12"/>
  <c r="CU62" i="5"/>
  <c r="P13" i="12"/>
  <c r="Q13" i="12" s="1"/>
  <c r="V13" i="12"/>
  <c r="F13" i="12"/>
  <c r="AD13" i="12"/>
  <c r="AE13" i="12" s="1"/>
  <c r="AH13" i="12" s="1"/>
  <c r="J13" i="12"/>
  <c r="L13" i="12" s="1"/>
  <c r="C13" i="12"/>
  <c r="X13" i="12"/>
  <c r="AB13" i="12" s="1"/>
  <c r="B14" i="12"/>
  <c r="U14" i="12" s="1"/>
  <c r="X14" i="12" s="1"/>
  <c r="BH157" i="10"/>
  <c r="BI157" i="10"/>
  <c r="CF41" i="5"/>
  <c r="R41" i="5"/>
  <c r="R17" i="5"/>
  <c r="FB36" i="5"/>
  <c r="DR36" i="5"/>
  <c r="BO41" i="5"/>
  <c r="BN42" i="5"/>
  <c r="EA42" i="5"/>
  <c r="BJ43" i="5"/>
  <c r="GE43" i="5" s="1"/>
  <c r="GG43" i="5" s="1"/>
  <c r="BL41" i="10"/>
  <c r="BR41" i="10"/>
  <c r="HF43" i="5"/>
  <c r="HH43" i="5" s="1"/>
  <c r="HH34" i="5" s="1"/>
  <c r="GK41" i="5"/>
  <c r="Y41" i="5" s="1"/>
  <c r="BP41" i="10"/>
  <c r="BO41" i="10"/>
  <c r="BM41" i="10"/>
  <c r="BB158" i="10"/>
  <c r="AN159" i="10"/>
  <c r="Z41" i="10"/>
  <c r="BG41" i="10"/>
  <c r="BF41" i="10"/>
  <c r="AQ87" i="10"/>
  <c r="BB87" i="10" s="1"/>
  <c r="BI87" i="10" s="1"/>
  <c r="BH76" i="10"/>
  <c r="BN41" i="10"/>
  <c r="AE43" i="10"/>
  <c r="AI44" i="10"/>
  <c r="AC44" i="10"/>
  <c r="AD44" i="10" s="1"/>
  <c r="AA45" i="10"/>
  <c r="AF42" i="10"/>
  <c r="AG42" i="10" s="1"/>
  <c r="AH42" i="10" s="1"/>
  <c r="AC39" i="5"/>
  <c r="AG39" i="5" s="1"/>
  <c r="GZ39" i="5"/>
  <c r="X40" i="5"/>
  <c r="C67" i="9"/>
  <c r="H69" i="8"/>
  <c r="GJ41" i="5"/>
  <c r="X41" i="5" s="1"/>
  <c r="EZ43" i="5"/>
  <c r="FG43" i="5"/>
  <c r="GX40" i="5"/>
  <c r="Y16" i="5" s="1"/>
  <c r="GB42" i="5"/>
  <c r="GD42" i="5" s="1"/>
  <c r="GU40" i="5"/>
  <c r="V16" i="5" s="1"/>
  <c r="GH41" i="5"/>
  <c r="V41" i="5" s="1"/>
  <c r="GC41" i="5"/>
  <c r="U41" i="5" s="1"/>
  <c r="FX43" i="5"/>
  <c r="FW44" i="5"/>
  <c r="FY43" i="5"/>
  <c r="FZ43" i="5" s="1"/>
  <c r="AK58" i="5"/>
  <c r="AK126" i="5" s="1"/>
  <c r="AK123" i="5"/>
  <c r="AK57" i="5"/>
  <c r="HA44" i="5"/>
  <c r="HG44" i="5" s="1"/>
  <c r="FT39" i="5"/>
  <c r="GS39" i="5" s="1"/>
  <c r="AE39" i="5" s="1"/>
  <c r="GM41" i="5"/>
  <c r="Z41" i="5" s="1"/>
  <c r="FP41" i="5"/>
  <c r="BH44" i="5"/>
  <c r="GO40" i="5"/>
  <c r="AB40" i="5" s="1"/>
  <c r="GN41" i="5"/>
  <c r="AA41" i="5" s="1"/>
  <c r="FQ41" i="5"/>
  <c r="FR40" i="5"/>
  <c r="GR40" i="5" s="1"/>
  <c r="AD40" i="5" s="1"/>
  <c r="GP40" i="5"/>
  <c r="FS40" i="5"/>
  <c r="GQ40" i="5"/>
  <c r="FM42" i="5"/>
  <c r="FO42" i="5"/>
  <c r="FN42" i="5"/>
  <c r="GA45" i="5"/>
  <c r="I28" i="3"/>
  <c r="I30" i="3" s="1"/>
  <c r="B34" i="3"/>
  <c r="C34" i="3" s="1"/>
  <c r="D34" i="3" s="1"/>
  <c r="E34" i="3" s="1"/>
  <c r="F34" i="3" s="1"/>
  <c r="G34" i="3" s="1"/>
  <c r="C32" i="3"/>
  <c r="D32" i="3" s="1"/>
  <c r="E32" i="3" s="1"/>
  <c r="G32" i="3" s="1"/>
  <c r="B36" i="3"/>
  <c r="D31" i="3"/>
  <c r="A36" i="3"/>
  <c r="A38" i="3" s="1"/>
  <c r="O34" i="3"/>
  <c r="Q34" i="3" s="1"/>
  <c r="R34" i="3" s="1"/>
  <c r="T32" i="3" s="1"/>
  <c r="T34" i="3" s="1"/>
  <c r="W34" i="3"/>
  <c r="X34" i="3" s="1"/>
  <c r="Y34" i="3" s="1"/>
  <c r="Z34" i="3" s="1"/>
  <c r="X32" i="3"/>
  <c r="Y32" i="3" s="1"/>
  <c r="Z32" i="3" s="1"/>
  <c r="AC32" i="3" s="1"/>
  <c r="Y31" i="3"/>
  <c r="W36" i="3"/>
  <c r="AE28" i="3"/>
  <c r="AE30" i="3" s="1"/>
  <c r="V36" i="3"/>
  <c r="V38" i="3" s="1"/>
  <c r="AB34" i="3"/>
  <c r="AC34" i="3" s="1"/>
  <c r="L38" i="3"/>
  <c r="M38" i="3" s="1"/>
  <c r="N38" i="3" s="1"/>
  <c r="M36" i="3"/>
  <c r="N36" i="3" s="1"/>
  <c r="N35" i="3"/>
  <c r="K36" i="3"/>
  <c r="K38" i="3" s="1"/>
  <c r="DC39" i="5" l="1"/>
  <c r="CW40" i="5"/>
  <c r="CV41" i="5"/>
  <c r="CX41" i="5" s="1"/>
  <c r="CZ40" i="5"/>
  <c r="CY41" i="5"/>
  <c r="DA41" i="5" s="1"/>
  <c r="DE41" i="5" s="1"/>
  <c r="CE44" i="5"/>
  <c r="DL44" i="5"/>
  <c r="CB41" i="5"/>
  <c r="CH41" i="5" s="1"/>
  <c r="CI41" i="5" s="1"/>
  <c r="CK43" i="5"/>
  <c r="CM43" i="5" s="1"/>
  <c r="CG41" i="5"/>
  <c r="EE39" i="5"/>
  <c r="DY39" i="5"/>
  <c r="BT42" i="5"/>
  <c r="BY41" i="5"/>
  <c r="CA41" i="5" s="1"/>
  <c r="DX41" i="5" s="1"/>
  <c r="BY40" i="5"/>
  <c r="CA40" i="5" s="1"/>
  <c r="DX40" i="5" s="1"/>
  <c r="CC42" i="5"/>
  <c r="BS43" i="5"/>
  <c r="BU43" i="5" s="1"/>
  <c r="CJ44" i="5"/>
  <c r="CK44" i="5" s="1"/>
  <c r="CM44" i="5" s="1"/>
  <c r="BR44" i="5"/>
  <c r="BL44" i="5"/>
  <c r="EF39" i="5"/>
  <c r="DW40" i="5"/>
  <c r="DO44" i="5"/>
  <c r="DQ44" i="5" s="1"/>
  <c r="AN13" i="12"/>
  <c r="DG38" i="5"/>
  <c r="DJ38" i="5" s="1"/>
  <c r="DG39" i="5"/>
  <c r="DJ39" i="5" s="1"/>
  <c r="AF13" i="12"/>
  <c r="AI13" i="12" s="1"/>
  <c r="AJ13" i="12" s="1"/>
  <c r="AL13" i="12" s="1"/>
  <c r="S13" i="12"/>
  <c r="Y13" i="12"/>
  <c r="Z13" i="12" s="1"/>
  <c r="CU63" i="5"/>
  <c r="O13" i="12"/>
  <c r="R13" i="12"/>
  <c r="M13" i="12"/>
  <c r="F14" i="12"/>
  <c r="G13" i="12"/>
  <c r="I13" i="12" s="1"/>
  <c r="P14" i="12"/>
  <c r="Q14" i="12" s="1"/>
  <c r="C14" i="12"/>
  <c r="W14" i="12"/>
  <c r="AQ14" i="12" s="1"/>
  <c r="AD14" i="12"/>
  <c r="AE14" i="12" s="1"/>
  <c r="AH14" i="12" s="1"/>
  <c r="V14" i="12"/>
  <c r="J14" i="12"/>
  <c r="L14" i="12" s="1"/>
  <c r="B15" i="12"/>
  <c r="U15" i="12" s="1"/>
  <c r="AD15" i="12" s="1"/>
  <c r="AE15" i="12" s="1"/>
  <c r="BH158" i="10"/>
  <c r="BI158" i="10"/>
  <c r="CF42" i="5"/>
  <c r="CG42" i="5" s="1"/>
  <c r="R42" i="5"/>
  <c r="R18" i="5"/>
  <c r="AB14" i="12"/>
  <c r="AN14" i="12"/>
  <c r="AP11" i="12"/>
  <c r="AO11" i="12"/>
  <c r="Y14" i="12"/>
  <c r="Z14" i="12" s="1"/>
  <c r="BO42" i="5"/>
  <c r="BN43" i="5"/>
  <c r="BO43" i="5" s="1"/>
  <c r="EA43" i="5"/>
  <c r="BJ44" i="5"/>
  <c r="GX41" i="5"/>
  <c r="Y17" i="5" s="1"/>
  <c r="BL42" i="10"/>
  <c r="BR42" i="10"/>
  <c r="HF44" i="5"/>
  <c r="HH44" i="5" s="1"/>
  <c r="GC42" i="5"/>
  <c r="U42" i="5" s="1"/>
  <c r="BP42" i="10"/>
  <c r="BM42" i="10"/>
  <c r="BO42" i="10"/>
  <c r="BB159" i="10"/>
  <c r="AN160" i="10"/>
  <c r="Z42" i="10"/>
  <c r="BG42" i="10"/>
  <c r="BF42" i="10"/>
  <c r="AQ98" i="10"/>
  <c r="BB98" i="10" s="1"/>
  <c r="BI98" i="10" s="1"/>
  <c r="BH87" i="10"/>
  <c r="BN42" i="10"/>
  <c r="AE44" i="10"/>
  <c r="AI45" i="10"/>
  <c r="AC45" i="10"/>
  <c r="AD45" i="10" s="1"/>
  <c r="AA46" i="10"/>
  <c r="AF43" i="10"/>
  <c r="AG43" i="10" s="1"/>
  <c r="AH43" i="10" s="1"/>
  <c r="AC40" i="5"/>
  <c r="AG40" i="5" s="1"/>
  <c r="GZ40" i="5"/>
  <c r="C68" i="9"/>
  <c r="AE32" i="3"/>
  <c r="AE34" i="3" s="1"/>
  <c r="H70" i="8"/>
  <c r="C67" i="8"/>
  <c r="GW41" i="5"/>
  <c r="X17" i="5" s="1"/>
  <c r="EZ44" i="5"/>
  <c r="FG44" i="5"/>
  <c r="GJ42" i="5"/>
  <c r="GW42" i="5" s="1"/>
  <c r="X18" i="5" s="1"/>
  <c r="GB43" i="5"/>
  <c r="GD43" i="5" s="1"/>
  <c r="GK42" i="5"/>
  <c r="Y42" i="5" s="1"/>
  <c r="GU41" i="5"/>
  <c r="V17" i="5" s="1"/>
  <c r="GH42" i="5"/>
  <c r="V42" i="5" s="1"/>
  <c r="FX44" i="5"/>
  <c r="FW45" i="5"/>
  <c r="FY44" i="5"/>
  <c r="FZ44" i="5" s="1"/>
  <c r="AB22" i="5"/>
  <c r="AK125" i="5"/>
  <c r="HA45" i="5"/>
  <c r="HG45" i="5" s="1"/>
  <c r="FP42" i="5"/>
  <c r="GM42" i="5"/>
  <c r="Z42" i="5" s="1"/>
  <c r="FT40" i="5"/>
  <c r="GS40" i="5" s="1"/>
  <c r="AE40" i="5" s="1"/>
  <c r="BH45" i="5"/>
  <c r="GN42" i="5"/>
  <c r="AA42" i="5" s="1"/>
  <c r="FQ42" i="5"/>
  <c r="FR41" i="5"/>
  <c r="GR41" i="5" s="1"/>
  <c r="AD41" i="5" s="1"/>
  <c r="FS41" i="5"/>
  <c r="GQ41" i="5"/>
  <c r="GP41" i="5"/>
  <c r="FM43" i="5"/>
  <c r="FN43" i="5"/>
  <c r="FO43" i="5"/>
  <c r="GO41" i="5"/>
  <c r="AB41" i="5" s="1"/>
  <c r="GA46" i="5"/>
  <c r="B38" i="3"/>
  <c r="C38" i="3" s="1"/>
  <c r="D38" i="3" s="1"/>
  <c r="E38" i="3" s="1"/>
  <c r="F38" i="3" s="1"/>
  <c r="G38" i="3" s="1"/>
  <c r="C36" i="3"/>
  <c r="D36" i="3" s="1"/>
  <c r="E36" i="3" s="1"/>
  <c r="G36" i="3" s="1"/>
  <c r="D35" i="3"/>
  <c r="I32" i="3"/>
  <c r="I34" i="3" s="1"/>
  <c r="O36" i="3"/>
  <c r="R36" i="3" s="1"/>
  <c r="O38" i="3"/>
  <c r="Q38" i="3" s="1"/>
  <c r="R38" i="3" s="1"/>
  <c r="W38" i="3"/>
  <c r="X38" i="3" s="1"/>
  <c r="Y38" i="3" s="1"/>
  <c r="Z38" i="3" s="1"/>
  <c r="AB38" i="3" s="1"/>
  <c r="AC38" i="3" s="1"/>
  <c r="X36" i="3"/>
  <c r="Y36" i="3" s="1"/>
  <c r="Z36" i="3" s="1"/>
  <c r="AC36" i="3" s="1"/>
  <c r="Y35" i="3"/>
  <c r="DC40" i="5" l="1"/>
  <c r="CW41" i="5"/>
  <c r="CV42" i="5"/>
  <c r="CX42" i="5" s="1"/>
  <c r="CY42" i="5"/>
  <c r="DA42" i="5" s="1"/>
  <c r="DE42" i="5" s="1"/>
  <c r="CY43" i="5"/>
  <c r="DA43" i="5" s="1"/>
  <c r="DE43" i="5" s="1"/>
  <c r="CV43" i="5"/>
  <c r="CX43" i="5" s="1"/>
  <c r="CE45" i="5"/>
  <c r="DL45" i="5"/>
  <c r="DO45" i="5" s="1"/>
  <c r="DQ45" i="5" s="1"/>
  <c r="CZ41" i="5"/>
  <c r="DY40" i="5"/>
  <c r="CJ45" i="5"/>
  <c r="BL45" i="5"/>
  <c r="BR45" i="5"/>
  <c r="BT43" i="5"/>
  <c r="CC43" i="5"/>
  <c r="CB42" i="5"/>
  <c r="CH42" i="5" s="1"/>
  <c r="CI42" i="5" s="1"/>
  <c r="BX42" i="5"/>
  <c r="BZ42" i="5" s="1"/>
  <c r="BS44" i="5"/>
  <c r="BU44" i="5" s="1"/>
  <c r="DW41" i="5"/>
  <c r="DY41" i="5" s="1"/>
  <c r="O14" i="12"/>
  <c r="DR39" i="5"/>
  <c r="DS39" i="5"/>
  <c r="DN39" i="5"/>
  <c r="DP39" i="5" s="1"/>
  <c r="DT39" i="5" s="1"/>
  <c r="DS38" i="5"/>
  <c r="DR38" i="5"/>
  <c r="DN38" i="5"/>
  <c r="DP38" i="5" s="1"/>
  <c r="DT38" i="5" s="1"/>
  <c r="M14" i="12"/>
  <c r="S14" i="12"/>
  <c r="CU64" i="5"/>
  <c r="J15" i="12"/>
  <c r="L15" i="12" s="1"/>
  <c r="G14" i="12"/>
  <c r="I14" i="12" s="1"/>
  <c r="X15" i="12"/>
  <c r="Y15" i="12" s="1"/>
  <c r="Z15" i="12" s="1"/>
  <c r="C15" i="12"/>
  <c r="AF14" i="12"/>
  <c r="AI14" i="12" s="1"/>
  <c r="AJ14" i="12" s="1"/>
  <c r="AL14" i="12" s="1"/>
  <c r="P15" i="12"/>
  <c r="Q15" i="12" s="1"/>
  <c r="V15" i="12"/>
  <c r="F15" i="12"/>
  <c r="W15" i="12"/>
  <c r="AQ15" i="12" s="1"/>
  <c r="R14" i="12"/>
  <c r="B16" i="12"/>
  <c r="U16" i="12" s="1"/>
  <c r="W16" i="12" s="1"/>
  <c r="AQ16" i="12" s="1"/>
  <c r="BH159" i="10"/>
  <c r="BI159" i="10"/>
  <c r="CF43" i="5"/>
  <c r="R43" i="5"/>
  <c r="R19" i="5"/>
  <c r="AP13" i="12"/>
  <c r="AO13" i="12"/>
  <c r="AP12" i="12"/>
  <c r="AO12" i="12"/>
  <c r="AF15" i="12"/>
  <c r="AI15" i="12" s="1"/>
  <c r="AH15" i="12"/>
  <c r="BN44" i="5"/>
  <c r="EA44" i="5"/>
  <c r="BJ45" i="5"/>
  <c r="BL43" i="10"/>
  <c r="BR43" i="10"/>
  <c r="HF45" i="5"/>
  <c r="HH45" i="5" s="1"/>
  <c r="GK43" i="5"/>
  <c r="Y43" i="5" s="1"/>
  <c r="BP43" i="10"/>
  <c r="BO43" i="10"/>
  <c r="BM43" i="10"/>
  <c r="BB160" i="10"/>
  <c r="AN161" i="10"/>
  <c r="Z43" i="10"/>
  <c r="BG43" i="10"/>
  <c r="BF43" i="10"/>
  <c r="BH98" i="10"/>
  <c r="AQ109" i="10"/>
  <c r="BB109" i="10" s="1"/>
  <c r="BI109" i="10" s="1"/>
  <c r="BN43" i="10"/>
  <c r="AE45" i="10"/>
  <c r="AI46" i="10"/>
  <c r="AC46" i="10"/>
  <c r="AD46" i="10" s="1"/>
  <c r="AA47" i="10"/>
  <c r="AF44" i="10"/>
  <c r="AG44" i="10" s="1"/>
  <c r="AH44" i="10" s="1"/>
  <c r="AC41" i="5"/>
  <c r="AG41" i="5" s="1"/>
  <c r="GZ41" i="5"/>
  <c r="C70" i="9"/>
  <c r="C69" i="9"/>
  <c r="I36" i="3"/>
  <c r="I38" i="3" s="1"/>
  <c r="H71" i="8"/>
  <c r="C68" i="8"/>
  <c r="GX42" i="5"/>
  <c r="Y18" i="5" s="1"/>
  <c r="EZ45" i="5"/>
  <c r="FG45" i="5"/>
  <c r="GJ43" i="5"/>
  <c r="GW43" i="5" s="1"/>
  <c r="X19" i="5" s="1"/>
  <c r="X42" i="5"/>
  <c r="GB44" i="5"/>
  <c r="GD44" i="5" s="1"/>
  <c r="GU42" i="5"/>
  <c r="V18" i="5" s="1"/>
  <c r="GH43" i="5"/>
  <c r="V43" i="5" s="1"/>
  <c r="GC43" i="5"/>
  <c r="U43" i="5" s="1"/>
  <c r="FX45" i="5"/>
  <c r="FW46" i="5"/>
  <c r="FY45" i="5"/>
  <c r="FZ45" i="5" s="1"/>
  <c r="FT41" i="5"/>
  <c r="GS41" i="5" s="1"/>
  <c r="AE41" i="5" s="1"/>
  <c r="HA46" i="5"/>
  <c r="HG46" i="5" s="1"/>
  <c r="GM43" i="5"/>
  <c r="Z43" i="5" s="1"/>
  <c r="FP43" i="5"/>
  <c r="FR42" i="5"/>
  <c r="GR42" i="5" s="1"/>
  <c r="AD42" i="5" s="1"/>
  <c r="FS42" i="5"/>
  <c r="GQ42" i="5"/>
  <c r="GP42" i="5"/>
  <c r="BH46" i="5"/>
  <c r="GN43" i="5"/>
  <c r="AA43" i="5" s="1"/>
  <c r="FQ43" i="5"/>
  <c r="FM44" i="5"/>
  <c r="FN44" i="5"/>
  <c r="FO44" i="5"/>
  <c r="GO42" i="5"/>
  <c r="AB42" i="5" s="1"/>
  <c r="GA47" i="5"/>
  <c r="T36" i="3"/>
  <c r="T38" i="3" s="1"/>
  <c r="AE36" i="3"/>
  <c r="AE38" i="3" s="1"/>
  <c r="DC41" i="5" l="1"/>
  <c r="CZ42" i="5"/>
  <c r="CV44" i="5"/>
  <c r="CX44" i="5" s="1"/>
  <c r="CW42" i="5"/>
  <c r="CZ43" i="5"/>
  <c r="CW43" i="5"/>
  <c r="EF40" i="5"/>
  <c r="EE40" i="5"/>
  <c r="CE46" i="5"/>
  <c r="DL46" i="5"/>
  <c r="DO46" i="5" s="1"/>
  <c r="DQ46" i="5" s="1"/>
  <c r="CK45" i="5"/>
  <c r="CM45" i="5" s="1"/>
  <c r="CG43" i="5"/>
  <c r="BY42" i="5"/>
  <c r="CA42" i="5" s="1"/>
  <c r="DX42" i="5" s="1"/>
  <c r="CJ46" i="5"/>
  <c r="BL46" i="5"/>
  <c r="BR46" i="5"/>
  <c r="BT44" i="5"/>
  <c r="CC44" i="5"/>
  <c r="BS45" i="5"/>
  <c r="BU45" i="5" s="1"/>
  <c r="CB43" i="5"/>
  <c r="CH43" i="5" s="1"/>
  <c r="CI43" i="5" s="1"/>
  <c r="BX43" i="5"/>
  <c r="BZ43" i="5" s="1"/>
  <c r="DW42" i="5"/>
  <c r="G15" i="12"/>
  <c r="I15" i="12" s="1"/>
  <c r="DZ39" i="5"/>
  <c r="DZ38" i="5"/>
  <c r="FB38" i="5"/>
  <c r="DG40" i="5"/>
  <c r="DJ40" i="5" s="1"/>
  <c r="O15" i="12"/>
  <c r="M15" i="12"/>
  <c r="CY44" i="5"/>
  <c r="DA44" i="5" s="1"/>
  <c r="DE44" i="5" s="1"/>
  <c r="CU65" i="5"/>
  <c r="R15" i="12"/>
  <c r="AN15" i="12"/>
  <c r="AB15" i="12"/>
  <c r="S15" i="12"/>
  <c r="J16" i="12"/>
  <c r="L16" i="12" s="1"/>
  <c r="P16" i="12"/>
  <c r="Q16" i="12" s="1"/>
  <c r="X16" i="12"/>
  <c r="AN16" i="12" s="1"/>
  <c r="V16" i="12"/>
  <c r="C16" i="12"/>
  <c r="AD16" i="12"/>
  <c r="AE16" i="12" s="1"/>
  <c r="AH16" i="12" s="1"/>
  <c r="F16" i="12"/>
  <c r="B17" i="12"/>
  <c r="U17" i="12" s="1"/>
  <c r="AD17" i="12" s="1"/>
  <c r="AE17" i="12" s="1"/>
  <c r="BH160" i="10"/>
  <c r="BI160" i="10"/>
  <c r="CF44" i="5"/>
  <c r="CG44" i="5" s="1"/>
  <c r="R44" i="5"/>
  <c r="R20" i="5"/>
  <c r="AP14" i="12"/>
  <c r="AJ15" i="12"/>
  <c r="AL15" i="12" s="1"/>
  <c r="FB39" i="5"/>
  <c r="BO44" i="5"/>
  <c r="BN45" i="5"/>
  <c r="EA45" i="5"/>
  <c r="BJ46" i="5"/>
  <c r="GX43" i="5"/>
  <c r="Y19" i="5" s="1"/>
  <c r="BL44" i="10"/>
  <c r="HF46" i="5"/>
  <c r="HH46" i="5" s="1"/>
  <c r="GH44" i="5"/>
  <c r="V44" i="5" s="1"/>
  <c r="BP44" i="10"/>
  <c r="BO44" i="10"/>
  <c r="BM44" i="10"/>
  <c r="BR44" i="10" s="1"/>
  <c r="BB161" i="10"/>
  <c r="AN162" i="10"/>
  <c r="Z44" i="10"/>
  <c r="BG44" i="10"/>
  <c r="BF44" i="10"/>
  <c r="AQ120" i="10"/>
  <c r="BB120" i="10" s="1"/>
  <c r="BI120" i="10" s="1"/>
  <c r="BH109" i="10"/>
  <c r="BN44" i="10"/>
  <c r="AE46" i="10"/>
  <c r="AI47" i="10"/>
  <c r="AC47" i="10"/>
  <c r="AD47" i="10" s="1"/>
  <c r="AA48" i="10"/>
  <c r="AF45" i="10"/>
  <c r="AG45" i="10" s="1"/>
  <c r="AH45" i="10" s="1"/>
  <c r="AC42" i="5"/>
  <c r="AG42" i="5" s="1"/>
  <c r="GZ42" i="5"/>
  <c r="C70" i="8"/>
  <c r="H72" i="8"/>
  <c r="C69" i="8"/>
  <c r="EZ46" i="5"/>
  <c r="FG46" i="5"/>
  <c r="X43" i="5"/>
  <c r="GJ44" i="5"/>
  <c r="X44" i="5" s="1"/>
  <c r="GB45" i="5"/>
  <c r="GD45" i="5" s="1"/>
  <c r="GU43" i="5"/>
  <c r="V19" i="5" s="1"/>
  <c r="GK44" i="5"/>
  <c r="Y44" i="5" s="1"/>
  <c r="GC44" i="5"/>
  <c r="U44" i="5" s="1"/>
  <c r="FX46" i="5"/>
  <c r="FY46" i="5"/>
  <c r="FZ46" i="5" s="1"/>
  <c r="FW47" i="5"/>
  <c r="HA47" i="5"/>
  <c r="HG47" i="5" s="1"/>
  <c r="FT42" i="5"/>
  <c r="GS42" i="5" s="1"/>
  <c r="AE42" i="5" s="1"/>
  <c r="GM44" i="5"/>
  <c r="Z44" i="5" s="1"/>
  <c r="FP44" i="5"/>
  <c r="FM45" i="5"/>
  <c r="FN45" i="5"/>
  <c r="FO45" i="5"/>
  <c r="GO43" i="5"/>
  <c r="AB43" i="5" s="1"/>
  <c r="FR43" i="5"/>
  <c r="GR43" i="5" s="1"/>
  <c r="AD43" i="5" s="1"/>
  <c r="FS43" i="5"/>
  <c r="GQ43" i="5"/>
  <c r="GP43" i="5"/>
  <c r="GN44" i="5"/>
  <c r="AA44" i="5" s="1"/>
  <c r="FQ44" i="5"/>
  <c r="BH47" i="5"/>
  <c r="GA48" i="5"/>
  <c r="DC42" i="5" l="1"/>
  <c r="EE42" i="5" s="1"/>
  <c r="DC43" i="5"/>
  <c r="CW44" i="5"/>
  <c r="CV45" i="5"/>
  <c r="CX45" i="5" s="1"/>
  <c r="EE41" i="5"/>
  <c r="CE47" i="5"/>
  <c r="DL47" i="5"/>
  <c r="DO47" i="5" s="1"/>
  <c r="DQ47" i="5" s="1"/>
  <c r="EF41" i="5"/>
  <c r="CK46" i="5"/>
  <c r="CM46" i="5" s="1"/>
  <c r="DY42" i="5"/>
  <c r="CJ47" i="5"/>
  <c r="BL47" i="5"/>
  <c r="BR47" i="5"/>
  <c r="BY43" i="5"/>
  <c r="CA43" i="5" s="1"/>
  <c r="DW43" i="5" s="1"/>
  <c r="CC45" i="5"/>
  <c r="BS46" i="5"/>
  <c r="BU46" i="5" s="1"/>
  <c r="BT45" i="5"/>
  <c r="CB44" i="5"/>
  <c r="CH44" i="5" s="1"/>
  <c r="CI44" i="5" s="1"/>
  <c r="BX44" i="5"/>
  <c r="BZ44" i="5" s="1"/>
  <c r="DX43" i="5"/>
  <c r="O16" i="12"/>
  <c r="ED38" i="5"/>
  <c r="EK38" i="5" s="1"/>
  <c r="EC38" i="5"/>
  <c r="ED39" i="5"/>
  <c r="EK39" i="5" s="1"/>
  <c r="EC39" i="5"/>
  <c r="DR40" i="5"/>
  <c r="DS40" i="5"/>
  <c r="DN40" i="5"/>
  <c r="DP40" i="5" s="1"/>
  <c r="DT40" i="5" s="1"/>
  <c r="V17" i="12"/>
  <c r="P17" i="12"/>
  <c r="Q17" i="12" s="1"/>
  <c r="J17" i="12"/>
  <c r="L17" i="12" s="1"/>
  <c r="M16" i="12"/>
  <c r="EF42" i="5"/>
  <c r="F17" i="12"/>
  <c r="CZ44" i="5"/>
  <c r="AF16" i="12"/>
  <c r="AI16" i="12" s="1"/>
  <c r="AJ16" i="12" s="1"/>
  <c r="AL16" i="12" s="1"/>
  <c r="W17" i="12"/>
  <c r="AQ17" i="12" s="1"/>
  <c r="CU66" i="5"/>
  <c r="AB16" i="12"/>
  <c r="C17" i="12"/>
  <c r="CY45" i="5"/>
  <c r="DA45" i="5" s="1"/>
  <c r="DE45" i="5" s="1"/>
  <c r="R16" i="12"/>
  <c r="S16" i="12"/>
  <c r="G16" i="12"/>
  <c r="I16" i="12" s="1"/>
  <c r="Y16" i="12"/>
  <c r="Z16" i="12" s="1"/>
  <c r="X17" i="12"/>
  <c r="AN17" i="12" s="1"/>
  <c r="B18" i="12"/>
  <c r="U18" i="12" s="1"/>
  <c r="V18" i="12" s="1"/>
  <c r="BH161" i="10"/>
  <c r="BI161" i="10"/>
  <c r="CF45" i="5"/>
  <c r="R45" i="5"/>
  <c r="R21" i="5"/>
  <c r="AP15" i="12"/>
  <c r="AO14" i="12"/>
  <c r="AF17" i="12"/>
  <c r="AI17" i="12" s="1"/>
  <c r="AH17" i="12"/>
  <c r="BO45" i="5"/>
  <c r="BN46" i="5"/>
  <c r="EA46" i="5"/>
  <c r="BJ47" i="5"/>
  <c r="BL45" i="10"/>
  <c r="BR45" i="10"/>
  <c r="HF47" i="5"/>
  <c r="HH47" i="5" s="1"/>
  <c r="GU44" i="5"/>
  <c r="V20" i="5" s="1"/>
  <c r="GH45" i="5"/>
  <c r="V45" i="5" s="1"/>
  <c r="BP45" i="10"/>
  <c r="BM45" i="10"/>
  <c r="BO45" i="10"/>
  <c r="BB162" i="10"/>
  <c r="AN163" i="10"/>
  <c r="Z45" i="10"/>
  <c r="BG45" i="10"/>
  <c r="BF45" i="10"/>
  <c r="AQ131" i="10"/>
  <c r="BB131" i="10" s="1"/>
  <c r="BI131" i="10" s="1"/>
  <c r="BH120" i="10"/>
  <c r="BN45" i="10"/>
  <c r="AE47" i="10"/>
  <c r="AI48" i="10"/>
  <c r="AC48" i="10"/>
  <c r="AD48" i="10" s="1"/>
  <c r="AA49" i="10"/>
  <c r="AF46" i="10"/>
  <c r="AG46" i="10" s="1"/>
  <c r="AH46" i="10" s="1"/>
  <c r="AC43" i="5"/>
  <c r="AG43" i="5" s="1"/>
  <c r="GZ43" i="5"/>
  <c r="C72" i="9"/>
  <c r="C71" i="9"/>
  <c r="C71" i="8"/>
  <c r="H73" i="8"/>
  <c r="GX44" i="5"/>
  <c r="Y20" i="5" s="1"/>
  <c r="GW44" i="5"/>
  <c r="X20" i="5" s="1"/>
  <c r="EZ47" i="5"/>
  <c r="FG47" i="5"/>
  <c r="GC45" i="5"/>
  <c r="U45" i="5" s="1"/>
  <c r="GJ45" i="5"/>
  <c r="X45" i="5" s="1"/>
  <c r="GB46" i="5"/>
  <c r="GD46" i="5" s="1"/>
  <c r="GK45" i="5"/>
  <c r="Y45" i="5" s="1"/>
  <c r="FX47" i="5"/>
  <c r="FW48" i="5"/>
  <c r="FY47" i="5"/>
  <c r="FZ47" i="5" s="1"/>
  <c r="HA48" i="5"/>
  <c r="HG48" i="5" s="1"/>
  <c r="FP45" i="5"/>
  <c r="GO45" i="5" s="1"/>
  <c r="AB45" i="5" s="1"/>
  <c r="GM45" i="5"/>
  <c r="Z45" i="5" s="1"/>
  <c r="FQ45" i="5"/>
  <c r="FS45" i="5" s="1"/>
  <c r="GN45" i="5"/>
  <c r="AA45" i="5" s="1"/>
  <c r="BH48" i="5"/>
  <c r="FT43" i="5"/>
  <c r="GS43" i="5" s="1"/>
  <c r="AE43" i="5" s="1"/>
  <c r="GO44" i="5"/>
  <c r="AB44" i="5" s="1"/>
  <c r="FM46" i="5"/>
  <c r="FO46" i="5"/>
  <c r="FN46" i="5"/>
  <c r="FR44" i="5"/>
  <c r="GR44" i="5" s="1"/>
  <c r="AD44" i="5" s="1"/>
  <c r="FS44" i="5"/>
  <c r="GP44" i="5"/>
  <c r="GQ44" i="5"/>
  <c r="GA49" i="5"/>
  <c r="DC44" i="5" l="1"/>
  <c r="CV46" i="5"/>
  <c r="CX46" i="5" s="1"/>
  <c r="CW45" i="5"/>
  <c r="DG41" i="5"/>
  <c r="DJ41" i="5" s="1"/>
  <c r="DS41" i="5" s="1"/>
  <c r="CE48" i="5"/>
  <c r="DL48" i="5"/>
  <c r="DO48" i="5" s="1"/>
  <c r="DQ48" i="5" s="1"/>
  <c r="CK47" i="5"/>
  <c r="CM47" i="5" s="1"/>
  <c r="CG45" i="5"/>
  <c r="EE43" i="5"/>
  <c r="DY43" i="5"/>
  <c r="CJ48" i="5"/>
  <c r="BR48" i="5"/>
  <c r="BL48" i="5"/>
  <c r="EI39" i="5"/>
  <c r="EN39" i="5" s="1"/>
  <c r="BT46" i="5"/>
  <c r="CC46" i="5"/>
  <c r="EI38" i="5"/>
  <c r="EN38" i="5" s="1"/>
  <c r="CB45" i="5"/>
  <c r="CH45" i="5" s="1"/>
  <c r="CI45" i="5" s="1"/>
  <c r="BX45" i="5"/>
  <c r="BZ45" i="5" s="1"/>
  <c r="BS47" i="5"/>
  <c r="BU47" i="5" s="1"/>
  <c r="BY44" i="5"/>
  <c r="CA44" i="5" s="1"/>
  <c r="DX44" i="5" s="1"/>
  <c r="EF43" i="5"/>
  <c r="DW44" i="5"/>
  <c r="M17" i="12"/>
  <c r="O17" i="12"/>
  <c r="J18" i="12"/>
  <c r="L18" i="12" s="1"/>
  <c r="DZ40" i="5"/>
  <c r="DR41" i="5"/>
  <c r="R17" i="12"/>
  <c r="FB40" i="5"/>
  <c r="DG42" i="5"/>
  <c r="DJ42" i="5" s="1"/>
  <c r="G17" i="12"/>
  <c r="I17" i="12" s="1"/>
  <c r="S17" i="12"/>
  <c r="CY46" i="5"/>
  <c r="DA46" i="5" s="1"/>
  <c r="DE46" i="5" s="1"/>
  <c r="CU67" i="5"/>
  <c r="CZ45" i="5"/>
  <c r="AB17" i="12"/>
  <c r="Y17" i="12"/>
  <c r="Z17" i="12" s="1"/>
  <c r="W18" i="12"/>
  <c r="AQ18" i="12" s="1"/>
  <c r="F18" i="12"/>
  <c r="AD18" i="12"/>
  <c r="AE18" i="12" s="1"/>
  <c r="AH18" i="12" s="1"/>
  <c r="C18" i="12"/>
  <c r="X18" i="12"/>
  <c r="AB18" i="12" s="1"/>
  <c r="P18" i="12"/>
  <c r="Q18" i="12" s="1"/>
  <c r="B19" i="12"/>
  <c r="U19" i="12" s="1"/>
  <c r="W19" i="12" s="1"/>
  <c r="AQ19" i="12" s="1"/>
  <c r="BH162" i="10"/>
  <c r="BI162" i="10"/>
  <c r="CF46" i="5"/>
  <c r="CG46" i="5" s="1"/>
  <c r="R46" i="5"/>
  <c r="R22" i="5"/>
  <c r="AO15" i="12"/>
  <c r="AJ17" i="12"/>
  <c r="AL17" i="12" s="1"/>
  <c r="BO46" i="5"/>
  <c r="BN47" i="5"/>
  <c r="EA47" i="5"/>
  <c r="BJ48" i="5"/>
  <c r="BL46" i="10"/>
  <c r="BR46" i="10"/>
  <c r="GU45" i="5"/>
  <c r="V21" i="5" s="1"/>
  <c r="HF48" i="5"/>
  <c r="HH48" i="5" s="1"/>
  <c r="GH46" i="5"/>
  <c r="V46" i="5" s="1"/>
  <c r="BP46" i="10"/>
  <c r="BM46" i="10"/>
  <c r="BO46" i="10"/>
  <c r="BB163" i="10"/>
  <c r="AN164" i="10"/>
  <c r="Z46" i="10"/>
  <c r="BG46" i="10"/>
  <c r="BF46" i="10"/>
  <c r="AQ142" i="10"/>
  <c r="BH131" i="10"/>
  <c r="BN46" i="10"/>
  <c r="AE48" i="10"/>
  <c r="AI49" i="10"/>
  <c r="AC49" i="10"/>
  <c r="AD49" i="10" s="1"/>
  <c r="AA50" i="10"/>
  <c r="AF47" i="10"/>
  <c r="AG47" i="10" s="1"/>
  <c r="AH47" i="10" s="1"/>
  <c r="AC44" i="5"/>
  <c r="AG44" i="5" s="1"/>
  <c r="GZ44" i="5"/>
  <c r="C72" i="8"/>
  <c r="H74" i="8"/>
  <c r="GW45" i="5"/>
  <c r="X21" i="5" s="1"/>
  <c r="EZ48" i="5"/>
  <c r="FG48" i="5"/>
  <c r="GJ46" i="5"/>
  <c r="X46" i="5" s="1"/>
  <c r="GB47" i="5"/>
  <c r="GD47" i="5" s="1"/>
  <c r="GX45" i="5"/>
  <c r="Y21" i="5" s="1"/>
  <c r="GC46" i="5"/>
  <c r="U46" i="5" s="1"/>
  <c r="GK46" i="5"/>
  <c r="Y46" i="5" s="1"/>
  <c r="FX48" i="5"/>
  <c r="FW49" i="5"/>
  <c r="FY48" i="5"/>
  <c r="FZ48" i="5" s="1"/>
  <c r="HA49" i="5"/>
  <c r="HG49" i="5" s="1"/>
  <c r="FP46" i="5"/>
  <c r="GO46" i="5" s="1"/>
  <c r="AB46" i="5" s="1"/>
  <c r="GM46" i="5"/>
  <c r="Z46" i="5" s="1"/>
  <c r="FR45" i="5"/>
  <c r="GP45" i="5"/>
  <c r="GQ45" i="5"/>
  <c r="FM47" i="5"/>
  <c r="FO47" i="5"/>
  <c r="FN47" i="5"/>
  <c r="GN46" i="5"/>
  <c r="AA46" i="5" s="1"/>
  <c r="FQ46" i="5"/>
  <c r="FT44" i="5"/>
  <c r="GS44" i="5" s="1"/>
  <c r="AE44" i="5" s="1"/>
  <c r="BH49" i="5"/>
  <c r="GA50" i="5"/>
  <c r="DN41" i="5" l="1"/>
  <c r="DP41" i="5" s="1"/>
  <c r="DT41" i="5" s="1"/>
  <c r="DC45" i="5"/>
  <c r="CW46" i="5"/>
  <c r="CV47" i="5"/>
  <c r="CX47" i="5" s="1"/>
  <c r="CE49" i="5"/>
  <c r="DL49" i="5"/>
  <c r="DO49" i="5" s="1"/>
  <c r="DQ49" i="5" s="1"/>
  <c r="CK48" i="5"/>
  <c r="CM48" i="5" s="1"/>
  <c r="BT47" i="5"/>
  <c r="CB47" i="5" s="1"/>
  <c r="BS48" i="5"/>
  <c r="BU48" i="5" s="1"/>
  <c r="CJ49" i="5"/>
  <c r="BL49" i="5"/>
  <c r="BR49" i="5"/>
  <c r="DY44" i="5"/>
  <c r="CC47" i="5"/>
  <c r="CB46" i="5"/>
  <c r="CH46" i="5" s="1"/>
  <c r="CI46" i="5" s="1"/>
  <c r="BX46" i="5"/>
  <c r="BZ46" i="5" s="1"/>
  <c r="BY45" i="5"/>
  <c r="CA45" i="5" s="1"/>
  <c r="DX45" i="5" s="1"/>
  <c r="DW45" i="5"/>
  <c r="M18" i="12"/>
  <c r="EC40" i="5"/>
  <c r="ED40" i="5"/>
  <c r="EK40" i="5" s="1"/>
  <c r="DZ41" i="5"/>
  <c r="AF18" i="12"/>
  <c r="AI18" i="12" s="1"/>
  <c r="AJ18" i="12" s="1"/>
  <c r="AL18" i="12" s="1"/>
  <c r="DR42" i="5"/>
  <c r="DS42" i="5"/>
  <c r="DN42" i="5"/>
  <c r="DP42" i="5" s="1"/>
  <c r="DT42" i="5" s="1"/>
  <c r="FB41" i="5"/>
  <c r="R18" i="12"/>
  <c r="S18" i="12"/>
  <c r="EF44" i="5"/>
  <c r="EE44" i="5"/>
  <c r="DG43" i="5"/>
  <c r="DJ43" i="5" s="1"/>
  <c r="C19" i="12"/>
  <c r="O18" i="12"/>
  <c r="CU68" i="5"/>
  <c r="CY47" i="5"/>
  <c r="DA47" i="5" s="1"/>
  <c r="DE47" i="5" s="1"/>
  <c r="CZ46" i="5"/>
  <c r="X19" i="12"/>
  <c r="AB19" i="12" s="1"/>
  <c r="P19" i="12"/>
  <c r="Q19" i="12" s="1"/>
  <c r="V19" i="12"/>
  <c r="F19" i="12"/>
  <c r="G19" i="12" s="1"/>
  <c r="I19" i="12" s="1"/>
  <c r="AD19" i="12"/>
  <c r="AE19" i="12" s="1"/>
  <c r="AH19" i="12" s="1"/>
  <c r="J19" i="12"/>
  <c r="L19" i="12" s="1"/>
  <c r="Y18" i="12"/>
  <c r="Z18" i="12" s="1"/>
  <c r="AN18" i="12"/>
  <c r="G18" i="12"/>
  <c r="I18" i="12" s="1"/>
  <c r="B20" i="12"/>
  <c r="U20" i="12" s="1"/>
  <c r="V20" i="12" s="1"/>
  <c r="BH163" i="10"/>
  <c r="BI163" i="10"/>
  <c r="CF47" i="5"/>
  <c r="R47" i="5"/>
  <c r="R23" i="5"/>
  <c r="AP17" i="12"/>
  <c r="AP16" i="12"/>
  <c r="AO16" i="12"/>
  <c r="BN48" i="5"/>
  <c r="BO47" i="5"/>
  <c r="EA48" i="5"/>
  <c r="BJ49" i="5"/>
  <c r="BL47" i="10"/>
  <c r="BR47" i="10"/>
  <c r="HF49" i="5"/>
  <c r="HH49" i="5" s="1"/>
  <c r="GK47" i="5"/>
  <c r="Y47" i="5" s="1"/>
  <c r="GU46" i="5"/>
  <c r="V22" i="5" s="1"/>
  <c r="BP47" i="10"/>
  <c r="BM47" i="10"/>
  <c r="BO47" i="10"/>
  <c r="AQ153" i="10"/>
  <c r="BB142" i="10"/>
  <c r="AN165" i="10"/>
  <c r="Z47" i="10"/>
  <c r="BG47" i="10"/>
  <c r="BF47" i="10"/>
  <c r="BN47" i="10"/>
  <c r="AE49" i="10"/>
  <c r="AI50" i="10"/>
  <c r="AC50" i="10"/>
  <c r="AD50" i="10" s="1"/>
  <c r="AA51" i="10"/>
  <c r="AF48" i="10"/>
  <c r="AG48" i="10" s="1"/>
  <c r="AH48" i="10" s="1"/>
  <c r="AC45" i="5"/>
  <c r="C73" i="9"/>
  <c r="H75" i="8"/>
  <c r="EZ49" i="5"/>
  <c r="FG49" i="5"/>
  <c r="GW46" i="5"/>
  <c r="X22" i="5" s="1"/>
  <c r="GJ47" i="5"/>
  <c r="X47" i="5" s="1"/>
  <c r="GH47" i="5"/>
  <c r="V47" i="5" s="1"/>
  <c r="GB48" i="5"/>
  <c r="GD48" i="5" s="1"/>
  <c r="GX46" i="5"/>
  <c r="Y22" i="5" s="1"/>
  <c r="GC47" i="5"/>
  <c r="U47" i="5" s="1"/>
  <c r="FX49" i="5"/>
  <c r="FW50" i="5"/>
  <c r="FY49" i="5"/>
  <c r="FZ49" i="5" s="1"/>
  <c r="HA50" i="5"/>
  <c r="HG50" i="5" s="1"/>
  <c r="GP46" i="5"/>
  <c r="GQ46" i="5"/>
  <c r="FP47" i="5"/>
  <c r="GO47" i="5" s="1"/>
  <c r="AB47" i="5" s="1"/>
  <c r="GM47" i="5"/>
  <c r="Z47" i="5" s="1"/>
  <c r="GR45" i="5"/>
  <c r="AD45" i="5" s="1"/>
  <c r="FT45" i="5"/>
  <c r="GS45" i="5" s="1"/>
  <c r="AE45" i="5" s="1"/>
  <c r="GN47" i="5"/>
  <c r="AA47" i="5" s="1"/>
  <c r="FQ47" i="5"/>
  <c r="FM48" i="5"/>
  <c r="FO48" i="5"/>
  <c r="FN48" i="5"/>
  <c r="BH50" i="5"/>
  <c r="FR46" i="5"/>
  <c r="FS46" i="5"/>
  <c r="GA51" i="5"/>
  <c r="DC46" i="5" l="1"/>
  <c r="CW47" i="5"/>
  <c r="CY48" i="5"/>
  <c r="DA48" i="5" s="1"/>
  <c r="DE48" i="5" s="1"/>
  <c r="CV48" i="5"/>
  <c r="CX48" i="5" s="1"/>
  <c r="CE50" i="5"/>
  <c r="DL50" i="5"/>
  <c r="DO50" i="5" s="1"/>
  <c r="DQ50" i="5" s="1"/>
  <c r="CK49" i="5"/>
  <c r="CM49" i="5" s="1"/>
  <c r="CH47" i="5"/>
  <c r="CI47" i="5" s="1"/>
  <c r="BX47" i="5"/>
  <c r="BZ47" i="5" s="1"/>
  <c r="CG47" i="5"/>
  <c r="BY46" i="5"/>
  <c r="CA46" i="5" s="1"/>
  <c r="DX46" i="5" s="1"/>
  <c r="BT48" i="5"/>
  <c r="CB48" i="5" s="1"/>
  <c r="BS49" i="5"/>
  <c r="BU49" i="5" s="1"/>
  <c r="DY45" i="5"/>
  <c r="CJ50" i="5"/>
  <c r="BL50" i="5"/>
  <c r="BR50" i="5"/>
  <c r="EI40" i="5"/>
  <c r="EN40" i="5" s="1"/>
  <c r="CC48" i="5"/>
  <c r="DW46" i="5"/>
  <c r="AN19" i="12"/>
  <c r="ED41" i="5"/>
  <c r="EK41" i="5" s="1"/>
  <c r="EC41" i="5"/>
  <c r="EI41" i="5" s="1"/>
  <c r="S19" i="12"/>
  <c r="DZ42" i="5"/>
  <c r="M19" i="12"/>
  <c r="DR43" i="5"/>
  <c r="DS43" i="5"/>
  <c r="DN43" i="5"/>
  <c r="DP43" i="5" s="1"/>
  <c r="DT43" i="5" s="1"/>
  <c r="FB42" i="5"/>
  <c r="R19" i="12"/>
  <c r="DG44" i="5"/>
  <c r="DJ44" i="5" s="1"/>
  <c r="P20" i="12"/>
  <c r="Q20" i="12" s="1"/>
  <c r="EF45" i="5"/>
  <c r="Y19" i="12"/>
  <c r="Z19" i="12" s="1"/>
  <c r="EE45" i="5"/>
  <c r="AF19" i="12"/>
  <c r="AI19" i="12" s="1"/>
  <c r="AJ19" i="12" s="1"/>
  <c r="AL19" i="12" s="1"/>
  <c r="O19" i="12"/>
  <c r="CU69" i="5"/>
  <c r="CZ47" i="5"/>
  <c r="J20" i="12"/>
  <c r="L20" i="12" s="1"/>
  <c r="C20" i="12"/>
  <c r="W20" i="12"/>
  <c r="AQ20" i="12" s="1"/>
  <c r="X20" i="12"/>
  <c r="AB20" i="12" s="1"/>
  <c r="AD20" i="12"/>
  <c r="AE20" i="12" s="1"/>
  <c r="AH20" i="12" s="1"/>
  <c r="F20" i="12"/>
  <c r="B21" i="12"/>
  <c r="U21" i="12" s="1"/>
  <c r="AD21" i="12" s="1"/>
  <c r="AE21" i="12" s="1"/>
  <c r="BH142" i="10"/>
  <c r="BI142" i="10"/>
  <c r="CF48" i="5"/>
  <c r="CG48" i="5" s="1"/>
  <c r="R48" i="5"/>
  <c r="R24" i="5"/>
  <c r="AO17" i="12"/>
  <c r="AP18" i="12"/>
  <c r="AO18" i="12"/>
  <c r="BN49" i="5"/>
  <c r="BO48" i="5"/>
  <c r="EA49" i="5"/>
  <c r="BJ50" i="5"/>
  <c r="GX47" i="5"/>
  <c r="Y23" i="5" s="1"/>
  <c r="BL48" i="10"/>
  <c r="BR48" i="10"/>
  <c r="HF50" i="5"/>
  <c r="HH50" i="5" s="1"/>
  <c r="BP48" i="10"/>
  <c r="BM48" i="10"/>
  <c r="BO48" i="10"/>
  <c r="AQ164" i="10"/>
  <c r="BB153" i="10"/>
  <c r="BB165" i="10"/>
  <c r="AN166" i="10"/>
  <c r="Z48" i="10"/>
  <c r="BG48" i="10"/>
  <c r="BF48" i="10"/>
  <c r="BN48" i="10"/>
  <c r="AE50" i="10"/>
  <c r="AI51" i="10"/>
  <c r="AC51" i="10"/>
  <c r="AD51" i="10" s="1"/>
  <c r="AA52" i="10"/>
  <c r="AF49" i="10"/>
  <c r="AG49" i="10" s="1"/>
  <c r="AH49" i="10" s="1"/>
  <c r="AG45" i="5"/>
  <c r="AC46" i="5"/>
  <c r="GZ45" i="5"/>
  <c r="GW47" i="5"/>
  <c r="X23" i="5" s="1"/>
  <c r="C74" i="9"/>
  <c r="C74" i="8"/>
  <c r="C73" i="8"/>
  <c r="H76" i="8"/>
  <c r="EZ50" i="5"/>
  <c r="FG50" i="5"/>
  <c r="GJ48" i="5"/>
  <c r="X48" i="5" s="1"/>
  <c r="GU47" i="5"/>
  <c r="V23" i="5" s="1"/>
  <c r="GB49" i="5"/>
  <c r="GD49" i="5" s="1"/>
  <c r="GH48" i="5"/>
  <c r="V48" i="5" s="1"/>
  <c r="GK48" i="5"/>
  <c r="Y48" i="5" s="1"/>
  <c r="GC48" i="5"/>
  <c r="U48" i="5" s="1"/>
  <c r="FX50" i="5"/>
  <c r="FY50" i="5"/>
  <c r="FZ50" i="5" s="1"/>
  <c r="FW51" i="5"/>
  <c r="HA51" i="5"/>
  <c r="HG51" i="5" s="1"/>
  <c r="FT46" i="5"/>
  <c r="GS46" i="5" s="1"/>
  <c r="AE46" i="5" s="1"/>
  <c r="GR46" i="5"/>
  <c r="AD46" i="5" s="1"/>
  <c r="FP48" i="5"/>
  <c r="GO48" i="5" s="1"/>
  <c r="AB48" i="5" s="1"/>
  <c r="GM48" i="5"/>
  <c r="Z48" i="5" s="1"/>
  <c r="GP47" i="5"/>
  <c r="GQ47" i="5"/>
  <c r="BH51" i="5"/>
  <c r="GN48" i="5"/>
  <c r="AA48" i="5" s="1"/>
  <c r="FQ48" i="5"/>
  <c r="FR47" i="5"/>
  <c r="FS47" i="5"/>
  <c r="FM49" i="5"/>
  <c r="FO49" i="5"/>
  <c r="FN49" i="5"/>
  <c r="GA52" i="5"/>
  <c r="CZ48" i="5" l="1"/>
  <c r="DC47" i="5"/>
  <c r="DC48" i="5"/>
  <c r="CV49" i="5"/>
  <c r="CX49" i="5" s="1"/>
  <c r="CW48" i="5"/>
  <c r="CE51" i="5"/>
  <c r="DL51" i="5"/>
  <c r="DO51" i="5" s="1"/>
  <c r="DQ51" i="5" s="1"/>
  <c r="CK50" i="5"/>
  <c r="CM50" i="5" s="1"/>
  <c r="BX48" i="5"/>
  <c r="BY48" i="5" s="1"/>
  <c r="CH48" i="5"/>
  <c r="CI48" i="5" s="1"/>
  <c r="BY47" i="5"/>
  <c r="CA47" i="5" s="1"/>
  <c r="DX47" i="5" s="1"/>
  <c r="DY46" i="5"/>
  <c r="BS50" i="5"/>
  <c r="BU50" i="5" s="1"/>
  <c r="CJ51" i="5"/>
  <c r="BL51" i="5"/>
  <c r="BR51" i="5"/>
  <c r="CC49" i="5"/>
  <c r="BT49" i="5"/>
  <c r="EN41" i="5"/>
  <c r="DW47" i="5"/>
  <c r="DZ43" i="5"/>
  <c r="ED42" i="5"/>
  <c r="EK42" i="5" s="1"/>
  <c r="EC42" i="5"/>
  <c r="EI42" i="5" s="1"/>
  <c r="F21" i="12"/>
  <c r="AF20" i="12"/>
  <c r="AI20" i="12" s="1"/>
  <c r="AJ20" i="12" s="1"/>
  <c r="AL20" i="12" s="1"/>
  <c r="DR44" i="5"/>
  <c r="DS44" i="5"/>
  <c r="FB44" i="5" s="1"/>
  <c r="DN44" i="5"/>
  <c r="DP44" i="5" s="1"/>
  <c r="DT44" i="5" s="1"/>
  <c r="R20" i="12"/>
  <c r="FB43" i="5"/>
  <c r="EE46" i="5"/>
  <c r="Y20" i="12"/>
  <c r="Z20" i="12" s="1"/>
  <c r="EF46" i="5"/>
  <c r="DG45" i="5"/>
  <c r="DJ45" i="5" s="1"/>
  <c r="G20" i="12"/>
  <c r="I20" i="12" s="1"/>
  <c r="AN20" i="12"/>
  <c r="O20" i="12"/>
  <c r="M20" i="12"/>
  <c r="S20" i="12"/>
  <c r="CY49" i="5"/>
  <c r="DA49" i="5" s="1"/>
  <c r="DE49" i="5" s="1"/>
  <c r="CU70" i="5"/>
  <c r="P21" i="12"/>
  <c r="Q21" i="12" s="1"/>
  <c r="V21" i="12"/>
  <c r="W21" i="12"/>
  <c r="AQ21" i="12" s="1"/>
  <c r="J21" i="12"/>
  <c r="L21" i="12" s="1"/>
  <c r="X21" i="12"/>
  <c r="Y21" i="12" s="1"/>
  <c r="C21" i="12"/>
  <c r="B22" i="12"/>
  <c r="U22" i="12" s="1"/>
  <c r="W22" i="12" s="1"/>
  <c r="AQ22" i="12" s="1"/>
  <c r="BH153" i="10"/>
  <c r="BI153" i="10"/>
  <c r="BH165" i="10"/>
  <c r="BI165" i="10"/>
  <c r="CF49" i="5"/>
  <c r="R49" i="5"/>
  <c r="R25" i="5"/>
  <c r="AP19" i="12"/>
  <c r="AF21" i="12"/>
  <c r="AI21" i="12" s="1"/>
  <c r="AH21" i="12"/>
  <c r="BO49" i="5"/>
  <c r="BN50" i="5"/>
  <c r="EA50" i="5"/>
  <c r="BJ51" i="5"/>
  <c r="GW48" i="5"/>
  <c r="X24" i="5" s="1"/>
  <c r="BL49" i="10"/>
  <c r="HF51" i="5"/>
  <c r="HH51" i="5" s="1"/>
  <c r="GC49" i="5"/>
  <c r="U49" i="5" s="1"/>
  <c r="BP49" i="10"/>
  <c r="BO49" i="10"/>
  <c r="BM49" i="10"/>
  <c r="BR49" i="10" s="1"/>
  <c r="AQ175" i="10"/>
  <c r="AQ186" i="10" s="1"/>
  <c r="AQ197" i="10" s="1"/>
  <c r="AQ208" i="10" s="1"/>
  <c r="AQ219" i="10" s="1"/>
  <c r="AQ230" i="10" s="1"/>
  <c r="AQ241" i="10" s="1"/>
  <c r="AQ252" i="10" s="1"/>
  <c r="AQ263" i="10" s="1"/>
  <c r="AQ274" i="10" s="1"/>
  <c r="AQ285" i="10" s="1"/>
  <c r="AQ296" i="10" s="1"/>
  <c r="AQ307" i="10" s="1"/>
  <c r="AQ318" i="10" s="1"/>
  <c r="AQ329" i="10" s="1"/>
  <c r="AQ340" i="10" s="1"/>
  <c r="AQ351" i="10" s="1"/>
  <c r="AQ362" i="10" s="1"/>
  <c r="BB164" i="10"/>
  <c r="BB166" i="10"/>
  <c r="AN167" i="10"/>
  <c r="Z49" i="10"/>
  <c r="BG49" i="10"/>
  <c r="BF49" i="10"/>
  <c r="BN49" i="10"/>
  <c r="AE51" i="10"/>
  <c r="AI52" i="10"/>
  <c r="AC52" i="10"/>
  <c r="AD52" i="10" s="1"/>
  <c r="AA53" i="10"/>
  <c r="AF50" i="10"/>
  <c r="AG50" i="10" s="1"/>
  <c r="AH50" i="10" s="1"/>
  <c r="AG46" i="5"/>
  <c r="AC47" i="5"/>
  <c r="GZ46" i="5"/>
  <c r="C75" i="9"/>
  <c r="H77" i="8"/>
  <c r="C75" i="8"/>
  <c r="EZ51" i="5"/>
  <c r="FG51" i="5"/>
  <c r="GJ49" i="5"/>
  <c r="X49" i="5" s="1"/>
  <c r="GB50" i="5"/>
  <c r="GD50" i="5" s="1"/>
  <c r="GX48" i="5"/>
  <c r="Y24" i="5" s="1"/>
  <c r="GU48" i="5"/>
  <c r="V24" i="5" s="1"/>
  <c r="GH49" i="5"/>
  <c r="V49" i="5" s="1"/>
  <c r="GK49" i="5"/>
  <c r="Y49" i="5" s="1"/>
  <c r="FX51" i="5"/>
  <c r="FW52" i="5"/>
  <c r="FY51" i="5"/>
  <c r="FZ51" i="5" s="1"/>
  <c r="HA52" i="5"/>
  <c r="HG52" i="5" s="1"/>
  <c r="FP49" i="5"/>
  <c r="GO49" i="5" s="1"/>
  <c r="AB49" i="5" s="1"/>
  <c r="GM49" i="5"/>
  <c r="Z49" i="5" s="1"/>
  <c r="FT47" i="5"/>
  <c r="GS47" i="5" s="1"/>
  <c r="AE47" i="5" s="1"/>
  <c r="GR47" i="5"/>
  <c r="AD47" i="5" s="1"/>
  <c r="GQ48" i="5"/>
  <c r="GP48" i="5"/>
  <c r="FR48" i="5"/>
  <c r="FS48" i="5"/>
  <c r="FM50" i="5"/>
  <c r="FN50" i="5"/>
  <c r="FO50" i="5"/>
  <c r="GN49" i="5"/>
  <c r="AA49" i="5" s="1"/>
  <c r="FQ49" i="5"/>
  <c r="BH52" i="5"/>
  <c r="GA53" i="5"/>
  <c r="CW49" i="5" l="1"/>
  <c r="CY50" i="5"/>
  <c r="DA50" i="5" s="1"/>
  <c r="DE50" i="5" s="1"/>
  <c r="CV50" i="5"/>
  <c r="CX50" i="5" s="1"/>
  <c r="CE52" i="5"/>
  <c r="DL52" i="5"/>
  <c r="DO52" i="5" s="1"/>
  <c r="DQ52" i="5" s="1"/>
  <c r="BZ48" i="5"/>
  <c r="CA48" i="5" s="1"/>
  <c r="DX48" i="5" s="1"/>
  <c r="EF48" i="5" s="1"/>
  <c r="CK51" i="5"/>
  <c r="CM51" i="5" s="1"/>
  <c r="DY47" i="5"/>
  <c r="CG49" i="5"/>
  <c r="CB49" i="5"/>
  <c r="CH49" i="5" s="1"/>
  <c r="CI49" i="5" s="1"/>
  <c r="BX49" i="5"/>
  <c r="BZ49" i="5" s="1"/>
  <c r="CJ52" i="5"/>
  <c r="CK52" i="5" s="1"/>
  <c r="CM52" i="5" s="1"/>
  <c r="BR52" i="5"/>
  <c r="BL52" i="5"/>
  <c r="BT50" i="5"/>
  <c r="BS51" i="5"/>
  <c r="BU51" i="5" s="1"/>
  <c r="CC50" i="5"/>
  <c r="EN42" i="5"/>
  <c r="DW48" i="5"/>
  <c r="DZ44" i="5"/>
  <c r="ED43" i="5"/>
  <c r="EK43" i="5" s="1"/>
  <c r="EC43" i="5"/>
  <c r="EI43" i="5" s="1"/>
  <c r="DS45" i="5"/>
  <c r="DR45" i="5"/>
  <c r="DN45" i="5"/>
  <c r="DP45" i="5" s="1"/>
  <c r="DT45" i="5" s="1"/>
  <c r="DG46" i="5"/>
  <c r="DJ46" i="5" s="1"/>
  <c r="AB21" i="12"/>
  <c r="P22" i="12"/>
  <c r="Q22" i="12" s="1"/>
  <c r="EF47" i="5"/>
  <c r="EE47" i="5"/>
  <c r="CZ49" i="5"/>
  <c r="CU71" i="5"/>
  <c r="AN21" i="12"/>
  <c r="O21" i="12"/>
  <c r="C22" i="12"/>
  <c r="AD22" i="12"/>
  <c r="AE22" i="12" s="1"/>
  <c r="AH22" i="12" s="1"/>
  <c r="V22" i="12"/>
  <c r="J22" i="12"/>
  <c r="L22" i="12" s="1"/>
  <c r="X22" i="12"/>
  <c r="AN22" i="12" s="1"/>
  <c r="M21" i="12"/>
  <c r="F22" i="12"/>
  <c r="S21" i="12"/>
  <c r="G21" i="12"/>
  <c r="I21" i="12" s="1"/>
  <c r="R21" i="12"/>
  <c r="B23" i="12"/>
  <c r="U23" i="12" s="1"/>
  <c r="W23" i="12" s="1"/>
  <c r="AQ23" i="12" s="1"/>
  <c r="BH166" i="10"/>
  <c r="BI166" i="10"/>
  <c r="BH164" i="10"/>
  <c r="BI164" i="10"/>
  <c r="CF50" i="5"/>
  <c r="CG50" i="5" s="1"/>
  <c r="R50" i="5"/>
  <c r="R26" i="5"/>
  <c r="AO19" i="12"/>
  <c r="AJ21" i="12"/>
  <c r="AL21" i="12" s="1"/>
  <c r="Z21" i="12"/>
  <c r="BO50" i="5"/>
  <c r="BN51" i="5"/>
  <c r="EA51" i="5"/>
  <c r="BJ52" i="5"/>
  <c r="BL50" i="10"/>
  <c r="BR50" i="10"/>
  <c r="HF52" i="5"/>
  <c r="HH52" i="5" s="1"/>
  <c r="BP50" i="10"/>
  <c r="BM50" i="10"/>
  <c r="BO50" i="10"/>
  <c r="BB167" i="10"/>
  <c r="AN168" i="10"/>
  <c r="Z50" i="10"/>
  <c r="BG50" i="10"/>
  <c r="BF50" i="10"/>
  <c r="BN50" i="10"/>
  <c r="AE52" i="10"/>
  <c r="AI53" i="10"/>
  <c r="AC53" i="10"/>
  <c r="AD53" i="10" s="1"/>
  <c r="AA54" i="10"/>
  <c r="AF51" i="10"/>
  <c r="AG51" i="10" s="1"/>
  <c r="AH51" i="10" s="1"/>
  <c r="GZ47" i="5"/>
  <c r="AC48" i="5"/>
  <c r="AG47" i="5"/>
  <c r="C76" i="9"/>
  <c r="H78" i="8"/>
  <c r="EZ52" i="5"/>
  <c r="FG52" i="5"/>
  <c r="GJ50" i="5"/>
  <c r="X50" i="5" s="1"/>
  <c r="GB51" i="5"/>
  <c r="GD51" i="5" s="1"/>
  <c r="GX49" i="5"/>
  <c r="Y25" i="5" s="1"/>
  <c r="GU49" i="5"/>
  <c r="V25" i="5" s="1"/>
  <c r="GW49" i="5"/>
  <c r="X25" i="5" s="1"/>
  <c r="GH50" i="5"/>
  <c r="V50" i="5" s="1"/>
  <c r="GK50" i="5"/>
  <c r="Y50" i="5" s="1"/>
  <c r="GC50" i="5"/>
  <c r="U50" i="5" s="1"/>
  <c r="FX52" i="5"/>
  <c r="FY52" i="5"/>
  <c r="FZ52" i="5" s="1"/>
  <c r="FW53" i="5"/>
  <c r="HA53" i="5"/>
  <c r="HG53" i="5" s="1"/>
  <c r="FP50" i="5"/>
  <c r="GO50" i="5" s="1"/>
  <c r="AB50" i="5" s="1"/>
  <c r="GM50" i="5"/>
  <c r="Z50" i="5" s="1"/>
  <c r="GP49" i="5"/>
  <c r="GQ49" i="5"/>
  <c r="FQ50" i="5"/>
  <c r="GN50" i="5"/>
  <c r="AA50" i="5" s="1"/>
  <c r="FT48" i="5"/>
  <c r="GS48" i="5" s="1"/>
  <c r="AE48" i="5" s="1"/>
  <c r="GR48" i="5"/>
  <c r="AD48" i="5" s="1"/>
  <c r="BH53" i="5"/>
  <c r="FM51" i="5"/>
  <c r="FN51" i="5"/>
  <c r="FO51" i="5"/>
  <c r="FR49" i="5"/>
  <c r="FS49" i="5"/>
  <c r="GA54" i="5"/>
  <c r="DC49" i="5" l="1"/>
  <c r="CV51" i="5"/>
  <c r="CX51" i="5" s="1"/>
  <c r="CW50" i="5"/>
  <c r="CZ50" i="5"/>
  <c r="DY48" i="5"/>
  <c r="CE53" i="5"/>
  <c r="DL53" i="5"/>
  <c r="BY49" i="5"/>
  <c r="CA49" i="5" s="1"/>
  <c r="DX49" i="5" s="1"/>
  <c r="CJ53" i="5"/>
  <c r="CK53" i="5" s="1"/>
  <c r="CM53" i="5" s="1"/>
  <c r="BL53" i="5"/>
  <c r="BR53" i="5"/>
  <c r="CC51" i="5"/>
  <c r="CB50" i="5"/>
  <c r="CH50" i="5" s="1"/>
  <c r="CI50" i="5" s="1"/>
  <c r="BX50" i="5"/>
  <c r="BZ50" i="5" s="1"/>
  <c r="BS52" i="5"/>
  <c r="BU52" i="5" s="1"/>
  <c r="BT51" i="5"/>
  <c r="EE48" i="5"/>
  <c r="EN43" i="5"/>
  <c r="DW49" i="5"/>
  <c r="DZ45" i="5"/>
  <c r="EC44" i="5"/>
  <c r="EI44" i="5" s="1"/>
  <c r="ED44" i="5"/>
  <c r="EK44" i="5" s="1"/>
  <c r="DS46" i="5"/>
  <c r="DR46" i="5"/>
  <c r="DN46" i="5"/>
  <c r="DP46" i="5" s="1"/>
  <c r="DT46" i="5" s="1"/>
  <c r="FB45" i="5"/>
  <c r="DO53" i="5"/>
  <c r="DQ53" i="5" s="1"/>
  <c r="DG47" i="5"/>
  <c r="DJ47" i="5" s="1"/>
  <c r="R22" i="12"/>
  <c r="P23" i="12"/>
  <c r="Q23" i="12" s="1"/>
  <c r="DG48" i="5"/>
  <c r="DJ48" i="5" s="1"/>
  <c r="CY51" i="5"/>
  <c r="DA51" i="5" s="1"/>
  <c r="DE51" i="5" s="1"/>
  <c r="CU72" i="5"/>
  <c r="Y22" i="12"/>
  <c r="Z22" i="12" s="1"/>
  <c r="AF22" i="12"/>
  <c r="AI22" i="12" s="1"/>
  <c r="AJ22" i="12" s="1"/>
  <c r="AL22" i="12" s="1"/>
  <c r="AB22" i="12"/>
  <c r="O22" i="12"/>
  <c r="M22" i="12"/>
  <c r="J23" i="12"/>
  <c r="L23" i="12" s="1"/>
  <c r="X23" i="12"/>
  <c r="AN23" i="12" s="1"/>
  <c r="AD23" i="12"/>
  <c r="AE23" i="12" s="1"/>
  <c r="AH23" i="12" s="1"/>
  <c r="S22" i="12"/>
  <c r="G22" i="12"/>
  <c r="I22" i="12" s="1"/>
  <c r="C23" i="12"/>
  <c r="F23" i="12"/>
  <c r="V23" i="12"/>
  <c r="B24" i="12"/>
  <c r="U24" i="12" s="1"/>
  <c r="AD24" i="12" s="1"/>
  <c r="AE24" i="12" s="1"/>
  <c r="BH167" i="10"/>
  <c r="BI167" i="10"/>
  <c r="CF51" i="5"/>
  <c r="R51" i="5"/>
  <c r="R27" i="5"/>
  <c r="AO21" i="12"/>
  <c r="AP20" i="12"/>
  <c r="AO20" i="12"/>
  <c r="BO51" i="5"/>
  <c r="BN52" i="5"/>
  <c r="EA52" i="5"/>
  <c r="BJ53" i="5"/>
  <c r="BL51" i="10"/>
  <c r="BR51" i="10"/>
  <c r="HF53" i="5"/>
  <c r="HH53" i="5" s="1"/>
  <c r="GH51" i="5"/>
  <c r="V51" i="5" s="1"/>
  <c r="GU50" i="5"/>
  <c r="V26" i="5" s="1"/>
  <c r="BP51" i="10"/>
  <c r="BM51" i="10"/>
  <c r="BO51" i="10"/>
  <c r="BB168" i="10"/>
  <c r="AN169" i="10"/>
  <c r="Z51" i="10"/>
  <c r="BG51" i="10"/>
  <c r="BF51" i="10"/>
  <c r="BN51" i="10"/>
  <c r="AE53" i="10"/>
  <c r="AI54" i="10"/>
  <c r="AC54" i="10"/>
  <c r="AD54" i="10" s="1"/>
  <c r="AA55" i="10"/>
  <c r="AF52" i="10"/>
  <c r="AG52" i="10" s="1"/>
  <c r="AH52" i="10" s="1"/>
  <c r="AC49" i="5"/>
  <c r="GZ48" i="5"/>
  <c r="AG48" i="5"/>
  <c r="C78" i="9"/>
  <c r="C77" i="9"/>
  <c r="H79" i="8"/>
  <c r="C76" i="8"/>
  <c r="C77" i="8"/>
  <c r="EZ53" i="5"/>
  <c r="FG53" i="5"/>
  <c r="GW50" i="5"/>
  <c r="X26" i="5" s="1"/>
  <c r="GJ51" i="5"/>
  <c r="X51" i="5" s="1"/>
  <c r="GX50" i="5"/>
  <c r="Y26" i="5" s="1"/>
  <c r="GB52" i="5"/>
  <c r="GD52" i="5" s="1"/>
  <c r="GK51" i="5"/>
  <c r="Y51" i="5" s="1"/>
  <c r="GC51" i="5"/>
  <c r="U51" i="5" s="1"/>
  <c r="FX53" i="5"/>
  <c r="FW54" i="5"/>
  <c r="FY53" i="5"/>
  <c r="FZ53" i="5" s="1"/>
  <c r="HA54" i="5"/>
  <c r="HG54" i="5" s="1"/>
  <c r="FT49" i="5"/>
  <c r="GS49" i="5" s="1"/>
  <c r="AE49" i="5" s="1"/>
  <c r="GR49" i="5"/>
  <c r="AD49" i="5" s="1"/>
  <c r="FP51" i="5"/>
  <c r="GO51" i="5" s="1"/>
  <c r="AB51" i="5" s="1"/>
  <c r="GM51" i="5"/>
  <c r="Z51" i="5" s="1"/>
  <c r="FR50" i="5"/>
  <c r="GP50" i="5"/>
  <c r="GQ50" i="5"/>
  <c r="FS50" i="5"/>
  <c r="GN51" i="5"/>
  <c r="AA51" i="5" s="1"/>
  <c r="FQ51" i="5"/>
  <c r="FM52" i="5"/>
  <c r="FO52" i="5"/>
  <c r="FN52" i="5"/>
  <c r="BH54" i="5"/>
  <c r="GA55" i="5"/>
  <c r="DC50" i="5" l="1"/>
  <c r="CW51" i="5"/>
  <c r="CY52" i="5"/>
  <c r="DA52" i="5" s="1"/>
  <c r="DE52" i="5" s="1"/>
  <c r="CV52" i="5"/>
  <c r="CX52" i="5" s="1"/>
  <c r="CE54" i="5"/>
  <c r="DL54" i="5"/>
  <c r="DO54" i="5" s="1"/>
  <c r="DQ54" i="5" s="1"/>
  <c r="DY49" i="5"/>
  <c r="CG51" i="5"/>
  <c r="BY50" i="5"/>
  <c r="CA50" i="5" s="1"/>
  <c r="DX50" i="5" s="1"/>
  <c r="CB51" i="5"/>
  <c r="CH51" i="5" s="1"/>
  <c r="CI51" i="5" s="1"/>
  <c r="BX51" i="5"/>
  <c r="BZ51" i="5" s="1"/>
  <c r="BT52" i="5"/>
  <c r="BS53" i="5"/>
  <c r="BU53" i="5" s="1"/>
  <c r="CJ54" i="5"/>
  <c r="BL54" i="5"/>
  <c r="BR54" i="5"/>
  <c r="CC52" i="5"/>
  <c r="EN44" i="5"/>
  <c r="DW50" i="5"/>
  <c r="R23" i="12"/>
  <c r="DZ46" i="5"/>
  <c r="FB46" i="5"/>
  <c r="ED45" i="5"/>
  <c r="EK45" i="5" s="1"/>
  <c r="EC45" i="5"/>
  <c r="EI45" i="5" s="1"/>
  <c r="DS48" i="5"/>
  <c r="DR48" i="5"/>
  <c r="DN48" i="5"/>
  <c r="DP48" i="5" s="1"/>
  <c r="DT48" i="5" s="1"/>
  <c r="DR47" i="5"/>
  <c r="DS47" i="5"/>
  <c r="DN47" i="5"/>
  <c r="DP47" i="5" s="1"/>
  <c r="DT47" i="5" s="1"/>
  <c r="C24" i="12"/>
  <c r="EE49" i="5"/>
  <c r="EF49" i="5"/>
  <c r="O23" i="12"/>
  <c r="S23" i="12"/>
  <c r="Y23" i="12"/>
  <c r="Z23" i="12" s="1"/>
  <c r="AB23" i="12"/>
  <c r="G23" i="12"/>
  <c r="I23" i="12" s="1"/>
  <c r="P24" i="12"/>
  <c r="Q24" i="12" s="1"/>
  <c r="X24" i="12"/>
  <c r="AB24" i="12" s="1"/>
  <c r="W24" i="12"/>
  <c r="AQ24" i="12" s="1"/>
  <c r="CU73" i="5"/>
  <c r="CZ52" i="5"/>
  <c r="CZ51" i="5"/>
  <c r="M23" i="12"/>
  <c r="AF23" i="12"/>
  <c r="AI23" i="12" s="1"/>
  <c r="AJ23" i="12" s="1"/>
  <c r="AL23" i="12" s="1"/>
  <c r="J24" i="12"/>
  <c r="L24" i="12" s="1"/>
  <c r="V24" i="12"/>
  <c r="F24" i="12"/>
  <c r="B25" i="12"/>
  <c r="U25" i="12" s="1"/>
  <c r="AD25" i="12" s="1"/>
  <c r="AE25" i="12" s="1"/>
  <c r="BH168" i="10"/>
  <c r="BI168" i="10"/>
  <c r="CF52" i="5"/>
  <c r="CG52" i="5" s="1"/>
  <c r="R28" i="5"/>
  <c r="R52" i="5"/>
  <c r="AO22" i="12"/>
  <c r="AP21" i="12"/>
  <c r="AF24" i="12"/>
  <c r="AI24" i="12" s="1"/>
  <c r="AH24" i="12"/>
  <c r="BO52" i="5"/>
  <c r="BN53" i="5"/>
  <c r="EA53" i="5"/>
  <c r="BJ54" i="5"/>
  <c r="BL52" i="10"/>
  <c r="HF54" i="5"/>
  <c r="HH54" i="5" s="1"/>
  <c r="GU51" i="5"/>
  <c r="V27" i="5" s="1"/>
  <c r="GC52" i="5"/>
  <c r="U52" i="5" s="1"/>
  <c r="BP52" i="10"/>
  <c r="BO52" i="10"/>
  <c r="BM52" i="10"/>
  <c r="BR52" i="10" s="1"/>
  <c r="BB169" i="10"/>
  <c r="AN170" i="10"/>
  <c r="Z52" i="10"/>
  <c r="BG52" i="10"/>
  <c r="BF52" i="10"/>
  <c r="BN52" i="10"/>
  <c r="AE54" i="10"/>
  <c r="AI55" i="10"/>
  <c r="AC55" i="10"/>
  <c r="AD55" i="10" s="1"/>
  <c r="AA56" i="10"/>
  <c r="AF53" i="10"/>
  <c r="AG53" i="10" s="1"/>
  <c r="AH53" i="10" s="1"/>
  <c r="AC50" i="5"/>
  <c r="GZ49" i="5"/>
  <c r="AG49" i="5"/>
  <c r="C79" i="9"/>
  <c r="H80" i="8"/>
  <c r="GJ52" i="5"/>
  <c r="X52" i="5" s="1"/>
  <c r="GW51" i="5"/>
  <c r="X27" i="5" s="1"/>
  <c r="EZ54" i="5"/>
  <c r="FG54" i="5"/>
  <c r="GH52" i="5"/>
  <c r="V52" i="5" s="1"/>
  <c r="GB53" i="5"/>
  <c r="GD53" i="5" s="1"/>
  <c r="GK52" i="5"/>
  <c r="Y52" i="5" s="1"/>
  <c r="GX51" i="5"/>
  <c r="Y27" i="5" s="1"/>
  <c r="FX54" i="5"/>
  <c r="FY54" i="5"/>
  <c r="FZ54" i="5" s="1"/>
  <c r="FW55" i="5"/>
  <c r="HA55" i="5"/>
  <c r="HG55" i="5" s="1"/>
  <c r="GP51" i="5"/>
  <c r="GQ51" i="5"/>
  <c r="FP52" i="5"/>
  <c r="GO52" i="5" s="1"/>
  <c r="AB52" i="5" s="1"/>
  <c r="GM52" i="5"/>
  <c r="Z52" i="5" s="1"/>
  <c r="GR50" i="5"/>
  <c r="AD50" i="5" s="1"/>
  <c r="FT50" i="5"/>
  <c r="GS50" i="5" s="1"/>
  <c r="AE50" i="5" s="1"/>
  <c r="FM53" i="5"/>
  <c r="FO53" i="5"/>
  <c r="FN53" i="5"/>
  <c r="GN52" i="5"/>
  <c r="AA52" i="5" s="1"/>
  <c r="FQ52" i="5"/>
  <c r="FR51" i="5"/>
  <c r="FS51" i="5"/>
  <c r="BH55" i="5"/>
  <c r="GA56" i="5"/>
  <c r="DC51" i="5" l="1"/>
  <c r="DC52" i="5"/>
  <c r="CW52" i="5"/>
  <c r="CY53" i="5"/>
  <c r="DA53" i="5" s="1"/>
  <c r="DE53" i="5" s="1"/>
  <c r="CV53" i="5"/>
  <c r="CX53" i="5" s="1"/>
  <c r="CE55" i="5"/>
  <c r="DL55" i="5"/>
  <c r="DO55" i="5" s="1"/>
  <c r="DQ55" i="5" s="1"/>
  <c r="CK54" i="5"/>
  <c r="CM54" i="5" s="1"/>
  <c r="EF50" i="5"/>
  <c r="DY50" i="5"/>
  <c r="BY51" i="5"/>
  <c r="CA51" i="5" s="1"/>
  <c r="DX51" i="5" s="1"/>
  <c r="BT53" i="5"/>
  <c r="BX53" i="5" s="1"/>
  <c r="BY53" i="5" s="1"/>
  <c r="BS54" i="5"/>
  <c r="BU54" i="5" s="1"/>
  <c r="CB52" i="5"/>
  <c r="CH52" i="5" s="1"/>
  <c r="CI52" i="5" s="1"/>
  <c r="BX52" i="5"/>
  <c r="BZ52" i="5" s="1"/>
  <c r="CJ55" i="5"/>
  <c r="BL55" i="5"/>
  <c r="BR55" i="5"/>
  <c r="CC53" i="5"/>
  <c r="EE50" i="5"/>
  <c r="EN45" i="5"/>
  <c r="DW51" i="5"/>
  <c r="DZ48" i="5"/>
  <c r="DZ47" i="5"/>
  <c r="EC46" i="5"/>
  <c r="EI46" i="5" s="1"/>
  <c r="ED46" i="5"/>
  <c r="EK46" i="5" s="1"/>
  <c r="O24" i="12"/>
  <c r="R24" i="12"/>
  <c r="G24" i="12"/>
  <c r="I24" i="12" s="1"/>
  <c r="FB47" i="5"/>
  <c r="FB48" i="5"/>
  <c r="P25" i="12"/>
  <c r="Q25" i="12" s="1"/>
  <c r="Y24" i="12"/>
  <c r="Z24" i="12" s="1"/>
  <c r="AN24" i="12"/>
  <c r="J25" i="12"/>
  <c r="L25" i="12" s="1"/>
  <c r="DG49" i="5"/>
  <c r="DJ49" i="5" s="1"/>
  <c r="S24" i="12"/>
  <c r="DG50" i="5"/>
  <c r="DJ50" i="5" s="1"/>
  <c r="M24" i="12"/>
  <c r="CU74" i="5"/>
  <c r="F25" i="12"/>
  <c r="V25" i="12"/>
  <c r="X25" i="12"/>
  <c r="AN25" i="12" s="1"/>
  <c r="W25" i="12"/>
  <c r="AQ25" i="12" s="1"/>
  <c r="C25" i="12"/>
  <c r="G25" i="12" s="1"/>
  <c r="I25" i="12" s="1"/>
  <c r="B26" i="12"/>
  <c r="U26" i="12" s="1"/>
  <c r="AD26" i="12" s="1"/>
  <c r="AE26" i="12" s="1"/>
  <c r="BH169" i="10"/>
  <c r="BI169" i="10"/>
  <c r="CF53" i="5"/>
  <c r="R53" i="5"/>
  <c r="AO23" i="12"/>
  <c r="AP22" i="12"/>
  <c r="AJ24" i="12"/>
  <c r="AL24" i="12" s="1"/>
  <c r="AF25" i="12"/>
  <c r="AI25" i="12" s="1"/>
  <c r="AH25" i="12"/>
  <c r="BN54" i="5"/>
  <c r="BO53" i="5"/>
  <c r="EA54" i="5"/>
  <c r="BJ55" i="5"/>
  <c r="BL53" i="10"/>
  <c r="BR53" i="10"/>
  <c r="HF55" i="5"/>
  <c r="HH55" i="5" s="1"/>
  <c r="GK53" i="5"/>
  <c r="Y53" i="5" s="1"/>
  <c r="GU52" i="5"/>
  <c r="V28" i="5" s="1"/>
  <c r="BP53" i="10"/>
  <c r="BM53" i="10"/>
  <c r="BO53" i="10"/>
  <c r="BB170" i="10"/>
  <c r="AN171" i="10"/>
  <c r="Z53" i="10"/>
  <c r="BG53" i="10"/>
  <c r="BF53" i="10"/>
  <c r="BN53" i="10"/>
  <c r="AE55" i="10"/>
  <c r="AI56" i="10"/>
  <c r="AC56" i="10"/>
  <c r="AD56" i="10" s="1"/>
  <c r="AA57" i="10"/>
  <c r="AF54" i="10"/>
  <c r="AG54" i="10" s="1"/>
  <c r="AH54" i="10" s="1"/>
  <c r="AC51" i="5"/>
  <c r="GZ50" i="5"/>
  <c r="AG50" i="5"/>
  <c r="C80" i="9"/>
  <c r="C79" i="8"/>
  <c r="H81" i="8"/>
  <c r="C78" i="8"/>
  <c r="GW52" i="5"/>
  <c r="X28" i="5" s="1"/>
  <c r="EZ55" i="5"/>
  <c r="FG55" i="5"/>
  <c r="GJ53" i="5"/>
  <c r="X53" i="5" s="1"/>
  <c r="GH53" i="5"/>
  <c r="V53" i="5" s="1"/>
  <c r="GB54" i="5"/>
  <c r="GD54" i="5" s="1"/>
  <c r="GC53" i="5"/>
  <c r="U53" i="5" s="1"/>
  <c r="GX52" i="5"/>
  <c r="Y28" i="5" s="1"/>
  <c r="FX55" i="5"/>
  <c r="FY55" i="5"/>
  <c r="FZ55" i="5" s="1"/>
  <c r="FW56" i="5"/>
  <c r="HA56" i="5"/>
  <c r="HG56" i="5" s="1"/>
  <c r="FT51" i="5"/>
  <c r="GS51" i="5" s="1"/>
  <c r="AE51" i="5" s="1"/>
  <c r="GR51" i="5"/>
  <c r="AD51" i="5" s="1"/>
  <c r="GP52" i="5"/>
  <c r="GQ52" i="5"/>
  <c r="FP53" i="5"/>
  <c r="GO53" i="5" s="1"/>
  <c r="AB53" i="5" s="1"/>
  <c r="GM53" i="5"/>
  <c r="Z53" i="5" s="1"/>
  <c r="BH56" i="5"/>
  <c r="GN53" i="5"/>
  <c r="AA53" i="5" s="1"/>
  <c r="FQ53" i="5"/>
  <c r="FM54" i="5"/>
  <c r="FO54" i="5"/>
  <c r="FN54" i="5"/>
  <c r="FR52" i="5"/>
  <c r="FS52" i="5"/>
  <c r="GA57" i="5"/>
  <c r="CB53" i="5" l="1"/>
  <c r="CH53" i="5" s="1"/>
  <c r="CI53" i="5" s="1"/>
  <c r="CZ53" i="5"/>
  <c r="DC53" i="5" s="1"/>
  <c r="CW53" i="5"/>
  <c r="CY54" i="5"/>
  <c r="DA54" i="5" s="1"/>
  <c r="DE54" i="5" s="1"/>
  <c r="CV54" i="5"/>
  <c r="CX54" i="5" s="1"/>
  <c r="CE56" i="5"/>
  <c r="DL56" i="5"/>
  <c r="DO56" i="5" s="1"/>
  <c r="DQ56" i="5" s="1"/>
  <c r="CK55" i="5"/>
  <c r="CM55" i="5" s="1"/>
  <c r="DY51" i="5"/>
  <c r="CG53" i="5"/>
  <c r="BZ53" i="5"/>
  <c r="CA53" i="5" s="1"/>
  <c r="DX53" i="5" s="1"/>
  <c r="BT54" i="5"/>
  <c r="BS55" i="5"/>
  <c r="BU55" i="5" s="1"/>
  <c r="CJ56" i="5"/>
  <c r="CK56" i="5" s="1"/>
  <c r="CM56" i="5" s="1"/>
  <c r="BL56" i="5"/>
  <c r="BR56" i="5"/>
  <c r="BY52" i="5"/>
  <c r="CA52" i="5" s="1"/>
  <c r="DX52" i="5" s="1"/>
  <c r="CC54" i="5"/>
  <c r="EN46" i="5"/>
  <c r="DW52" i="5"/>
  <c r="ED47" i="5"/>
  <c r="EK47" i="5" s="1"/>
  <c r="EC47" i="5"/>
  <c r="EI47" i="5" s="1"/>
  <c r="ED48" i="5"/>
  <c r="EK48" i="5" s="1"/>
  <c r="EC48" i="5"/>
  <c r="EI48" i="5" s="1"/>
  <c r="DR49" i="5"/>
  <c r="DS49" i="5"/>
  <c r="DN49" i="5"/>
  <c r="DP49" i="5" s="1"/>
  <c r="DT49" i="5" s="1"/>
  <c r="DR50" i="5"/>
  <c r="DS50" i="5"/>
  <c r="DN50" i="5"/>
  <c r="DP50" i="5" s="1"/>
  <c r="DT50" i="5" s="1"/>
  <c r="EE51" i="5"/>
  <c r="EF51" i="5"/>
  <c r="F26" i="12"/>
  <c r="X26" i="12"/>
  <c r="AB26" i="12" s="1"/>
  <c r="CU75" i="5"/>
  <c r="O25" i="12"/>
  <c r="Y25" i="12"/>
  <c r="Z25" i="12" s="1"/>
  <c r="C26" i="12"/>
  <c r="AB25" i="12"/>
  <c r="P26" i="12"/>
  <c r="Q26" i="12" s="1"/>
  <c r="V26" i="12"/>
  <c r="J26" i="12"/>
  <c r="L26" i="12" s="1"/>
  <c r="W26" i="12"/>
  <c r="AQ26" i="12" s="1"/>
  <c r="M25" i="12"/>
  <c r="S25" i="12"/>
  <c r="R25" i="12"/>
  <c r="B27" i="12"/>
  <c r="U27" i="12" s="1"/>
  <c r="AD27" i="12" s="1"/>
  <c r="AE27" i="12" s="1"/>
  <c r="BH170" i="10"/>
  <c r="BI170" i="10"/>
  <c r="CF54" i="5"/>
  <c r="CG54" i="5" s="1"/>
  <c r="R54" i="5"/>
  <c r="AP23" i="12"/>
  <c r="AJ25" i="12"/>
  <c r="AF26" i="12"/>
  <c r="AI26" i="12" s="1"/>
  <c r="AH26" i="12"/>
  <c r="BO54" i="5"/>
  <c r="BN55" i="5"/>
  <c r="EA55" i="5"/>
  <c r="BJ56" i="5"/>
  <c r="GX53" i="5"/>
  <c r="BL54" i="10"/>
  <c r="HF56" i="5"/>
  <c r="HH56" i="5" s="1"/>
  <c r="GH54" i="5"/>
  <c r="V54" i="5" s="1"/>
  <c r="GU53" i="5"/>
  <c r="BB171" i="10"/>
  <c r="AN172" i="10"/>
  <c r="BP54" i="10"/>
  <c r="BO54" i="10"/>
  <c r="BM54" i="10"/>
  <c r="BR54" i="10" s="1"/>
  <c r="Z54" i="10"/>
  <c r="BG54" i="10"/>
  <c r="BF54" i="10"/>
  <c r="BN54" i="10"/>
  <c r="AE56" i="10"/>
  <c r="AI57" i="10"/>
  <c r="AC57" i="10"/>
  <c r="AD57" i="10" s="1"/>
  <c r="AA58" i="10"/>
  <c r="AF55" i="10"/>
  <c r="AG55" i="10" s="1"/>
  <c r="AH55" i="10" s="1"/>
  <c r="AC52" i="5"/>
  <c r="GZ51" i="5"/>
  <c r="AG51" i="5"/>
  <c r="C81" i="9"/>
  <c r="H82" i="8"/>
  <c r="EZ56" i="5"/>
  <c r="FG56" i="5"/>
  <c r="GW53" i="5"/>
  <c r="GJ54" i="5"/>
  <c r="X54" i="5" s="1"/>
  <c r="GB55" i="5"/>
  <c r="GD55" i="5" s="1"/>
  <c r="GC54" i="5"/>
  <c r="U54" i="5" s="1"/>
  <c r="GK54" i="5"/>
  <c r="Y54" i="5" s="1"/>
  <c r="FX56" i="5"/>
  <c r="FY56" i="5"/>
  <c r="FZ56" i="5" s="1"/>
  <c r="FW57" i="5"/>
  <c r="HA57" i="5"/>
  <c r="HG57" i="5" s="1"/>
  <c r="FP54" i="5"/>
  <c r="GO54" i="5" s="1"/>
  <c r="AB54" i="5" s="1"/>
  <c r="GM54" i="5"/>
  <c r="Z54" i="5" s="1"/>
  <c r="FT52" i="5"/>
  <c r="GS52" i="5" s="1"/>
  <c r="AE52" i="5" s="1"/>
  <c r="GR52" i="5"/>
  <c r="AD52" i="5" s="1"/>
  <c r="FQ54" i="5"/>
  <c r="FS54" i="5" s="1"/>
  <c r="GN54" i="5"/>
  <c r="AA54" i="5" s="1"/>
  <c r="GQ53" i="5"/>
  <c r="GP53" i="5"/>
  <c r="BH57" i="5"/>
  <c r="FR53" i="5"/>
  <c r="FS53" i="5"/>
  <c r="FM55" i="5"/>
  <c r="FN55" i="5"/>
  <c r="FO55" i="5"/>
  <c r="GA58" i="5"/>
  <c r="CZ54" i="5" l="1"/>
  <c r="DC54" i="5" s="1"/>
  <c r="CV55" i="5"/>
  <c r="CX55" i="5" s="1"/>
  <c r="CW54" i="5"/>
  <c r="CE57" i="5"/>
  <c r="DL57" i="5"/>
  <c r="DO57" i="5" s="1"/>
  <c r="DQ57" i="5" s="1"/>
  <c r="DY52" i="5"/>
  <c r="EF52" i="5"/>
  <c r="CJ57" i="5"/>
  <c r="BL57" i="5"/>
  <c r="BR57" i="5"/>
  <c r="BT55" i="5"/>
  <c r="CC55" i="5"/>
  <c r="BS56" i="5"/>
  <c r="BU56" i="5" s="1"/>
  <c r="CB54" i="5"/>
  <c r="CH54" i="5" s="1"/>
  <c r="CI54" i="5" s="1"/>
  <c r="BX54" i="5"/>
  <c r="BZ54" i="5" s="1"/>
  <c r="EE52" i="5"/>
  <c r="EN47" i="5"/>
  <c r="EN48" i="5"/>
  <c r="DW53" i="5"/>
  <c r="DY53" i="5" s="1"/>
  <c r="DZ49" i="5"/>
  <c r="DZ50" i="5"/>
  <c r="Y26" i="12"/>
  <c r="Z26" i="12" s="1"/>
  <c r="FB50" i="5"/>
  <c r="FB49" i="5"/>
  <c r="AN26" i="12"/>
  <c r="V27" i="12"/>
  <c r="EF53" i="5"/>
  <c r="G26" i="12"/>
  <c r="I26" i="12" s="1"/>
  <c r="DG51" i="5"/>
  <c r="DJ51" i="5" s="1"/>
  <c r="CY55" i="5"/>
  <c r="DA55" i="5" s="1"/>
  <c r="DE55" i="5" s="1"/>
  <c r="J27" i="12"/>
  <c r="L27" i="12" s="1"/>
  <c r="W27" i="12"/>
  <c r="AQ27" i="12" s="1"/>
  <c r="C27" i="12"/>
  <c r="CU76" i="5"/>
  <c r="O26" i="12"/>
  <c r="R26" i="12"/>
  <c r="M26" i="12"/>
  <c r="S26" i="12"/>
  <c r="F27" i="12"/>
  <c r="P27" i="12"/>
  <c r="Q27" i="12" s="1"/>
  <c r="X27" i="12"/>
  <c r="AB27" i="12" s="1"/>
  <c r="B28" i="12"/>
  <c r="U28" i="12" s="1"/>
  <c r="W28" i="12" s="1"/>
  <c r="AQ28" i="12" s="1"/>
  <c r="BH171" i="10"/>
  <c r="BI171" i="10"/>
  <c r="CF55" i="5"/>
  <c r="R55" i="5"/>
  <c r="AL25" i="12"/>
  <c r="AO25" i="12" s="1"/>
  <c r="AP24" i="12"/>
  <c r="AO24" i="12"/>
  <c r="AJ26" i="12"/>
  <c r="AF27" i="12"/>
  <c r="AI27" i="12" s="1"/>
  <c r="AH27" i="12"/>
  <c r="BO55" i="5"/>
  <c r="BN56" i="5"/>
  <c r="EA56" i="5"/>
  <c r="BJ57" i="5"/>
  <c r="BL55" i="10"/>
  <c r="BR55" i="10"/>
  <c r="HF57" i="5"/>
  <c r="HH57" i="5" s="1"/>
  <c r="GU54" i="5"/>
  <c r="GC55" i="5"/>
  <c r="U55" i="5" s="1"/>
  <c r="BP55" i="10"/>
  <c r="BM55" i="10"/>
  <c r="BO55" i="10"/>
  <c r="BB172" i="10"/>
  <c r="AN173" i="10"/>
  <c r="Z55" i="10"/>
  <c r="BG55" i="10"/>
  <c r="BF55" i="10"/>
  <c r="BN55" i="10"/>
  <c r="AE57" i="10"/>
  <c r="AI58" i="10"/>
  <c r="AC58" i="10"/>
  <c r="AD58" i="10" s="1"/>
  <c r="AA59" i="10"/>
  <c r="AF56" i="10"/>
  <c r="AG56" i="10" s="1"/>
  <c r="AH56" i="10" s="1"/>
  <c r="AC53" i="5"/>
  <c r="GZ52" i="5"/>
  <c r="AG52" i="5"/>
  <c r="GW54" i="5"/>
  <c r="C82" i="9"/>
  <c r="C80" i="8"/>
  <c r="H83" i="8"/>
  <c r="EZ57" i="5"/>
  <c r="FG57" i="5"/>
  <c r="GH55" i="5"/>
  <c r="V55" i="5" s="1"/>
  <c r="GX54" i="5"/>
  <c r="GJ55" i="5"/>
  <c r="X55" i="5" s="1"/>
  <c r="GB56" i="5"/>
  <c r="GD56" i="5" s="1"/>
  <c r="GK55" i="5"/>
  <c r="Y55" i="5" s="1"/>
  <c r="FX57" i="5"/>
  <c r="FW58" i="5"/>
  <c r="FY57" i="5"/>
  <c r="FZ57" i="5" s="1"/>
  <c r="HA58" i="5"/>
  <c r="HG58" i="5" s="1"/>
  <c r="FP55" i="5"/>
  <c r="GO55" i="5" s="1"/>
  <c r="AB55" i="5" s="1"/>
  <c r="GM55" i="5"/>
  <c r="Z55" i="5" s="1"/>
  <c r="FQ55" i="5"/>
  <c r="FR55" i="5" s="1"/>
  <c r="GN55" i="5"/>
  <c r="AA55" i="5" s="1"/>
  <c r="FT53" i="5"/>
  <c r="GS53" i="5" s="1"/>
  <c r="AE53" i="5" s="1"/>
  <c r="GR53" i="5"/>
  <c r="AD53" i="5" s="1"/>
  <c r="FR54" i="5"/>
  <c r="GR54" i="5" s="1"/>
  <c r="AD54" i="5" s="1"/>
  <c r="GP54" i="5"/>
  <c r="GQ54" i="5"/>
  <c r="BH58" i="5"/>
  <c r="FM56" i="5"/>
  <c r="FO56" i="5"/>
  <c r="FN56" i="5"/>
  <c r="GA59" i="5"/>
  <c r="CW55" i="5" l="1"/>
  <c r="CY56" i="5"/>
  <c r="DA56" i="5" s="1"/>
  <c r="DE56" i="5" s="1"/>
  <c r="CV56" i="5"/>
  <c r="CX56" i="5" s="1"/>
  <c r="CE58" i="5"/>
  <c r="DL58" i="5"/>
  <c r="CK57" i="5"/>
  <c r="CM57" i="5" s="1"/>
  <c r="CG55" i="5"/>
  <c r="BY54" i="5"/>
  <c r="CA54" i="5" s="1"/>
  <c r="DX54" i="5" s="1"/>
  <c r="CJ58" i="5"/>
  <c r="BL58" i="5"/>
  <c r="BR58" i="5"/>
  <c r="BT56" i="5"/>
  <c r="CB55" i="5"/>
  <c r="CH55" i="5" s="1"/>
  <c r="CI55" i="5" s="1"/>
  <c r="BX55" i="5"/>
  <c r="BZ55" i="5" s="1"/>
  <c r="BS57" i="5"/>
  <c r="BU57" i="5" s="1"/>
  <c r="CC56" i="5"/>
  <c r="EE53" i="5"/>
  <c r="DW54" i="5"/>
  <c r="EC50" i="5"/>
  <c r="EI50" i="5" s="1"/>
  <c r="ED50" i="5"/>
  <c r="EK50" i="5" s="1"/>
  <c r="ED49" i="5"/>
  <c r="EK49" i="5" s="1"/>
  <c r="EC49" i="5"/>
  <c r="EI49" i="5" s="1"/>
  <c r="DS51" i="5"/>
  <c r="DR51" i="5"/>
  <c r="DN51" i="5"/>
  <c r="DP51" i="5" s="1"/>
  <c r="DT51" i="5" s="1"/>
  <c r="DO58" i="5"/>
  <c r="DQ58" i="5" s="1"/>
  <c r="O27" i="12"/>
  <c r="AN27" i="12"/>
  <c r="DG52" i="5"/>
  <c r="DJ52" i="5" s="1"/>
  <c r="Y27" i="12"/>
  <c r="Z27" i="12" s="1"/>
  <c r="M27" i="12"/>
  <c r="C28" i="12"/>
  <c r="S27" i="12"/>
  <c r="G27" i="12"/>
  <c r="I27" i="12" s="1"/>
  <c r="CU77" i="5"/>
  <c r="CZ55" i="5"/>
  <c r="CZ56" i="5"/>
  <c r="R27" i="12"/>
  <c r="J28" i="12"/>
  <c r="L28" i="12" s="1"/>
  <c r="AD28" i="12"/>
  <c r="AE28" i="12" s="1"/>
  <c r="AH28" i="12" s="1"/>
  <c r="F28" i="12"/>
  <c r="V28" i="12"/>
  <c r="P28" i="12"/>
  <c r="Q28" i="12" s="1"/>
  <c r="X28" i="12"/>
  <c r="AN28" i="12" s="1"/>
  <c r="B29" i="12"/>
  <c r="U29" i="12" s="1"/>
  <c r="W29" i="12" s="1"/>
  <c r="AQ29" i="12" s="1"/>
  <c r="BH172" i="10"/>
  <c r="BI172" i="10"/>
  <c r="CF56" i="5"/>
  <c r="CG56" i="5" s="1"/>
  <c r="R56" i="5"/>
  <c r="AP25" i="12"/>
  <c r="AL26" i="12"/>
  <c r="AO26" i="12" s="1"/>
  <c r="AJ27" i="12"/>
  <c r="BN57" i="5"/>
  <c r="BO56" i="5"/>
  <c r="EA57" i="5"/>
  <c r="BJ58" i="5"/>
  <c r="BL56" i="10"/>
  <c r="BR56" i="10"/>
  <c r="HF58" i="5"/>
  <c r="HH58" i="5" s="1"/>
  <c r="GK56" i="5"/>
  <c r="Y56" i="5" s="1"/>
  <c r="GU55" i="5"/>
  <c r="BP56" i="10"/>
  <c r="BM56" i="10"/>
  <c r="BO56" i="10"/>
  <c r="BB173" i="10"/>
  <c r="AN174" i="10"/>
  <c r="Z56" i="10"/>
  <c r="BG56" i="10"/>
  <c r="BF56" i="10"/>
  <c r="BN56" i="10"/>
  <c r="AE58" i="10"/>
  <c r="AI59" i="10"/>
  <c r="AC59" i="10"/>
  <c r="AD59" i="10" s="1"/>
  <c r="AA60" i="10"/>
  <c r="AF57" i="10"/>
  <c r="AG57" i="10" s="1"/>
  <c r="AH57" i="10" s="1"/>
  <c r="GZ53" i="5"/>
  <c r="AC54" i="5"/>
  <c r="AG54" i="5" s="1"/>
  <c r="GZ54" i="5"/>
  <c r="AG53" i="5"/>
  <c r="C83" i="9"/>
  <c r="H84" i="8"/>
  <c r="C81" i="8"/>
  <c r="GJ56" i="5"/>
  <c r="X56" i="5" s="1"/>
  <c r="GW55" i="5"/>
  <c r="EZ58" i="5"/>
  <c r="FG58" i="5"/>
  <c r="GX55" i="5"/>
  <c r="GB57" i="5"/>
  <c r="GD57" i="5" s="1"/>
  <c r="GH56" i="5"/>
  <c r="V56" i="5" s="1"/>
  <c r="GC56" i="5"/>
  <c r="U56" i="5" s="1"/>
  <c r="FX58" i="5"/>
  <c r="FY58" i="5"/>
  <c r="FZ58" i="5" s="1"/>
  <c r="FW59" i="5"/>
  <c r="HA59" i="5"/>
  <c r="HG59" i="5" s="1"/>
  <c r="FS55" i="5"/>
  <c r="FT54" i="5"/>
  <c r="GS54" i="5" s="1"/>
  <c r="AE54" i="5" s="1"/>
  <c r="FP56" i="5"/>
  <c r="GO56" i="5" s="1"/>
  <c r="AB56" i="5" s="1"/>
  <c r="GM56" i="5"/>
  <c r="Z56" i="5" s="1"/>
  <c r="FQ56" i="5"/>
  <c r="FS56" i="5" s="1"/>
  <c r="GN56" i="5"/>
  <c r="AA56" i="5" s="1"/>
  <c r="GQ55" i="5"/>
  <c r="GP55" i="5"/>
  <c r="FT55" i="5"/>
  <c r="GS55" i="5" s="1"/>
  <c r="AE55" i="5" s="1"/>
  <c r="GR55" i="5"/>
  <c r="AD55" i="5" s="1"/>
  <c r="BH59" i="5"/>
  <c r="FM57" i="5"/>
  <c r="FN57" i="5"/>
  <c r="FO57" i="5"/>
  <c r="GA60" i="5"/>
  <c r="DC55" i="5" l="1"/>
  <c r="DC56" i="5"/>
  <c r="CV57" i="5"/>
  <c r="CX57" i="5" s="1"/>
  <c r="CW56" i="5"/>
  <c r="CE59" i="5"/>
  <c r="DL59" i="5"/>
  <c r="DO59" i="5" s="1"/>
  <c r="DQ59" i="5" s="1"/>
  <c r="CK58" i="5"/>
  <c r="CM58" i="5" s="1"/>
  <c r="BY55" i="5"/>
  <c r="CA55" i="5" s="1"/>
  <c r="DX55" i="5" s="1"/>
  <c r="EF54" i="5"/>
  <c r="DY54" i="5"/>
  <c r="CJ59" i="5"/>
  <c r="BL59" i="5"/>
  <c r="BR59" i="5"/>
  <c r="BT57" i="5"/>
  <c r="CB56" i="5"/>
  <c r="CH56" i="5" s="1"/>
  <c r="CI56" i="5" s="1"/>
  <c r="BX56" i="5"/>
  <c r="BZ56" i="5" s="1"/>
  <c r="BS58" i="5"/>
  <c r="BU58" i="5" s="1"/>
  <c r="CC57" i="5"/>
  <c r="EN50" i="5"/>
  <c r="EN49" i="5"/>
  <c r="EE54" i="5"/>
  <c r="DW55" i="5"/>
  <c r="DZ51" i="5"/>
  <c r="DS52" i="5"/>
  <c r="DR52" i="5"/>
  <c r="DN52" i="5"/>
  <c r="DP52" i="5" s="1"/>
  <c r="DT52" i="5" s="1"/>
  <c r="FB51" i="5"/>
  <c r="M28" i="12"/>
  <c r="S28" i="12"/>
  <c r="O28" i="12"/>
  <c r="G28" i="12"/>
  <c r="I28" i="12" s="1"/>
  <c r="AD29" i="12"/>
  <c r="AE29" i="12" s="1"/>
  <c r="AH29" i="12" s="1"/>
  <c r="P29" i="12"/>
  <c r="Q29" i="12" s="1"/>
  <c r="CY57" i="5"/>
  <c r="DA57" i="5" s="1"/>
  <c r="DE57" i="5" s="1"/>
  <c r="R28" i="12"/>
  <c r="CU78" i="5"/>
  <c r="AB28" i="12"/>
  <c r="Y28" i="12"/>
  <c r="Z28" i="12" s="1"/>
  <c r="AF28" i="12"/>
  <c r="AI28" i="12" s="1"/>
  <c r="AJ28" i="12" s="1"/>
  <c r="AL28" i="12" s="1"/>
  <c r="C29" i="12"/>
  <c r="X29" i="12"/>
  <c r="AB29" i="12" s="1"/>
  <c r="F29" i="12"/>
  <c r="V29" i="12"/>
  <c r="J29" i="12"/>
  <c r="L29" i="12" s="1"/>
  <c r="B30" i="12"/>
  <c r="U30" i="12" s="1"/>
  <c r="V30" i="12" s="1"/>
  <c r="BH173" i="10"/>
  <c r="BI173" i="10"/>
  <c r="CF57" i="5"/>
  <c r="R57" i="5"/>
  <c r="AP26" i="12"/>
  <c r="AL27" i="12"/>
  <c r="AO27" i="12" s="1"/>
  <c r="BN58" i="5"/>
  <c r="BO57" i="5"/>
  <c r="EA58" i="5"/>
  <c r="BJ59" i="5"/>
  <c r="GX56" i="5"/>
  <c r="BL57" i="10"/>
  <c r="BR57" i="10"/>
  <c r="HF59" i="5"/>
  <c r="HH59" i="5" s="1"/>
  <c r="GC57" i="5"/>
  <c r="U57" i="5" s="1"/>
  <c r="GU56" i="5"/>
  <c r="BP57" i="10"/>
  <c r="BM57" i="10"/>
  <c r="BO57" i="10"/>
  <c r="BB174" i="10"/>
  <c r="AN175" i="10"/>
  <c r="Z57" i="10"/>
  <c r="BG57" i="10"/>
  <c r="BF57" i="10"/>
  <c r="BN57" i="10"/>
  <c r="AE59" i="10"/>
  <c r="AI60" i="10"/>
  <c r="AC60" i="10"/>
  <c r="AD60" i="10" s="1"/>
  <c r="AA61" i="10"/>
  <c r="AF58" i="10"/>
  <c r="AG58" i="10" s="1"/>
  <c r="AH58" i="10" s="1"/>
  <c r="AC55" i="5"/>
  <c r="AG55" i="5" s="1"/>
  <c r="GZ55" i="5"/>
  <c r="GW56" i="5"/>
  <c r="C84" i="9"/>
  <c r="C82" i="8"/>
  <c r="H85" i="8"/>
  <c r="EZ59" i="5"/>
  <c r="FG59" i="5"/>
  <c r="GJ57" i="5"/>
  <c r="X57" i="5" s="1"/>
  <c r="GB58" i="5"/>
  <c r="GD58" i="5" s="1"/>
  <c r="GH57" i="5"/>
  <c r="V57" i="5" s="1"/>
  <c r="GK57" i="5"/>
  <c r="Y57" i="5" s="1"/>
  <c r="FX59" i="5"/>
  <c r="FY59" i="5"/>
  <c r="FZ59" i="5" s="1"/>
  <c r="FW60" i="5"/>
  <c r="HA60" i="5"/>
  <c r="HG60" i="5" s="1"/>
  <c r="FR56" i="5"/>
  <c r="FT56" i="5" s="1"/>
  <c r="GS56" i="5" s="1"/>
  <c r="AE56" i="5" s="1"/>
  <c r="FP57" i="5"/>
  <c r="GO57" i="5" s="1"/>
  <c r="AB57" i="5" s="1"/>
  <c r="GM57" i="5"/>
  <c r="Z57" i="5" s="1"/>
  <c r="FQ57" i="5"/>
  <c r="FS57" i="5" s="1"/>
  <c r="GN57" i="5"/>
  <c r="AA57" i="5" s="1"/>
  <c r="GP56" i="5"/>
  <c r="GQ56" i="5"/>
  <c r="BH60" i="5"/>
  <c r="FM58" i="5"/>
  <c r="FO58" i="5"/>
  <c r="FN58" i="5"/>
  <c r="GA61" i="5"/>
  <c r="AF29" i="12" l="1"/>
  <c r="AI29" i="12" s="1"/>
  <c r="CV58" i="5"/>
  <c r="CX58" i="5" s="1"/>
  <c r="CW57" i="5"/>
  <c r="CE60" i="5"/>
  <c r="DL60" i="5"/>
  <c r="DO60" i="5" s="1"/>
  <c r="DQ60" i="5" s="1"/>
  <c r="CK59" i="5"/>
  <c r="CM59" i="5" s="1"/>
  <c r="DY55" i="5"/>
  <c r="BT58" i="5"/>
  <c r="CB58" i="5" s="1"/>
  <c r="CG57" i="5"/>
  <c r="BY56" i="5"/>
  <c r="CA56" i="5" s="1"/>
  <c r="DX56" i="5" s="1"/>
  <c r="CC58" i="5"/>
  <c r="CB57" i="5"/>
  <c r="CH57" i="5" s="1"/>
  <c r="CI57" i="5" s="1"/>
  <c r="BX57" i="5"/>
  <c r="BZ57" i="5" s="1"/>
  <c r="CJ60" i="5"/>
  <c r="BR60" i="5"/>
  <c r="BL60" i="5"/>
  <c r="BS59" i="5"/>
  <c r="BU59" i="5" s="1"/>
  <c r="DW56" i="5"/>
  <c r="ED51" i="5"/>
  <c r="EK51" i="5" s="1"/>
  <c r="EC51" i="5"/>
  <c r="EI51" i="5" s="1"/>
  <c r="DZ52" i="5"/>
  <c r="FB52" i="5"/>
  <c r="EE55" i="5"/>
  <c r="EF55" i="5"/>
  <c r="DG53" i="5"/>
  <c r="DJ53" i="5" s="1"/>
  <c r="DG54" i="5"/>
  <c r="DJ54" i="5" s="1"/>
  <c r="CZ57" i="5"/>
  <c r="S29" i="12"/>
  <c r="C30" i="12"/>
  <c r="G29" i="12"/>
  <c r="I29" i="12" s="1"/>
  <c r="R29" i="12"/>
  <c r="P30" i="12"/>
  <c r="Q30" i="12" s="1"/>
  <c r="W30" i="12"/>
  <c r="AQ30" i="12" s="1"/>
  <c r="CU79" i="5"/>
  <c r="X30" i="12"/>
  <c r="AN30" i="12" s="1"/>
  <c r="J30" i="12"/>
  <c r="L30" i="12" s="1"/>
  <c r="AD30" i="12"/>
  <c r="AE30" i="12" s="1"/>
  <c r="AH30" i="12" s="1"/>
  <c r="F30" i="12"/>
  <c r="M29" i="12"/>
  <c r="O29" i="12"/>
  <c r="Y29" i="12"/>
  <c r="Z29" i="12" s="1"/>
  <c r="AN29" i="12"/>
  <c r="B31" i="12"/>
  <c r="U31" i="12" s="1"/>
  <c r="V31" i="12" s="1"/>
  <c r="BH174" i="10"/>
  <c r="BI174" i="10"/>
  <c r="CF58" i="5"/>
  <c r="CG58" i="5" s="1"/>
  <c r="R58" i="5"/>
  <c r="AP27" i="12"/>
  <c r="AJ29" i="12"/>
  <c r="BO58" i="5"/>
  <c r="BN59" i="5"/>
  <c r="EA59" i="5"/>
  <c r="BJ60" i="5"/>
  <c r="BL58" i="10"/>
  <c r="BR58" i="10"/>
  <c r="HF60" i="5"/>
  <c r="HH60" i="5" s="1"/>
  <c r="GC58" i="5"/>
  <c r="U58" i="5" s="1"/>
  <c r="GU57" i="5"/>
  <c r="BB175" i="10"/>
  <c r="AN176" i="10"/>
  <c r="BP58" i="10"/>
  <c r="BM58" i="10"/>
  <c r="BO58" i="10"/>
  <c r="AN205" i="10"/>
  <c r="BB205" i="10" s="1"/>
  <c r="BI205" i="10" s="1"/>
  <c r="Z58" i="10"/>
  <c r="BG58" i="10"/>
  <c r="BF58" i="10"/>
  <c r="BN58" i="10"/>
  <c r="AE60" i="10"/>
  <c r="AI61" i="10"/>
  <c r="AC61" i="10"/>
  <c r="AD61" i="10" s="1"/>
  <c r="AA62" i="10"/>
  <c r="AF59" i="10"/>
  <c r="AG59" i="10" s="1"/>
  <c r="AH59" i="10" s="1"/>
  <c r="AC56" i="5"/>
  <c r="C85" i="9"/>
  <c r="C83" i="8"/>
  <c r="H86" i="8"/>
  <c r="EZ60" i="5"/>
  <c r="FG60" i="5"/>
  <c r="FR57" i="5"/>
  <c r="GR57" i="5" s="1"/>
  <c r="AD57" i="5" s="1"/>
  <c r="GW57" i="5"/>
  <c r="GX57" i="5"/>
  <c r="GJ58" i="5"/>
  <c r="X58" i="5" s="1"/>
  <c r="GB59" i="5"/>
  <c r="GD59" i="5" s="1"/>
  <c r="GH58" i="5"/>
  <c r="V58" i="5" s="1"/>
  <c r="GK58" i="5"/>
  <c r="Y58" i="5" s="1"/>
  <c r="FX60" i="5"/>
  <c r="FW61" i="5"/>
  <c r="FY60" i="5"/>
  <c r="FZ60" i="5" s="1"/>
  <c r="HA61" i="5"/>
  <c r="HG61" i="5" s="1"/>
  <c r="GR56" i="5"/>
  <c r="AD56" i="5" s="1"/>
  <c r="FQ58" i="5"/>
  <c r="FR58" i="5" s="1"/>
  <c r="GR58" i="5" s="1"/>
  <c r="AD58" i="5" s="1"/>
  <c r="GN58" i="5"/>
  <c r="AA58" i="5" s="1"/>
  <c r="FP58" i="5"/>
  <c r="GO58" i="5" s="1"/>
  <c r="AB58" i="5" s="1"/>
  <c r="GM58" i="5"/>
  <c r="Z58" i="5" s="1"/>
  <c r="GQ57" i="5"/>
  <c r="GP57" i="5"/>
  <c r="FM59" i="5"/>
  <c r="FO59" i="5"/>
  <c r="FN59" i="5"/>
  <c r="BH61" i="5"/>
  <c r="GA62" i="5"/>
  <c r="DC57" i="5" l="1"/>
  <c r="BX58" i="5"/>
  <c r="BZ58" i="5" s="1"/>
  <c r="CW58" i="5"/>
  <c r="CY59" i="5"/>
  <c r="DA59" i="5" s="1"/>
  <c r="DE59" i="5" s="1"/>
  <c r="CV59" i="5"/>
  <c r="CX59" i="5" s="1"/>
  <c r="CE61" i="5"/>
  <c r="DL61" i="5"/>
  <c r="DO61" i="5" s="1"/>
  <c r="DQ61" i="5" s="1"/>
  <c r="CK60" i="5"/>
  <c r="CM60" i="5" s="1"/>
  <c r="DY56" i="5"/>
  <c r="EF56" i="5"/>
  <c r="CH58" i="5"/>
  <c r="CI58" i="5" s="1"/>
  <c r="CJ61" i="5"/>
  <c r="BL61" i="5"/>
  <c r="BR61" i="5"/>
  <c r="CC59" i="5"/>
  <c r="BY57" i="5"/>
  <c r="CA57" i="5" s="1"/>
  <c r="DX57" i="5" s="1"/>
  <c r="BS60" i="5"/>
  <c r="BU60" i="5" s="1"/>
  <c r="BT59" i="5"/>
  <c r="EE56" i="5"/>
  <c r="EN51" i="5"/>
  <c r="DW57" i="5"/>
  <c r="EC52" i="5"/>
  <c r="EI52" i="5" s="1"/>
  <c r="ED52" i="5"/>
  <c r="EK52" i="5" s="1"/>
  <c r="R30" i="12"/>
  <c r="DR54" i="5"/>
  <c r="DS54" i="5"/>
  <c r="DN54" i="5"/>
  <c r="DP54" i="5" s="1"/>
  <c r="DT54" i="5" s="1"/>
  <c r="DR53" i="5"/>
  <c r="DS53" i="5"/>
  <c r="DN53" i="5"/>
  <c r="DP53" i="5" s="1"/>
  <c r="DT53" i="5" s="1"/>
  <c r="GW58" i="5"/>
  <c r="M30" i="12"/>
  <c r="S30" i="12"/>
  <c r="DG55" i="5"/>
  <c r="DJ55" i="5" s="1"/>
  <c r="O30" i="12"/>
  <c r="Y30" i="12"/>
  <c r="Z30" i="12" s="1"/>
  <c r="AB30" i="12"/>
  <c r="G30" i="12"/>
  <c r="I30" i="12" s="1"/>
  <c r="CY58" i="5"/>
  <c r="DA58" i="5" s="1"/>
  <c r="DE58" i="5" s="1"/>
  <c r="P31" i="12"/>
  <c r="Q31" i="12" s="1"/>
  <c r="W31" i="12"/>
  <c r="AQ31" i="12" s="1"/>
  <c r="AF30" i="12"/>
  <c r="AI30" i="12" s="1"/>
  <c r="AJ30" i="12" s="1"/>
  <c r="CU80" i="5"/>
  <c r="F31" i="12"/>
  <c r="X31" i="12"/>
  <c r="AN31" i="12" s="1"/>
  <c r="AD31" i="12"/>
  <c r="AE31" i="12" s="1"/>
  <c r="AH31" i="12" s="1"/>
  <c r="J31" i="12"/>
  <c r="L31" i="12" s="1"/>
  <c r="C31" i="12"/>
  <c r="B32" i="12"/>
  <c r="U32" i="12" s="1"/>
  <c r="V32" i="12" s="1"/>
  <c r="BH175" i="10"/>
  <c r="BI175" i="10"/>
  <c r="CF59" i="5"/>
  <c r="R59" i="5"/>
  <c r="AL29" i="12"/>
  <c r="AO29" i="12" s="1"/>
  <c r="AP28" i="12"/>
  <c r="AO28" i="12"/>
  <c r="BO59" i="5"/>
  <c r="BN60" i="5"/>
  <c r="EA60" i="5"/>
  <c r="BJ61" i="5"/>
  <c r="BL59" i="10"/>
  <c r="BR59" i="10"/>
  <c r="HF61" i="5"/>
  <c r="HH61" i="5" s="1"/>
  <c r="GU58" i="5"/>
  <c r="GC59" i="5"/>
  <c r="U59" i="5" s="1"/>
  <c r="BB176" i="10"/>
  <c r="AN177" i="10"/>
  <c r="BP59" i="10"/>
  <c r="BM59" i="10"/>
  <c r="BO59" i="10"/>
  <c r="AN206" i="10"/>
  <c r="BB206" i="10" s="1"/>
  <c r="BI206" i="10" s="1"/>
  <c r="BH205" i="10"/>
  <c r="Z59" i="10"/>
  <c r="BG59" i="10"/>
  <c r="BF59" i="10"/>
  <c r="BN59" i="10"/>
  <c r="AE61" i="10"/>
  <c r="AI62" i="10"/>
  <c r="AC62" i="10"/>
  <c r="AD62" i="10" s="1"/>
  <c r="AA63" i="10"/>
  <c r="AF60" i="10"/>
  <c r="AG60" i="10" s="1"/>
  <c r="AH60" i="10" s="1"/>
  <c r="AG56" i="5"/>
  <c r="AC57" i="5"/>
  <c r="AG57" i="5" s="1"/>
  <c r="GZ57" i="5"/>
  <c r="GZ56" i="5"/>
  <c r="FT57" i="5"/>
  <c r="GS57" i="5" s="1"/>
  <c r="AE57" i="5" s="1"/>
  <c r="GX58" i="5"/>
  <c r="C84" i="8"/>
  <c r="H87" i="8"/>
  <c r="EZ61" i="5"/>
  <c r="FG61" i="5"/>
  <c r="GH59" i="5"/>
  <c r="V59" i="5" s="1"/>
  <c r="GJ59" i="5"/>
  <c r="X59" i="5" s="1"/>
  <c r="GB60" i="5"/>
  <c r="GD60" i="5" s="1"/>
  <c r="GK59" i="5"/>
  <c r="Y59" i="5" s="1"/>
  <c r="FX61" i="5"/>
  <c r="FW62" i="5"/>
  <c r="FY61" i="5"/>
  <c r="FZ61" i="5" s="1"/>
  <c r="HA62" i="5"/>
  <c r="FS58" i="5"/>
  <c r="FT58" i="5"/>
  <c r="GS58" i="5" s="1"/>
  <c r="AE58" i="5" s="1"/>
  <c r="FP59" i="5"/>
  <c r="GO59" i="5" s="1"/>
  <c r="AB59" i="5" s="1"/>
  <c r="GM59" i="5"/>
  <c r="Z59" i="5" s="1"/>
  <c r="FQ59" i="5"/>
  <c r="FS59" i="5" s="1"/>
  <c r="GN59" i="5"/>
  <c r="AA59" i="5" s="1"/>
  <c r="GP58" i="5"/>
  <c r="GQ58" i="5"/>
  <c r="BH62" i="5"/>
  <c r="FM60" i="5"/>
  <c r="FO60" i="5"/>
  <c r="FN60" i="5"/>
  <c r="GA63" i="5"/>
  <c r="CZ59" i="5" l="1"/>
  <c r="DC59" i="5" s="1"/>
  <c r="BY58" i="5"/>
  <c r="CA58" i="5" s="1"/>
  <c r="DX58" i="5" s="1"/>
  <c r="CW59" i="5"/>
  <c r="CY60" i="5"/>
  <c r="DA60" i="5" s="1"/>
  <c r="DE60" i="5" s="1"/>
  <c r="CV60" i="5"/>
  <c r="CX60" i="5" s="1"/>
  <c r="CE62" i="5"/>
  <c r="DL62" i="5"/>
  <c r="DO62" i="5" s="1"/>
  <c r="DQ62" i="5" s="1"/>
  <c r="CK61" i="5"/>
  <c r="CM61" i="5" s="1"/>
  <c r="CG59" i="5"/>
  <c r="DY57" i="5"/>
  <c r="BT60" i="5"/>
  <c r="CJ62" i="5"/>
  <c r="CK62" i="5" s="1"/>
  <c r="CM62" i="5" s="1"/>
  <c r="BL62" i="5"/>
  <c r="BR62" i="5"/>
  <c r="BS61" i="5"/>
  <c r="BU61" i="5" s="1"/>
  <c r="CC60" i="5"/>
  <c r="CB59" i="5"/>
  <c r="CH59" i="5" s="1"/>
  <c r="CI59" i="5" s="1"/>
  <c r="BX59" i="5"/>
  <c r="BZ59" i="5" s="1"/>
  <c r="EN52" i="5"/>
  <c r="DW58" i="5"/>
  <c r="DY58" i="5" s="1"/>
  <c r="W32" i="12"/>
  <c r="AQ32" i="12" s="1"/>
  <c r="DZ54" i="5"/>
  <c r="DZ53" i="5"/>
  <c r="DS55" i="5"/>
  <c r="DR55" i="5"/>
  <c r="DN55" i="5"/>
  <c r="DP55" i="5" s="1"/>
  <c r="DT55" i="5" s="1"/>
  <c r="FB54" i="5"/>
  <c r="FB53" i="5"/>
  <c r="EF57" i="5"/>
  <c r="EE57" i="5"/>
  <c r="P32" i="12"/>
  <c r="Q32" i="12" s="1"/>
  <c r="M31" i="12"/>
  <c r="DG56" i="5"/>
  <c r="DJ56" i="5" s="1"/>
  <c r="AF31" i="12"/>
  <c r="AI31" i="12" s="1"/>
  <c r="AJ31" i="12" s="1"/>
  <c r="AB31" i="12"/>
  <c r="J32" i="12"/>
  <c r="L32" i="12" s="1"/>
  <c r="X32" i="12"/>
  <c r="AB32" i="12" s="1"/>
  <c r="AD32" i="12"/>
  <c r="AE32" i="12" s="1"/>
  <c r="AH32" i="12" s="1"/>
  <c r="CZ58" i="5"/>
  <c r="C32" i="12"/>
  <c r="F32" i="12"/>
  <c r="Y31" i="12"/>
  <c r="Z31" i="12" s="1"/>
  <c r="CU81" i="5"/>
  <c r="S31" i="12"/>
  <c r="O31" i="12"/>
  <c r="G31" i="12"/>
  <c r="I31" i="12" s="1"/>
  <c r="R31" i="12"/>
  <c r="B33" i="12"/>
  <c r="U33" i="12" s="1"/>
  <c r="W33" i="12" s="1"/>
  <c r="AQ33" i="12" s="1"/>
  <c r="BH176" i="10"/>
  <c r="BI176" i="10"/>
  <c r="CF60" i="5"/>
  <c r="CG60" i="5" s="1"/>
  <c r="R60" i="5"/>
  <c r="AP29" i="12"/>
  <c r="AL30" i="12"/>
  <c r="AP30" i="12" s="1"/>
  <c r="BN61" i="5"/>
  <c r="BO60" i="5"/>
  <c r="EA61" i="5"/>
  <c r="BJ62" i="5"/>
  <c r="GW59" i="5"/>
  <c r="BL60" i="10"/>
  <c r="BR60" i="10"/>
  <c r="HF62" i="5"/>
  <c r="HH62" i="5" s="1"/>
  <c r="HG62" i="5"/>
  <c r="GH60" i="5"/>
  <c r="V60" i="5" s="1"/>
  <c r="GU59" i="5"/>
  <c r="BP60" i="10"/>
  <c r="BM60" i="10"/>
  <c r="BO60" i="10"/>
  <c r="BB177" i="10"/>
  <c r="AN178" i="10"/>
  <c r="AN207" i="10"/>
  <c r="BB207" i="10" s="1"/>
  <c r="BI207" i="10" s="1"/>
  <c r="BH206" i="10"/>
  <c r="Z60" i="10"/>
  <c r="BG60" i="10"/>
  <c r="BF60" i="10"/>
  <c r="BN60" i="10"/>
  <c r="AE62" i="10"/>
  <c r="AI63" i="10"/>
  <c r="AC63" i="10"/>
  <c r="AD63" i="10" s="1"/>
  <c r="AA64" i="10"/>
  <c r="AF61" i="10"/>
  <c r="AG61" i="10" s="1"/>
  <c r="AH61" i="10" s="1"/>
  <c r="AC58" i="5"/>
  <c r="AG58" i="5" s="1"/>
  <c r="GZ58" i="5"/>
  <c r="C87" i="9"/>
  <c r="C86" i="9"/>
  <c r="C86" i="8"/>
  <c r="C85" i="8"/>
  <c r="H88" i="8"/>
  <c r="EZ62" i="5"/>
  <c r="FG62" i="5"/>
  <c r="FR59" i="5"/>
  <c r="GR59" i="5" s="1"/>
  <c r="AD59" i="5" s="1"/>
  <c r="GX59" i="5"/>
  <c r="HA63" i="5"/>
  <c r="GJ60" i="5"/>
  <c r="X60" i="5" s="1"/>
  <c r="GB61" i="5"/>
  <c r="GD61" i="5" s="1"/>
  <c r="GC60" i="5"/>
  <c r="U60" i="5" s="1"/>
  <c r="GK60" i="5"/>
  <c r="Y60" i="5" s="1"/>
  <c r="FX62" i="5"/>
  <c r="FW63" i="5"/>
  <c r="FY62" i="5"/>
  <c r="FZ62" i="5" s="1"/>
  <c r="FQ60" i="5"/>
  <c r="FR60" i="5" s="1"/>
  <c r="GN60" i="5"/>
  <c r="AA60" i="5" s="1"/>
  <c r="FP60" i="5"/>
  <c r="GO60" i="5" s="1"/>
  <c r="AB60" i="5" s="1"/>
  <c r="GM60" i="5"/>
  <c r="Z60" i="5" s="1"/>
  <c r="GQ59" i="5"/>
  <c r="GP59" i="5"/>
  <c r="BH63" i="5"/>
  <c r="FM61" i="5"/>
  <c r="FO61" i="5"/>
  <c r="FN61" i="5"/>
  <c r="GA64" i="5"/>
  <c r="M32" i="12" l="1"/>
  <c r="O32" i="12"/>
  <c r="DC58" i="5"/>
  <c r="CV61" i="5"/>
  <c r="CX61" i="5" s="1"/>
  <c r="CZ60" i="5"/>
  <c r="CW60" i="5"/>
  <c r="CE63" i="5"/>
  <c r="DL63" i="5"/>
  <c r="DO63" i="5" s="1"/>
  <c r="DQ63" i="5" s="1"/>
  <c r="BT61" i="5"/>
  <c r="CB61" i="5" s="1"/>
  <c r="CJ63" i="5"/>
  <c r="BL63" i="5"/>
  <c r="BR63" i="5"/>
  <c r="BY59" i="5"/>
  <c r="CA59" i="5" s="1"/>
  <c r="DX59" i="5" s="1"/>
  <c r="EF59" i="5" s="1"/>
  <c r="BS62" i="5"/>
  <c r="BU62" i="5" s="1"/>
  <c r="CC61" i="5"/>
  <c r="CB60" i="5"/>
  <c r="CH60" i="5" s="1"/>
  <c r="CI60" i="5" s="1"/>
  <c r="BX60" i="5"/>
  <c r="BZ60" i="5" s="1"/>
  <c r="DW59" i="5"/>
  <c r="DZ55" i="5"/>
  <c r="EC54" i="5"/>
  <c r="EI54" i="5" s="1"/>
  <c r="ED54" i="5"/>
  <c r="EK54" i="5" s="1"/>
  <c r="ED53" i="5"/>
  <c r="EK53" i="5" s="1"/>
  <c r="EC53" i="5"/>
  <c r="EI53" i="5" s="1"/>
  <c r="DR56" i="5"/>
  <c r="DS56" i="5"/>
  <c r="DN56" i="5"/>
  <c r="DP56" i="5" s="1"/>
  <c r="DT56" i="5" s="1"/>
  <c r="G32" i="12"/>
  <c r="I32" i="12" s="1"/>
  <c r="FB55" i="5"/>
  <c r="R32" i="12"/>
  <c r="S32" i="12"/>
  <c r="AF32" i="12"/>
  <c r="AI32" i="12" s="1"/>
  <c r="AJ32" i="12" s="1"/>
  <c r="AL32" i="12" s="1"/>
  <c r="DG57" i="5"/>
  <c r="DJ57" i="5" s="1"/>
  <c r="AN32" i="12"/>
  <c r="Y32" i="12"/>
  <c r="Z32" i="12" s="1"/>
  <c r="CY61" i="5"/>
  <c r="DA61" i="5" s="1"/>
  <c r="DE61" i="5" s="1"/>
  <c r="CU82" i="5"/>
  <c r="P33" i="12"/>
  <c r="Q33" i="12" s="1"/>
  <c r="AD33" i="12"/>
  <c r="AE33" i="12" s="1"/>
  <c r="AH33" i="12" s="1"/>
  <c r="F33" i="12"/>
  <c r="C33" i="12"/>
  <c r="X33" i="12"/>
  <c r="AB33" i="12" s="1"/>
  <c r="V33" i="12"/>
  <c r="J33" i="12"/>
  <c r="L33" i="12" s="1"/>
  <c r="B34" i="12"/>
  <c r="U34" i="12" s="1"/>
  <c r="W34" i="12" s="1"/>
  <c r="AQ34" i="12" s="1"/>
  <c r="BH177" i="10"/>
  <c r="BI177" i="10"/>
  <c r="CF61" i="5"/>
  <c r="R61" i="5"/>
  <c r="AO30" i="12"/>
  <c r="AL31" i="12"/>
  <c r="AP31" i="12" s="1"/>
  <c r="BO61" i="5"/>
  <c r="BN62" i="5"/>
  <c r="EA62" i="5"/>
  <c r="BJ63" i="5"/>
  <c r="BL61" i="10"/>
  <c r="BR61" i="10"/>
  <c r="HF63" i="5"/>
  <c r="HH63" i="5" s="1"/>
  <c r="HG63" i="5"/>
  <c r="GU60" i="5"/>
  <c r="GK61" i="5"/>
  <c r="Y61" i="5" s="1"/>
  <c r="BP61" i="10"/>
  <c r="BM61" i="10"/>
  <c r="BO61" i="10"/>
  <c r="BB178" i="10"/>
  <c r="AN179" i="10"/>
  <c r="AN208" i="10"/>
  <c r="BB208" i="10" s="1"/>
  <c r="BI208" i="10" s="1"/>
  <c r="BH207" i="10"/>
  <c r="Z61" i="10"/>
  <c r="BG61" i="10"/>
  <c r="BF61" i="10"/>
  <c r="BN61" i="10"/>
  <c r="AE63" i="10"/>
  <c r="AI64" i="10"/>
  <c r="AC64" i="10"/>
  <c r="AD64" i="10" s="1"/>
  <c r="AA65" i="10"/>
  <c r="AF62" i="10"/>
  <c r="AG62" i="10" s="1"/>
  <c r="AH62" i="10" s="1"/>
  <c r="AC59" i="5"/>
  <c r="AG59" i="5" s="1"/>
  <c r="GZ59" i="5"/>
  <c r="H89" i="8"/>
  <c r="EZ63" i="5"/>
  <c r="FG63" i="5"/>
  <c r="FT59" i="5"/>
  <c r="GS59" i="5" s="1"/>
  <c r="AE59" i="5" s="1"/>
  <c r="GW60" i="5"/>
  <c r="GX60" i="5"/>
  <c r="HA64" i="5"/>
  <c r="GJ61" i="5"/>
  <c r="X61" i="5" s="1"/>
  <c r="GB62" i="5"/>
  <c r="GD62" i="5" s="1"/>
  <c r="GH61" i="5"/>
  <c r="V61" i="5" s="1"/>
  <c r="GC61" i="5"/>
  <c r="U61" i="5" s="1"/>
  <c r="FX63" i="5"/>
  <c r="FW64" i="5"/>
  <c r="FY63" i="5"/>
  <c r="FZ63" i="5" s="1"/>
  <c r="FS60" i="5"/>
  <c r="FT60" i="5"/>
  <c r="GS60" i="5" s="1"/>
  <c r="AE60" i="5" s="1"/>
  <c r="GR60" i="5"/>
  <c r="AD60" i="5" s="1"/>
  <c r="FP61" i="5"/>
  <c r="GO61" i="5" s="1"/>
  <c r="AB61" i="5" s="1"/>
  <c r="GM61" i="5"/>
  <c r="Z61" i="5" s="1"/>
  <c r="FQ61" i="5"/>
  <c r="FS61" i="5" s="1"/>
  <c r="GN61" i="5"/>
  <c r="AA61" i="5" s="1"/>
  <c r="GQ60" i="5"/>
  <c r="GP60" i="5"/>
  <c r="FM62" i="5"/>
  <c r="FN62" i="5"/>
  <c r="FO62" i="5"/>
  <c r="BH64" i="5"/>
  <c r="GA65" i="5"/>
  <c r="DC60" i="5" l="1"/>
  <c r="CW61" i="5"/>
  <c r="CY62" i="5"/>
  <c r="DA62" i="5" s="1"/>
  <c r="DE62" i="5" s="1"/>
  <c r="CV62" i="5"/>
  <c r="CX62" i="5" s="1"/>
  <c r="CE64" i="5"/>
  <c r="DL64" i="5"/>
  <c r="DO64" i="5" s="1"/>
  <c r="DQ64" i="5" s="1"/>
  <c r="CK63" i="5"/>
  <c r="CM63" i="5" s="1"/>
  <c r="BX61" i="5"/>
  <c r="BY61" i="5" s="1"/>
  <c r="CH61" i="5"/>
  <c r="CI61" i="5" s="1"/>
  <c r="CG61" i="5"/>
  <c r="BY60" i="5"/>
  <c r="CA60" i="5" s="1"/>
  <c r="CJ64" i="5"/>
  <c r="BR64" i="5"/>
  <c r="BL64" i="5"/>
  <c r="CC62" i="5"/>
  <c r="DW60" i="5"/>
  <c r="DY59" i="5"/>
  <c r="BT62" i="5"/>
  <c r="BS63" i="5"/>
  <c r="BU63" i="5" s="1"/>
  <c r="EN54" i="5"/>
  <c r="EN53" i="5"/>
  <c r="EE59" i="5"/>
  <c r="DX60" i="5"/>
  <c r="DZ56" i="5"/>
  <c r="ED55" i="5"/>
  <c r="EK55" i="5" s="1"/>
  <c r="EC55" i="5"/>
  <c r="EI55" i="5" s="1"/>
  <c r="DR57" i="5"/>
  <c r="DS57" i="5"/>
  <c r="DN57" i="5"/>
  <c r="DP57" i="5" s="1"/>
  <c r="DT57" i="5" s="1"/>
  <c r="FB56" i="5"/>
  <c r="O33" i="12"/>
  <c r="G33" i="12"/>
  <c r="I33" i="12" s="1"/>
  <c r="AD34" i="12"/>
  <c r="AE34" i="12" s="1"/>
  <c r="AH34" i="12" s="1"/>
  <c r="EE58" i="5"/>
  <c r="EF58" i="5"/>
  <c r="M33" i="12"/>
  <c r="R33" i="12"/>
  <c r="Y33" i="12"/>
  <c r="Z33" i="12" s="1"/>
  <c r="S33" i="12"/>
  <c r="CU83" i="5"/>
  <c r="CZ61" i="5"/>
  <c r="C34" i="12"/>
  <c r="AN33" i="12"/>
  <c r="P34" i="12"/>
  <c r="Q34" i="12" s="1"/>
  <c r="V34" i="12"/>
  <c r="J34" i="12"/>
  <c r="L34" i="12" s="1"/>
  <c r="X34" i="12"/>
  <c r="AB34" i="12" s="1"/>
  <c r="F34" i="12"/>
  <c r="B35" i="12"/>
  <c r="U35" i="12" s="1"/>
  <c r="V35" i="12" s="1"/>
  <c r="BH178" i="10"/>
  <c r="BI178" i="10"/>
  <c r="CF62" i="5"/>
  <c r="CG62" i="5" s="1"/>
  <c r="R62" i="5"/>
  <c r="AO31" i="12"/>
  <c r="AF33" i="12"/>
  <c r="BN63" i="5"/>
  <c r="BO62" i="5"/>
  <c r="EA63" i="5"/>
  <c r="BJ64" i="5"/>
  <c r="GX61" i="5"/>
  <c r="GW61" i="5"/>
  <c r="BL62" i="10"/>
  <c r="BR62" i="10"/>
  <c r="HF64" i="5"/>
  <c r="HH64" i="5" s="1"/>
  <c r="HG64" i="5"/>
  <c r="GU61" i="5"/>
  <c r="BP62" i="10"/>
  <c r="BM62" i="10"/>
  <c r="BO62" i="10"/>
  <c r="BB179" i="10"/>
  <c r="AN180" i="10"/>
  <c r="AN209" i="10"/>
  <c r="BB209" i="10" s="1"/>
  <c r="BI209" i="10" s="1"/>
  <c r="BH208" i="10"/>
  <c r="Z62" i="10"/>
  <c r="BG62" i="10"/>
  <c r="BF62" i="10"/>
  <c r="BN62" i="10"/>
  <c r="AE64" i="10"/>
  <c r="AI65" i="10"/>
  <c r="AC65" i="10"/>
  <c r="AD65" i="10" s="1"/>
  <c r="AA66" i="10"/>
  <c r="AF63" i="10"/>
  <c r="AG63" i="10" s="1"/>
  <c r="AH63" i="10" s="1"/>
  <c r="AC60" i="5"/>
  <c r="AG60" i="5" s="1"/>
  <c r="GZ60" i="5"/>
  <c r="C88" i="9"/>
  <c r="H90" i="8"/>
  <c r="C87" i="8"/>
  <c r="C88" i="8"/>
  <c r="EZ64" i="5"/>
  <c r="FG64" i="5"/>
  <c r="HA65" i="5"/>
  <c r="GJ62" i="5"/>
  <c r="X62" i="5" s="1"/>
  <c r="GB63" i="5"/>
  <c r="GD63" i="5" s="1"/>
  <c r="GH62" i="5"/>
  <c r="V62" i="5" s="1"/>
  <c r="GK62" i="5"/>
  <c r="Y62" i="5" s="1"/>
  <c r="GC62" i="5"/>
  <c r="U62" i="5" s="1"/>
  <c r="FX64" i="5"/>
  <c r="FY64" i="5"/>
  <c r="FZ64" i="5" s="1"/>
  <c r="FW65" i="5"/>
  <c r="FR61" i="5"/>
  <c r="GR61" i="5" s="1"/>
  <c r="AD61" i="5" s="1"/>
  <c r="FQ62" i="5"/>
  <c r="FS62" i="5" s="1"/>
  <c r="GN62" i="5"/>
  <c r="AA62" i="5" s="1"/>
  <c r="FP62" i="5"/>
  <c r="GO62" i="5" s="1"/>
  <c r="AB62" i="5" s="1"/>
  <c r="GM62" i="5"/>
  <c r="Z62" i="5" s="1"/>
  <c r="GP61" i="5"/>
  <c r="GQ61" i="5"/>
  <c r="FM63" i="5"/>
  <c r="FN63" i="5"/>
  <c r="FO63" i="5"/>
  <c r="BH65" i="5"/>
  <c r="GA66" i="5"/>
  <c r="CZ62" i="5" l="1"/>
  <c r="DC61" i="5"/>
  <c r="CV63" i="5"/>
  <c r="CX63" i="5" s="1"/>
  <c r="CW62" i="5"/>
  <c r="CE65" i="5"/>
  <c r="DL65" i="5"/>
  <c r="CK64" i="5"/>
  <c r="CM64" i="5" s="1"/>
  <c r="BZ61" i="5"/>
  <c r="CA61" i="5" s="1"/>
  <c r="DX61" i="5" s="1"/>
  <c r="EE60" i="5"/>
  <c r="DY60" i="5"/>
  <c r="CB62" i="5"/>
  <c r="CH62" i="5" s="1"/>
  <c r="CI62" i="5" s="1"/>
  <c r="BX62" i="5"/>
  <c r="BZ62" i="5" s="1"/>
  <c r="CJ65" i="5"/>
  <c r="CK65" i="5" s="1"/>
  <c r="CM65" i="5" s="1"/>
  <c r="BL65" i="5"/>
  <c r="BR65" i="5"/>
  <c r="BT63" i="5"/>
  <c r="BS64" i="5"/>
  <c r="BU64" i="5" s="1"/>
  <c r="CC63" i="5"/>
  <c r="EF60" i="5"/>
  <c r="EN55" i="5"/>
  <c r="DW61" i="5"/>
  <c r="DZ57" i="5"/>
  <c r="ED56" i="5"/>
  <c r="EK56" i="5" s="1"/>
  <c r="EC56" i="5"/>
  <c r="EI56" i="5" s="1"/>
  <c r="FB57" i="5"/>
  <c r="DO65" i="5"/>
  <c r="DQ65" i="5" s="1"/>
  <c r="M34" i="12"/>
  <c r="O34" i="12"/>
  <c r="AF34" i="12"/>
  <c r="AI34" i="12" s="1"/>
  <c r="AJ34" i="12" s="1"/>
  <c r="R34" i="12"/>
  <c r="DG58" i="5"/>
  <c r="DJ58" i="5" s="1"/>
  <c r="C35" i="12"/>
  <c r="DG59" i="5"/>
  <c r="DJ59" i="5" s="1"/>
  <c r="Y34" i="12"/>
  <c r="Z34" i="12" s="1"/>
  <c r="AN34" i="12"/>
  <c r="CU84" i="5"/>
  <c r="X35" i="12"/>
  <c r="AB35" i="12" s="1"/>
  <c r="CY63" i="5"/>
  <c r="DA63" i="5" s="1"/>
  <c r="DE63" i="5" s="1"/>
  <c r="S34" i="12"/>
  <c r="W35" i="12"/>
  <c r="AQ35" i="12" s="1"/>
  <c r="G34" i="12"/>
  <c r="I34" i="12" s="1"/>
  <c r="P35" i="12"/>
  <c r="Q35" i="12" s="1"/>
  <c r="AD35" i="12"/>
  <c r="AE35" i="12" s="1"/>
  <c r="F35" i="12"/>
  <c r="J35" i="12"/>
  <c r="L35" i="12" s="1"/>
  <c r="B36" i="12"/>
  <c r="U36" i="12" s="1"/>
  <c r="X36" i="12" s="1"/>
  <c r="BH179" i="10"/>
  <c r="BI179" i="10"/>
  <c r="CF63" i="5"/>
  <c r="R63" i="5"/>
  <c r="AI33" i="12"/>
  <c r="AJ33" i="12" s="1"/>
  <c r="AL33" i="12" s="1"/>
  <c r="AP32" i="12"/>
  <c r="AO32" i="12"/>
  <c r="BO63" i="5"/>
  <c r="BN64" i="5"/>
  <c r="EA64" i="5"/>
  <c r="BJ65" i="5"/>
  <c r="BL63" i="10"/>
  <c r="BR63" i="10"/>
  <c r="HF65" i="5"/>
  <c r="HH65" i="5" s="1"/>
  <c r="HG65" i="5"/>
  <c r="GU62" i="5"/>
  <c r="GK63" i="5"/>
  <c r="Y63" i="5" s="1"/>
  <c r="BP63" i="10"/>
  <c r="BM63" i="10"/>
  <c r="BO63" i="10"/>
  <c r="BB180" i="10"/>
  <c r="AN181" i="10"/>
  <c r="AN210" i="10"/>
  <c r="BB210" i="10" s="1"/>
  <c r="BI210" i="10" s="1"/>
  <c r="BH209" i="10"/>
  <c r="Z63" i="10"/>
  <c r="BG63" i="10"/>
  <c r="BF63" i="10"/>
  <c r="BN63" i="10"/>
  <c r="AE65" i="10"/>
  <c r="AI66" i="10"/>
  <c r="AC66" i="10"/>
  <c r="AD66" i="10" s="1"/>
  <c r="AA67" i="10"/>
  <c r="AF64" i="10"/>
  <c r="AG64" i="10" s="1"/>
  <c r="AH64" i="10" s="1"/>
  <c r="AC61" i="5"/>
  <c r="AG61" i="5" s="1"/>
  <c r="GZ61" i="5"/>
  <c r="FT61" i="5"/>
  <c r="GS61" i="5" s="1"/>
  <c r="AE61" i="5" s="1"/>
  <c r="C89" i="9"/>
  <c r="H91" i="8"/>
  <c r="GJ63" i="5"/>
  <c r="X63" i="5" s="1"/>
  <c r="EZ65" i="5"/>
  <c r="FG65" i="5"/>
  <c r="GW62" i="5"/>
  <c r="GX62" i="5"/>
  <c r="HA66" i="5"/>
  <c r="GC63" i="5"/>
  <c r="U63" i="5" s="1"/>
  <c r="FR62" i="5"/>
  <c r="FT62" i="5" s="1"/>
  <c r="GS62" i="5" s="1"/>
  <c r="AE62" i="5" s="1"/>
  <c r="GB64" i="5"/>
  <c r="GD64" i="5" s="1"/>
  <c r="GH63" i="5"/>
  <c r="V63" i="5" s="1"/>
  <c r="FX65" i="5"/>
  <c r="FY65" i="5"/>
  <c r="FZ65" i="5" s="1"/>
  <c r="FW66" i="5"/>
  <c r="FQ63" i="5"/>
  <c r="FR63" i="5" s="1"/>
  <c r="GN63" i="5"/>
  <c r="AA63" i="5" s="1"/>
  <c r="FP63" i="5"/>
  <c r="GO63" i="5" s="1"/>
  <c r="AB63" i="5" s="1"/>
  <c r="GM63" i="5"/>
  <c r="Z63" i="5" s="1"/>
  <c r="GP62" i="5"/>
  <c r="GQ62" i="5"/>
  <c r="FM64" i="5"/>
  <c r="FN64" i="5"/>
  <c r="FO64" i="5"/>
  <c r="BH66" i="5"/>
  <c r="GA67" i="5"/>
  <c r="DC62" i="5" l="1"/>
  <c r="CW63" i="5"/>
  <c r="CY64" i="5"/>
  <c r="DA64" i="5" s="1"/>
  <c r="DE64" i="5" s="1"/>
  <c r="CV64" i="5"/>
  <c r="CX64" i="5" s="1"/>
  <c r="CE66" i="5"/>
  <c r="DL66" i="5"/>
  <c r="DO66" i="5" s="1"/>
  <c r="DQ66" i="5" s="1"/>
  <c r="DY61" i="5"/>
  <c r="CG63" i="5"/>
  <c r="CC64" i="5"/>
  <c r="CJ66" i="5"/>
  <c r="BL66" i="5"/>
  <c r="BR66" i="5"/>
  <c r="CB63" i="5"/>
  <c r="CH63" i="5" s="1"/>
  <c r="CI63" i="5" s="1"/>
  <c r="BX63" i="5"/>
  <c r="BZ63" i="5" s="1"/>
  <c r="BY62" i="5"/>
  <c r="CA62" i="5" s="1"/>
  <c r="DX62" i="5" s="1"/>
  <c r="BT64" i="5"/>
  <c r="BS65" i="5"/>
  <c r="BU65" i="5" s="1"/>
  <c r="EN56" i="5"/>
  <c r="DW62" i="5"/>
  <c r="ED57" i="5"/>
  <c r="EK57" i="5" s="1"/>
  <c r="EC57" i="5"/>
  <c r="EI57" i="5" s="1"/>
  <c r="DR58" i="5"/>
  <c r="DS58" i="5"/>
  <c r="DN58" i="5"/>
  <c r="DP58" i="5" s="1"/>
  <c r="DT58" i="5" s="1"/>
  <c r="DS59" i="5"/>
  <c r="DR59" i="5"/>
  <c r="DN59" i="5"/>
  <c r="DP59" i="5" s="1"/>
  <c r="DT59" i="5" s="1"/>
  <c r="R35" i="12"/>
  <c r="O35" i="12"/>
  <c r="S35" i="12"/>
  <c r="G35" i="12"/>
  <c r="I35" i="12" s="1"/>
  <c r="EE61" i="5"/>
  <c r="EF61" i="5"/>
  <c r="DG60" i="5"/>
  <c r="DJ60" i="5" s="1"/>
  <c r="AD36" i="12"/>
  <c r="AE36" i="12" s="1"/>
  <c r="AH36" i="12" s="1"/>
  <c r="C36" i="12"/>
  <c r="AN35" i="12"/>
  <c r="CU85" i="5"/>
  <c r="Y35" i="12"/>
  <c r="Z35" i="12" s="1"/>
  <c r="CZ63" i="5"/>
  <c r="M35" i="12"/>
  <c r="F36" i="12"/>
  <c r="V36" i="12"/>
  <c r="P36" i="12"/>
  <c r="Q36" i="12" s="1"/>
  <c r="W36" i="12"/>
  <c r="AQ36" i="12" s="1"/>
  <c r="J36" i="12"/>
  <c r="L36" i="12" s="1"/>
  <c r="B37" i="12"/>
  <c r="U37" i="12" s="1"/>
  <c r="V37" i="12" s="1"/>
  <c r="BH180" i="10"/>
  <c r="BI180" i="10"/>
  <c r="CF64" i="5"/>
  <c r="CG64" i="5" s="1"/>
  <c r="R64" i="5"/>
  <c r="AB36" i="12"/>
  <c r="AN36" i="12"/>
  <c r="AL34" i="12"/>
  <c r="AP34" i="12" s="1"/>
  <c r="AP33" i="12"/>
  <c r="AO33" i="12"/>
  <c r="AF35" i="12"/>
  <c r="AI35" i="12" s="1"/>
  <c r="AH35" i="12"/>
  <c r="Y36" i="12"/>
  <c r="BO64" i="5"/>
  <c r="BN65" i="5"/>
  <c r="EA65" i="5"/>
  <c r="BJ66" i="5"/>
  <c r="GX63" i="5"/>
  <c r="BL64" i="10"/>
  <c r="HF66" i="5"/>
  <c r="HG66" i="5"/>
  <c r="GC64" i="5"/>
  <c r="U64" i="5" s="1"/>
  <c r="BP64" i="10"/>
  <c r="BO64" i="10"/>
  <c r="BM64" i="10"/>
  <c r="BR64" i="10" s="1"/>
  <c r="BB181" i="10"/>
  <c r="AN182" i="10"/>
  <c r="AN211" i="10"/>
  <c r="BB211" i="10" s="1"/>
  <c r="BI211" i="10" s="1"/>
  <c r="BH210" i="10"/>
  <c r="Z64" i="10"/>
  <c r="BG64" i="10"/>
  <c r="BF64" i="10"/>
  <c r="BN64" i="10"/>
  <c r="AE66" i="10"/>
  <c r="AI67" i="10"/>
  <c r="AC67" i="10"/>
  <c r="AD67" i="10" s="1"/>
  <c r="AA68" i="10"/>
  <c r="AF65" i="10"/>
  <c r="AG65" i="10" s="1"/>
  <c r="AH65" i="10" s="1"/>
  <c r="AC62" i="5"/>
  <c r="C90" i="9"/>
  <c r="H92" i="8"/>
  <c r="C89" i="8"/>
  <c r="GW63" i="5"/>
  <c r="GR62" i="5"/>
  <c r="AD62" i="5" s="1"/>
  <c r="EZ66" i="5"/>
  <c r="FG66" i="5"/>
  <c r="HA67" i="5"/>
  <c r="GJ64" i="5"/>
  <c r="X64" i="5" s="1"/>
  <c r="GH64" i="5"/>
  <c r="V64" i="5" s="1"/>
  <c r="GU63" i="5"/>
  <c r="GB65" i="5"/>
  <c r="GD65" i="5" s="1"/>
  <c r="GK64" i="5"/>
  <c r="Y64" i="5" s="1"/>
  <c r="FX66" i="5"/>
  <c r="FY66" i="5"/>
  <c r="FZ66" i="5" s="1"/>
  <c r="FW67" i="5"/>
  <c r="FS63" i="5"/>
  <c r="GR63" i="5"/>
  <c r="AD63" i="5" s="1"/>
  <c r="FT63" i="5"/>
  <c r="GS63" i="5" s="1"/>
  <c r="AE63" i="5" s="1"/>
  <c r="FQ64" i="5"/>
  <c r="FS64" i="5" s="1"/>
  <c r="GN64" i="5"/>
  <c r="AA64" i="5" s="1"/>
  <c r="FP64" i="5"/>
  <c r="GO64" i="5" s="1"/>
  <c r="AB64" i="5" s="1"/>
  <c r="GM64" i="5"/>
  <c r="Z64" i="5" s="1"/>
  <c r="GP63" i="5"/>
  <c r="GQ63" i="5"/>
  <c r="BH67" i="5"/>
  <c r="FM65" i="5"/>
  <c r="FO65" i="5"/>
  <c r="FN65" i="5"/>
  <c r="GA68" i="5"/>
  <c r="CZ64" i="5" l="1"/>
  <c r="DC64" i="5" s="1"/>
  <c r="DC63" i="5"/>
  <c r="CW64" i="5"/>
  <c r="CY65" i="5"/>
  <c r="DA65" i="5" s="1"/>
  <c r="DE65" i="5" s="1"/>
  <c r="CV65" i="5"/>
  <c r="CX65" i="5" s="1"/>
  <c r="CE67" i="5"/>
  <c r="DL67" i="5"/>
  <c r="DO67" i="5" s="1"/>
  <c r="DQ67" i="5" s="1"/>
  <c r="CK66" i="5"/>
  <c r="CM66" i="5" s="1"/>
  <c r="DY62" i="5"/>
  <c r="EF62" i="5"/>
  <c r="BY63" i="5"/>
  <c r="CA63" i="5" s="1"/>
  <c r="DX63" i="5" s="1"/>
  <c r="CC65" i="5"/>
  <c r="BS66" i="5"/>
  <c r="BU66" i="5" s="1"/>
  <c r="BT65" i="5"/>
  <c r="CB64" i="5"/>
  <c r="CH64" i="5" s="1"/>
  <c r="CI64" i="5" s="1"/>
  <c r="BX64" i="5"/>
  <c r="BZ64" i="5" s="1"/>
  <c r="CJ67" i="5"/>
  <c r="BL67" i="5"/>
  <c r="BR67" i="5"/>
  <c r="EE62" i="5"/>
  <c r="EN57" i="5"/>
  <c r="DW63" i="5"/>
  <c r="DZ59" i="5"/>
  <c r="ED59" i="5" s="1"/>
  <c r="AF36" i="12"/>
  <c r="AI36" i="12" s="1"/>
  <c r="AJ36" i="12" s="1"/>
  <c r="AL36" i="12" s="1"/>
  <c r="AP36" i="12" s="1"/>
  <c r="DZ58" i="5"/>
  <c r="M36" i="12"/>
  <c r="G36" i="12"/>
  <c r="I36" i="12" s="1"/>
  <c r="DS60" i="5"/>
  <c r="DR60" i="5"/>
  <c r="DN60" i="5"/>
  <c r="DP60" i="5" s="1"/>
  <c r="DT60" i="5" s="1"/>
  <c r="FB59" i="5"/>
  <c r="FB58" i="5"/>
  <c r="O36" i="12"/>
  <c r="S36" i="12"/>
  <c r="X37" i="12"/>
  <c r="AB37" i="12" s="1"/>
  <c r="R36" i="12"/>
  <c r="DG61" i="5"/>
  <c r="DJ61" i="5" s="1"/>
  <c r="CU86" i="5"/>
  <c r="J37" i="12"/>
  <c r="L37" i="12" s="1"/>
  <c r="W37" i="12"/>
  <c r="AQ37" i="12" s="1"/>
  <c r="C37" i="12"/>
  <c r="AD37" i="12"/>
  <c r="AE37" i="12" s="1"/>
  <c r="P37" i="12"/>
  <c r="Q37" i="12" s="1"/>
  <c r="F37" i="12"/>
  <c r="B38" i="12"/>
  <c r="U38" i="12" s="1"/>
  <c r="V38" i="12" s="1"/>
  <c r="BH181" i="10"/>
  <c r="BI181" i="10"/>
  <c r="CF65" i="5"/>
  <c r="R65" i="5"/>
  <c r="AO34" i="12"/>
  <c r="AJ35" i="12"/>
  <c r="AL35" i="12" s="1"/>
  <c r="AP35" i="12" s="1"/>
  <c r="Z36" i="12"/>
  <c r="HH66" i="5"/>
  <c r="GH65" i="5"/>
  <c r="V65" i="5" s="1"/>
  <c r="BO65" i="5"/>
  <c r="BN66" i="5"/>
  <c r="EA66" i="5"/>
  <c r="BJ67" i="5"/>
  <c r="BL65" i="10"/>
  <c r="BR65" i="10"/>
  <c r="HF67" i="5"/>
  <c r="HG67" i="5"/>
  <c r="BP65" i="10"/>
  <c r="BM65" i="10"/>
  <c r="BO65" i="10"/>
  <c r="BB182" i="10"/>
  <c r="AN183" i="10"/>
  <c r="AN212" i="10"/>
  <c r="BB212" i="10" s="1"/>
  <c r="BI212" i="10" s="1"/>
  <c r="BH211" i="10"/>
  <c r="Z65" i="10"/>
  <c r="BG65" i="10"/>
  <c r="BF65" i="10"/>
  <c r="BN65" i="10"/>
  <c r="AE67" i="10"/>
  <c r="AI68" i="10"/>
  <c r="AC68" i="10"/>
  <c r="AD68" i="10" s="1"/>
  <c r="AA69" i="10"/>
  <c r="AF66" i="10"/>
  <c r="AG66" i="10" s="1"/>
  <c r="AH66" i="10" s="1"/>
  <c r="AG62" i="5"/>
  <c r="AC63" i="5"/>
  <c r="AG63" i="5" s="1"/>
  <c r="GZ63" i="5"/>
  <c r="GZ62" i="5"/>
  <c r="GW64" i="5"/>
  <c r="C91" i="9"/>
  <c r="H93" i="8"/>
  <c r="C90" i="8"/>
  <c r="GJ65" i="5"/>
  <c r="X65" i="5" s="1"/>
  <c r="EZ67" i="5"/>
  <c r="FG67" i="5"/>
  <c r="GU64" i="5"/>
  <c r="FR64" i="5"/>
  <c r="GR64" i="5" s="1"/>
  <c r="AD64" i="5" s="1"/>
  <c r="GX64" i="5"/>
  <c r="HA68" i="5"/>
  <c r="GC65" i="5"/>
  <c r="U65" i="5" s="1"/>
  <c r="GB66" i="5"/>
  <c r="GD66" i="5" s="1"/>
  <c r="GK65" i="5"/>
  <c r="Y65" i="5" s="1"/>
  <c r="FX67" i="5"/>
  <c r="FY67" i="5"/>
  <c r="FZ67" i="5" s="1"/>
  <c r="FW68" i="5"/>
  <c r="FP65" i="5"/>
  <c r="GO65" i="5" s="1"/>
  <c r="AB65" i="5" s="1"/>
  <c r="GM65" i="5"/>
  <c r="Z65" i="5" s="1"/>
  <c r="FQ65" i="5"/>
  <c r="FR65" i="5" s="1"/>
  <c r="GN65" i="5"/>
  <c r="AA65" i="5" s="1"/>
  <c r="GQ64" i="5"/>
  <c r="GP64" i="5"/>
  <c r="BH68" i="5"/>
  <c r="FM66" i="5"/>
  <c r="FN66" i="5"/>
  <c r="FO66" i="5"/>
  <c r="GA69" i="5"/>
  <c r="CZ65" i="5" l="1"/>
  <c r="DC65" i="5"/>
  <c r="CV66" i="5"/>
  <c r="CX66" i="5" s="1"/>
  <c r="CW65" i="5"/>
  <c r="CE68" i="5"/>
  <c r="DL68" i="5"/>
  <c r="DO68" i="5" s="1"/>
  <c r="DQ68" i="5" s="1"/>
  <c r="CK67" i="5"/>
  <c r="CM67" i="5" s="1"/>
  <c r="DY63" i="5"/>
  <c r="CG65" i="5"/>
  <c r="BY64" i="5"/>
  <c r="CA64" i="5" s="1"/>
  <c r="DX64" i="5" s="1"/>
  <c r="BT66" i="5"/>
  <c r="CJ68" i="5"/>
  <c r="CK68" i="5" s="1"/>
  <c r="CM68" i="5" s="1"/>
  <c r="BR68" i="5"/>
  <c r="BL68" i="5"/>
  <c r="BS67" i="5"/>
  <c r="BU67" i="5" s="1"/>
  <c r="CC66" i="5"/>
  <c r="CB65" i="5"/>
  <c r="CH65" i="5" s="1"/>
  <c r="CI65" i="5" s="1"/>
  <c r="BX65" i="5"/>
  <c r="BZ65" i="5" s="1"/>
  <c r="DW64" i="5"/>
  <c r="EC59" i="5"/>
  <c r="EI59" i="5" s="1"/>
  <c r="EK59" i="5"/>
  <c r="AN37" i="12"/>
  <c r="DZ60" i="5"/>
  <c r="EC58" i="5"/>
  <c r="EI58" i="5" s="1"/>
  <c r="ED58" i="5"/>
  <c r="EK58" i="5" s="1"/>
  <c r="Y37" i="12"/>
  <c r="Z37" i="12" s="1"/>
  <c r="DS61" i="5"/>
  <c r="DR61" i="5"/>
  <c r="DN61" i="5"/>
  <c r="DP61" i="5" s="1"/>
  <c r="DT61" i="5" s="1"/>
  <c r="FB60" i="5"/>
  <c r="EE63" i="5"/>
  <c r="M37" i="12"/>
  <c r="EF63" i="5"/>
  <c r="DG62" i="5"/>
  <c r="DJ62" i="5" s="1"/>
  <c r="X38" i="12"/>
  <c r="Y38" i="12" s="1"/>
  <c r="CU87" i="5"/>
  <c r="CY66" i="5"/>
  <c r="DA66" i="5" s="1"/>
  <c r="DE66" i="5" s="1"/>
  <c r="J38" i="12"/>
  <c r="L38" i="12" s="1"/>
  <c r="R37" i="12"/>
  <c r="W38" i="12"/>
  <c r="AQ38" i="12" s="1"/>
  <c r="O37" i="12"/>
  <c r="C38" i="12"/>
  <c r="G37" i="12"/>
  <c r="I37" i="12" s="1"/>
  <c r="P38" i="12"/>
  <c r="Q38" i="12" s="1"/>
  <c r="AD38" i="12"/>
  <c r="AE38" i="12" s="1"/>
  <c r="AH38" i="12" s="1"/>
  <c r="S37" i="12"/>
  <c r="F38" i="12"/>
  <c r="B39" i="12"/>
  <c r="U39" i="12" s="1"/>
  <c r="AD39" i="12" s="1"/>
  <c r="BH182" i="10"/>
  <c r="BI182" i="10"/>
  <c r="CF66" i="5"/>
  <c r="CG66" i="5" s="1"/>
  <c r="R66" i="5"/>
  <c r="AO35" i="12"/>
  <c r="AO36" i="12"/>
  <c r="AF37" i="12"/>
  <c r="AI37" i="12" s="1"/>
  <c r="AH37" i="12"/>
  <c r="HH67" i="5"/>
  <c r="GU65" i="5"/>
  <c r="GC66" i="5"/>
  <c r="U66" i="5" s="1"/>
  <c r="BO66" i="5"/>
  <c r="BN67" i="5"/>
  <c r="EA67" i="5"/>
  <c r="BJ68" i="5"/>
  <c r="BL66" i="10"/>
  <c r="BR66" i="10"/>
  <c r="HF68" i="5"/>
  <c r="HG68" i="5"/>
  <c r="BP66" i="10"/>
  <c r="BM66" i="10"/>
  <c r="BO66" i="10"/>
  <c r="BB183" i="10"/>
  <c r="AN184" i="10"/>
  <c r="AN213" i="10"/>
  <c r="BB213" i="10" s="1"/>
  <c r="BI213" i="10" s="1"/>
  <c r="BH212" i="10"/>
  <c r="Z66" i="10"/>
  <c r="BG66" i="10"/>
  <c r="BF66" i="10"/>
  <c r="BN66" i="10"/>
  <c r="AE68" i="10"/>
  <c r="AI69" i="10"/>
  <c r="AC69" i="10"/>
  <c r="AD69" i="10" s="1"/>
  <c r="AA70" i="10"/>
  <c r="AF67" i="10"/>
  <c r="AG67" i="10" s="1"/>
  <c r="AH67" i="10" s="1"/>
  <c r="AC64" i="5"/>
  <c r="AG64" i="5" s="1"/>
  <c r="GZ64" i="5"/>
  <c r="GW65" i="5"/>
  <c r="C92" i="9"/>
  <c r="H94" i="8"/>
  <c r="C91" i="8"/>
  <c r="FT64" i="5"/>
  <c r="GS64" i="5" s="1"/>
  <c r="AE64" i="5" s="1"/>
  <c r="EZ68" i="5"/>
  <c r="FG68" i="5"/>
  <c r="GX65" i="5"/>
  <c r="HA69" i="5"/>
  <c r="GJ66" i="5"/>
  <c r="X66" i="5" s="1"/>
  <c r="GH66" i="5"/>
  <c r="V66" i="5" s="1"/>
  <c r="GB67" i="5"/>
  <c r="GD67" i="5" s="1"/>
  <c r="GK66" i="5"/>
  <c r="Y66" i="5" s="1"/>
  <c r="FX68" i="5"/>
  <c r="FY68" i="5"/>
  <c r="FZ68" i="5" s="1"/>
  <c r="FW69" i="5"/>
  <c r="FS65" i="5"/>
  <c r="FT65" i="5"/>
  <c r="GS65" i="5" s="1"/>
  <c r="AE65" i="5" s="1"/>
  <c r="GR65" i="5"/>
  <c r="AD65" i="5" s="1"/>
  <c r="FP66" i="5"/>
  <c r="GO66" i="5" s="1"/>
  <c r="AB66" i="5" s="1"/>
  <c r="GM66" i="5"/>
  <c r="Z66" i="5" s="1"/>
  <c r="FQ66" i="5"/>
  <c r="FS66" i="5" s="1"/>
  <c r="GN66" i="5"/>
  <c r="AA66" i="5" s="1"/>
  <c r="GQ65" i="5"/>
  <c r="GP65" i="5"/>
  <c r="BH69" i="5"/>
  <c r="FM67" i="5"/>
  <c r="FN67" i="5"/>
  <c r="FO67" i="5"/>
  <c r="GA70" i="5"/>
  <c r="CW66" i="5" l="1"/>
  <c r="CY67" i="5"/>
  <c r="DA67" i="5" s="1"/>
  <c r="DE67" i="5" s="1"/>
  <c r="CV67" i="5"/>
  <c r="CX67" i="5" s="1"/>
  <c r="CE69" i="5"/>
  <c r="DL69" i="5"/>
  <c r="DO69" i="5" s="1"/>
  <c r="DQ69" i="5" s="1"/>
  <c r="BT67" i="5"/>
  <c r="BX67" i="5" s="1"/>
  <c r="BZ67" i="5" s="1"/>
  <c r="EF64" i="5"/>
  <c r="EN58" i="5"/>
  <c r="BY65" i="5"/>
  <c r="CA65" i="5" s="1"/>
  <c r="DX65" i="5" s="1"/>
  <c r="DY64" i="5"/>
  <c r="BS68" i="5"/>
  <c r="BU68" i="5" s="1"/>
  <c r="CJ69" i="5"/>
  <c r="BL69" i="5"/>
  <c r="BR69" i="5"/>
  <c r="CC67" i="5"/>
  <c r="CB66" i="5"/>
  <c r="CH66" i="5" s="1"/>
  <c r="CI66" i="5" s="1"/>
  <c r="BX66" i="5"/>
  <c r="BZ66" i="5" s="1"/>
  <c r="EE64" i="5"/>
  <c r="EN59" i="5"/>
  <c r="DW65" i="5"/>
  <c r="HH68" i="5"/>
  <c r="DZ61" i="5"/>
  <c r="ED60" i="5"/>
  <c r="EK60" i="5" s="1"/>
  <c r="EC60" i="5"/>
  <c r="EI60" i="5" s="1"/>
  <c r="DS62" i="5"/>
  <c r="DR62" i="5"/>
  <c r="DN62" i="5"/>
  <c r="DP62" i="5" s="1"/>
  <c r="DT62" i="5" s="1"/>
  <c r="FB61" i="5"/>
  <c r="AN38" i="12"/>
  <c r="AB38" i="12"/>
  <c r="O38" i="12"/>
  <c r="V39" i="12"/>
  <c r="P39" i="12"/>
  <c r="Q39" i="12" s="1"/>
  <c r="EF65" i="5"/>
  <c r="DG63" i="5"/>
  <c r="DJ63" i="5" s="1"/>
  <c r="CU88" i="5"/>
  <c r="CZ66" i="5"/>
  <c r="CZ67" i="5"/>
  <c r="R38" i="12"/>
  <c r="AF38" i="12"/>
  <c r="AI38" i="12" s="1"/>
  <c r="AJ38" i="12" s="1"/>
  <c r="AL38" i="12" s="1"/>
  <c r="AP38" i="12" s="1"/>
  <c r="M38" i="12"/>
  <c r="S38" i="12"/>
  <c r="G38" i="12"/>
  <c r="I38" i="12" s="1"/>
  <c r="W39" i="12"/>
  <c r="AQ39" i="12" s="1"/>
  <c r="C39" i="12"/>
  <c r="F39" i="12"/>
  <c r="J39" i="12"/>
  <c r="L39" i="12" s="1"/>
  <c r="X39" i="12"/>
  <c r="Y39" i="12" s="1"/>
  <c r="B40" i="12"/>
  <c r="U40" i="12" s="1"/>
  <c r="V40" i="12" s="1"/>
  <c r="BH183" i="10"/>
  <c r="BI183" i="10"/>
  <c r="CF67" i="5"/>
  <c r="R67" i="5"/>
  <c r="AJ37" i="12"/>
  <c r="AL37" i="12" s="1"/>
  <c r="AP37" i="12" s="1"/>
  <c r="AE39" i="12"/>
  <c r="Z38" i="12"/>
  <c r="GH67" i="5"/>
  <c r="V67" i="5" s="1"/>
  <c r="BO67" i="5"/>
  <c r="BN68" i="5"/>
  <c r="EA68" i="5"/>
  <c r="BJ69" i="5"/>
  <c r="BL67" i="10"/>
  <c r="BR67" i="10"/>
  <c r="HF69" i="5"/>
  <c r="HG69" i="5"/>
  <c r="BP67" i="10"/>
  <c r="BM67" i="10"/>
  <c r="BO67" i="10"/>
  <c r="BB184" i="10"/>
  <c r="AN185" i="10"/>
  <c r="AN214" i="10"/>
  <c r="BB214" i="10" s="1"/>
  <c r="BI214" i="10" s="1"/>
  <c r="BH213" i="10"/>
  <c r="Z67" i="10"/>
  <c r="BG67" i="10"/>
  <c r="BF67" i="10"/>
  <c r="BN67" i="10"/>
  <c r="AE69" i="10"/>
  <c r="AI70" i="10"/>
  <c r="AC70" i="10"/>
  <c r="AD70" i="10" s="1"/>
  <c r="AA71" i="10"/>
  <c r="AF68" i="10"/>
  <c r="AG68" i="10" s="1"/>
  <c r="AH68" i="10" s="1"/>
  <c r="AC65" i="5"/>
  <c r="AG65" i="5" s="1"/>
  <c r="GZ65" i="5"/>
  <c r="C93" i="9"/>
  <c r="C94" i="9"/>
  <c r="H95" i="8"/>
  <c r="C92" i="8"/>
  <c r="EZ69" i="5"/>
  <c r="FG69" i="5"/>
  <c r="GJ67" i="5"/>
  <c r="X67" i="5" s="1"/>
  <c r="GW66" i="5"/>
  <c r="GX66" i="5"/>
  <c r="HA70" i="5"/>
  <c r="GU66" i="5"/>
  <c r="GB68" i="5"/>
  <c r="GD68" i="5" s="1"/>
  <c r="GK67" i="5"/>
  <c r="Y67" i="5" s="1"/>
  <c r="GC67" i="5"/>
  <c r="U67" i="5" s="1"/>
  <c r="FX69" i="5"/>
  <c r="FW70" i="5"/>
  <c r="FY69" i="5"/>
  <c r="FZ69" i="5" s="1"/>
  <c r="FR66" i="5"/>
  <c r="GR66" i="5" s="1"/>
  <c r="AD66" i="5" s="1"/>
  <c r="FQ67" i="5"/>
  <c r="FS67" i="5" s="1"/>
  <c r="GN67" i="5"/>
  <c r="AA67" i="5" s="1"/>
  <c r="FP67" i="5"/>
  <c r="GO67" i="5" s="1"/>
  <c r="AB67" i="5" s="1"/>
  <c r="GM67" i="5"/>
  <c r="Z67" i="5" s="1"/>
  <c r="GQ66" i="5"/>
  <c r="GP66" i="5"/>
  <c r="BH70" i="5"/>
  <c r="FM68" i="5"/>
  <c r="FN68" i="5"/>
  <c r="FO68" i="5"/>
  <c r="GA71" i="5"/>
  <c r="DC66" i="5" l="1"/>
  <c r="DC67" i="5"/>
  <c r="CV68" i="5"/>
  <c r="CX68" i="5" s="1"/>
  <c r="CW67" i="5"/>
  <c r="CE70" i="5"/>
  <c r="DL70" i="5"/>
  <c r="CK69" i="5"/>
  <c r="CM69" i="5" s="1"/>
  <c r="CB67" i="5"/>
  <c r="CH67" i="5" s="1"/>
  <c r="CI67" i="5" s="1"/>
  <c r="DY65" i="5"/>
  <c r="HH69" i="5"/>
  <c r="CG67" i="5"/>
  <c r="BY66" i="5"/>
  <c r="CA66" i="5" s="1"/>
  <c r="DX66" i="5" s="1"/>
  <c r="BY67" i="5"/>
  <c r="CA67" i="5" s="1"/>
  <c r="CC68" i="5"/>
  <c r="CJ70" i="5"/>
  <c r="BL70" i="5"/>
  <c r="BR70" i="5"/>
  <c r="BS69" i="5"/>
  <c r="BU69" i="5" s="1"/>
  <c r="BT68" i="5"/>
  <c r="EE65" i="5"/>
  <c r="EN60" i="5"/>
  <c r="DW66" i="5"/>
  <c r="DZ62" i="5"/>
  <c r="ED61" i="5"/>
  <c r="EK61" i="5" s="1"/>
  <c r="EC61" i="5"/>
  <c r="EI61" i="5" s="1"/>
  <c r="DR63" i="5"/>
  <c r="DS63" i="5"/>
  <c r="DN63" i="5"/>
  <c r="DP63" i="5" s="1"/>
  <c r="DT63" i="5" s="1"/>
  <c r="FB62" i="5"/>
  <c r="DO70" i="5"/>
  <c r="DQ70" i="5" s="1"/>
  <c r="R39" i="12"/>
  <c r="W40" i="12"/>
  <c r="AQ40" i="12" s="1"/>
  <c r="DG64" i="5"/>
  <c r="DJ64" i="5" s="1"/>
  <c r="S39" i="12"/>
  <c r="X40" i="12"/>
  <c r="AB40" i="12" s="1"/>
  <c r="M39" i="12"/>
  <c r="J40" i="12"/>
  <c r="L40" i="12" s="1"/>
  <c r="CU89" i="5"/>
  <c r="CY68" i="5"/>
  <c r="DA68" i="5" s="1"/>
  <c r="DE68" i="5" s="1"/>
  <c r="O39" i="12"/>
  <c r="AB39" i="12"/>
  <c r="AN39" i="12"/>
  <c r="G39" i="12"/>
  <c r="I39" i="12" s="1"/>
  <c r="C40" i="12"/>
  <c r="P40" i="12"/>
  <c r="Q40" i="12" s="1"/>
  <c r="AD40" i="12"/>
  <c r="AE40" i="12" s="1"/>
  <c r="AH40" i="12" s="1"/>
  <c r="F40" i="12"/>
  <c r="B41" i="12"/>
  <c r="U41" i="12" s="1"/>
  <c r="V41" i="12" s="1"/>
  <c r="BH184" i="10"/>
  <c r="BI184" i="10"/>
  <c r="CF68" i="5"/>
  <c r="CG68" i="5" s="1"/>
  <c r="R68" i="5"/>
  <c r="AO38" i="12"/>
  <c r="AO37" i="12"/>
  <c r="AF39" i="12"/>
  <c r="AI39" i="12" s="1"/>
  <c r="AH39" i="12"/>
  <c r="Z39" i="12"/>
  <c r="GU67" i="5"/>
  <c r="GH68" i="5"/>
  <c r="V68" i="5" s="1"/>
  <c r="BN69" i="5"/>
  <c r="BO68" i="5"/>
  <c r="EA69" i="5"/>
  <c r="BJ70" i="5"/>
  <c r="BL68" i="10"/>
  <c r="HF70" i="5"/>
  <c r="HG70" i="5"/>
  <c r="BB185" i="10"/>
  <c r="AN186" i="10"/>
  <c r="BP68" i="10"/>
  <c r="BO68" i="10"/>
  <c r="BM68" i="10"/>
  <c r="BR68" i="10" s="1"/>
  <c r="AN215" i="10"/>
  <c r="BB215" i="10" s="1"/>
  <c r="BI215" i="10" s="1"/>
  <c r="BH214" i="10"/>
  <c r="Z68" i="10"/>
  <c r="BG68" i="10"/>
  <c r="BF68" i="10"/>
  <c r="BN68" i="10"/>
  <c r="AI71" i="10"/>
  <c r="AC71" i="10"/>
  <c r="AD71" i="10" s="1"/>
  <c r="AA72" i="10"/>
  <c r="AF69" i="10"/>
  <c r="AG69" i="10" s="1"/>
  <c r="AH69" i="10" s="1"/>
  <c r="AC66" i="5"/>
  <c r="AG66" i="5" s="1"/>
  <c r="GZ66" i="5"/>
  <c r="C95" i="9"/>
  <c r="C93" i="8"/>
  <c r="H96" i="8"/>
  <c r="GW67" i="5"/>
  <c r="EZ70" i="5"/>
  <c r="FG70" i="5"/>
  <c r="GX67" i="5"/>
  <c r="HA71" i="5"/>
  <c r="GJ68" i="5"/>
  <c r="X68" i="5" s="1"/>
  <c r="GB69" i="5"/>
  <c r="GD69" i="5" s="1"/>
  <c r="GK68" i="5"/>
  <c r="Y68" i="5" s="1"/>
  <c r="GC68" i="5"/>
  <c r="U68" i="5" s="1"/>
  <c r="FX70" i="5"/>
  <c r="FY70" i="5"/>
  <c r="FZ70" i="5" s="1"/>
  <c r="FW71" i="5"/>
  <c r="FR67" i="5"/>
  <c r="GR67" i="5" s="1"/>
  <c r="AD67" i="5" s="1"/>
  <c r="FT66" i="5"/>
  <c r="GS66" i="5" s="1"/>
  <c r="AE66" i="5" s="1"/>
  <c r="FQ68" i="5"/>
  <c r="FS68" i="5" s="1"/>
  <c r="GN68" i="5"/>
  <c r="AA68" i="5" s="1"/>
  <c r="FP68" i="5"/>
  <c r="GO68" i="5" s="1"/>
  <c r="AB68" i="5" s="1"/>
  <c r="GM68" i="5"/>
  <c r="Z68" i="5" s="1"/>
  <c r="GQ67" i="5"/>
  <c r="GP67" i="5"/>
  <c r="BH71" i="5"/>
  <c r="FM69" i="5"/>
  <c r="FO69" i="5"/>
  <c r="FN69" i="5"/>
  <c r="GA72" i="5"/>
  <c r="CV69" i="5" l="1"/>
  <c r="CX69" i="5" s="1"/>
  <c r="CW68" i="5"/>
  <c r="CE71" i="5"/>
  <c r="DL71" i="5"/>
  <c r="CK70" i="5"/>
  <c r="CM70" i="5" s="1"/>
  <c r="DW67" i="5"/>
  <c r="DY66" i="5"/>
  <c r="CJ71" i="5"/>
  <c r="BL71" i="5"/>
  <c r="BR71" i="5"/>
  <c r="BT69" i="5"/>
  <c r="CB68" i="5"/>
  <c r="CH68" i="5" s="1"/>
  <c r="CI68" i="5" s="1"/>
  <c r="BX68" i="5"/>
  <c r="BZ68" i="5" s="1"/>
  <c r="BS70" i="5"/>
  <c r="BU70" i="5" s="1"/>
  <c r="CC69" i="5"/>
  <c r="EN61" i="5"/>
  <c r="DX67" i="5"/>
  <c r="Y40" i="12"/>
  <c r="Z40" i="12" s="1"/>
  <c r="AN40" i="12"/>
  <c r="DZ63" i="5"/>
  <c r="FB63" i="5"/>
  <c r="EC62" i="5"/>
  <c r="EI62" i="5" s="1"/>
  <c r="ED62" i="5"/>
  <c r="EK62" i="5" s="1"/>
  <c r="P41" i="12"/>
  <c r="Q41" i="12" s="1"/>
  <c r="DR64" i="5"/>
  <c r="DS64" i="5"/>
  <c r="DN64" i="5"/>
  <c r="DP64" i="5" s="1"/>
  <c r="DT64" i="5" s="1"/>
  <c r="DO71" i="5"/>
  <c r="DQ71" i="5" s="1"/>
  <c r="X41" i="12"/>
  <c r="Y41" i="12" s="1"/>
  <c r="EF66" i="5"/>
  <c r="EE67" i="5"/>
  <c r="EE66" i="5"/>
  <c r="DG65" i="5"/>
  <c r="DJ65" i="5" s="1"/>
  <c r="O40" i="12"/>
  <c r="G40" i="12"/>
  <c r="I40" i="12" s="1"/>
  <c r="CU90" i="5"/>
  <c r="R40" i="12"/>
  <c r="CZ68" i="5"/>
  <c r="CY69" i="5"/>
  <c r="DA69" i="5" s="1"/>
  <c r="DE69" i="5" s="1"/>
  <c r="S40" i="12"/>
  <c r="M40" i="12"/>
  <c r="AF40" i="12"/>
  <c r="AI40" i="12" s="1"/>
  <c r="AJ40" i="12" s="1"/>
  <c r="AL40" i="12" s="1"/>
  <c r="J41" i="12"/>
  <c r="L41" i="12" s="1"/>
  <c r="C41" i="12"/>
  <c r="W41" i="12"/>
  <c r="AQ41" i="12" s="1"/>
  <c r="AD41" i="12"/>
  <c r="AE41" i="12" s="1"/>
  <c r="F41" i="12"/>
  <c r="B42" i="12"/>
  <c r="U42" i="12" s="1"/>
  <c r="AD42" i="12" s="1"/>
  <c r="AE42" i="12" s="1"/>
  <c r="HH70" i="5"/>
  <c r="BH185" i="10"/>
  <c r="BI185" i="10"/>
  <c r="CF69" i="5"/>
  <c r="R69" i="5"/>
  <c r="AJ39" i="12"/>
  <c r="AL39" i="12" s="1"/>
  <c r="GW68" i="5"/>
  <c r="GU68" i="5"/>
  <c r="GC69" i="5"/>
  <c r="U69" i="5" s="1"/>
  <c r="BO69" i="5"/>
  <c r="BN70" i="5"/>
  <c r="EA70" i="5"/>
  <c r="BJ71" i="5"/>
  <c r="BL69" i="10"/>
  <c r="BR69" i="10"/>
  <c r="HF71" i="5"/>
  <c r="HG71" i="5"/>
  <c r="BP69" i="10"/>
  <c r="BM69" i="10"/>
  <c r="BO69" i="10"/>
  <c r="BB186" i="10"/>
  <c r="AN187" i="10"/>
  <c r="AN216" i="10"/>
  <c r="BB216" i="10" s="1"/>
  <c r="BI216" i="10" s="1"/>
  <c r="BH215" i="10"/>
  <c r="Z69" i="10"/>
  <c r="BG69" i="10"/>
  <c r="BF69" i="10"/>
  <c r="BN69" i="10"/>
  <c r="AE70" i="10"/>
  <c r="AF70" i="10" s="1"/>
  <c r="AG70" i="10" s="1"/>
  <c r="AH70" i="10" s="1"/>
  <c r="AI72" i="10"/>
  <c r="AC72" i="10"/>
  <c r="AD72" i="10" s="1"/>
  <c r="AA73" i="10"/>
  <c r="AC67" i="5"/>
  <c r="AG67" i="5" s="1"/>
  <c r="GZ67" i="5"/>
  <c r="C94" i="8"/>
  <c r="H97" i="8"/>
  <c r="C95" i="8"/>
  <c r="GX68" i="5"/>
  <c r="EZ71" i="5"/>
  <c r="FG71" i="5"/>
  <c r="FR68" i="5"/>
  <c r="FT68" i="5" s="1"/>
  <c r="GS68" i="5" s="1"/>
  <c r="AE68" i="5" s="1"/>
  <c r="HA72" i="5"/>
  <c r="GK69" i="5"/>
  <c r="Y69" i="5" s="1"/>
  <c r="GH69" i="5"/>
  <c r="V69" i="5" s="1"/>
  <c r="GJ69" i="5"/>
  <c r="X69" i="5" s="1"/>
  <c r="GB70" i="5"/>
  <c r="GD70" i="5" s="1"/>
  <c r="FX71" i="5"/>
  <c r="FY71" i="5"/>
  <c r="FZ71" i="5" s="1"/>
  <c r="FW72" i="5"/>
  <c r="FT67" i="5"/>
  <c r="GS67" i="5" s="1"/>
  <c r="AE67" i="5" s="1"/>
  <c r="FQ69" i="5"/>
  <c r="FR69" i="5" s="1"/>
  <c r="GR69" i="5" s="1"/>
  <c r="AD69" i="5" s="1"/>
  <c r="GN69" i="5"/>
  <c r="AA69" i="5" s="1"/>
  <c r="FP69" i="5"/>
  <c r="GO69" i="5" s="1"/>
  <c r="AB69" i="5" s="1"/>
  <c r="GM69" i="5"/>
  <c r="Z69" i="5" s="1"/>
  <c r="GQ68" i="5"/>
  <c r="GP68" i="5"/>
  <c r="FM70" i="5"/>
  <c r="FO70" i="5"/>
  <c r="FN70" i="5"/>
  <c r="BH72" i="5"/>
  <c r="GA73" i="5"/>
  <c r="DC68" i="5" l="1"/>
  <c r="CV70" i="5"/>
  <c r="CX70" i="5" s="1"/>
  <c r="CW69" i="5"/>
  <c r="CE72" i="5"/>
  <c r="DL72" i="5"/>
  <c r="DO72" i="5" s="1"/>
  <c r="DQ72" i="5" s="1"/>
  <c r="DY67" i="5"/>
  <c r="CK71" i="5"/>
  <c r="CM71" i="5" s="1"/>
  <c r="CG69" i="5"/>
  <c r="BS71" i="5"/>
  <c r="BU71" i="5" s="1"/>
  <c r="CJ72" i="5"/>
  <c r="BL72" i="5"/>
  <c r="BR72" i="5"/>
  <c r="CC70" i="5"/>
  <c r="CB69" i="5"/>
  <c r="CH69" i="5" s="1"/>
  <c r="CI69" i="5" s="1"/>
  <c r="BX69" i="5"/>
  <c r="BZ69" i="5" s="1"/>
  <c r="BY68" i="5"/>
  <c r="CA68" i="5" s="1"/>
  <c r="DX68" i="5" s="1"/>
  <c r="BT70" i="5"/>
  <c r="EF67" i="5"/>
  <c r="EN62" i="5"/>
  <c r="DW68" i="5"/>
  <c r="DZ64" i="5"/>
  <c r="ED63" i="5"/>
  <c r="EK63" i="5" s="1"/>
  <c r="EC63" i="5"/>
  <c r="EI63" i="5" s="1"/>
  <c r="R41" i="12"/>
  <c r="AN41" i="12"/>
  <c r="AB41" i="12"/>
  <c r="DR65" i="5"/>
  <c r="DS65" i="5"/>
  <c r="DN65" i="5"/>
  <c r="DP65" i="5" s="1"/>
  <c r="DT65" i="5" s="1"/>
  <c r="FB64" i="5"/>
  <c r="DG66" i="5"/>
  <c r="DJ66" i="5" s="1"/>
  <c r="C42" i="12"/>
  <c r="CU91" i="5"/>
  <c r="CZ69" i="5"/>
  <c r="CY70" i="5"/>
  <c r="DA70" i="5" s="1"/>
  <c r="DE70" i="5" s="1"/>
  <c r="V42" i="12"/>
  <c r="P42" i="12"/>
  <c r="Q42" i="12" s="1"/>
  <c r="W42" i="12"/>
  <c r="AQ42" i="12" s="1"/>
  <c r="G41" i="12"/>
  <c r="I41" i="12" s="1"/>
  <c r="F42" i="12"/>
  <c r="X42" i="12"/>
  <c r="AN42" i="12" s="1"/>
  <c r="J42" i="12"/>
  <c r="L42" i="12" s="1"/>
  <c r="M41" i="12"/>
  <c r="S41" i="12"/>
  <c r="O41" i="12"/>
  <c r="B43" i="12"/>
  <c r="U43" i="12" s="1"/>
  <c r="X43" i="12" s="1"/>
  <c r="HH71" i="5"/>
  <c r="BH186" i="10"/>
  <c r="BI186" i="10"/>
  <c r="CF70" i="5"/>
  <c r="CG70" i="5" s="1"/>
  <c r="R70" i="5"/>
  <c r="AF41" i="12"/>
  <c r="AI41" i="12" s="1"/>
  <c r="AH41" i="12"/>
  <c r="AF42" i="12"/>
  <c r="AI42" i="12" s="1"/>
  <c r="AH42" i="12"/>
  <c r="Z41" i="12"/>
  <c r="BO70" i="5"/>
  <c r="BN71" i="5"/>
  <c r="EA71" i="5"/>
  <c r="BJ72" i="5"/>
  <c r="BL70" i="10"/>
  <c r="BR70" i="10"/>
  <c r="HF72" i="5"/>
  <c r="HG72" i="5"/>
  <c r="BP70" i="10"/>
  <c r="BM70" i="10"/>
  <c r="BO70" i="10"/>
  <c r="BB187" i="10"/>
  <c r="AN188" i="10"/>
  <c r="AN217" i="10"/>
  <c r="BB217" i="10" s="1"/>
  <c r="BI217" i="10" s="1"/>
  <c r="BH216" i="10"/>
  <c r="Z70" i="10"/>
  <c r="BG70" i="10"/>
  <c r="BF70" i="10"/>
  <c r="BN70" i="10"/>
  <c r="AI73" i="10"/>
  <c r="AC73" i="10"/>
  <c r="AD73" i="10" s="1"/>
  <c r="AA74" i="10"/>
  <c r="AE71" i="10"/>
  <c r="AF71" i="10" s="1"/>
  <c r="AG71" i="10" s="1"/>
  <c r="AH71" i="10" s="1"/>
  <c r="AC68" i="5"/>
  <c r="C97" i="9"/>
  <c r="C96" i="9"/>
  <c r="C96" i="8"/>
  <c r="H98" i="8"/>
  <c r="GX69" i="5"/>
  <c r="GR68" i="5"/>
  <c r="AD68" i="5" s="1"/>
  <c r="GW69" i="5"/>
  <c r="EZ72" i="5"/>
  <c r="FG72" i="5"/>
  <c r="GJ70" i="5"/>
  <c r="X70" i="5" s="1"/>
  <c r="HA73" i="5"/>
  <c r="GU69" i="5"/>
  <c r="GH70" i="5"/>
  <c r="V70" i="5" s="1"/>
  <c r="GK70" i="5"/>
  <c r="Y70" i="5" s="1"/>
  <c r="GC70" i="5"/>
  <c r="U70" i="5" s="1"/>
  <c r="GB71" i="5"/>
  <c r="GD71" i="5" s="1"/>
  <c r="FX72" i="5"/>
  <c r="FY72" i="5"/>
  <c r="FZ72" i="5" s="1"/>
  <c r="FW73" i="5"/>
  <c r="FS69" i="5"/>
  <c r="FT69" i="5"/>
  <c r="GS69" i="5" s="1"/>
  <c r="AE69" i="5" s="1"/>
  <c r="FP70" i="5"/>
  <c r="GO70" i="5" s="1"/>
  <c r="AB70" i="5" s="1"/>
  <c r="GM70" i="5"/>
  <c r="Z70" i="5" s="1"/>
  <c r="FQ70" i="5"/>
  <c r="FR70" i="5" s="1"/>
  <c r="GN70" i="5"/>
  <c r="AA70" i="5" s="1"/>
  <c r="GP69" i="5"/>
  <c r="GQ69" i="5"/>
  <c r="BH73" i="5"/>
  <c r="FM71" i="5"/>
  <c r="FN71" i="5"/>
  <c r="FO71" i="5"/>
  <c r="GA74" i="5"/>
  <c r="DC69" i="5" l="1"/>
  <c r="CW70" i="5"/>
  <c r="CY71" i="5"/>
  <c r="DA71" i="5" s="1"/>
  <c r="DE71" i="5" s="1"/>
  <c r="CV71" i="5"/>
  <c r="CX71" i="5" s="1"/>
  <c r="CE73" i="5"/>
  <c r="DL73" i="5"/>
  <c r="CK72" i="5"/>
  <c r="CM72" i="5" s="1"/>
  <c r="CB70" i="5"/>
  <c r="CH70" i="5" s="1"/>
  <c r="CI70" i="5" s="1"/>
  <c r="BX70" i="5"/>
  <c r="BZ70" i="5" s="1"/>
  <c r="BS72" i="5"/>
  <c r="BU72" i="5" s="1"/>
  <c r="BY69" i="5"/>
  <c r="CA69" i="5" s="1"/>
  <c r="DX69" i="5" s="1"/>
  <c r="BT71" i="5"/>
  <c r="DY68" i="5"/>
  <c r="CJ73" i="5"/>
  <c r="BL73" i="5"/>
  <c r="BR73" i="5"/>
  <c r="CC71" i="5"/>
  <c r="EN63" i="5"/>
  <c r="DW69" i="5"/>
  <c r="M42" i="12"/>
  <c r="DZ65" i="5"/>
  <c r="ED64" i="5"/>
  <c r="EK64" i="5" s="1"/>
  <c r="EC64" i="5"/>
  <c r="EI64" i="5" s="1"/>
  <c r="DR66" i="5"/>
  <c r="DS66" i="5"/>
  <c r="DN66" i="5"/>
  <c r="DP66" i="5" s="1"/>
  <c r="DT66" i="5" s="1"/>
  <c r="FB65" i="5"/>
  <c r="DO73" i="5"/>
  <c r="DQ73" i="5" s="1"/>
  <c r="S42" i="12"/>
  <c r="G42" i="12"/>
  <c r="I42" i="12" s="1"/>
  <c r="R42" i="12"/>
  <c r="Y42" i="12"/>
  <c r="Z42" i="12" s="1"/>
  <c r="EE68" i="5"/>
  <c r="EF68" i="5"/>
  <c r="DG67" i="5"/>
  <c r="DJ67" i="5" s="1"/>
  <c r="AB42" i="12"/>
  <c r="C43" i="12"/>
  <c r="AD43" i="12"/>
  <c r="AE43" i="12" s="1"/>
  <c r="AH43" i="12" s="1"/>
  <c r="CU92" i="5"/>
  <c r="O42" i="12"/>
  <c r="CZ70" i="5"/>
  <c r="P43" i="12"/>
  <c r="Q43" i="12" s="1"/>
  <c r="V43" i="12"/>
  <c r="F43" i="12"/>
  <c r="G43" i="12" s="1"/>
  <c r="I43" i="12" s="1"/>
  <c r="W43" i="12"/>
  <c r="AQ43" i="12" s="1"/>
  <c r="HH72" i="5"/>
  <c r="J43" i="12"/>
  <c r="L43" i="12" s="1"/>
  <c r="B44" i="12"/>
  <c r="U44" i="12" s="1"/>
  <c r="W44" i="12" s="1"/>
  <c r="AQ44" i="12" s="1"/>
  <c r="BH187" i="10"/>
  <c r="BI187" i="10"/>
  <c r="CF71" i="5"/>
  <c r="R71" i="5"/>
  <c r="AB43" i="12"/>
  <c r="AN43" i="12"/>
  <c r="AP39" i="12"/>
  <c r="AO39" i="12"/>
  <c r="AP40" i="12"/>
  <c r="AO40" i="12"/>
  <c r="AJ42" i="12"/>
  <c r="AL42" i="12" s="1"/>
  <c r="AP42" i="12" s="1"/>
  <c r="AJ41" i="12"/>
  <c r="AL41" i="12" s="1"/>
  <c r="AP41" i="12" s="1"/>
  <c r="Y43" i="12"/>
  <c r="GH71" i="5"/>
  <c r="V71" i="5" s="1"/>
  <c r="BN72" i="5"/>
  <c r="BO71" i="5"/>
  <c r="EA72" i="5"/>
  <c r="BJ73" i="5"/>
  <c r="GX70" i="5"/>
  <c r="GW70" i="5"/>
  <c r="BL71" i="10"/>
  <c r="BR71" i="10"/>
  <c r="HF73" i="5"/>
  <c r="HG73" i="5"/>
  <c r="BP71" i="10"/>
  <c r="BM71" i="10"/>
  <c r="BO71" i="10"/>
  <c r="BB188" i="10"/>
  <c r="AN189" i="10"/>
  <c r="AN218" i="10"/>
  <c r="BB218" i="10" s="1"/>
  <c r="BI218" i="10" s="1"/>
  <c r="BH217" i="10"/>
  <c r="Z71" i="10"/>
  <c r="BG71" i="10"/>
  <c r="BF71" i="10"/>
  <c r="BN71" i="10"/>
  <c r="AE72" i="10"/>
  <c r="AF72" i="10" s="1"/>
  <c r="AG72" i="10" s="1"/>
  <c r="AH72" i="10" s="1"/>
  <c r="AI74" i="10"/>
  <c r="AC74" i="10"/>
  <c r="AD74" i="10" s="1"/>
  <c r="AA75" i="10"/>
  <c r="AG68" i="5"/>
  <c r="AC69" i="5"/>
  <c r="AG69" i="5" s="1"/>
  <c r="GZ69" i="5"/>
  <c r="GZ68" i="5"/>
  <c r="H99" i="8"/>
  <c r="EZ73" i="5"/>
  <c r="FG73" i="5"/>
  <c r="HA74" i="5"/>
  <c r="GJ71" i="5"/>
  <c r="GC71" i="5"/>
  <c r="U71" i="5" s="1"/>
  <c r="GU70" i="5"/>
  <c r="GK71" i="5"/>
  <c r="GB72" i="5"/>
  <c r="GD72" i="5" s="1"/>
  <c r="FX73" i="5"/>
  <c r="FW74" i="5"/>
  <c r="FY73" i="5"/>
  <c r="FZ73" i="5" s="1"/>
  <c r="FS70" i="5"/>
  <c r="FT70" i="5"/>
  <c r="GS70" i="5" s="1"/>
  <c r="AE70" i="5" s="1"/>
  <c r="GR70" i="5"/>
  <c r="AD70" i="5" s="1"/>
  <c r="FQ71" i="5"/>
  <c r="FS71" i="5" s="1"/>
  <c r="GN71" i="5"/>
  <c r="AA71" i="5" s="1"/>
  <c r="FP71" i="5"/>
  <c r="GO71" i="5" s="1"/>
  <c r="AB71" i="5" s="1"/>
  <c r="GM71" i="5"/>
  <c r="Z71" i="5" s="1"/>
  <c r="GQ70" i="5"/>
  <c r="GP70" i="5"/>
  <c r="BH74" i="5"/>
  <c r="FM72" i="5"/>
  <c r="FN72" i="5"/>
  <c r="FP72" i="5" s="1"/>
  <c r="FO72" i="5"/>
  <c r="FQ72" i="5" s="1"/>
  <c r="GA75" i="5"/>
  <c r="CZ71" i="5" l="1"/>
  <c r="DC71" i="5" s="1"/>
  <c r="DC70" i="5"/>
  <c r="CW71" i="5"/>
  <c r="CY72" i="5"/>
  <c r="DA72" i="5" s="1"/>
  <c r="DE72" i="5" s="1"/>
  <c r="CV72" i="5"/>
  <c r="CX72" i="5" s="1"/>
  <c r="CE74" i="5"/>
  <c r="DL74" i="5"/>
  <c r="DO74" i="5" s="1"/>
  <c r="DQ74" i="5" s="1"/>
  <c r="CK73" i="5"/>
  <c r="CM73" i="5" s="1"/>
  <c r="BY70" i="5"/>
  <c r="CA70" i="5" s="1"/>
  <c r="DX70" i="5" s="1"/>
  <c r="CG71" i="5"/>
  <c r="CJ74" i="5"/>
  <c r="BL74" i="5"/>
  <c r="BR74" i="5"/>
  <c r="CC72" i="5"/>
  <c r="BS73" i="5"/>
  <c r="BU73" i="5" s="1"/>
  <c r="CB71" i="5"/>
  <c r="CH71" i="5" s="1"/>
  <c r="CI71" i="5" s="1"/>
  <c r="BX71" i="5"/>
  <c r="BZ71" i="5" s="1"/>
  <c r="DY69" i="5"/>
  <c r="BT72" i="5"/>
  <c r="EN64" i="5"/>
  <c r="DW70" i="5"/>
  <c r="O43" i="12"/>
  <c r="DZ66" i="5"/>
  <c r="ED65" i="5"/>
  <c r="EK65" i="5" s="1"/>
  <c r="EC65" i="5"/>
  <c r="EI65" i="5" s="1"/>
  <c r="DS67" i="5"/>
  <c r="DR67" i="5"/>
  <c r="DN67" i="5"/>
  <c r="DP67" i="5" s="1"/>
  <c r="DT67" i="5" s="1"/>
  <c r="FB66" i="5"/>
  <c r="M43" i="12"/>
  <c r="R43" i="12"/>
  <c r="EF69" i="5"/>
  <c r="EE69" i="5"/>
  <c r="DG68" i="5"/>
  <c r="DJ68" i="5" s="1"/>
  <c r="S43" i="12"/>
  <c r="HH73" i="5"/>
  <c r="F44" i="12"/>
  <c r="V44" i="12"/>
  <c r="CU93" i="5"/>
  <c r="P44" i="12"/>
  <c r="Q44" i="12" s="1"/>
  <c r="AD44" i="12"/>
  <c r="AE44" i="12" s="1"/>
  <c r="AH44" i="12" s="1"/>
  <c r="J44" i="12"/>
  <c r="L44" i="12" s="1"/>
  <c r="X44" i="12"/>
  <c r="Y44" i="12" s="1"/>
  <c r="Z44" i="12" s="1"/>
  <c r="C44" i="12"/>
  <c r="B45" i="12"/>
  <c r="U45" i="12" s="1"/>
  <c r="AD45" i="12" s="1"/>
  <c r="BH188" i="10"/>
  <c r="BI188" i="10"/>
  <c r="CF72" i="5"/>
  <c r="CG72" i="5" s="1"/>
  <c r="R72" i="5"/>
  <c r="AO41" i="12"/>
  <c r="AO42" i="12"/>
  <c r="AF43" i="12"/>
  <c r="AI43" i="12" s="1"/>
  <c r="Z43" i="12"/>
  <c r="GU71" i="5"/>
  <c r="BN73" i="5"/>
  <c r="BO72" i="5"/>
  <c r="EA73" i="5"/>
  <c r="BJ74" i="5"/>
  <c r="BL72" i="10"/>
  <c r="BR72" i="10"/>
  <c r="HF74" i="5"/>
  <c r="HG74" i="5"/>
  <c r="BP72" i="10"/>
  <c r="BM72" i="10"/>
  <c r="BO72" i="10"/>
  <c r="BB189" i="10"/>
  <c r="AN190" i="10"/>
  <c r="AN219" i="10"/>
  <c r="BB219" i="10" s="1"/>
  <c r="BI219" i="10" s="1"/>
  <c r="BH218" i="10"/>
  <c r="Z72" i="10"/>
  <c r="BG72" i="10"/>
  <c r="BF72" i="10"/>
  <c r="BN72" i="10"/>
  <c r="AI75" i="10"/>
  <c r="AC75" i="10"/>
  <c r="AD75" i="10" s="1"/>
  <c r="AA76" i="10"/>
  <c r="AE73" i="10"/>
  <c r="AF73" i="10" s="1"/>
  <c r="AG73" i="10" s="1"/>
  <c r="AH73" i="10" s="1"/>
  <c r="AC70" i="5"/>
  <c r="AG70" i="5" s="1"/>
  <c r="GZ70" i="5"/>
  <c r="C98" i="9"/>
  <c r="C98" i="8"/>
  <c r="C97" i="8"/>
  <c r="H100" i="8"/>
  <c r="Y71" i="5"/>
  <c r="GX71" i="5"/>
  <c r="X71" i="5"/>
  <c r="GW71" i="5"/>
  <c r="EZ74" i="5"/>
  <c r="FG74" i="5"/>
  <c r="FR71" i="5"/>
  <c r="FT71" i="5" s="1"/>
  <c r="GS71" i="5" s="1"/>
  <c r="AE71" i="5" s="1"/>
  <c r="GO72" i="5"/>
  <c r="AB72" i="5" s="1"/>
  <c r="HA75" i="5"/>
  <c r="GM72" i="5"/>
  <c r="Z72" i="5" s="1"/>
  <c r="GN72" i="5"/>
  <c r="AA72" i="5" s="1"/>
  <c r="GH72" i="5"/>
  <c r="V72" i="5" s="1"/>
  <c r="GJ72" i="5"/>
  <c r="GQ72" i="5"/>
  <c r="GB73" i="5"/>
  <c r="GD73" i="5" s="1"/>
  <c r="GK72" i="5"/>
  <c r="GP72" i="5"/>
  <c r="GC72" i="5"/>
  <c r="U72" i="5" s="1"/>
  <c r="FX74" i="5"/>
  <c r="FY74" i="5"/>
  <c r="FZ74" i="5" s="1"/>
  <c r="FW75" i="5"/>
  <c r="GP71" i="5"/>
  <c r="GQ71" i="5"/>
  <c r="FR72" i="5"/>
  <c r="FT72" i="5" s="1"/>
  <c r="GS72" i="5" s="1"/>
  <c r="AE72" i="5" s="1"/>
  <c r="FS72" i="5"/>
  <c r="FM73" i="5"/>
  <c r="FN73" i="5"/>
  <c r="FP73" i="5" s="1"/>
  <c r="FO73" i="5"/>
  <c r="FQ73" i="5" s="1"/>
  <c r="BH75" i="5"/>
  <c r="GA76" i="5"/>
  <c r="CZ72" i="5" l="1"/>
  <c r="DC72" i="5"/>
  <c r="CW72" i="5"/>
  <c r="CY73" i="5"/>
  <c r="DA73" i="5" s="1"/>
  <c r="DE73" i="5" s="1"/>
  <c r="CV73" i="5"/>
  <c r="CX73" i="5" s="1"/>
  <c r="CE75" i="5"/>
  <c r="DL75" i="5"/>
  <c r="DO75" i="5" s="1"/>
  <c r="DQ75" i="5" s="1"/>
  <c r="DY70" i="5"/>
  <c r="CK74" i="5"/>
  <c r="CM74" i="5" s="1"/>
  <c r="CB72" i="5"/>
  <c r="CH72" i="5" s="1"/>
  <c r="CI72" i="5" s="1"/>
  <c r="BX72" i="5"/>
  <c r="BZ72" i="5" s="1"/>
  <c r="CC73" i="5"/>
  <c r="CJ75" i="5"/>
  <c r="BL75" i="5"/>
  <c r="BR75" i="5"/>
  <c r="BY71" i="5"/>
  <c r="CA71" i="5" s="1"/>
  <c r="DX71" i="5" s="1"/>
  <c r="BT73" i="5"/>
  <c r="BS74" i="5"/>
  <c r="BU74" i="5" s="1"/>
  <c r="EN65" i="5"/>
  <c r="DW71" i="5"/>
  <c r="DZ67" i="5"/>
  <c r="EC66" i="5"/>
  <c r="EI66" i="5" s="1"/>
  <c r="ED66" i="5"/>
  <c r="EK66" i="5" s="1"/>
  <c r="G44" i="12"/>
  <c r="I44" i="12" s="1"/>
  <c r="DS68" i="5"/>
  <c r="DR68" i="5"/>
  <c r="DN68" i="5"/>
  <c r="DP68" i="5" s="1"/>
  <c r="DT68" i="5" s="1"/>
  <c r="FB67" i="5"/>
  <c r="HH74" i="5"/>
  <c r="EE70" i="5"/>
  <c r="EF70" i="5"/>
  <c r="AF44" i="12"/>
  <c r="AI44" i="12" s="1"/>
  <c r="AJ44" i="12" s="1"/>
  <c r="AL44" i="12" s="1"/>
  <c r="AP44" i="12" s="1"/>
  <c r="DG69" i="5"/>
  <c r="DJ69" i="5" s="1"/>
  <c r="AB44" i="12"/>
  <c r="CU94" i="5"/>
  <c r="AN44" i="12"/>
  <c r="M44" i="12"/>
  <c r="W45" i="12"/>
  <c r="AQ45" i="12" s="1"/>
  <c r="F45" i="12"/>
  <c r="P45" i="12"/>
  <c r="Q45" i="12" s="1"/>
  <c r="X45" i="12"/>
  <c r="AN45" i="12" s="1"/>
  <c r="O44" i="12"/>
  <c r="J45" i="12"/>
  <c r="L45" i="12" s="1"/>
  <c r="R44" i="12"/>
  <c r="V45" i="12"/>
  <c r="S44" i="12"/>
  <c r="C45" i="12"/>
  <c r="B46" i="12"/>
  <c r="U46" i="12" s="1"/>
  <c r="W46" i="12" s="1"/>
  <c r="AQ46" i="12" s="1"/>
  <c r="BH189" i="10"/>
  <c r="BI189" i="10"/>
  <c r="CF73" i="5"/>
  <c r="R73" i="5"/>
  <c r="AJ43" i="12"/>
  <c r="AE45" i="12"/>
  <c r="BO73" i="5"/>
  <c r="BN74" i="5"/>
  <c r="EA74" i="5"/>
  <c r="BJ75" i="5"/>
  <c r="BL73" i="10"/>
  <c r="BR73" i="10"/>
  <c r="HF75" i="5"/>
  <c r="HG75" i="5"/>
  <c r="BP73" i="10"/>
  <c r="BM73" i="10"/>
  <c r="BO73" i="10"/>
  <c r="BB190" i="10"/>
  <c r="AN191" i="10"/>
  <c r="AN220" i="10"/>
  <c r="BB220" i="10" s="1"/>
  <c r="BI220" i="10" s="1"/>
  <c r="BH219" i="10"/>
  <c r="Z73" i="10"/>
  <c r="BG73" i="10"/>
  <c r="BF73" i="10"/>
  <c r="BN73" i="10"/>
  <c r="AE74" i="10"/>
  <c r="AF74" i="10" s="1"/>
  <c r="AG74" i="10" s="1"/>
  <c r="AH74" i="10" s="1"/>
  <c r="AI76" i="10"/>
  <c r="AC76" i="10"/>
  <c r="AD76" i="10" s="1"/>
  <c r="AA77" i="10"/>
  <c r="AC71" i="5"/>
  <c r="AC72" i="5"/>
  <c r="C99" i="9"/>
  <c r="H101" i="8"/>
  <c r="C99" i="8"/>
  <c r="Y72" i="5"/>
  <c r="GX72" i="5"/>
  <c r="X72" i="5"/>
  <c r="GW72" i="5"/>
  <c r="GR71" i="5"/>
  <c r="AD71" i="5" s="1"/>
  <c r="GU72" i="5"/>
  <c r="EZ75" i="5"/>
  <c r="FG75" i="5"/>
  <c r="GR72" i="5"/>
  <c r="AD72" i="5" s="1"/>
  <c r="HA76" i="5"/>
  <c r="GH73" i="5"/>
  <c r="V73" i="5" s="1"/>
  <c r="GB74" i="5"/>
  <c r="GD74" i="5" s="1"/>
  <c r="GJ73" i="5"/>
  <c r="GQ73" i="5"/>
  <c r="GM73" i="5"/>
  <c r="Z73" i="5" s="1"/>
  <c r="GN73" i="5"/>
  <c r="AA73" i="5" s="1"/>
  <c r="GK73" i="5"/>
  <c r="GP73" i="5"/>
  <c r="GO73" i="5"/>
  <c r="AB73" i="5" s="1"/>
  <c r="GC73" i="5"/>
  <c r="U73" i="5" s="1"/>
  <c r="FX75" i="5"/>
  <c r="FY75" i="5"/>
  <c r="FZ75" i="5" s="1"/>
  <c r="FW76" i="5"/>
  <c r="BH76" i="5"/>
  <c r="FM74" i="5"/>
  <c r="FO74" i="5"/>
  <c r="FQ74" i="5" s="1"/>
  <c r="FN74" i="5"/>
  <c r="FP74" i="5" s="1"/>
  <c r="FR73" i="5"/>
  <c r="FT73" i="5" s="1"/>
  <c r="GS73" i="5" s="1"/>
  <c r="AE73" i="5" s="1"/>
  <c r="FS73" i="5"/>
  <c r="GA77" i="5"/>
  <c r="CZ73" i="5" l="1"/>
  <c r="CV74" i="5"/>
  <c r="CX74" i="5" s="1"/>
  <c r="CW73" i="5"/>
  <c r="CE76" i="5"/>
  <c r="DL76" i="5"/>
  <c r="DO76" i="5" s="1"/>
  <c r="DQ76" i="5" s="1"/>
  <c r="CK75" i="5"/>
  <c r="CM75" i="5" s="1"/>
  <c r="CG73" i="5"/>
  <c r="DY71" i="5"/>
  <c r="EF71" i="5"/>
  <c r="BY72" i="5"/>
  <c r="CA72" i="5" s="1"/>
  <c r="DX72" i="5" s="1"/>
  <c r="BT74" i="5"/>
  <c r="CC74" i="5"/>
  <c r="BS75" i="5"/>
  <c r="BU75" i="5" s="1"/>
  <c r="CB73" i="5"/>
  <c r="CH73" i="5" s="1"/>
  <c r="CI73" i="5" s="1"/>
  <c r="BX73" i="5"/>
  <c r="BZ73" i="5" s="1"/>
  <c r="CJ76" i="5"/>
  <c r="CK76" i="5" s="1"/>
  <c r="CM76" i="5" s="1"/>
  <c r="BR76" i="5"/>
  <c r="BL76" i="5"/>
  <c r="EN66" i="5"/>
  <c r="EE71" i="5"/>
  <c r="AB45" i="12"/>
  <c r="DW72" i="5"/>
  <c r="M45" i="12"/>
  <c r="DZ68" i="5"/>
  <c r="ED67" i="5"/>
  <c r="EK67" i="5" s="1"/>
  <c r="EC67" i="5"/>
  <c r="EI67" i="5" s="1"/>
  <c r="HH75" i="5"/>
  <c r="DR69" i="5"/>
  <c r="DS69" i="5"/>
  <c r="DN69" i="5"/>
  <c r="DP69" i="5" s="1"/>
  <c r="DT69" i="5" s="1"/>
  <c r="FB68" i="5"/>
  <c r="C46" i="12"/>
  <c r="DG71" i="5"/>
  <c r="DJ71" i="5" s="1"/>
  <c r="DG70" i="5"/>
  <c r="DJ70" i="5" s="1"/>
  <c r="S45" i="12"/>
  <c r="Y45" i="12"/>
  <c r="V46" i="12"/>
  <c r="F46" i="12"/>
  <c r="CU95" i="5"/>
  <c r="J46" i="12"/>
  <c r="L46" i="12" s="1"/>
  <c r="X46" i="12"/>
  <c r="AN46" i="12" s="1"/>
  <c r="AD46" i="12"/>
  <c r="AE46" i="12" s="1"/>
  <c r="AH46" i="12" s="1"/>
  <c r="P46" i="12"/>
  <c r="Q46" i="12" s="1"/>
  <c r="R45" i="12"/>
  <c r="G45" i="12"/>
  <c r="I45" i="12" s="1"/>
  <c r="O45" i="12"/>
  <c r="B47" i="12"/>
  <c r="U47" i="12" s="1"/>
  <c r="AD47" i="12" s="1"/>
  <c r="BH190" i="10"/>
  <c r="BI190" i="10"/>
  <c r="CF74" i="5"/>
  <c r="CG74" i="5" s="1"/>
  <c r="R74" i="5"/>
  <c r="AL43" i="12"/>
  <c r="AP43" i="12" s="1"/>
  <c r="AO44" i="12"/>
  <c r="AF45" i="12"/>
  <c r="AI45" i="12" s="1"/>
  <c r="AH45" i="12"/>
  <c r="Z45" i="12"/>
  <c r="BO74" i="5"/>
  <c r="BN75" i="5"/>
  <c r="EA75" i="5"/>
  <c r="BJ76" i="5"/>
  <c r="BL74" i="10"/>
  <c r="BR74" i="10"/>
  <c r="HF76" i="5"/>
  <c r="HG76" i="5"/>
  <c r="BP74" i="10"/>
  <c r="BM74" i="10"/>
  <c r="BO74" i="10"/>
  <c r="BB191" i="10"/>
  <c r="AN192" i="10"/>
  <c r="AN221" i="10"/>
  <c r="BB221" i="10" s="1"/>
  <c r="BI221" i="10" s="1"/>
  <c r="BH220" i="10"/>
  <c r="Z74" i="10"/>
  <c r="BG74" i="10"/>
  <c r="BF74" i="10"/>
  <c r="BN74" i="10"/>
  <c r="AI77" i="10"/>
  <c r="AC77" i="10"/>
  <c r="AD77" i="10" s="1"/>
  <c r="AA78" i="10"/>
  <c r="AE75" i="10"/>
  <c r="AF75" i="10" s="1"/>
  <c r="AG75" i="10" s="1"/>
  <c r="AH75" i="10" s="1"/>
  <c r="AC73" i="5"/>
  <c r="GZ72" i="5"/>
  <c r="GZ71" i="5"/>
  <c r="AG72" i="5"/>
  <c r="AG71" i="5"/>
  <c r="C100" i="9"/>
  <c r="C100" i="8"/>
  <c r="H102" i="8"/>
  <c r="Y73" i="5"/>
  <c r="GX73" i="5"/>
  <c r="X73" i="5"/>
  <c r="GW73" i="5"/>
  <c r="EZ76" i="5"/>
  <c r="FG76" i="5"/>
  <c r="GR73" i="5"/>
  <c r="AD73" i="5" s="1"/>
  <c r="HA77" i="5"/>
  <c r="GU73" i="5"/>
  <c r="GM74" i="5"/>
  <c r="Z74" i="5" s="1"/>
  <c r="GO74" i="5"/>
  <c r="AB74" i="5" s="1"/>
  <c r="GH74" i="5"/>
  <c r="V74" i="5" s="1"/>
  <c r="GQ74" i="5"/>
  <c r="GC74" i="5"/>
  <c r="U74" i="5" s="1"/>
  <c r="GB75" i="5"/>
  <c r="GD75" i="5" s="1"/>
  <c r="GJ74" i="5"/>
  <c r="GK74" i="5"/>
  <c r="GP74" i="5"/>
  <c r="GN74" i="5"/>
  <c r="AA74" i="5" s="1"/>
  <c r="FX76" i="5"/>
  <c r="FW77" i="5"/>
  <c r="FY76" i="5"/>
  <c r="FZ76" i="5" s="1"/>
  <c r="BH77" i="5"/>
  <c r="FR74" i="5"/>
  <c r="FT74" i="5" s="1"/>
  <c r="GS74" i="5" s="1"/>
  <c r="AE74" i="5" s="1"/>
  <c r="FS74" i="5"/>
  <c r="FM75" i="5"/>
  <c r="FO75" i="5"/>
  <c r="FQ75" i="5" s="1"/>
  <c r="FN75" i="5"/>
  <c r="FP75" i="5" s="1"/>
  <c r="GA78" i="5"/>
  <c r="DC73" i="5" l="1"/>
  <c r="CW74" i="5"/>
  <c r="CY75" i="5"/>
  <c r="DA75" i="5" s="1"/>
  <c r="DE75" i="5" s="1"/>
  <c r="CV75" i="5"/>
  <c r="CX75" i="5" s="1"/>
  <c r="CE77" i="5"/>
  <c r="DL77" i="5"/>
  <c r="EF72" i="5"/>
  <c r="DY72" i="5"/>
  <c r="BY73" i="5"/>
  <c r="CA73" i="5" s="1"/>
  <c r="DX73" i="5" s="1"/>
  <c r="CC75" i="5"/>
  <c r="BS76" i="5"/>
  <c r="BU76" i="5" s="1"/>
  <c r="CJ77" i="5"/>
  <c r="BL77" i="5"/>
  <c r="BR77" i="5"/>
  <c r="BT75" i="5"/>
  <c r="CB74" i="5"/>
  <c r="CH74" i="5" s="1"/>
  <c r="CI74" i="5" s="1"/>
  <c r="BX74" i="5"/>
  <c r="BZ74" i="5" s="1"/>
  <c r="EE72" i="5"/>
  <c r="EN67" i="5"/>
  <c r="DW73" i="5"/>
  <c r="EE73" i="5" s="1"/>
  <c r="M46" i="12"/>
  <c r="DZ69" i="5"/>
  <c r="EC68" i="5"/>
  <c r="EI68" i="5" s="1"/>
  <c r="ED68" i="5"/>
  <c r="EK68" i="5" s="1"/>
  <c r="S46" i="12"/>
  <c r="G46" i="12"/>
  <c r="I46" i="12" s="1"/>
  <c r="HH76" i="5"/>
  <c r="DR70" i="5"/>
  <c r="DS70" i="5"/>
  <c r="DN70" i="5"/>
  <c r="DP70" i="5" s="1"/>
  <c r="DT70" i="5" s="1"/>
  <c r="DR71" i="5"/>
  <c r="DS71" i="5"/>
  <c r="DN71" i="5"/>
  <c r="DP71" i="5" s="1"/>
  <c r="DT71" i="5" s="1"/>
  <c r="FB69" i="5"/>
  <c r="DO77" i="5"/>
  <c r="DQ77" i="5" s="1"/>
  <c r="O46" i="12"/>
  <c r="CY74" i="5"/>
  <c r="DA74" i="5" s="1"/>
  <c r="DE74" i="5" s="1"/>
  <c r="F47" i="12"/>
  <c r="W47" i="12"/>
  <c r="AQ47" i="12" s="1"/>
  <c r="AF46" i="12"/>
  <c r="AI46" i="12" s="1"/>
  <c r="AJ46" i="12" s="1"/>
  <c r="AL46" i="12" s="1"/>
  <c r="AP46" i="12" s="1"/>
  <c r="P47" i="12"/>
  <c r="Q47" i="12" s="1"/>
  <c r="J47" i="12"/>
  <c r="L47" i="12" s="1"/>
  <c r="X47" i="12"/>
  <c r="AN47" i="12" s="1"/>
  <c r="C47" i="12"/>
  <c r="AB46" i="12"/>
  <c r="R46" i="12"/>
  <c r="Y46" i="12"/>
  <c r="Z46" i="12" s="1"/>
  <c r="V47" i="12"/>
  <c r="CU96" i="5"/>
  <c r="B48" i="12"/>
  <c r="U48" i="12" s="1"/>
  <c r="AD48" i="12" s="1"/>
  <c r="AE48" i="12" s="1"/>
  <c r="AO43" i="12"/>
  <c r="BH191" i="10"/>
  <c r="BI191" i="10"/>
  <c r="CF75" i="5"/>
  <c r="R75" i="5"/>
  <c r="AJ45" i="12"/>
  <c r="AL45" i="12" s="1"/>
  <c r="AP45" i="12" s="1"/>
  <c r="AE47" i="12"/>
  <c r="BO75" i="5"/>
  <c r="BN76" i="5"/>
  <c r="BO76" i="5" s="1"/>
  <c r="EA76" i="5"/>
  <c r="BJ77" i="5"/>
  <c r="BL75" i="10"/>
  <c r="BR75" i="10"/>
  <c r="HF77" i="5"/>
  <c r="HG77" i="5"/>
  <c r="BB192" i="10"/>
  <c r="AN193" i="10"/>
  <c r="BP75" i="10"/>
  <c r="BM75" i="10"/>
  <c r="BO75" i="10"/>
  <c r="AN222" i="10"/>
  <c r="BB222" i="10" s="1"/>
  <c r="BI222" i="10" s="1"/>
  <c r="BH221" i="10"/>
  <c r="Z75" i="10"/>
  <c r="BG75" i="10"/>
  <c r="BF75" i="10"/>
  <c r="BN75" i="10"/>
  <c r="AE76" i="10"/>
  <c r="AF76" i="10" s="1"/>
  <c r="AG76" i="10" s="1"/>
  <c r="AH76" i="10" s="1"/>
  <c r="AI78" i="10"/>
  <c r="AC78" i="10"/>
  <c r="AD78" i="10" s="1"/>
  <c r="AA79" i="10"/>
  <c r="AC74" i="5"/>
  <c r="GZ73" i="5"/>
  <c r="AG73" i="5"/>
  <c r="C101" i="9"/>
  <c r="H103" i="8"/>
  <c r="C101" i="8"/>
  <c r="Y74" i="5"/>
  <c r="GX74" i="5"/>
  <c r="X74" i="5"/>
  <c r="GW74" i="5"/>
  <c r="EZ77" i="5"/>
  <c r="FG77" i="5"/>
  <c r="GR74" i="5"/>
  <c r="AD74" i="5" s="1"/>
  <c r="HA78" i="5"/>
  <c r="GN75" i="5"/>
  <c r="AA75" i="5" s="1"/>
  <c r="GH75" i="5"/>
  <c r="V75" i="5" s="1"/>
  <c r="GK75" i="5"/>
  <c r="GO75" i="5"/>
  <c r="AB75" i="5" s="1"/>
  <c r="GQ75" i="5"/>
  <c r="GP75" i="5"/>
  <c r="GC75" i="5"/>
  <c r="U75" i="5" s="1"/>
  <c r="GB76" i="5"/>
  <c r="GD76" i="5" s="1"/>
  <c r="GU74" i="5"/>
  <c r="GJ75" i="5"/>
  <c r="GM75" i="5"/>
  <c r="Z75" i="5" s="1"/>
  <c r="FX77" i="5"/>
  <c r="FW78" i="5"/>
  <c r="FY77" i="5"/>
  <c r="FZ77" i="5" s="1"/>
  <c r="FM76" i="5"/>
  <c r="FO76" i="5"/>
  <c r="FQ76" i="5" s="1"/>
  <c r="FN76" i="5"/>
  <c r="FP76" i="5" s="1"/>
  <c r="FR75" i="5"/>
  <c r="FT75" i="5" s="1"/>
  <c r="GS75" i="5" s="1"/>
  <c r="AE75" i="5" s="1"/>
  <c r="FS75" i="5"/>
  <c r="BH78" i="5"/>
  <c r="GA79" i="5"/>
  <c r="CZ75" i="5" l="1"/>
  <c r="CW75" i="5"/>
  <c r="CY76" i="5"/>
  <c r="DA76" i="5" s="1"/>
  <c r="DE76" i="5" s="1"/>
  <c r="CV76" i="5"/>
  <c r="CX76" i="5" s="1"/>
  <c r="CE78" i="5"/>
  <c r="DL78" i="5"/>
  <c r="DO78" i="5" s="1"/>
  <c r="DQ78" i="5" s="1"/>
  <c r="CK77" i="5"/>
  <c r="CM77" i="5" s="1"/>
  <c r="CG75" i="5"/>
  <c r="DY73" i="5"/>
  <c r="EF73" i="5"/>
  <c r="BS77" i="5"/>
  <c r="BU77" i="5" s="1"/>
  <c r="CJ78" i="5"/>
  <c r="BL78" i="5"/>
  <c r="BR78" i="5"/>
  <c r="BY74" i="5"/>
  <c r="CA74" i="5" s="1"/>
  <c r="DW74" i="5" s="1"/>
  <c r="CC76" i="5"/>
  <c r="CB75" i="5"/>
  <c r="CH75" i="5" s="1"/>
  <c r="CI75" i="5" s="1"/>
  <c r="BX75" i="5"/>
  <c r="BZ75" i="5" s="1"/>
  <c r="BT76" i="5"/>
  <c r="EN68" i="5"/>
  <c r="DX74" i="5"/>
  <c r="HH77" i="5"/>
  <c r="ED69" i="5"/>
  <c r="EK69" i="5" s="1"/>
  <c r="EC69" i="5"/>
  <c r="EI69" i="5" s="1"/>
  <c r="DZ70" i="5"/>
  <c r="DZ71" i="5"/>
  <c r="FB70" i="5"/>
  <c r="S47" i="12"/>
  <c r="G47" i="12"/>
  <c r="I47" i="12" s="1"/>
  <c r="Y47" i="12"/>
  <c r="Z47" i="12" s="1"/>
  <c r="DG72" i="5"/>
  <c r="DJ72" i="5" s="1"/>
  <c r="CZ74" i="5"/>
  <c r="R47" i="12"/>
  <c r="M47" i="12"/>
  <c r="AB47" i="12"/>
  <c r="F48" i="12"/>
  <c r="O47" i="12"/>
  <c r="CU97" i="5"/>
  <c r="W48" i="12"/>
  <c r="AQ48" i="12" s="1"/>
  <c r="J48" i="12"/>
  <c r="L48" i="12" s="1"/>
  <c r="X48" i="12"/>
  <c r="AN48" i="12" s="1"/>
  <c r="C48" i="12"/>
  <c r="P48" i="12"/>
  <c r="Q48" i="12" s="1"/>
  <c r="V48" i="12"/>
  <c r="B49" i="12"/>
  <c r="U49" i="12" s="1"/>
  <c r="W49" i="12" s="1"/>
  <c r="AQ49" i="12" s="1"/>
  <c r="BH192" i="10"/>
  <c r="BI192" i="10"/>
  <c r="CF76" i="5"/>
  <c r="CG76" i="5" s="1"/>
  <c r="R76" i="5"/>
  <c r="AO45" i="12"/>
  <c r="AO46" i="12"/>
  <c r="AF47" i="12"/>
  <c r="AI47" i="12" s="1"/>
  <c r="AH47" i="12"/>
  <c r="AF48" i="12"/>
  <c r="AI48" i="12" s="1"/>
  <c r="AH48" i="12"/>
  <c r="FB71" i="5"/>
  <c r="BN77" i="5"/>
  <c r="EA77" i="5"/>
  <c r="BJ78" i="5"/>
  <c r="BL76" i="10"/>
  <c r="HF78" i="5"/>
  <c r="HG78" i="5"/>
  <c r="BP76" i="10"/>
  <c r="BO76" i="10"/>
  <c r="BM76" i="10"/>
  <c r="BR76" i="10" s="1"/>
  <c r="BB193" i="10"/>
  <c r="AN194" i="10"/>
  <c r="AN223" i="10"/>
  <c r="BB223" i="10" s="1"/>
  <c r="BI223" i="10" s="1"/>
  <c r="BH222" i="10"/>
  <c r="Z76" i="10"/>
  <c r="BG76" i="10"/>
  <c r="BF76" i="10"/>
  <c r="BN76" i="10"/>
  <c r="AI79" i="10"/>
  <c r="AC79" i="10"/>
  <c r="AD79" i="10" s="1"/>
  <c r="AA80" i="10"/>
  <c r="AE77" i="10"/>
  <c r="AF77" i="10" s="1"/>
  <c r="AG77" i="10" s="1"/>
  <c r="AH77" i="10" s="1"/>
  <c r="GZ74" i="5"/>
  <c r="AC75" i="5"/>
  <c r="AG74" i="5"/>
  <c r="C102" i="9"/>
  <c r="H104" i="8"/>
  <c r="X75" i="5"/>
  <c r="GW75" i="5"/>
  <c r="Y75" i="5"/>
  <c r="GX75" i="5"/>
  <c r="EZ78" i="5"/>
  <c r="FG78" i="5"/>
  <c r="GR75" i="5"/>
  <c r="AD75" i="5" s="1"/>
  <c r="HA79" i="5"/>
  <c r="GU75" i="5"/>
  <c r="GH76" i="5"/>
  <c r="V76" i="5" s="1"/>
  <c r="GJ76" i="5"/>
  <c r="GM76" i="5"/>
  <c r="Z76" i="5" s="1"/>
  <c r="GN76" i="5"/>
  <c r="AA76" i="5" s="1"/>
  <c r="GQ76" i="5"/>
  <c r="GC76" i="5"/>
  <c r="U76" i="5" s="1"/>
  <c r="GO76" i="5"/>
  <c r="AB76" i="5" s="1"/>
  <c r="GB77" i="5"/>
  <c r="GD77" i="5" s="1"/>
  <c r="GK76" i="5"/>
  <c r="GP76" i="5"/>
  <c r="FX78" i="5"/>
  <c r="FY78" i="5"/>
  <c r="FZ78" i="5" s="1"/>
  <c r="FW79" i="5"/>
  <c r="FM77" i="5"/>
  <c r="FO77" i="5"/>
  <c r="FQ77" i="5" s="1"/>
  <c r="FN77" i="5"/>
  <c r="FP77" i="5" s="1"/>
  <c r="BH79" i="5"/>
  <c r="FR76" i="5"/>
  <c r="FT76" i="5" s="1"/>
  <c r="GS76" i="5" s="1"/>
  <c r="AE76" i="5" s="1"/>
  <c r="FS76" i="5"/>
  <c r="GA80" i="5"/>
  <c r="CZ76" i="5" l="1"/>
  <c r="DC76" i="5" s="1"/>
  <c r="DC74" i="5"/>
  <c r="DC75" i="5"/>
  <c r="CW76" i="5"/>
  <c r="CY77" i="5"/>
  <c r="DA77" i="5" s="1"/>
  <c r="DE77" i="5" s="1"/>
  <c r="CV77" i="5"/>
  <c r="CX77" i="5" s="1"/>
  <c r="CE79" i="5"/>
  <c r="DL79" i="5"/>
  <c r="DO79" i="5" s="1"/>
  <c r="DQ79" i="5" s="1"/>
  <c r="CK78" i="5"/>
  <c r="CM78" i="5" s="1"/>
  <c r="BY75" i="5"/>
  <c r="CA75" i="5" s="1"/>
  <c r="DX75" i="5" s="1"/>
  <c r="DY74" i="5"/>
  <c r="CJ79" i="5"/>
  <c r="BL79" i="5"/>
  <c r="BR79" i="5"/>
  <c r="CB76" i="5"/>
  <c r="CH76" i="5" s="1"/>
  <c r="CI76" i="5" s="1"/>
  <c r="BX76" i="5"/>
  <c r="BZ76" i="5" s="1"/>
  <c r="BS78" i="5"/>
  <c r="BU78" i="5" s="1"/>
  <c r="BT77" i="5"/>
  <c r="CC77" i="5"/>
  <c r="EN69" i="5"/>
  <c r="DW75" i="5"/>
  <c r="HH78" i="5"/>
  <c r="ED71" i="5"/>
  <c r="EK71" i="5" s="1"/>
  <c r="EC71" i="5"/>
  <c r="EI71" i="5" s="1"/>
  <c r="EC70" i="5"/>
  <c r="EI70" i="5" s="1"/>
  <c r="ED70" i="5"/>
  <c r="EK70" i="5" s="1"/>
  <c r="DR72" i="5"/>
  <c r="DS72" i="5"/>
  <c r="DN72" i="5"/>
  <c r="DP72" i="5" s="1"/>
  <c r="DT72" i="5" s="1"/>
  <c r="DG73" i="5"/>
  <c r="DJ73" i="5" s="1"/>
  <c r="V49" i="12"/>
  <c r="G48" i="12"/>
  <c r="I48" i="12" s="1"/>
  <c r="F49" i="12"/>
  <c r="J49" i="12"/>
  <c r="L49" i="12" s="1"/>
  <c r="Y48" i="12"/>
  <c r="Z48" i="12" s="1"/>
  <c r="AB48" i="12"/>
  <c r="R48" i="12"/>
  <c r="CU98" i="5"/>
  <c r="M48" i="12"/>
  <c r="O48" i="12"/>
  <c r="S48" i="12"/>
  <c r="AD49" i="12"/>
  <c r="AE49" i="12" s="1"/>
  <c r="C49" i="12"/>
  <c r="X49" i="12"/>
  <c r="AB49" i="12" s="1"/>
  <c r="P49" i="12"/>
  <c r="Q49" i="12" s="1"/>
  <c r="B50" i="12"/>
  <c r="U50" i="12" s="1"/>
  <c r="V50" i="12" s="1"/>
  <c r="BH193" i="10"/>
  <c r="BI193" i="10"/>
  <c r="CF77" i="5"/>
  <c r="R77" i="5"/>
  <c r="AJ48" i="12"/>
  <c r="AL48" i="12" s="1"/>
  <c r="AP48" i="12" s="1"/>
  <c r="AJ47" i="12"/>
  <c r="AL47" i="12" s="1"/>
  <c r="AP47" i="12" s="1"/>
  <c r="BO77" i="5"/>
  <c r="BN78" i="5"/>
  <c r="EA78" i="5"/>
  <c r="BJ79" i="5"/>
  <c r="BL77" i="10"/>
  <c r="BR77" i="10"/>
  <c r="HF79" i="5"/>
  <c r="HG79" i="5"/>
  <c r="BP77" i="10"/>
  <c r="BM77" i="10"/>
  <c r="BO77" i="10"/>
  <c r="BB194" i="10"/>
  <c r="AN195" i="10"/>
  <c r="AN224" i="10"/>
  <c r="BB224" i="10" s="1"/>
  <c r="BI224" i="10" s="1"/>
  <c r="BH223" i="10"/>
  <c r="Z77" i="10"/>
  <c r="BG77" i="10"/>
  <c r="BF77" i="10"/>
  <c r="BN77" i="10"/>
  <c r="AE78" i="10"/>
  <c r="AF78" i="10" s="1"/>
  <c r="AG78" i="10" s="1"/>
  <c r="AH78" i="10" s="1"/>
  <c r="AI80" i="10"/>
  <c r="AC80" i="10"/>
  <c r="AD80" i="10" s="1"/>
  <c r="AA81" i="10"/>
  <c r="AG75" i="5"/>
  <c r="AC76" i="5"/>
  <c r="GZ75" i="5"/>
  <c r="C103" i="9"/>
  <c r="H105" i="8"/>
  <c r="C102" i="8"/>
  <c r="C103" i="8"/>
  <c r="X76" i="5"/>
  <c r="GW76" i="5"/>
  <c r="Y76" i="5"/>
  <c r="GX76" i="5"/>
  <c r="EZ79" i="5"/>
  <c r="FG79" i="5"/>
  <c r="GO77" i="5"/>
  <c r="AB77" i="5" s="1"/>
  <c r="GR76" i="5"/>
  <c r="AD76" i="5" s="1"/>
  <c r="HA80" i="5"/>
  <c r="GU76" i="5"/>
  <c r="GH77" i="5"/>
  <c r="V77" i="5" s="1"/>
  <c r="GM77" i="5"/>
  <c r="Z77" i="5" s="1"/>
  <c r="GQ77" i="5"/>
  <c r="GJ77" i="5"/>
  <c r="GN77" i="5"/>
  <c r="AA77" i="5" s="1"/>
  <c r="GB78" i="5"/>
  <c r="GD78" i="5" s="1"/>
  <c r="GK77" i="5"/>
  <c r="GC77" i="5"/>
  <c r="U77" i="5" s="1"/>
  <c r="GP77" i="5"/>
  <c r="FX79" i="5"/>
  <c r="FY79" i="5"/>
  <c r="FZ79" i="5" s="1"/>
  <c r="FW80" i="5"/>
  <c r="BH80" i="5"/>
  <c r="FR77" i="5"/>
  <c r="FT77" i="5" s="1"/>
  <c r="GS77" i="5" s="1"/>
  <c r="AE77" i="5" s="1"/>
  <c r="FS77" i="5"/>
  <c r="FM78" i="5"/>
  <c r="FO78" i="5"/>
  <c r="FQ78" i="5" s="1"/>
  <c r="FN78" i="5"/>
  <c r="FP78" i="5" s="1"/>
  <c r="GA81" i="5"/>
  <c r="CZ77" i="5" l="1"/>
  <c r="CW77" i="5"/>
  <c r="CY78" i="5"/>
  <c r="DA78" i="5" s="1"/>
  <c r="DE78" i="5" s="1"/>
  <c r="CV78" i="5"/>
  <c r="CX78" i="5" s="1"/>
  <c r="CE80" i="5"/>
  <c r="DL80" i="5"/>
  <c r="DO80" i="5" s="1"/>
  <c r="DQ80" i="5" s="1"/>
  <c r="CK79" i="5"/>
  <c r="CM79" i="5" s="1"/>
  <c r="EF75" i="5"/>
  <c r="DY75" i="5"/>
  <c r="CG77" i="5"/>
  <c r="CC78" i="5"/>
  <c r="CJ80" i="5"/>
  <c r="BR80" i="5"/>
  <c r="BL80" i="5"/>
  <c r="BT78" i="5"/>
  <c r="BY76" i="5"/>
  <c r="CA76" i="5" s="1"/>
  <c r="DX76" i="5" s="1"/>
  <c r="BS79" i="5"/>
  <c r="BU79" i="5" s="1"/>
  <c r="CB77" i="5"/>
  <c r="CH77" i="5" s="1"/>
  <c r="CI77" i="5" s="1"/>
  <c r="BX77" i="5"/>
  <c r="BZ77" i="5" s="1"/>
  <c r="EE75" i="5"/>
  <c r="EN71" i="5"/>
  <c r="EN70" i="5"/>
  <c r="DW76" i="5"/>
  <c r="HH79" i="5"/>
  <c r="DZ72" i="5"/>
  <c r="DR73" i="5"/>
  <c r="DS73" i="5"/>
  <c r="DN73" i="5"/>
  <c r="DP73" i="5" s="1"/>
  <c r="DT73" i="5" s="1"/>
  <c r="FB72" i="5"/>
  <c r="Y49" i="12"/>
  <c r="Z49" i="12" s="1"/>
  <c r="EF74" i="5"/>
  <c r="EE74" i="5"/>
  <c r="AN49" i="12"/>
  <c r="C50" i="12"/>
  <c r="O49" i="12"/>
  <c r="CU99" i="5"/>
  <c r="G49" i="12"/>
  <c r="I49" i="12" s="1"/>
  <c r="M49" i="12"/>
  <c r="S49" i="12"/>
  <c r="R49" i="12"/>
  <c r="B51" i="12"/>
  <c r="U51" i="12" s="1"/>
  <c r="W51" i="12" s="1"/>
  <c r="AQ51" i="12" s="1"/>
  <c r="X50" i="12"/>
  <c r="AB50" i="12" s="1"/>
  <c r="W50" i="12"/>
  <c r="AQ50" i="12" s="1"/>
  <c r="F50" i="12"/>
  <c r="P50" i="12"/>
  <c r="Q50" i="12" s="1"/>
  <c r="AD50" i="12"/>
  <c r="AE50" i="12" s="1"/>
  <c r="AH50" i="12" s="1"/>
  <c r="J50" i="12"/>
  <c r="L50" i="12" s="1"/>
  <c r="BH194" i="10"/>
  <c r="BI194" i="10"/>
  <c r="CF78" i="5"/>
  <c r="CG78" i="5" s="1"/>
  <c r="R78" i="5"/>
  <c r="AO48" i="12"/>
  <c r="AO47" i="12"/>
  <c r="AF49" i="12"/>
  <c r="AI49" i="12" s="1"/>
  <c r="AH49" i="12"/>
  <c r="BO78" i="5"/>
  <c r="BN79" i="5"/>
  <c r="EA79" i="5"/>
  <c r="BJ80" i="5"/>
  <c r="BL78" i="10"/>
  <c r="BR78" i="10"/>
  <c r="HF80" i="5"/>
  <c r="HG80" i="5"/>
  <c r="BP78" i="10"/>
  <c r="BM78" i="10"/>
  <c r="BO78" i="10"/>
  <c r="BB195" i="10"/>
  <c r="AN196" i="10"/>
  <c r="AN225" i="10"/>
  <c r="BB225" i="10" s="1"/>
  <c r="BI225" i="10" s="1"/>
  <c r="BH224" i="10"/>
  <c r="Z78" i="10"/>
  <c r="BG78" i="10"/>
  <c r="BF78" i="10"/>
  <c r="BN78" i="10"/>
  <c r="AI81" i="10"/>
  <c r="AC81" i="10"/>
  <c r="AD81" i="10" s="1"/>
  <c r="AA82" i="10"/>
  <c r="AE79" i="10"/>
  <c r="AF79" i="10" s="1"/>
  <c r="AG79" i="10" s="1"/>
  <c r="AH79" i="10" s="1"/>
  <c r="GZ76" i="5"/>
  <c r="AC77" i="5"/>
  <c r="AG76" i="5"/>
  <c r="C104" i="9"/>
  <c r="H106" i="8"/>
  <c r="C104" i="8"/>
  <c r="X77" i="5"/>
  <c r="GW77" i="5"/>
  <c r="Y77" i="5"/>
  <c r="GX77" i="5"/>
  <c r="EZ80" i="5"/>
  <c r="FG80" i="5"/>
  <c r="GM78" i="5"/>
  <c r="Z78" i="5" s="1"/>
  <c r="GR77" i="5"/>
  <c r="AD77" i="5" s="1"/>
  <c r="HA81" i="5"/>
  <c r="GO78" i="5"/>
  <c r="AB78" i="5" s="1"/>
  <c r="GU77" i="5"/>
  <c r="GH78" i="5"/>
  <c r="V78" i="5" s="1"/>
  <c r="GN78" i="5"/>
  <c r="AA78" i="5" s="1"/>
  <c r="GP78" i="5"/>
  <c r="GC78" i="5"/>
  <c r="U78" i="5" s="1"/>
  <c r="GB79" i="5"/>
  <c r="GD79" i="5" s="1"/>
  <c r="GJ78" i="5"/>
  <c r="GK78" i="5"/>
  <c r="GQ78" i="5"/>
  <c r="FX80" i="5"/>
  <c r="FW81" i="5"/>
  <c r="FY80" i="5"/>
  <c r="FZ80" i="5" s="1"/>
  <c r="FM79" i="5"/>
  <c r="FO79" i="5"/>
  <c r="FQ79" i="5" s="1"/>
  <c r="FN79" i="5"/>
  <c r="FP79" i="5" s="1"/>
  <c r="FR78" i="5"/>
  <c r="FT78" i="5" s="1"/>
  <c r="GS78" i="5" s="1"/>
  <c r="AE78" i="5" s="1"/>
  <c r="FS78" i="5"/>
  <c r="BH81" i="5"/>
  <c r="GA82" i="5"/>
  <c r="CZ78" i="5" l="1"/>
  <c r="DC78" i="5" s="1"/>
  <c r="DC77" i="5"/>
  <c r="CW78" i="5"/>
  <c r="CY79" i="5"/>
  <c r="DA79" i="5" s="1"/>
  <c r="DE79" i="5" s="1"/>
  <c r="CV79" i="5"/>
  <c r="CX79" i="5" s="1"/>
  <c r="CE81" i="5"/>
  <c r="DL81" i="5"/>
  <c r="DO81" i="5" s="1"/>
  <c r="DQ81" i="5" s="1"/>
  <c r="CK80" i="5"/>
  <c r="CM80" i="5" s="1"/>
  <c r="EF76" i="5"/>
  <c r="CJ81" i="5"/>
  <c r="BL81" i="5"/>
  <c r="BR81" i="5"/>
  <c r="DY76" i="5"/>
  <c r="BY77" i="5"/>
  <c r="CA77" i="5" s="1"/>
  <c r="DW77" i="5" s="1"/>
  <c r="CC79" i="5"/>
  <c r="CB78" i="5"/>
  <c r="CH78" i="5" s="1"/>
  <c r="CI78" i="5" s="1"/>
  <c r="BX78" i="5"/>
  <c r="BZ78" i="5" s="1"/>
  <c r="BT79" i="5"/>
  <c r="BS80" i="5"/>
  <c r="BU80" i="5" s="1"/>
  <c r="EE76" i="5"/>
  <c r="DX77" i="5"/>
  <c r="HH80" i="5"/>
  <c r="G50" i="12"/>
  <c r="I50" i="12" s="1"/>
  <c r="DZ73" i="5"/>
  <c r="ED72" i="5"/>
  <c r="EK72" i="5" s="1"/>
  <c r="EC72" i="5"/>
  <c r="EI72" i="5" s="1"/>
  <c r="R50" i="12"/>
  <c r="FB73" i="5"/>
  <c r="O50" i="12"/>
  <c r="DG74" i="5"/>
  <c r="DJ74" i="5" s="1"/>
  <c r="DG75" i="5"/>
  <c r="DJ75" i="5" s="1"/>
  <c r="M50" i="12"/>
  <c r="CU100" i="5"/>
  <c r="AD51" i="12"/>
  <c r="AE51" i="12" s="1"/>
  <c r="S50" i="12"/>
  <c r="X51" i="12"/>
  <c r="AB51" i="12" s="1"/>
  <c r="P51" i="12"/>
  <c r="Q51" i="12" s="1"/>
  <c r="AF50" i="12"/>
  <c r="AI50" i="12" s="1"/>
  <c r="AJ50" i="12" s="1"/>
  <c r="AL50" i="12" s="1"/>
  <c r="AP50" i="12" s="1"/>
  <c r="F51" i="12"/>
  <c r="C51" i="12"/>
  <c r="V51" i="12"/>
  <c r="J51" i="12"/>
  <c r="L51" i="12" s="1"/>
  <c r="Y50" i="12"/>
  <c r="Z50" i="12" s="1"/>
  <c r="AN50" i="12"/>
  <c r="B52" i="12"/>
  <c r="U52" i="12" s="1"/>
  <c r="V52" i="12" s="1"/>
  <c r="BH195" i="10"/>
  <c r="BI195" i="10"/>
  <c r="CF79" i="5"/>
  <c r="R79" i="5"/>
  <c r="AJ49" i="12"/>
  <c r="AL49" i="12" s="1"/>
  <c r="AP49" i="12" s="1"/>
  <c r="GH79" i="5"/>
  <c r="V79" i="5" s="1"/>
  <c r="BO79" i="5"/>
  <c r="BN80" i="5"/>
  <c r="EA80" i="5"/>
  <c r="BJ81" i="5"/>
  <c r="BL79" i="10"/>
  <c r="HF81" i="5"/>
  <c r="HG81" i="5"/>
  <c r="BP79" i="10"/>
  <c r="BO79" i="10"/>
  <c r="BM79" i="10"/>
  <c r="BR79" i="10" s="1"/>
  <c r="BB196" i="10"/>
  <c r="AN197" i="10"/>
  <c r="AN226" i="10"/>
  <c r="BB226" i="10" s="1"/>
  <c r="BI226" i="10" s="1"/>
  <c r="BH225" i="10"/>
  <c r="Z79" i="10"/>
  <c r="BG79" i="10"/>
  <c r="BF79" i="10"/>
  <c r="BN79" i="10"/>
  <c r="AE80" i="10"/>
  <c r="AF80" i="10" s="1"/>
  <c r="AG80" i="10" s="1"/>
  <c r="AH80" i="10" s="1"/>
  <c r="AI82" i="10"/>
  <c r="AC82" i="10"/>
  <c r="AD82" i="10" s="1"/>
  <c r="AA83" i="10"/>
  <c r="GZ77" i="5"/>
  <c r="AC78" i="5"/>
  <c r="AG77" i="5"/>
  <c r="C105" i="9"/>
  <c r="H107" i="8"/>
  <c r="C105" i="8"/>
  <c r="Y78" i="5"/>
  <c r="GX78" i="5"/>
  <c r="X78" i="5"/>
  <c r="GW78" i="5"/>
  <c r="EZ81" i="5"/>
  <c r="FG81" i="5"/>
  <c r="GQ79" i="5"/>
  <c r="GR78" i="5"/>
  <c r="AD78" i="5" s="1"/>
  <c r="HA82" i="5"/>
  <c r="GC79" i="5"/>
  <c r="U79" i="5" s="1"/>
  <c r="GP79" i="5"/>
  <c r="GJ79" i="5"/>
  <c r="GK79" i="5"/>
  <c r="GO79" i="5"/>
  <c r="AB79" i="5" s="1"/>
  <c r="GU78" i="5"/>
  <c r="GB80" i="5"/>
  <c r="GD80" i="5" s="1"/>
  <c r="GN79" i="5"/>
  <c r="AA79" i="5" s="1"/>
  <c r="GM79" i="5"/>
  <c r="Z79" i="5" s="1"/>
  <c r="FX81" i="5"/>
  <c r="FY81" i="5"/>
  <c r="FZ81" i="5" s="1"/>
  <c r="FW82" i="5"/>
  <c r="BH82" i="5"/>
  <c r="FM80" i="5"/>
  <c r="FO80" i="5"/>
  <c r="FQ80" i="5" s="1"/>
  <c r="FN80" i="5"/>
  <c r="FP80" i="5" s="1"/>
  <c r="FR79" i="5"/>
  <c r="FT79" i="5" s="1"/>
  <c r="GS79" i="5" s="1"/>
  <c r="AE79" i="5" s="1"/>
  <c r="FS79" i="5"/>
  <c r="GA83" i="5"/>
  <c r="EE77" i="5" l="1"/>
  <c r="CZ79" i="5"/>
  <c r="CW79" i="5"/>
  <c r="CY80" i="5"/>
  <c r="DA80" i="5" s="1"/>
  <c r="DE80" i="5" s="1"/>
  <c r="CV80" i="5"/>
  <c r="CX80" i="5" s="1"/>
  <c r="CE82" i="5"/>
  <c r="DL82" i="5"/>
  <c r="DO82" i="5" s="1"/>
  <c r="DQ82" i="5" s="1"/>
  <c r="CK81" i="5"/>
  <c r="CM81" i="5" s="1"/>
  <c r="DY77" i="5"/>
  <c r="CG79" i="5"/>
  <c r="BT80" i="5"/>
  <c r="CB80" i="5" s="1"/>
  <c r="EF77" i="5"/>
  <c r="CC80" i="5"/>
  <c r="CB79" i="5"/>
  <c r="CH79" i="5" s="1"/>
  <c r="CI79" i="5" s="1"/>
  <c r="BX79" i="5"/>
  <c r="BZ79" i="5" s="1"/>
  <c r="CJ82" i="5"/>
  <c r="CK82" i="5" s="1"/>
  <c r="CM82" i="5" s="1"/>
  <c r="BL82" i="5"/>
  <c r="BR82" i="5"/>
  <c r="BY78" i="5"/>
  <c r="CA78" i="5" s="1"/>
  <c r="DX78" i="5" s="1"/>
  <c r="BS81" i="5"/>
  <c r="BU81" i="5" s="1"/>
  <c r="EN72" i="5"/>
  <c r="DW78" i="5"/>
  <c r="HH81" i="5"/>
  <c r="ED73" i="5"/>
  <c r="EK73" i="5" s="1"/>
  <c r="EC73" i="5"/>
  <c r="EI73" i="5" s="1"/>
  <c r="DS75" i="5"/>
  <c r="DR75" i="5"/>
  <c r="DN75" i="5"/>
  <c r="DP75" i="5" s="1"/>
  <c r="DT75" i="5" s="1"/>
  <c r="DR74" i="5"/>
  <c r="DS74" i="5"/>
  <c r="DN74" i="5"/>
  <c r="DP74" i="5" s="1"/>
  <c r="DT74" i="5" s="1"/>
  <c r="O51" i="12"/>
  <c r="DG76" i="5"/>
  <c r="DJ76" i="5" s="1"/>
  <c r="M51" i="12"/>
  <c r="Y51" i="12"/>
  <c r="Z51" i="12" s="1"/>
  <c r="CU101" i="5"/>
  <c r="R51" i="12"/>
  <c r="AN51" i="12"/>
  <c r="S51" i="12"/>
  <c r="G51" i="12"/>
  <c r="I51" i="12" s="1"/>
  <c r="P52" i="12"/>
  <c r="Q52" i="12" s="1"/>
  <c r="J52" i="12"/>
  <c r="L52" i="12" s="1"/>
  <c r="X52" i="12"/>
  <c r="AB52" i="12" s="1"/>
  <c r="C52" i="12"/>
  <c r="AD52" i="12"/>
  <c r="AE52" i="12" s="1"/>
  <c r="AH52" i="12" s="1"/>
  <c r="W52" i="12"/>
  <c r="AQ52" i="12" s="1"/>
  <c r="F52" i="12"/>
  <c r="B53" i="12"/>
  <c r="U53" i="12" s="1"/>
  <c r="W53" i="12" s="1"/>
  <c r="AQ53" i="12" s="1"/>
  <c r="BH196" i="10"/>
  <c r="BI196" i="10"/>
  <c r="CF80" i="5"/>
  <c r="CG80" i="5" s="1"/>
  <c r="R80" i="5"/>
  <c r="AO49" i="12"/>
  <c r="AO50" i="12"/>
  <c r="AF51" i="12"/>
  <c r="AI51" i="12" s="1"/>
  <c r="AH51" i="12"/>
  <c r="GU79" i="5"/>
  <c r="GC80" i="5"/>
  <c r="U80" i="5" s="1"/>
  <c r="BO80" i="5"/>
  <c r="BN81" i="5"/>
  <c r="EA81" i="5"/>
  <c r="BJ82" i="5"/>
  <c r="BL80" i="10"/>
  <c r="BR80" i="10"/>
  <c r="HF82" i="5"/>
  <c r="HG82" i="5"/>
  <c r="BP80" i="10"/>
  <c r="BM80" i="10"/>
  <c r="BO80" i="10"/>
  <c r="BB197" i="10"/>
  <c r="AN198" i="10"/>
  <c r="AN227" i="10"/>
  <c r="BB227" i="10" s="1"/>
  <c r="BI227" i="10" s="1"/>
  <c r="BH226" i="10"/>
  <c r="Z80" i="10"/>
  <c r="BG80" i="10"/>
  <c r="BF80" i="10"/>
  <c r="BN80" i="10"/>
  <c r="AI83" i="10"/>
  <c r="AC83" i="10"/>
  <c r="AD83" i="10" s="1"/>
  <c r="AA84" i="10"/>
  <c r="AE81" i="10"/>
  <c r="AF81" i="10" s="1"/>
  <c r="AG81" i="10" s="1"/>
  <c r="AH81" i="10" s="1"/>
  <c r="GZ78" i="5"/>
  <c r="AC79" i="5"/>
  <c r="AG78" i="5"/>
  <c r="H108" i="8"/>
  <c r="X79" i="5"/>
  <c r="GW79" i="5"/>
  <c r="Y79" i="5"/>
  <c r="GX79" i="5"/>
  <c r="GH80" i="5"/>
  <c r="V80" i="5" s="1"/>
  <c r="EZ82" i="5"/>
  <c r="FG82" i="5"/>
  <c r="GR79" i="5"/>
  <c r="AD79" i="5" s="1"/>
  <c r="HA83" i="5"/>
  <c r="GQ80" i="5"/>
  <c r="GN80" i="5"/>
  <c r="AA80" i="5" s="1"/>
  <c r="GJ80" i="5"/>
  <c r="GB81" i="5"/>
  <c r="GD81" i="5" s="1"/>
  <c r="GK80" i="5"/>
  <c r="GP80" i="5"/>
  <c r="GM80" i="5"/>
  <c r="Z80" i="5" s="1"/>
  <c r="GO80" i="5"/>
  <c r="AB80" i="5" s="1"/>
  <c r="FX82" i="5"/>
  <c r="FW83" i="5"/>
  <c r="FY82" i="5"/>
  <c r="FZ82" i="5" s="1"/>
  <c r="FR80" i="5"/>
  <c r="FT80" i="5" s="1"/>
  <c r="GS80" i="5" s="1"/>
  <c r="AE80" i="5" s="1"/>
  <c r="FS80" i="5"/>
  <c r="FM81" i="5"/>
  <c r="FN81" i="5"/>
  <c r="FP81" i="5" s="1"/>
  <c r="FO81" i="5"/>
  <c r="FQ81" i="5" s="1"/>
  <c r="BH83" i="5"/>
  <c r="GA84" i="5"/>
  <c r="DC79" i="5" l="1"/>
  <c r="CW80" i="5"/>
  <c r="CZ80" i="5"/>
  <c r="CY81" i="5"/>
  <c r="DA81" i="5" s="1"/>
  <c r="DE81" i="5" s="1"/>
  <c r="CV81" i="5"/>
  <c r="CX81" i="5" s="1"/>
  <c r="CE83" i="5"/>
  <c r="DL83" i="5"/>
  <c r="DO83" i="5" s="1"/>
  <c r="DQ83" i="5" s="1"/>
  <c r="CH80" i="5"/>
  <c r="CI80" i="5" s="1"/>
  <c r="BX80" i="5"/>
  <c r="BZ80" i="5" s="1"/>
  <c r="EF78" i="5"/>
  <c r="DY78" i="5"/>
  <c r="BS82" i="5"/>
  <c r="BU82" i="5" s="1"/>
  <c r="CJ83" i="5"/>
  <c r="CK83" i="5" s="1"/>
  <c r="CM83" i="5" s="1"/>
  <c r="BL83" i="5"/>
  <c r="BR83" i="5"/>
  <c r="BT81" i="5"/>
  <c r="CC81" i="5"/>
  <c r="BY79" i="5"/>
  <c r="CA79" i="5" s="1"/>
  <c r="DX79" i="5" s="1"/>
  <c r="EF79" i="5" s="1"/>
  <c r="EE78" i="5"/>
  <c r="EN73" i="5"/>
  <c r="DW79" i="5"/>
  <c r="DZ74" i="5"/>
  <c r="FB74" i="5"/>
  <c r="DZ75" i="5"/>
  <c r="S52" i="12"/>
  <c r="DS76" i="5"/>
  <c r="DR76" i="5"/>
  <c r="DN76" i="5"/>
  <c r="DP76" i="5" s="1"/>
  <c r="DT76" i="5" s="1"/>
  <c r="FB75" i="5"/>
  <c r="Y52" i="12"/>
  <c r="Z52" i="12" s="1"/>
  <c r="DG77" i="5"/>
  <c r="DJ77" i="5" s="1"/>
  <c r="M52" i="12"/>
  <c r="R52" i="12"/>
  <c r="G52" i="12"/>
  <c r="I52" i="12" s="1"/>
  <c r="O52" i="12"/>
  <c r="CU102" i="5"/>
  <c r="AN52" i="12"/>
  <c r="J53" i="12"/>
  <c r="L53" i="12" s="1"/>
  <c r="F53" i="12"/>
  <c r="AF52" i="12"/>
  <c r="AI52" i="12" s="1"/>
  <c r="AJ52" i="12" s="1"/>
  <c r="AL52" i="12" s="1"/>
  <c r="AP52" i="12" s="1"/>
  <c r="P53" i="12"/>
  <c r="Q53" i="12" s="1"/>
  <c r="V53" i="12"/>
  <c r="C53" i="12"/>
  <c r="AD53" i="12"/>
  <c r="AE53" i="12" s="1"/>
  <c r="X53" i="12"/>
  <c r="AB53" i="12" s="1"/>
  <c r="B54" i="12"/>
  <c r="U54" i="12" s="1"/>
  <c r="AD54" i="12" s="1"/>
  <c r="AE54" i="12" s="1"/>
  <c r="BH197" i="10"/>
  <c r="BI197" i="10"/>
  <c r="CF81" i="5"/>
  <c r="R81" i="5"/>
  <c r="AJ51" i="12"/>
  <c r="AL51" i="12" s="1"/>
  <c r="AP51" i="12" s="1"/>
  <c r="HH82" i="5"/>
  <c r="BO81" i="5"/>
  <c r="BN82" i="5"/>
  <c r="BO82" i="5" s="1"/>
  <c r="EA82" i="5"/>
  <c r="BJ83" i="5"/>
  <c r="BL81" i="10"/>
  <c r="BR81" i="10"/>
  <c r="HF83" i="5"/>
  <c r="HG83" i="5"/>
  <c r="BP81" i="10"/>
  <c r="BM81" i="10"/>
  <c r="BO81" i="10"/>
  <c r="BB198" i="10"/>
  <c r="AN199" i="10"/>
  <c r="AN228" i="10"/>
  <c r="BB228" i="10" s="1"/>
  <c r="BI228" i="10" s="1"/>
  <c r="BH227" i="10"/>
  <c r="Z81" i="10"/>
  <c r="BG81" i="10"/>
  <c r="BF81" i="10"/>
  <c r="BN81" i="10"/>
  <c r="AE82" i="10"/>
  <c r="AF82" i="10" s="1"/>
  <c r="AG82" i="10" s="1"/>
  <c r="AH82" i="10" s="1"/>
  <c r="AI84" i="10"/>
  <c r="AC84" i="10"/>
  <c r="AD84" i="10" s="1"/>
  <c r="AA85" i="10"/>
  <c r="AG79" i="5"/>
  <c r="AC80" i="5"/>
  <c r="GZ79" i="5"/>
  <c r="H109" i="8"/>
  <c r="Y80" i="5"/>
  <c r="GX80" i="5"/>
  <c r="X80" i="5"/>
  <c r="GW80" i="5"/>
  <c r="GU80" i="5"/>
  <c r="EZ83" i="5"/>
  <c r="FG83" i="5"/>
  <c r="GN81" i="5"/>
  <c r="AA81" i="5" s="1"/>
  <c r="GR80" i="5"/>
  <c r="AD80" i="5" s="1"/>
  <c r="HA84" i="5"/>
  <c r="GH81" i="5"/>
  <c r="V81" i="5" s="1"/>
  <c r="GM81" i="5"/>
  <c r="Z81" i="5" s="1"/>
  <c r="GC81" i="5"/>
  <c r="U81" i="5" s="1"/>
  <c r="GQ81" i="5"/>
  <c r="GP81" i="5"/>
  <c r="GO81" i="5"/>
  <c r="AB81" i="5" s="1"/>
  <c r="GJ81" i="5"/>
  <c r="GB82" i="5"/>
  <c r="GD82" i="5" s="1"/>
  <c r="GK81" i="5"/>
  <c r="FX83" i="5"/>
  <c r="FW84" i="5"/>
  <c r="FY83" i="5"/>
  <c r="FZ83" i="5" s="1"/>
  <c r="BH84" i="5"/>
  <c r="FM82" i="5"/>
  <c r="FO82" i="5"/>
  <c r="FQ82" i="5" s="1"/>
  <c r="FN82" i="5"/>
  <c r="FP82" i="5" s="1"/>
  <c r="FR81" i="5"/>
  <c r="FT81" i="5" s="1"/>
  <c r="GS81" i="5" s="1"/>
  <c r="AE81" i="5" s="1"/>
  <c r="FS81" i="5"/>
  <c r="GA85" i="5"/>
  <c r="DC80" i="5" l="1"/>
  <c r="CZ81" i="5"/>
  <c r="CW81" i="5"/>
  <c r="CY82" i="5"/>
  <c r="DA82" i="5" s="1"/>
  <c r="DE82" i="5" s="1"/>
  <c r="CV82" i="5"/>
  <c r="CX82" i="5" s="1"/>
  <c r="CE84" i="5"/>
  <c r="DL84" i="5"/>
  <c r="DO84" i="5" s="1"/>
  <c r="DQ84" i="5" s="1"/>
  <c r="BY80" i="5"/>
  <c r="CA80" i="5" s="1"/>
  <c r="DW80" i="5" s="1"/>
  <c r="DY79" i="5"/>
  <c r="CG81" i="5"/>
  <c r="EE79" i="5"/>
  <c r="CB81" i="5"/>
  <c r="CH81" i="5" s="1"/>
  <c r="CI81" i="5" s="1"/>
  <c r="BX81" i="5"/>
  <c r="BZ81" i="5" s="1"/>
  <c r="CJ84" i="5"/>
  <c r="CK84" i="5" s="1"/>
  <c r="CM84" i="5" s="1"/>
  <c r="BR84" i="5"/>
  <c r="BL84" i="5"/>
  <c r="BS83" i="5"/>
  <c r="BU83" i="5" s="1"/>
  <c r="BT82" i="5"/>
  <c r="CC82" i="5"/>
  <c r="DX80" i="5"/>
  <c r="DZ76" i="5"/>
  <c r="ED75" i="5"/>
  <c r="EK75" i="5" s="1"/>
  <c r="EC75" i="5"/>
  <c r="EI75" i="5" s="1"/>
  <c r="ED74" i="5"/>
  <c r="EK74" i="5" s="1"/>
  <c r="EC74" i="5"/>
  <c r="EI74" i="5" s="1"/>
  <c r="DR77" i="5"/>
  <c r="DS77" i="5"/>
  <c r="DN77" i="5"/>
  <c r="DP77" i="5" s="1"/>
  <c r="DT77" i="5" s="1"/>
  <c r="FB76" i="5"/>
  <c r="C54" i="12"/>
  <c r="P54" i="12"/>
  <c r="Q54" i="12" s="1"/>
  <c r="V54" i="12"/>
  <c r="DG78" i="5"/>
  <c r="DJ78" i="5" s="1"/>
  <c r="G53" i="12"/>
  <c r="I53" i="12" s="1"/>
  <c r="O53" i="12"/>
  <c r="S53" i="12"/>
  <c r="M53" i="12"/>
  <c r="J54" i="12"/>
  <c r="L54" i="12" s="1"/>
  <c r="W54" i="12"/>
  <c r="AQ54" i="12" s="1"/>
  <c r="X54" i="12"/>
  <c r="AB54" i="12" s="1"/>
  <c r="CU103" i="5"/>
  <c r="F54" i="12"/>
  <c r="R53" i="12"/>
  <c r="Y53" i="12"/>
  <c r="Z53" i="12" s="1"/>
  <c r="AN53" i="12"/>
  <c r="B55" i="12"/>
  <c r="U55" i="12" s="1"/>
  <c r="AD55" i="12" s="1"/>
  <c r="BH198" i="10"/>
  <c r="BI198" i="10"/>
  <c r="CF82" i="5"/>
  <c r="R82" i="5"/>
  <c r="AO51" i="12"/>
  <c r="AO52" i="12"/>
  <c r="AF53" i="12"/>
  <c r="AI53" i="12" s="1"/>
  <c r="AH53" i="12"/>
  <c r="AF54" i="12"/>
  <c r="AI54" i="12" s="1"/>
  <c r="AH54" i="12"/>
  <c r="HH83" i="5"/>
  <c r="GK82" i="5"/>
  <c r="Y82" i="5" s="1"/>
  <c r="BN83" i="5"/>
  <c r="EA83" i="5"/>
  <c r="BJ84" i="5"/>
  <c r="BL82" i="10"/>
  <c r="BR82" i="10"/>
  <c r="HF84" i="5"/>
  <c r="HG84" i="5"/>
  <c r="BP82" i="10"/>
  <c r="BM82" i="10"/>
  <c r="BO82" i="10"/>
  <c r="BB199" i="10"/>
  <c r="AN200" i="10"/>
  <c r="AN229" i="10"/>
  <c r="BB229" i="10" s="1"/>
  <c r="BI229" i="10" s="1"/>
  <c r="BH228" i="10"/>
  <c r="Z82" i="10"/>
  <c r="BG82" i="10"/>
  <c r="BF82" i="10"/>
  <c r="BN82" i="10"/>
  <c r="AI85" i="10"/>
  <c r="AC85" i="10"/>
  <c r="AD85" i="10" s="1"/>
  <c r="AA86" i="10"/>
  <c r="AE83" i="10"/>
  <c r="AF83" i="10" s="1"/>
  <c r="AG83" i="10" s="1"/>
  <c r="AH83" i="10" s="1"/>
  <c r="AG80" i="5"/>
  <c r="AC81" i="5"/>
  <c r="GZ80" i="5"/>
  <c r="GU81" i="5"/>
  <c r="H110" i="8"/>
  <c r="X81" i="5"/>
  <c r="GW81" i="5"/>
  <c r="Y81" i="5"/>
  <c r="GX81" i="5"/>
  <c r="EZ84" i="5"/>
  <c r="FG84" i="5"/>
  <c r="GH82" i="5"/>
  <c r="V82" i="5" s="1"/>
  <c r="GR81" i="5"/>
  <c r="AD81" i="5" s="1"/>
  <c r="HA85" i="5"/>
  <c r="GC82" i="5"/>
  <c r="U82" i="5" s="1"/>
  <c r="GQ82" i="5"/>
  <c r="GP82" i="5"/>
  <c r="GO82" i="5"/>
  <c r="AB82" i="5" s="1"/>
  <c r="GN82" i="5"/>
  <c r="AA82" i="5" s="1"/>
  <c r="GJ82" i="5"/>
  <c r="GM82" i="5"/>
  <c r="Z82" i="5" s="1"/>
  <c r="GB83" i="5"/>
  <c r="GD83" i="5" s="1"/>
  <c r="FX84" i="5"/>
  <c r="FY84" i="5"/>
  <c r="FZ84" i="5" s="1"/>
  <c r="FW85" i="5"/>
  <c r="FR82" i="5"/>
  <c r="FT82" i="5" s="1"/>
  <c r="GS82" i="5" s="1"/>
  <c r="AE82" i="5" s="1"/>
  <c r="FS82" i="5"/>
  <c r="BH85" i="5"/>
  <c r="FM83" i="5"/>
  <c r="FO83" i="5"/>
  <c r="FQ83" i="5" s="1"/>
  <c r="FN83" i="5"/>
  <c r="FP83" i="5" s="1"/>
  <c r="GA86" i="5"/>
  <c r="EE80" i="5" l="1"/>
  <c r="DC81" i="5"/>
  <c r="CZ82" i="5"/>
  <c r="CW82" i="5"/>
  <c r="CY83" i="5"/>
  <c r="DA83" i="5" s="1"/>
  <c r="DE83" i="5" s="1"/>
  <c r="CV83" i="5"/>
  <c r="CX83" i="5" s="1"/>
  <c r="CE85" i="5"/>
  <c r="DL85" i="5"/>
  <c r="DO85" i="5" s="1"/>
  <c r="DQ85" i="5" s="1"/>
  <c r="DY80" i="5"/>
  <c r="CG82" i="5"/>
  <c r="CC83" i="5"/>
  <c r="BT83" i="5"/>
  <c r="BS84" i="5"/>
  <c r="BU84" i="5" s="1"/>
  <c r="BY81" i="5"/>
  <c r="CA81" i="5" s="1"/>
  <c r="DX81" i="5" s="1"/>
  <c r="CJ85" i="5"/>
  <c r="BL85" i="5"/>
  <c r="BR85" i="5"/>
  <c r="CB82" i="5"/>
  <c r="CH82" i="5" s="1"/>
  <c r="CI82" i="5" s="1"/>
  <c r="BX82" i="5"/>
  <c r="BZ82" i="5" s="1"/>
  <c r="EF80" i="5"/>
  <c r="EN75" i="5"/>
  <c r="EN74" i="5"/>
  <c r="DW81" i="5"/>
  <c r="DZ77" i="5"/>
  <c r="EC76" i="5"/>
  <c r="EI76" i="5" s="1"/>
  <c r="ED76" i="5"/>
  <c r="EK76" i="5" s="1"/>
  <c r="M54" i="12"/>
  <c r="G54" i="12"/>
  <c r="I54" i="12" s="1"/>
  <c r="DR78" i="5"/>
  <c r="DS78" i="5"/>
  <c r="DN78" i="5"/>
  <c r="DP78" i="5" s="1"/>
  <c r="DT78" i="5" s="1"/>
  <c r="S54" i="12"/>
  <c r="R54" i="12"/>
  <c r="FB77" i="5"/>
  <c r="AN54" i="12"/>
  <c r="Y54" i="12"/>
  <c r="Z54" i="12" s="1"/>
  <c r="DG79" i="5"/>
  <c r="DJ79" i="5" s="1"/>
  <c r="O54" i="12"/>
  <c r="J55" i="12"/>
  <c r="L55" i="12" s="1"/>
  <c r="X55" i="12"/>
  <c r="Y55" i="12" s="1"/>
  <c r="F55" i="12"/>
  <c r="P55" i="12"/>
  <c r="Q55" i="12" s="1"/>
  <c r="C55" i="12"/>
  <c r="V55" i="12"/>
  <c r="CU104" i="5"/>
  <c r="W55" i="12"/>
  <c r="AQ55" i="12" s="1"/>
  <c r="B56" i="12"/>
  <c r="U56" i="12" s="1"/>
  <c r="AD56" i="12" s="1"/>
  <c r="AE56" i="12" s="1"/>
  <c r="BH199" i="10"/>
  <c r="BI199" i="10"/>
  <c r="CF83" i="5"/>
  <c r="R83" i="5"/>
  <c r="AJ54" i="12"/>
  <c r="AL54" i="12" s="1"/>
  <c r="AP54" i="12" s="1"/>
  <c r="AJ53" i="12"/>
  <c r="AL53" i="12" s="1"/>
  <c r="AP53" i="12" s="1"/>
  <c r="AE55" i="12"/>
  <c r="HH84" i="5"/>
  <c r="GX82" i="5"/>
  <c r="BO83" i="5"/>
  <c r="BN84" i="5"/>
  <c r="EA84" i="5"/>
  <c r="BJ85" i="5"/>
  <c r="BL83" i="10"/>
  <c r="BR83" i="10"/>
  <c r="HF85" i="5"/>
  <c r="HG85" i="5"/>
  <c r="BP83" i="10"/>
  <c r="BM83" i="10"/>
  <c r="BO83" i="10"/>
  <c r="BB200" i="10"/>
  <c r="AN201" i="10"/>
  <c r="AN230" i="10"/>
  <c r="BB230" i="10" s="1"/>
  <c r="BI230" i="10" s="1"/>
  <c r="BH229" i="10"/>
  <c r="Z83" i="10"/>
  <c r="BG83" i="10"/>
  <c r="BF83" i="10"/>
  <c r="BN83" i="10"/>
  <c r="AE84" i="10"/>
  <c r="AF84" i="10" s="1"/>
  <c r="AG84" i="10" s="1"/>
  <c r="AH84" i="10" s="1"/>
  <c r="AI86" i="10"/>
  <c r="AC86" i="10"/>
  <c r="AD86" i="10" s="1"/>
  <c r="AA87" i="10"/>
  <c r="AC82" i="5"/>
  <c r="AG81" i="5"/>
  <c r="GZ81" i="5"/>
  <c r="H111" i="8"/>
  <c r="X82" i="5"/>
  <c r="GW82" i="5"/>
  <c r="EZ85" i="5"/>
  <c r="FG85" i="5"/>
  <c r="GU82" i="5"/>
  <c r="GR82" i="5"/>
  <c r="AD82" i="5" s="1"/>
  <c r="GQ83" i="5"/>
  <c r="HA86" i="5"/>
  <c r="GC83" i="5"/>
  <c r="U83" i="5" s="1"/>
  <c r="GH83" i="5"/>
  <c r="V83" i="5" s="1"/>
  <c r="GM83" i="5"/>
  <c r="Z83" i="5" s="1"/>
  <c r="GP83" i="5"/>
  <c r="GJ83" i="5"/>
  <c r="GK83" i="5"/>
  <c r="GN83" i="5"/>
  <c r="AA83" i="5" s="1"/>
  <c r="GB84" i="5"/>
  <c r="GD84" i="5" s="1"/>
  <c r="GO83" i="5"/>
  <c r="AB83" i="5" s="1"/>
  <c r="FX85" i="5"/>
  <c r="FY85" i="5"/>
  <c r="FZ85" i="5" s="1"/>
  <c r="FW86" i="5"/>
  <c r="FR83" i="5"/>
  <c r="FT83" i="5" s="1"/>
  <c r="GS83" i="5" s="1"/>
  <c r="AE83" i="5" s="1"/>
  <c r="FS83" i="5"/>
  <c r="BH86" i="5"/>
  <c r="FM84" i="5"/>
  <c r="FN84" i="5"/>
  <c r="FP84" i="5" s="1"/>
  <c r="FO84" i="5"/>
  <c r="FQ84" i="5" s="1"/>
  <c r="GA87" i="5"/>
  <c r="DC82" i="5" l="1"/>
  <c r="CZ83" i="5"/>
  <c r="CW83" i="5"/>
  <c r="CY84" i="5"/>
  <c r="DA84" i="5" s="1"/>
  <c r="DE84" i="5" s="1"/>
  <c r="CV84" i="5"/>
  <c r="CX84" i="5" s="1"/>
  <c r="CE86" i="5"/>
  <c r="DL86" i="5"/>
  <c r="DO86" i="5" s="1"/>
  <c r="DQ86" i="5" s="1"/>
  <c r="CK85" i="5"/>
  <c r="CM85" i="5" s="1"/>
  <c r="M55" i="12"/>
  <c r="CG83" i="5"/>
  <c r="DY81" i="5"/>
  <c r="EF81" i="5"/>
  <c r="BY82" i="5"/>
  <c r="CA82" i="5" s="1"/>
  <c r="DW82" i="5" s="1"/>
  <c r="BS85" i="5"/>
  <c r="BU85" i="5" s="1"/>
  <c r="CC84" i="5"/>
  <c r="CB83" i="5"/>
  <c r="CH83" i="5" s="1"/>
  <c r="CI83" i="5" s="1"/>
  <c r="BX83" i="5"/>
  <c r="BZ83" i="5" s="1"/>
  <c r="CJ86" i="5"/>
  <c r="BL86" i="5"/>
  <c r="BR86" i="5"/>
  <c r="BT84" i="5"/>
  <c r="EN76" i="5"/>
  <c r="EE81" i="5"/>
  <c r="DX82" i="5"/>
  <c r="ED77" i="5"/>
  <c r="EK77" i="5" s="1"/>
  <c r="EC77" i="5"/>
  <c r="EI77" i="5" s="1"/>
  <c r="DZ78" i="5"/>
  <c r="DR79" i="5"/>
  <c r="DS79" i="5"/>
  <c r="DN79" i="5"/>
  <c r="DP79" i="5" s="1"/>
  <c r="DT79" i="5" s="1"/>
  <c r="FB78" i="5"/>
  <c r="G55" i="12"/>
  <c r="I55" i="12" s="1"/>
  <c r="AB55" i="12"/>
  <c r="O55" i="12"/>
  <c r="DG80" i="5"/>
  <c r="DJ80" i="5" s="1"/>
  <c r="AN55" i="12"/>
  <c r="R55" i="12"/>
  <c r="S55" i="12"/>
  <c r="CU105" i="5"/>
  <c r="HH85" i="5"/>
  <c r="C56" i="12"/>
  <c r="X56" i="12"/>
  <c r="AN56" i="12" s="1"/>
  <c r="J56" i="12"/>
  <c r="L56" i="12" s="1"/>
  <c r="W56" i="12"/>
  <c r="AQ56" i="12" s="1"/>
  <c r="F56" i="12"/>
  <c r="P56" i="12"/>
  <c r="Q56" i="12" s="1"/>
  <c r="V56" i="12"/>
  <c r="B57" i="12"/>
  <c r="U57" i="12" s="1"/>
  <c r="W57" i="12" s="1"/>
  <c r="AQ57" i="12" s="1"/>
  <c r="BH200" i="10"/>
  <c r="BI200" i="10"/>
  <c r="CF84" i="5"/>
  <c r="R84" i="5"/>
  <c r="AO53" i="12"/>
  <c r="AO54" i="12"/>
  <c r="AF55" i="12"/>
  <c r="AI55" i="12" s="1"/>
  <c r="AH55" i="12"/>
  <c r="AF56" i="12"/>
  <c r="AI56" i="12" s="1"/>
  <c r="AH56" i="12"/>
  <c r="Z55" i="12"/>
  <c r="BO84" i="5"/>
  <c r="BN85" i="5"/>
  <c r="BO85" i="5" s="1"/>
  <c r="EA85" i="5"/>
  <c r="BJ86" i="5"/>
  <c r="BL84" i="10"/>
  <c r="HF86" i="5"/>
  <c r="HG86" i="5"/>
  <c r="BP84" i="10"/>
  <c r="BO84" i="10"/>
  <c r="BM84" i="10"/>
  <c r="BR84" i="10" s="1"/>
  <c r="BB201" i="10"/>
  <c r="AN202" i="10"/>
  <c r="AN231" i="10"/>
  <c r="BB231" i="10" s="1"/>
  <c r="BI231" i="10" s="1"/>
  <c r="BH230" i="10"/>
  <c r="Z84" i="10"/>
  <c r="BG84" i="10"/>
  <c r="BF84" i="10"/>
  <c r="BN84" i="10"/>
  <c r="AI87" i="10"/>
  <c r="AC87" i="10"/>
  <c r="AD87" i="10" s="1"/>
  <c r="AA88" i="10"/>
  <c r="AE85" i="10"/>
  <c r="AF85" i="10" s="1"/>
  <c r="AG85" i="10" s="1"/>
  <c r="AH85" i="10" s="1"/>
  <c r="AC83" i="5"/>
  <c r="GZ82" i="5"/>
  <c r="AG82" i="5"/>
  <c r="H112" i="8"/>
  <c r="X83" i="5"/>
  <c r="GW83" i="5"/>
  <c r="Y83" i="5"/>
  <c r="GX83" i="5"/>
  <c r="EZ86" i="5"/>
  <c r="FG86" i="5"/>
  <c r="GR83" i="5"/>
  <c r="AD83" i="5" s="1"/>
  <c r="HA87" i="5"/>
  <c r="GU83" i="5"/>
  <c r="GQ84" i="5"/>
  <c r="GO84" i="5"/>
  <c r="AB84" i="5" s="1"/>
  <c r="GJ84" i="5"/>
  <c r="GC84" i="5"/>
  <c r="U84" i="5" s="1"/>
  <c r="GB85" i="5"/>
  <c r="GD85" i="5" s="1"/>
  <c r="GH84" i="5"/>
  <c r="GK84" i="5"/>
  <c r="GP84" i="5"/>
  <c r="GN84" i="5"/>
  <c r="AA84" i="5" s="1"/>
  <c r="GM84" i="5"/>
  <c r="Z84" i="5" s="1"/>
  <c r="FX86" i="5"/>
  <c r="FY86" i="5"/>
  <c r="FZ86" i="5" s="1"/>
  <c r="FW87" i="5"/>
  <c r="FM85" i="5"/>
  <c r="FO85" i="5"/>
  <c r="FQ85" i="5" s="1"/>
  <c r="FN85" i="5"/>
  <c r="FP85" i="5" s="1"/>
  <c r="BH87" i="5"/>
  <c r="FR84" i="5"/>
  <c r="FT84" i="5" s="1"/>
  <c r="GS84" i="5" s="1"/>
  <c r="AE84" i="5" s="1"/>
  <c r="FS84" i="5"/>
  <c r="GA88" i="5"/>
  <c r="CZ84" i="5" l="1"/>
  <c r="DC84" i="5" s="1"/>
  <c r="DC83" i="5"/>
  <c r="CW84" i="5"/>
  <c r="CY85" i="5"/>
  <c r="DA85" i="5" s="1"/>
  <c r="DE85" i="5" s="1"/>
  <c r="CV85" i="5"/>
  <c r="CX85" i="5" s="1"/>
  <c r="CE87" i="5"/>
  <c r="DL87" i="5"/>
  <c r="DO87" i="5" s="1"/>
  <c r="DQ87" i="5" s="1"/>
  <c r="CK86" i="5"/>
  <c r="CM86" i="5" s="1"/>
  <c r="EF82" i="5"/>
  <c r="CG84" i="5"/>
  <c r="EE82" i="5"/>
  <c r="DY82" i="5"/>
  <c r="CJ87" i="5"/>
  <c r="BL87" i="5"/>
  <c r="BR87" i="5"/>
  <c r="CB84" i="5"/>
  <c r="CH84" i="5" s="1"/>
  <c r="CI84" i="5" s="1"/>
  <c r="BX84" i="5"/>
  <c r="BZ84" i="5" s="1"/>
  <c r="BY83" i="5"/>
  <c r="CA83" i="5" s="1"/>
  <c r="DX83" i="5" s="1"/>
  <c r="CC85" i="5"/>
  <c r="BS86" i="5"/>
  <c r="BU86" i="5" s="1"/>
  <c r="BT85" i="5"/>
  <c r="EN77" i="5"/>
  <c r="DW83" i="5"/>
  <c r="G56" i="12"/>
  <c r="I56" i="12" s="1"/>
  <c r="DZ79" i="5"/>
  <c r="EC78" i="5"/>
  <c r="EI78" i="5" s="1"/>
  <c r="ED78" i="5"/>
  <c r="EK78" i="5" s="1"/>
  <c r="DN80" i="5"/>
  <c r="DP80" i="5" s="1"/>
  <c r="DT80" i="5" s="1"/>
  <c r="DR80" i="5"/>
  <c r="DS80" i="5"/>
  <c r="FB79" i="5"/>
  <c r="DG81" i="5"/>
  <c r="DJ81" i="5" s="1"/>
  <c r="HH86" i="5"/>
  <c r="S56" i="12"/>
  <c r="P57" i="12"/>
  <c r="Q57" i="12" s="1"/>
  <c r="Y56" i="12"/>
  <c r="Z56" i="12" s="1"/>
  <c r="O56" i="12"/>
  <c r="M56" i="12"/>
  <c r="CU106" i="5"/>
  <c r="CZ85" i="5"/>
  <c r="R56" i="12"/>
  <c r="AB56" i="12"/>
  <c r="F57" i="12"/>
  <c r="AD57" i="12"/>
  <c r="AE57" i="12" s="1"/>
  <c r="C57" i="12"/>
  <c r="V57" i="12"/>
  <c r="J57" i="12"/>
  <c r="L57" i="12" s="1"/>
  <c r="X57" i="12"/>
  <c r="AB57" i="12" s="1"/>
  <c r="B58" i="12"/>
  <c r="U58" i="12" s="1"/>
  <c r="AD58" i="12" s="1"/>
  <c r="AE58" i="12" s="1"/>
  <c r="BH201" i="10"/>
  <c r="BI201" i="10"/>
  <c r="CF85" i="5"/>
  <c r="R85" i="5"/>
  <c r="AJ55" i="12"/>
  <c r="AL55" i="12" s="1"/>
  <c r="AP55" i="12" s="1"/>
  <c r="AJ56" i="12"/>
  <c r="BN86" i="5"/>
  <c r="EA86" i="5"/>
  <c r="BJ87" i="5"/>
  <c r="BL85" i="10"/>
  <c r="BR85" i="10"/>
  <c r="HF87" i="5"/>
  <c r="HG87" i="5"/>
  <c r="BP85" i="10"/>
  <c r="BM85" i="10"/>
  <c r="BO85" i="10"/>
  <c r="BB202" i="10"/>
  <c r="AN203" i="10"/>
  <c r="BB203" i="10" s="1"/>
  <c r="AN232" i="10"/>
  <c r="BB232" i="10" s="1"/>
  <c r="BI232" i="10" s="1"/>
  <c r="BH231" i="10"/>
  <c r="Z85" i="10"/>
  <c r="BG85" i="10"/>
  <c r="BF85" i="10"/>
  <c r="BN85" i="10"/>
  <c r="AE86" i="10"/>
  <c r="AF86" i="10" s="1"/>
  <c r="AG86" i="10" s="1"/>
  <c r="AH86" i="10" s="1"/>
  <c r="AI88" i="10"/>
  <c r="AC88" i="10"/>
  <c r="AD88" i="10" s="1"/>
  <c r="AA89" i="10"/>
  <c r="GZ83" i="5"/>
  <c r="AC84" i="5"/>
  <c r="AG83" i="5"/>
  <c r="H113" i="8"/>
  <c r="Y84" i="5"/>
  <c r="GX84" i="5"/>
  <c r="X84" i="5"/>
  <c r="GW84" i="5"/>
  <c r="EZ87" i="5"/>
  <c r="FG87" i="5"/>
  <c r="GQ85" i="5"/>
  <c r="GR84" i="5"/>
  <c r="AD84" i="5" s="1"/>
  <c r="HA88" i="5"/>
  <c r="GO85" i="5"/>
  <c r="AB85" i="5" s="1"/>
  <c r="GH85" i="5"/>
  <c r="V85" i="5" s="1"/>
  <c r="GP85" i="5"/>
  <c r="GJ85" i="5"/>
  <c r="GK85" i="5"/>
  <c r="GC85" i="5"/>
  <c r="U85" i="5" s="1"/>
  <c r="GM85" i="5"/>
  <c r="Z85" i="5" s="1"/>
  <c r="GB86" i="5"/>
  <c r="GD86" i="5" s="1"/>
  <c r="V84" i="5"/>
  <c r="GU84" i="5"/>
  <c r="GN85" i="5"/>
  <c r="AA85" i="5" s="1"/>
  <c r="FX87" i="5"/>
  <c r="FW88" i="5"/>
  <c r="FY87" i="5"/>
  <c r="FZ87" i="5" s="1"/>
  <c r="BH88" i="5"/>
  <c r="FM86" i="5"/>
  <c r="FN86" i="5"/>
  <c r="FP86" i="5" s="1"/>
  <c r="FO86" i="5"/>
  <c r="FQ86" i="5" s="1"/>
  <c r="FR85" i="5"/>
  <c r="FT85" i="5" s="1"/>
  <c r="GS85" i="5" s="1"/>
  <c r="AE85" i="5" s="1"/>
  <c r="FS85" i="5"/>
  <c r="GA89" i="5"/>
  <c r="DC85" i="5" l="1"/>
  <c r="CW85" i="5"/>
  <c r="CY86" i="5"/>
  <c r="DA86" i="5" s="1"/>
  <c r="DE86" i="5" s="1"/>
  <c r="CV86" i="5"/>
  <c r="CX86" i="5" s="1"/>
  <c r="CE88" i="5"/>
  <c r="DL88" i="5"/>
  <c r="DO88" i="5" s="1"/>
  <c r="DQ88" i="5" s="1"/>
  <c r="CK87" i="5"/>
  <c r="CM87" i="5" s="1"/>
  <c r="EF83" i="5"/>
  <c r="CG85" i="5"/>
  <c r="EE83" i="5"/>
  <c r="BT86" i="5"/>
  <c r="BX86" i="5" s="1"/>
  <c r="BZ86" i="5" s="1"/>
  <c r="CJ88" i="5"/>
  <c r="BL88" i="5"/>
  <c r="BR88" i="5"/>
  <c r="DY83" i="5"/>
  <c r="CB85" i="5"/>
  <c r="CH85" i="5" s="1"/>
  <c r="CI85" i="5" s="1"/>
  <c r="BX85" i="5"/>
  <c r="BZ85" i="5" s="1"/>
  <c r="CC86" i="5"/>
  <c r="BY84" i="5"/>
  <c r="CA84" i="5" s="1"/>
  <c r="DX84" i="5" s="1"/>
  <c r="BS87" i="5"/>
  <c r="BU87" i="5" s="1"/>
  <c r="EN78" i="5"/>
  <c r="DW84" i="5"/>
  <c r="EE84" i="5" s="1"/>
  <c r="DZ80" i="5"/>
  <c r="ED79" i="5"/>
  <c r="EK79" i="5" s="1"/>
  <c r="EC79" i="5"/>
  <c r="EI79" i="5" s="1"/>
  <c r="HH87" i="5"/>
  <c r="DS81" i="5"/>
  <c r="DN81" i="5"/>
  <c r="DP81" i="5" s="1"/>
  <c r="DT81" i="5" s="1"/>
  <c r="DR81" i="5"/>
  <c r="FB80" i="5"/>
  <c r="R57" i="12"/>
  <c r="AN57" i="12"/>
  <c r="S57" i="12"/>
  <c r="DG82" i="5"/>
  <c r="DJ82" i="5" s="1"/>
  <c r="Y57" i="12"/>
  <c r="Z57" i="12" s="1"/>
  <c r="M57" i="12"/>
  <c r="CU107" i="5"/>
  <c r="O57" i="12"/>
  <c r="G57" i="12"/>
  <c r="I57" i="12" s="1"/>
  <c r="J58" i="12"/>
  <c r="L58" i="12" s="1"/>
  <c r="X58" i="12"/>
  <c r="AN58" i="12" s="1"/>
  <c r="W58" i="12"/>
  <c r="AQ58" i="12" s="1"/>
  <c r="P58" i="12"/>
  <c r="Q58" i="12" s="1"/>
  <c r="V58" i="12"/>
  <c r="C58" i="12"/>
  <c r="F58" i="12"/>
  <c r="B59" i="12"/>
  <c r="U59" i="12" s="1"/>
  <c r="AD59" i="12" s="1"/>
  <c r="GH86" i="5"/>
  <c r="V86" i="5" s="1"/>
  <c r="GU85" i="5"/>
  <c r="BH202" i="10"/>
  <c r="BI202" i="10"/>
  <c r="BH203" i="10"/>
  <c r="BI203" i="10"/>
  <c r="CF86" i="5"/>
  <c r="R86" i="5"/>
  <c r="AL56" i="12"/>
  <c r="AP56" i="12" s="1"/>
  <c r="AO55" i="12"/>
  <c r="AF57" i="12"/>
  <c r="AI57" i="12" s="1"/>
  <c r="AH57" i="12"/>
  <c r="AF58" i="12"/>
  <c r="AI58" i="12" s="1"/>
  <c r="AH58" i="12"/>
  <c r="BO86" i="5"/>
  <c r="BN87" i="5"/>
  <c r="BO87" i="5" s="1"/>
  <c r="EA87" i="5"/>
  <c r="BJ88" i="5"/>
  <c r="BL86" i="10"/>
  <c r="BR86" i="10"/>
  <c r="HF88" i="5"/>
  <c r="HG88" i="5"/>
  <c r="BP86" i="10"/>
  <c r="BM86" i="10"/>
  <c r="BO86" i="10"/>
  <c r="AN233" i="10"/>
  <c r="BB233" i="10" s="1"/>
  <c r="BI233" i="10" s="1"/>
  <c r="BH232" i="10"/>
  <c r="Z86" i="10"/>
  <c r="BG86" i="10"/>
  <c r="BF86" i="10"/>
  <c r="BN86" i="10"/>
  <c r="AI89" i="10"/>
  <c r="AC89" i="10"/>
  <c r="AD89" i="10" s="1"/>
  <c r="AA90" i="10"/>
  <c r="AE87" i="10"/>
  <c r="AF87" i="10" s="1"/>
  <c r="AG87" i="10" s="1"/>
  <c r="AH87" i="10" s="1"/>
  <c r="AC85" i="5"/>
  <c r="AG84" i="5"/>
  <c r="GZ84" i="5"/>
  <c r="H114" i="8"/>
  <c r="X85" i="5"/>
  <c r="GW85" i="5"/>
  <c r="Y85" i="5"/>
  <c r="GX85" i="5"/>
  <c r="EZ88" i="5"/>
  <c r="FG88" i="5"/>
  <c r="GR85" i="5"/>
  <c r="AD85" i="5" s="1"/>
  <c r="GN86" i="5"/>
  <c r="AA86" i="5" s="1"/>
  <c r="GO86" i="5"/>
  <c r="AB86" i="5" s="1"/>
  <c r="HA89" i="5"/>
  <c r="GK86" i="5"/>
  <c r="GP86" i="5"/>
  <c r="GB87" i="5"/>
  <c r="GD87" i="5" s="1"/>
  <c r="GQ86" i="5"/>
  <c r="GC86" i="5"/>
  <c r="U86" i="5" s="1"/>
  <c r="GJ86" i="5"/>
  <c r="GM86" i="5"/>
  <c r="Z86" i="5" s="1"/>
  <c r="FX88" i="5"/>
  <c r="FW89" i="5"/>
  <c r="FY88" i="5"/>
  <c r="FZ88" i="5" s="1"/>
  <c r="BH89" i="5"/>
  <c r="FR86" i="5"/>
  <c r="FT86" i="5" s="1"/>
  <c r="GS86" i="5" s="1"/>
  <c r="AE86" i="5" s="1"/>
  <c r="FS86" i="5"/>
  <c r="FM87" i="5"/>
  <c r="FO87" i="5"/>
  <c r="FQ87" i="5" s="1"/>
  <c r="FN87" i="5"/>
  <c r="FP87" i="5" s="1"/>
  <c r="GA90" i="5"/>
  <c r="CZ86" i="5" l="1"/>
  <c r="DC86" i="5" s="1"/>
  <c r="CW86" i="5"/>
  <c r="CY87" i="5"/>
  <c r="DA87" i="5" s="1"/>
  <c r="DE87" i="5" s="1"/>
  <c r="CV87" i="5"/>
  <c r="CX87" i="5" s="1"/>
  <c r="CE89" i="5"/>
  <c r="DL89" i="5"/>
  <c r="CK88" i="5"/>
  <c r="CM88" i="5" s="1"/>
  <c r="CB86" i="5"/>
  <c r="CH86" i="5" s="1"/>
  <c r="CI86" i="5" s="1"/>
  <c r="EF84" i="5"/>
  <c r="DY84" i="5"/>
  <c r="BY86" i="5"/>
  <c r="CA86" i="5" s="1"/>
  <c r="DX86" i="5" s="1"/>
  <c r="CG86" i="5"/>
  <c r="BY85" i="5"/>
  <c r="CA85" i="5" s="1"/>
  <c r="DW85" i="5" s="1"/>
  <c r="BT87" i="5"/>
  <c r="CC87" i="5"/>
  <c r="CJ89" i="5"/>
  <c r="BL89" i="5"/>
  <c r="BR89" i="5"/>
  <c r="BS88" i="5"/>
  <c r="BU88" i="5" s="1"/>
  <c r="EN79" i="5"/>
  <c r="DX85" i="5"/>
  <c r="DZ81" i="5"/>
  <c r="HH88" i="5"/>
  <c r="ED80" i="5"/>
  <c r="EK80" i="5" s="1"/>
  <c r="EC80" i="5"/>
  <c r="EI80" i="5" s="1"/>
  <c r="DR82" i="5"/>
  <c r="DN82" i="5"/>
  <c r="DP82" i="5" s="1"/>
  <c r="DT82" i="5" s="1"/>
  <c r="DS82" i="5"/>
  <c r="FB81" i="5"/>
  <c r="DO89" i="5"/>
  <c r="DQ89" i="5" s="1"/>
  <c r="S58" i="12"/>
  <c r="DG83" i="5"/>
  <c r="DJ83" i="5" s="1"/>
  <c r="Y58" i="12"/>
  <c r="Z58" i="12" s="1"/>
  <c r="G58" i="12"/>
  <c r="I58" i="12" s="1"/>
  <c r="AB58" i="12"/>
  <c r="CU108" i="5"/>
  <c r="O58" i="12"/>
  <c r="R58" i="12"/>
  <c r="M58" i="12"/>
  <c r="F59" i="12"/>
  <c r="P59" i="12"/>
  <c r="Q59" i="12" s="1"/>
  <c r="V59" i="12"/>
  <c r="C59" i="12"/>
  <c r="X59" i="12"/>
  <c r="AB59" i="12" s="1"/>
  <c r="W59" i="12"/>
  <c r="AQ59" i="12" s="1"/>
  <c r="J59" i="12"/>
  <c r="L59" i="12" s="1"/>
  <c r="B60" i="12"/>
  <c r="U60" i="12" s="1"/>
  <c r="X60" i="12" s="1"/>
  <c r="GU86" i="5"/>
  <c r="CF87" i="5"/>
  <c r="R87" i="5"/>
  <c r="AO56" i="12"/>
  <c r="AJ58" i="12"/>
  <c r="AL58" i="12" s="1"/>
  <c r="AP58" i="12" s="1"/>
  <c r="AJ57" i="12"/>
  <c r="AL57" i="12" s="1"/>
  <c r="AP57" i="12" s="1"/>
  <c r="AE59" i="12"/>
  <c r="BN88" i="5"/>
  <c r="EA88" i="5"/>
  <c r="BJ89" i="5"/>
  <c r="BL87" i="10"/>
  <c r="BR87" i="10"/>
  <c r="HF89" i="5"/>
  <c r="HG89" i="5"/>
  <c r="BP87" i="10"/>
  <c r="BM87" i="10"/>
  <c r="BO87" i="10"/>
  <c r="AN234" i="10"/>
  <c r="BB234" i="10" s="1"/>
  <c r="BI234" i="10" s="1"/>
  <c r="BH233" i="10"/>
  <c r="Z87" i="10"/>
  <c r="BG87" i="10"/>
  <c r="BF87" i="10"/>
  <c r="BN87" i="10"/>
  <c r="AE88" i="10"/>
  <c r="AF88" i="10" s="1"/>
  <c r="AG88" i="10" s="1"/>
  <c r="AH88" i="10" s="1"/>
  <c r="AI90" i="10"/>
  <c r="AC90" i="10"/>
  <c r="AD90" i="10" s="1"/>
  <c r="AA91" i="10"/>
  <c r="GZ85" i="5"/>
  <c r="AC86" i="5"/>
  <c r="AG85" i="5"/>
  <c r="H115" i="8"/>
  <c r="Y86" i="5"/>
  <c r="GX86" i="5"/>
  <c r="X86" i="5"/>
  <c r="GW86" i="5"/>
  <c r="GP87" i="5"/>
  <c r="EZ89" i="5"/>
  <c r="FG89" i="5"/>
  <c r="GM87" i="5"/>
  <c r="Z87" i="5" s="1"/>
  <c r="GR86" i="5"/>
  <c r="AD86" i="5" s="1"/>
  <c r="HA90" i="5"/>
  <c r="GC87" i="5"/>
  <c r="U87" i="5" s="1"/>
  <c r="GN87" i="5"/>
  <c r="AA87" i="5" s="1"/>
  <c r="GH87" i="5"/>
  <c r="V87" i="5" s="1"/>
  <c r="GO87" i="5"/>
  <c r="AB87" i="5" s="1"/>
  <c r="GB88" i="5"/>
  <c r="GD88" i="5" s="1"/>
  <c r="GJ87" i="5"/>
  <c r="GK87" i="5"/>
  <c r="GQ87" i="5"/>
  <c r="FX89" i="5"/>
  <c r="FY89" i="5"/>
  <c r="FZ89" i="5" s="1"/>
  <c r="FW90" i="5"/>
  <c r="FM88" i="5"/>
  <c r="FN88" i="5"/>
  <c r="FP88" i="5" s="1"/>
  <c r="FO88" i="5"/>
  <c r="FQ88" i="5" s="1"/>
  <c r="FR87" i="5"/>
  <c r="FS87" i="5"/>
  <c r="BH90" i="5"/>
  <c r="GA91" i="5"/>
  <c r="CZ87" i="5" l="1"/>
  <c r="CW87" i="5"/>
  <c r="CY88" i="5"/>
  <c r="DA88" i="5" s="1"/>
  <c r="DE88" i="5" s="1"/>
  <c r="CV88" i="5"/>
  <c r="CX88" i="5" s="1"/>
  <c r="CE90" i="5"/>
  <c r="DL90" i="5"/>
  <c r="DO90" i="5" s="1"/>
  <c r="DQ90" i="5" s="1"/>
  <c r="CK89" i="5"/>
  <c r="CM89" i="5" s="1"/>
  <c r="EE85" i="5"/>
  <c r="DY85" i="5"/>
  <c r="CG87" i="5"/>
  <c r="EF85" i="5"/>
  <c r="CJ90" i="5"/>
  <c r="CK90" i="5" s="1"/>
  <c r="CM90" i="5" s="1"/>
  <c r="BL90" i="5"/>
  <c r="BR90" i="5"/>
  <c r="BT88" i="5"/>
  <c r="CC88" i="5"/>
  <c r="BS89" i="5"/>
  <c r="BU89" i="5" s="1"/>
  <c r="CB87" i="5"/>
  <c r="CH87" i="5" s="1"/>
  <c r="CI87" i="5" s="1"/>
  <c r="BX87" i="5"/>
  <c r="BZ87" i="5" s="1"/>
  <c r="EN80" i="5"/>
  <c r="DW86" i="5"/>
  <c r="DY86" i="5" s="1"/>
  <c r="HH89" i="5"/>
  <c r="DZ82" i="5"/>
  <c r="ED81" i="5"/>
  <c r="EK81" i="5" s="1"/>
  <c r="EC81" i="5"/>
  <c r="EI81" i="5" s="1"/>
  <c r="DR83" i="5"/>
  <c r="DN83" i="5"/>
  <c r="DP83" i="5" s="1"/>
  <c r="DT83" i="5" s="1"/>
  <c r="DS83" i="5"/>
  <c r="FB82" i="5"/>
  <c r="P60" i="12"/>
  <c r="Q60" i="12" s="1"/>
  <c r="EF86" i="5"/>
  <c r="W60" i="12"/>
  <c r="AQ60" i="12" s="1"/>
  <c r="DG84" i="5"/>
  <c r="DJ84" i="5" s="1"/>
  <c r="AN59" i="12"/>
  <c r="Y59" i="12"/>
  <c r="Z59" i="12" s="1"/>
  <c r="CU109" i="5"/>
  <c r="C60" i="12"/>
  <c r="F60" i="12"/>
  <c r="V60" i="12"/>
  <c r="AD60" i="12"/>
  <c r="AE60" i="12" s="1"/>
  <c r="AH60" i="12" s="1"/>
  <c r="J60" i="12"/>
  <c r="L60" i="12" s="1"/>
  <c r="M59" i="12"/>
  <c r="O59" i="12"/>
  <c r="S59" i="12"/>
  <c r="G59" i="12"/>
  <c r="I59" i="12" s="1"/>
  <c r="R59" i="12"/>
  <c r="B61" i="12"/>
  <c r="U61" i="12" s="1"/>
  <c r="AD61" i="12" s="1"/>
  <c r="CF88" i="5"/>
  <c r="R88" i="5"/>
  <c r="AB60" i="12"/>
  <c r="AN60" i="12"/>
  <c r="AO57" i="12"/>
  <c r="AO58" i="12"/>
  <c r="AF59" i="12"/>
  <c r="AI59" i="12" s="1"/>
  <c r="AH59" i="12"/>
  <c r="Y60" i="12"/>
  <c r="Z60" i="12" s="1"/>
  <c r="BN89" i="5"/>
  <c r="BO88" i="5"/>
  <c r="EA89" i="5"/>
  <c r="BJ90" i="5"/>
  <c r="BL88" i="10"/>
  <c r="BR88" i="10"/>
  <c r="HF90" i="5"/>
  <c r="HG90" i="5"/>
  <c r="BP88" i="10"/>
  <c r="BM88" i="10"/>
  <c r="BO88" i="10"/>
  <c r="AN235" i="10"/>
  <c r="BB235" i="10" s="1"/>
  <c r="BI235" i="10" s="1"/>
  <c r="BH234" i="10"/>
  <c r="Z88" i="10"/>
  <c r="BG88" i="10"/>
  <c r="BF88" i="10"/>
  <c r="BN88" i="10"/>
  <c r="AI91" i="10"/>
  <c r="AC91" i="10"/>
  <c r="AD91" i="10" s="1"/>
  <c r="AA92" i="10"/>
  <c r="AE89" i="10"/>
  <c r="AF89" i="10" s="1"/>
  <c r="AG89" i="10" s="1"/>
  <c r="AH89" i="10" s="1"/>
  <c r="AG86" i="5"/>
  <c r="AC87" i="5"/>
  <c r="GZ86" i="5"/>
  <c r="H116" i="8"/>
  <c r="X87" i="5"/>
  <c r="GW87" i="5"/>
  <c r="Y87" i="5"/>
  <c r="GX87" i="5"/>
  <c r="EZ90" i="5"/>
  <c r="FG90" i="5"/>
  <c r="FT87" i="5"/>
  <c r="GS87" i="5" s="1"/>
  <c r="AE87" i="5" s="1"/>
  <c r="GR87" i="5"/>
  <c r="AD87" i="5" s="1"/>
  <c r="GO88" i="5"/>
  <c r="AB88" i="5" s="1"/>
  <c r="HA91" i="5"/>
  <c r="GH88" i="5"/>
  <c r="V88" i="5" s="1"/>
  <c r="GU87" i="5"/>
  <c r="GQ88" i="5"/>
  <c r="GN88" i="5"/>
  <c r="AA88" i="5" s="1"/>
  <c r="GJ88" i="5"/>
  <c r="GB89" i="5"/>
  <c r="GD89" i="5" s="1"/>
  <c r="GK88" i="5"/>
  <c r="GP88" i="5"/>
  <c r="GM88" i="5"/>
  <c r="Z88" i="5" s="1"/>
  <c r="GC88" i="5"/>
  <c r="U88" i="5" s="1"/>
  <c r="FX90" i="5"/>
  <c r="FW91" i="5"/>
  <c r="FY90" i="5"/>
  <c r="FZ90" i="5" s="1"/>
  <c r="BH91" i="5"/>
  <c r="FM89" i="5"/>
  <c r="FO89" i="5"/>
  <c r="FQ89" i="5" s="1"/>
  <c r="FN89" i="5"/>
  <c r="FP89" i="5" s="1"/>
  <c r="FR88" i="5"/>
  <c r="FT88" i="5" s="1"/>
  <c r="GS88" i="5" s="1"/>
  <c r="AE88" i="5" s="1"/>
  <c r="FS88" i="5"/>
  <c r="GA92" i="5"/>
  <c r="CZ88" i="5" l="1"/>
  <c r="DC87" i="5"/>
  <c r="CW88" i="5"/>
  <c r="CY89" i="5"/>
  <c r="DA89" i="5" s="1"/>
  <c r="DE89" i="5" s="1"/>
  <c r="CV89" i="5"/>
  <c r="CX89" i="5" s="1"/>
  <c r="CE91" i="5"/>
  <c r="DL91" i="5"/>
  <c r="DO91" i="5" s="1"/>
  <c r="DQ91" i="5" s="1"/>
  <c r="BY87" i="5"/>
  <c r="CA87" i="5" s="1"/>
  <c r="DW87" i="5" s="1"/>
  <c r="BT89" i="5"/>
  <c r="CB89" i="5" s="1"/>
  <c r="CG88" i="5"/>
  <c r="EE86" i="5"/>
  <c r="CC89" i="5"/>
  <c r="CB88" i="5"/>
  <c r="CH88" i="5" s="1"/>
  <c r="CI88" i="5" s="1"/>
  <c r="BX88" i="5"/>
  <c r="BZ88" i="5" s="1"/>
  <c r="BS90" i="5"/>
  <c r="BU90" i="5" s="1"/>
  <c r="CJ91" i="5"/>
  <c r="BL91" i="5"/>
  <c r="BR91" i="5"/>
  <c r="EN81" i="5"/>
  <c r="DX87" i="5"/>
  <c r="HH90" i="5"/>
  <c r="DZ83" i="5"/>
  <c r="EC82" i="5"/>
  <c r="EI82" i="5" s="1"/>
  <c r="ED82" i="5"/>
  <c r="EK82" i="5" s="1"/>
  <c r="DN84" i="5"/>
  <c r="DP84" i="5" s="1"/>
  <c r="DT84" i="5" s="1"/>
  <c r="DR84" i="5"/>
  <c r="DS84" i="5"/>
  <c r="FB83" i="5"/>
  <c r="G60" i="12"/>
  <c r="I60" i="12" s="1"/>
  <c r="M60" i="12"/>
  <c r="O60" i="12"/>
  <c r="R60" i="12"/>
  <c r="S60" i="12"/>
  <c r="C61" i="12"/>
  <c r="W61" i="12"/>
  <c r="AQ61" i="12" s="1"/>
  <c r="DG85" i="5"/>
  <c r="DJ85" i="5" s="1"/>
  <c r="AF60" i="12"/>
  <c r="AI60" i="12" s="1"/>
  <c r="AJ60" i="12" s="1"/>
  <c r="CU110" i="5"/>
  <c r="F61" i="12"/>
  <c r="P61" i="12"/>
  <c r="Q61" i="12" s="1"/>
  <c r="V61" i="12"/>
  <c r="J61" i="12"/>
  <c r="L61" i="12" s="1"/>
  <c r="X61" i="12"/>
  <c r="AB61" i="12" s="1"/>
  <c r="B62" i="12"/>
  <c r="U62" i="12" s="1"/>
  <c r="W62" i="12" s="1"/>
  <c r="AQ62" i="12" s="1"/>
  <c r="CF89" i="5"/>
  <c r="R89" i="5"/>
  <c r="AJ59" i="12"/>
  <c r="AL59" i="12" s="1"/>
  <c r="AE61" i="12"/>
  <c r="BO89" i="5"/>
  <c r="BN90" i="5"/>
  <c r="EA90" i="5"/>
  <c r="BJ91" i="5"/>
  <c r="BL89" i="10"/>
  <c r="BR89" i="10"/>
  <c r="HF91" i="5"/>
  <c r="HG91" i="5"/>
  <c r="BP89" i="10"/>
  <c r="BM89" i="10"/>
  <c r="BO89" i="10"/>
  <c r="AN236" i="10"/>
  <c r="BB236" i="10" s="1"/>
  <c r="BI236" i="10" s="1"/>
  <c r="BH235" i="10"/>
  <c r="Z89" i="10"/>
  <c r="BG89" i="10"/>
  <c r="BF89" i="10"/>
  <c r="BN89" i="10"/>
  <c r="AE91" i="10"/>
  <c r="AF91" i="10" s="1"/>
  <c r="AG91" i="10" s="1"/>
  <c r="AH91" i="10" s="1"/>
  <c r="AE90" i="10"/>
  <c r="AF90" i="10" s="1"/>
  <c r="AG90" i="10" s="1"/>
  <c r="AH90" i="10" s="1"/>
  <c r="AI92" i="10"/>
  <c r="AC92" i="10"/>
  <c r="AD92" i="10" s="1"/>
  <c r="AA93" i="10"/>
  <c r="AC88" i="5"/>
  <c r="AG87" i="5"/>
  <c r="GZ87" i="5"/>
  <c r="H117" i="8"/>
  <c r="Y88" i="5"/>
  <c r="GX88" i="5"/>
  <c r="X88" i="5"/>
  <c r="GW88" i="5"/>
  <c r="GU88" i="5"/>
  <c r="GQ89" i="5"/>
  <c r="EZ91" i="5"/>
  <c r="FG91" i="5"/>
  <c r="GR88" i="5"/>
  <c r="AD88" i="5" s="1"/>
  <c r="GO89" i="5"/>
  <c r="AB89" i="5" s="1"/>
  <c r="HA92" i="5"/>
  <c r="GH89" i="5"/>
  <c r="V89" i="5" s="1"/>
  <c r="GB90" i="5"/>
  <c r="GD90" i="5" s="1"/>
  <c r="GJ89" i="5"/>
  <c r="GK89" i="5"/>
  <c r="GP89" i="5"/>
  <c r="GN89" i="5"/>
  <c r="AA89" i="5" s="1"/>
  <c r="GC89" i="5"/>
  <c r="U89" i="5" s="1"/>
  <c r="GM89" i="5"/>
  <c r="Z89" i="5" s="1"/>
  <c r="FX91" i="5"/>
  <c r="FW92" i="5"/>
  <c r="FY91" i="5"/>
  <c r="FZ91" i="5" s="1"/>
  <c r="FR89" i="5"/>
  <c r="FT89" i="5" s="1"/>
  <c r="GS89" i="5" s="1"/>
  <c r="AE89" i="5" s="1"/>
  <c r="FS89" i="5"/>
  <c r="BH92" i="5"/>
  <c r="FM90" i="5"/>
  <c r="FN90" i="5"/>
  <c r="FP90" i="5" s="1"/>
  <c r="FO90" i="5"/>
  <c r="FQ90" i="5" s="1"/>
  <c r="GA93" i="5"/>
  <c r="EE87" i="5" l="1"/>
  <c r="CZ89" i="5"/>
  <c r="DC89" i="5" s="1"/>
  <c r="DC88" i="5"/>
  <c r="CV90" i="5"/>
  <c r="CX90" i="5" s="1"/>
  <c r="CW89" i="5"/>
  <c r="CE92" i="5"/>
  <c r="DL92" i="5"/>
  <c r="DO92" i="5" s="1"/>
  <c r="DQ92" i="5" s="1"/>
  <c r="DY87" i="5"/>
  <c r="CK91" i="5"/>
  <c r="CM91" i="5" s="1"/>
  <c r="BX89" i="5"/>
  <c r="BZ89" i="5" s="1"/>
  <c r="CH89" i="5"/>
  <c r="CI89" i="5" s="1"/>
  <c r="EF87" i="5"/>
  <c r="CG89" i="5"/>
  <c r="BY88" i="5"/>
  <c r="CA88" i="5" s="1"/>
  <c r="DX88" i="5" s="1"/>
  <c r="BT90" i="5"/>
  <c r="CB90" i="5" s="1"/>
  <c r="BS91" i="5"/>
  <c r="BU91" i="5" s="1"/>
  <c r="CJ92" i="5"/>
  <c r="BR92" i="5"/>
  <c r="BL92" i="5"/>
  <c r="CC90" i="5"/>
  <c r="EN82" i="5"/>
  <c r="DW88" i="5"/>
  <c r="HH91" i="5"/>
  <c r="DZ84" i="5"/>
  <c r="EC84" i="5" s="1"/>
  <c r="EI84" i="5" s="1"/>
  <c r="ED83" i="5"/>
  <c r="EK83" i="5" s="1"/>
  <c r="EC83" i="5"/>
  <c r="EI83" i="5" s="1"/>
  <c r="DS85" i="5"/>
  <c r="DN85" i="5"/>
  <c r="DP85" i="5" s="1"/>
  <c r="DT85" i="5" s="1"/>
  <c r="DR85" i="5"/>
  <c r="FB84" i="5"/>
  <c r="O61" i="12"/>
  <c r="R61" i="12"/>
  <c r="G61" i="12"/>
  <c r="I61" i="12" s="1"/>
  <c r="DG86" i="5"/>
  <c r="DJ86" i="5" s="1"/>
  <c r="GU89" i="5"/>
  <c r="M61" i="12"/>
  <c r="CU111" i="5"/>
  <c r="C62" i="12"/>
  <c r="AD62" i="12"/>
  <c r="AE62" i="12" s="1"/>
  <c r="AH62" i="12" s="1"/>
  <c r="CY90" i="5"/>
  <c r="DA90" i="5" s="1"/>
  <c r="DE90" i="5" s="1"/>
  <c r="Y61" i="12"/>
  <c r="Z61" i="12" s="1"/>
  <c r="S61" i="12"/>
  <c r="AN61" i="12"/>
  <c r="J62" i="12"/>
  <c r="L62" i="12" s="1"/>
  <c r="X62" i="12"/>
  <c r="Y62" i="12" s="1"/>
  <c r="F62" i="12"/>
  <c r="V62" i="12"/>
  <c r="P62" i="12"/>
  <c r="Q62" i="12" s="1"/>
  <c r="B63" i="12"/>
  <c r="U63" i="12" s="1"/>
  <c r="W63" i="12" s="1"/>
  <c r="AQ63" i="12" s="1"/>
  <c r="CF90" i="5"/>
  <c r="R90" i="5"/>
  <c r="AL60" i="12"/>
  <c r="AP60" i="12" s="1"/>
  <c r="AF61" i="12"/>
  <c r="AI61" i="12" s="1"/>
  <c r="AH61" i="12"/>
  <c r="BO90" i="5"/>
  <c r="BN91" i="5"/>
  <c r="EA91" i="5"/>
  <c r="BJ92" i="5"/>
  <c r="BL91" i="10"/>
  <c r="BR91" i="10"/>
  <c r="BL90" i="10"/>
  <c r="BR90" i="10"/>
  <c r="HF92" i="5"/>
  <c r="HG92" i="5"/>
  <c r="BP90" i="10"/>
  <c r="BM90" i="10"/>
  <c r="BO90" i="10"/>
  <c r="BP91" i="10"/>
  <c r="BM91" i="10"/>
  <c r="BO91" i="10"/>
  <c r="AN237" i="10"/>
  <c r="BB237" i="10" s="1"/>
  <c r="BI237" i="10" s="1"/>
  <c r="BH236" i="10"/>
  <c r="Z91" i="10"/>
  <c r="BG91" i="10"/>
  <c r="BF91" i="10"/>
  <c r="Z90" i="10"/>
  <c r="BG90" i="10"/>
  <c r="BF90" i="10"/>
  <c r="BN90" i="10"/>
  <c r="BN91" i="10"/>
  <c r="AI93" i="10"/>
  <c r="AC93" i="10"/>
  <c r="AD93" i="10" s="1"/>
  <c r="AA94" i="10"/>
  <c r="AC89" i="5"/>
  <c r="GZ88" i="5"/>
  <c r="AG88" i="5"/>
  <c r="H118" i="8"/>
  <c r="X89" i="5"/>
  <c r="GW89" i="5"/>
  <c r="Y89" i="5"/>
  <c r="GX89" i="5"/>
  <c r="EZ92" i="5"/>
  <c r="FG92" i="5"/>
  <c r="GP90" i="5"/>
  <c r="GR89" i="5"/>
  <c r="AD89" i="5" s="1"/>
  <c r="HA93" i="5"/>
  <c r="GM90" i="5"/>
  <c r="Z90" i="5" s="1"/>
  <c r="GJ90" i="5"/>
  <c r="GK90" i="5"/>
  <c r="GO90" i="5"/>
  <c r="AB90" i="5" s="1"/>
  <c r="GN90" i="5"/>
  <c r="AA90" i="5" s="1"/>
  <c r="GH90" i="5"/>
  <c r="V90" i="5" s="1"/>
  <c r="GQ90" i="5"/>
  <c r="GC90" i="5"/>
  <c r="U90" i="5" s="1"/>
  <c r="GB91" i="5"/>
  <c r="GD91" i="5" s="1"/>
  <c r="FX92" i="5"/>
  <c r="FW93" i="5"/>
  <c r="FY92" i="5"/>
  <c r="FZ92" i="5" s="1"/>
  <c r="FM91" i="5"/>
  <c r="FO91" i="5"/>
  <c r="FQ91" i="5" s="1"/>
  <c r="FN91" i="5"/>
  <c r="FP91" i="5" s="1"/>
  <c r="FR90" i="5"/>
  <c r="FT90" i="5" s="1"/>
  <c r="GS90" i="5" s="1"/>
  <c r="AE90" i="5" s="1"/>
  <c r="FS90" i="5"/>
  <c r="BH93" i="5"/>
  <c r="GA94" i="5"/>
  <c r="BY89" i="5" l="1"/>
  <c r="CA89" i="5" s="1"/>
  <c r="DX89" i="5" s="1"/>
  <c r="CW90" i="5"/>
  <c r="CY91" i="5"/>
  <c r="DA91" i="5" s="1"/>
  <c r="DE91" i="5" s="1"/>
  <c r="CV91" i="5"/>
  <c r="CX91" i="5" s="1"/>
  <c r="CE93" i="5"/>
  <c r="DL93" i="5"/>
  <c r="CK92" i="5"/>
  <c r="CM92" i="5" s="1"/>
  <c r="BX90" i="5"/>
  <c r="BY90" i="5" s="1"/>
  <c r="CH90" i="5"/>
  <c r="CI90" i="5" s="1"/>
  <c r="EF88" i="5"/>
  <c r="DY88" i="5"/>
  <c r="CG90" i="5"/>
  <c r="BT91" i="5"/>
  <c r="BX91" i="5" s="1"/>
  <c r="BY91" i="5" s="1"/>
  <c r="EE88" i="5"/>
  <c r="CJ93" i="5"/>
  <c r="BL93" i="5"/>
  <c r="BR93" i="5"/>
  <c r="BS92" i="5"/>
  <c r="BU92" i="5" s="1"/>
  <c r="CC91" i="5"/>
  <c r="EN83" i="5"/>
  <c r="HH92" i="5"/>
  <c r="DW89" i="5"/>
  <c r="DY89" i="5" s="1"/>
  <c r="ED84" i="5"/>
  <c r="EK84" i="5" s="1"/>
  <c r="EN84" i="5" s="1"/>
  <c r="DZ85" i="5"/>
  <c r="DR86" i="5"/>
  <c r="DN86" i="5"/>
  <c r="DP86" i="5" s="1"/>
  <c r="DT86" i="5" s="1"/>
  <c r="DS86" i="5"/>
  <c r="FB85" i="5"/>
  <c r="C63" i="12"/>
  <c r="DO93" i="5"/>
  <c r="DQ93" i="5" s="1"/>
  <c r="EF89" i="5"/>
  <c r="F63" i="12"/>
  <c r="DG87" i="5"/>
  <c r="DJ87" i="5" s="1"/>
  <c r="P63" i="12"/>
  <c r="Q63" i="12" s="1"/>
  <c r="AB62" i="12"/>
  <c r="G62" i="12"/>
  <c r="I62" i="12" s="1"/>
  <c r="CZ90" i="5"/>
  <c r="R62" i="12"/>
  <c r="M62" i="12"/>
  <c r="O62" i="12"/>
  <c r="CU112" i="5"/>
  <c r="AF62" i="12"/>
  <c r="AI62" i="12" s="1"/>
  <c r="AJ62" i="12" s="1"/>
  <c r="AL62" i="12" s="1"/>
  <c r="J63" i="12"/>
  <c r="L63" i="12" s="1"/>
  <c r="X63" i="12"/>
  <c r="Y63" i="12" s="1"/>
  <c r="V63" i="12"/>
  <c r="AD63" i="12"/>
  <c r="AE63" i="12" s="1"/>
  <c r="AN62" i="12"/>
  <c r="S62" i="12"/>
  <c r="B64" i="12"/>
  <c r="U64" i="12" s="1"/>
  <c r="AD64" i="12" s="1"/>
  <c r="AE64" i="12" s="1"/>
  <c r="CF91" i="5"/>
  <c r="R91" i="5"/>
  <c r="AO60" i="12"/>
  <c r="AP59" i="12"/>
  <c r="AO59" i="12"/>
  <c r="AJ61" i="12"/>
  <c r="AL61" i="12" s="1"/>
  <c r="Z62" i="12"/>
  <c r="BO91" i="5"/>
  <c r="BN92" i="5"/>
  <c r="EA92" i="5"/>
  <c r="BJ93" i="5"/>
  <c r="HF93" i="5"/>
  <c r="HG93" i="5"/>
  <c r="AN238" i="10"/>
  <c r="BB238" i="10" s="1"/>
  <c r="BI238" i="10" s="1"/>
  <c r="BH237" i="10"/>
  <c r="AE92" i="10"/>
  <c r="AF92" i="10" s="1"/>
  <c r="AG92" i="10" s="1"/>
  <c r="AH92" i="10" s="1"/>
  <c r="AI94" i="10"/>
  <c r="AC94" i="10"/>
  <c r="AD94" i="10" s="1"/>
  <c r="AA95" i="10"/>
  <c r="AG89" i="5"/>
  <c r="AC90" i="5"/>
  <c r="GZ89" i="5"/>
  <c r="H119" i="8"/>
  <c r="X90" i="5"/>
  <c r="GW90" i="5"/>
  <c r="Y90" i="5"/>
  <c r="GX90" i="5"/>
  <c r="EZ93" i="5"/>
  <c r="FG93" i="5"/>
  <c r="GR90" i="5"/>
  <c r="AD90" i="5" s="1"/>
  <c r="HA94" i="5"/>
  <c r="GP91" i="5"/>
  <c r="GN91" i="5"/>
  <c r="AA91" i="5" s="1"/>
  <c r="GU90" i="5"/>
  <c r="GH91" i="5"/>
  <c r="V91" i="5" s="1"/>
  <c r="GC91" i="5"/>
  <c r="U91" i="5" s="1"/>
  <c r="GM91" i="5"/>
  <c r="Z91" i="5" s="1"/>
  <c r="GB92" i="5"/>
  <c r="GD92" i="5" s="1"/>
  <c r="GJ91" i="5"/>
  <c r="GK91" i="5"/>
  <c r="GQ91" i="5"/>
  <c r="GO91" i="5"/>
  <c r="AB91" i="5" s="1"/>
  <c r="FX93" i="5"/>
  <c r="FW94" i="5"/>
  <c r="FY93" i="5"/>
  <c r="FZ93" i="5" s="1"/>
  <c r="FM92" i="5"/>
  <c r="FN92" i="5"/>
  <c r="FP92" i="5" s="1"/>
  <c r="FO92" i="5"/>
  <c r="FQ92" i="5" s="1"/>
  <c r="BH94" i="5"/>
  <c r="FR91" i="5"/>
  <c r="FT91" i="5" s="1"/>
  <c r="GS91" i="5" s="1"/>
  <c r="AE91" i="5" s="1"/>
  <c r="FS91" i="5"/>
  <c r="GA95" i="5"/>
  <c r="BZ90" i="5" l="1"/>
  <c r="CA90" i="5" s="1"/>
  <c r="DX90" i="5" s="1"/>
  <c r="DC90" i="5"/>
  <c r="CZ91" i="5"/>
  <c r="CW91" i="5"/>
  <c r="CY92" i="5"/>
  <c r="DA92" i="5" s="1"/>
  <c r="DE92" i="5" s="1"/>
  <c r="CV92" i="5"/>
  <c r="CX92" i="5" s="1"/>
  <c r="CE94" i="5"/>
  <c r="DL94" i="5"/>
  <c r="DO94" i="5" s="1"/>
  <c r="DQ94" i="5" s="1"/>
  <c r="CK93" i="5"/>
  <c r="CM93" i="5" s="1"/>
  <c r="CB91" i="5"/>
  <c r="CH91" i="5" s="1"/>
  <c r="CI91" i="5" s="1"/>
  <c r="CG91" i="5"/>
  <c r="BZ91" i="5"/>
  <c r="CA91" i="5" s="1"/>
  <c r="DX91" i="5" s="1"/>
  <c r="BT92" i="5"/>
  <c r="BX92" i="5" s="1"/>
  <c r="BZ92" i="5" s="1"/>
  <c r="CJ94" i="5"/>
  <c r="BL94" i="5"/>
  <c r="BR94" i="5"/>
  <c r="HH93" i="5"/>
  <c r="CC92" i="5"/>
  <c r="BS93" i="5"/>
  <c r="BU93" i="5" s="1"/>
  <c r="EE89" i="5"/>
  <c r="DW90" i="5"/>
  <c r="DY90" i="5" s="1"/>
  <c r="DZ86" i="5"/>
  <c r="ED85" i="5"/>
  <c r="EK85" i="5" s="1"/>
  <c r="EC85" i="5"/>
  <c r="EI85" i="5" s="1"/>
  <c r="DN87" i="5"/>
  <c r="DP87" i="5" s="1"/>
  <c r="DT87" i="5" s="1"/>
  <c r="DR87" i="5"/>
  <c r="DS87" i="5"/>
  <c r="G63" i="12"/>
  <c r="I63" i="12" s="1"/>
  <c r="R63" i="12"/>
  <c r="S63" i="12"/>
  <c r="M63" i="12"/>
  <c r="FB86" i="5"/>
  <c r="C64" i="12"/>
  <c r="DG88" i="5"/>
  <c r="DJ88" i="5" s="1"/>
  <c r="O63" i="12"/>
  <c r="F64" i="12"/>
  <c r="V64" i="12"/>
  <c r="P64" i="12"/>
  <c r="Q64" i="12" s="1"/>
  <c r="W64" i="12"/>
  <c r="AQ64" i="12" s="1"/>
  <c r="J64" i="12"/>
  <c r="L64" i="12" s="1"/>
  <c r="X64" i="12"/>
  <c r="AB64" i="12" s="1"/>
  <c r="AN63" i="12"/>
  <c r="CU113" i="5"/>
  <c r="AB63" i="12"/>
  <c r="B65" i="12"/>
  <c r="U65" i="12" s="1"/>
  <c r="V65" i="12" s="1"/>
  <c r="CF92" i="5"/>
  <c r="R92" i="5"/>
  <c r="AF63" i="12"/>
  <c r="AI63" i="12" s="1"/>
  <c r="AH63" i="12"/>
  <c r="AF64" i="12"/>
  <c r="AI64" i="12" s="1"/>
  <c r="AH64" i="12"/>
  <c r="Z63" i="12"/>
  <c r="GU91" i="5"/>
  <c r="BO92" i="5"/>
  <c r="BN93" i="5"/>
  <c r="EA93" i="5"/>
  <c r="BJ94" i="5"/>
  <c r="BL92" i="10"/>
  <c r="BR92" i="10"/>
  <c r="HF94" i="5"/>
  <c r="HH94" i="5" s="1"/>
  <c r="HG94" i="5"/>
  <c r="BP92" i="10"/>
  <c r="BM92" i="10"/>
  <c r="BO92" i="10"/>
  <c r="AN239" i="10"/>
  <c r="BB239" i="10" s="1"/>
  <c r="BI239" i="10" s="1"/>
  <c r="BH238" i="10"/>
  <c r="Z92" i="10"/>
  <c r="BG92" i="10"/>
  <c r="BF92" i="10"/>
  <c r="BN92" i="10"/>
  <c r="AE94" i="10"/>
  <c r="AF94" i="10" s="1"/>
  <c r="AG94" i="10" s="1"/>
  <c r="AH94" i="10" s="1"/>
  <c r="AI95" i="10"/>
  <c r="AC95" i="10"/>
  <c r="AD95" i="10" s="1"/>
  <c r="AA96" i="10"/>
  <c r="AE93" i="10"/>
  <c r="AF93" i="10" s="1"/>
  <c r="AG93" i="10" s="1"/>
  <c r="AH93" i="10" s="1"/>
  <c r="AG90" i="5"/>
  <c r="AC91" i="5"/>
  <c r="GZ90" i="5"/>
  <c r="H120" i="8"/>
  <c r="X91" i="5"/>
  <c r="GW91" i="5"/>
  <c r="Y91" i="5"/>
  <c r="GX91" i="5"/>
  <c r="EZ94" i="5"/>
  <c r="FG94" i="5"/>
  <c r="GR91" i="5"/>
  <c r="AD91" i="5" s="1"/>
  <c r="HA95" i="5"/>
  <c r="GJ92" i="5"/>
  <c r="GM92" i="5"/>
  <c r="Z92" i="5" s="1"/>
  <c r="GN92" i="5"/>
  <c r="AA92" i="5" s="1"/>
  <c r="GQ92" i="5"/>
  <c r="GC92" i="5"/>
  <c r="U92" i="5" s="1"/>
  <c r="GB93" i="5"/>
  <c r="GD93" i="5" s="1"/>
  <c r="GH92" i="5"/>
  <c r="GK92" i="5"/>
  <c r="GP92" i="5"/>
  <c r="GO92" i="5"/>
  <c r="AB92" i="5" s="1"/>
  <c r="FX94" i="5"/>
  <c r="FW95" i="5"/>
  <c r="FY94" i="5"/>
  <c r="FZ94" i="5" s="1"/>
  <c r="FM93" i="5"/>
  <c r="FN93" i="5"/>
  <c r="FP93" i="5" s="1"/>
  <c r="FO93" i="5"/>
  <c r="FQ93" i="5" s="1"/>
  <c r="BH95" i="5"/>
  <c r="FR92" i="5"/>
  <c r="FT92" i="5" s="1"/>
  <c r="GS92" i="5" s="1"/>
  <c r="AE92" i="5" s="1"/>
  <c r="FS92" i="5"/>
  <c r="GA96" i="5"/>
  <c r="CZ92" i="5" l="1"/>
  <c r="DC92" i="5" s="1"/>
  <c r="DC91" i="5"/>
  <c r="CW92" i="5"/>
  <c r="CY93" i="5"/>
  <c r="DA93" i="5" s="1"/>
  <c r="DE93" i="5" s="1"/>
  <c r="CV93" i="5"/>
  <c r="CX93" i="5" s="1"/>
  <c r="CE95" i="5"/>
  <c r="DL95" i="5"/>
  <c r="DO95" i="5" s="1"/>
  <c r="DQ95" i="5" s="1"/>
  <c r="CB92" i="5"/>
  <c r="CH92" i="5" s="1"/>
  <c r="CI92" i="5" s="1"/>
  <c r="CK94" i="5"/>
  <c r="CM94" i="5" s="1"/>
  <c r="CG92" i="5"/>
  <c r="BY92" i="5"/>
  <c r="CA92" i="5" s="1"/>
  <c r="DX92" i="5" s="1"/>
  <c r="BT93" i="5"/>
  <c r="CC93" i="5"/>
  <c r="BS94" i="5"/>
  <c r="BU94" i="5" s="1"/>
  <c r="CJ95" i="5"/>
  <c r="BL95" i="5"/>
  <c r="BR95" i="5"/>
  <c r="EN85" i="5"/>
  <c r="DW91" i="5"/>
  <c r="DY91" i="5" s="1"/>
  <c r="DZ87" i="5"/>
  <c r="EC86" i="5"/>
  <c r="EI86" i="5" s="1"/>
  <c r="ED86" i="5"/>
  <c r="EK86" i="5" s="1"/>
  <c r="DN88" i="5"/>
  <c r="DP88" i="5" s="1"/>
  <c r="DT88" i="5" s="1"/>
  <c r="DR88" i="5"/>
  <c r="DS88" i="5"/>
  <c r="M64" i="12"/>
  <c r="G64" i="12"/>
  <c r="I64" i="12" s="1"/>
  <c r="R64" i="12"/>
  <c r="FB87" i="5"/>
  <c r="S64" i="12"/>
  <c r="Y64" i="12"/>
  <c r="Z64" i="12" s="1"/>
  <c r="AN64" i="12"/>
  <c r="EF90" i="5"/>
  <c r="EE90" i="5"/>
  <c r="EF91" i="5"/>
  <c r="DG89" i="5"/>
  <c r="DJ89" i="5" s="1"/>
  <c r="O64" i="12"/>
  <c r="F65" i="12"/>
  <c r="CU114" i="5"/>
  <c r="W65" i="12"/>
  <c r="AQ65" i="12" s="1"/>
  <c r="J65" i="12"/>
  <c r="L65" i="12" s="1"/>
  <c r="AD65" i="12"/>
  <c r="AE65" i="12" s="1"/>
  <c r="P65" i="12"/>
  <c r="Q65" i="12" s="1"/>
  <c r="X65" i="12"/>
  <c r="AB65" i="12" s="1"/>
  <c r="C65" i="12"/>
  <c r="B66" i="12"/>
  <c r="U66" i="12" s="1"/>
  <c r="AD66" i="12" s="1"/>
  <c r="AE66" i="12" s="1"/>
  <c r="CF93" i="5"/>
  <c r="R93" i="5"/>
  <c r="AP62" i="12"/>
  <c r="AO62" i="12"/>
  <c r="AP61" i="12"/>
  <c r="AO61" i="12"/>
  <c r="AJ64" i="12"/>
  <c r="AL64" i="12" s="1"/>
  <c r="AP64" i="12" s="1"/>
  <c r="AJ63" i="12"/>
  <c r="AL63" i="12" s="1"/>
  <c r="AP63" i="12" s="1"/>
  <c r="BO93" i="5"/>
  <c r="BN94" i="5"/>
  <c r="BO94" i="5" s="1"/>
  <c r="EA94" i="5"/>
  <c r="BJ95" i="5"/>
  <c r="BL94" i="10"/>
  <c r="BL93" i="10"/>
  <c r="BR93" i="10"/>
  <c r="HF95" i="5"/>
  <c r="HH95" i="5" s="1"/>
  <c r="HG95" i="5"/>
  <c r="BP93" i="10"/>
  <c r="BM93" i="10"/>
  <c r="BO93" i="10"/>
  <c r="BP94" i="10"/>
  <c r="BO94" i="10"/>
  <c r="BM94" i="10"/>
  <c r="BR94" i="10" s="1"/>
  <c r="AN240" i="10"/>
  <c r="BB240" i="10" s="1"/>
  <c r="BI240" i="10" s="1"/>
  <c r="BH239" i="10"/>
  <c r="Z94" i="10"/>
  <c r="BG94" i="10"/>
  <c r="BF94" i="10"/>
  <c r="Z93" i="10"/>
  <c r="BG93" i="10"/>
  <c r="BF93" i="10"/>
  <c r="BN93" i="10"/>
  <c r="BN94" i="10"/>
  <c r="AI96" i="10"/>
  <c r="AC96" i="10"/>
  <c r="AD96" i="10" s="1"/>
  <c r="AA97" i="10"/>
  <c r="GZ91" i="5"/>
  <c r="AC92" i="5"/>
  <c r="AG91" i="5"/>
  <c r="H121" i="8"/>
  <c r="Y92" i="5"/>
  <c r="GX92" i="5"/>
  <c r="X92" i="5"/>
  <c r="GW92" i="5"/>
  <c r="EZ95" i="5"/>
  <c r="FG95" i="5"/>
  <c r="GM93" i="5"/>
  <c r="Z93" i="5" s="1"/>
  <c r="GR92" i="5"/>
  <c r="AD92" i="5" s="1"/>
  <c r="HA96" i="5"/>
  <c r="GH93" i="5"/>
  <c r="V93" i="5" s="1"/>
  <c r="GO93" i="5"/>
  <c r="AB93" i="5" s="1"/>
  <c r="GP93" i="5"/>
  <c r="GB94" i="5"/>
  <c r="GD94" i="5" s="1"/>
  <c r="V92" i="5"/>
  <c r="GU92" i="5"/>
  <c r="GJ93" i="5"/>
  <c r="GK93" i="5"/>
  <c r="GQ93" i="5"/>
  <c r="GN93" i="5"/>
  <c r="AA93" i="5" s="1"/>
  <c r="GC93" i="5"/>
  <c r="U93" i="5" s="1"/>
  <c r="FX95" i="5"/>
  <c r="FY95" i="5"/>
  <c r="FZ95" i="5" s="1"/>
  <c r="FW96" i="5"/>
  <c r="FM94" i="5"/>
  <c r="FO94" i="5"/>
  <c r="FQ94" i="5" s="1"/>
  <c r="FN94" i="5"/>
  <c r="FP94" i="5" s="1"/>
  <c r="BH96" i="5"/>
  <c r="FR93" i="5"/>
  <c r="FT93" i="5" s="1"/>
  <c r="GS93" i="5" s="1"/>
  <c r="AE93" i="5" s="1"/>
  <c r="FS93" i="5"/>
  <c r="GA97" i="5"/>
  <c r="G65" i="12" l="1"/>
  <c r="I65" i="12" s="1"/>
  <c r="CZ93" i="5"/>
  <c r="DC93" i="5" s="1"/>
  <c r="CW93" i="5"/>
  <c r="CY94" i="5"/>
  <c r="DA94" i="5" s="1"/>
  <c r="DE94" i="5" s="1"/>
  <c r="CV94" i="5"/>
  <c r="CX94" i="5" s="1"/>
  <c r="CE96" i="5"/>
  <c r="DL96" i="5"/>
  <c r="DO96" i="5" s="1"/>
  <c r="DQ96" i="5" s="1"/>
  <c r="CK95" i="5"/>
  <c r="CM95" i="5" s="1"/>
  <c r="CG93" i="5"/>
  <c r="CC94" i="5"/>
  <c r="BS95" i="5"/>
  <c r="BU95" i="5" s="1"/>
  <c r="CJ96" i="5"/>
  <c r="BR96" i="5"/>
  <c r="BL96" i="5"/>
  <c r="EN86" i="5"/>
  <c r="BT94" i="5"/>
  <c r="CB93" i="5"/>
  <c r="CH93" i="5" s="1"/>
  <c r="CI93" i="5" s="1"/>
  <c r="BX93" i="5"/>
  <c r="BZ93" i="5" s="1"/>
  <c r="EE91" i="5"/>
  <c r="DW92" i="5"/>
  <c r="DY92" i="5" s="1"/>
  <c r="ED87" i="5"/>
  <c r="EK87" i="5" s="1"/>
  <c r="EC87" i="5"/>
  <c r="EI87" i="5" s="1"/>
  <c r="DZ88" i="5"/>
  <c r="DS89" i="5"/>
  <c r="DN89" i="5"/>
  <c r="DP89" i="5" s="1"/>
  <c r="DT89" i="5" s="1"/>
  <c r="DR89" i="5"/>
  <c r="FB88" i="5"/>
  <c r="C66" i="12"/>
  <c r="W66" i="12"/>
  <c r="AQ66" i="12" s="1"/>
  <c r="EF92" i="5"/>
  <c r="DG90" i="5"/>
  <c r="DJ90" i="5" s="1"/>
  <c r="GH94" i="5"/>
  <c r="V94" i="5" s="1"/>
  <c r="F66" i="12"/>
  <c r="X66" i="12"/>
  <c r="Y66" i="12" s="1"/>
  <c r="Z66" i="12" s="1"/>
  <c r="P66" i="12"/>
  <c r="Q66" i="12" s="1"/>
  <c r="V66" i="12"/>
  <c r="J66" i="12"/>
  <c r="L66" i="12" s="1"/>
  <c r="R65" i="12"/>
  <c r="CU115" i="5"/>
  <c r="AN65" i="12"/>
  <c r="Y65" i="12"/>
  <c r="Z65" i="12" s="1"/>
  <c r="S65" i="12"/>
  <c r="M65" i="12"/>
  <c r="O65" i="12"/>
  <c r="B67" i="12"/>
  <c r="U67" i="12" s="1"/>
  <c r="V67" i="12" s="1"/>
  <c r="CF94" i="5"/>
  <c r="R94" i="5"/>
  <c r="AO63" i="12"/>
  <c r="AO64" i="12"/>
  <c r="AF65" i="12"/>
  <c r="AI65" i="12" s="1"/>
  <c r="AH65" i="12"/>
  <c r="AF66" i="12"/>
  <c r="AI66" i="12" s="1"/>
  <c r="AH66" i="12"/>
  <c r="BN95" i="5"/>
  <c r="EA95" i="5"/>
  <c r="BJ96" i="5"/>
  <c r="HF96" i="5"/>
  <c r="HH96" i="5" s="1"/>
  <c r="HG96" i="5"/>
  <c r="AN241" i="10"/>
  <c r="BB241" i="10" s="1"/>
  <c r="BI241" i="10" s="1"/>
  <c r="BH240" i="10"/>
  <c r="AE96" i="10"/>
  <c r="AF96" i="10" s="1"/>
  <c r="AG96" i="10" s="1"/>
  <c r="AH96" i="10" s="1"/>
  <c r="AI97" i="10"/>
  <c r="AC97" i="10"/>
  <c r="AD97" i="10" s="1"/>
  <c r="AA98" i="10"/>
  <c r="AE95" i="10"/>
  <c r="AF95" i="10" s="1"/>
  <c r="AG95" i="10" s="1"/>
  <c r="AH95" i="10" s="1"/>
  <c r="AC93" i="5"/>
  <c r="GZ92" i="5"/>
  <c r="AG92" i="5"/>
  <c r="H122" i="8"/>
  <c r="Y93" i="5"/>
  <c r="GX93" i="5"/>
  <c r="X93" i="5"/>
  <c r="GW93" i="5"/>
  <c r="EZ96" i="5"/>
  <c r="FG96" i="5"/>
  <c r="GR93" i="5"/>
  <c r="AD93" i="5" s="1"/>
  <c r="GN94" i="5"/>
  <c r="AA94" i="5" s="1"/>
  <c r="HA97" i="5"/>
  <c r="GU93" i="5"/>
  <c r="GO94" i="5"/>
  <c r="AB94" i="5" s="1"/>
  <c r="GQ94" i="5"/>
  <c r="GC94" i="5"/>
  <c r="U94" i="5" s="1"/>
  <c r="GM94" i="5"/>
  <c r="Z94" i="5" s="1"/>
  <c r="GB95" i="5"/>
  <c r="GD95" i="5" s="1"/>
  <c r="GK94" i="5"/>
  <c r="GJ94" i="5"/>
  <c r="GP94" i="5"/>
  <c r="FX96" i="5"/>
  <c r="FW97" i="5"/>
  <c r="FY96" i="5"/>
  <c r="FZ96" i="5" s="1"/>
  <c r="BH97" i="5"/>
  <c r="FR94" i="5"/>
  <c r="FT94" i="5" s="1"/>
  <c r="GS94" i="5" s="1"/>
  <c r="AE94" i="5" s="1"/>
  <c r="FS94" i="5"/>
  <c r="FM95" i="5"/>
  <c r="FO95" i="5"/>
  <c r="FQ95" i="5" s="1"/>
  <c r="FN95" i="5"/>
  <c r="FP95" i="5" s="1"/>
  <c r="GA98" i="5"/>
  <c r="CZ94" i="5" l="1"/>
  <c r="DC94" i="5" s="1"/>
  <c r="EE92" i="5"/>
  <c r="CW94" i="5"/>
  <c r="CY95" i="5"/>
  <c r="DA95" i="5" s="1"/>
  <c r="DE95" i="5" s="1"/>
  <c r="CV95" i="5"/>
  <c r="CX95" i="5" s="1"/>
  <c r="CE97" i="5"/>
  <c r="DL97" i="5"/>
  <c r="DO97" i="5" s="1"/>
  <c r="DQ97" i="5" s="1"/>
  <c r="CK96" i="5"/>
  <c r="CM96" i="5" s="1"/>
  <c r="CG94" i="5"/>
  <c r="BY93" i="5"/>
  <c r="CA93" i="5" s="1"/>
  <c r="DX93" i="5" s="1"/>
  <c r="BT95" i="5"/>
  <c r="CB95" i="5" s="1"/>
  <c r="CJ97" i="5"/>
  <c r="BL97" i="5"/>
  <c r="BR97" i="5"/>
  <c r="BS96" i="5"/>
  <c r="BU96" i="5" s="1"/>
  <c r="CC95" i="5"/>
  <c r="CB94" i="5"/>
  <c r="CH94" i="5" s="1"/>
  <c r="CI94" i="5" s="1"/>
  <c r="BX94" i="5"/>
  <c r="BZ94" i="5" s="1"/>
  <c r="EN87" i="5"/>
  <c r="DW93" i="5"/>
  <c r="ED88" i="5"/>
  <c r="EK88" i="5" s="1"/>
  <c r="EC88" i="5"/>
  <c r="EI88" i="5" s="1"/>
  <c r="DZ89" i="5"/>
  <c r="R66" i="12"/>
  <c r="S66" i="12"/>
  <c r="DR90" i="5"/>
  <c r="DN90" i="5"/>
  <c r="DP90" i="5" s="1"/>
  <c r="DT90" i="5" s="1"/>
  <c r="DS90" i="5"/>
  <c r="O66" i="12"/>
  <c r="G66" i="12"/>
  <c r="I66" i="12" s="1"/>
  <c r="FB89" i="5"/>
  <c r="GU94" i="5"/>
  <c r="AN66" i="12"/>
  <c r="M66" i="12"/>
  <c r="DG91" i="5"/>
  <c r="DJ91" i="5" s="1"/>
  <c r="AB66" i="12"/>
  <c r="CU116" i="5"/>
  <c r="J67" i="12"/>
  <c r="L67" i="12" s="1"/>
  <c r="P67" i="12"/>
  <c r="Q67" i="12" s="1"/>
  <c r="W67" i="12"/>
  <c r="AQ67" i="12" s="1"/>
  <c r="C67" i="12"/>
  <c r="X67" i="12"/>
  <c r="AB67" i="12" s="1"/>
  <c r="F67" i="12"/>
  <c r="AD67" i="12"/>
  <c r="AE67" i="12" s="1"/>
  <c r="B68" i="12"/>
  <c r="U68" i="12" s="1"/>
  <c r="AD68" i="12" s="1"/>
  <c r="AE68" i="12" s="1"/>
  <c r="CF95" i="5"/>
  <c r="R95" i="5"/>
  <c r="AJ66" i="12"/>
  <c r="AL66" i="12" s="1"/>
  <c r="AP66" i="12" s="1"/>
  <c r="AJ65" i="12"/>
  <c r="AL65" i="12" s="1"/>
  <c r="AP65" i="12" s="1"/>
  <c r="BO95" i="5"/>
  <c r="BN96" i="5"/>
  <c r="EA96" i="5"/>
  <c r="BJ97" i="5"/>
  <c r="BL95" i="10"/>
  <c r="BR95" i="10"/>
  <c r="BL96" i="10"/>
  <c r="BR96" i="10"/>
  <c r="HF97" i="5"/>
  <c r="HH97" i="5" s="1"/>
  <c r="HG97" i="5"/>
  <c r="BP95" i="10"/>
  <c r="BM95" i="10"/>
  <c r="BO95" i="10"/>
  <c r="BP96" i="10"/>
  <c r="BM96" i="10"/>
  <c r="BO96" i="10"/>
  <c r="AN242" i="10"/>
  <c r="BB242" i="10" s="1"/>
  <c r="BI242" i="10" s="1"/>
  <c r="BH241" i="10"/>
  <c r="Z95" i="10"/>
  <c r="BG95" i="10"/>
  <c r="BF95" i="10"/>
  <c r="Z96" i="10"/>
  <c r="BG96" i="10"/>
  <c r="BF96" i="10"/>
  <c r="BN95" i="10"/>
  <c r="BN96" i="10"/>
  <c r="AE97" i="10"/>
  <c r="AF97" i="10" s="1"/>
  <c r="AG97" i="10" s="1"/>
  <c r="AH97" i="10" s="1"/>
  <c r="AI98" i="10"/>
  <c r="AC98" i="10"/>
  <c r="AD98" i="10" s="1"/>
  <c r="AA99" i="10"/>
  <c r="GZ93" i="5"/>
  <c r="AC94" i="5"/>
  <c r="AG93" i="5"/>
  <c r="H123" i="8"/>
  <c r="Y94" i="5"/>
  <c r="GX94" i="5"/>
  <c r="X94" i="5"/>
  <c r="GW94" i="5"/>
  <c r="EZ97" i="5"/>
  <c r="FG97" i="5"/>
  <c r="GR94" i="5"/>
  <c r="AD94" i="5" s="1"/>
  <c r="GM95" i="5"/>
  <c r="Z95" i="5" s="1"/>
  <c r="GN95" i="5"/>
  <c r="AA95" i="5" s="1"/>
  <c r="HA98" i="5"/>
  <c r="GK95" i="5"/>
  <c r="GB96" i="5"/>
  <c r="GD96" i="5" s="1"/>
  <c r="GH95" i="5"/>
  <c r="V95" i="5" s="1"/>
  <c r="GQ95" i="5"/>
  <c r="GO95" i="5"/>
  <c r="AB95" i="5" s="1"/>
  <c r="GC95" i="5"/>
  <c r="U95" i="5" s="1"/>
  <c r="GJ95" i="5"/>
  <c r="GP95" i="5"/>
  <c r="FX97" i="5"/>
  <c r="FY97" i="5"/>
  <c r="FZ97" i="5" s="1"/>
  <c r="FW98" i="5"/>
  <c r="FR95" i="5"/>
  <c r="FS95" i="5"/>
  <c r="FM96" i="5"/>
  <c r="FO96" i="5"/>
  <c r="FQ96" i="5" s="1"/>
  <c r="FN96" i="5"/>
  <c r="FP96" i="5" s="1"/>
  <c r="BH98" i="5"/>
  <c r="GA99" i="5"/>
  <c r="CZ95" i="5" l="1"/>
  <c r="DC95" i="5" s="1"/>
  <c r="CW95" i="5"/>
  <c r="CY96" i="5"/>
  <c r="DA96" i="5" s="1"/>
  <c r="DE96" i="5" s="1"/>
  <c r="CV96" i="5"/>
  <c r="CX96" i="5" s="1"/>
  <c r="CE98" i="5"/>
  <c r="DL98" i="5"/>
  <c r="CK97" i="5"/>
  <c r="CM97" i="5" s="1"/>
  <c r="CH95" i="5"/>
  <c r="CI95" i="5" s="1"/>
  <c r="BX95" i="5"/>
  <c r="BY95" i="5" s="1"/>
  <c r="BT96" i="5"/>
  <c r="BX96" i="5" s="1"/>
  <c r="BZ96" i="5" s="1"/>
  <c r="CG95" i="5"/>
  <c r="EF93" i="5"/>
  <c r="DY93" i="5"/>
  <c r="CC96" i="5"/>
  <c r="CJ98" i="5"/>
  <c r="BL98" i="5"/>
  <c r="BR98" i="5"/>
  <c r="BY94" i="5"/>
  <c r="CA94" i="5" s="1"/>
  <c r="DX94" i="5" s="1"/>
  <c r="BS97" i="5"/>
  <c r="BU97" i="5" s="1"/>
  <c r="EN88" i="5"/>
  <c r="EE93" i="5"/>
  <c r="DW94" i="5"/>
  <c r="EP88" i="5"/>
  <c r="EQ88" i="5" s="1"/>
  <c r="FD88" i="5"/>
  <c r="FI88" i="5" s="1"/>
  <c r="O88" i="5" s="1"/>
  <c r="DZ90" i="5"/>
  <c r="ED89" i="5"/>
  <c r="EK89" i="5" s="1"/>
  <c r="EC89" i="5"/>
  <c r="EI89" i="5" s="1"/>
  <c r="DN91" i="5"/>
  <c r="DP91" i="5" s="1"/>
  <c r="DT91" i="5" s="1"/>
  <c r="DR91" i="5"/>
  <c r="DS91" i="5"/>
  <c r="FB90" i="5"/>
  <c r="DO98" i="5"/>
  <c r="DQ98" i="5" s="1"/>
  <c r="F68" i="12"/>
  <c r="DG92" i="5"/>
  <c r="DJ92" i="5" s="1"/>
  <c r="R67" i="12"/>
  <c r="CU117" i="5"/>
  <c r="O67" i="12"/>
  <c r="Y67" i="12"/>
  <c r="Z67" i="12" s="1"/>
  <c r="P68" i="12"/>
  <c r="Q68" i="12" s="1"/>
  <c r="M67" i="12"/>
  <c r="V68" i="12"/>
  <c r="J68" i="12"/>
  <c r="L68" i="12" s="1"/>
  <c r="W68" i="12"/>
  <c r="AQ68" i="12" s="1"/>
  <c r="G67" i="12"/>
  <c r="I67" i="12" s="1"/>
  <c r="C68" i="12"/>
  <c r="X68" i="12"/>
  <c r="Y68" i="12" s="1"/>
  <c r="Z68" i="12" s="1"/>
  <c r="S67" i="12"/>
  <c r="AN67" i="12"/>
  <c r="B69" i="12"/>
  <c r="U69" i="12" s="1"/>
  <c r="X69" i="12" s="1"/>
  <c r="CF96" i="5"/>
  <c r="CG96" i="5" s="1"/>
  <c r="R96" i="5"/>
  <c r="AO66" i="12"/>
  <c r="AO65" i="12"/>
  <c r="AF67" i="12"/>
  <c r="AI67" i="12" s="1"/>
  <c r="AH67" i="12"/>
  <c r="AF68" i="12"/>
  <c r="AI68" i="12" s="1"/>
  <c r="AH68" i="12"/>
  <c r="BO96" i="5"/>
  <c r="BN97" i="5"/>
  <c r="EA97" i="5"/>
  <c r="BJ98" i="5"/>
  <c r="BL97" i="10"/>
  <c r="BR97" i="10"/>
  <c r="HF98" i="5"/>
  <c r="HH98" i="5" s="1"/>
  <c r="HG98" i="5"/>
  <c r="BP97" i="10"/>
  <c r="BM97" i="10"/>
  <c r="BO97" i="10"/>
  <c r="AN243" i="10"/>
  <c r="BB243" i="10" s="1"/>
  <c r="BI243" i="10" s="1"/>
  <c r="BH242" i="10"/>
  <c r="Z97" i="10"/>
  <c r="BG97" i="10"/>
  <c r="BF97" i="10"/>
  <c r="BN97" i="10"/>
  <c r="AI99" i="10"/>
  <c r="AC99" i="10"/>
  <c r="AD99" i="10" s="1"/>
  <c r="AA100" i="10"/>
  <c r="AG94" i="5"/>
  <c r="AC95" i="5"/>
  <c r="GZ94" i="5"/>
  <c r="H124" i="8"/>
  <c r="Y95" i="5"/>
  <c r="GX95" i="5"/>
  <c r="X95" i="5"/>
  <c r="GW95" i="5"/>
  <c r="EZ98" i="5"/>
  <c r="FG98" i="5"/>
  <c r="FT95" i="5"/>
  <c r="GS95" i="5" s="1"/>
  <c r="AE95" i="5" s="1"/>
  <c r="GR95" i="5"/>
  <c r="AD95" i="5" s="1"/>
  <c r="HA99" i="5"/>
  <c r="GQ96" i="5"/>
  <c r="GN96" i="5"/>
  <c r="AA96" i="5" s="1"/>
  <c r="GH96" i="5"/>
  <c r="V96" i="5" s="1"/>
  <c r="GC96" i="5"/>
  <c r="U96" i="5" s="1"/>
  <c r="GO96" i="5"/>
  <c r="AB96" i="5" s="1"/>
  <c r="GU95" i="5"/>
  <c r="GM96" i="5"/>
  <c r="Z96" i="5" s="1"/>
  <c r="GB97" i="5"/>
  <c r="GD97" i="5" s="1"/>
  <c r="GJ96" i="5"/>
  <c r="GK96" i="5"/>
  <c r="GP96" i="5"/>
  <c r="FX98" i="5"/>
  <c r="FW99" i="5"/>
  <c r="FY98" i="5"/>
  <c r="FZ98" i="5" s="1"/>
  <c r="FM97" i="5"/>
  <c r="FN97" i="5"/>
  <c r="FP97" i="5" s="1"/>
  <c r="FO97" i="5"/>
  <c r="FQ97" i="5" s="1"/>
  <c r="FR96" i="5"/>
  <c r="FT96" i="5" s="1"/>
  <c r="GS96" i="5" s="1"/>
  <c r="AE96" i="5" s="1"/>
  <c r="FS96" i="5"/>
  <c r="BH99" i="5"/>
  <c r="GA100" i="5"/>
  <c r="CZ96" i="5" l="1"/>
  <c r="CW96" i="5"/>
  <c r="CY97" i="5"/>
  <c r="DA97" i="5" s="1"/>
  <c r="DE97" i="5" s="1"/>
  <c r="CV97" i="5"/>
  <c r="CX97" i="5" s="1"/>
  <c r="CE99" i="5"/>
  <c r="DL99" i="5"/>
  <c r="DO99" i="5" s="1"/>
  <c r="DQ99" i="5" s="1"/>
  <c r="CK98" i="5"/>
  <c r="CM98" i="5" s="1"/>
  <c r="BZ95" i="5"/>
  <c r="CA95" i="5" s="1"/>
  <c r="DX95" i="5" s="1"/>
  <c r="EF95" i="5" s="1"/>
  <c r="CB96" i="5"/>
  <c r="CH96" i="5" s="1"/>
  <c r="CI96" i="5" s="1"/>
  <c r="EF94" i="5"/>
  <c r="DY94" i="5"/>
  <c r="BY96" i="5"/>
  <c r="CA96" i="5" s="1"/>
  <c r="DX96" i="5" s="1"/>
  <c r="CC97" i="5"/>
  <c r="BS98" i="5"/>
  <c r="BU98" i="5" s="1"/>
  <c r="CJ99" i="5"/>
  <c r="BL99" i="5"/>
  <c r="BR99" i="5"/>
  <c r="BT97" i="5"/>
  <c r="EE94" i="5"/>
  <c r="EN89" i="5"/>
  <c r="DW95" i="5"/>
  <c r="ER88" i="5"/>
  <c r="ET88" i="5" s="1"/>
  <c r="FA88" i="5" s="1"/>
  <c r="FL88" i="5" s="1"/>
  <c r="GI88" i="5" s="1"/>
  <c r="W88" i="5" s="1"/>
  <c r="FD89" i="5"/>
  <c r="FI89" i="5" s="1"/>
  <c r="O89" i="5" s="1"/>
  <c r="EP89" i="5"/>
  <c r="EQ89" i="5" s="1"/>
  <c r="EC90" i="5"/>
  <c r="EI90" i="5" s="1"/>
  <c r="ED90" i="5"/>
  <c r="EK90" i="5" s="1"/>
  <c r="DZ91" i="5"/>
  <c r="J69" i="12"/>
  <c r="L69" i="12" s="1"/>
  <c r="DN92" i="5"/>
  <c r="DP92" i="5" s="1"/>
  <c r="DT92" i="5" s="1"/>
  <c r="DR92" i="5"/>
  <c r="DS92" i="5"/>
  <c r="FB91" i="5"/>
  <c r="G68" i="12"/>
  <c r="I68" i="12" s="1"/>
  <c r="M68" i="12"/>
  <c r="R68" i="12"/>
  <c r="DG93" i="5"/>
  <c r="DJ93" i="5" s="1"/>
  <c r="CU118" i="5"/>
  <c r="AN68" i="12"/>
  <c r="O68" i="12"/>
  <c r="S68" i="12"/>
  <c r="V69" i="12"/>
  <c r="AB68" i="12"/>
  <c r="C69" i="12"/>
  <c r="F69" i="12"/>
  <c r="AD69" i="12"/>
  <c r="AE69" i="12" s="1"/>
  <c r="P69" i="12"/>
  <c r="Q69" i="12" s="1"/>
  <c r="W69" i="12"/>
  <c r="AQ69" i="12" s="1"/>
  <c r="B70" i="12"/>
  <c r="U70" i="12" s="1"/>
  <c r="W70" i="12" s="1"/>
  <c r="AQ70" i="12" s="1"/>
  <c r="CF97" i="5"/>
  <c r="R97" i="5"/>
  <c r="AB69" i="12"/>
  <c r="AN69" i="12"/>
  <c r="AJ68" i="12"/>
  <c r="AL68" i="12" s="1"/>
  <c r="AP68" i="12" s="1"/>
  <c r="AJ67" i="12"/>
  <c r="AL67" i="12" s="1"/>
  <c r="AP67" i="12" s="1"/>
  <c r="Y69" i="12"/>
  <c r="GC97" i="5"/>
  <c r="U97" i="5" s="1"/>
  <c r="BN98" i="5"/>
  <c r="BO97" i="5"/>
  <c r="EA98" i="5"/>
  <c r="BJ99" i="5"/>
  <c r="HF99" i="5"/>
  <c r="HH99" i="5" s="1"/>
  <c r="HG99" i="5"/>
  <c r="AN244" i="10"/>
  <c r="BB244" i="10" s="1"/>
  <c r="BI244" i="10" s="1"/>
  <c r="BH243" i="10"/>
  <c r="AE98" i="10"/>
  <c r="AF98" i="10" s="1"/>
  <c r="AG98" i="10" s="1"/>
  <c r="AH98" i="10" s="1"/>
  <c r="AI100" i="10"/>
  <c r="AC100" i="10"/>
  <c r="AD100" i="10" s="1"/>
  <c r="AA101" i="10"/>
  <c r="GZ95" i="5"/>
  <c r="AC96" i="5"/>
  <c r="AG95" i="5"/>
  <c r="H125" i="8"/>
  <c r="X96" i="5"/>
  <c r="GW96" i="5"/>
  <c r="Y96" i="5"/>
  <c r="GX96" i="5"/>
  <c r="EZ99" i="5"/>
  <c r="FG99" i="5"/>
  <c r="GN97" i="5"/>
  <c r="AA97" i="5" s="1"/>
  <c r="GR96" i="5"/>
  <c r="AD96" i="5" s="1"/>
  <c r="HA100" i="5"/>
  <c r="GU96" i="5"/>
  <c r="GQ97" i="5"/>
  <c r="GJ97" i="5"/>
  <c r="GB98" i="5"/>
  <c r="GD98" i="5" s="1"/>
  <c r="GH97" i="5"/>
  <c r="GK97" i="5"/>
  <c r="GP97" i="5"/>
  <c r="GM97" i="5"/>
  <c r="Z97" i="5" s="1"/>
  <c r="GO97" i="5"/>
  <c r="AB97" i="5" s="1"/>
  <c r="FX99" i="5"/>
  <c r="FY99" i="5"/>
  <c r="FZ99" i="5" s="1"/>
  <c r="FW100" i="5"/>
  <c r="BH100" i="5"/>
  <c r="FM98" i="5"/>
  <c r="FN98" i="5"/>
  <c r="FP98" i="5" s="1"/>
  <c r="FO98" i="5"/>
  <c r="FQ98" i="5" s="1"/>
  <c r="FR97" i="5"/>
  <c r="FT97" i="5" s="1"/>
  <c r="GS97" i="5" s="1"/>
  <c r="AE97" i="5" s="1"/>
  <c r="FS97" i="5"/>
  <c r="GA101" i="5"/>
  <c r="CZ97" i="5" l="1"/>
  <c r="DC96" i="5"/>
  <c r="CW97" i="5"/>
  <c r="CY98" i="5"/>
  <c r="DA98" i="5" s="1"/>
  <c r="DE98" i="5" s="1"/>
  <c r="CV98" i="5"/>
  <c r="CX98" i="5" s="1"/>
  <c r="CE100" i="5"/>
  <c r="DL100" i="5"/>
  <c r="DO100" i="5" s="1"/>
  <c r="DQ100" i="5" s="1"/>
  <c r="CK99" i="5"/>
  <c r="CM99" i="5" s="1"/>
  <c r="DY95" i="5"/>
  <c r="EE95" i="5"/>
  <c r="CG97" i="5"/>
  <c r="BT98" i="5"/>
  <c r="CB98" i="5" s="1"/>
  <c r="CC98" i="5"/>
  <c r="CJ100" i="5"/>
  <c r="BR100" i="5"/>
  <c r="BL100" i="5"/>
  <c r="BS99" i="5"/>
  <c r="BU99" i="5" s="1"/>
  <c r="CB97" i="5"/>
  <c r="CH97" i="5" s="1"/>
  <c r="CI97" i="5" s="1"/>
  <c r="BX97" i="5"/>
  <c r="BZ97" i="5" s="1"/>
  <c r="EN90" i="5"/>
  <c r="DW96" i="5"/>
  <c r="DY96" i="5" s="1"/>
  <c r="FD90" i="5"/>
  <c r="FI90" i="5" s="1"/>
  <c r="O90" i="5" s="1"/>
  <c r="ER89" i="5"/>
  <c r="ET89" i="5" s="1"/>
  <c r="FA89" i="5" s="1"/>
  <c r="FL89" i="5" s="1"/>
  <c r="GI89" i="5" s="1"/>
  <c r="W89" i="5" s="1"/>
  <c r="EP90" i="5"/>
  <c r="EQ90" i="5" s="1"/>
  <c r="DZ92" i="5"/>
  <c r="ED91" i="5"/>
  <c r="EK91" i="5" s="1"/>
  <c r="EC91" i="5"/>
  <c r="EI91" i="5" s="1"/>
  <c r="DS93" i="5"/>
  <c r="DN93" i="5"/>
  <c r="DP93" i="5" s="1"/>
  <c r="DT93" i="5" s="1"/>
  <c r="DR93" i="5"/>
  <c r="FB92" i="5"/>
  <c r="F70" i="12"/>
  <c r="P70" i="12"/>
  <c r="Q70" i="12" s="1"/>
  <c r="V70" i="12"/>
  <c r="R69" i="12"/>
  <c r="J70" i="12"/>
  <c r="L70" i="12" s="1"/>
  <c r="X70" i="12"/>
  <c r="AB70" i="12" s="1"/>
  <c r="AD70" i="12"/>
  <c r="AE70" i="12" s="1"/>
  <c r="AH70" i="12" s="1"/>
  <c r="C70" i="12"/>
  <c r="EF96" i="5"/>
  <c r="DG94" i="5"/>
  <c r="DJ94" i="5" s="1"/>
  <c r="M69" i="12"/>
  <c r="CU119" i="5"/>
  <c r="O69" i="12"/>
  <c r="S69" i="12"/>
  <c r="G69" i="12"/>
  <c r="I69" i="12" s="1"/>
  <c r="B71" i="12"/>
  <c r="U71" i="12" s="1"/>
  <c r="W71" i="12" s="1"/>
  <c r="AQ71" i="12" s="1"/>
  <c r="GV88" i="5"/>
  <c r="CF98" i="5"/>
  <c r="CG98" i="5" s="1"/>
  <c r="R98" i="5"/>
  <c r="AO68" i="12"/>
  <c r="AO67" i="12"/>
  <c r="AF69" i="12"/>
  <c r="AI69" i="12" s="1"/>
  <c r="AH69" i="12"/>
  <c r="Z69" i="12"/>
  <c r="GC98" i="5"/>
  <c r="U98" i="5" s="1"/>
  <c r="BN99" i="5"/>
  <c r="BO98" i="5"/>
  <c r="EA99" i="5"/>
  <c r="BJ100" i="5"/>
  <c r="BL98" i="10"/>
  <c r="BR98" i="10"/>
  <c r="HF100" i="5"/>
  <c r="HH100" i="5" s="1"/>
  <c r="HG100" i="5"/>
  <c r="BP98" i="10"/>
  <c r="BM98" i="10"/>
  <c r="BO98" i="10"/>
  <c r="AN245" i="10"/>
  <c r="BB245" i="10" s="1"/>
  <c r="BI245" i="10" s="1"/>
  <c r="BH244" i="10"/>
  <c r="Z98" i="10"/>
  <c r="BG98" i="10"/>
  <c r="BF98" i="10"/>
  <c r="BN98" i="10"/>
  <c r="AE100" i="10"/>
  <c r="AF100" i="10" s="1"/>
  <c r="AG100" i="10" s="1"/>
  <c r="AH100" i="10" s="1"/>
  <c r="AI101" i="10"/>
  <c r="AC101" i="10"/>
  <c r="AD101" i="10" s="1"/>
  <c r="AA102" i="10"/>
  <c r="AE99" i="10"/>
  <c r="AF99" i="10" s="1"/>
  <c r="AG99" i="10" s="1"/>
  <c r="AH99" i="10" s="1"/>
  <c r="AC97" i="5"/>
  <c r="AG96" i="5"/>
  <c r="GZ96" i="5"/>
  <c r="H126" i="8"/>
  <c r="Y97" i="5"/>
  <c r="GX97" i="5"/>
  <c r="X97" i="5"/>
  <c r="GW97" i="5"/>
  <c r="EZ100" i="5"/>
  <c r="FG100" i="5"/>
  <c r="GR97" i="5"/>
  <c r="AD97" i="5" s="1"/>
  <c r="HA101" i="5"/>
  <c r="GN98" i="5"/>
  <c r="AA98" i="5" s="1"/>
  <c r="GJ98" i="5"/>
  <c r="GH98" i="5"/>
  <c r="V98" i="5" s="1"/>
  <c r="GP98" i="5"/>
  <c r="GM98" i="5"/>
  <c r="Z98" i="5" s="1"/>
  <c r="GO98" i="5"/>
  <c r="AB98" i="5" s="1"/>
  <c r="GQ98" i="5"/>
  <c r="GB99" i="5"/>
  <c r="GD99" i="5" s="1"/>
  <c r="V97" i="5"/>
  <c r="GU97" i="5"/>
  <c r="GK98" i="5"/>
  <c r="FX100" i="5"/>
  <c r="FW101" i="5"/>
  <c r="FY100" i="5"/>
  <c r="FZ100" i="5" s="1"/>
  <c r="FR98" i="5"/>
  <c r="FT98" i="5" s="1"/>
  <c r="GS98" i="5" s="1"/>
  <c r="AE98" i="5" s="1"/>
  <c r="FS98" i="5"/>
  <c r="BH101" i="5"/>
  <c r="FM99" i="5"/>
  <c r="FO99" i="5"/>
  <c r="FQ99" i="5" s="1"/>
  <c r="FN99" i="5"/>
  <c r="FP99" i="5" s="1"/>
  <c r="GA102" i="5"/>
  <c r="DC97" i="5" l="1"/>
  <c r="CW98" i="5"/>
  <c r="CZ98" i="5"/>
  <c r="CY99" i="5"/>
  <c r="DA99" i="5" s="1"/>
  <c r="DE99" i="5" s="1"/>
  <c r="CV99" i="5"/>
  <c r="CX99" i="5" s="1"/>
  <c r="CE101" i="5"/>
  <c r="DL101" i="5"/>
  <c r="DO101" i="5" s="1"/>
  <c r="DQ101" i="5" s="1"/>
  <c r="CK100" i="5"/>
  <c r="CM100" i="5" s="1"/>
  <c r="CH98" i="5"/>
  <c r="CI98" i="5" s="1"/>
  <c r="BX98" i="5"/>
  <c r="BY98" i="5" s="1"/>
  <c r="EE96" i="5"/>
  <c r="BS100" i="5"/>
  <c r="BU100" i="5" s="1"/>
  <c r="BT99" i="5"/>
  <c r="CJ101" i="5"/>
  <c r="BL101" i="5"/>
  <c r="BR101" i="5"/>
  <c r="BY97" i="5"/>
  <c r="CA97" i="5" s="1"/>
  <c r="DX97" i="5" s="1"/>
  <c r="CC99" i="5"/>
  <c r="EN91" i="5"/>
  <c r="DW97" i="5"/>
  <c r="Y70" i="12"/>
  <c r="Z70" i="12" s="1"/>
  <c r="ER90" i="5"/>
  <c r="ET90" i="5" s="1"/>
  <c r="FA90" i="5" s="1"/>
  <c r="FL90" i="5" s="1"/>
  <c r="GI90" i="5" s="1"/>
  <c r="GV90" i="5" s="1"/>
  <c r="EP91" i="5"/>
  <c r="EQ91" i="5" s="1"/>
  <c r="FD91" i="5"/>
  <c r="FI91" i="5" s="1"/>
  <c r="O91" i="5" s="1"/>
  <c r="ED92" i="5"/>
  <c r="EK92" i="5" s="1"/>
  <c r="EC92" i="5"/>
  <c r="AN70" i="12"/>
  <c r="DZ93" i="5"/>
  <c r="DR94" i="5"/>
  <c r="DN94" i="5"/>
  <c r="DP94" i="5" s="1"/>
  <c r="DT94" i="5" s="1"/>
  <c r="DS94" i="5"/>
  <c r="FB93" i="5"/>
  <c r="R70" i="12"/>
  <c r="AF70" i="12"/>
  <c r="AI70" i="12" s="1"/>
  <c r="AJ70" i="12" s="1"/>
  <c r="AL70" i="12" s="1"/>
  <c r="AP70" i="12" s="1"/>
  <c r="C71" i="12"/>
  <c r="M70" i="12"/>
  <c r="O70" i="12"/>
  <c r="S70" i="12"/>
  <c r="G70" i="12"/>
  <c r="I70" i="12" s="1"/>
  <c r="DG95" i="5"/>
  <c r="DJ95" i="5" s="1"/>
  <c r="CU120" i="5"/>
  <c r="P71" i="12"/>
  <c r="Q71" i="12" s="1"/>
  <c r="X71" i="12"/>
  <c r="AB71" i="12" s="1"/>
  <c r="AD71" i="12"/>
  <c r="AE71" i="12" s="1"/>
  <c r="J71" i="12"/>
  <c r="L71" i="12" s="1"/>
  <c r="V71" i="12"/>
  <c r="F71" i="12"/>
  <c r="B72" i="12"/>
  <c r="U72" i="12" s="1"/>
  <c r="AD72" i="12" s="1"/>
  <c r="AE72" i="12" s="1"/>
  <c r="GV89" i="5"/>
  <c r="CF99" i="5"/>
  <c r="R99" i="5"/>
  <c r="AJ69" i="12"/>
  <c r="AL69" i="12" s="1"/>
  <c r="AP69" i="12" s="1"/>
  <c r="BN100" i="5"/>
  <c r="BO99" i="5"/>
  <c r="EA100" i="5"/>
  <c r="BJ101" i="5"/>
  <c r="BL99" i="10"/>
  <c r="BR99" i="10"/>
  <c r="BL100" i="10"/>
  <c r="HF101" i="5"/>
  <c r="HH101" i="5" s="1"/>
  <c r="HG101" i="5"/>
  <c r="BP99" i="10"/>
  <c r="BM99" i="10"/>
  <c r="BO99" i="10"/>
  <c r="BP100" i="10"/>
  <c r="BO100" i="10"/>
  <c r="BM100" i="10"/>
  <c r="BR100" i="10" s="1"/>
  <c r="AN246" i="10"/>
  <c r="BB246" i="10" s="1"/>
  <c r="BI246" i="10" s="1"/>
  <c r="BH245" i="10"/>
  <c r="Z99" i="10"/>
  <c r="BG99" i="10"/>
  <c r="BF99" i="10"/>
  <c r="Z100" i="10"/>
  <c r="BG100" i="10"/>
  <c r="BF100" i="10"/>
  <c r="BN99" i="10"/>
  <c r="BN100" i="10"/>
  <c r="AE101" i="10"/>
  <c r="AF101" i="10" s="1"/>
  <c r="AG101" i="10" s="1"/>
  <c r="AH101" i="10" s="1"/>
  <c r="AI102" i="10"/>
  <c r="AC102" i="10"/>
  <c r="AD102" i="10" s="1"/>
  <c r="AA103" i="10"/>
  <c r="GZ97" i="5"/>
  <c r="AC98" i="5"/>
  <c r="AG97" i="5"/>
  <c r="H127" i="8"/>
  <c r="Y98" i="5"/>
  <c r="GX98" i="5"/>
  <c r="X98" i="5"/>
  <c r="GW98" i="5"/>
  <c r="EZ101" i="5"/>
  <c r="FG101" i="5"/>
  <c r="GR98" i="5"/>
  <c r="AD98" i="5" s="1"/>
  <c r="GN99" i="5"/>
  <c r="AA99" i="5" s="1"/>
  <c r="HA102" i="5"/>
  <c r="GU98" i="5"/>
  <c r="GM99" i="5"/>
  <c r="Z99" i="5" s="1"/>
  <c r="GH99" i="5"/>
  <c r="V99" i="5" s="1"/>
  <c r="GP99" i="5"/>
  <c r="GB100" i="5"/>
  <c r="GD100" i="5" s="1"/>
  <c r="GK99" i="5"/>
  <c r="GJ99" i="5"/>
  <c r="GQ99" i="5"/>
  <c r="GC99" i="5"/>
  <c r="U99" i="5" s="1"/>
  <c r="GO99" i="5"/>
  <c r="AB99" i="5" s="1"/>
  <c r="FX101" i="5"/>
  <c r="FW102" i="5"/>
  <c r="FY101" i="5"/>
  <c r="FZ101" i="5" s="1"/>
  <c r="FR99" i="5"/>
  <c r="FT99" i="5" s="1"/>
  <c r="GS99" i="5" s="1"/>
  <c r="AE99" i="5" s="1"/>
  <c r="FS99" i="5"/>
  <c r="BH102" i="5"/>
  <c r="FM100" i="5"/>
  <c r="FO100" i="5"/>
  <c r="FQ100" i="5" s="1"/>
  <c r="FN100" i="5"/>
  <c r="FP100" i="5" s="1"/>
  <c r="GA103" i="5"/>
  <c r="EE97" i="5" l="1"/>
  <c r="CZ99" i="5"/>
  <c r="DC99" i="5" s="1"/>
  <c r="DC98" i="5"/>
  <c r="CW99" i="5"/>
  <c r="CY100" i="5"/>
  <c r="DA100" i="5" s="1"/>
  <c r="DE100" i="5" s="1"/>
  <c r="CV100" i="5"/>
  <c r="CX100" i="5" s="1"/>
  <c r="CE102" i="5"/>
  <c r="DL102" i="5"/>
  <c r="DO102" i="5" s="1"/>
  <c r="DQ102" i="5" s="1"/>
  <c r="CK101" i="5"/>
  <c r="CM101" i="5" s="1"/>
  <c r="BZ98" i="5"/>
  <c r="CA98" i="5" s="1"/>
  <c r="DX98" i="5" s="1"/>
  <c r="EF97" i="5"/>
  <c r="CG99" i="5"/>
  <c r="CB99" i="5"/>
  <c r="CH99" i="5" s="1"/>
  <c r="CI99" i="5" s="1"/>
  <c r="BX99" i="5"/>
  <c r="BZ99" i="5" s="1"/>
  <c r="CJ102" i="5"/>
  <c r="BL102" i="5"/>
  <c r="BR102" i="5"/>
  <c r="DY97" i="5"/>
  <c r="BS101" i="5"/>
  <c r="BU101" i="5" s="1"/>
  <c r="BT100" i="5"/>
  <c r="CC100" i="5"/>
  <c r="DW98" i="5"/>
  <c r="EI92" i="5"/>
  <c r="ER91" i="5"/>
  <c r="ET91" i="5" s="1"/>
  <c r="FA91" i="5" s="1"/>
  <c r="FL91" i="5" s="1"/>
  <c r="GI91" i="5" s="1"/>
  <c r="GV91" i="5" s="1"/>
  <c r="C72" i="12"/>
  <c r="ED93" i="5"/>
  <c r="EK93" i="5" s="1"/>
  <c r="EC93" i="5"/>
  <c r="EI93" i="5" s="1"/>
  <c r="DZ94" i="5"/>
  <c r="DN95" i="5"/>
  <c r="DP95" i="5" s="1"/>
  <c r="DT95" i="5" s="1"/>
  <c r="DR95" i="5"/>
  <c r="DS95" i="5"/>
  <c r="R71" i="12"/>
  <c r="FB94" i="5"/>
  <c r="G71" i="12"/>
  <c r="I71" i="12" s="1"/>
  <c r="O71" i="12"/>
  <c r="EF98" i="5"/>
  <c r="DG96" i="5"/>
  <c r="DJ96" i="5" s="1"/>
  <c r="DG97" i="5"/>
  <c r="DJ97" i="5" s="1"/>
  <c r="M71" i="12"/>
  <c r="X72" i="12"/>
  <c r="AB72" i="12" s="1"/>
  <c r="P72" i="12"/>
  <c r="Q72" i="12" s="1"/>
  <c r="Y71" i="12"/>
  <c r="Z71" i="12" s="1"/>
  <c r="AN71" i="12"/>
  <c r="CU121" i="5"/>
  <c r="J72" i="12"/>
  <c r="L72" i="12" s="1"/>
  <c r="V72" i="12"/>
  <c r="F72" i="12"/>
  <c r="S71" i="12"/>
  <c r="W72" i="12"/>
  <c r="AQ72" i="12" s="1"/>
  <c r="B73" i="12"/>
  <c r="U73" i="12" s="1"/>
  <c r="W73" i="12" s="1"/>
  <c r="AQ73" i="12" s="1"/>
  <c r="W90" i="5"/>
  <c r="CF100" i="5"/>
  <c r="CG100" i="5" s="1"/>
  <c r="R100" i="5"/>
  <c r="AO69" i="12"/>
  <c r="AO70" i="12"/>
  <c r="AF71" i="12"/>
  <c r="AI71" i="12" s="1"/>
  <c r="AH71" i="12"/>
  <c r="AF72" i="12"/>
  <c r="AI72" i="12" s="1"/>
  <c r="AH72" i="12"/>
  <c r="BO100" i="5"/>
  <c r="BN101" i="5"/>
  <c r="EA101" i="5"/>
  <c r="BJ102" i="5"/>
  <c r="BL101" i="10"/>
  <c r="BR101" i="10"/>
  <c r="HF102" i="5"/>
  <c r="HH102" i="5" s="1"/>
  <c r="HG102" i="5"/>
  <c r="BP101" i="10"/>
  <c r="BM101" i="10"/>
  <c r="BO101" i="10"/>
  <c r="AN247" i="10"/>
  <c r="BB247" i="10" s="1"/>
  <c r="BI247" i="10" s="1"/>
  <c r="BH246" i="10"/>
  <c r="Z101" i="10"/>
  <c r="BG101" i="10"/>
  <c r="BF101" i="10"/>
  <c r="BN101" i="10"/>
  <c r="AI103" i="10"/>
  <c r="AC103" i="10"/>
  <c r="AD103" i="10" s="1"/>
  <c r="AA104" i="10"/>
  <c r="AC99" i="5"/>
  <c r="AG98" i="5"/>
  <c r="GZ98" i="5"/>
  <c r="H128" i="8"/>
  <c r="Y99" i="5"/>
  <c r="GX99" i="5"/>
  <c r="X99" i="5"/>
  <c r="GW99" i="5"/>
  <c r="EZ102" i="5"/>
  <c r="FG102" i="5"/>
  <c r="GM100" i="5"/>
  <c r="Z100" i="5" s="1"/>
  <c r="GR99" i="5"/>
  <c r="AD99" i="5" s="1"/>
  <c r="HA103" i="5"/>
  <c r="GK100" i="5"/>
  <c r="GU99" i="5"/>
  <c r="GN100" i="5"/>
  <c r="AA100" i="5" s="1"/>
  <c r="GC100" i="5"/>
  <c r="U100" i="5" s="1"/>
  <c r="GH100" i="5"/>
  <c r="V100" i="5" s="1"/>
  <c r="GP100" i="5"/>
  <c r="GB101" i="5"/>
  <c r="GD101" i="5" s="1"/>
  <c r="GJ100" i="5"/>
  <c r="GO100" i="5"/>
  <c r="AB100" i="5" s="1"/>
  <c r="GQ100" i="5"/>
  <c r="FX102" i="5"/>
  <c r="FW103" i="5"/>
  <c r="FY102" i="5"/>
  <c r="FZ102" i="5" s="1"/>
  <c r="FR100" i="5"/>
  <c r="FT100" i="5" s="1"/>
  <c r="GS100" i="5" s="1"/>
  <c r="AE100" i="5" s="1"/>
  <c r="FS100" i="5"/>
  <c r="FM101" i="5"/>
  <c r="FO101" i="5"/>
  <c r="FQ101" i="5" s="1"/>
  <c r="FN101" i="5"/>
  <c r="FP101" i="5" s="1"/>
  <c r="BH103" i="5"/>
  <c r="GA104" i="5"/>
  <c r="CZ100" i="5" l="1"/>
  <c r="DC100" i="5" s="1"/>
  <c r="CW100" i="5"/>
  <c r="CY101" i="5"/>
  <c r="DA101" i="5" s="1"/>
  <c r="DE101" i="5" s="1"/>
  <c r="CV101" i="5"/>
  <c r="CX101" i="5" s="1"/>
  <c r="CE103" i="5"/>
  <c r="DL103" i="5"/>
  <c r="DO103" i="5" s="1"/>
  <c r="DQ103" i="5" s="1"/>
  <c r="CK102" i="5"/>
  <c r="CM102" i="5" s="1"/>
  <c r="DY98" i="5"/>
  <c r="BT101" i="5"/>
  <c r="BX101" i="5" s="1"/>
  <c r="BY99" i="5"/>
  <c r="CA99" i="5" s="1"/>
  <c r="DX99" i="5" s="1"/>
  <c r="CJ103" i="5"/>
  <c r="CK103" i="5" s="1"/>
  <c r="CM103" i="5" s="1"/>
  <c r="BL103" i="5"/>
  <c r="BR103" i="5"/>
  <c r="CB100" i="5"/>
  <c r="CH100" i="5" s="1"/>
  <c r="CI100" i="5" s="1"/>
  <c r="BX100" i="5"/>
  <c r="BZ100" i="5" s="1"/>
  <c r="CC101" i="5"/>
  <c r="BS102" i="5"/>
  <c r="BU102" i="5" s="1"/>
  <c r="EN93" i="5"/>
  <c r="EE98" i="5"/>
  <c r="EP92" i="5"/>
  <c r="EQ92" i="5" s="1"/>
  <c r="ER92" i="5" s="1"/>
  <c r="EN92" i="5"/>
  <c r="DW99" i="5"/>
  <c r="M72" i="12"/>
  <c r="R72" i="12"/>
  <c r="FD92" i="5"/>
  <c r="FI92" i="5" s="1"/>
  <c r="O92" i="5" s="1"/>
  <c r="EP93" i="5"/>
  <c r="EQ93" i="5" s="1"/>
  <c r="ER93" i="5" s="1"/>
  <c r="FD93" i="5"/>
  <c r="FI93" i="5" s="1"/>
  <c r="O93" i="5" s="1"/>
  <c r="G72" i="12"/>
  <c r="I72" i="12" s="1"/>
  <c r="DZ95" i="5"/>
  <c r="EC94" i="5"/>
  <c r="EI94" i="5" s="1"/>
  <c r="ED94" i="5"/>
  <c r="EK94" i="5" s="1"/>
  <c r="O72" i="12"/>
  <c r="DS97" i="5"/>
  <c r="DN97" i="5"/>
  <c r="DP97" i="5" s="1"/>
  <c r="DT97" i="5" s="1"/>
  <c r="DR97" i="5"/>
  <c r="DN96" i="5"/>
  <c r="DP96" i="5" s="1"/>
  <c r="DT96" i="5" s="1"/>
  <c r="DR96" i="5"/>
  <c r="DS96" i="5"/>
  <c r="FB95" i="5"/>
  <c r="S72" i="12"/>
  <c r="AN72" i="12"/>
  <c r="Y72" i="12"/>
  <c r="Z72" i="12" s="1"/>
  <c r="X73" i="12"/>
  <c r="AB73" i="12" s="1"/>
  <c r="C73" i="12"/>
  <c r="CU122" i="5"/>
  <c r="J73" i="12"/>
  <c r="L73" i="12" s="1"/>
  <c r="V73" i="12"/>
  <c r="P73" i="12"/>
  <c r="Q73" i="12" s="1"/>
  <c r="AD73" i="12"/>
  <c r="AE73" i="12" s="1"/>
  <c r="F73" i="12"/>
  <c r="B74" i="12"/>
  <c r="U74" i="12" s="1"/>
  <c r="W74" i="12" s="1"/>
  <c r="AQ74" i="12" s="1"/>
  <c r="W91" i="5"/>
  <c r="CF101" i="5"/>
  <c r="R101" i="5"/>
  <c r="AJ71" i="12"/>
  <c r="AJ72" i="12"/>
  <c r="AL72" i="12" s="1"/>
  <c r="BN102" i="5"/>
  <c r="BO101" i="5"/>
  <c r="EA102" i="5"/>
  <c r="BJ103" i="5"/>
  <c r="HF103" i="5"/>
  <c r="HH103" i="5" s="1"/>
  <c r="HG103" i="5"/>
  <c r="AN248" i="10"/>
  <c r="BB248" i="10" s="1"/>
  <c r="BI248" i="10" s="1"/>
  <c r="BH247" i="10"/>
  <c r="AE102" i="10"/>
  <c r="AF102" i="10" s="1"/>
  <c r="AG102" i="10" s="1"/>
  <c r="AH102" i="10" s="1"/>
  <c r="AI104" i="10"/>
  <c r="AC104" i="10"/>
  <c r="AD104" i="10" s="1"/>
  <c r="AA105" i="10"/>
  <c r="AC100" i="5"/>
  <c r="GZ99" i="5"/>
  <c r="AG99" i="5"/>
  <c r="H129" i="8"/>
  <c r="Y100" i="5"/>
  <c r="GX100" i="5"/>
  <c r="X100" i="5"/>
  <c r="GW100" i="5"/>
  <c r="EZ103" i="5"/>
  <c r="FG103" i="5"/>
  <c r="GU100" i="5"/>
  <c r="GO101" i="5"/>
  <c r="AB101" i="5" s="1"/>
  <c r="GR100" i="5"/>
  <c r="AD100" i="5" s="1"/>
  <c r="HA104" i="5"/>
  <c r="GM101" i="5"/>
  <c r="Z101" i="5" s="1"/>
  <c r="GC101" i="5"/>
  <c r="U101" i="5" s="1"/>
  <c r="GQ101" i="5"/>
  <c r="GH101" i="5"/>
  <c r="V101" i="5" s="1"/>
  <c r="GP101" i="5"/>
  <c r="GJ101" i="5"/>
  <c r="GB102" i="5"/>
  <c r="GD102" i="5" s="1"/>
  <c r="GK101" i="5"/>
  <c r="GN101" i="5"/>
  <c r="AA101" i="5" s="1"/>
  <c r="FX103" i="5"/>
  <c r="FW104" i="5"/>
  <c r="FY103" i="5"/>
  <c r="FZ103" i="5" s="1"/>
  <c r="FM102" i="5"/>
  <c r="FN102" i="5"/>
  <c r="FP102" i="5" s="1"/>
  <c r="FO102" i="5"/>
  <c r="FQ102" i="5" s="1"/>
  <c r="FR101" i="5"/>
  <c r="FT101" i="5" s="1"/>
  <c r="GS101" i="5" s="1"/>
  <c r="AE101" i="5" s="1"/>
  <c r="FS101" i="5"/>
  <c r="BH104" i="5"/>
  <c r="GA105" i="5"/>
  <c r="CZ101" i="5" l="1"/>
  <c r="CW101" i="5"/>
  <c r="CY102" i="5"/>
  <c r="DA102" i="5" s="1"/>
  <c r="DE102" i="5" s="1"/>
  <c r="CV102" i="5"/>
  <c r="CX102" i="5" s="1"/>
  <c r="CE104" i="5"/>
  <c r="DL104" i="5"/>
  <c r="DO104" i="5" s="1"/>
  <c r="DQ104" i="5" s="1"/>
  <c r="CB101" i="5"/>
  <c r="CH101" i="5" s="1"/>
  <c r="CI101" i="5" s="1"/>
  <c r="DY99" i="5"/>
  <c r="BY101" i="5"/>
  <c r="BZ101" i="5"/>
  <c r="EF99" i="5"/>
  <c r="CG101" i="5"/>
  <c r="CJ104" i="5"/>
  <c r="BL104" i="5"/>
  <c r="BR104" i="5"/>
  <c r="CC102" i="5"/>
  <c r="BT102" i="5"/>
  <c r="BY100" i="5"/>
  <c r="CA100" i="5" s="1"/>
  <c r="DX100" i="5" s="1"/>
  <c r="BS103" i="5"/>
  <c r="BU103" i="5" s="1"/>
  <c r="EN94" i="5"/>
  <c r="EE99" i="5"/>
  <c r="ET92" i="5"/>
  <c r="FA92" i="5" s="1"/>
  <c r="FL92" i="5" s="1"/>
  <c r="GI92" i="5" s="1"/>
  <c r="W92" i="5" s="1"/>
  <c r="DW100" i="5"/>
  <c r="G73" i="12"/>
  <c r="I73" i="12" s="1"/>
  <c r="M73" i="12"/>
  <c r="ET93" i="5"/>
  <c r="FA93" i="5" s="1"/>
  <c r="FL93" i="5" s="1"/>
  <c r="GI93" i="5" s="1"/>
  <c r="GV93" i="5" s="1"/>
  <c r="FD94" i="5"/>
  <c r="FI94" i="5" s="1"/>
  <c r="O94" i="5" s="1"/>
  <c r="EP94" i="5"/>
  <c r="EQ94" i="5" s="1"/>
  <c r="ED95" i="5"/>
  <c r="EK95" i="5" s="1"/>
  <c r="EC95" i="5"/>
  <c r="EI95" i="5" s="1"/>
  <c r="DZ96" i="5"/>
  <c r="AN73" i="12"/>
  <c r="DZ97" i="5"/>
  <c r="FB97" i="5"/>
  <c r="FB96" i="5"/>
  <c r="Y73" i="12"/>
  <c r="Z73" i="12" s="1"/>
  <c r="S73" i="12"/>
  <c r="EF100" i="5"/>
  <c r="DG98" i="5"/>
  <c r="DJ98" i="5" s="1"/>
  <c r="CU123" i="5"/>
  <c r="O73" i="12"/>
  <c r="R73" i="12"/>
  <c r="P74" i="12"/>
  <c r="Q74" i="12" s="1"/>
  <c r="F74" i="12"/>
  <c r="X74" i="12"/>
  <c r="Y74" i="12" s="1"/>
  <c r="Z74" i="12" s="1"/>
  <c r="AD74" i="12"/>
  <c r="AE74" i="12" s="1"/>
  <c r="AH74" i="12" s="1"/>
  <c r="J74" i="12"/>
  <c r="L74" i="12" s="1"/>
  <c r="V74" i="12"/>
  <c r="C74" i="12"/>
  <c r="B75" i="12"/>
  <c r="U75" i="12" s="1"/>
  <c r="AD75" i="12" s="1"/>
  <c r="CF102" i="5"/>
  <c r="CG102" i="5" s="1"/>
  <c r="R102" i="5"/>
  <c r="AL71" i="12"/>
  <c r="AP71" i="12" s="1"/>
  <c r="AF73" i="12"/>
  <c r="AI73" i="12" s="1"/>
  <c r="AH73" i="12"/>
  <c r="BO102" i="5"/>
  <c r="BN103" i="5"/>
  <c r="EA103" i="5"/>
  <c r="BJ104" i="5"/>
  <c r="BL102" i="10"/>
  <c r="BR102" i="10"/>
  <c r="HF104" i="5"/>
  <c r="HH104" i="5" s="1"/>
  <c r="HG104" i="5"/>
  <c r="BP102" i="10"/>
  <c r="BM102" i="10"/>
  <c r="BO102" i="10"/>
  <c r="AN249" i="10"/>
  <c r="BB249" i="10" s="1"/>
  <c r="BI249" i="10" s="1"/>
  <c r="BH248" i="10"/>
  <c r="Z102" i="10"/>
  <c r="BG102" i="10"/>
  <c r="BF102" i="10"/>
  <c r="BN102" i="10"/>
  <c r="AE104" i="10"/>
  <c r="AF104" i="10" s="1"/>
  <c r="AG104" i="10" s="1"/>
  <c r="AH104" i="10" s="1"/>
  <c r="AI105" i="10"/>
  <c r="AC105" i="10"/>
  <c r="AD105" i="10" s="1"/>
  <c r="AA106" i="10"/>
  <c r="AE103" i="10"/>
  <c r="AF103" i="10" s="1"/>
  <c r="AG103" i="10" s="1"/>
  <c r="AH103" i="10" s="1"/>
  <c r="AG100" i="5"/>
  <c r="GZ100" i="5"/>
  <c r="AC101" i="5"/>
  <c r="GQ102" i="5"/>
  <c r="GJ102" i="5"/>
  <c r="X102" i="5" s="1"/>
  <c r="H130" i="8"/>
  <c r="Y101" i="5"/>
  <c r="GX101" i="5"/>
  <c r="X101" i="5"/>
  <c r="GW101" i="5"/>
  <c r="EZ104" i="5"/>
  <c r="FG104" i="5"/>
  <c r="GU101" i="5"/>
  <c r="GN102" i="5"/>
  <c r="AA102" i="5" s="1"/>
  <c r="GO102" i="5"/>
  <c r="AB102" i="5" s="1"/>
  <c r="GR101" i="5"/>
  <c r="AD101" i="5" s="1"/>
  <c r="HA105" i="5"/>
  <c r="GH102" i="5"/>
  <c r="V102" i="5" s="1"/>
  <c r="GK102" i="5"/>
  <c r="GB103" i="5"/>
  <c r="GD103" i="5" s="1"/>
  <c r="GM102" i="5"/>
  <c r="Z102" i="5" s="1"/>
  <c r="GP102" i="5"/>
  <c r="GC102" i="5"/>
  <c r="U102" i="5" s="1"/>
  <c r="FX104" i="5"/>
  <c r="FY104" i="5"/>
  <c r="FZ104" i="5" s="1"/>
  <c r="FW105" i="5"/>
  <c r="BH105" i="5"/>
  <c r="FM103" i="5"/>
  <c r="FO103" i="5"/>
  <c r="FQ103" i="5" s="1"/>
  <c r="FN103" i="5"/>
  <c r="FP103" i="5" s="1"/>
  <c r="FR102" i="5"/>
  <c r="FT102" i="5" s="1"/>
  <c r="GS102" i="5" s="1"/>
  <c r="AE102" i="5" s="1"/>
  <c r="FS102" i="5"/>
  <c r="GA106" i="5"/>
  <c r="GA107" i="5" s="1"/>
  <c r="GA108" i="5" s="1"/>
  <c r="GA109" i="5" s="1"/>
  <c r="GA110" i="5" s="1"/>
  <c r="GA111" i="5" s="1"/>
  <c r="GA112" i="5" s="1"/>
  <c r="GA113" i="5" s="1"/>
  <c r="GA114" i="5" s="1"/>
  <c r="GA115" i="5" s="1"/>
  <c r="GA116" i="5" s="1"/>
  <c r="GA117" i="5" s="1"/>
  <c r="GA118" i="5" s="1"/>
  <c r="GA119" i="5" s="1"/>
  <c r="GA120" i="5" s="1"/>
  <c r="GA121" i="5" s="1"/>
  <c r="GA122" i="5" s="1"/>
  <c r="GA123" i="5" s="1"/>
  <c r="GA124" i="5" s="1"/>
  <c r="GA125" i="5" s="1"/>
  <c r="GA126" i="5" s="1"/>
  <c r="GA127" i="5" s="1"/>
  <c r="GA128" i="5" s="1"/>
  <c r="GA129" i="5" s="1"/>
  <c r="GA130" i="5" s="1"/>
  <c r="GA131" i="5" s="1"/>
  <c r="GA132" i="5" s="1"/>
  <c r="GA133" i="5" s="1"/>
  <c r="GA134" i="5" s="1"/>
  <c r="GA135" i="5" s="1"/>
  <c r="GA136" i="5" s="1"/>
  <c r="GA137" i="5" s="1"/>
  <c r="GA138" i="5" s="1"/>
  <c r="GA139" i="5" s="1"/>
  <c r="GA140" i="5" s="1"/>
  <c r="GA141" i="5" s="1"/>
  <c r="GA142" i="5" s="1"/>
  <c r="GA143" i="5" s="1"/>
  <c r="GA144" i="5" s="1"/>
  <c r="GA145" i="5" s="1"/>
  <c r="GA146" i="5" s="1"/>
  <c r="GA147" i="5" s="1"/>
  <c r="GA148" i="5" s="1"/>
  <c r="GA149" i="5" s="1"/>
  <c r="GA150" i="5" s="1"/>
  <c r="GA151" i="5" s="1"/>
  <c r="GA152" i="5" s="1"/>
  <c r="GA153" i="5" s="1"/>
  <c r="GA154" i="5" s="1"/>
  <c r="GA155" i="5" s="1"/>
  <c r="GA156" i="5" s="1"/>
  <c r="GA157" i="5" s="1"/>
  <c r="GA158" i="5" s="1"/>
  <c r="GA159" i="5" s="1"/>
  <c r="GA160" i="5" s="1"/>
  <c r="GA161" i="5" s="1"/>
  <c r="GA162" i="5" s="1"/>
  <c r="GA163" i="5" s="1"/>
  <c r="GA164" i="5" s="1"/>
  <c r="GA165" i="5" s="1"/>
  <c r="GA166" i="5" s="1"/>
  <c r="GA167" i="5" s="1"/>
  <c r="GA168" i="5" s="1"/>
  <c r="GA169" i="5" s="1"/>
  <c r="GA170" i="5" s="1"/>
  <c r="GA171" i="5" s="1"/>
  <c r="GA172" i="5" s="1"/>
  <c r="GA173" i="5" s="1"/>
  <c r="GA174" i="5" s="1"/>
  <c r="GA175" i="5" s="1"/>
  <c r="GA176" i="5" s="1"/>
  <c r="GA177" i="5" s="1"/>
  <c r="GA178" i="5" s="1"/>
  <c r="GA179" i="5" s="1"/>
  <c r="GA180" i="5" s="1"/>
  <c r="GA181" i="5" s="1"/>
  <c r="GA182" i="5" s="1"/>
  <c r="GA183" i="5" s="1"/>
  <c r="GA184" i="5" s="1"/>
  <c r="GA185" i="5" s="1"/>
  <c r="GA186" i="5" s="1"/>
  <c r="GA187" i="5" s="1"/>
  <c r="GA188" i="5" s="1"/>
  <c r="GA189" i="5" s="1"/>
  <c r="GA190" i="5" s="1"/>
  <c r="GA191" i="5" s="1"/>
  <c r="GA192" i="5" s="1"/>
  <c r="GA193" i="5" s="1"/>
  <c r="GA194" i="5" s="1"/>
  <c r="GA195" i="5" s="1"/>
  <c r="GA196" i="5" s="1"/>
  <c r="GA197" i="5" s="1"/>
  <c r="GA198" i="5" s="1"/>
  <c r="GA199" i="5" s="1"/>
  <c r="GA200" i="5" s="1"/>
  <c r="GA201" i="5" s="1"/>
  <c r="GA202" i="5" s="1"/>
  <c r="GA203" i="5" s="1"/>
  <c r="GA204" i="5" s="1"/>
  <c r="GA205" i="5" s="1"/>
  <c r="GA206" i="5" s="1"/>
  <c r="GA207" i="5" s="1"/>
  <c r="GA208" i="5" s="1"/>
  <c r="GA209" i="5" s="1"/>
  <c r="GA210" i="5" s="1"/>
  <c r="GA211" i="5" s="1"/>
  <c r="GA212" i="5" s="1"/>
  <c r="GA213" i="5" s="1"/>
  <c r="GA214" i="5" s="1"/>
  <c r="GA215" i="5" s="1"/>
  <c r="GA216" i="5" s="1"/>
  <c r="GA217" i="5" s="1"/>
  <c r="GA218" i="5" s="1"/>
  <c r="GA219" i="5" s="1"/>
  <c r="GA220" i="5" s="1"/>
  <c r="GA221" i="5" s="1"/>
  <c r="GA222" i="5" s="1"/>
  <c r="GA223" i="5" s="1"/>
  <c r="GA224" i="5" s="1"/>
  <c r="GA225" i="5" s="1"/>
  <c r="GA226" i="5" s="1"/>
  <c r="GA227" i="5" s="1"/>
  <c r="GA228" i="5" s="1"/>
  <c r="GA229" i="5" s="1"/>
  <c r="GA230" i="5" s="1"/>
  <c r="GA231" i="5" s="1"/>
  <c r="GA232" i="5" s="1"/>
  <c r="GA233" i="5" s="1"/>
  <c r="GA234" i="5" s="1"/>
  <c r="GA235" i="5" s="1"/>
  <c r="GA236" i="5" s="1"/>
  <c r="GA237" i="5" s="1"/>
  <c r="GA238" i="5" s="1"/>
  <c r="GA239" i="5" s="1"/>
  <c r="GA240" i="5" s="1"/>
  <c r="GA241" i="5" s="1"/>
  <c r="GA242" i="5" s="1"/>
  <c r="GA243" i="5" s="1"/>
  <c r="GA244" i="5" s="1"/>
  <c r="GA245" i="5" s="1"/>
  <c r="GA246" i="5" s="1"/>
  <c r="GA247" i="5" s="1"/>
  <c r="GA248" i="5" s="1"/>
  <c r="GA249" i="5" s="1"/>
  <c r="GA250" i="5" s="1"/>
  <c r="GA251" i="5" s="1"/>
  <c r="GA252" i="5" s="1"/>
  <c r="GA253" i="5" s="1"/>
  <c r="GA254" i="5" s="1"/>
  <c r="GA255" i="5" s="1"/>
  <c r="GA256" i="5" s="1"/>
  <c r="GA257" i="5" s="1"/>
  <c r="GA258" i="5" s="1"/>
  <c r="GA259" i="5" s="1"/>
  <c r="GA260" i="5" s="1"/>
  <c r="GA261" i="5" s="1"/>
  <c r="GA262" i="5" s="1"/>
  <c r="GA263" i="5" s="1"/>
  <c r="GA264" i="5" s="1"/>
  <c r="GA265" i="5" s="1"/>
  <c r="GA266" i="5" s="1"/>
  <c r="GA267" i="5" s="1"/>
  <c r="GA268" i="5" s="1"/>
  <c r="GA269" i="5" s="1"/>
  <c r="GA270" i="5" s="1"/>
  <c r="GA271" i="5" s="1"/>
  <c r="GA272" i="5" s="1"/>
  <c r="GA273" i="5" s="1"/>
  <c r="GA274" i="5" s="1"/>
  <c r="GA275" i="5" s="1"/>
  <c r="GA276" i="5" s="1"/>
  <c r="GA277" i="5" s="1"/>
  <c r="GA278" i="5" s="1"/>
  <c r="GA279" i="5" s="1"/>
  <c r="GA280" i="5" s="1"/>
  <c r="GA281" i="5" s="1"/>
  <c r="GA282" i="5" s="1"/>
  <c r="GA283" i="5" s="1"/>
  <c r="GA284" i="5" s="1"/>
  <c r="GA285" i="5" s="1"/>
  <c r="GA286" i="5" s="1"/>
  <c r="GA287" i="5" s="1"/>
  <c r="GA288" i="5" s="1"/>
  <c r="GA289" i="5" s="1"/>
  <c r="GA290" i="5" s="1"/>
  <c r="GA291" i="5" s="1"/>
  <c r="GA292" i="5" s="1"/>
  <c r="GA293" i="5" s="1"/>
  <c r="GA294" i="5" s="1"/>
  <c r="GA295" i="5" s="1"/>
  <c r="GA296" i="5" s="1"/>
  <c r="GA297" i="5" s="1"/>
  <c r="GA298" i="5" s="1"/>
  <c r="GA299" i="5" s="1"/>
  <c r="GA300" i="5" s="1"/>
  <c r="GA301" i="5" s="1"/>
  <c r="GA302" i="5" s="1"/>
  <c r="GA303" i="5" s="1"/>
  <c r="GA304" i="5" s="1"/>
  <c r="GA305" i="5" s="1"/>
  <c r="GA306" i="5" s="1"/>
  <c r="GA307" i="5" s="1"/>
  <c r="GA308" i="5" s="1"/>
  <c r="GA309" i="5" s="1"/>
  <c r="GA310" i="5" s="1"/>
  <c r="GA311" i="5" s="1"/>
  <c r="GA312" i="5" s="1"/>
  <c r="GA313" i="5" s="1"/>
  <c r="GA314" i="5" s="1"/>
  <c r="GA315" i="5" s="1"/>
  <c r="GA316" i="5" s="1"/>
  <c r="GA317" i="5" s="1"/>
  <c r="GA318" i="5" s="1"/>
  <c r="GA319" i="5" s="1"/>
  <c r="GA320" i="5" s="1"/>
  <c r="GA321" i="5" s="1"/>
  <c r="GA322" i="5" s="1"/>
  <c r="GA323" i="5" s="1"/>
  <c r="GA324" i="5" s="1"/>
  <c r="GA325" i="5" s="1"/>
  <c r="GA326" i="5" s="1"/>
  <c r="GA327" i="5" s="1"/>
  <c r="GA328" i="5" s="1"/>
  <c r="GA329" i="5" s="1"/>
  <c r="GA330" i="5" s="1"/>
  <c r="GA331" i="5" s="1"/>
  <c r="GA332" i="5" s="1"/>
  <c r="GA333" i="5" s="1"/>
  <c r="GA334" i="5" s="1"/>
  <c r="GA335" i="5" s="1"/>
  <c r="GA336" i="5" s="1"/>
  <c r="GA337" i="5" s="1"/>
  <c r="GA338" i="5" s="1"/>
  <c r="GA339" i="5" s="1"/>
  <c r="GA340" i="5" s="1"/>
  <c r="GA341" i="5" s="1"/>
  <c r="GA342" i="5" s="1"/>
  <c r="GA343" i="5" s="1"/>
  <c r="GA344" i="5" s="1"/>
  <c r="GA345" i="5" s="1"/>
  <c r="GA346" i="5" s="1"/>
  <c r="GA347" i="5" s="1"/>
  <c r="GA348" i="5" s="1"/>
  <c r="GA349" i="5" s="1"/>
  <c r="GA350" i="5" s="1"/>
  <c r="GA351" i="5" s="1"/>
  <c r="GA352" i="5" s="1"/>
  <c r="GA353" i="5" s="1"/>
  <c r="GA354" i="5" s="1"/>
  <c r="GA355" i="5" s="1"/>
  <c r="GA356" i="5" s="1"/>
  <c r="GA357" i="5" s="1"/>
  <c r="GA358" i="5" s="1"/>
  <c r="GA359" i="5" s="1"/>
  <c r="GA360" i="5" s="1"/>
  <c r="GA361" i="5" s="1"/>
  <c r="GA362" i="5" s="1"/>
  <c r="GA363" i="5" s="1"/>
  <c r="GA364" i="5" s="1"/>
  <c r="GA365" i="5" s="1"/>
  <c r="GA366" i="5" s="1"/>
  <c r="GA367" i="5" s="1"/>
  <c r="GA368" i="5" s="1"/>
  <c r="GA369" i="5" s="1"/>
  <c r="GA370" i="5" s="1"/>
  <c r="GA371" i="5" s="1"/>
  <c r="GA372" i="5" s="1"/>
  <c r="GA373" i="5" s="1"/>
  <c r="GA374" i="5" s="1"/>
  <c r="GA375" i="5" s="1"/>
  <c r="GA376" i="5" s="1"/>
  <c r="GA377" i="5" s="1"/>
  <c r="GA378" i="5" s="1"/>
  <c r="GA379" i="5" s="1"/>
  <c r="GA380" i="5" s="1"/>
  <c r="GA381" i="5" s="1"/>
  <c r="GA382" i="5" s="1"/>
  <c r="GA383" i="5" s="1"/>
  <c r="GA384" i="5" s="1"/>
  <c r="GA385" i="5" s="1"/>
  <c r="GA386" i="5" s="1"/>
  <c r="GA387" i="5" s="1"/>
  <c r="GA388" i="5" s="1"/>
  <c r="GA389" i="5" s="1"/>
  <c r="GA390" i="5" s="1"/>
  <c r="GA391" i="5" s="1"/>
  <c r="GA392" i="5" s="1"/>
  <c r="GA393" i="5" s="1"/>
  <c r="GA394" i="5" s="1"/>
  <c r="DC101" i="5" l="1"/>
  <c r="CZ102" i="5"/>
  <c r="CW102" i="5"/>
  <c r="CA101" i="5"/>
  <c r="DX101" i="5" s="1"/>
  <c r="EF101" i="5" s="1"/>
  <c r="CY103" i="5"/>
  <c r="DA103" i="5" s="1"/>
  <c r="DE103" i="5" s="1"/>
  <c r="CV103" i="5"/>
  <c r="CX103" i="5" s="1"/>
  <c r="CE105" i="5"/>
  <c r="DL105" i="5"/>
  <c r="DO105" i="5" s="1"/>
  <c r="DQ105" i="5" s="1"/>
  <c r="CK104" i="5"/>
  <c r="CM104" i="5" s="1"/>
  <c r="DY100" i="5"/>
  <c r="CJ105" i="5"/>
  <c r="BL105" i="5"/>
  <c r="BR105" i="5"/>
  <c r="CC103" i="5"/>
  <c r="CB102" i="5"/>
  <c r="CH102" i="5" s="1"/>
  <c r="CI102" i="5" s="1"/>
  <c r="BX102" i="5"/>
  <c r="BZ102" i="5" s="1"/>
  <c r="BS104" i="5"/>
  <c r="BU104" i="5" s="1"/>
  <c r="BT103" i="5"/>
  <c r="EE100" i="5"/>
  <c r="GV92" i="5"/>
  <c r="EN95" i="5"/>
  <c r="DW101" i="5"/>
  <c r="EP95" i="5"/>
  <c r="EQ95" i="5" s="1"/>
  <c r="ER95" i="5" s="1"/>
  <c r="ER94" i="5"/>
  <c r="ET94" i="5" s="1"/>
  <c r="FA94" i="5" s="1"/>
  <c r="FL94" i="5" s="1"/>
  <c r="GI94" i="5" s="1"/>
  <c r="GV94" i="5" s="1"/>
  <c r="FD95" i="5"/>
  <c r="FI95" i="5" s="1"/>
  <c r="O95" i="5" s="1"/>
  <c r="ED97" i="5"/>
  <c r="EK97" i="5" s="1"/>
  <c r="EC97" i="5"/>
  <c r="EI97" i="5" s="1"/>
  <c r="ED96" i="5"/>
  <c r="EK96" i="5" s="1"/>
  <c r="EC96" i="5"/>
  <c r="EI96" i="5" s="1"/>
  <c r="DR98" i="5"/>
  <c r="DN98" i="5"/>
  <c r="DP98" i="5" s="1"/>
  <c r="DT98" i="5" s="1"/>
  <c r="DS98" i="5"/>
  <c r="C75" i="12"/>
  <c r="O74" i="12"/>
  <c r="DG99" i="5"/>
  <c r="DJ99" i="5" s="1"/>
  <c r="J75" i="12"/>
  <c r="L75" i="12" s="1"/>
  <c r="CU124" i="5"/>
  <c r="F75" i="12"/>
  <c r="X75" i="12"/>
  <c r="AN75" i="12" s="1"/>
  <c r="P75" i="12"/>
  <c r="Q75" i="12" s="1"/>
  <c r="V75" i="12"/>
  <c r="AN74" i="12"/>
  <c r="W75" i="12"/>
  <c r="AQ75" i="12" s="1"/>
  <c r="AB74" i="12"/>
  <c r="M74" i="12"/>
  <c r="S74" i="12"/>
  <c r="G74" i="12"/>
  <c r="I74" i="12" s="1"/>
  <c r="R74" i="12"/>
  <c r="AF74" i="12"/>
  <c r="AI74" i="12" s="1"/>
  <c r="AJ74" i="12" s="1"/>
  <c r="AL74" i="12" s="1"/>
  <c r="W93" i="5"/>
  <c r="B76" i="12"/>
  <c r="U76" i="12" s="1"/>
  <c r="X76" i="12" s="1"/>
  <c r="GW102" i="5"/>
  <c r="CF103" i="5"/>
  <c r="R103" i="5"/>
  <c r="AO71" i="12"/>
  <c r="AP72" i="12"/>
  <c r="AO72" i="12"/>
  <c r="AJ73" i="12"/>
  <c r="AL73" i="12" s="1"/>
  <c r="AE75" i="12"/>
  <c r="BO103" i="5"/>
  <c r="BN104" i="5"/>
  <c r="EA104" i="5"/>
  <c r="BJ105" i="5"/>
  <c r="BL103" i="10"/>
  <c r="BR103" i="10"/>
  <c r="BL104" i="10"/>
  <c r="HF105" i="5"/>
  <c r="HH105" i="5" s="1"/>
  <c r="HG105" i="5"/>
  <c r="BP103" i="10"/>
  <c r="BM103" i="10"/>
  <c r="BO103" i="10"/>
  <c r="BP104" i="10"/>
  <c r="BO104" i="10"/>
  <c r="BM104" i="10"/>
  <c r="BR104" i="10" s="1"/>
  <c r="AN250" i="10"/>
  <c r="BB250" i="10" s="1"/>
  <c r="BI250" i="10" s="1"/>
  <c r="BH249" i="10"/>
  <c r="Z103" i="10"/>
  <c r="BG103" i="10"/>
  <c r="BF103" i="10"/>
  <c r="Z104" i="10"/>
  <c r="BG104" i="10"/>
  <c r="BF104" i="10"/>
  <c r="BN103" i="10"/>
  <c r="BN104" i="10"/>
  <c r="AI106" i="10"/>
  <c r="AC106" i="10"/>
  <c r="AD106" i="10" s="1"/>
  <c r="AA107" i="10"/>
  <c r="AC102" i="5"/>
  <c r="AG101" i="5"/>
  <c r="GZ101" i="5"/>
  <c r="H131" i="8"/>
  <c r="Y102" i="5"/>
  <c r="GX102" i="5"/>
  <c r="EZ105" i="5"/>
  <c r="FG105" i="5"/>
  <c r="GR102" i="5"/>
  <c r="AD102" i="5" s="1"/>
  <c r="GN103" i="5"/>
  <c r="AA103" i="5" s="1"/>
  <c r="HA106" i="5"/>
  <c r="GU102" i="5"/>
  <c r="GH103" i="5"/>
  <c r="V103" i="5" s="1"/>
  <c r="GQ103" i="5"/>
  <c r="GJ103" i="5"/>
  <c r="GB104" i="5"/>
  <c r="GD104" i="5" s="1"/>
  <c r="GM103" i="5"/>
  <c r="Z103" i="5" s="1"/>
  <c r="GO103" i="5"/>
  <c r="AB103" i="5" s="1"/>
  <c r="GK103" i="5"/>
  <c r="GP103" i="5"/>
  <c r="GC103" i="5"/>
  <c r="U103" i="5" s="1"/>
  <c r="FX105" i="5"/>
  <c r="FW106" i="5"/>
  <c r="FW107" i="5" s="1"/>
  <c r="FY105" i="5"/>
  <c r="FZ105" i="5" s="1"/>
  <c r="FR103" i="5"/>
  <c r="FT103" i="5" s="1"/>
  <c r="GS103" i="5" s="1"/>
  <c r="AE103" i="5" s="1"/>
  <c r="FS103" i="5"/>
  <c r="BH106" i="5"/>
  <c r="FM104" i="5"/>
  <c r="FO104" i="5"/>
  <c r="FQ104" i="5" s="1"/>
  <c r="FN104" i="5"/>
  <c r="FP104" i="5" s="1"/>
  <c r="DY101" i="5" l="1"/>
  <c r="DC102" i="5"/>
  <c r="CZ103" i="5"/>
  <c r="CW103" i="5"/>
  <c r="CY104" i="5"/>
  <c r="DA104" i="5" s="1"/>
  <c r="DE104" i="5" s="1"/>
  <c r="CV104" i="5"/>
  <c r="CX104" i="5" s="1"/>
  <c r="CE106" i="5"/>
  <c r="DL106" i="5"/>
  <c r="DO106" i="5" s="1"/>
  <c r="DQ106" i="5" s="1"/>
  <c r="CK105" i="5"/>
  <c r="CM105" i="5" s="1"/>
  <c r="CG103" i="5"/>
  <c r="CJ106" i="5"/>
  <c r="BL106" i="5"/>
  <c r="BR106" i="5"/>
  <c r="BY102" i="5"/>
  <c r="CA102" i="5" s="1"/>
  <c r="DX102" i="5" s="1"/>
  <c r="CB103" i="5"/>
  <c r="CH103" i="5" s="1"/>
  <c r="CI103" i="5" s="1"/>
  <c r="BX103" i="5"/>
  <c r="BZ103" i="5" s="1"/>
  <c r="BT104" i="5"/>
  <c r="BS105" i="5"/>
  <c r="BU105" i="5" s="1"/>
  <c r="CC104" i="5"/>
  <c r="EE101" i="5"/>
  <c r="EN96" i="5"/>
  <c r="EN97" i="5"/>
  <c r="DW102" i="5"/>
  <c r="FD97" i="5"/>
  <c r="FI97" i="5" s="1"/>
  <c r="O97" i="5" s="1"/>
  <c r="ET95" i="5"/>
  <c r="FA95" i="5" s="1"/>
  <c r="FL95" i="5" s="1"/>
  <c r="GI95" i="5" s="1"/>
  <c r="GV95" i="5" s="1"/>
  <c r="EP96" i="5"/>
  <c r="EQ96" i="5" s="1"/>
  <c r="ER96" i="5" s="1"/>
  <c r="EP97" i="5"/>
  <c r="EQ97" i="5" s="1"/>
  <c r="FD96" i="5"/>
  <c r="FI96" i="5" s="1"/>
  <c r="O96" i="5" s="1"/>
  <c r="DZ98" i="5"/>
  <c r="M75" i="12"/>
  <c r="DN99" i="5"/>
  <c r="DP99" i="5" s="1"/>
  <c r="DT99" i="5" s="1"/>
  <c r="DR99" i="5"/>
  <c r="DS99" i="5"/>
  <c r="FB98" i="5"/>
  <c r="R75" i="12"/>
  <c r="S75" i="12"/>
  <c r="G75" i="12"/>
  <c r="I75" i="12" s="1"/>
  <c r="V76" i="12"/>
  <c r="F76" i="12"/>
  <c r="J76" i="12"/>
  <c r="L76" i="12" s="1"/>
  <c r="EF102" i="5"/>
  <c r="DG100" i="5"/>
  <c r="DJ100" i="5" s="1"/>
  <c r="O75" i="12"/>
  <c r="Y75" i="12"/>
  <c r="Z75" i="12" s="1"/>
  <c r="AB75" i="12"/>
  <c r="CU125" i="5"/>
  <c r="P76" i="12"/>
  <c r="Q76" i="12" s="1"/>
  <c r="W76" i="12"/>
  <c r="AQ76" i="12" s="1"/>
  <c r="AD76" i="12"/>
  <c r="AE76" i="12" s="1"/>
  <c r="AH76" i="12" s="1"/>
  <c r="C76" i="12"/>
  <c r="W94" i="5"/>
  <c r="B77" i="12"/>
  <c r="U77" i="12" s="1"/>
  <c r="X77" i="12" s="1"/>
  <c r="CF104" i="5"/>
  <c r="CG104" i="5" s="1"/>
  <c r="R104" i="5"/>
  <c r="AB76" i="12"/>
  <c r="AN76" i="12"/>
  <c r="AF75" i="12"/>
  <c r="AI75" i="12" s="1"/>
  <c r="AH75" i="12"/>
  <c r="Y76" i="12"/>
  <c r="GK104" i="5"/>
  <c r="Y104" i="5" s="1"/>
  <c r="BO104" i="5"/>
  <c r="BN105" i="5"/>
  <c r="EA105" i="5"/>
  <c r="BJ106" i="5"/>
  <c r="BH107" i="5"/>
  <c r="HF106" i="5"/>
  <c r="HG106" i="5"/>
  <c r="AN251" i="10"/>
  <c r="BB251" i="10" s="1"/>
  <c r="BI251" i="10" s="1"/>
  <c r="BH250" i="10"/>
  <c r="AE106" i="10"/>
  <c r="AF106" i="10" s="1"/>
  <c r="AG106" i="10" s="1"/>
  <c r="AH106" i="10" s="1"/>
  <c r="AI107" i="10"/>
  <c r="AC107" i="10"/>
  <c r="AD107" i="10" s="1"/>
  <c r="AA108" i="10"/>
  <c r="AE105" i="10"/>
  <c r="AF105" i="10" s="1"/>
  <c r="AG105" i="10" s="1"/>
  <c r="AH105" i="10" s="1"/>
  <c r="GZ102" i="5"/>
  <c r="AC103" i="5"/>
  <c r="AG102" i="5"/>
  <c r="H132" i="8"/>
  <c r="FY107" i="5"/>
  <c r="FX107" i="5"/>
  <c r="FW108" i="5"/>
  <c r="Y103" i="5"/>
  <c r="GX103" i="5"/>
  <c r="X103" i="5"/>
  <c r="GW103" i="5"/>
  <c r="GU103" i="5"/>
  <c r="GQ104" i="5"/>
  <c r="EZ106" i="5"/>
  <c r="FG106" i="5"/>
  <c r="GR103" i="5"/>
  <c r="AD103" i="5" s="1"/>
  <c r="HA107" i="5"/>
  <c r="GN104" i="5"/>
  <c r="AA104" i="5" s="1"/>
  <c r="GH104" i="5"/>
  <c r="V104" i="5" s="1"/>
  <c r="GO104" i="5"/>
  <c r="AB104" i="5" s="1"/>
  <c r="GP104" i="5"/>
  <c r="GC104" i="5"/>
  <c r="U104" i="5" s="1"/>
  <c r="GJ104" i="5"/>
  <c r="GM104" i="5"/>
  <c r="Z104" i="5" s="1"/>
  <c r="GB105" i="5"/>
  <c r="GD105" i="5" s="1"/>
  <c r="FY106" i="5"/>
  <c r="FZ106" i="5" s="1"/>
  <c r="FX106" i="5"/>
  <c r="FR104" i="5"/>
  <c r="FT104" i="5" s="1"/>
  <c r="GS104" i="5" s="1"/>
  <c r="AE104" i="5" s="1"/>
  <c r="FS104" i="5"/>
  <c r="FM105" i="5"/>
  <c r="FN105" i="5"/>
  <c r="FP105" i="5" s="1"/>
  <c r="FO105" i="5"/>
  <c r="FQ105" i="5" s="1"/>
  <c r="DC103" i="5" l="1"/>
  <c r="CZ104" i="5"/>
  <c r="CW104" i="5"/>
  <c r="CY105" i="5"/>
  <c r="DA105" i="5" s="1"/>
  <c r="DE105" i="5" s="1"/>
  <c r="CV105" i="5"/>
  <c r="CX105" i="5" s="1"/>
  <c r="CE107" i="5"/>
  <c r="DL107" i="5"/>
  <c r="DO107" i="5" s="1"/>
  <c r="DQ107" i="5" s="1"/>
  <c r="CK106" i="5"/>
  <c r="CM106" i="5" s="1"/>
  <c r="DY102" i="5"/>
  <c r="BY103" i="5"/>
  <c r="CA103" i="5" s="1"/>
  <c r="DX103" i="5" s="1"/>
  <c r="CB104" i="5"/>
  <c r="CH104" i="5" s="1"/>
  <c r="CI104" i="5" s="1"/>
  <c r="BX104" i="5"/>
  <c r="BZ104" i="5" s="1"/>
  <c r="CC105" i="5"/>
  <c r="BS106" i="5"/>
  <c r="BU106" i="5" s="1"/>
  <c r="CJ107" i="5"/>
  <c r="BL107" i="5"/>
  <c r="BR107" i="5"/>
  <c r="BT105" i="5"/>
  <c r="EE102" i="5"/>
  <c r="DW103" i="5"/>
  <c r="ET96" i="5"/>
  <c r="FA96" i="5" s="1"/>
  <c r="FL96" i="5" s="1"/>
  <c r="GI96" i="5" s="1"/>
  <c r="W96" i="5" s="1"/>
  <c r="ER97" i="5"/>
  <c r="ET97" i="5" s="1"/>
  <c r="FA97" i="5" s="1"/>
  <c r="FL97" i="5" s="1"/>
  <c r="GI97" i="5" s="1"/>
  <c r="W97" i="5" s="1"/>
  <c r="DZ99" i="5"/>
  <c r="EC98" i="5"/>
  <c r="EI98" i="5" s="1"/>
  <c r="ED98" i="5"/>
  <c r="EK98" i="5" s="1"/>
  <c r="DN100" i="5"/>
  <c r="DP100" i="5" s="1"/>
  <c r="DT100" i="5" s="1"/>
  <c r="DR100" i="5"/>
  <c r="DS100" i="5"/>
  <c r="FB99" i="5"/>
  <c r="G76" i="12"/>
  <c r="I76" i="12" s="1"/>
  <c r="M76" i="12"/>
  <c r="F77" i="12"/>
  <c r="O76" i="12"/>
  <c r="AD77" i="12"/>
  <c r="AE77" i="12" s="1"/>
  <c r="EF103" i="5"/>
  <c r="C77" i="12"/>
  <c r="P77" i="12"/>
  <c r="Q77" i="12" s="1"/>
  <c r="J77" i="12"/>
  <c r="L77" i="12" s="1"/>
  <c r="V77" i="12"/>
  <c r="DG101" i="5"/>
  <c r="DJ101" i="5" s="1"/>
  <c r="W77" i="12"/>
  <c r="AQ77" i="12" s="1"/>
  <c r="CU126" i="5"/>
  <c r="R76" i="12"/>
  <c r="AF76" i="12"/>
  <c r="AI76" i="12" s="1"/>
  <c r="AJ76" i="12" s="1"/>
  <c r="AL76" i="12" s="1"/>
  <c r="AP76" i="12" s="1"/>
  <c r="S76" i="12"/>
  <c r="B78" i="12"/>
  <c r="U78" i="12" s="1"/>
  <c r="V78" i="12" s="1"/>
  <c r="W95" i="5"/>
  <c r="CF105" i="5"/>
  <c r="R105" i="5"/>
  <c r="AB77" i="12"/>
  <c r="AN77" i="12"/>
  <c r="AP73" i="12"/>
  <c r="AO73" i="12"/>
  <c r="AP74" i="12"/>
  <c r="AO74" i="12"/>
  <c r="AJ75" i="12"/>
  <c r="AL75" i="12" s="1"/>
  <c r="AP75" i="12" s="1"/>
  <c r="Y77" i="12"/>
  <c r="Z77" i="12" s="1"/>
  <c r="Z76" i="12"/>
  <c r="HH106" i="5"/>
  <c r="GX104" i="5"/>
  <c r="GK105" i="5"/>
  <c r="Y105" i="5" s="1"/>
  <c r="BO105" i="5"/>
  <c r="BN106" i="5"/>
  <c r="EA106" i="5"/>
  <c r="BJ107" i="5"/>
  <c r="EZ107" i="5"/>
  <c r="BH108" i="5"/>
  <c r="GQ105" i="5"/>
  <c r="AC105" i="5" s="1"/>
  <c r="FG107" i="5"/>
  <c r="FM107" i="5" s="1"/>
  <c r="BL105" i="10"/>
  <c r="BR105" i="10"/>
  <c r="BL106" i="10"/>
  <c r="BR106" i="10"/>
  <c r="HF107" i="5"/>
  <c r="HG107" i="5"/>
  <c r="BP105" i="10"/>
  <c r="BM105" i="10"/>
  <c r="BO105" i="10"/>
  <c r="BP106" i="10"/>
  <c r="BM106" i="10"/>
  <c r="BO106" i="10"/>
  <c r="AN252" i="10"/>
  <c r="BB252" i="10" s="1"/>
  <c r="BI252" i="10" s="1"/>
  <c r="BH251" i="10"/>
  <c r="Z105" i="10"/>
  <c r="BG105" i="10"/>
  <c r="BF105" i="10"/>
  <c r="Z106" i="10"/>
  <c r="BG106" i="10"/>
  <c r="BF106" i="10"/>
  <c r="BN105" i="10"/>
  <c r="BN106" i="10"/>
  <c r="AI108" i="10"/>
  <c r="AC108" i="10"/>
  <c r="AD108" i="10" s="1"/>
  <c r="AA109" i="10"/>
  <c r="AG103" i="5"/>
  <c r="AC104" i="5"/>
  <c r="GZ103" i="5"/>
  <c r="H133" i="8"/>
  <c r="X104" i="5"/>
  <c r="GW104" i="5"/>
  <c r="FY108" i="5"/>
  <c r="FX108" i="5"/>
  <c r="FW109" i="5"/>
  <c r="FZ107" i="5"/>
  <c r="GB107" i="5"/>
  <c r="GD107" i="5" s="1"/>
  <c r="GR104" i="5"/>
  <c r="AD104" i="5" s="1"/>
  <c r="HA108" i="5"/>
  <c r="GU104" i="5"/>
  <c r="GO105" i="5"/>
  <c r="AB105" i="5" s="1"/>
  <c r="GN105" i="5"/>
  <c r="AA105" i="5" s="1"/>
  <c r="GH105" i="5"/>
  <c r="V105" i="5" s="1"/>
  <c r="GM105" i="5"/>
  <c r="Z105" i="5" s="1"/>
  <c r="GP105" i="5"/>
  <c r="GJ105" i="5"/>
  <c r="GC105" i="5"/>
  <c r="U105" i="5" s="1"/>
  <c r="GB106" i="5"/>
  <c r="GD106" i="5" s="1"/>
  <c r="FR105" i="5"/>
  <c r="FT105" i="5" s="1"/>
  <c r="GS105" i="5" s="1"/>
  <c r="AE105" i="5" s="1"/>
  <c r="FS105" i="5"/>
  <c r="FM106" i="5"/>
  <c r="FO106" i="5"/>
  <c r="FQ106" i="5" s="1"/>
  <c r="FN106" i="5"/>
  <c r="FP106" i="5" s="1"/>
  <c r="DC104" i="5" l="1"/>
  <c r="CZ105" i="5"/>
  <c r="CW105" i="5"/>
  <c r="DY103" i="5"/>
  <c r="CY106" i="5"/>
  <c r="DA106" i="5" s="1"/>
  <c r="DE106" i="5" s="1"/>
  <c r="CV106" i="5"/>
  <c r="CX106" i="5" s="1"/>
  <c r="CE108" i="5"/>
  <c r="DL108" i="5"/>
  <c r="DO108" i="5" s="1"/>
  <c r="DQ108" i="5" s="1"/>
  <c r="CK107" i="5"/>
  <c r="CM107" i="5" s="1"/>
  <c r="BT106" i="5"/>
  <c r="BX106" i="5" s="1"/>
  <c r="BZ106" i="5" s="1"/>
  <c r="CG105" i="5"/>
  <c r="BY104" i="5"/>
  <c r="CA104" i="5" s="1"/>
  <c r="DX104" i="5" s="1"/>
  <c r="CJ108" i="5"/>
  <c r="CK108" i="5" s="1"/>
  <c r="CM108" i="5" s="1"/>
  <c r="BR108" i="5"/>
  <c r="BL108" i="5"/>
  <c r="CB105" i="5"/>
  <c r="CH105" i="5" s="1"/>
  <c r="CI105" i="5" s="1"/>
  <c r="BX105" i="5"/>
  <c r="BZ105" i="5" s="1"/>
  <c r="CB106" i="5"/>
  <c r="CC106" i="5"/>
  <c r="BS107" i="5"/>
  <c r="BU107" i="5" s="1"/>
  <c r="EE103" i="5"/>
  <c r="EN98" i="5"/>
  <c r="DW104" i="5"/>
  <c r="FD98" i="5"/>
  <c r="FI98" i="5" s="1"/>
  <c r="O98" i="5" s="1"/>
  <c r="EP98" i="5"/>
  <c r="EQ98" i="5" s="1"/>
  <c r="DZ100" i="5"/>
  <c r="ED99" i="5"/>
  <c r="EK99" i="5" s="1"/>
  <c r="EC99" i="5"/>
  <c r="EI99" i="5" s="1"/>
  <c r="DS101" i="5"/>
  <c r="DN101" i="5"/>
  <c r="DP101" i="5" s="1"/>
  <c r="DT101" i="5" s="1"/>
  <c r="DR101" i="5"/>
  <c r="FB100" i="5"/>
  <c r="G77" i="12"/>
  <c r="I77" i="12" s="1"/>
  <c r="P78" i="12"/>
  <c r="Q78" i="12" s="1"/>
  <c r="M77" i="12"/>
  <c r="O77" i="12"/>
  <c r="R77" i="12"/>
  <c r="S77" i="12"/>
  <c r="DG103" i="5"/>
  <c r="DJ103" i="5" s="1"/>
  <c r="DG102" i="5"/>
  <c r="DJ102" i="5" s="1"/>
  <c r="CU127" i="5"/>
  <c r="W78" i="12"/>
  <c r="AQ78" i="12" s="1"/>
  <c r="J78" i="12"/>
  <c r="L78" i="12" s="1"/>
  <c r="X78" i="12"/>
  <c r="AB78" i="12" s="1"/>
  <c r="AD78" i="12"/>
  <c r="AE78" i="12" s="1"/>
  <c r="AH78" i="12" s="1"/>
  <c r="C78" i="12"/>
  <c r="F78" i="12"/>
  <c r="B79" i="12"/>
  <c r="U79" i="12" s="1"/>
  <c r="AD79" i="12" s="1"/>
  <c r="GV96" i="5"/>
  <c r="GV97" i="5"/>
  <c r="CF106" i="5"/>
  <c r="CG106" i="5" s="1"/>
  <c r="R106" i="5"/>
  <c r="AO76" i="12"/>
  <c r="AO75" i="12"/>
  <c r="AF77" i="12"/>
  <c r="AI77" i="12" s="1"/>
  <c r="AH77" i="12"/>
  <c r="HH107" i="5"/>
  <c r="GX105" i="5"/>
  <c r="GH107" i="5"/>
  <c r="V107" i="5" s="1"/>
  <c r="BO106" i="5"/>
  <c r="BN107" i="5"/>
  <c r="EA107" i="5"/>
  <c r="BJ108" i="5"/>
  <c r="FG108" i="5"/>
  <c r="FN108" i="5" s="1"/>
  <c r="FP108" i="5" s="1"/>
  <c r="FO107" i="5"/>
  <c r="FQ107" i="5" s="1"/>
  <c r="FR107" i="5" s="1"/>
  <c r="GR107" i="5" s="1"/>
  <c r="AD107" i="5" s="1"/>
  <c r="EZ108" i="5"/>
  <c r="BH109" i="5"/>
  <c r="FN107" i="5"/>
  <c r="FP107" i="5" s="1"/>
  <c r="GO107" i="5" s="1"/>
  <c r="AB107" i="5" s="1"/>
  <c r="HF108" i="5"/>
  <c r="HG108" i="5"/>
  <c r="GQ106" i="5"/>
  <c r="AC106" i="5" s="1"/>
  <c r="AN253" i="10"/>
  <c r="BB253" i="10" s="1"/>
  <c r="BI253" i="10" s="1"/>
  <c r="BH252" i="10"/>
  <c r="AE108" i="10"/>
  <c r="AF108" i="10" s="1"/>
  <c r="AG108" i="10" s="1"/>
  <c r="AH108" i="10" s="1"/>
  <c r="AI109" i="10"/>
  <c r="AC109" i="10"/>
  <c r="AD109" i="10" s="1"/>
  <c r="AA110" i="10"/>
  <c r="AE107" i="10"/>
  <c r="AF107" i="10" s="1"/>
  <c r="AG107" i="10" s="1"/>
  <c r="AH107" i="10" s="1"/>
  <c r="GZ104" i="5"/>
  <c r="AG104" i="5"/>
  <c r="H134" i="8"/>
  <c r="GK107" i="5"/>
  <c r="GC107" i="5"/>
  <c r="U107" i="5" s="1"/>
  <c r="FY109" i="5"/>
  <c r="FX109" i="5"/>
  <c r="FW110" i="5"/>
  <c r="FZ108" i="5"/>
  <c r="GB108" i="5"/>
  <c r="GD108" i="5" s="1"/>
  <c r="GJ107" i="5"/>
  <c r="X105" i="5"/>
  <c r="GW105" i="5"/>
  <c r="GU105" i="5"/>
  <c r="GR105" i="5"/>
  <c r="HA109" i="5"/>
  <c r="GH106" i="5"/>
  <c r="V106" i="5" s="1"/>
  <c r="GP106" i="5"/>
  <c r="GM106" i="5"/>
  <c r="Z106" i="5" s="1"/>
  <c r="GC106" i="5"/>
  <c r="U106" i="5" s="1"/>
  <c r="GJ106" i="5"/>
  <c r="GK106" i="5"/>
  <c r="GN106" i="5"/>
  <c r="AA106" i="5" s="1"/>
  <c r="GO106" i="5"/>
  <c r="AB106" i="5" s="1"/>
  <c r="FR106" i="5"/>
  <c r="FT106" i="5" s="1"/>
  <c r="GS106" i="5" s="1"/>
  <c r="AE106" i="5" s="1"/>
  <c r="FS106" i="5"/>
  <c r="DC105" i="5" l="1"/>
  <c r="CZ106" i="5"/>
  <c r="CV107" i="5"/>
  <c r="CX107" i="5" s="1"/>
  <c r="CW106" i="5"/>
  <c r="CE109" i="5"/>
  <c r="DL109" i="5"/>
  <c r="DO109" i="5" s="1"/>
  <c r="DQ109" i="5" s="1"/>
  <c r="EF104" i="5"/>
  <c r="DY104" i="5"/>
  <c r="CH106" i="5"/>
  <c r="CI106" i="5" s="1"/>
  <c r="BY106" i="5"/>
  <c r="CA106" i="5" s="1"/>
  <c r="DX106" i="5" s="1"/>
  <c r="BS108" i="5"/>
  <c r="BU108" i="5" s="1"/>
  <c r="CJ109" i="5"/>
  <c r="BL109" i="5"/>
  <c r="BR109" i="5"/>
  <c r="CC107" i="5"/>
  <c r="BY105" i="5"/>
  <c r="CA105" i="5" s="1"/>
  <c r="DX105" i="5" s="1"/>
  <c r="BT107" i="5"/>
  <c r="EE104" i="5"/>
  <c r="EN99" i="5"/>
  <c r="DW105" i="5"/>
  <c r="ER98" i="5"/>
  <c r="ET98" i="5" s="1"/>
  <c r="FA98" i="5" s="1"/>
  <c r="FL98" i="5" s="1"/>
  <c r="GI98" i="5" s="1"/>
  <c r="GV98" i="5" s="1"/>
  <c r="FD99" i="5"/>
  <c r="FI99" i="5" s="1"/>
  <c r="O99" i="5" s="1"/>
  <c r="EP99" i="5"/>
  <c r="EQ99" i="5" s="1"/>
  <c r="FB101" i="5"/>
  <c r="EC100" i="5"/>
  <c r="EI100" i="5" s="1"/>
  <c r="ED100" i="5"/>
  <c r="EK100" i="5" s="1"/>
  <c r="DZ101" i="5"/>
  <c r="S78" i="12"/>
  <c r="DR102" i="5"/>
  <c r="DN102" i="5"/>
  <c r="DP102" i="5" s="1"/>
  <c r="DT102" i="5" s="1"/>
  <c r="DS102" i="5"/>
  <c r="DN103" i="5"/>
  <c r="DP103" i="5" s="1"/>
  <c r="DT103" i="5" s="1"/>
  <c r="DR103" i="5"/>
  <c r="DS103" i="5"/>
  <c r="R78" i="12"/>
  <c r="J79" i="12"/>
  <c r="L79" i="12" s="1"/>
  <c r="X79" i="12"/>
  <c r="Y79" i="12" s="1"/>
  <c r="Z79" i="12" s="1"/>
  <c r="V79" i="12"/>
  <c r="P79" i="12"/>
  <c r="Q79" i="12" s="1"/>
  <c r="CU128" i="5"/>
  <c r="G78" i="12"/>
  <c r="I78" i="12" s="1"/>
  <c r="AN78" i="12"/>
  <c r="Y78" i="12"/>
  <c r="Z78" i="12" s="1"/>
  <c r="M78" i="12"/>
  <c r="O78" i="12"/>
  <c r="C79" i="12"/>
  <c r="AF78" i="12"/>
  <c r="AI78" i="12" s="1"/>
  <c r="AJ78" i="12" s="1"/>
  <c r="AL78" i="12" s="1"/>
  <c r="AP78" i="12" s="1"/>
  <c r="F79" i="12"/>
  <c r="W79" i="12"/>
  <c r="AQ79" i="12" s="1"/>
  <c r="B80" i="12"/>
  <c r="U80" i="12" s="1"/>
  <c r="W80" i="12" s="1"/>
  <c r="AQ80" i="12" s="1"/>
  <c r="CF107" i="5"/>
  <c r="R107" i="5"/>
  <c r="AJ77" i="12"/>
  <c r="AL77" i="12" s="1"/>
  <c r="AP77" i="12" s="1"/>
  <c r="AE79" i="12"/>
  <c r="AH79" i="12" s="1"/>
  <c r="GU107" i="5"/>
  <c r="HH108" i="5"/>
  <c r="GH108" i="5"/>
  <c r="GU108" i="5" s="1"/>
  <c r="FM108" i="5"/>
  <c r="GJ108" i="5" s="1"/>
  <c r="GN107" i="5"/>
  <c r="AA107" i="5" s="1"/>
  <c r="BN108" i="5"/>
  <c r="BO107" i="5"/>
  <c r="EA108" i="5"/>
  <c r="BJ109" i="5"/>
  <c r="FG109" i="5"/>
  <c r="FO109" i="5" s="1"/>
  <c r="FQ109" i="5" s="1"/>
  <c r="FO108" i="5"/>
  <c r="FQ108" i="5" s="1"/>
  <c r="GQ108" i="5" s="1"/>
  <c r="AC108" i="5" s="1"/>
  <c r="GQ107" i="5"/>
  <c r="AC107" i="5" s="1"/>
  <c r="AG107" i="5" s="1"/>
  <c r="FS107" i="5"/>
  <c r="GP107" i="5"/>
  <c r="GM107" i="5"/>
  <c r="Z107" i="5" s="1"/>
  <c r="BH110" i="5"/>
  <c r="EZ109" i="5"/>
  <c r="BL107" i="10"/>
  <c r="BR107" i="10"/>
  <c r="BL108" i="10"/>
  <c r="BR108" i="10"/>
  <c r="HF109" i="5"/>
  <c r="HG109" i="5"/>
  <c r="BP107" i="10"/>
  <c r="BM107" i="10"/>
  <c r="BO107" i="10"/>
  <c r="BP108" i="10"/>
  <c r="BM108" i="10"/>
  <c r="BO108" i="10"/>
  <c r="AN254" i="10"/>
  <c r="BB254" i="10" s="1"/>
  <c r="BI254" i="10" s="1"/>
  <c r="BH253" i="10"/>
  <c r="Z107" i="10"/>
  <c r="BG107" i="10"/>
  <c r="BF107" i="10"/>
  <c r="Z108" i="10"/>
  <c r="BG108" i="10"/>
  <c r="BF108" i="10"/>
  <c r="BN107" i="10"/>
  <c r="BN108" i="10"/>
  <c r="AE109" i="10"/>
  <c r="AF109" i="10" s="1"/>
  <c r="AG109" i="10" s="1"/>
  <c r="AH109" i="10" s="1"/>
  <c r="AI110" i="10"/>
  <c r="AC110" i="10"/>
  <c r="AD110" i="10" s="1"/>
  <c r="AA111" i="10"/>
  <c r="AD105" i="5"/>
  <c r="AG105" i="5" s="1"/>
  <c r="GZ105" i="5"/>
  <c r="FT107" i="5"/>
  <c r="GS107" i="5" s="1"/>
  <c r="AE107" i="5" s="1"/>
  <c r="GW107" i="5"/>
  <c r="X107" i="5"/>
  <c r="GX107" i="5"/>
  <c r="Y107" i="5"/>
  <c r="H135" i="8"/>
  <c r="Y106" i="5"/>
  <c r="GX106" i="5"/>
  <c r="X106" i="5"/>
  <c r="GW106" i="5"/>
  <c r="GC108" i="5"/>
  <c r="U108" i="5" s="1"/>
  <c r="GK108" i="5"/>
  <c r="GM108" i="5"/>
  <c r="Z108" i="5" s="1"/>
  <c r="GO108" i="5"/>
  <c r="AB108" i="5" s="1"/>
  <c r="FY110" i="5"/>
  <c r="FX110" i="5"/>
  <c r="FW111" i="5"/>
  <c r="FZ109" i="5"/>
  <c r="GB109" i="5"/>
  <c r="GD109" i="5" s="1"/>
  <c r="GU106" i="5"/>
  <c r="GR106" i="5"/>
  <c r="HA111" i="5"/>
  <c r="DC106" i="5" l="1"/>
  <c r="CV108" i="5"/>
  <c r="CX108" i="5" s="1"/>
  <c r="CW107" i="5"/>
  <c r="CE110" i="5"/>
  <c r="DL110" i="5"/>
  <c r="DO110" i="5" s="1"/>
  <c r="DQ110" i="5" s="1"/>
  <c r="CK109" i="5"/>
  <c r="CM109" i="5" s="1"/>
  <c r="CG107" i="5"/>
  <c r="EF105" i="5"/>
  <c r="CJ110" i="5"/>
  <c r="BL110" i="5"/>
  <c r="BR110" i="5"/>
  <c r="BS109" i="5"/>
  <c r="BU109" i="5" s="1"/>
  <c r="DY105" i="5"/>
  <c r="BT108" i="5"/>
  <c r="CB107" i="5"/>
  <c r="CH107" i="5" s="1"/>
  <c r="CI107" i="5" s="1"/>
  <c r="BX107" i="5"/>
  <c r="BZ107" i="5" s="1"/>
  <c r="CC108" i="5"/>
  <c r="EE105" i="5"/>
  <c r="EN100" i="5"/>
  <c r="DW106" i="5"/>
  <c r="DY106" i="5" s="1"/>
  <c r="ER99" i="5"/>
  <c r="ET99" i="5" s="1"/>
  <c r="FA99" i="5" s="1"/>
  <c r="FL99" i="5" s="1"/>
  <c r="GI99" i="5" s="1"/>
  <c r="GV99" i="5" s="1"/>
  <c r="EP100" i="5"/>
  <c r="EQ100" i="5" s="1"/>
  <c r="FD100" i="5"/>
  <c r="FI100" i="5" s="1"/>
  <c r="O100" i="5" s="1"/>
  <c r="DZ103" i="5"/>
  <c r="ED101" i="5"/>
  <c r="EK101" i="5" s="1"/>
  <c r="EC101" i="5"/>
  <c r="EI101" i="5" s="1"/>
  <c r="DZ102" i="5"/>
  <c r="M79" i="12"/>
  <c r="O79" i="12"/>
  <c r="FB102" i="5"/>
  <c r="FB103" i="5"/>
  <c r="S79" i="12"/>
  <c r="R79" i="12"/>
  <c r="AD80" i="12"/>
  <c r="AE80" i="12" s="1"/>
  <c r="AH80" i="12" s="1"/>
  <c r="J80" i="12"/>
  <c r="L80" i="12" s="1"/>
  <c r="X80" i="12"/>
  <c r="Y80" i="12" s="1"/>
  <c r="AN79" i="12"/>
  <c r="AB79" i="12"/>
  <c r="EF106" i="5"/>
  <c r="DG104" i="5"/>
  <c r="DJ104" i="5" s="1"/>
  <c r="CU129" i="5"/>
  <c r="CY108" i="5"/>
  <c r="DA108" i="5" s="1"/>
  <c r="DE108" i="5" s="1"/>
  <c r="CY107" i="5"/>
  <c r="DA107" i="5" s="1"/>
  <c r="DE107" i="5" s="1"/>
  <c r="C80" i="12"/>
  <c r="F80" i="12"/>
  <c r="V80" i="12"/>
  <c r="P80" i="12"/>
  <c r="Q80" i="12" s="1"/>
  <c r="G79" i="12"/>
  <c r="I79" i="12" s="1"/>
  <c r="W98" i="5"/>
  <c r="B81" i="12"/>
  <c r="U81" i="12" s="1"/>
  <c r="V81" i="12" s="1"/>
  <c r="HH109" i="5"/>
  <c r="HH110" i="5" s="1"/>
  <c r="CF108" i="5"/>
  <c r="CG108" i="5" s="1"/>
  <c r="R108" i="5"/>
  <c r="AO77" i="12"/>
  <c r="AO78" i="12"/>
  <c r="AF79" i="12"/>
  <c r="AI79" i="12" s="1"/>
  <c r="V108" i="5"/>
  <c r="FM109" i="5"/>
  <c r="GJ109" i="5" s="1"/>
  <c r="EZ110" i="5"/>
  <c r="FS108" i="5"/>
  <c r="FN109" i="5"/>
  <c r="FP109" i="5" s="1"/>
  <c r="GO109" i="5" s="1"/>
  <c r="AB109" i="5" s="1"/>
  <c r="BO108" i="5"/>
  <c r="BN109" i="5"/>
  <c r="EA109" i="5"/>
  <c r="BJ110" i="5"/>
  <c r="GN108" i="5"/>
  <c r="AA108" i="5" s="1"/>
  <c r="GZ107" i="5"/>
  <c r="GP108" i="5"/>
  <c r="FR108" i="5"/>
  <c r="GR108" i="5" s="1"/>
  <c r="AD108" i="5" s="1"/>
  <c r="AG108" i="5" s="1"/>
  <c r="BH111" i="5"/>
  <c r="FG110" i="5"/>
  <c r="FM110" i="5" s="1"/>
  <c r="BL109" i="10"/>
  <c r="BR109" i="10"/>
  <c r="HF111" i="5"/>
  <c r="HG111" i="5"/>
  <c r="BP109" i="10"/>
  <c r="BM109" i="10"/>
  <c r="BO109" i="10"/>
  <c r="AN255" i="10"/>
  <c r="BB255" i="10" s="1"/>
  <c r="BI255" i="10" s="1"/>
  <c r="BH254" i="10"/>
  <c r="Z109" i="10"/>
  <c r="BG109" i="10"/>
  <c r="BF109" i="10"/>
  <c r="BN109" i="10"/>
  <c r="AI111" i="10"/>
  <c r="AC111" i="10"/>
  <c r="AD111" i="10" s="1"/>
  <c r="AA112" i="10"/>
  <c r="GQ109" i="5"/>
  <c r="AC109" i="5" s="1"/>
  <c r="AD106" i="5"/>
  <c r="AG106" i="5" s="1"/>
  <c r="GZ106" i="5"/>
  <c r="GX108" i="5"/>
  <c r="Y108" i="5"/>
  <c r="GW108" i="5"/>
  <c r="X108" i="5"/>
  <c r="H136" i="8"/>
  <c r="GC109" i="5"/>
  <c r="U109" i="5" s="1"/>
  <c r="GK109" i="5"/>
  <c r="GN109" i="5"/>
  <c r="AA109" i="5" s="1"/>
  <c r="GP109" i="5"/>
  <c r="FY111" i="5"/>
  <c r="FX111" i="5"/>
  <c r="FW112" i="5"/>
  <c r="FZ110" i="5"/>
  <c r="GB110" i="5"/>
  <c r="GD110" i="5" s="1"/>
  <c r="FR109" i="5"/>
  <c r="GR109" i="5" s="1"/>
  <c r="AD109" i="5" s="1"/>
  <c r="FS109" i="5"/>
  <c r="GH109" i="5"/>
  <c r="HA112" i="5"/>
  <c r="CV109" i="5" l="1"/>
  <c r="CX109" i="5" s="1"/>
  <c r="CW108" i="5"/>
  <c r="CE111" i="5"/>
  <c r="DL111" i="5"/>
  <c r="CK110" i="5"/>
  <c r="CM110" i="5" s="1"/>
  <c r="CB108" i="5"/>
  <c r="CH108" i="5" s="1"/>
  <c r="CI108" i="5" s="1"/>
  <c r="BX108" i="5"/>
  <c r="BZ108" i="5" s="1"/>
  <c r="CC109" i="5"/>
  <c r="BY107" i="5"/>
  <c r="CA107" i="5" s="1"/>
  <c r="DX107" i="5" s="1"/>
  <c r="BS110" i="5"/>
  <c r="BU110" i="5" s="1"/>
  <c r="CJ111" i="5"/>
  <c r="BL111" i="5"/>
  <c r="BR111" i="5"/>
  <c r="BT109" i="5"/>
  <c r="EE106" i="5"/>
  <c r="EN101" i="5"/>
  <c r="DW107" i="5"/>
  <c r="FD101" i="5"/>
  <c r="FI101" i="5" s="1"/>
  <c r="O101" i="5" s="1"/>
  <c r="ER100" i="5"/>
  <c r="ET100" i="5" s="1"/>
  <c r="FA100" i="5" s="1"/>
  <c r="FL100" i="5" s="1"/>
  <c r="GI100" i="5" s="1"/>
  <c r="W100" i="5" s="1"/>
  <c r="EP101" i="5"/>
  <c r="EQ101" i="5" s="1"/>
  <c r="ED103" i="5"/>
  <c r="EK103" i="5" s="1"/>
  <c r="EC103" i="5"/>
  <c r="EI103" i="5" s="1"/>
  <c r="EC102" i="5"/>
  <c r="ED102" i="5"/>
  <c r="AF80" i="12"/>
  <c r="AI80" i="12" s="1"/>
  <c r="AJ80" i="12" s="1"/>
  <c r="AN80" i="12"/>
  <c r="DN104" i="5"/>
  <c r="DP104" i="5" s="1"/>
  <c r="DT104" i="5" s="1"/>
  <c r="DR104" i="5"/>
  <c r="DS104" i="5"/>
  <c r="AB80" i="12"/>
  <c r="M80" i="12"/>
  <c r="DO111" i="5"/>
  <c r="DQ111" i="5" s="1"/>
  <c r="DG105" i="5"/>
  <c r="DJ105" i="5" s="1"/>
  <c r="S80" i="12"/>
  <c r="CZ107" i="5"/>
  <c r="CZ108" i="5"/>
  <c r="CU130" i="5"/>
  <c r="R80" i="12"/>
  <c r="O80" i="12"/>
  <c r="G80" i="12"/>
  <c r="I80" i="12" s="1"/>
  <c r="HH111" i="5"/>
  <c r="P81" i="12"/>
  <c r="Q81" i="12" s="1"/>
  <c r="C81" i="12"/>
  <c r="X81" i="12"/>
  <c r="Y81" i="12" s="1"/>
  <c r="Z81" i="12" s="1"/>
  <c r="AD81" i="12"/>
  <c r="AE81" i="12" s="1"/>
  <c r="J81" i="12"/>
  <c r="L81" i="12" s="1"/>
  <c r="W81" i="12"/>
  <c r="AQ81" i="12" s="1"/>
  <c r="F81" i="12"/>
  <c r="B82" i="12"/>
  <c r="U82" i="12" s="1"/>
  <c r="V82" i="12" s="1"/>
  <c r="W99" i="5"/>
  <c r="CF109" i="5"/>
  <c r="R109" i="5"/>
  <c r="AJ79" i="12"/>
  <c r="AL79" i="12" s="1"/>
  <c r="AP79" i="12" s="1"/>
  <c r="Z80" i="12"/>
  <c r="GM109" i="5"/>
  <c r="Z109" i="5" s="1"/>
  <c r="FO110" i="5"/>
  <c r="FQ110" i="5" s="1"/>
  <c r="FR110" i="5" s="1"/>
  <c r="BO109" i="5"/>
  <c r="BN110" i="5"/>
  <c r="EA110" i="5"/>
  <c r="BJ111" i="5"/>
  <c r="BH112" i="5"/>
  <c r="FN110" i="5"/>
  <c r="FP110" i="5" s="1"/>
  <c r="GO110" i="5" s="1"/>
  <c r="AB110" i="5" s="1"/>
  <c r="FT108" i="5"/>
  <c r="GS108" i="5" s="1"/>
  <c r="AE108" i="5" s="1"/>
  <c r="GZ108" i="5"/>
  <c r="FG111" i="5"/>
  <c r="FM111" i="5" s="1"/>
  <c r="EZ111" i="5"/>
  <c r="HF112" i="5"/>
  <c r="HG112" i="5"/>
  <c r="AN256" i="10"/>
  <c r="BB256" i="10" s="1"/>
  <c r="BI256" i="10" s="1"/>
  <c r="BH255" i="10"/>
  <c r="AE110" i="10"/>
  <c r="AF110" i="10" s="1"/>
  <c r="AG110" i="10" s="1"/>
  <c r="AH110" i="10" s="1"/>
  <c r="AI112" i="10"/>
  <c r="AC112" i="10"/>
  <c r="AD112" i="10" s="1"/>
  <c r="AA113" i="10"/>
  <c r="GZ109" i="5"/>
  <c r="AG109" i="5"/>
  <c r="GX109" i="5"/>
  <c r="Y109" i="5"/>
  <c r="GW109" i="5"/>
  <c r="X109" i="5"/>
  <c r="H137" i="8"/>
  <c r="GU109" i="5"/>
  <c r="V109" i="5"/>
  <c r="FT109" i="5"/>
  <c r="GS109" i="5" s="1"/>
  <c r="AE109" i="5" s="1"/>
  <c r="GC110" i="5"/>
  <c r="U110" i="5" s="1"/>
  <c r="GH110" i="5"/>
  <c r="V110" i="5" s="1"/>
  <c r="GJ110" i="5"/>
  <c r="X110" i="5" s="1"/>
  <c r="GK110" i="5"/>
  <c r="FY112" i="5"/>
  <c r="FX112" i="5"/>
  <c r="FW113" i="5"/>
  <c r="FZ111" i="5"/>
  <c r="GB111" i="5"/>
  <c r="GD111" i="5" s="1"/>
  <c r="HA113" i="5"/>
  <c r="DC108" i="5" l="1"/>
  <c r="DC107" i="5"/>
  <c r="CV110" i="5"/>
  <c r="CX110" i="5" s="1"/>
  <c r="CW109" i="5"/>
  <c r="DY107" i="5"/>
  <c r="CE112" i="5"/>
  <c r="DL112" i="5"/>
  <c r="DO112" i="5" s="1"/>
  <c r="DQ112" i="5" s="1"/>
  <c r="CK111" i="5"/>
  <c r="CM111" i="5" s="1"/>
  <c r="CG109" i="5"/>
  <c r="BY108" i="5"/>
  <c r="CA108" i="5" s="1"/>
  <c r="DX108" i="5" s="1"/>
  <c r="CJ112" i="5"/>
  <c r="BR112" i="5"/>
  <c r="BL112" i="5"/>
  <c r="CB109" i="5"/>
  <c r="CH109" i="5" s="1"/>
  <c r="CI109" i="5" s="1"/>
  <c r="BX109" i="5"/>
  <c r="BZ109" i="5" s="1"/>
  <c r="BT110" i="5"/>
  <c r="CC110" i="5"/>
  <c r="BS111" i="5"/>
  <c r="BU111" i="5" s="1"/>
  <c r="EN103" i="5"/>
  <c r="DW108" i="5"/>
  <c r="EI102" i="5"/>
  <c r="ER101" i="5"/>
  <c r="ET101" i="5" s="1"/>
  <c r="FA101" i="5" s="1"/>
  <c r="FL101" i="5" s="1"/>
  <c r="GI101" i="5" s="1"/>
  <c r="W101" i="5" s="1"/>
  <c r="EK102" i="5"/>
  <c r="FD103" i="5"/>
  <c r="FI103" i="5" s="1"/>
  <c r="O103" i="5" s="1"/>
  <c r="EP103" i="5"/>
  <c r="EQ103" i="5" s="1"/>
  <c r="J82" i="12"/>
  <c r="L82" i="12" s="1"/>
  <c r="DZ104" i="5"/>
  <c r="DS105" i="5"/>
  <c r="DN105" i="5"/>
  <c r="DP105" i="5" s="1"/>
  <c r="DT105" i="5" s="1"/>
  <c r="DR105" i="5"/>
  <c r="FB104" i="5"/>
  <c r="DG106" i="5"/>
  <c r="DJ106" i="5" s="1"/>
  <c r="X82" i="12"/>
  <c r="AB82" i="12" s="1"/>
  <c r="F82" i="12"/>
  <c r="P82" i="12"/>
  <c r="Q82" i="12" s="1"/>
  <c r="M81" i="12"/>
  <c r="S81" i="12"/>
  <c r="HH112" i="5"/>
  <c r="C82" i="12"/>
  <c r="AD82" i="12"/>
  <c r="AE82" i="12" s="1"/>
  <c r="AH82" i="12" s="1"/>
  <c r="CY110" i="5"/>
  <c r="DA110" i="5" s="1"/>
  <c r="DE110" i="5" s="1"/>
  <c r="CU131" i="5"/>
  <c r="R81" i="12"/>
  <c r="O81" i="12"/>
  <c r="CY109" i="5"/>
  <c r="DA109" i="5" s="1"/>
  <c r="DE109" i="5" s="1"/>
  <c r="W82" i="12"/>
  <c r="AQ82" i="12" s="1"/>
  <c r="G81" i="12"/>
  <c r="I81" i="12" s="1"/>
  <c r="AN81" i="12"/>
  <c r="AB81" i="12"/>
  <c r="B83" i="12"/>
  <c r="U83" i="12" s="1"/>
  <c r="AD83" i="12" s="1"/>
  <c r="GV100" i="5"/>
  <c r="CF110" i="5"/>
  <c r="CG110" i="5" s="1"/>
  <c r="R110" i="5"/>
  <c r="AL80" i="12"/>
  <c r="AP80" i="12" s="1"/>
  <c r="AO79" i="12"/>
  <c r="AF81" i="12"/>
  <c r="AI81" i="12" s="1"/>
  <c r="AH81" i="12"/>
  <c r="GN110" i="5"/>
  <c r="AA110" i="5" s="1"/>
  <c r="GP110" i="5"/>
  <c r="GQ110" i="5"/>
  <c r="AC110" i="5" s="1"/>
  <c r="FS110" i="5"/>
  <c r="BO110" i="5"/>
  <c r="BN111" i="5"/>
  <c r="EA111" i="5"/>
  <c r="BJ112" i="5"/>
  <c r="FO111" i="5"/>
  <c r="FQ111" i="5" s="1"/>
  <c r="GQ111" i="5" s="1"/>
  <c r="AC111" i="5" s="1"/>
  <c r="FG112" i="5"/>
  <c r="FO112" i="5" s="1"/>
  <c r="FQ112" i="5" s="1"/>
  <c r="FN111" i="5"/>
  <c r="FP111" i="5" s="1"/>
  <c r="GO111" i="5" s="1"/>
  <c r="AB111" i="5" s="1"/>
  <c r="GW110" i="5"/>
  <c r="EZ112" i="5"/>
  <c r="BH113" i="5"/>
  <c r="GH111" i="5"/>
  <c r="V111" i="5" s="1"/>
  <c r="GM110" i="5"/>
  <c r="Z110" i="5" s="1"/>
  <c r="FT110" i="5"/>
  <c r="GS110" i="5" s="1"/>
  <c r="AE110" i="5" s="1"/>
  <c r="BL110" i="10"/>
  <c r="BR110" i="10"/>
  <c r="HF113" i="5"/>
  <c r="HG113" i="5"/>
  <c r="BP110" i="10"/>
  <c r="BM110" i="10"/>
  <c r="BO110" i="10"/>
  <c r="AN257" i="10"/>
  <c r="BB257" i="10" s="1"/>
  <c r="BI257" i="10" s="1"/>
  <c r="BH256" i="10"/>
  <c r="Z110" i="10"/>
  <c r="BG110" i="10"/>
  <c r="BF110" i="10"/>
  <c r="BN110" i="10"/>
  <c r="AI113" i="10"/>
  <c r="AC113" i="10"/>
  <c r="AD113" i="10" s="1"/>
  <c r="AA114" i="10"/>
  <c r="AE111" i="10"/>
  <c r="AF111" i="10" s="1"/>
  <c r="AG111" i="10" s="1"/>
  <c r="AH111" i="10" s="1"/>
  <c r="GU110" i="5"/>
  <c r="GJ111" i="5"/>
  <c r="X111" i="5" s="1"/>
  <c r="GX110" i="5"/>
  <c r="Y110" i="5"/>
  <c r="H138" i="8"/>
  <c r="GR110" i="5"/>
  <c r="GC111" i="5"/>
  <c r="U111" i="5" s="1"/>
  <c r="GK111" i="5"/>
  <c r="FY113" i="5"/>
  <c r="FX113" i="5"/>
  <c r="FW114" i="5"/>
  <c r="FZ112" i="5"/>
  <c r="GB112" i="5"/>
  <c r="GD112" i="5" s="1"/>
  <c r="HA114" i="5"/>
  <c r="CW110" i="5" l="1"/>
  <c r="CY111" i="5"/>
  <c r="DA111" i="5" s="1"/>
  <c r="DE111" i="5" s="1"/>
  <c r="CV111" i="5"/>
  <c r="CX111" i="5" s="1"/>
  <c r="CE113" i="5"/>
  <c r="DL113" i="5"/>
  <c r="CK112" i="5"/>
  <c r="CM112" i="5" s="1"/>
  <c r="BT111" i="5"/>
  <c r="BX111" i="5" s="1"/>
  <c r="BY111" i="5" s="1"/>
  <c r="R82" i="12"/>
  <c r="DY108" i="5"/>
  <c r="CJ113" i="5"/>
  <c r="BL113" i="5"/>
  <c r="BR113" i="5"/>
  <c r="CB110" i="5"/>
  <c r="CH110" i="5" s="1"/>
  <c r="CI110" i="5" s="1"/>
  <c r="BX110" i="5"/>
  <c r="BZ110" i="5" s="1"/>
  <c r="CC111" i="5"/>
  <c r="BY109" i="5"/>
  <c r="CA109" i="5" s="1"/>
  <c r="DX109" i="5" s="1"/>
  <c r="BS112" i="5"/>
  <c r="BU112" i="5" s="1"/>
  <c r="EN102" i="5"/>
  <c r="DW109" i="5"/>
  <c r="FD102" i="5"/>
  <c r="FI102" i="5" s="1"/>
  <c r="O102" i="5" s="1"/>
  <c r="ER103" i="5"/>
  <c r="ET103" i="5" s="1"/>
  <c r="FA103" i="5" s="1"/>
  <c r="FL103" i="5" s="1"/>
  <c r="GI103" i="5" s="1"/>
  <c r="GV103" i="5" s="1"/>
  <c r="EP102" i="5"/>
  <c r="EQ102" i="5" s="1"/>
  <c r="ER102" i="5" s="1"/>
  <c r="ET102" i="5" s="1"/>
  <c r="FA102" i="5" s="1"/>
  <c r="FL102" i="5" s="1"/>
  <c r="GI102" i="5" s="1"/>
  <c r="W102" i="5" s="1"/>
  <c r="Y82" i="12"/>
  <c r="Z82" i="12" s="1"/>
  <c r="AN82" i="12"/>
  <c r="DZ105" i="5"/>
  <c r="ED104" i="5"/>
  <c r="EK104" i="5" s="1"/>
  <c r="EC104" i="5"/>
  <c r="EI104" i="5" s="1"/>
  <c r="O82" i="12"/>
  <c r="DR106" i="5"/>
  <c r="DN106" i="5"/>
  <c r="DP106" i="5" s="1"/>
  <c r="DT106" i="5" s="1"/>
  <c r="DS106" i="5"/>
  <c r="FB105" i="5"/>
  <c r="DO113" i="5"/>
  <c r="DQ113" i="5" s="1"/>
  <c r="HH113" i="5"/>
  <c r="M82" i="12"/>
  <c r="EF107" i="5"/>
  <c r="S82" i="12"/>
  <c r="G82" i="12"/>
  <c r="I82" i="12" s="1"/>
  <c r="EE107" i="5"/>
  <c r="EE108" i="5"/>
  <c r="EF108" i="5"/>
  <c r="AF82" i="12"/>
  <c r="AI82" i="12" s="1"/>
  <c r="AJ82" i="12" s="1"/>
  <c r="AL82" i="12" s="1"/>
  <c r="AP82" i="12" s="1"/>
  <c r="CZ109" i="5"/>
  <c r="CU132" i="5"/>
  <c r="CZ110" i="5"/>
  <c r="F83" i="12"/>
  <c r="X83" i="12"/>
  <c r="AN83" i="12" s="1"/>
  <c r="P83" i="12"/>
  <c r="Q83" i="12" s="1"/>
  <c r="C83" i="12"/>
  <c r="V83" i="12"/>
  <c r="J83" i="12"/>
  <c r="L83" i="12" s="1"/>
  <c r="W83" i="12"/>
  <c r="AQ83" i="12" s="1"/>
  <c r="B84" i="12"/>
  <c r="U84" i="12" s="1"/>
  <c r="V84" i="12" s="1"/>
  <c r="GV101" i="5"/>
  <c r="CF111" i="5"/>
  <c r="R111" i="5"/>
  <c r="AO80" i="12"/>
  <c r="AJ81" i="12"/>
  <c r="AL81" i="12" s="1"/>
  <c r="AP81" i="12" s="1"/>
  <c r="AE83" i="12"/>
  <c r="GN111" i="5"/>
  <c r="AA111" i="5" s="1"/>
  <c r="GP111" i="5"/>
  <c r="GM111" i="5"/>
  <c r="Z111" i="5" s="1"/>
  <c r="FS111" i="5"/>
  <c r="BO111" i="5"/>
  <c r="BN112" i="5"/>
  <c r="FM112" i="5"/>
  <c r="GJ112" i="5" s="1"/>
  <c r="FR111" i="5"/>
  <c r="GR111" i="5" s="1"/>
  <c r="AD111" i="5" s="1"/>
  <c r="AG111" i="5" s="1"/>
  <c r="EA112" i="5"/>
  <c r="FN112" i="5"/>
  <c r="FP112" i="5" s="1"/>
  <c r="GO112" i="5" s="1"/>
  <c r="AB112" i="5" s="1"/>
  <c r="BJ113" i="5"/>
  <c r="GU111" i="5"/>
  <c r="EZ113" i="5"/>
  <c r="FG113" i="5"/>
  <c r="FM113" i="5" s="1"/>
  <c r="BH114" i="5"/>
  <c r="BL111" i="10"/>
  <c r="BR111" i="10"/>
  <c r="HF114" i="5"/>
  <c r="HG114" i="5"/>
  <c r="BP111" i="10"/>
  <c r="BM111" i="10"/>
  <c r="BO111" i="10"/>
  <c r="AN258" i="10"/>
  <c r="BB258" i="10" s="1"/>
  <c r="BI258" i="10" s="1"/>
  <c r="BH257" i="10"/>
  <c r="Z111" i="10"/>
  <c r="BG111" i="10"/>
  <c r="BF111" i="10"/>
  <c r="BN111" i="10"/>
  <c r="AE112" i="10"/>
  <c r="AF112" i="10" s="1"/>
  <c r="AG112" i="10" s="1"/>
  <c r="AH112" i="10" s="1"/>
  <c r="AI114" i="10"/>
  <c r="AC114" i="10"/>
  <c r="AD114" i="10" s="1"/>
  <c r="AA115" i="10"/>
  <c r="GQ112" i="5"/>
  <c r="AC112" i="5" s="1"/>
  <c r="AD110" i="5"/>
  <c r="AG110" i="5" s="1"/>
  <c r="GZ110" i="5"/>
  <c r="GW111" i="5"/>
  <c r="GX111" i="5"/>
  <c r="Y111" i="5"/>
  <c r="H139" i="8"/>
  <c r="FR112" i="5"/>
  <c r="GR112" i="5" s="1"/>
  <c r="AD112" i="5" s="1"/>
  <c r="FS112" i="5"/>
  <c r="GC112" i="5"/>
  <c r="U112" i="5" s="1"/>
  <c r="GK112" i="5"/>
  <c r="GN112" i="5"/>
  <c r="AA112" i="5" s="1"/>
  <c r="GP112" i="5"/>
  <c r="FY114" i="5"/>
  <c r="FX114" i="5"/>
  <c r="FW115" i="5"/>
  <c r="FZ113" i="5"/>
  <c r="GB113" i="5"/>
  <c r="GD113" i="5" s="1"/>
  <c r="GH112" i="5"/>
  <c r="HA115" i="5"/>
  <c r="CZ111" i="5" l="1"/>
  <c r="DC111" i="5" s="1"/>
  <c r="DC109" i="5"/>
  <c r="DC110" i="5"/>
  <c r="CV112" i="5"/>
  <c r="CX112" i="5" s="1"/>
  <c r="CW111" i="5"/>
  <c r="CE114" i="5"/>
  <c r="DL114" i="5"/>
  <c r="CB111" i="5"/>
  <c r="CH111" i="5" s="1"/>
  <c r="CI111" i="5" s="1"/>
  <c r="CK113" i="5"/>
  <c r="CM113" i="5" s="1"/>
  <c r="CG111" i="5"/>
  <c r="DY109" i="5"/>
  <c r="BZ111" i="5"/>
  <c r="CA111" i="5" s="1"/>
  <c r="DX111" i="5" s="1"/>
  <c r="CJ114" i="5"/>
  <c r="BL114" i="5"/>
  <c r="BR114" i="5"/>
  <c r="BT112" i="5"/>
  <c r="BS113" i="5"/>
  <c r="BU113" i="5" s="1"/>
  <c r="CC112" i="5"/>
  <c r="BY110" i="5"/>
  <c r="CA110" i="5" s="1"/>
  <c r="DX110" i="5" s="1"/>
  <c r="EN104" i="5"/>
  <c r="DW110" i="5"/>
  <c r="GZ111" i="5"/>
  <c r="HH114" i="5"/>
  <c r="EP104" i="5"/>
  <c r="EQ104" i="5" s="1"/>
  <c r="ER104" i="5" s="1"/>
  <c r="FD104" i="5"/>
  <c r="FI104" i="5" s="1"/>
  <c r="O104" i="5" s="1"/>
  <c r="DZ106" i="5"/>
  <c r="ED105" i="5"/>
  <c r="EK105" i="5" s="1"/>
  <c r="EC105" i="5"/>
  <c r="EI105" i="5" s="1"/>
  <c r="M83" i="12"/>
  <c r="FB106" i="5"/>
  <c r="DO114" i="5"/>
  <c r="DQ114" i="5" s="1"/>
  <c r="DG107" i="5"/>
  <c r="DJ107" i="5" s="1"/>
  <c r="DG108" i="5"/>
  <c r="DJ108" i="5" s="1"/>
  <c r="S83" i="12"/>
  <c r="J84" i="12"/>
  <c r="L84" i="12" s="1"/>
  <c r="AB83" i="12"/>
  <c r="CU133" i="5"/>
  <c r="Y83" i="12"/>
  <c r="Z83" i="12" s="1"/>
  <c r="F84" i="12"/>
  <c r="CY112" i="5"/>
  <c r="DA112" i="5" s="1"/>
  <c r="DE112" i="5" s="1"/>
  <c r="O83" i="12"/>
  <c r="P84" i="12"/>
  <c r="Q84" i="12" s="1"/>
  <c r="R83" i="12"/>
  <c r="AD84" i="12"/>
  <c r="AE84" i="12" s="1"/>
  <c r="AH84" i="12" s="1"/>
  <c r="G83" i="12"/>
  <c r="I83" i="12" s="1"/>
  <c r="W84" i="12"/>
  <c r="AQ84" i="12" s="1"/>
  <c r="C84" i="12"/>
  <c r="X84" i="12"/>
  <c r="Y84" i="12" s="1"/>
  <c r="Z84" i="12" s="1"/>
  <c r="W103" i="5"/>
  <c r="GV102" i="5"/>
  <c r="B85" i="12"/>
  <c r="U85" i="12" s="1"/>
  <c r="X85" i="12" s="1"/>
  <c r="CF112" i="5"/>
  <c r="CG112" i="5" s="1"/>
  <c r="R112" i="5"/>
  <c r="AO81" i="12"/>
  <c r="AO82" i="12"/>
  <c r="AF83" i="12"/>
  <c r="AI83" i="12" s="1"/>
  <c r="AH83" i="12"/>
  <c r="FT111" i="5"/>
  <c r="GS111" i="5" s="1"/>
  <c r="AE111" i="5" s="1"/>
  <c r="GM112" i="5"/>
  <c r="Z112" i="5" s="1"/>
  <c r="FN113" i="5"/>
  <c r="FP113" i="5" s="1"/>
  <c r="GO113" i="5" s="1"/>
  <c r="AB113" i="5" s="1"/>
  <c r="BO112" i="5"/>
  <c r="BN113" i="5"/>
  <c r="FO113" i="5"/>
  <c r="FQ113" i="5" s="1"/>
  <c r="FR113" i="5" s="1"/>
  <c r="GR113" i="5" s="1"/>
  <c r="AD113" i="5" s="1"/>
  <c r="EA113" i="5"/>
  <c r="BJ114" i="5"/>
  <c r="EZ114" i="5"/>
  <c r="FG114" i="5"/>
  <c r="FO114" i="5" s="1"/>
  <c r="FQ114" i="5" s="1"/>
  <c r="BH115" i="5"/>
  <c r="GH113" i="5"/>
  <c r="V113" i="5" s="1"/>
  <c r="GJ113" i="5"/>
  <c r="X113" i="5" s="1"/>
  <c r="BL112" i="10"/>
  <c r="BR112" i="10"/>
  <c r="HF115" i="5"/>
  <c r="HG115" i="5"/>
  <c r="BP112" i="10"/>
  <c r="BM112" i="10"/>
  <c r="BO112" i="10"/>
  <c r="AN259" i="10"/>
  <c r="BB259" i="10" s="1"/>
  <c r="BI259" i="10" s="1"/>
  <c r="BH258" i="10"/>
  <c r="Z112" i="10"/>
  <c r="BG112" i="10"/>
  <c r="BF112" i="10"/>
  <c r="BN112" i="10"/>
  <c r="AI115" i="10"/>
  <c r="AC115" i="10"/>
  <c r="AD115" i="10" s="1"/>
  <c r="AA116" i="10"/>
  <c r="AE113" i="10"/>
  <c r="AF113" i="10" s="1"/>
  <c r="AG113" i="10" s="1"/>
  <c r="AH113" i="10" s="1"/>
  <c r="GZ112" i="5"/>
  <c r="AG112" i="5"/>
  <c r="FT112" i="5"/>
  <c r="GS112" i="5" s="1"/>
  <c r="AE112" i="5" s="1"/>
  <c r="GU112" i="5"/>
  <c r="V112" i="5"/>
  <c r="GX112" i="5"/>
  <c r="Y112" i="5"/>
  <c r="H140" i="8"/>
  <c r="GW112" i="5"/>
  <c r="X112" i="5"/>
  <c r="GK113" i="5"/>
  <c r="GC113" i="5"/>
  <c r="U113" i="5" s="1"/>
  <c r="FY115" i="5"/>
  <c r="FX115" i="5"/>
  <c r="FW116" i="5"/>
  <c r="FZ114" i="5"/>
  <c r="GB114" i="5"/>
  <c r="GD114" i="5" s="1"/>
  <c r="HA116" i="5"/>
  <c r="EN105" i="5" l="1"/>
  <c r="CV113" i="5"/>
  <c r="CX113" i="5" s="1"/>
  <c r="CW112" i="5"/>
  <c r="CE115" i="5"/>
  <c r="DL115" i="5"/>
  <c r="CK114" i="5"/>
  <c r="CM114" i="5" s="1"/>
  <c r="DY110" i="5"/>
  <c r="CB112" i="5"/>
  <c r="CH112" i="5" s="1"/>
  <c r="CI112" i="5" s="1"/>
  <c r="BX112" i="5"/>
  <c r="BZ112" i="5" s="1"/>
  <c r="CJ115" i="5"/>
  <c r="BL115" i="5"/>
  <c r="BR115" i="5"/>
  <c r="CC113" i="5"/>
  <c r="BS114" i="5"/>
  <c r="BU114" i="5" s="1"/>
  <c r="BT113" i="5"/>
  <c r="HH115" i="5"/>
  <c r="DW111" i="5"/>
  <c r="DY111" i="5" s="1"/>
  <c r="ET104" i="5"/>
  <c r="FA104" i="5" s="1"/>
  <c r="FL104" i="5" s="1"/>
  <c r="GI104" i="5" s="1"/>
  <c r="GV104" i="5" s="1"/>
  <c r="EP105" i="5"/>
  <c r="EQ105" i="5" s="1"/>
  <c r="ER105" i="5" s="1"/>
  <c r="FD105" i="5"/>
  <c r="FI105" i="5" s="1"/>
  <c r="O105" i="5" s="1"/>
  <c r="ED106" i="5"/>
  <c r="EK106" i="5" s="1"/>
  <c r="EC106" i="5"/>
  <c r="EI106" i="5" s="1"/>
  <c r="DN108" i="5"/>
  <c r="DP108" i="5" s="1"/>
  <c r="DT108" i="5" s="1"/>
  <c r="DR108" i="5"/>
  <c r="DS108" i="5"/>
  <c r="DN107" i="5"/>
  <c r="DP107" i="5" s="1"/>
  <c r="DT107" i="5" s="1"/>
  <c r="DR107" i="5"/>
  <c r="DS107" i="5"/>
  <c r="DO115" i="5"/>
  <c r="DQ115" i="5" s="1"/>
  <c r="EE110" i="5"/>
  <c r="EF110" i="5"/>
  <c r="EF111" i="5"/>
  <c r="EE109" i="5"/>
  <c r="EF109" i="5"/>
  <c r="C85" i="12"/>
  <c r="CU134" i="5"/>
  <c r="CZ112" i="5"/>
  <c r="AB84" i="12"/>
  <c r="AN84" i="12"/>
  <c r="R84" i="12"/>
  <c r="R114" i="5"/>
  <c r="CY113" i="5"/>
  <c r="DA113" i="5" s="1"/>
  <c r="DE113" i="5" s="1"/>
  <c r="O84" i="12"/>
  <c r="V85" i="12"/>
  <c r="M84" i="12"/>
  <c r="J85" i="12"/>
  <c r="L85" i="12" s="1"/>
  <c r="AD85" i="12"/>
  <c r="AE85" i="12" s="1"/>
  <c r="S84" i="12"/>
  <c r="F85" i="12"/>
  <c r="G84" i="12"/>
  <c r="I84" i="12" s="1"/>
  <c r="W85" i="12"/>
  <c r="AQ85" i="12" s="1"/>
  <c r="P85" i="12"/>
  <c r="Q85" i="12" s="1"/>
  <c r="Y85" i="12"/>
  <c r="Z85" i="12" s="1"/>
  <c r="AF84" i="12"/>
  <c r="AI84" i="12" s="1"/>
  <c r="AJ84" i="12" s="1"/>
  <c r="AL84" i="12" s="1"/>
  <c r="AP84" i="12" s="1"/>
  <c r="B86" i="12"/>
  <c r="U86" i="12" s="1"/>
  <c r="AD86" i="12" s="1"/>
  <c r="AE86" i="12" s="1"/>
  <c r="CF113" i="5"/>
  <c r="R113" i="5"/>
  <c r="CF114" i="5"/>
  <c r="CG114" i="5" s="1"/>
  <c r="AB85" i="12"/>
  <c r="AN85" i="12"/>
  <c r="AJ83" i="12"/>
  <c r="AL83" i="12" s="1"/>
  <c r="AP83" i="12" s="1"/>
  <c r="GM113" i="5"/>
  <c r="Z113" i="5" s="1"/>
  <c r="GN113" i="5"/>
  <c r="AA113" i="5" s="1"/>
  <c r="GQ113" i="5"/>
  <c r="AC113" i="5" s="1"/>
  <c r="AG113" i="5" s="1"/>
  <c r="FS113" i="5"/>
  <c r="GH114" i="5"/>
  <c r="V114" i="5" s="1"/>
  <c r="GP113" i="5"/>
  <c r="FM114" i="5"/>
  <c r="GJ114" i="5" s="1"/>
  <c r="BN114" i="5"/>
  <c r="BO113" i="5"/>
  <c r="GU113" i="5"/>
  <c r="EA114" i="5"/>
  <c r="BJ115" i="5"/>
  <c r="EZ115" i="5"/>
  <c r="BH116" i="5"/>
  <c r="FN114" i="5"/>
  <c r="FP114" i="5" s="1"/>
  <c r="GO114" i="5" s="1"/>
  <c r="AB114" i="5" s="1"/>
  <c r="FG115" i="5"/>
  <c r="FM115" i="5" s="1"/>
  <c r="GW113" i="5"/>
  <c r="BL113" i="10"/>
  <c r="BR113" i="10"/>
  <c r="HF116" i="5"/>
  <c r="HG116" i="5"/>
  <c r="BP113" i="10"/>
  <c r="BM113" i="10"/>
  <c r="BO113" i="10"/>
  <c r="AN260" i="10"/>
  <c r="BB260" i="10" s="1"/>
  <c r="BI260" i="10" s="1"/>
  <c r="BH259" i="10"/>
  <c r="Z113" i="10"/>
  <c r="BG113" i="10"/>
  <c r="BF113" i="10"/>
  <c r="BN113" i="10"/>
  <c r="AE114" i="10"/>
  <c r="AF114" i="10" s="1"/>
  <c r="AG114" i="10" s="1"/>
  <c r="AH114" i="10" s="1"/>
  <c r="AI116" i="10"/>
  <c r="AC116" i="10"/>
  <c r="AD116" i="10" s="1"/>
  <c r="AA117" i="10"/>
  <c r="GQ114" i="5"/>
  <c r="AC114" i="5" s="1"/>
  <c r="H141" i="8"/>
  <c r="GX113" i="5"/>
  <c r="Y113" i="5"/>
  <c r="FX116" i="5"/>
  <c r="FY116" i="5"/>
  <c r="FW117" i="5"/>
  <c r="FZ115" i="5"/>
  <c r="GB115" i="5"/>
  <c r="GD115" i="5" s="1"/>
  <c r="FT113" i="5"/>
  <c r="GS113" i="5" s="1"/>
  <c r="AE113" i="5" s="1"/>
  <c r="GK114" i="5"/>
  <c r="GC114" i="5"/>
  <c r="U114" i="5" s="1"/>
  <c r="GN114" i="5"/>
  <c r="AA114" i="5" s="1"/>
  <c r="GP114" i="5"/>
  <c r="FS114" i="5"/>
  <c r="FR114" i="5"/>
  <c r="GR114" i="5" s="1"/>
  <c r="AD114" i="5" s="1"/>
  <c r="HA117" i="5"/>
  <c r="DC112" i="5" l="1"/>
  <c r="CV114" i="5"/>
  <c r="CX114" i="5" s="1"/>
  <c r="CW113" i="5"/>
  <c r="CE116" i="5"/>
  <c r="DL116" i="5"/>
  <c r="DO116" i="5" s="1"/>
  <c r="DQ116" i="5" s="1"/>
  <c r="HH116" i="5"/>
  <c r="CK115" i="5"/>
  <c r="CM115" i="5" s="1"/>
  <c r="EE111" i="5"/>
  <c r="CG113" i="5"/>
  <c r="BY112" i="5"/>
  <c r="CA112" i="5" s="1"/>
  <c r="DX112" i="5" s="1"/>
  <c r="BT114" i="5"/>
  <c r="CB114" i="5" s="1"/>
  <c r="CB113" i="5"/>
  <c r="CH113" i="5" s="1"/>
  <c r="CI113" i="5" s="1"/>
  <c r="BX113" i="5"/>
  <c r="BZ113" i="5" s="1"/>
  <c r="CJ116" i="5"/>
  <c r="BR116" i="5"/>
  <c r="BL116" i="5"/>
  <c r="CC114" i="5"/>
  <c r="BS115" i="5"/>
  <c r="BU115" i="5" s="1"/>
  <c r="EN106" i="5"/>
  <c r="DW112" i="5"/>
  <c r="ET105" i="5"/>
  <c r="FA105" i="5" s="1"/>
  <c r="FL105" i="5" s="1"/>
  <c r="GI105" i="5" s="1"/>
  <c r="GV105" i="5" s="1"/>
  <c r="EP106" i="5"/>
  <c r="EQ106" i="5" s="1"/>
  <c r="ER106" i="5" s="1"/>
  <c r="FD106" i="5"/>
  <c r="FI106" i="5" s="1"/>
  <c r="O106" i="5" s="1"/>
  <c r="DZ108" i="5"/>
  <c r="DZ107" i="5"/>
  <c r="FB108" i="5"/>
  <c r="F86" i="12"/>
  <c r="J86" i="12"/>
  <c r="L86" i="12" s="1"/>
  <c r="O85" i="12"/>
  <c r="G85" i="12"/>
  <c r="I85" i="12" s="1"/>
  <c r="V86" i="12"/>
  <c r="W86" i="12"/>
  <c r="AQ86" i="12" s="1"/>
  <c r="S85" i="12"/>
  <c r="DG110" i="5"/>
  <c r="DJ110" i="5" s="1"/>
  <c r="BN115" i="5"/>
  <c r="BO115" i="5" s="1"/>
  <c r="M85" i="12"/>
  <c r="DG109" i="5"/>
  <c r="DJ109" i="5" s="1"/>
  <c r="FB107" i="5"/>
  <c r="DG111" i="5"/>
  <c r="DJ111" i="5" s="1"/>
  <c r="R85" i="12"/>
  <c r="CZ113" i="5"/>
  <c r="CU135" i="5"/>
  <c r="C86" i="12"/>
  <c r="X86" i="12"/>
  <c r="AB86" i="12" s="1"/>
  <c r="P86" i="12"/>
  <c r="Q86" i="12" s="1"/>
  <c r="CY114" i="5"/>
  <c r="DA114" i="5" s="1"/>
  <c r="DE114" i="5" s="1"/>
  <c r="B87" i="12"/>
  <c r="U87" i="12" s="1"/>
  <c r="AD87" i="12" s="1"/>
  <c r="W104" i="5"/>
  <c r="AO83" i="12"/>
  <c r="AO84" i="12"/>
  <c r="AF85" i="12"/>
  <c r="AI85" i="12" s="1"/>
  <c r="AH85" i="12"/>
  <c r="AF86" i="12"/>
  <c r="AI86" i="12" s="1"/>
  <c r="AH86" i="12"/>
  <c r="GM114" i="5"/>
  <c r="Z114" i="5" s="1"/>
  <c r="GZ113" i="5"/>
  <c r="GU114" i="5"/>
  <c r="FG116" i="5"/>
  <c r="FO116" i="5" s="1"/>
  <c r="FQ116" i="5" s="1"/>
  <c r="BO114" i="5"/>
  <c r="EA115" i="5"/>
  <c r="BJ116" i="5"/>
  <c r="BH117" i="5"/>
  <c r="EZ116" i="5"/>
  <c r="FN115" i="5"/>
  <c r="FP115" i="5" s="1"/>
  <c r="GO115" i="5" s="1"/>
  <c r="AB115" i="5" s="1"/>
  <c r="FO115" i="5"/>
  <c r="FQ115" i="5" s="1"/>
  <c r="FR115" i="5" s="1"/>
  <c r="GR115" i="5" s="1"/>
  <c r="AD115" i="5" s="1"/>
  <c r="BL114" i="10"/>
  <c r="BR114" i="10"/>
  <c r="HF117" i="5"/>
  <c r="HG117" i="5"/>
  <c r="BP114" i="10"/>
  <c r="BM114" i="10"/>
  <c r="BO114" i="10"/>
  <c r="AN261" i="10"/>
  <c r="BB261" i="10" s="1"/>
  <c r="BI261" i="10" s="1"/>
  <c r="BH260" i="10"/>
  <c r="Z114" i="10"/>
  <c r="BG114" i="10"/>
  <c r="BF114" i="10"/>
  <c r="BN114" i="10"/>
  <c r="AI117" i="10"/>
  <c r="AC117" i="10"/>
  <c r="AD117" i="10" s="1"/>
  <c r="AA118" i="10"/>
  <c r="AE115" i="10"/>
  <c r="AF115" i="10" s="1"/>
  <c r="AG115" i="10" s="1"/>
  <c r="AH115" i="10" s="1"/>
  <c r="AG114" i="5"/>
  <c r="GZ114" i="5"/>
  <c r="GJ115" i="5"/>
  <c r="X115" i="5" s="1"/>
  <c r="H142" i="8"/>
  <c r="GW114" i="5"/>
  <c r="X114" i="5"/>
  <c r="GX114" i="5"/>
  <c r="Y114" i="5"/>
  <c r="FT114" i="5"/>
  <c r="GS114" i="5" s="1"/>
  <c r="AE114" i="5" s="1"/>
  <c r="FZ116" i="5"/>
  <c r="GB116" i="5"/>
  <c r="GD116" i="5" s="1"/>
  <c r="GC115" i="5"/>
  <c r="U115" i="5" s="1"/>
  <c r="GH115" i="5"/>
  <c r="GK115" i="5"/>
  <c r="FX117" i="5"/>
  <c r="FY117" i="5"/>
  <c r="FW118" i="5"/>
  <c r="HA118" i="5"/>
  <c r="HH117" i="5" l="1"/>
  <c r="DC113" i="5"/>
  <c r="CV115" i="5"/>
  <c r="CX115" i="5" s="1"/>
  <c r="CW114" i="5"/>
  <c r="CE117" i="5"/>
  <c r="DL117" i="5"/>
  <c r="DO117" i="5" s="1"/>
  <c r="DQ117" i="5" s="1"/>
  <c r="CK116" i="5"/>
  <c r="CM116" i="5" s="1"/>
  <c r="BX114" i="5"/>
  <c r="BZ114" i="5" s="1"/>
  <c r="DY112" i="5"/>
  <c r="CH114" i="5"/>
  <c r="CI114" i="5" s="1"/>
  <c r="BT115" i="5"/>
  <c r="BX115" i="5" s="1"/>
  <c r="BY115" i="5" s="1"/>
  <c r="CJ117" i="5"/>
  <c r="BL117" i="5"/>
  <c r="BR117" i="5"/>
  <c r="CB115" i="5"/>
  <c r="BS116" i="5"/>
  <c r="BU116" i="5" s="1"/>
  <c r="BY113" i="5"/>
  <c r="CA113" i="5" s="1"/>
  <c r="DX113" i="5" s="1"/>
  <c r="CC115" i="5"/>
  <c r="DW113" i="5"/>
  <c r="ET106" i="5"/>
  <c r="FA106" i="5" s="1"/>
  <c r="FL106" i="5" s="1"/>
  <c r="GI106" i="5" s="1"/>
  <c r="W106" i="5" s="1"/>
  <c r="EC108" i="5"/>
  <c r="ED108" i="5"/>
  <c r="EK108" i="5" s="1"/>
  <c r="ED107" i="5"/>
  <c r="EK107" i="5" s="1"/>
  <c r="EC107" i="5"/>
  <c r="EI107" i="5" s="1"/>
  <c r="DS109" i="5"/>
  <c r="DN109" i="5"/>
  <c r="DP109" i="5" s="1"/>
  <c r="DT109" i="5" s="1"/>
  <c r="DR109" i="5"/>
  <c r="DR110" i="5"/>
  <c r="DN110" i="5"/>
  <c r="DP110" i="5" s="1"/>
  <c r="DT110" i="5" s="1"/>
  <c r="DS110" i="5"/>
  <c r="DS111" i="5"/>
  <c r="DN111" i="5"/>
  <c r="DP111" i="5" s="1"/>
  <c r="DT111" i="5" s="1"/>
  <c r="DR111" i="5"/>
  <c r="G86" i="12"/>
  <c r="I86" i="12" s="1"/>
  <c r="P87" i="12"/>
  <c r="Q87" i="12" s="1"/>
  <c r="V87" i="12"/>
  <c r="EE112" i="5"/>
  <c r="EF112" i="5"/>
  <c r="M86" i="12"/>
  <c r="Y86" i="12"/>
  <c r="Z86" i="12" s="1"/>
  <c r="AN86" i="12"/>
  <c r="O86" i="12"/>
  <c r="R86" i="12"/>
  <c r="S86" i="12"/>
  <c r="CU136" i="5"/>
  <c r="CZ114" i="5"/>
  <c r="CY115" i="5"/>
  <c r="DA115" i="5" s="1"/>
  <c r="DE115" i="5" s="1"/>
  <c r="J87" i="12"/>
  <c r="L87" i="12" s="1"/>
  <c r="X87" i="12"/>
  <c r="Y87" i="12" s="1"/>
  <c r="F87" i="12"/>
  <c r="C87" i="12"/>
  <c r="W87" i="12"/>
  <c r="AQ87" i="12" s="1"/>
  <c r="B88" i="12"/>
  <c r="U88" i="12" s="1"/>
  <c r="W88" i="12" s="1"/>
  <c r="AQ88" i="12" s="1"/>
  <c r="W105" i="5"/>
  <c r="CF115" i="5"/>
  <c r="R115" i="5"/>
  <c r="AJ86" i="12"/>
  <c r="AL86" i="12" s="1"/>
  <c r="AP86" i="12" s="1"/>
  <c r="AJ85" i="12"/>
  <c r="AL85" i="12" s="1"/>
  <c r="AP85" i="12" s="1"/>
  <c r="AE87" i="12"/>
  <c r="FN116" i="5"/>
  <c r="FP116" i="5" s="1"/>
  <c r="GO116" i="5" s="1"/>
  <c r="AB116" i="5" s="1"/>
  <c r="FM116" i="5"/>
  <c r="GJ116" i="5" s="1"/>
  <c r="GN115" i="5"/>
  <c r="AA115" i="5" s="1"/>
  <c r="FS115" i="5"/>
  <c r="GQ116" i="5"/>
  <c r="AC116" i="5" s="1"/>
  <c r="GP115" i="5"/>
  <c r="GM115" i="5"/>
  <c r="Z115" i="5" s="1"/>
  <c r="EZ117" i="5"/>
  <c r="GQ115" i="5"/>
  <c r="AC115" i="5" s="1"/>
  <c r="AG115" i="5" s="1"/>
  <c r="BN116" i="5"/>
  <c r="BH118" i="5"/>
  <c r="FG117" i="5"/>
  <c r="FO117" i="5" s="1"/>
  <c r="FQ117" i="5" s="1"/>
  <c r="EA116" i="5"/>
  <c r="BJ117" i="5"/>
  <c r="BL115" i="10"/>
  <c r="BR115" i="10"/>
  <c r="HF118" i="5"/>
  <c r="HH118" i="5" s="1"/>
  <c r="HG118" i="5"/>
  <c r="BP115" i="10"/>
  <c r="BM115" i="10"/>
  <c r="BO115" i="10"/>
  <c r="AN262" i="10"/>
  <c r="BB262" i="10" s="1"/>
  <c r="BI262" i="10" s="1"/>
  <c r="BH261" i="10"/>
  <c r="Z115" i="10"/>
  <c r="BG115" i="10"/>
  <c r="BF115" i="10"/>
  <c r="BN115" i="10"/>
  <c r="AE117" i="10"/>
  <c r="AF117" i="10" s="1"/>
  <c r="AG117" i="10" s="1"/>
  <c r="AH117" i="10" s="1"/>
  <c r="AE116" i="10"/>
  <c r="AF116" i="10" s="1"/>
  <c r="AG116" i="10" s="1"/>
  <c r="AH116" i="10" s="1"/>
  <c r="AI118" i="10"/>
  <c r="AC118" i="10"/>
  <c r="AD118" i="10" s="1"/>
  <c r="AA119" i="10"/>
  <c r="GW115" i="5"/>
  <c r="GU115" i="5"/>
  <c r="V115" i="5"/>
  <c r="H143" i="8"/>
  <c r="GX115" i="5"/>
  <c r="Y115" i="5"/>
  <c r="FR116" i="5"/>
  <c r="GR116" i="5" s="1"/>
  <c r="AD116" i="5" s="1"/>
  <c r="FS116" i="5"/>
  <c r="FX118" i="5"/>
  <c r="FY118" i="5"/>
  <c r="FW119" i="5"/>
  <c r="GK116" i="5"/>
  <c r="GP116" i="5"/>
  <c r="GH116" i="5"/>
  <c r="GC116" i="5"/>
  <c r="U116" i="5" s="1"/>
  <c r="GN116" i="5"/>
  <c r="AA116" i="5" s="1"/>
  <c r="FT115" i="5"/>
  <c r="GS115" i="5" s="1"/>
  <c r="AE115" i="5" s="1"/>
  <c r="FZ117" i="5"/>
  <c r="GB117" i="5"/>
  <c r="GD117" i="5" s="1"/>
  <c r="HA119" i="5"/>
  <c r="DC114" i="5" l="1"/>
  <c r="CV116" i="5"/>
  <c r="CX116" i="5" s="1"/>
  <c r="CW115" i="5"/>
  <c r="CE118" i="5"/>
  <c r="DL118" i="5"/>
  <c r="DO118" i="5" s="1"/>
  <c r="DQ118" i="5" s="1"/>
  <c r="CK117" i="5"/>
  <c r="CM117" i="5" s="1"/>
  <c r="BY114" i="5"/>
  <c r="CA114" i="5" s="1"/>
  <c r="DX114" i="5" s="1"/>
  <c r="CH115" i="5"/>
  <c r="CI115" i="5" s="1"/>
  <c r="CG115" i="5"/>
  <c r="BZ115" i="5"/>
  <c r="CJ118" i="5"/>
  <c r="BL118" i="5"/>
  <c r="BR118" i="5"/>
  <c r="BT116" i="5"/>
  <c r="DY113" i="5"/>
  <c r="BS117" i="5"/>
  <c r="BU117" i="5" s="1"/>
  <c r="CC116" i="5"/>
  <c r="EN107" i="5"/>
  <c r="DW114" i="5"/>
  <c r="CA115" i="5"/>
  <c r="DX115" i="5" s="1"/>
  <c r="DZ109" i="5"/>
  <c r="ED109" i="5" s="1"/>
  <c r="EI108" i="5"/>
  <c r="EN108" i="5" s="1"/>
  <c r="FB110" i="5"/>
  <c r="EP107" i="5"/>
  <c r="EQ107" i="5" s="1"/>
  <c r="ER107" i="5" s="1"/>
  <c r="FD107" i="5"/>
  <c r="FI107" i="5" s="1"/>
  <c r="DZ110" i="5"/>
  <c r="DZ111" i="5"/>
  <c r="FB109" i="5"/>
  <c r="FB111" i="5"/>
  <c r="R87" i="12"/>
  <c r="S87" i="12"/>
  <c r="DG112" i="5"/>
  <c r="DJ112" i="5" s="1"/>
  <c r="EF113" i="5"/>
  <c r="EE113" i="5"/>
  <c r="AN87" i="12"/>
  <c r="O87" i="12"/>
  <c r="M87" i="12"/>
  <c r="CU137" i="5"/>
  <c r="CZ115" i="5"/>
  <c r="AB87" i="12"/>
  <c r="CY116" i="5"/>
  <c r="DA116" i="5" s="1"/>
  <c r="DE116" i="5" s="1"/>
  <c r="G87" i="12"/>
  <c r="I87" i="12" s="1"/>
  <c r="GM116" i="5"/>
  <c r="Z116" i="5" s="1"/>
  <c r="P88" i="12"/>
  <c r="Q88" i="12" s="1"/>
  <c r="F88" i="12"/>
  <c r="X88" i="12"/>
  <c r="AN88" i="12" s="1"/>
  <c r="AD88" i="12"/>
  <c r="AE88" i="12" s="1"/>
  <c r="AH88" i="12" s="1"/>
  <c r="J88" i="12"/>
  <c r="L88" i="12" s="1"/>
  <c r="V88" i="12"/>
  <c r="C88" i="12"/>
  <c r="B89" i="12"/>
  <c r="U89" i="12" s="1"/>
  <c r="V89" i="12" s="1"/>
  <c r="GV106" i="5"/>
  <c r="CF116" i="5"/>
  <c r="CG116" i="5" s="1"/>
  <c r="R116" i="5"/>
  <c r="AO85" i="12"/>
  <c r="AO86" i="12"/>
  <c r="AF87" i="12"/>
  <c r="AI87" i="12" s="1"/>
  <c r="AH87" i="12"/>
  <c r="Z87" i="12"/>
  <c r="BJ118" i="5"/>
  <c r="EA118" i="5" s="1"/>
  <c r="FG118" i="5"/>
  <c r="FN118" i="5" s="1"/>
  <c r="FP118" i="5" s="1"/>
  <c r="BH119" i="5"/>
  <c r="EZ118" i="5"/>
  <c r="GZ115" i="5"/>
  <c r="FM117" i="5"/>
  <c r="GJ117" i="5" s="1"/>
  <c r="FN117" i="5"/>
  <c r="FP117" i="5" s="1"/>
  <c r="GO117" i="5" s="1"/>
  <c r="AB117" i="5" s="1"/>
  <c r="BO116" i="5"/>
  <c r="BN117" i="5"/>
  <c r="EA117" i="5"/>
  <c r="BL117" i="10"/>
  <c r="BR117" i="10"/>
  <c r="BL116" i="10"/>
  <c r="BR116" i="10"/>
  <c r="HF119" i="5"/>
  <c r="HH119" i="5" s="1"/>
  <c r="HG119" i="5"/>
  <c r="GQ117" i="5"/>
  <c r="AC117" i="5" s="1"/>
  <c r="BP116" i="10"/>
  <c r="BM116" i="10"/>
  <c r="BO116" i="10"/>
  <c r="BP117" i="10"/>
  <c r="BM117" i="10"/>
  <c r="BO117" i="10"/>
  <c r="AN263" i="10"/>
  <c r="BB263" i="10" s="1"/>
  <c r="BI263" i="10" s="1"/>
  <c r="BH262" i="10"/>
  <c r="Z116" i="10"/>
  <c r="BG116" i="10"/>
  <c r="BF116" i="10"/>
  <c r="Z117" i="10"/>
  <c r="BG117" i="10"/>
  <c r="BF117" i="10"/>
  <c r="BN116" i="10"/>
  <c r="BN117" i="10"/>
  <c r="AI119" i="10"/>
  <c r="AC119" i="10"/>
  <c r="AD119" i="10" s="1"/>
  <c r="AA120" i="10"/>
  <c r="GZ116" i="5"/>
  <c r="AG116" i="5"/>
  <c r="FT116" i="5"/>
  <c r="GS116" i="5" s="1"/>
  <c r="AE116" i="5" s="1"/>
  <c r="GU116" i="5"/>
  <c r="V116" i="5"/>
  <c r="GX116" i="5"/>
  <c r="Y116" i="5"/>
  <c r="H144" i="8"/>
  <c r="GW116" i="5"/>
  <c r="X116" i="5"/>
  <c r="FR117" i="5"/>
  <c r="FS117" i="5"/>
  <c r="FZ118" i="5"/>
  <c r="GB118" i="5"/>
  <c r="GD118" i="5" s="1"/>
  <c r="GK117" i="5"/>
  <c r="GP117" i="5"/>
  <c r="GH117" i="5"/>
  <c r="GC117" i="5"/>
  <c r="U117" i="5" s="1"/>
  <c r="GN117" i="5"/>
  <c r="AA117" i="5" s="1"/>
  <c r="FX119" i="5"/>
  <c r="FY119" i="5"/>
  <c r="FW120" i="5"/>
  <c r="HA120" i="5"/>
  <c r="DC115" i="5" l="1"/>
  <c r="CV117" i="5"/>
  <c r="CX117" i="5" s="1"/>
  <c r="CW116" i="5"/>
  <c r="CE119" i="5"/>
  <c r="DL119" i="5"/>
  <c r="CK118" i="5"/>
  <c r="CM118" i="5" s="1"/>
  <c r="DY114" i="5"/>
  <c r="CJ119" i="5"/>
  <c r="CK119" i="5" s="1"/>
  <c r="CM119" i="5" s="1"/>
  <c r="BL119" i="5"/>
  <c r="BR119" i="5"/>
  <c r="CB116" i="5"/>
  <c r="CH116" i="5" s="1"/>
  <c r="CI116" i="5" s="1"/>
  <c r="BX116" i="5"/>
  <c r="BZ116" i="5" s="1"/>
  <c r="CC117" i="5"/>
  <c r="BT117" i="5"/>
  <c r="BS118" i="5"/>
  <c r="BU118" i="5" s="1"/>
  <c r="DW115" i="5"/>
  <c r="DY115" i="5" s="1"/>
  <c r="EK109" i="5"/>
  <c r="EC109" i="5"/>
  <c r="EI109" i="5" s="1"/>
  <c r="EP108" i="5"/>
  <c r="EQ108" i="5" s="1"/>
  <c r="FD108" i="5"/>
  <c r="FI108" i="5" s="1"/>
  <c r="ET107" i="5"/>
  <c r="FA107" i="5" s="1"/>
  <c r="FL107" i="5" s="1"/>
  <c r="GI107" i="5" s="1"/>
  <c r="EC110" i="5"/>
  <c r="EI110" i="5" s="1"/>
  <c r="ED110" i="5"/>
  <c r="EK110" i="5" s="1"/>
  <c r="ED111" i="5"/>
  <c r="EK111" i="5" s="1"/>
  <c r="EC111" i="5"/>
  <c r="EI111" i="5" s="1"/>
  <c r="DS112" i="5"/>
  <c r="DR112" i="5"/>
  <c r="DN112" i="5"/>
  <c r="DP112" i="5" s="1"/>
  <c r="DT112" i="5" s="1"/>
  <c r="DO119" i="5"/>
  <c r="DQ119" i="5" s="1"/>
  <c r="O88" i="12"/>
  <c r="EF114" i="5"/>
  <c r="EE114" i="5"/>
  <c r="DG113" i="5"/>
  <c r="DJ113" i="5" s="1"/>
  <c r="P89" i="12"/>
  <c r="Q89" i="12" s="1"/>
  <c r="J89" i="12"/>
  <c r="L89" i="12" s="1"/>
  <c r="AD89" i="12"/>
  <c r="AE89" i="12" s="1"/>
  <c r="X89" i="12"/>
  <c r="AB89" i="12" s="1"/>
  <c r="AB88" i="12"/>
  <c r="Y88" i="12"/>
  <c r="Z88" i="12" s="1"/>
  <c r="CU138" i="5"/>
  <c r="CZ116" i="5"/>
  <c r="F89" i="12"/>
  <c r="W89" i="12"/>
  <c r="AQ89" i="12" s="1"/>
  <c r="AF88" i="12"/>
  <c r="AI88" i="12" s="1"/>
  <c r="AJ88" i="12" s="1"/>
  <c r="AL88" i="12" s="1"/>
  <c r="AP88" i="12" s="1"/>
  <c r="C89" i="12"/>
  <c r="CY117" i="5"/>
  <c r="DA117" i="5" s="1"/>
  <c r="DE117" i="5" s="1"/>
  <c r="BN118" i="5"/>
  <c r="BO118" i="5" s="1"/>
  <c r="M88" i="12"/>
  <c r="S88" i="12"/>
  <c r="G88" i="12"/>
  <c r="I88" i="12" s="1"/>
  <c r="R88" i="12"/>
  <c r="B90" i="12"/>
  <c r="U90" i="12" s="1"/>
  <c r="V90" i="12" s="1"/>
  <c r="CF117" i="5"/>
  <c r="R117" i="5"/>
  <c r="AJ87" i="12"/>
  <c r="AL87" i="12" s="1"/>
  <c r="AP87" i="12" s="1"/>
  <c r="FM118" i="5"/>
  <c r="GJ118" i="5" s="1"/>
  <c r="FO118" i="5"/>
  <c r="FQ118" i="5" s="1"/>
  <c r="FR118" i="5" s="1"/>
  <c r="FT118" i="5" s="1"/>
  <c r="GS118" i="5" s="1"/>
  <c r="AE118" i="5" s="1"/>
  <c r="GM117" i="5"/>
  <c r="Z117" i="5" s="1"/>
  <c r="EZ119" i="5"/>
  <c r="BH120" i="5"/>
  <c r="BJ119" i="5"/>
  <c r="EA119" i="5" s="1"/>
  <c r="FG119" i="5"/>
  <c r="FO119" i="5" s="1"/>
  <c r="FQ119" i="5" s="1"/>
  <c r="FT117" i="5"/>
  <c r="GS117" i="5" s="1"/>
  <c r="AE117" i="5" s="1"/>
  <c r="BO117" i="5"/>
  <c r="HF120" i="5"/>
  <c r="HH120" i="5" s="1"/>
  <c r="HG120" i="5"/>
  <c r="AN264" i="10"/>
  <c r="BB264" i="10" s="1"/>
  <c r="BI264" i="10" s="1"/>
  <c r="BH263" i="10"/>
  <c r="AE118" i="10"/>
  <c r="AF118" i="10" s="1"/>
  <c r="AG118" i="10" s="1"/>
  <c r="AH118" i="10" s="1"/>
  <c r="AI120" i="10"/>
  <c r="AC120" i="10"/>
  <c r="AD120" i="10" s="1"/>
  <c r="AA121" i="10"/>
  <c r="GR117" i="5"/>
  <c r="GU117" i="5"/>
  <c r="V117" i="5"/>
  <c r="H145" i="8"/>
  <c r="GX117" i="5"/>
  <c r="Y117" i="5"/>
  <c r="GW117" i="5"/>
  <c r="X117" i="5"/>
  <c r="FX120" i="5"/>
  <c r="FY120" i="5"/>
  <c r="FW121" i="5"/>
  <c r="FZ119" i="5"/>
  <c r="GB119" i="5"/>
  <c r="GD119" i="5" s="1"/>
  <c r="GO118" i="5"/>
  <c r="AB118" i="5" s="1"/>
  <c r="GC118" i="5"/>
  <c r="U118" i="5" s="1"/>
  <c r="GH118" i="5"/>
  <c r="V118" i="5" s="1"/>
  <c r="GM118" i="5"/>
  <c r="Z118" i="5" s="1"/>
  <c r="GK118" i="5"/>
  <c r="HA121" i="5"/>
  <c r="DC116" i="5" l="1"/>
  <c r="CV118" i="5"/>
  <c r="CX118" i="5" s="1"/>
  <c r="CW117" i="5"/>
  <c r="CE120" i="5"/>
  <c r="DL120" i="5"/>
  <c r="CG117" i="5"/>
  <c r="BT118" i="5"/>
  <c r="CB118" i="5" s="1"/>
  <c r="CJ120" i="5"/>
  <c r="BL120" i="5"/>
  <c r="BR120" i="5"/>
  <c r="CC118" i="5"/>
  <c r="BY116" i="5"/>
  <c r="CA116" i="5" s="1"/>
  <c r="DW116" i="5" s="1"/>
  <c r="BS119" i="5"/>
  <c r="BU119" i="5" s="1"/>
  <c r="CB117" i="5"/>
  <c r="CH117" i="5" s="1"/>
  <c r="CI117" i="5" s="1"/>
  <c r="BX117" i="5"/>
  <c r="BZ117" i="5" s="1"/>
  <c r="EN111" i="5"/>
  <c r="EN110" i="5"/>
  <c r="EN109" i="5"/>
  <c r="DX116" i="5"/>
  <c r="EP109" i="5"/>
  <c r="EQ109" i="5" s="1"/>
  <c r="FD109" i="5"/>
  <c r="FI109" i="5" s="1"/>
  <c r="ER108" i="5"/>
  <c r="ET108" i="5" s="1"/>
  <c r="FA108" i="5" s="1"/>
  <c r="FL108" i="5" s="1"/>
  <c r="GI108" i="5" s="1"/>
  <c r="FS118" i="5"/>
  <c r="EP111" i="5"/>
  <c r="EQ111" i="5" s="1"/>
  <c r="ER111" i="5" s="1"/>
  <c r="FD111" i="5"/>
  <c r="FI111" i="5" s="1"/>
  <c r="W107" i="5"/>
  <c r="GV107" i="5"/>
  <c r="FB112" i="5"/>
  <c r="EP110" i="5"/>
  <c r="EQ110" i="5" s="1"/>
  <c r="ER110" i="5" s="1"/>
  <c r="FD110" i="5"/>
  <c r="FI110" i="5" s="1"/>
  <c r="DZ112" i="5"/>
  <c r="DR113" i="5"/>
  <c r="DS113" i="5"/>
  <c r="DN113" i="5"/>
  <c r="DP113" i="5" s="1"/>
  <c r="DT113" i="5" s="1"/>
  <c r="DO120" i="5"/>
  <c r="DQ120" i="5" s="1"/>
  <c r="F90" i="12"/>
  <c r="R89" i="12"/>
  <c r="M89" i="12"/>
  <c r="J90" i="12"/>
  <c r="L90" i="12" s="1"/>
  <c r="EE115" i="5"/>
  <c r="EF115" i="5"/>
  <c r="DG114" i="5"/>
  <c r="DJ114" i="5" s="1"/>
  <c r="O89" i="12"/>
  <c r="S89" i="12"/>
  <c r="AN89" i="12"/>
  <c r="Y89" i="12"/>
  <c r="Z89" i="12" s="1"/>
  <c r="G89" i="12"/>
  <c r="I89" i="12" s="1"/>
  <c r="X90" i="12"/>
  <c r="Y90" i="12" s="1"/>
  <c r="Z90" i="12" s="1"/>
  <c r="CZ117" i="5"/>
  <c r="CU139" i="5"/>
  <c r="C90" i="12"/>
  <c r="W90" i="12"/>
  <c r="AQ90" i="12" s="1"/>
  <c r="AD90" i="12"/>
  <c r="AE90" i="12" s="1"/>
  <c r="AH90" i="12" s="1"/>
  <c r="P90" i="12"/>
  <c r="Q90" i="12" s="1"/>
  <c r="CY118" i="5"/>
  <c r="DA118" i="5" s="1"/>
  <c r="DE118" i="5" s="1"/>
  <c r="BN119" i="5"/>
  <c r="BO119" i="5" s="1"/>
  <c r="B91" i="12"/>
  <c r="U91" i="12" s="1"/>
  <c r="V91" i="12" s="1"/>
  <c r="CF118" i="5"/>
  <c r="CG118" i="5" s="1"/>
  <c r="R118" i="5"/>
  <c r="AO87" i="12"/>
  <c r="AO88" i="12"/>
  <c r="AF89" i="12"/>
  <c r="AI89" i="12" s="1"/>
  <c r="AH89" i="12"/>
  <c r="BH121" i="5"/>
  <c r="FM119" i="5"/>
  <c r="GJ119" i="5" s="1"/>
  <c r="GQ118" i="5"/>
  <c r="AC118" i="5" s="1"/>
  <c r="FN119" i="5"/>
  <c r="FP119" i="5" s="1"/>
  <c r="GO119" i="5" s="1"/>
  <c r="AB119" i="5" s="1"/>
  <c r="BJ120" i="5"/>
  <c r="EA120" i="5" s="1"/>
  <c r="FG120" i="5"/>
  <c r="FN120" i="5" s="1"/>
  <c r="FP120" i="5" s="1"/>
  <c r="EZ120" i="5"/>
  <c r="GP118" i="5"/>
  <c r="GN118" i="5"/>
  <c r="AA118" i="5" s="1"/>
  <c r="GR118" i="5"/>
  <c r="AD118" i="5" s="1"/>
  <c r="BL118" i="10"/>
  <c r="BR118" i="10"/>
  <c r="HF121" i="5"/>
  <c r="HH121" i="5" s="1"/>
  <c r="HG121" i="5"/>
  <c r="BP118" i="10"/>
  <c r="BM118" i="10"/>
  <c r="BO118" i="10"/>
  <c r="AN265" i="10"/>
  <c r="BB265" i="10" s="1"/>
  <c r="BI265" i="10" s="1"/>
  <c r="BH264" i="10"/>
  <c r="Z118" i="10"/>
  <c r="BG118" i="10"/>
  <c r="BF118" i="10"/>
  <c r="BN118" i="10"/>
  <c r="AI121" i="10"/>
  <c r="AC121" i="10"/>
  <c r="AD121" i="10" s="1"/>
  <c r="AA122" i="10"/>
  <c r="AE119" i="10"/>
  <c r="AF119" i="10" s="1"/>
  <c r="AG119" i="10" s="1"/>
  <c r="AH119" i="10" s="1"/>
  <c r="GQ119" i="5"/>
  <c r="AC119" i="5" s="1"/>
  <c r="AD117" i="5"/>
  <c r="AG117" i="5" s="1"/>
  <c r="GZ117" i="5"/>
  <c r="GU118" i="5"/>
  <c r="GX118" i="5"/>
  <c r="Y118" i="5"/>
  <c r="GW118" i="5"/>
  <c r="X118" i="5"/>
  <c r="H146" i="8"/>
  <c r="GK119" i="5"/>
  <c r="GN119" i="5"/>
  <c r="AA119" i="5" s="1"/>
  <c r="GH119" i="5"/>
  <c r="GC119" i="5"/>
  <c r="U119" i="5" s="1"/>
  <c r="GP119" i="5"/>
  <c r="FZ120" i="5"/>
  <c r="GB120" i="5"/>
  <c r="GD120" i="5" s="1"/>
  <c r="FR119" i="5"/>
  <c r="FS119" i="5"/>
  <c r="FY121" i="5"/>
  <c r="FX121" i="5"/>
  <c r="FW122" i="5"/>
  <c r="HA122" i="5"/>
  <c r="DC117" i="5" l="1"/>
  <c r="CW118" i="5"/>
  <c r="CV119" i="5"/>
  <c r="CX119" i="5" s="1"/>
  <c r="CE121" i="5"/>
  <c r="DL121" i="5"/>
  <c r="DO121" i="5" s="1"/>
  <c r="DQ121" i="5" s="1"/>
  <c r="CK120" i="5"/>
  <c r="CM120" i="5" s="1"/>
  <c r="BX118" i="5"/>
  <c r="BZ118" i="5" s="1"/>
  <c r="CH118" i="5"/>
  <c r="CI118" i="5" s="1"/>
  <c r="DY116" i="5"/>
  <c r="BT119" i="5"/>
  <c r="BX119" i="5" s="1"/>
  <c r="BY119" i="5" s="1"/>
  <c r="BY117" i="5"/>
  <c r="CA117" i="5" s="1"/>
  <c r="DW117" i="5" s="1"/>
  <c r="CC119" i="5"/>
  <c r="CJ121" i="5"/>
  <c r="BL121" i="5"/>
  <c r="BR121" i="5"/>
  <c r="BS120" i="5"/>
  <c r="BU120" i="5" s="1"/>
  <c r="DX117" i="5"/>
  <c r="ET111" i="5"/>
  <c r="FA111" i="5" s="1"/>
  <c r="FL111" i="5" s="1"/>
  <c r="GI111" i="5" s="1"/>
  <c r="GV111" i="5" s="1"/>
  <c r="GV108" i="5"/>
  <c r="W108" i="5"/>
  <c r="ER109" i="5"/>
  <c r="ET109" i="5" s="1"/>
  <c r="FA109" i="5" s="1"/>
  <c r="FL109" i="5" s="1"/>
  <c r="GI109" i="5" s="1"/>
  <c r="GV109" i="5" s="1"/>
  <c r="AF90" i="12"/>
  <c r="AI90" i="12" s="1"/>
  <c r="AJ90" i="12" s="1"/>
  <c r="AL90" i="12" s="1"/>
  <c r="AP90" i="12" s="1"/>
  <c r="C91" i="12"/>
  <c r="AN90" i="12"/>
  <c r="ET110" i="5"/>
  <c r="FA110" i="5" s="1"/>
  <c r="FL110" i="5" s="1"/>
  <c r="GI110" i="5" s="1"/>
  <c r="DZ113" i="5"/>
  <c r="ED112" i="5"/>
  <c r="EK112" i="5" s="1"/>
  <c r="EC112" i="5"/>
  <c r="EI112" i="5" s="1"/>
  <c r="DR114" i="5"/>
  <c r="DS114" i="5"/>
  <c r="DN114" i="5"/>
  <c r="DP114" i="5" s="1"/>
  <c r="DT114" i="5" s="1"/>
  <c r="AB90" i="12"/>
  <c r="G90" i="12"/>
  <c r="I90" i="12" s="1"/>
  <c r="FB113" i="5"/>
  <c r="R90" i="12"/>
  <c r="DG115" i="5"/>
  <c r="DJ115" i="5" s="1"/>
  <c r="W91" i="12"/>
  <c r="AQ91" i="12" s="1"/>
  <c r="P91" i="12"/>
  <c r="Q91" i="12" s="1"/>
  <c r="AD91" i="12"/>
  <c r="AE91" i="12" s="1"/>
  <c r="O90" i="12"/>
  <c r="EE116" i="5"/>
  <c r="EF116" i="5"/>
  <c r="CZ118" i="5"/>
  <c r="CU140" i="5"/>
  <c r="M90" i="12"/>
  <c r="F91" i="12"/>
  <c r="X91" i="12"/>
  <c r="AB91" i="12" s="1"/>
  <c r="S90" i="12"/>
  <c r="J91" i="12"/>
  <c r="L91" i="12" s="1"/>
  <c r="CY119" i="5"/>
  <c r="DA119" i="5" s="1"/>
  <c r="DE119" i="5" s="1"/>
  <c r="BN120" i="5"/>
  <c r="BO120" i="5" s="1"/>
  <c r="GM119" i="5"/>
  <c r="Z119" i="5" s="1"/>
  <c r="B92" i="12"/>
  <c r="J92" i="12" s="1"/>
  <c r="L92" i="12" s="1"/>
  <c r="AG118" i="5"/>
  <c r="FM120" i="5"/>
  <c r="GJ120" i="5" s="1"/>
  <c r="FT119" i="5"/>
  <c r="GS119" i="5" s="1"/>
  <c r="AE119" i="5" s="1"/>
  <c r="FG121" i="5"/>
  <c r="FO121" i="5" s="1"/>
  <c r="FQ121" i="5" s="1"/>
  <c r="BH122" i="5"/>
  <c r="EZ121" i="5"/>
  <c r="BJ121" i="5"/>
  <c r="EA121" i="5" s="1"/>
  <c r="CF119" i="5"/>
  <c r="R119" i="5"/>
  <c r="AJ89" i="12"/>
  <c r="AL89" i="12" s="1"/>
  <c r="AP89" i="12" s="1"/>
  <c r="FO120" i="5"/>
  <c r="FQ120" i="5" s="1"/>
  <c r="FR120" i="5" s="1"/>
  <c r="FT120" i="5" s="1"/>
  <c r="GS120" i="5" s="1"/>
  <c r="AE120" i="5" s="1"/>
  <c r="GZ118" i="5"/>
  <c r="BL119" i="10"/>
  <c r="BR119" i="10"/>
  <c r="HF122" i="5"/>
  <c r="HH122" i="5" s="1"/>
  <c r="HG122" i="5"/>
  <c r="BP119" i="10"/>
  <c r="BM119" i="10"/>
  <c r="BO119" i="10"/>
  <c r="AN266" i="10"/>
  <c r="BB266" i="10" s="1"/>
  <c r="BI266" i="10" s="1"/>
  <c r="BH265" i="10"/>
  <c r="Z119" i="10"/>
  <c r="BG119" i="10"/>
  <c r="BF119" i="10"/>
  <c r="BN119" i="10"/>
  <c r="AE121" i="10"/>
  <c r="AF121" i="10" s="1"/>
  <c r="AG121" i="10" s="1"/>
  <c r="AH121" i="10" s="1"/>
  <c r="AI122" i="10"/>
  <c r="AC122" i="10"/>
  <c r="AD122" i="10" s="1"/>
  <c r="AA123" i="10"/>
  <c r="AE120" i="10"/>
  <c r="AF120" i="10" s="1"/>
  <c r="AG120" i="10" s="1"/>
  <c r="AH120" i="10" s="1"/>
  <c r="GU119" i="5"/>
  <c r="V119" i="5"/>
  <c r="GX119" i="5"/>
  <c r="Y119" i="5"/>
  <c r="GW119" i="5"/>
  <c r="X119" i="5"/>
  <c r="H147" i="8"/>
  <c r="FY122" i="5"/>
  <c r="FX122" i="5"/>
  <c r="FW123" i="5"/>
  <c r="FZ121" i="5"/>
  <c r="GB121" i="5"/>
  <c r="GD121" i="5" s="1"/>
  <c r="GR119" i="5"/>
  <c r="GO120" i="5"/>
  <c r="AB120" i="5" s="1"/>
  <c r="GC120" i="5"/>
  <c r="U120" i="5" s="1"/>
  <c r="GH120" i="5"/>
  <c r="V120" i="5" s="1"/>
  <c r="GM120" i="5"/>
  <c r="Z120" i="5" s="1"/>
  <c r="GK120" i="5"/>
  <c r="HA123" i="5"/>
  <c r="DC118" i="5" l="1"/>
  <c r="CW119" i="5"/>
  <c r="CV120" i="5"/>
  <c r="CX120" i="5" s="1"/>
  <c r="CE122" i="5"/>
  <c r="DL122" i="5"/>
  <c r="DO122" i="5" s="1"/>
  <c r="DQ122" i="5" s="1"/>
  <c r="CK121" i="5"/>
  <c r="CM121" i="5" s="1"/>
  <c r="CB119" i="5"/>
  <c r="CH119" i="5" s="1"/>
  <c r="CI119" i="5" s="1"/>
  <c r="BY118" i="5"/>
  <c r="CA118" i="5" s="1"/>
  <c r="DX118" i="5" s="1"/>
  <c r="CG119" i="5"/>
  <c r="DY117" i="5"/>
  <c r="BS121" i="5"/>
  <c r="BU121" i="5" s="1"/>
  <c r="CJ122" i="5"/>
  <c r="BL122" i="5"/>
  <c r="BR122" i="5"/>
  <c r="BT120" i="5"/>
  <c r="BZ119" i="5"/>
  <c r="CA119" i="5" s="1"/>
  <c r="DX119" i="5" s="1"/>
  <c r="CC120" i="5"/>
  <c r="EN112" i="5"/>
  <c r="DW118" i="5"/>
  <c r="G91" i="12"/>
  <c r="I91" i="12" s="1"/>
  <c r="O91" i="12"/>
  <c r="W109" i="5"/>
  <c r="S91" i="12"/>
  <c r="GV110" i="5"/>
  <c r="W110" i="5"/>
  <c r="DZ114" i="5"/>
  <c r="ED113" i="5"/>
  <c r="EK113" i="5" s="1"/>
  <c r="EC113" i="5"/>
  <c r="EI113" i="5" s="1"/>
  <c r="FD112" i="5"/>
  <c r="FI112" i="5" s="1"/>
  <c r="EP112" i="5"/>
  <c r="EQ112" i="5" s="1"/>
  <c r="ER112" i="5" s="1"/>
  <c r="DR115" i="5"/>
  <c r="DN115" i="5"/>
  <c r="DP115" i="5" s="1"/>
  <c r="DT115" i="5" s="1"/>
  <c r="DS115" i="5"/>
  <c r="R91" i="12"/>
  <c r="FB114" i="5"/>
  <c r="P92" i="12"/>
  <c r="Q92" i="12" s="1"/>
  <c r="Y91" i="12"/>
  <c r="Z91" i="12" s="1"/>
  <c r="AN91" i="12"/>
  <c r="EF117" i="5"/>
  <c r="BH123" i="5"/>
  <c r="EE117" i="5"/>
  <c r="DG116" i="5"/>
  <c r="DJ116" i="5" s="1"/>
  <c r="M91" i="12"/>
  <c r="CZ119" i="5"/>
  <c r="CU141" i="5"/>
  <c r="F92" i="12"/>
  <c r="U92" i="12"/>
  <c r="AD92" i="12" s="1"/>
  <c r="AE92" i="12" s="1"/>
  <c r="C92" i="12"/>
  <c r="CY120" i="5"/>
  <c r="DA120" i="5" s="1"/>
  <c r="DE120" i="5" s="1"/>
  <c r="BN121" i="5"/>
  <c r="BO121" i="5" s="1"/>
  <c r="FN121" i="5"/>
  <c r="FP121" i="5" s="1"/>
  <c r="GO121" i="5" s="1"/>
  <c r="AB121" i="5" s="1"/>
  <c r="FM121" i="5"/>
  <c r="GJ121" i="5" s="1"/>
  <c r="B93" i="12"/>
  <c r="U93" i="12" s="1"/>
  <c r="W93" i="12" s="1"/>
  <c r="AQ93" i="12" s="1"/>
  <c r="GN120" i="5"/>
  <c r="AA120" i="5" s="1"/>
  <c r="GP120" i="5"/>
  <c r="FS120" i="5"/>
  <c r="W111" i="5"/>
  <c r="EZ122" i="5"/>
  <c r="BJ122" i="5"/>
  <c r="EA122" i="5" s="1"/>
  <c r="GQ120" i="5"/>
  <c r="AC120" i="5" s="1"/>
  <c r="FG122" i="5"/>
  <c r="FM122" i="5" s="1"/>
  <c r="CF121" i="5"/>
  <c r="R121" i="5"/>
  <c r="CF120" i="5"/>
  <c r="CG120" i="5" s="1"/>
  <c r="R120" i="5"/>
  <c r="AO89" i="12"/>
  <c r="AO90" i="12"/>
  <c r="AF91" i="12"/>
  <c r="AI91" i="12" s="1"/>
  <c r="AH91" i="12"/>
  <c r="BL120" i="10"/>
  <c r="BR120" i="10"/>
  <c r="BL121" i="10"/>
  <c r="BR121" i="10"/>
  <c r="HF123" i="5"/>
  <c r="HH123" i="5" s="1"/>
  <c r="HG123" i="5"/>
  <c r="GQ121" i="5"/>
  <c r="AC121" i="5" s="1"/>
  <c r="BP120" i="10"/>
  <c r="BM120" i="10"/>
  <c r="BO120" i="10"/>
  <c r="BP121" i="10"/>
  <c r="BM121" i="10"/>
  <c r="BO121" i="10"/>
  <c r="AN267" i="10"/>
  <c r="BB267" i="10" s="1"/>
  <c r="BI267" i="10" s="1"/>
  <c r="BH266" i="10"/>
  <c r="Z121" i="10"/>
  <c r="BG121" i="10"/>
  <c r="BF121" i="10"/>
  <c r="Z120" i="10"/>
  <c r="BG120" i="10"/>
  <c r="BF120" i="10"/>
  <c r="BN120" i="10"/>
  <c r="BN121" i="10"/>
  <c r="AE122" i="10"/>
  <c r="AF122" i="10" s="1"/>
  <c r="AG122" i="10" s="1"/>
  <c r="AH122" i="10" s="1"/>
  <c r="AI123" i="10"/>
  <c r="AC123" i="10"/>
  <c r="AD123" i="10" s="1"/>
  <c r="AA124" i="10"/>
  <c r="AD119" i="5"/>
  <c r="AG119" i="5" s="1"/>
  <c r="GZ119" i="5"/>
  <c r="GR120" i="5"/>
  <c r="GU120" i="5"/>
  <c r="GX120" i="5"/>
  <c r="Y120" i="5"/>
  <c r="GW120" i="5"/>
  <c r="X120" i="5"/>
  <c r="H148" i="8"/>
  <c r="FS121" i="5"/>
  <c r="FR121" i="5"/>
  <c r="GC121" i="5"/>
  <c r="U121" i="5" s="1"/>
  <c r="GH121" i="5"/>
  <c r="V121" i="5" s="1"/>
  <c r="GP121" i="5"/>
  <c r="GK121" i="5"/>
  <c r="GN121" i="5"/>
  <c r="AA121" i="5" s="1"/>
  <c r="FY123" i="5"/>
  <c r="FX123" i="5"/>
  <c r="FW124" i="5"/>
  <c r="FZ122" i="5"/>
  <c r="GB122" i="5"/>
  <c r="GD122" i="5" s="1"/>
  <c r="HA124" i="5"/>
  <c r="DC119" i="5" l="1"/>
  <c r="CW120" i="5"/>
  <c r="CV121" i="5"/>
  <c r="CX121" i="5" s="1"/>
  <c r="CE123" i="5"/>
  <c r="DL123" i="5"/>
  <c r="DO123" i="5" s="1"/>
  <c r="DQ123" i="5" s="1"/>
  <c r="CK122" i="5"/>
  <c r="CM122" i="5" s="1"/>
  <c r="DY118" i="5"/>
  <c r="CG121" i="5"/>
  <c r="CJ123" i="5"/>
  <c r="BL123" i="5"/>
  <c r="BR123" i="5"/>
  <c r="BS122" i="5"/>
  <c r="BU122" i="5" s="1"/>
  <c r="CB120" i="5"/>
  <c r="CH120" i="5" s="1"/>
  <c r="CI120" i="5" s="1"/>
  <c r="BX120" i="5"/>
  <c r="BZ120" i="5" s="1"/>
  <c r="CC121" i="5"/>
  <c r="BT121" i="5"/>
  <c r="EN113" i="5"/>
  <c r="DW119" i="5"/>
  <c r="DY119" i="5" s="1"/>
  <c r="W92" i="12"/>
  <c r="AQ92" i="12" s="1"/>
  <c r="BN122" i="5"/>
  <c r="BO122" i="5" s="1"/>
  <c r="EZ123" i="5"/>
  <c r="ET112" i="5"/>
  <c r="FA112" i="5" s="1"/>
  <c r="FL112" i="5" s="1"/>
  <c r="GI112" i="5" s="1"/>
  <c r="FB115" i="5"/>
  <c r="EC114" i="5"/>
  <c r="EI114" i="5" s="1"/>
  <c r="ED114" i="5"/>
  <c r="EK114" i="5" s="1"/>
  <c r="R92" i="12"/>
  <c r="EP113" i="5"/>
  <c r="EQ113" i="5" s="1"/>
  <c r="FD113" i="5"/>
  <c r="FI113" i="5" s="1"/>
  <c r="DZ115" i="5"/>
  <c r="DN116" i="5"/>
  <c r="DP116" i="5" s="1"/>
  <c r="DT116" i="5" s="1"/>
  <c r="DR116" i="5"/>
  <c r="DS116" i="5"/>
  <c r="X92" i="12"/>
  <c r="Y92" i="12" s="1"/>
  <c r="Z92" i="12" s="1"/>
  <c r="V92" i="12"/>
  <c r="FG123" i="5"/>
  <c r="FO123" i="5" s="1"/>
  <c r="FQ123" i="5" s="1"/>
  <c r="BH124" i="5"/>
  <c r="BJ123" i="5"/>
  <c r="EA123" i="5" s="1"/>
  <c r="EE118" i="5"/>
  <c r="B94" i="12"/>
  <c r="P94" i="12" s="1"/>
  <c r="Q94" i="12" s="1"/>
  <c r="EF118" i="5"/>
  <c r="DG117" i="5"/>
  <c r="DJ117" i="5" s="1"/>
  <c r="GM121" i="5"/>
  <c r="Z121" i="5" s="1"/>
  <c r="CU142" i="5"/>
  <c r="P93" i="12"/>
  <c r="Q93" i="12" s="1"/>
  <c r="CZ120" i="5"/>
  <c r="O92" i="12"/>
  <c r="FT121" i="5"/>
  <c r="GS121" i="5" s="1"/>
  <c r="AE121" i="5" s="1"/>
  <c r="S92" i="12"/>
  <c r="G92" i="12"/>
  <c r="I92" i="12" s="1"/>
  <c r="M92" i="12"/>
  <c r="CY121" i="5"/>
  <c r="DA121" i="5" s="1"/>
  <c r="DE121" i="5" s="1"/>
  <c r="C93" i="12"/>
  <c r="F93" i="12"/>
  <c r="J93" i="12"/>
  <c r="L93" i="12" s="1"/>
  <c r="X93" i="12"/>
  <c r="AD93" i="12"/>
  <c r="V93" i="12"/>
  <c r="FN122" i="5"/>
  <c r="FP122" i="5" s="1"/>
  <c r="GO122" i="5" s="1"/>
  <c r="AB122" i="5" s="1"/>
  <c r="FO122" i="5"/>
  <c r="FQ122" i="5" s="1"/>
  <c r="FS122" i="5" s="1"/>
  <c r="CF122" i="5"/>
  <c r="CG122" i="5" s="1"/>
  <c r="R122" i="5"/>
  <c r="AJ91" i="12"/>
  <c r="AL91" i="12" s="1"/>
  <c r="AP91" i="12" s="1"/>
  <c r="AF92" i="12"/>
  <c r="AI92" i="12" s="1"/>
  <c r="AH92" i="12"/>
  <c r="GH122" i="5"/>
  <c r="V122" i="5" s="1"/>
  <c r="BL122" i="10"/>
  <c r="BR122" i="10"/>
  <c r="HF124" i="5"/>
  <c r="HH124" i="5" s="1"/>
  <c r="HG124" i="5"/>
  <c r="BP122" i="10"/>
  <c r="BM122" i="10"/>
  <c r="BO122" i="10"/>
  <c r="AN268" i="10"/>
  <c r="BB268" i="10" s="1"/>
  <c r="BI268" i="10" s="1"/>
  <c r="BH267" i="10"/>
  <c r="Z122" i="10"/>
  <c r="BG122" i="10"/>
  <c r="BF122" i="10"/>
  <c r="BN122" i="10"/>
  <c r="AI124" i="10"/>
  <c r="AC124" i="10"/>
  <c r="AD124" i="10" s="1"/>
  <c r="AA125" i="10"/>
  <c r="AD120" i="5"/>
  <c r="AG120" i="5" s="1"/>
  <c r="GZ120" i="5"/>
  <c r="GR121" i="5"/>
  <c r="H149" i="8"/>
  <c r="GX121" i="5"/>
  <c r="Y121" i="5"/>
  <c r="GU121" i="5"/>
  <c r="GW121" i="5"/>
  <c r="X121" i="5"/>
  <c r="GJ122" i="5"/>
  <c r="GC122" i="5"/>
  <c r="U122" i="5" s="1"/>
  <c r="GK122" i="5"/>
  <c r="FY124" i="5"/>
  <c r="FX124" i="5"/>
  <c r="FW125" i="5"/>
  <c r="FZ123" i="5"/>
  <c r="GB123" i="5"/>
  <c r="GD123" i="5" s="1"/>
  <c r="HA125" i="5"/>
  <c r="DC120" i="5" l="1"/>
  <c r="CW121" i="5"/>
  <c r="CV122" i="5"/>
  <c r="CX122" i="5" s="1"/>
  <c r="CE124" i="5"/>
  <c r="DL124" i="5"/>
  <c r="DO124" i="5" s="1"/>
  <c r="DQ124" i="5" s="1"/>
  <c r="CK123" i="5"/>
  <c r="CM123" i="5" s="1"/>
  <c r="CJ124" i="5"/>
  <c r="BR124" i="5"/>
  <c r="BL124" i="5"/>
  <c r="CB121" i="5"/>
  <c r="CH121" i="5" s="1"/>
  <c r="CI121" i="5" s="1"/>
  <c r="BX121" i="5"/>
  <c r="BZ121" i="5" s="1"/>
  <c r="BY120" i="5"/>
  <c r="CA120" i="5" s="1"/>
  <c r="DX120" i="5" s="1"/>
  <c r="CC122" i="5"/>
  <c r="BS123" i="5"/>
  <c r="BU123" i="5" s="1"/>
  <c r="BT122" i="5"/>
  <c r="EN114" i="5"/>
  <c r="DW120" i="5"/>
  <c r="BN123" i="5"/>
  <c r="BO123" i="5" s="1"/>
  <c r="ER113" i="5"/>
  <c r="ET113" i="5" s="1"/>
  <c r="FA113" i="5" s="1"/>
  <c r="FL113" i="5" s="1"/>
  <c r="GI113" i="5" s="1"/>
  <c r="W112" i="5"/>
  <c r="GV112" i="5"/>
  <c r="AN92" i="12"/>
  <c r="GM122" i="5"/>
  <c r="Z122" i="5" s="1"/>
  <c r="AB92" i="12"/>
  <c r="DZ116" i="5"/>
  <c r="ED115" i="5"/>
  <c r="EK115" i="5" s="1"/>
  <c r="EC115" i="5"/>
  <c r="EI115" i="5" s="1"/>
  <c r="FD114" i="5"/>
  <c r="FI114" i="5" s="1"/>
  <c r="EP114" i="5"/>
  <c r="EQ114" i="5" s="1"/>
  <c r="FN123" i="5"/>
  <c r="FP123" i="5" s="1"/>
  <c r="GO123" i="5" s="1"/>
  <c r="AB123" i="5" s="1"/>
  <c r="J94" i="12"/>
  <c r="L94" i="12" s="1"/>
  <c r="DS117" i="5"/>
  <c r="DN117" i="5"/>
  <c r="DP117" i="5" s="1"/>
  <c r="DT117" i="5" s="1"/>
  <c r="DR117" i="5"/>
  <c r="FB116" i="5"/>
  <c r="FG124" i="5"/>
  <c r="FN124" i="5" s="1"/>
  <c r="FP124" i="5" s="1"/>
  <c r="M93" i="12"/>
  <c r="EZ124" i="5"/>
  <c r="B95" i="12"/>
  <c r="F95" i="12" s="1"/>
  <c r="BH125" i="5"/>
  <c r="BJ124" i="5"/>
  <c r="EA124" i="5" s="1"/>
  <c r="FM123" i="5"/>
  <c r="GJ123" i="5" s="1"/>
  <c r="GW123" i="5" s="1"/>
  <c r="GP122" i="5"/>
  <c r="EF119" i="5"/>
  <c r="DG118" i="5"/>
  <c r="DJ118" i="5" s="1"/>
  <c r="EE119" i="5"/>
  <c r="U94" i="12"/>
  <c r="F94" i="12"/>
  <c r="C94" i="12"/>
  <c r="S94" i="12" s="1"/>
  <c r="O93" i="12"/>
  <c r="GQ122" i="5"/>
  <c r="AC122" i="5" s="1"/>
  <c r="S93" i="12"/>
  <c r="CZ121" i="5"/>
  <c r="R93" i="12"/>
  <c r="G93" i="12"/>
  <c r="I93" i="12" s="1"/>
  <c r="CU143" i="5"/>
  <c r="AB93" i="12"/>
  <c r="AN93" i="12"/>
  <c r="Y93" i="12"/>
  <c r="Z93" i="12" s="1"/>
  <c r="AE93" i="12"/>
  <c r="AH93" i="12" s="1"/>
  <c r="GN122" i="5"/>
  <c r="AA122" i="5" s="1"/>
  <c r="FR122" i="5"/>
  <c r="GR122" i="5" s="1"/>
  <c r="AD122" i="5" s="1"/>
  <c r="GU122" i="5"/>
  <c r="CF123" i="5"/>
  <c r="R123" i="5"/>
  <c r="AO91" i="12"/>
  <c r="AJ92" i="12"/>
  <c r="AL92" i="12" s="1"/>
  <c r="AP92" i="12" s="1"/>
  <c r="GQ123" i="5"/>
  <c r="AC123" i="5" s="1"/>
  <c r="HF125" i="5"/>
  <c r="HH125" i="5" s="1"/>
  <c r="HG125" i="5"/>
  <c r="AN269" i="10"/>
  <c r="BB269" i="10" s="1"/>
  <c r="BI269" i="10" s="1"/>
  <c r="BH268" i="10"/>
  <c r="AE123" i="10"/>
  <c r="AF123" i="10" s="1"/>
  <c r="AG123" i="10" s="1"/>
  <c r="AH123" i="10" s="1"/>
  <c r="AI125" i="10"/>
  <c r="AC125" i="10"/>
  <c r="AD125" i="10" s="1"/>
  <c r="AA126" i="10"/>
  <c r="AD121" i="5"/>
  <c r="AG121" i="5" s="1"/>
  <c r="GZ121" i="5"/>
  <c r="GX122" i="5"/>
  <c r="Y122" i="5"/>
  <c r="GW122" i="5"/>
  <c r="X122" i="5"/>
  <c r="H150" i="8"/>
  <c r="FS123" i="5"/>
  <c r="FR123" i="5"/>
  <c r="GR123" i="5" s="1"/>
  <c r="AD123" i="5" s="1"/>
  <c r="GC123" i="5"/>
  <c r="U123" i="5" s="1"/>
  <c r="GK123" i="5"/>
  <c r="GN123" i="5"/>
  <c r="AA123" i="5" s="1"/>
  <c r="GP123" i="5"/>
  <c r="FY125" i="5"/>
  <c r="FX125" i="5"/>
  <c r="FW126" i="5"/>
  <c r="FZ124" i="5"/>
  <c r="GB124" i="5"/>
  <c r="GD124" i="5" s="1"/>
  <c r="GH123" i="5"/>
  <c r="HA126" i="5"/>
  <c r="DC121" i="5" l="1"/>
  <c r="CW122" i="5"/>
  <c r="CV123" i="5"/>
  <c r="CX123" i="5" s="1"/>
  <c r="CE125" i="5"/>
  <c r="DL125" i="5"/>
  <c r="CK124" i="5"/>
  <c r="CM124" i="5" s="1"/>
  <c r="CG123" i="5"/>
  <c r="BT123" i="5"/>
  <c r="BX123" i="5" s="1"/>
  <c r="BY123" i="5" s="1"/>
  <c r="CJ125" i="5"/>
  <c r="BL125" i="5"/>
  <c r="BN125" i="5" s="1"/>
  <c r="BR125" i="5"/>
  <c r="BS124" i="5"/>
  <c r="BU124" i="5" s="1"/>
  <c r="DY120" i="5"/>
  <c r="CB122" i="5"/>
  <c r="CH122" i="5" s="1"/>
  <c r="CI122" i="5" s="1"/>
  <c r="BX122" i="5"/>
  <c r="BZ122" i="5" s="1"/>
  <c r="CC123" i="5"/>
  <c r="BY121" i="5"/>
  <c r="CA121" i="5" s="1"/>
  <c r="DW121" i="5" s="1"/>
  <c r="EN115" i="5"/>
  <c r="BN124" i="5"/>
  <c r="BO124" i="5" s="1"/>
  <c r="GM123" i="5"/>
  <c r="Z123" i="5" s="1"/>
  <c r="DX121" i="5"/>
  <c r="FO124" i="5"/>
  <c r="FQ124" i="5" s="1"/>
  <c r="FS124" i="5" s="1"/>
  <c r="AG122" i="5"/>
  <c r="GV113" i="5"/>
  <c r="W113" i="5"/>
  <c r="ER114" i="5"/>
  <c r="ET114" i="5" s="1"/>
  <c r="FA114" i="5" s="1"/>
  <c r="FL114" i="5" s="1"/>
  <c r="GI114" i="5" s="1"/>
  <c r="W114" i="5" s="1"/>
  <c r="M94" i="12"/>
  <c r="EP115" i="5"/>
  <c r="EQ115" i="5" s="1"/>
  <c r="ER115" i="5" s="1"/>
  <c r="FD115" i="5"/>
  <c r="FI115" i="5" s="1"/>
  <c r="DZ117" i="5"/>
  <c r="EC116" i="5"/>
  <c r="EI116" i="5" s="1"/>
  <c r="ED116" i="5"/>
  <c r="EK116" i="5" s="1"/>
  <c r="FM124" i="5"/>
  <c r="GJ124" i="5" s="1"/>
  <c r="GW124" i="5" s="1"/>
  <c r="DN118" i="5"/>
  <c r="DP118" i="5" s="1"/>
  <c r="DT118" i="5" s="1"/>
  <c r="DR118" i="5"/>
  <c r="DS118" i="5"/>
  <c r="DO125" i="5"/>
  <c r="DQ125" i="5" s="1"/>
  <c r="J95" i="12"/>
  <c r="L95" i="12" s="1"/>
  <c r="DG119" i="5"/>
  <c r="DJ119" i="5" s="1"/>
  <c r="FG125" i="5"/>
  <c r="FO125" i="5" s="1"/>
  <c r="FQ125" i="5" s="1"/>
  <c r="EZ125" i="5"/>
  <c r="P95" i="12"/>
  <c r="Q95" i="12" s="1"/>
  <c r="BH126" i="5"/>
  <c r="BJ125" i="5"/>
  <c r="EA125" i="5" s="1"/>
  <c r="B96" i="12"/>
  <c r="U96" i="12" s="1"/>
  <c r="V96" i="12" s="1"/>
  <c r="U95" i="12"/>
  <c r="C95" i="12"/>
  <c r="G95" i="12" s="1"/>
  <c r="I95" i="12" s="1"/>
  <c r="O94" i="12"/>
  <c r="G94" i="12"/>
  <c r="I94" i="12" s="1"/>
  <c r="R94" i="12"/>
  <c r="EF120" i="5"/>
  <c r="V94" i="12"/>
  <c r="X94" i="12"/>
  <c r="AB94" i="12" s="1"/>
  <c r="W94" i="12"/>
  <c r="AQ94" i="12" s="1"/>
  <c r="AD94" i="12"/>
  <c r="FB117" i="5"/>
  <c r="EE120" i="5"/>
  <c r="CY122" i="5"/>
  <c r="DA122" i="5" s="1"/>
  <c r="DE122" i="5" s="1"/>
  <c r="CU144" i="5"/>
  <c r="GZ122" i="5"/>
  <c r="FT122" i="5"/>
  <c r="GS122" i="5" s="1"/>
  <c r="AE122" i="5" s="1"/>
  <c r="AF93" i="12"/>
  <c r="AI93" i="12" s="1"/>
  <c r="AJ93" i="12" s="1"/>
  <c r="AL93" i="12" s="1"/>
  <c r="CF124" i="5"/>
  <c r="CG124" i="5" s="1"/>
  <c r="R124" i="5"/>
  <c r="AO92" i="12"/>
  <c r="BL123" i="10"/>
  <c r="BR123" i="10"/>
  <c r="HF126" i="5"/>
  <c r="HH126" i="5" s="1"/>
  <c r="HG126" i="5"/>
  <c r="X123" i="5"/>
  <c r="BP123" i="10"/>
  <c r="BM123" i="10"/>
  <c r="BO123" i="10"/>
  <c r="AN270" i="10"/>
  <c r="BB270" i="10" s="1"/>
  <c r="BI270" i="10" s="1"/>
  <c r="BH269" i="10"/>
  <c r="Z123" i="10"/>
  <c r="BG123" i="10"/>
  <c r="BF123" i="10"/>
  <c r="BN123" i="10"/>
  <c r="AI126" i="10"/>
  <c r="AC126" i="10"/>
  <c r="AD126" i="10" s="1"/>
  <c r="AA127" i="10"/>
  <c r="AE124" i="10"/>
  <c r="AF124" i="10" s="1"/>
  <c r="AG124" i="10" s="1"/>
  <c r="AH124" i="10" s="1"/>
  <c r="GZ123" i="5"/>
  <c r="AG123" i="5"/>
  <c r="GX123" i="5"/>
  <c r="Y123" i="5"/>
  <c r="GU123" i="5"/>
  <c r="V123" i="5"/>
  <c r="H151" i="8"/>
  <c r="GC124" i="5"/>
  <c r="U124" i="5" s="1"/>
  <c r="GK124" i="5"/>
  <c r="GM124" i="5"/>
  <c r="Z124" i="5" s="1"/>
  <c r="GO124" i="5"/>
  <c r="AB124" i="5" s="1"/>
  <c r="FY126" i="5"/>
  <c r="FX126" i="5"/>
  <c r="FW127" i="5"/>
  <c r="FZ125" i="5"/>
  <c r="GB125" i="5"/>
  <c r="GD125" i="5" s="1"/>
  <c r="GH124" i="5"/>
  <c r="FT123" i="5"/>
  <c r="GS123" i="5" s="1"/>
  <c r="AE123" i="5" s="1"/>
  <c r="HA127" i="5"/>
  <c r="CW123" i="5" l="1"/>
  <c r="CV124" i="5"/>
  <c r="CX124" i="5" s="1"/>
  <c r="CE126" i="5"/>
  <c r="DL126" i="5"/>
  <c r="DO126" i="5" s="1"/>
  <c r="DQ126" i="5" s="1"/>
  <c r="CB123" i="5"/>
  <c r="CH123" i="5" s="1"/>
  <c r="CI123" i="5" s="1"/>
  <c r="CK125" i="5"/>
  <c r="CM125" i="5" s="1"/>
  <c r="GP124" i="5"/>
  <c r="CJ126" i="5"/>
  <c r="BL126" i="5"/>
  <c r="BN126" i="5" s="1"/>
  <c r="BR126" i="5"/>
  <c r="BY122" i="5"/>
  <c r="CA122" i="5" s="1"/>
  <c r="DX122" i="5" s="1"/>
  <c r="BT124" i="5"/>
  <c r="BZ123" i="5"/>
  <c r="CA123" i="5" s="1"/>
  <c r="DX123" i="5" s="1"/>
  <c r="BS125" i="5"/>
  <c r="BU125" i="5" s="1"/>
  <c r="CC124" i="5"/>
  <c r="GQ124" i="5"/>
  <c r="AC124" i="5" s="1"/>
  <c r="DY121" i="5"/>
  <c r="FR124" i="5"/>
  <c r="GR124" i="5" s="1"/>
  <c r="AD124" i="5" s="1"/>
  <c r="GN124" i="5"/>
  <c r="AA124" i="5" s="1"/>
  <c r="EN116" i="5"/>
  <c r="DW122" i="5"/>
  <c r="GV114" i="5"/>
  <c r="ET115" i="5"/>
  <c r="FA115" i="5" s="1"/>
  <c r="FL115" i="5" s="1"/>
  <c r="GI115" i="5" s="1"/>
  <c r="DZ118" i="5"/>
  <c r="FD116" i="5"/>
  <c r="FI116" i="5" s="1"/>
  <c r="EP116" i="5"/>
  <c r="EQ116" i="5" s="1"/>
  <c r="ER116" i="5" s="1"/>
  <c r="ED117" i="5"/>
  <c r="EK117" i="5" s="1"/>
  <c r="EC117" i="5"/>
  <c r="EI117" i="5" s="1"/>
  <c r="DR119" i="5"/>
  <c r="DS119" i="5"/>
  <c r="DN119" i="5"/>
  <c r="DP119" i="5" s="1"/>
  <c r="DT119" i="5" s="1"/>
  <c r="FB118" i="5"/>
  <c r="P96" i="12"/>
  <c r="Q96" i="12" s="1"/>
  <c r="X96" i="12"/>
  <c r="AN96" i="12" s="1"/>
  <c r="F96" i="12"/>
  <c r="C96" i="12"/>
  <c r="W96" i="12"/>
  <c r="AQ96" i="12" s="1"/>
  <c r="J96" i="12"/>
  <c r="L96" i="12" s="1"/>
  <c r="AD96" i="12"/>
  <c r="AE96" i="12" s="1"/>
  <c r="AH96" i="12" s="1"/>
  <c r="EZ126" i="5"/>
  <c r="FN125" i="5"/>
  <c r="FP125" i="5" s="1"/>
  <c r="GO125" i="5" s="1"/>
  <c r="AB125" i="5" s="1"/>
  <c r="B97" i="12"/>
  <c r="U97" i="12" s="1"/>
  <c r="V97" i="12" s="1"/>
  <c r="BH127" i="5"/>
  <c r="FM125" i="5"/>
  <c r="GJ125" i="5" s="1"/>
  <c r="GW125" i="5" s="1"/>
  <c r="FG126" i="5"/>
  <c r="FM126" i="5" s="1"/>
  <c r="BJ126" i="5"/>
  <c r="EA126" i="5" s="1"/>
  <c r="DG120" i="5"/>
  <c r="DJ120" i="5" s="1"/>
  <c r="AD95" i="12"/>
  <c r="V95" i="12"/>
  <c r="X95" i="12"/>
  <c r="W95" i="12"/>
  <c r="AQ95" i="12" s="1"/>
  <c r="O95" i="12"/>
  <c r="R95" i="12"/>
  <c r="S95" i="12"/>
  <c r="M95" i="12"/>
  <c r="AE94" i="12"/>
  <c r="AH94" i="12" s="1"/>
  <c r="EF121" i="5"/>
  <c r="Y94" i="12"/>
  <c r="Z94" i="12" s="1"/>
  <c r="AN94" i="12"/>
  <c r="EE121" i="5"/>
  <c r="CZ122" i="5"/>
  <c r="CU145" i="5"/>
  <c r="CY123" i="5"/>
  <c r="DA123" i="5" s="1"/>
  <c r="DE123" i="5" s="1"/>
  <c r="AP93" i="12"/>
  <c r="AO93" i="12"/>
  <c r="CF125" i="5"/>
  <c r="R125" i="5"/>
  <c r="BO125" i="5"/>
  <c r="GQ125" i="5"/>
  <c r="AC125" i="5" s="1"/>
  <c r="BL124" i="10"/>
  <c r="HF127" i="5"/>
  <c r="HH127" i="5" s="1"/>
  <c r="HG127" i="5"/>
  <c r="BP124" i="10"/>
  <c r="BO124" i="10"/>
  <c r="BM124" i="10"/>
  <c r="BR124" i="10" s="1"/>
  <c r="AN271" i="10"/>
  <c r="BB271" i="10" s="1"/>
  <c r="BI271" i="10" s="1"/>
  <c r="BH270" i="10"/>
  <c r="Z124" i="10"/>
  <c r="BG124" i="10"/>
  <c r="BF124" i="10"/>
  <c r="BN124" i="10"/>
  <c r="AE125" i="10"/>
  <c r="AF125" i="10" s="1"/>
  <c r="AG125" i="10" s="1"/>
  <c r="AH125" i="10" s="1"/>
  <c r="AI127" i="10"/>
  <c r="AC127" i="10"/>
  <c r="AD127" i="10" s="1"/>
  <c r="AA128" i="10"/>
  <c r="FT124" i="5"/>
  <c r="GS124" i="5" s="1"/>
  <c r="AE124" i="5" s="1"/>
  <c r="X124" i="5"/>
  <c r="GX124" i="5"/>
  <c r="Y124" i="5"/>
  <c r="H152" i="8"/>
  <c r="GU124" i="5"/>
  <c r="V124" i="5"/>
  <c r="GC125" i="5"/>
  <c r="U125" i="5" s="1"/>
  <c r="GK125" i="5"/>
  <c r="GN125" i="5"/>
  <c r="AA125" i="5" s="1"/>
  <c r="GP125" i="5"/>
  <c r="FY127" i="5"/>
  <c r="FX127" i="5"/>
  <c r="FW128" i="5"/>
  <c r="FZ126" i="5"/>
  <c r="GB126" i="5"/>
  <c r="GD126" i="5" s="1"/>
  <c r="FR125" i="5"/>
  <c r="GR125" i="5" s="1"/>
  <c r="AD125" i="5" s="1"/>
  <c r="FS125" i="5"/>
  <c r="GH125" i="5"/>
  <c r="HA128" i="5"/>
  <c r="DC122" i="5" l="1"/>
  <c r="CV125" i="5"/>
  <c r="CX125" i="5" s="1"/>
  <c r="CW124" i="5"/>
  <c r="CE127" i="5"/>
  <c r="DL127" i="5"/>
  <c r="DO127" i="5" s="1"/>
  <c r="DQ127" i="5" s="1"/>
  <c r="CK126" i="5"/>
  <c r="CM126" i="5" s="1"/>
  <c r="CG125" i="5"/>
  <c r="AG124" i="5"/>
  <c r="BT125" i="5"/>
  <c r="GZ124" i="5"/>
  <c r="DY122" i="5"/>
  <c r="BS126" i="5"/>
  <c r="BU126" i="5" s="1"/>
  <c r="CC125" i="5"/>
  <c r="CJ127" i="5"/>
  <c r="BL127" i="5"/>
  <c r="BR127" i="5"/>
  <c r="CB124" i="5"/>
  <c r="CH124" i="5" s="1"/>
  <c r="CI124" i="5" s="1"/>
  <c r="BX124" i="5"/>
  <c r="BZ124" i="5" s="1"/>
  <c r="EN117" i="5"/>
  <c r="DW123" i="5"/>
  <c r="DY123" i="5" s="1"/>
  <c r="B98" i="12"/>
  <c r="U98" i="12" s="1"/>
  <c r="X98" i="12" s="1"/>
  <c r="AN98" i="12" s="1"/>
  <c r="FO126" i="5"/>
  <c r="FQ126" i="5" s="1"/>
  <c r="FR126" i="5" s="1"/>
  <c r="GR126" i="5" s="1"/>
  <c r="AD126" i="5" s="1"/>
  <c r="GV115" i="5"/>
  <c r="W115" i="5"/>
  <c r="FN126" i="5"/>
  <c r="FP126" i="5" s="1"/>
  <c r="GO126" i="5" s="1"/>
  <c r="AB126" i="5" s="1"/>
  <c r="FG127" i="5"/>
  <c r="FM127" i="5" s="1"/>
  <c r="BH128" i="5"/>
  <c r="C97" i="12"/>
  <c r="AF96" i="12"/>
  <c r="AI96" i="12" s="1"/>
  <c r="AJ96" i="12" s="1"/>
  <c r="AL96" i="12" s="1"/>
  <c r="AP96" i="12" s="1"/>
  <c r="ET116" i="5"/>
  <c r="FA116" i="5" s="1"/>
  <c r="FL116" i="5" s="1"/>
  <c r="GI116" i="5" s="1"/>
  <c r="EC118" i="5"/>
  <c r="EI118" i="5" s="1"/>
  <c r="ED118" i="5"/>
  <c r="EK118" i="5" s="1"/>
  <c r="FD117" i="5"/>
  <c r="FI117" i="5" s="1"/>
  <c r="EP117" i="5"/>
  <c r="EQ117" i="5" s="1"/>
  <c r="ER117" i="5" s="1"/>
  <c r="S96" i="12"/>
  <c r="DZ119" i="5"/>
  <c r="DR120" i="5"/>
  <c r="DS120" i="5"/>
  <c r="DN120" i="5"/>
  <c r="DP120" i="5" s="1"/>
  <c r="DT120" i="5" s="1"/>
  <c r="M96" i="12"/>
  <c r="Y96" i="12"/>
  <c r="Z96" i="12" s="1"/>
  <c r="G96" i="12"/>
  <c r="I96" i="12" s="1"/>
  <c r="AB96" i="12"/>
  <c r="R96" i="12"/>
  <c r="FB119" i="5"/>
  <c r="O96" i="12"/>
  <c r="P97" i="12"/>
  <c r="Q97" i="12" s="1"/>
  <c r="BJ127" i="5"/>
  <c r="EA127" i="5" s="1"/>
  <c r="GM125" i="5"/>
  <c r="Z125" i="5" s="1"/>
  <c r="EZ127" i="5"/>
  <c r="AD97" i="12"/>
  <c r="AE97" i="12" s="1"/>
  <c r="AH97" i="12" s="1"/>
  <c r="X97" i="12"/>
  <c r="AN97" i="12" s="1"/>
  <c r="W97" i="12"/>
  <c r="AQ97" i="12" s="1"/>
  <c r="J97" i="12"/>
  <c r="L97" i="12" s="1"/>
  <c r="F97" i="12"/>
  <c r="AB95" i="12"/>
  <c r="AN95" i="12"/>
  <c r="Y95" i="12"/>
  <c r="Z95" i="12" s="1"/>
  <c r="AE95" i="12"/>
  <c r="AH95" i="12" s="1"/>
  <c r="AF94" i="12"/>
  <c r="AI94" i="12" s="1"/>
  <c r="DG121" i="5"/>
  <c r="DJ121" i="5" s="1"/>
  <c r="CU146" i="5"/>
  <c r="CY124" i="5"/>
  <c r="DA124" i="5" s="1"/>
  <c r="DE124" i="5" s="1"/>
  <c r="CZ123" i="5"/>
  <c r="GH126" i="5"/>
  <c r="V126" i="5" s="1"/>
  <c r="CF126" i="5"/>
  <c r="CG126" i="5" s="1"/>
  <c r="R126" i="5"/>
  <c r="BO126" i="5"/>
  <c r="BL125" i="10"/>
  <c r="BR125" i="10"/>
  <c r="HF128" i="5"/>
  <c r="HH128" i="5" s="1"/>
  <c r="HG128" i="5"/>
  <c r="BP125" i="10"/>
  <c r="BM125" i="10"/>
  <c r="BO125" i="10"/>
  <c r="AN272" i="10"/>
  <c r="BB272" i="10" s="1"/>
  <c r="BI272" i="10" s="1"/>
  <c r="BH271" i="10"/>
  <c r="Z125" i="10"/>
  <c r="BG125" i="10"/>
  <c r="BF125" i="10"/>
  <c r="BN125" i="10"/>
  <c r="AI128" i="10"/>
  <c r="AC128" i="10"/>
  <c r="AD128" i="10" s="1"/>
  <c r="AA129" i="10"/>
  <c r="AE126" i="10"/>
  <c r="AF126" i="10" s="1"/>
  <c r="AG126" i="10" s="1"/>
  <c r="AH126" i="10" s="1"/>
  <c r="GZ125" i="5"/>
  <c r="AG125" i="5"/>
  <c r="X125" i="5"/>
  <c r="GJ126" i="5"/>
  <c r="GW126" i="5" s="1"/>
  <c r="GX125" i="5"/>
  <c r="Y125" i="5"/>
  <c r="H153" i="8"/>
  <c r="GU125" i="5"/>
  <c r="V125" i="5"/>
  <c r="GC126" i="5"/>
  <c r="U126" i="5" s="1"/>
  <c r="GK126" i="5"/>
  <c r="FY128" i="5"/>
  <c r="FX128" i="5"/>
  <c r="FW129" i="5"/>
  <c r="FZ127" i="5"/>
  <c r="GB127" i="5"/>
  <c r="GD127" i="5" s="1"/>
  <c r="FT125" i="5"/>
  <c r="GS125" i="5" s="1"/>
  <c r="AE125" i="5" s="1"/>
  <c r="HA129" i="5"/>
  <c r="DC123" i="5" l="1"/>
  <c r="CV126" i="5"/>
  <c r="CX126" i="5" s="1"/>
  <c r="CW125" i="5"/>
  <c r="CE128" i="5"/>
  <c r="DL128" i="5"/>
  <c r="DO128" i="5" s="1"/>
  <c r="DQ128" i="5" s="1"/>
  <c r="CK127" i="5"/>
  <c r="CM127" i="5" s="1"/>
  <c r="F98" i="12"/>
  <c r="P98" i="12"/>
  <c r="Q98" i="12" s="1"/>
  <c r="Y98" i="12"/>
  <c r="Z98" i="12" s="1"/>
  <c r="AB98" i="12"/>
  <c r="J98" i="12"/>
  <c r="L98" i="12" s="1"/>
  <c r="V98" i="12"/>
  <c r="C98" i="12"/>
  <c r="EZ128" i="5"/>
  <c r="FG128" i="5"/>
  <c r="FM128" i="5" s="1"/>
  <c r="CJ128" i="5"/>
  <c r="CK128" i="5" s="1"/>
  <c r="CM128" i="5" s="1"/>
  <c r="BR128" i="5"/>
  <c r="BL128" i="5"/>
  <c r="CC126" i="5"/>
  <c r="BY124" i="5"/>
  <c r="CA124" i="5" s="1"/>
  <c r="DX124" i="5" s="1"/>
  <c r="BS127" i="5"/>
  <c r="BU127" i="5" s="1"/>
  <c r="BT126" i="5"/>
  <c r="CB125" i="5"/>
  <c r="CH125" i="5" s="1"/>
  <c r="CI125" i="5" s="1"/>
  <c r="BX125" i="5"/>
  <c r="BZ125" i="5" s="1"/>
  <c r="EN118" i="5"/>
  <c r="GP126" i="5"/>
  <c r="W98" i="12"/>
  <c r="AQ98" i="12" s="1"/>
  <c r="AD98" i="12"/>
  <c r="AE98" i="12" s="1"/>
  <c r="AH98" i="12" s="1"/>
  <c r="DW124" i="5"/>
  <c r="BH129" i="5"/>
  <c r="BJ128" i="5"/>
  <c r="B99" i="12"/>
  <c r="U99" i="12" s="1"/>
  <c r="W99" i="12" s="1"/>
  <c r="AQ99" i="12" s="1"/>
  <c r="GN126" i="5"/>
  <c r="AA126" i="5" s="1"/>
  <c r="GQ126" i="5"/>
  <c r="AC126" i="5" s="1"/>
  <c r="AG126" i="5" s="1"/>
  <c r="FS126" i="5"/>
  <c r="FN127" i="5"/>
  <c r="FP127" i="5" s="1"/>
  <c r="GO127" i="5" s="1"/>
  <c r="AB127" i="5" s="1"/>
  <c r="S97" i="12"/>
  <c r="M97" i="12"/>
  <c r="GM126" i="5"/>
  <c r="Z126" i="5" s="1"/>
  <c r="R97" i="12"/>
  <c r="GV116" i="5"/>
  <c r="W116" i="5"/>
  <c r="AO96" i="12"/>
  <c r="FO127" i="5"/>
  <c r="FQ127" i="5" s="1"/>
  <c r="GP127" i="5" s="1"/>
  <c r="ET117" i="5"/>
  <c r="FA117" i="5" s="1"/>
  <c r="FL117" i="5" s="1"/>
  <c r="GI117" i="5" s="1"/>
  <c r="G97" i="12"/>
  <c r="I97" i="12" s="1"/>
  <c r="ED119" i="5"/>
  <c r="EK119" i="5" s="1"/>
  <c r="EC119" i="5"/>
  <c r="EI119" i="5" s="1"/>
  <c r="EP118" i="5"/>
  <c r="EQ118" i="5" s="1"/>
  <c r="ER118" i="5" s="1"/>
  <c r="FD118" i="5"/>
  <c r="FI118" i="5" s="1"/>
  <c r="DZ120" i="5"/>
  <c r="DN121" i="5"/>
  <c r="DP121" i="5" s="1"/>
  <c r="DT121" i="5" s="1"/>
  <c r="DR121" i="5"/>
  <c r="DS121" i="5"/>
  <c r="BN127" i="5"/>
  <c r="BO127" i="5" s="1"/>
  <c r="FB120" i="5"/>
  <c r="AB97" i="12"/>
  <c r="AF97" i="12"/>
  <c r="AI97" i="12" s="1"/>
  <c r="AJ97" i="12" s="1"/>
  <c r="AL97" i="12" s="1"/>
  <c r="O97" i="12"/>
  <c r="Y97" i="12"/>
  <c r="Z97" i="12" s="1"/>
  <c r="AF95" i="12"/>
  <c r="AI95" i="12" s="1"/>
  <c r="AJ95" i="12" s="1"/>
  <c r="AL95" i="12" s="1"/>
  <c r="AP95" i="12" s="1"/>
  <c r="AJ94" i="12"/>
  <c r="AL94" i="12" s="1"/>
  <c r="AP94" i="12" s="1"/>
  <c r="EF122" i="5"/>
  <c r="EE122" i="5"/>
  <c r="CZ124" i="5"/>
  <c r="GU126" i="5"/>
  <c r="CU147" i="5"/>
  <c r="CY125" i="5"/>
  <c r="DA125" i="5" s="1"/>
  <c r="DE125" i="5" s="1"/>
  <c r="CF127" i="5"/>
  <c r="R127" i="5"/>
  <c r="GH127" i="5"/>
  <c r="V127" i="5" s="1"/>
  <c r="EA128" i="5"/>
  <c r="BL126" i="10"/>
  <c r="BR126" i="10"/>
  <c r="HF129" i="5"/>
  <c r="HH129" i="5" s="1"/>
  <c r="HG129" i="5"/>
  <c r="BP126" i="10"/>
  <c r="BM126" i="10"/>
  <c r="BO126" i="10"/>
  <c r="AN273" i="10"/>
  <c r="BB273" i="10" s="1"/>
  <c r="BI273" i="10" s="1"/>
  <c r="BH272" i="10"/>
  <c r="Z126" i="10"/>
  <c r="BG126" i="10"/>
  <c r="BF126" i="10"/>
  <c r="BN126" i="10"/>
  <c r="AE128" i="10"/>
  <c r="AF128" i="10" s="1"/>
  <c r="AG128" i="10" s="1"/>
  <c r="AH128" i="10" s="1"/>
  <c r="AI129" i="10"/>
  <c r="AC129" i="10"/>
  <c r="AD129" i="10" s="1"/>
  <c r="AA130" i="10"/>
  <c r="AE127" i="10"/>
  <c r="AF127" i="10" s="1"/>
  <c r="AG127" i="10" s="1"/>
  <c r="AH127" i="10" s="1"/>
  <c r="X126" i="5"/>
  <c r="GJ127" i="5"/>
  <c r="GW127" i="5" s="1"/>
  <c r="GX126" i="5"/>
  <c r="Y126" i="5"/>
  <c r="H154" i="8"/>
  <c r="FT126" i="5"/>
  <c r="GS126" i="5" s="1"/>
  <c r="AE126" i="5" s="1"/>
  <c r="GC127" i="5"/>
  <c r="U127" i="5" s="1"/>
  <c r="GK127" i="5"/>
  <c r="FY129" i="5"/>
  <c r="FX129" i="5"/>
  <c r="FW130" i="5"/>
  <c r="FZ128" i="5"/>
  <c r="GB128" i="5"/>
  <c r="GD128" i="5" s="1"/>
  <c r="HA130" i="5"/>
  <c r="DC124" i="5" l="1"/>
  <c r="CV127" i="5"/>
  <c r="CX127" i="5" s="1"/>
  <c r="CW126" i="5"/>
  <c r="CE129" i="5"/>
  <c r="DL129" i="5"/>
  <c r="DO129" i="5" s="1"/>
  <c r="DQ129" i="5" s="1"/>
  <c r="R98" i="12"/>
  <c r="X99" i="12"/>
  <c r="AN99" i="12" s="1"/>
  <c r="B100" i="12"/>
  <c r="U100" i="12" s="1"/>
  <c r="X100" i="12" s="1"/>
  <c r="Y100" i="12" s="1"/>
  <c r="Z100" i="12" s="1"/>
  <c r="G98" i="12"/>
  <c r="I98" i="12" s="1"/>
  <c r="BH130" i="5"/>
  <c r="FG129" i="5"/>
  <c r="FO129" i="5" s="1"/>
  <c r="FQ129" i="5" s="1"/>
  <c r="M98" i="12"/>
  <c r="BJ129" i="5"/>
  <c r="EZ129" i="5"/>
  <c r="S98" i="12"/>
  <c r="O98" i="12"/>
  <c r="FO128" i="5"/>
  <c r="FQ128" i="5" s="1"/>
  <c r="FS128" i="5" s="1"/>
  <c r="FN128" i="5"/>
  <c r="FP128" i="5" s="1"/>
  <c r="GO128" i="5" s="1"/>
  <c r="AB128" i="5" s="1"/>
  <c r="CG127" i="5"/>
  <c r="C99" i="12"/>
  <c r="P99" i="12"/>
  <c r="Q99" i="12" s="1"/>
  <c r="J99" i="12"/>
  <c r="L99" i="12" s="1"/>
  <c r="F99" i="12"/>
  <c r="AD99" i="12"/>
  <c r="AE99" i="12" s="1"/>
  <c r="AH99" i="12" s="1"/>
  <c r="V99" i="12"/>
  <c r="GZ126" i="5"/>
  <c r="DY124" i="5"/>
  <c r="AF98" i="12"/>
  <c r="AI98" i="12" s="1"/>
  <c r="AJ98" i="12" s="1"/>
  <c r="AL98" i="12" s="1"/>
  <c r="AP98" i="12" s="1"/>
  <c r="BS128" i="5"/>
  <c r="BU128" i="5" s="1"/>
  <c r="GM127" i="5"/>
  <c r="Z127" i="5" s="1"/>
  <c r="BY125" i="5"/>
  <c r="CA125" i="5" s="1"/>
  <c r="DW125" i="5" s="1"/>
  <c r="BT127" i="5"/>
  <c r="CJ129" i="5"/>
  <c r="BL129" i="5"/>
  <c r="BR129" i="5"/>
  <c r="CC127" i="5"/>
  <c r="CB126" i="5"/>
  <c r="CH126" i="5" s="1"/>
  <c r="CI126" i="5" s="1"/>
  <c r="BX126" i="5"/>
  <c r="BZ126" i="5" s="1"/>
  <c r="EN119" i="5"/>
  <c r="BN128" i="5"/>
  <c r="BO128" i="5" s="1"/>
  <c r="DX126" i="5"/>
  <c r="DX125" i="5"/>
  <c r="FS127" i="5"/>
  <c r="GQ127" i="5"/>
  <c r="AC127" i="5" s="1"/>
  <c r="W117" i="5"/>
  <c r="GV117" i="5"/>
  <c r="FR127" i="5"/>
  <c r="GR127" i="5" s="1"/>
  <c r="AD127" i="5" s="1"/>
  <c r="GN127" i="5"/>
  <c r="AA127" i="5" s="1"/>
  <c r="ET118" i="5"/>
  <c r="FA118" i="5" s="1"/>
  <c r="FL118" i="5" s="1"/>
  <c r="GI118" i="5" s="1"/>
  <c r="W118" i="5" s="1"/>
  <c r="ED120" i="5"/>
  <c r="EK120" i="5" s="1"/>
  <c r="EC120" i="5"/>
  <c r="EI120" i="5" s="1"/>
  <c r="EP119" i="5"/>
  <c r="EQ119" i="5" s="1"/>
  <c r="FD119" i="5"/>
  <c r="FI119" i="5" s="1"/>
  <c r="DZ121" i="5"/>
  <c r="AO95" i="12"/>
  <c r="EF123" i="5"/>
  <c r="AO94" i="12"/>
  <c r="EE123" i="5"/>
  <c r="DG122" i="5"/>
  <c r="DJ122" i="5" s="1"/>
  <c r="FB121" i="5"/>
  <c r="CU148" i="5"/>
  <c r="CZ125" i="5"/>
  <c r="CY126" i="5"/>
  <c r="DA126" i="5" s="1"/>
  <c r="DE126" i="5" s="1"/>
  <c r="GU127" i="5"/>
  <c r="CF128" i="5"/>
  <c r="CG128" i="5" s="1"/>
  <c r="R128" i="5"/>
  <c r="AP97" i="12"/>
  <c r="AO97" i="12"/>
  <c r="EA129" i="5"/>
  <c r="BL128" i="10"/>
  <c r="BR128" i="10"/>
  <c r="BL127" i="10"/>
  <c r="BR127" i="10"/>
  <c r="HF130" i="5"/>
  <c r="HH130" i="5" s="1"/>
  <c r="HG130" i="5"/>
  <c r="BP127" i="10"/>
  <c r="BM127" i="10"/>
  <c r="BO127" i="10"/>
  <c r="BP128" i="10"/>
  <c r="BM128" i="10"/>
  <c r="BO128" i="10"/>
  <c r="AN274" i="10"/>
  <c r="BB274" i="10" s="1"/>
  <c r="BI274" i="10" s="1"/>
  <c r="BH273" i="10"/>
  <c r="Z128" i="10"/>
  <c r="BG128" i="10"/>
  <c r="BF128" i="10"/>
  <c r="Z127" i="10"/>
  <c r="BG127" i="10"/>
  <c r="BF127" i="10"/>
  <c r="BN127" i="10"/>
  <c r="BN128" i="10"/>
  <c r="AE129" i="10"/>
  <c r="AF129" i="10" s="1"/>
  <c r="AG129" i="10" s="1"/>
  <c r="AH129" i="10" s="1"/>
  <c r="AI130" i="10"/>
  <c r="AC130" i="10"/>
  <c r="AD130" i="10" s="1"/>
  <c r="AA131" i="10"/>
  <c r="X127" i="5"/>
  <c r="GX127" i="5"/>
  <c r="Y127" i="5"/>
  <c r="H155" i="8"/>
  <c r="GK128" i="5"/>
  <c r="GC128" i="5"/>
  <c r="U128" i="5" s="1"/>
  <c r="FY130" i="5"/>
  <c r="FX130" i="5"/>
  <c r="FW131" i="5"/>
  <c r="GJ128" i="5"/>
  <c r="FZ129" i="5"/>
  <c r="GB129" i="5"/>
  <c r="GD129" i="5" s="1"/>
  <c r="GH128" i="5"/>
  <c r="HA131" i="5"/>
  <c r="GN128" i="5" l="1"/>
  <c r="AA128" i="5" s="1"/>
  <c r="DC125" i="5"/>
  <c r="GP128" i="5"/>
  <c r="GQ128" i="5"/>
  <c r="AC128" i="5" s="1"/>
  <c r="GM128" i="5"/>
  <c r="Z128" i="5" s="1"/>
  <c r="C100" i="12"/>
  <c r="CV128" i="5"/>
  <c r="CX128" i="5" s="1"/>
  <c r="CW127" i="5"/>
  <c r="AB99" i="12"/>
  <c r="FM129" i="5"/>
  <c r="Y99" i="12"/>
  <c r="Z99" i="12" s="1"/>
  <c r="CE130" i="5"/>
  <c r="DL130" i="5"/>
  <c r="DO130" i="5" s="1"/>
  <c r="DQ130" i="5" s="1"/>
  <c r="AB100" i="12"/>
  <c r="W100" i="12"/>
  <c r="AQ100" i="12" s="1"/>
  <c r="V100" i="12"/>
  <c r="AD100" i="12"/>
  <c r="AE100" i="12" s="1"/>
  <c r="AH100" i="12" s="1"/>
  <c r="AN100" i="12"/>
  <c r="P100" i="12"/>
  <c r="Q100" i="12" s="1"/>
  <c r="S100" i="12" s="1"/>
  <c r="J100" i="12"/>
  <c r="L100" i="12" s="1"/>
  <c r="F100" i="12"/>
  <c r="G100" i="12" s="1"/>
  <c r="I100" i="12" s="1"/>
  <c r="CK129" i="5"/>
  <c r="CM129" i="5" s="1"/>
  <c r="M99" i="12"/>
  <c r="EZ130" i="5"/>
  <c r="B101" i="12"/>
  <c r="U101" i="12" s="1"/>
  <c r="AD101" i="12" s="1"/>
  <c r="AE101" i="12" s="1"/>
  <c r="AH101" i="12" s="1"/>
  <c r="BH131" i="5"/>
  <c r="CJ130" i="5"/>
  <c r="BJ130" i="5"/>
  <c r="BR130" i="5"/>
  <c r="FG130" i="5"/>
  <c r="FO130" i="5" s="1"/>
  <c r="FQ130" i="5" s="1"/>
  <c r="AF99" i="12"/>
  <c r="AI99" i="12" s="1"/>
  <c r="AJ99" i="12" s="1"/>
  <c r="AL99" i="12" s="1"/>
  <c r="AP99" i="12" s="1"/>
  <c r="BL130" i="5"/>
  <c r="BS130" i="5" s="1"/>
  <c r="BU130" i="5" s="1"/>
  <c r="FR128" i="5"/>
  <c r="GR128" i="5" s="1"/>
  <c r="AD128" i="5" s="1"/>
  <c r="FN129" i="5"/>
  <c r="FP129" i="5" s="1"/>
  <c r="GO129" i="5" s="1"/>
  <c r="AB129" i="5" s="1"/>
  <c r="R100" i="12"/>
  <c r="R99" i="12"/>
  <c r="G99" i="12"/>
  <c r="I99" i="12" s="1"/>
  <c r="S99" i="12"/>
  <c r="O99" i="12"/>
  <c r="BL131" i="5"/>
  <c r="BY126" i="5"/>
  <c r="CA126" i="5" s="1"/>
  <c r="DW126" i="5" s="1"/>
  <c r="DY126" i="5" s="1"/>
  <c r="BS129" i="5"/>
  <c r="BU129" i="5" s="1"/>
  <c r="DY125" i="5"/>
  <c r="BT128" i="5"/>
  <c r="BN129" i="5"/>
  <c r="BO129" i="5" s="1"/>
  <c r="CB127" i="5"/>
  <c r="CH127" i="5" s="1"/>
  <c r="CI127" i="5" s="1"/>
  <c r="BX127" i="5"/>
  <c r="BZ127" i="5" s="1"/>
  <c r="CC128" i="5"/>
  <c r="EN120" i="5"/>
  <c r="AG127" i="5"/>
  <c r="FT127" i="5"/>
  <c r="GS127" i="5" s="1"/>
  <c r="AE127" i="5" s="1"/>
  <c r="GZ127" i="5"/>
  <c r="ER119" i="5"/>
  <c r="ET119" i="5" s="1"/>
  <c r="FA119" i="5" s="1"/>
  <c r="FL119" i="5" s="1"/>
  <c r="GI119" i="5" s="1"/>
  <c r="GV119" i="5" s="1"/>
  <c r="GV118" i="5"/>
  <c r="ED121" i="5"/>
  <c r="EK121" i="5" s="1"/>
  <c r="EC121" i="5"/>
  <c r="EI121" i="5" s="1"/>
  <c r="FD120" i="5"/>
  <c r="FI120" i="5" s="1"/>
  <c r="EP120" i="5"/>
  <c r="EQ120" i="5" s="1"/>
  <c r="DR122" i="5"/>
  <c r="DS122" i="5"/>
  <c r="DN122" i="5"/>
  <c r="DP122" i="5" s="1"/>
  <c r="DT122" i="5" s="1"/>
  <c r="EF124" i="5"/>
  <c r="EE124" i="5"/>
  <c r="DG123" i="5"/>
  <c r="DJ123" i="5" s="1"/>
  <c r="CZ126" i="5"/>
  <c r="CY127" i="5"/>
  <c r="DA127" i="5" s="1"/>
  <c r="DE127" i="5" s="1"/>
  <c r="CU149" i="5"/>
  <c r="CF129" i="5"/>
  <c r="R129" i="5"/>
  <c r="AO98" i="12"/>
  <c r="GH129" i="5"/>
  <c r="V129" i="5" s="1"/>
  <c r="EA130" i="5"/>
  <c r="BL129" i="10"/>
  <c r="HF131" i="5"/>
  <c r="HH131" i="5" s="1"/>
  <c r="HG131" i="5"/>
  <c r="BP129" i="10"/>
  <c r="BO129" i="10"/>
  <c r="BM129" i="10"/>
  <c r="BR129" i="10" s="1"/>
  <c r="AN275" i="10"/>
  <c r="BB275" i="10" s="1"/>
  <c r="BI275" i="10" s="1"/>
  <c r="BH274" i="10"/>
  <c r="Z129" i="10"/>
  <c r="BG129" i="10"/>
  <c r="BF129" i="10"/>
  <c r="BN129" i="10"/>
  <c r="AI131" i="10"/>
  <c r="AC131" i="10"/>
  <c r="AD131" i="10" s="1"/>
  <c r="AA132" i="10"/>
  <c r="GQ129" i="5"/>
  <c r="AC129" i="5" s="1"/>
  <c r="GU128" i="5"/>
  <c r="V128" i="5"/>
  <c r="GX128" i="5"/>
  <c r="Y128" i="5"/>
  <c r="H156" i="8"/>
  <c r="GW128" i="5"/>
  <c r="X128" i="5"/>
  <c r="GK129" i="5"/>
  <c r="GC129" i="5"/>
  <c r="U129" i="5" s="1"/>
  <c r="GN129" i="5"/>
  <c r="AA129" i="5" s="1"/>
  <c r="GM129" i="5"/>
  <c r="Z129" i="5" s="1"/>
  <c r="GP129" i="5"/>
  <c r="GJ129" i="5"/>
  <c r="FN130" i="5"/>
  <c r="FP130" i="5" s="1"/>
  <c r="FR129" i="5"/>
  <c r="GR129" i="5" s="1"/>
  <c r="AD129" i="5" s="1"/>
  <c r="FS129" i="5"/>
  <c r="FY131" i="5"/>
  <c r="FX131" i="5"/>
  <c r="FW132" i="5"/>
  <c r="FZ130" i="5"/>
  <c r="GB130" i="5"/>
  <c r="GD130" i="5" s="1"/>
  <c r="HA132" i="5"/>
  <c r="O100" i="12" l="1"/>
  <c r="AG128" i="5"/>
  <c r="DC126" i="5"/>
  <c r="CW128" i="5"/>
  <c r="CV129" i="5"/>
  <c r="CX129" i="5" s="1"/>
  <c r="CE131" i="5"/>
  <c r="DL131" i="5"/>
  <c r="DO131" i="5" s="1"/>
  <c r="DQ131" i="5" s="1"/>
  <c r="AF100" i="12"/>
  <c r="AI100" i="12" s="1"/>
  <c r="AJ100" i="12" s="1"/>
  <c r="AL100" i="12" s="1"/>
  <c r="AP100" i="12" s="1"/>
  <c r="M100" i="12"/>
  <c r="CK130" i="5"/>
  <c r="CM130" i="5" s="1"/>
  <c r="BJ131" i="5"/>
  <c r="P101" i="12"/>
  <c r="Q101" i="12" s="1"/>
  <c r="C101" i="12"/>
  <c r="AF101" i="12"/>
  <c r="AI101" i="12" s="1"/>
  <c r="AJ101" i="12" s="1"/>
  <c r="AL101" i="12" s="1"/>
  <c r="X101" i="12"/>
  <c r="Y101" i="12" s="1"/>
  <c r="Z101" i="12" s="1"/>
  <c r="BN130" i="5"/>
  <c r="BO130" i="5" s="1"/>
  <c r="V101" i="12"/>
  <c r="W101" i="12"/>
  <c r="AQ101" i="12" s="1"/>
  <c r="F101" i="12"/>
  <c r="J101" i="12"/>
  <c r="L101" i="12" s="1"/>
  <c r="EZ131" i="5"/>
  <c r="FT128" i="5"/>
  <c r="GS128" i="5" s="1"/>
  <c r="AE128" i="5" s="1"/>
  <c r="BR131" i="5"/>
  <c r="FM130" i="5"/>
  <c r="GJ130" i="5" s="1"/>
  <c r="B102" i="12"/>
  <c r="U102" i="12" s="1"/>
  <c r="AD102" i="12" s="1"/>
  <c r="AE102" i="12" s="1"/>
  <c r="AH102" i="12" s="1"/>
  <c r="CJ131" i="5"/>
  <c r="FG131" i="5"/>
  <c r="FM131" i="5" s="1"/>
  <c r="BH132" i="5"/>
  <c r="GZ128" i="5"/>
  <c r="CG129" i="5"/>
  <c r="BY127" i="5"/>
  <c r="CA127" i="5" s="1"/>
  <c r="DW127" i="5" s="1"/>
  <c r="BT129" i="5"/>
  <c r="CB129" i="5" s="1"/>
  <c r="CC129" i="5"/>
  <c r="CB128" i="5"/>
  <c r="CH128" i="5" s="1"/>
  <c r="CI128" i="5" s="1"/>
  <c r="BX128" i="5"/>
  <c r="BZ128" i="5" s="1"/>
  <c r="BT130" i="5"/>
  <c r="BS131" i="5"/>
  <c r="BU131" i="5" s="1"/>
  <c r="CC130" i="5"/>
  <c r="EN121" i="5"/>
  <c r="DX127" i="5"/>
  <c r="W119" i="5"/>
  <c r="ER120" i="5"/>
  <c r="ET120" i="5" s="1"/>
  <c r="FA120" i="5" s="1"/>
  <c r="FL120" i="5" s="1"/>
  <c r="GI120" i="5" s="1"/>
  <c r="DZ122" i="5"/>
  <c r="EP121" i="5"/>
  <c r="EQ121" i="5" s="1"/>
  <c r="ER121" i="5" s="1"/>
  <c r="FD121" i="5"/>
  <c r="FI121" i="5" s="1"/>
  <c r="DN123" i="5"/>
  <c r="DP123" i="5" s="1"/>
  <c r="DT123" i="5" s="1"/>
  <c r="DS123" i="5"/>
  <c r="DR123" i="5"/>
  <c r="EE125" i="5"/>
  <c r="FB122" i="5"/>
  <c r="DG124" i="5"/>
  <c r="DJ124" i="5" s="1"/>
  <c r="EF125" i="5"/>
  <c r="CU150" i="5"/>
  <c r="CY128" i="5"/>
  <c r="DA128" i="5" s="1"/>
  <c r="DE128" i="5" s="1"/>
  <c r="CZ127" i="5"/>
  <c r="CF130" i="5"/>
  <c r="CG130" i="5" s="1"/>
  <c r="R130" i="5"/>
  <c r="AO99" i="12"/>
  <c r="GU129" i="5"/>
  <c r="BN131" i="5"/>
  <c r="EA131" i="5"/>
  <c r="HF132" i="5"/>
  <c r="HH132" i="5" s="1"/>
  <c r="HG132" i="5"/>
  <c r="AN276" i="10"/>
  <c r="BB276" i="10" s="1"/>
  <c r="BI276" i="10" s="1"/>
  <c r="BH275" i="10"/>
  <c r="AE130" i="10"/>
  <c r="AF130" i="10" s="1"/>
  <c r="AG130" i="10" s="1"/>
  <c r="AH130" i="10" s="1"/>
  <c r="AI132" i="10"/>
  <c r="AC132" i="10"/>
  <c r="AD132" i="10" s="1"/>
  <c r="AA133" i="10"/>
  <c r="GQ130" i="5"/>
  <c r="AC130" i="5" s="1"/>
  <c r="GZ129" i="5"/>
  <c r="AG129" i="5"/>
  <c r="GX129" i="5"/>
  <c r="Y129" i="5"/>
  <c r="H157" i="8"/>
  <c r="GW129" i="5"/>
  <c r="X129" i="5"/>
  <c r="GK130" i="5"/>
  <c r="GC130" i="5"/>
  <c r="U130" i="5" s="1"/>
  <c r="GM130" i="5"/>
  <c r="Z130" i="5" s="1"/>
  <c r="GN130" i="5"/>
  <c r="AA130" i="5" s="1"/>
  <c r="GP130" i="5"/>
  <c r="GO130" i="5"/>
  <c r="AB130" i="5" s="1"/>
  <c r="FY132" i="5"/>
  <c r="FX132" i="5"/>
  <c r="FW133" i="5"/>
  <c r="FZ131" i="5"/>
  <c r="GB131" i="5"/>
  <c r="GD131" i="5" s="1"/>
  <c r="FT129" i="5"/>
  <c r="GS129" i="5" s="1"/>
  <c r="AE129" i="5" s="1"/>
  <c r="GH130" i="5"/>
  <c r="FS130" i="5"/>
  <c r="FR130" i="5"/>
  <c r="GR130" i="5" s="1"/>
  <c r="AD130" i="5" s="1"/>
  <c r="HA133" i="5"/>
  <c r="FO131" i="5" l="1"/>
  <c r="FQ131" i="5" s="1"/>
  <c r="FR131" i="5" s="1"/>
  <c r="GR131" i="5" s="1"/>
  <c r="AD131" i="5" s="1"/>
  <c r="DC127" i="5"/>
  <c r="CV130" i="5"/>
  <c r="CX130" i="5" s="1"/>
  <c r="CW129" i="5"/>
  <c r="AN101" i="12"/>
  <c r="CE132" i="5"/>
  <c r="DL132" i="5"/>
  <c r="DO132" i="5" s="1"/>
  <c r="DQ132" i="5" s="1"/>
  <c r="F102" i="12"/>
  <c r="J102" i="12"/>
  <c r="L102" i="12" s="1"/>
  <c r="CK131" i="5"/>
  <c r="CM131" i="5" s="1"/>
  <c r="X102" i="12"/>
  <c r="AB102" i="12" s="1"/>
  <c r="W102" i="12"/>
  <c r="AQ102" i="12" s="1"/>
  <c r="G101" i="12"/>
  <c r="I101" i="12" s="1"/>
  <c r="FN131" i="5"/>
  <c r="FP131" i="5" s="1"/>
  <c r="GO131" i="5" s="1"/>
  <c r="AB131" i="5" s="1"/>
  <c r="AB101" i="12"/>
  <c r="B103" i="12"/>
  <c r="U103" i="12" s="1"/>
  <c r="W103" i="12" s="1"/>
  <c r="AQ103" i="12" s="1"/>
  <c r="S101" i="12"/>
  <c r="AF102" i="12"/>
  <c r="AI102" i="12" s="1"/>
  <c r="AJ102" i="12" s="1"/>
  <c r="C102" i="12"/>
  <c r="P102" i="12"/>
  <c r="Q102" i="12" s="1"/>
  <c r="V102" i="12"/>
  <c r="O101" i="12"/>
  <c r="R101" i="12"/>
  <c r="BH133" i="5"/>
  <c r="M101" i="12"/>
  <c r="BL132" i="5"/>
  <c r="BN132" i="5" s="1"/>
  <c r="EZ132" i="5"/>
  <c r="BR132" i="5"/>
  <c r="BJ132" i="5"/>
  <c r="FG132" i="5"/>
  <c r="FN132" i="5" s="1"/>
  <c r="FP132" i="5" s="1"/>
  <c r="CJ132" i="5"/>
  <c r="DW128" i="5"/>
  <c r="BX129" i="5"/>
  <c r="BZ129" i="5" s="1"/>
  <c r="DY127" i="5"/>
  <c r="CH129" i="5"/>
  <c r="CI129" i="5" s="1"/>
  <c r="BT131" i="5"/>
  <c r="BX131" i="5" s="1"/>
  <c r="BY131" i="5" s="1"/>
  <c r="BY128" i="5"/>
  <c r="CA128" i="5" s="1"/>
  <c r="DX128" i="5" s="1"/>
  <c r="CC131" i="5"/>
  <c r="CB130" i="5"/>
  <c r="CH130" i="5" s="1"/>
  <c r="CI130" i="5" s="1"/>
  <c r="BX130" i="5"/>
  <c r="BZ130" i="5" s="1"/>
  <c r="DX129" i="5"/>
  <c r="W120" i="5"/>
  <c r="GV120" i="5"/>
  <c r="ET121" i="5"/>
  <c r="FA121" i="5" s="1"/>
  <c r="FL121" i="5" s="1"/>
  <c r="GI121" i="5" s="1"/>
  <c r="DZ123" i="5"/>
  <c r="EC122" i="5"/>
  <c r="EI122" i="5" s="1"/>
  <c r="ED122" i="5"/>
  <c r="EK122" i="5" s="1"/>
  <c r="DR124" i="5"/>
  <c r="DN124" i="5"/>
  <c r="DP124" i="5" s="1"/>
  <c r="DT124" i="5" s="1"/>
  <c r="DS124" i="5"/>
  <c r="EE126" i="5"/>
  <c r="DG125" i="5"/>
  <c r="DJ125" i="5" s="1"/>
  <c r="EF126" i="5"/>
  <c r="FB123" i="5"/>
  <c r="CZ128" i="5"/>
  <c r="Y102" i="12"/>
  <c r="Z102" i="12" s="1"/>
  <c r="CU151" i="5"/>
  <c r="CY129" i="5"/>
  <c r="DA129" i="5" s="1"/>
  <c r="DE129" i="5" s="1"/>
  <c r="CF131" i="5"/>
  <c r="R131" i="5"/>
  <c r="AO100" i="12"/>
  <c r="GH131" i="5"/>
  <c r="V131" i="5" s="1"/>
  <c r="BO131" i="5"/>
  <c r="EA132" i="5"/>
  <c r="GQ131" i="5"/>
  <c r="AC131" i="5" s="1"/>
  <c r="BL130" i="10"/>
  <c r="BR130" i="10"/>
  <c r="HF133" i="5"/>
  <c r="HH133" i="5" s="1"/>
  <c r="HG133" i="5"/>
  <c r="BP130" i="10"/>
  <c r="BM130" i="10"/>
  <c r="BO130" i="10"/>
  <c r="AN277" i="10"/>
  <c r="BB277" i="10" s="1"/>
  <c r="BI277" i="10" s="1"/>
  <c r="BH276" i="10"/>
  <c r="Z130" i="10"/>
  <c r="BG130" i="10"/>
  <c r="BF130" i="10"/>
  <c r="BN130" i="10"/>
  <c r="AE132" i="10"/>
  <c r="AF132" i="10" s="1"/>
  <c r="AG132" i="10" s="1"/>
  <c r="AH132" i="10" s="1"/>
  <c r="AI133" i="10"/>
  <c r="AC133" i="10"/>
  <c r="AD133" i="10" s="1"/>
  <c r="AA134" i="10"/>
  <c r="AE131" i="10"/>
  <c r="AF131" i="10" s="1"/>
  <c r="AG131" i="10" s="1"/>
  <c r="AH131" i="10" s="1"/>
  <c r="GZ130" i="5"/>
  <c r="AG130" i="5"/>
  <c r="GW130" i="5"/>
  <c r="X130" i="5"/>
  <c r="GU130" i="5"/>
  <c r="V130" i="5"/>
  <c r="GX130" i="5"/>
  <c r="Y130" i="5"/>
  <c r="H158" i="8"/>
  <c r="GJ131" i="5"/>
  <c r="FT130" i="5"/>
  <c r="GS130" i="5" s="1"/>
  <c r="AE130" i="5" s="1"/>
  <c r="GC131" i="5"/>
  <c r="U131" i="5" s="1"/>
  <c r="GK131" i="5"/>
  <c r="GN131" i="5"/>
  <c r="AA131" i="5" s="1"/>
  <c r="GM131" i="5"/>
  <c r="Z131" i="5" s="1"/>
  <c r="GP131" i="5"/>
  <c r="FY133" i="5"/>
  <c r="FX133" i="5"/>
  <c r="FW134" i="5"/>
  <c r="FZ132" i="5"/>
  <c r="GB132" i="5"/>
  <c r="GD132" i="5" s="1"/>
  <c r="HA134" i="5"/>
  <c r="FS131" i="5" l="1"/>
  <c r="G102" i="12"/>
  <c r="I102" i="12" s="1"/>
  <c r="AN102" i="12"/>
  <c r="DC128" i="5"/>
  <c r="O102" i="12"/>
  <c r="M102" i="12"/>
  <c r="R102" i="12"/>
  <c r="CW130" i="5"/>
  <c r="CV131" i="5"/>
  <c r="CX131" i="5" s="1"/>
  <c r="V103" i="12"/>
  <c r="CE133" i="5"/>
  <c r="DL133" i="5"/>
  <c r="DO133" i="5" s="1"/>
  <c r="DQ133" i="5" s="1"/>
  <c r="CK132" i="5"/>
  <c r="CM132" i="5" s="1"/>
  <c r="P103" i="12"/>
  <c r="Q103" i="12" s="1"/>
  <c r="AD103" i="12"/>
  <c r="AE103" i="12" s="1"/>
  <c r="AH103" i="12" s="1"/>
  <c r="BH134" i="5"/>
  <c r="CJ134" i="5" s="1"/>
  <c r="BJ133" i="5"/>
  <c r="C103" i="12"/>
  <c r="J103" i="12"/>
  <c r="L103" i="12" s="1"/>
  <c r="BL133" i="5"/>
  <c r="BN133" i="5" s="1"/>
  <c r="X103" i="12"/>
  <c r="Y103" i="12" s="1"/>
  <c r="Z103" i="12" s="1"/>
  <c r="F103" i="12"/>
  <c r="CB131" i="5"/>
  <c r="CH131" i="5" s="1"/>
  <c r="CI131" i="5" s="1"/>
  <c r="S102" i="12"/>
  <c r="BR133" i="5"/>
  <c r="FO132" i="5"/>
  <c r="FQ132" i="5" s="1"/>
  <c r="FS132" i="5" s="1"/>
  <c r="CJ133" i="5"/>
  <c r="EZ133" i="5"/>
  <c r="FG133" i="5"/>
  <c r="FN133" i="5" s="1"/>
  <c r="FP133" i="5" s="1"/>
  <c r="B104" i="12"/>
  <c r="U104" i="12" s="1"/>
  <c r="AD104" i="12" s="1"/>
  <c r="AE104" i="12" s="1"/>
  <c r="AH104" i="12" s="1"/>
  <c r="BS132" i="5"/>
  <c r="BU132" i="5" s="1"/>
  <c r="CC132" i="5" s="1"/>
  <c r="DY128" i="5"/>
  <c r="FM132" i="5"/>
  <c r="GJ132" i="5" s="1"/>
  <c r="BY129" i="5"/>
  <c r="CA129" i="5" s="1"/>
  <c r="DW129" i="5" s="1"/>
  <c r="DY129" i="5" s="1"/>
  <c r="CG131" i="5"/>
  <c r="BZ131" i="5"/>
  <c r="CA131" i="5" s="1"/>
  <c r="BY130" i="5"/>
  <c r="CA130" i="5" s="1"/>
  <c r="DW130" i="5" s="1"/>
  <c r="EN122" i="5"/>
  <c r="DX130" i="5"/>
  <c r="W121" i="5"/>
  <c r="GV121" i="5"/>
  <c r="DZ124" i="5"/>
  <c r="EP122" i="5"/>
  <c r="EQ122" i="5" s="1"/>
  <c r="ER122" i="5" s="1"/>
  <c r="FD122" i="5"/>
  <c r="FI122" i="5" s="1"/>
  <c r="ED123" i="5"/>
  <c r="EK123" i="5" s="1"/>
  <c r="EC123" i="5"/>
  <c r="EI123" i="5" s="1"/>
  <c r="DN125" i="5"/>
  <c r="DP125" i="5" s="1"/>
  <c r="DT125" i="5" s="1"/>
  <c r="DR125" i="5"/>
  <c r="DS125" i="5"/>
  <c r="EE127" i="5"/>
  <c r="FB124" i="5"/>
  <c r="EF127" i="5"/>
  <c r="DG126" i="5"/>
  <c r="DJ126" i="5" s="1"/>
  <c r="CZ129" i="5"/>
  <c r="CU152" i="5"/>
  <c r="CY130" i="5"/>
  <c r="DA130" i="5" s="1"/>
  <c r="DE130" i="5" s="1"/>
  <c r="CF132" i="5"/>
  <c r="CG132" i="5" s="1"/>
  <c r="R132" i="5"/>
  <c r="AL102" i="12"/>
  <c r="AP102" i="12" s="1"/>
  <c r="AP101" i="12"/>
  <c r="AO101" i="12"/>
  <c r="GU131" i="5"/>
  <c r="GH132" i="5"/>
  <c r="V132" i="5" s="1"/>
  <c r="BO132" i="5"/>
  <c r="EA133" i="5"/>
  <c r="BL131" i="10"/>
  <c r="BR131" i="10"/>
  <c r="BL132" i="10"/>
  <c r="HF134" i="5"/>
  <c r="HH134" i="5" s="1"/>
  <c r="HG134" i="5"/>
  <c r="BP131" i="10"/>
  <c r="BM131" i="10"/>
  <c r="BO131" i="10"/>
  <c r="BP132" i="10"/>
  <c r="BO132" i="10"/>
  <c r="BM132" i="10"/>
  <c r="BR132" i="10" s="1"/>
  <c r="AN278" i="10"/>
  <c r="BB278" i="10" s="1"/>
  <c r="BI278" i="10" s="1"/>
  <c r="BH277" i="10"/>
  <c r="Z132" i="10"/>
  <c r="BG132" i="10"/>
  <c r="BF132" i="10"/>
  <c r="Z131" i="10"/>
  <c r="BG131" i="10"/>
  <c r="BF131" i="10"/>
  <c r="BN131" i="10"/>
  <c r="BN132" i="10"/>
  <c r="AE133" i="10"/>
  <c r="AF133" i="10" s="1"/>
  <c r="AG133" i="10" s="1"/>
  <c r="AH133" i="10" s="1"/>
  <c r="AI134" i="10"/>
  <c r="AC134" i="10"/>
  <c r="AD134" i="10" s="1"/>
  <c r="AA135" i="10"/>
  <c r="GZ131" i="5"/>
  <c r="AG131" i="5"/>
  <c r="GX131" i="5"/>
  <c r="Y131" i="5"/>
  <c r="GW131" i="5"/>
  <c r="X131" i="5"/>
  <c r="H159" i="8"/>
  <c r="FT131" i="5"/>
  <c r="GS131" i="5" s="1"/>
  <c r="AE131" i="5" s="1"/>
  <c r="GC132" i="5"/>
  <c r="U132" i="5" s="1"/>
  <c r="GK132" i="5"/>
  <c r="GM132" i="5"/>
  <c r="Z132" i="5" s="1"/>
  <c r="GO132" i="5"/>
  <c r="AB132" i="5" s="1"/>
  <c r="FY134" i="5"/>
  <c r="FX134" i="5"/>
  <c r="FW135" i="5"/>
  <c r="FZ133" i="5"/>
  <c r="GB133" i="5"/>
  <c r="GD133" i="5" s="1"/>
  <c r="HA135" i="5"/>
  <c r="AB103" i="12" l="1"/>
  <c r="AN103" i="12"/>
  <c r="EZ134" i="5"/>
  <c r="GP132" i="5"/>
  <c r="GN132" i="5"/>
  <c r="AA132" i="5" s="1"/>
  <c r="GQ132" i="5"/>
  <c r="AC132" i="5" s="1"/>
  <c r="DC129" i="5"/>
  <c r="FM133" i="5"/>
  <c r="GJ133" i="5" s="1"/>
  <c r="CV132" i="5"/>
  <c r="CX132" i="5" s="1"/>
  <c r="CW131" i="5"/>
  <c r="CE134" i="5"/>
  <c r="DL134" i="5"/>
  <c r="DO134" i="5" s="1"/>
  <c r="DQ134" i="5" s="1"/>
  <c r="BH135" i="5"/>
  <c r="BR135" i="5" s="1"/>
  <c r="F104" i="12"/>
  <c r="DW131" i="5"/>
  <c r="O103" i="12"/>
  <c r="FO133" i="5"/>
  <c r="FQ133" i="5" s="1"/>
  <c r="GQ133" i="5" s="1"/>
  <c r="AC133" i="5" s="1"/>
  <c r="AF103" i="12"/>
  <c r="AI103" i="12" s="1"/>
  <c r="AJ103" i="12" s="1"/>
  <c r="AL103" i="12" s="1"/>
  <c r="AP103" i="12" s="1"/>
  <c r="S103" i="12"/>
  <c r="R103" i="12"/>
  <c r="G103" i="12"/>
  <c r="I103" i="12" s="1"/>
  <c r="M103" i="12"/>
  <c r="CK133" i="5"/>
  <c r="CM133" i="5" s="1"/>
  <c r="CK134" i="5"/>
  <c r="CM134" i="5" s="1"/>
  <c r="AF104" i="12"/>
  <c r="AI104" i="12" s="1"/>
  <c r="AJ104" i="12" s="1"/>
  <c r="V104" i="12"/>
  <c r="C104" i="12"/>
  <c r="BS133" i="5"/>
  <c r="BU133" i="5" s="1"/>
  <c r="CC133" i="5" s="1"/>
  <c r="BL134" i="5"/>
  <c r="BS134" i="5" s="1"/>
  <c r="BU134" i="5" s="1"/>
  <c r="FR132" i="5"/>
  <c r="GR132" i="5" s="1"/>
  <c r="AD132" i="5" s="1"/>
  <c r="AG132" i="5" s="1"/>
  <c r="B105" i="12"/>
  <c r="U105" i="12" s="1"/>
  <c r="X105" i="12" s="1"/>
  <c r="Y105" i="12" s="1"/>
  <c r="Z105" i="12" s="1"/>
  <c r="X104" i="12"/>
  <c r="AB104" i="12" s="1"/>
  <c r="FG134" i="5"/>
  <c r="FN134" i="5" s="1"/>
  <c r="FP134" i="5" s="1"/>
  <c r="BJ134" i="5"/>
  <c r="J104" i="12"/>
  <c r="L104" i="12" s="1"/>
  <c r="P104" i="12"/>
  <c r="Q104" i="12" s="1"/>
  <c r="W104" i="12"/>
  <c r="AQ104" i="12" s="1"/>
  <c r="BR134" i="5"/>
  <c r="BT132" i="5"/>
  <c r="CB132" i="5" s="1"/>
  <c r="CH132" i="5" s="1"/>
  <c r="CI132" i="5" s="1"/>
  <c r="DY130" i="5"/>
  <c r="EN123" i="5"/>
  <c r="DX131" i="5"/>
  <c r="ET122" i="5"/>
  <c r="FA122" i="5" s="1"/>
  <c r="FL122" i="5" s="1"/>
  <c r="GI122" i="5" s="1"/>
  <c r="W122" i="5" s="1"/>
  <c r="ED124" i="5"/>
  <c r="EK124" i="5" s="1"/>
  <c r="EC124" i="5"/>
  <c r="EI124" i="5" s="1"/>
  <c r="FD123" i="5"/>
  <c r="FI123" i="5" s="1"/>
  <c r="EP123" i="5"/>
  <c r="EQ123" i="5" s="1"/>
  <c r="ER123" i="5" s="1"/>
  <c r="DZ125" i="5"/>
  <c r="DR126" i="5"/>
  <c r="DN126" i="5"/>
  <c r="DP126" i="5" s="1"/>
  <c r="DT126" i="5" s="1"/>
  <c r="DS126" i="5"/>
  <c r="EF128" i="5"/>
  <c r="EE128" i="5"/>
  <c r="FB125" i="5"/>
  <c r="DG127" i="5"/>
  <c r="DJ127" i="5" s="1"/>
  <c r="CU153" i="5"/>
  <c r="CY131" i="5"/>
  <c r="DA131" i="5" s="1"/>
  <c r="DE131" i="5" s="1"/>
  <c r="CZ130" i="5"/>
  <c r="CF133" i="5"/>
  <c r="R133" i="5"/>
  <c r="AO102" i="12"/>
  <c r="GU132" i="5"/>
  <c r="BO133" i="5"/>
  <c r="EA134" i="5"/>
  <c r="BL133" i="10"/>
  <c r="BR133" i="10"/>
  <c r="HF135" i="5"/>
  <c r="HH135" i="5" s="1"/>
  <c r="HG135" i="5"/>
  <c r="BP133" i="10"/>
  <c r="BM133" i="10"/>
  <c r="BO133" i="10"/>
  <c r="AN279" i="10"/>
  <c r="BB279" i="10" s="1"/>
  <c r="BI279" i="10" s="1"/>
  <c r="BH278" i="10"/>
  <c r="Z133" i="10"/>
  <c r="BG133" i="10"/>
  <c r="BF133" i="10"/>
  <c r="BN133" i="10"/>
  <c r="AI135" i="10"/>
  <c r="AC135" i="10"/>
  <c r="AD135" i="10" s="1"/>
  <c r="AA136" i="10"/>
  <c r="GZ132" i="5"/>
  <c r="GW132" i="5"/>
  <c r="X132" i="5"/>
  <c r="GX132" i="5"/>
  <c r="Y132" i="5"/>
  <c r="H160" i="8"/>
  <c r="GC133" i="5"/>
  <c r="U133" i="5" s="1"/>
  <c r="GK133" i="5"/>
  <c r="GM133" i="5"/>
  <c r="Z133" i="5" s="1"/>
  <c r="GO133" i="5"/>
  <c r="AB133" i="5" s="1"/>
  <c r="FY135" i="5"/>
  <c r="FX135" i="5"/>
  <c r="FW136" i="5"/>
  <c r="FZ134" i="5"/>
  <c r="GB134" i="5"/>
  <c r="GD134" i="5" s="1"/>
  <c r="GH133" i="5"/>
  <c r="HA136" i="5"/>
  <c r="CJ135" i="5" l="1"/>
  <c r="CK135" i="5" s="1"/>
  <c r="CM135" i="5" s="1"/>
  <c r="GN133" i="5"/>
  <c r="AA133" i="5" s="1"/>
  <c r="DC130" i="5"/>
  <c r="DY131" i="5"/>
  <c r="R104" i="12"/>
  <c r="CW132" i="5"/>
  <c r="CV133" i="5"/>
  <c r="CX133" i="5" s="1"/>
  <c r="FG135" i="5"/>
  <c r="FM135" i="5" s="1"/>
  <c r="B106" i="12"/>
  <c r="U106" i="12" s="1"/>
  <c r="AD106" i="12" s="1"/>
  <c r="AE106" i="12" s="1"/>
  <c r="AH106" i="12" s="1"/>
  <c r="EZ135" i="5"/>
  <c r="BJ135" i="5"/>
  <c r="BL135" i="5"/>
  <c r="BN135" i="5" s="1"/>
  <c r="FO134" i="5"/>
  <c r="FQ134" i="5" s="1"/>
  <c r="FS134" i="5" s="1"/>
  <c r="BH136" i="5"/>
  <c r="DL136" i="5" s="1"/>
  <c r="DO136" i="5" s="1"/>
  <c r="DQ136" i="5" s="1"/>
  <c r="BN134" i="5"/>
  <c r="BO134" i="5" s="1"/>
  <c r="CE135" i="5"/>
  <c r="DL135" i="5"/>
  <c r="DO135" i="5" s="1"/>
  <c r="DQ135" i="5" s="1"/>
  <c r="G104" i="12"/>
  <c r="I104" i="12" s="1"/>
  <c r="FM134" i="5"/>
  <c r="GJ134" i="5" s="1"/>
  <c r="X134" i="5" s="1"/>
  <c r="FS133" i="5"/>
  <c r="GP133" i="5"/>
  <c r="FR133" i="5"/>
  <c r="GR133" i="5" s="1"/>
  <c r="AD133" i="5" s="1"/>
  <c r="AG133" i="5" s="1"/>
  <c r="AB105" i="12"/>
  <c r="P105" i="12"/>
  <c r="Q105" i="12" s="1"/>
  <c r="V105" i="12"/>
  <c r="S104" i="12"/>
  <c r="FT132" i="5"/>
  <c r="GS132" i="5" s="1"/>
  <c r="AE132" i="5" s="1"/>
  <c r="AN104" i="12"/>
  <c r="BT133" i="5"/>
  <c r="BX132" i="5"/>
  <c r="BZ132" i="5" s="1"/>
  <c r="Y104" i="12"/>
  <c r="Z104" i="12" s="1"/>
  <c r="AN105" i="12"/>
  <c r="J105" i="12"/>
  <c r="L105" i="12" s="1"/>
  <c r="AD105" i="12"/>
  <c r="AE105" i="12" s="1"/>
  <c r="AH105" i="12" s="1"/>
  <c r="C105" i="12"/>
  <c r="M104" i="12"/>
  <c r="W105" i="12"/>
  <c r="AQ105" i="12" s="1"/>
  <c r="F105" i="12"/>
  <c r="O104" i="12"/>
  <c r="CG133" i="5"/>
  <c r="BT134" i="5"/>
  <c r="BX134" i="5" s="1"/>
  <c r="BZ134" i="5" s="1"/>
  <c r="CC134" i="5"/>
  <c r="BR136" i="5"/>
  <c r="EN124" i="5"/>
  <c r="DX132" i="5"/>
  <c r="GV122" i="5"/>
  <c r="ET123" i="5"/>
  <c r="FA123" i="5" s="1"/>
  <c r="FL123" i="5" s="1"/>
  <c r="GI123" i="5" s="1"/>
  <c r="ED125" i="5"/>
  <c r="EK125" i="5" s="1"/>
  <c r="EC125" i="5"/>
  <c r="EI125" i="5" s="1"/>
  <c r="EP124" i="5"/>
  <c r="EQ124" i="5" s="1"/>
  <c r="ER124" i="5" s="1"/>
  <c r="FD124" i="5"/>
  <c r="FI124" i="5" s="1"/>
  <c r="DZ126" i="5"/>
  <c r="DN127" i="5"/>
  <c r="DP127" i="5" s="1"/>
  <c r="DT127" i="5" s="1"/>
  <c r="DS127" i="5"/>
  <c r="DR127" i="5"/>
  <c r="EF129" i="5"/>
  <c r="FB126" i="5"/>
  <c r="EE129" i="5"/>
  <c r="DG128" i="5"/>
  <c r="DJ128" i="5" s="1"/>
  <c r="CY132" i="5"/>
  <c r="DA132" i="5" s="1"/>
  <c r="DE132" i="5" s="1"/>
  <c r="CZ131" i="5"/>
  <c r="CU154" i="5"/>
  <c r="CF134" i="5"/>
  <c r="CG134" i="5" s="1"/>
  <c r="R134" i="5"/>
  <c r="AL104" i="12"/>
  <c r="AP104" i="12" s="1"/>
  <c r="AO103" i="12"/>
  <c r="GH134" i="5"/>
  <c r="GU134" i="5" s="1"/>
  <c r="EA135" i="5"/>
  <c r="HF136" i="5"/>
  <c r="HH136" i="5" s="1"/>
  <c r="HG136" i="5"/>
  <c r="AN280" i="10"/>
  <c r="BB280" i="10" s="1"/>
  <c r="BI280" i="10" s="1"/>
  <c r="BH279" i="10"/>
  <c r="AE134" i="10"/>
  <c r="AF134" i="10" s="1"/>
  <c r="AG134" i="10" s="1"/>
  <c r="AH134" i="10" s="1"/>
  <c r="AI136" i="10"/>
  <c r="AC136" i="10"/>
  <c r="AD136" i="10" s="1"/>
  <c r="AA137" i="10"/>
  <c r="GW133" i="5"/>
  <c r="X133" i="5"/>
  <c r="GU133" i="5"/>
  <c r="V133" i="5"/>
  <c r="GX133" i="5"/>
  <c r="Y133" i="5"/>
  <c r="H161" i="8"/>
  <c r="FG136" i="5"/>
  <c r="GC134" i="5"/>
  <c r="U134" i="5" s="1"/>
  <c r="GK134" i="5"/>
  <c r="GM134" i="5"/>
  <c r="Z134" i="5" s="1"/>
  <c r="GO134" i="5"/>
  <c r="AB134" i="5" s="1"/>
  <c r="FY136" i="5"/>
  <c r="FX136" i="5"/>
  <c r="FW137" i="5"/>
  <c r="FZ135" i="5"/>
  <c r="GB135" i="5"/>
  <c r="GD135" i="5" s="1"/>
  <c r="HA137" i="5"/>
  <c r="J106" i="12" l="1"/>
  <c r="L106" i="12" s="1"/>
  <c r="GQ134" i="5"/>
  <c r="AC134" i="5" s="1"/>
  <c r="X106" i="12"/>
  <c r="AB106" i="12" s="1"/>
  <c r="FO135" i="5"/>
  <c r="FQ135" i="5" s="1"/>
  <c r="GQ135" i="5" s="1"/>
  <c r="AC135" i="5" s="1"/>
  <c r="BS135" i="5"/>
  <c r="BU135" i="5" s="1"/>
  <c r="CC135" i="5" s="1"/>
  <c r="GP134" i="5"/>
  <c r="C106" i="12"/>
  <c r="FN135" i="5"/>
  <c r="FP135" i="5" s="1"/>
  <c r="GO135" i="5" s="1"/>
  <c r="AB135" i="5" s="1"/>
  <c r="FR134" i="5"/>
  <c r="GR134" i="5" s="1"/>
  <c r="AD134" i="5" s="1"/>
  <c r="AF106" i="12"/>
  <c r="AI106" i="12" s="1"/>
  <c r="AJ106" i="12" s="1"/>
  <c r="F106" i="12"/>
  <c r="V106" i="12"/>
  <c r="GN134" i="5"/>
  <c r="AA134" i="5" s="1"/>
  <c r="W106" i="12"/>
  <c r="AQ106" i="12" s="1"/>
  <c r="P106" i="12"/>
  <c r="Q106" i="12" s="1"/>
  <c r="DC131" i="5"/>
  <c r="FT133" i="5"/>
  <c r="GS133" i="5" s="1"/>
  <c r="AE133" i="5" s="1"/>
  <c r="GZ133" i="5"/>
  <c r="CW133" i="5"/>
  <c r="CV134" i="5"/>
  <c r="CX134" i="5" s="1"/>
  <c r="BJ136" i="5"/>
  <c r="B107" i="12"/>
  <c r="U107" i="12" s="1"/>
  <c r="W107" i="12" s="1"/>
  <c r="AQ107" i="12" s="1"/>
  <c r="M105" i="12"/>
  <c r="EZ136" i="5"/>
  <c r="BL136" i="5"/>
  <c r="BN136" i="5" s="1"/>
  <c r="BH137" i="5"/>
  <c r="BR137" i="5" s="1"/>
  <c r="CJ136" i="5"/>
  <c r="CK136" i="5" s="1"/>
  <c r="CM136" i="5" s="1"/>
  <c r="CE136" i="5"/>
  <c r="CB134" i="5"/>
  <c r="CH134" i="5" s="1"/>
  <c r="CI134" i="5" s="1"/>
  <c r="R105" i="12"/>
  <c r="O105" i="12"/>
  <c r="BY132" i="5"/>
  <c r="CA132" i="5" s="1"/>
  <c r="DW132" i="5" s="1"/>
  <c r="DY132" i="5" s="1"/>
  <c r="S105" i="12"/>
  <c r="G105" i="12"/>
  <c r="I105" i="12" s="1"/>
  <c r="BX133" i="5"/>
  <c r="CB133" i="5"/>
  <c r="CH133" i="5" s="1"/>
  <c r="CI133" i="5" s="1"/>
  <c r="AF105" i="12"/>
  <c r="AI105" i="12" s="1"/>
  <c r="AJ105" i="12" s="1"/>
  <c r="AL105" i="12" s="1"/>
  <c r="BY134" i="5"/>
  <c r="CA134" i="5" s="1"/>
  <c r="EN125" i="5"/>
  <c r="DX133" i="5"/>
  <c r="GV123" i="5"/>
  <c r="W123" i="5"/>
  <c r="ET124" i="5"/>
  <c r="FA124" i="5" s="1"/>
  <c r="FL124" i="5" s="1"/>
  <c r="GI124" i="5" s="1"/>
  <c r="FD125" i="5"/>
  <c r="FI125" i="5" s="1"/>
  <c r="EP125" i="5"/>
  <c r="EQ125" i="5" s="1"/>
  <c r="DZ127" i="5"/>
  <c r="EC126" i="5"/>
  <c r="EI126" i="5" s="1"/>
  <c r="ED126" i="5"/>
  <c r="EK126" i="5" s="1"/>
  <c r="DR128" i="5"/>
  <c r="DS128" i="5"/>
  <c r="DN128" i="5"/>
  <c r="DP128" i="5" s="1"/>
  <c r="DT128" i="5" s="1"/>
  <c r="AN106" i="12"/>
  <c r="Y106" i="12"/>
  <c r="Z106" i="12" s="1"/>
  <c r="DG129" i="5"/>
  <c r="DJ129" i="5" s="1"/>
  <c r="EE130" i="5"/>
  <c r="EF130" i="5"/>
  <c r="FB127" i="5"/>
  <c r="CY133" i="5"/>
  <c r="DA133" i="5" s="1"/>
  <c r="DE133" i="5" s="1"/>
  <c r="CU155" i="5"/>
  <c r="CZ132" i="5"/>
  <c r="AO104" i="12"/>
  <c r="CF135" i="5"/>
  <c r="R135" i="5"/>
  <c r="V134" i="5"/>
  <c r="BO135" i="5"/>
  <c r="EA136" i="5"/>
  <c r="BL134" i="10"/>
  <c r="BR134" i="10"/>
  <c r="HF137" i="5"/>
  <c r="HH137" i="5" s="1"/>
  <c r="HG137" i="5"/>
  <c r="BP134" i="10"/>
  <c r="BM134" i="10"/>
  <c r="BO134" i="10"/>
  <c r="AN281" i="10"/>
  <c r="BB281" i="10" s="1"/>
  <c r="BI281" i="10" s="1"/>
  <c r="BH280" i="10"/>
  <c r="Z134" i="10"/>
  <c r="BG134" i="10"/>
  <c r="BF134" i="10"/>
  <c r="BN134" i="10"/>
  <c r="AI137" i="10"/>
  <c r="AC137" i="10"/>
  <c r="AD137" i="10" s="1"/>
  <c r="AA138" i="10"/>
  <c r="AE135" i="10"/>
  <c r="AF135" i="10" s="1"/>
  <c r="AG135" i="10" s="1"/>
  <c r="AH135" i="10" s="1"/>
  <c r="GW134" i="5"/>
  <c r="GX134" i="5"/>
  <c r="Y134" i="5"/>
  <c r="H162" i="8"/>
  <c r="GH135" i="5"/>
  <c r="GC135" i="5"/>
  <c r="U135" i="5" s="1"/>
  <c r="GK135" i="5"/>
  <c r="GJ135" i="5"/>
  <c r="FO136" i="5"/>
  <c r="FQ136" i="5" s="1"/>
  <c r="FM136" i="5"/>
  <c r="FN136" i="5"/>
  <c r="FP136" i="5" s="1"/>
  <c r="FY137" i="5"/>
  <c r="FX137" i="5"/>
  <c r="FW138" i="5"/>
  <c r="FZ136" i="5"/>
  <c r="GB136" i="5"/>
  <c r="GD136" i="5" s="1"/>
  <c r="HA138" i="5"/>
  <c r="GM135" i="5" l="1"/>
  <c r="Z135" i="5" s="1"/>
  <c r="GN135" i="5"/>
  <c r="AA135" i="5" s="1"/>
  <c r="AG134" i="5"/>
  <c r="FR135" i="5"/>
  <c r="GR135" i="5" s="1"/>
  <c r="AD135" i="5" s="1"/>
  <c r="AG135" i="5" s="1"/>
  <c r="BS136" i="5"/>
  <c r="BU136" i="5" s="1"/>
  <c r="FS135" i="5"/>
  <c r="FT134" i="5"/>
  <c r="GS134" i="5" s="1"/>
  <c r="AE134" i="5" s="1"/>
  <c r="BT135" i="5"/>
  <c r="CB135" i="5" s="1"/>
  <c r="CH135" i="5" s="1"/>
  <c r="CI135" i="5" s="1"/>
  <c r="GZ134" i="5"/>
  <c r="GP135" i="5"/>
  <c r="G106" i="12"/>
  <c r="I106" i="12" s="1"/>
  <c r="AD107" i="12"/>
  <c r="AE107" i="12" s="1"/>
  <c r="AH107" i="12" s="1"/>
  <c r="CE137" i="5"/>
  <c r="O106" i="12"/>
  <c r="X107" i="12"/>
  <c r="AB107" i="12" s="1"/>
  <c r="P107" i="12"/>
  <c r="Q107" i="12" s="1"/>
  <c r="R106" i="12"/>
  <c r="C107" i="12"/>
  <c r="V107" i="12"/>
  <c r="M106" i="12"/>
  <c r="S106" i="12"/>
  <c r="BH138" i="5"/>
  <c r="BJ138" i="5" s="1"/>
  <c r="F107" i="12"/>
  <c r="J107" i="12"/>
  <c r="L107" i="12" s="1"/>
  <c r="CJ137" i="5"/>
  <c r="CK137" i="5" s="1"/>
  <c r="CM137" i="5" s="1"/>
  <c r="DC132" i="5"/>
  <c r="CV135" i="5"/>
  <c r="CX135" i="5" s="1"/>
  <c r="CW134" i="5"/>
  <c r="CV136" i="5"/>
  <c r="CX136" i="5" s="1"/>
  <c r="EZ137" i="5"/>
  <c r="BJ137" i="5"/>
  <c r="BL137" i="5"/>
  <c r="BN137" i="5" s="1"/>
  <c r="DL137" i="5"/>
  <c r="DO137" i="5" s="1"/>
  <c r="DQ137" i="5" s="1"/>
  <c r="FG137" i="5"/>
  <c r="FN137" i="5" s="1"/>
  <c r="FP137" i="5" s="1"/>
  <c r="B108" i="12"/>
  <c r="U108" i="12" s="1"/>
  <c r="V108" i="12" s="1"/>
  <c r="DW134" i="5"/>
  <c r="BZ133" i="5"/>
  <c r="BY133" i="5"/>
  <c r="CG135" i="5"/>
  <c r="CC136" i="5"/>
  <c r="EN126" i="5"/>
  <c r="DX134" i="5"/>
  <c r="ER125" i="5"/>
  <c r="ET125" i="5" s="1"/>
  <c r="FA125" i="5" s="1"/>
  <c r="FL125" i="5" s="1"/>
  <c r="GI125" i="5" s="1"/>
  <c r="W125" i="5" s="1"/>
  <c r="GV124" i="5"/>
  <c r="W124" i="5"/>
  <c r="FD126" i="5"/>
  <c r="FI126" i="5" s="1"/>
  <c r="EP126" i="5"/>
  <c r="EQ126" i="5" s="1"/>
  <c r="DZ128" i="5"/>
  <c r="ED127" i="5"/>
  <c r="EK127" i="5" s="1"/>
  <c r="EC127" i="5"/>
  <c r="EI127" i="5" s="1"/>
  <c r="DR129" i="5"/>
  <c r="DN129" i="5"/>
  <c r="DP129" i="5" s="1"/>
  <c r="DT129" i="5" s="1"/>
  <c r="DS129" i="5"/>
  <c r="EF131" i="5"/>
  <c r="EE131" i="5"/>
  <c r="FB128" i="5"/>
  <c r="DG130" i="5"/>
  <c r="DJ130" i="5" s="1"/>
  <c r="CY134" i="5"/>
  <c r="DA134" i="5" s="1"/>
  <c r="DE134" i="5" s="1"/>
  <c r="CU156" i="5"/>
  <c r="CZ133" i="5"/>
  <c r="CF136" i="5"/>
  <c r="CG136" i="5" s="1"/>
  <c r="R136" i="5"/>
  <c r="AL106" i="12"/>
  <c r="AP106" i="12" s="1"/>
  <c r="AP105" i="12"/>
  <c r="AO105" i="12"/>
  <c r="BO136" i="5"/>
  <c r="EA137" i="5"/>
  <c r="BL135" i="10"/>
  <c r="BR135" i="10"/>
  <c r="HF138" i="5"/>
  <c r="HH138" i="5" s="1"/>
  <c r="HG138" i="5"/>
  <c r="BP135" i="10"/>
  <c r="BM135" i="10"/>
  <c r="BO135" i="10"/>
  <c r="AN282" i="10"/>
  <c r="BB282" i="10" s="1"/>
  <c r="BI282" i="10" s="1"/>
  <c r="BH281" i="10"/>
  <c r="Z135" i="10"/>
  <c r="BG135" i="10"/>
  <c r="BF135" i="10"/>
  <c r="BN135" i="10"/>
  <c r="AE137" i="10"/>
  <c r="AF137" i="10" s="1"/>
  <c r="AG137" i="10" s="1"/>
  <c r="AH137" i="10" s="1"/>
  <c r="AI138" i="10"/>
  <c r="AC138" i="10"/>
  <c r="AD138" i="10" s="1"/>
  <c r="AA139" i="10"/>
  <c r="AE136" i="10"/>
  <c r="AF136" i="10" s="1"/>
  <c r="AG136" i="10" s="1"/>
  <c r="AH136" i="10" s="1"/>
  <c r="GQ136" i="5"/>
  <c r="AC136" i="5" s="1"/>
  <c r="GW135" i="5"/>
  <c r="X135" i="5"/>
  <c r="GX135" i="5"/>
  <c r="Y135" i="5"/>
  <c r="GU135" i="5"/>
  <c r="V135" i="5"/>
  <c r="H163" i="8"/>
  <c r="FS136" i="5"/>
  <c r="FR136" i="5"/>
  <c r="GR136" i="5" s="1"/>
  <c r="AD136" i="5" s="1"/>
  <c r="GC136" i="5"/>
  <c r="U136" i="5" s="1"/>
  <c r="GK136" i="5"/>
  <c r="GN136" i="5"/>
  <c r="AA136" i="5" s="1"/>
  <c r="GM136" i="5"/>
  <c r="Z136" i="5" s="1"/>
  <c r="GO136" i="5"/>
  <c r="AB136" i="5" s="1"/>
  <c r="GP136" i="5"/>
  <c r="FY138" i="5"/>
  <c r="FX138" i="5"/>
  <c r="FW139" i="5"/>
  <c r="FZ137" i="5"/>
  <c r="GB137" i="5"/>
  <c r="GD137" i="5" s="1"/>
  <c r="GH136" i="5"/>
  <c r="GJ136" i="5"/>
  <c r="HA139" i="5"/>
  <c r="AF107" i="12" l="1"/>
  <c r="AI107" i="12" s="1"/>
  <c r="AJ107" i="12" s="1"/>
  <c r="GZ135" i="5"/>
  <c r="BX135" i="5"/>
  <c r="BZ135" i="5" s="1"/>
  <c r="FT135" i="5"/>
  <c r="GS135" i="5" s="1"/>
  <c r="AE135" i="5" s="1"/>
  <c r="BT136" i="5"/>
  <c r="FM137" i="5"/>
  <c r="FO137" i="5"/>
  <c r="FQ137" i="5" s="1"/>
  <c r="CE138" i="5"/>
  <c r="R107" i="12"/>
  <c r="Y107" i="12"/>
  <c r="Z107" i="12" s="1"/>
  <c r="AN107" i="12"/>
  <c r="P108" i="12"/>
  <c r="Q108" i="12" s="1"/>
  <c r="J108" i="12"/>
  <c r="L108" i="12" s="1"/>
  <c r="DY134" i="5"/>
  <c r="B109" i="12"/>
  <c r="U109" i="12" s="1"/>
  <c r="V109" i="12" s="1"/>
  <c r="BL138" i="5"/>
  <c r="BS138" i="5" s="1"/>
  <c r="BU138" i="5" s="1"/>
  <c r="EZ138" i="5"/>
  <c r="O107" i="12"/>
  <c r="G107" i="12"/>
  <c r="I107" i="12" s="1"/>
  <c r="BS137" i="5"/>
  <c r="BU137" i="5" s="1"/>
  <c r="CC137" i="5" s="1"/>
  <c r="FG138" i="5"/>
  <c r="FM138" i="5" s="1"/>
  <c r="S107" i="12"/>
  <c r="M107" i="12"/>
  <c r="BR138" i="5"/>
  <c r="DL138" i="5"/>
  <c r="DO138" i="5" s="1"/>
  <c r="DQ138" i="5" s="1"/>
  <c r="BH139" i="5"/>
  <c r="CE139" i="5" s="1"/>
  <c r="CJ138" i="5"/>
  <c r="CK138" i="5" s="1"/>
  <c r="CM138" i="5" s="1"/>
  <c r="W108" i="12"/>
  <c r="AQ108" i="12" s="1"/>
  <c r="AD108" i="12"/>
  <c r="AE108" i="12" s="1"/>
  <c r="AH108" i="12" s="1"/>
  <c r="X108" i="12"/>
  <c r="AN108" i="12" s="1"/>
  <c r="F108" i="12"/>
  <c r="C108" i="12"/>
  <c r="DC133" i="5"/>
  <c r="CV137" i="5"/>
  <c r="CX137" i="5" s="1"/>
  <c r="CW135" i="5"/>
  <c r="CW136" i="5"/>
  <c r="CA133" i="5"/>
  <c r="DW133" i="5" s="1"/>
  <c r="DY133" i="5" s="1"/>
  <c r="BY135" i="5"/>
  <c r="CA135" i="5" s="1"/>
  <c r="DW135" i="5" s="1"/>
  <c r="CB136" i="5"/>
  <c r="CH136" i="5" s="1"/>
  <c r="CI136" i="5" s="1"/>
  <c r="BX136" i="5"/>
  <c r="BZ136" i="5" s="1"/>
  <c r="EN127" i="5"/>
  <c r="DX135" i="5"/>
  <c r="GV125" i="5"/>
  <c r="ER126" i="5"/>
  <c r="ET126" i="5" s="1"/>
  <c r="FA126" i="5" s="1"/>
  <c r="FL126" i="5" s="1"/>
  <c r="GI126" i="5" s="1"/>
  <c r="DZ129" i="5"/>
  <c r="ED128" i="5"/>
  <c r="EK128" i="5" s="1"/>
  <c r="EC128" i="5"/>
  <c r="EI128" i="5" s="1"/>
  <c r="EP127" i="5"/>
  <c r="EQ127" i="5" s="1"/>
  <c r="ER127" i="5" s="1"/>
  <c r="FD127" i="5"/>
  <c r="FI127" i="5" s="1"/>
  <c r="DN130" i="5"/>
  <c r="DP130" i="5" s="1"/>
  <c r="DT130" i="5" s="1"/>
  <c r="DS130" i="5"/>
  <c r="DR130" i="5"/>
  <c r="EE132" i="5"/>
  <c r="FB129" i="5"/>
  <c r="EF132" i="5"/>
  <c r="DG131" i="5"/>
  <c r="DJ131" i="5" s="1"/>
  <c r="CU157" i="5"/>
  <c r="CY135" i="5"/>
  <c r="DA135" i="5" s="1"/>
  <c r="DE135" i="5" s="1"/>
  <c r="CZ134" i="5"/>
  <c r="S108" i="12"/>
  <c r="W109" i="12"/>
  <c r="AQ109" i="12" s="1"/>
  <c r="P109" i="12"/>
  <c r="Q109" i="12" s="1"/>
  <c r="CF137" i="5"/>
  <c r="R137" i="5"/>
  <c r="AO106" i="12"/>
  <c r="AL107" i="12"/>
  <c r="AP107" i="12" s="1"/>
  <c r="BO137" i="5"/>
  <c r="BN138" i="5"/>
  <c r="EA138" i="5"/>
  <c r="BL137" i="10"/>
  <c r="BR137" i="10"/>
  <c r="BL136" i="10"/>
  <c r="BR136" i="10"/>
  <c r="HF139" i="5"/>
  <c r="HH139" i="5" s="1"/>
  <c r="HG139" i="5"/>
  <c r="BP136" i="10"/>
  <c r="BM136" i="10"/>
  <c r="BO136" i="10"/>
  <c r="BP137" i="10"/>
  <c r="BM137" i="10"/>
  <c r="BO137" i="10"/>
  <c r="AN283" i="10"/>
  <c r="BB283" i="10" s="1"/>
  <c r="BI283" i="10" s="1"/>
  <c r="BH282" i="10"/>
  <c r="Z137" i="10"/>
  <c r="BG137" i="10"/>
  <c r="BF137" i="10"/>
  <c r="Z136" i="10"/>
  <c r="BG136" i="10"/>
  <c r="BF136" i="10"/>
  <c r="BN136" i="10"/>
  <c r="BN137" i="10"/>
  <c r="AE138" i="10"/>
  <c r="AF138" i="10" s="1"/>
  <c r="AG138" i="10" s="1"/>
  <c r="AH138" i="10" s="1"/>
  <c r="AI139" i="10"/>
  <c r="AC139" i="10"/>
  <c r="AD139" i="10" s="1"/>
  <c r="AA140" i="10"/>
  <c r="GQ137" i="5"/>
  <c r="AC137" i="5" s="1"/>
  <c r="AG136" i="5"/>
  <c r="GZ136" i="5"/>
  <c r="GW136" i="5"/>
  <c r="X136" i="5"/>
  <c r="H164" i="8"/>
  <c r="GU136" i="5"/>
  <c r="V136" i="5"/>
  <c r="GX136" i="5"/>
  <c r="Y136" i="5"/>
  <c r="GJ137" i="5"/>
  <c r="FT136" i="5"/>
  <c r="GS136" i="5" s="1"/>
  <c r="AE136" i="5" s="1"/>
  <c r="FR137" i="5"/>
  <c r="GR137" i="5" s="1"/>
  <c r="AD137" i="5" s="1"/>
  <c r="FS137" i="5"/>
  <c r="GH137" i="5"/>
  <c r="V137" i="5" s="1"/>
  <c r="GK137" i="5"/>
  <c r="GC137" i="5"/>
  <c r="U137" i="5" s="1"/>
  <c r="GN137" i="5"/>
  <c r="AA137" i="5" s="1"/>
  <c r="GM137" i="5"/>
  <c r="Z137" i="5" s="1"/>
  <c r="GP137" i="5"/>
  <c r="GO137" i="5"/>
  <c r="AB137" i="5" s="1"/>
  <c r="FY139" i="5"/>
  <c r="FX139" i="5"/>
  <c r="FW140" i="5"/>
  <c r="FZ138" i="5"/>
  <c r="GB138" i="5"/>
  <c r="GD138" i="5" s="1"/>
  <c r="HA140" i="5"/>
  <c r="AD109" i="12" l="1"/>
  <c r="AE109" i="12" s="1"/>
  <c r="AH109" i="12" s="1"/>
  <c r="J109" i="12"/>
  <c r="L109" i="12" s="1"/>
  <c r="F109" i="12"/>
  <c r="C109" i="12"/>
  <c r="X109" i="12"/>
  <c r="Y109" i="12" s="1"/>
  <c r="O108" i="12"/>
  <c r="BH140" i="5"/>
  <c r="CE140" i="5" s="1"/>
  <c r="BJ139" i="5"/>
  <c r="BT137" i="5"/>
  <c r="BX137" i="5" s="1"/>
  <c r="BZ137" i="5" s="1"/>
  <c r="AF108" i="12"/>
  <c r="AI108" i="12" s="1"/>
  <c r="AJ108" i="12" s="1"/>
  <c r="AL108" i="12" s="1"/>
  <c r="FO138" i="5"/>
  <c r="FQ138" i="5" s="1"/>
  <c r="GQ138" i="5" s="1"/>
  <c r="AC138" i="5" s="1"/>
  <c r="M108" i="12"/>
  <c r="G108" i="12"/>
  <c r="I108" i="12" s="1"/>
  <c r="FN138" i="5"/>
  <c r="FP138" i="5" s="1"/>
  <c r="R108" i="12"/>
  <c r="BR139" i="5"/>
  <c r="BL139" i="5"/>
  <c r="BS139" i="5" s="1"/>
  <c r="BU139" i="5" s="1"/>
  <c r="DL139" i="5"/>
  <c r="DO139" i="5" s="1"/>
  <c r="DQ139" i="5" s="1"/>
  <c r="FG139" i="5"/>
  <c r="FM139" i="5" s="1"/>
  <c r="B110" i="12"/>
  <c r="U110" i="12" s="1"/>
  <c r="V110" i="12" s="1"/>
  <c r="EZ139" i="5"/>
  <c r="CJ139" i="5"/>
  <c r="CK139" i="5" s="1"/>
  <c r="CM139" i="5" s="1"/>
  <c r="DC134" i="5"/>
  <c r="AB108" i="12"/>
  <c r="Y108" i="12"/>
  <c r="Z108" i="12" s="1"/>
  <c r="CW137" i="5"/>
  <c r="CY138" i="5"/>
  <c r="DA138" i="5" s="1"/>
  <c r="DE138" i="5" s="1"/>
  <c r="CV138" i="5"/>
  <c r="CX138" i="5" s="1"/>
  <c r="DY135" i="5"/>
  <c r="CB137" i="5"/>
  <c r="CH137" i="5" s="1"/>
  <c r="CI137" i="5" s="1"/>
  <c r="CG137" i="5"/>
  <c r="BY137" i="5"/>
  <c r="CA137" i="5" s="1"/>
  <c r="DX137" i="5" s="1"/>
  <c r="CC138" i="5"/>
  <c r="BY136" i="5"/>
  <c r="CA136" i="5" s="1"/>
  <c r="DW136" i="5" s="1"/>
  <c r="BT138" i="5"/>
  <c r="EN128" i="5"/>
  <c r="DX136" i="5"/>
  <c r="GV126" i="5"/>
  <c r="W126" i="5"/>
  <c r="ET127" i="5"/>
  <c r="FA127" i="5" s="1"/>
  <c r="FL127" i="5" s="1"/>
  <c r="GI127" i="5" s="1"/>
  <c r="W127" i="5" s="1"/>
  <c r="ED129" i="5"/>
  <c r="EK129" i="5" s="1"/>
  <c r="EC129" i="5"/>
  <c r="EI129" i="5" s="1"/>
  <c r="EP128" i="5"/>
  <c r="EQ128" i="5" s="1"/>
  <c r="ER128" i="5" s="1"/>
  <c r="FD128" i="5"/>
  <c r="FI128" i="5" s="1"/>
  <c r="DZ130" i="5"/>
  <c r="DN131" i="5"/>
  <c r="DP131" i="5" s="1"/>
  <c r="DT131" i="5" s="1"/>
  <c r="DR131" i="5"/>
  <c r="DS131" i="5"/>
  <c r="EE133" i="5"/>
  <c r="FB130" i="5"/>
  <c r="DG132" i="5"/>
  <c r="DJ132" i="5" s="1"/>
  <c r="EF133" i="5"/>
  <c r="CZ135" i="5"/>
  <c r="CY137" i="5"/>
  <c r="DA137" i="5" s="1"/>
  <c r="DE137" i="5" s="1"/>
  <c r="CY136" i="5"/>
  <c r="DA136" i="5" s="1"/>
  <c r="DE136" i="5" s="1"/>
  <c r="CU158" i="5"/>
  <c r="AF109" i="12"/>
  <c r="AI109" i="12" s="1"/>
  <c r="AJ109" i="12" s="1"/>
  <c r="AL109" i="12" s="1"/>
  <c r="AN109" i="12"/>
  <c r="AB109" i="12"/>
  <c r="CF138" i="5"/>
  <c r="CG138" i="5" s="1"/>
  <c r="R138" i="5"/>
  <c r="AO107" i="12"/>
  <c r="Z109" i="12"/>
  <c r="GH138" i="5"/>
  <c r="V138" i="5" s="1"/>
  <c r="BO138" i="5"/>
  <c r="EA139" i="5"/>
  <c r="BL138" i="10"/>
  <c r="BR138" i="10"/>
  <c r="HF140" i="5"/>
  <c r="HH140" i="5" s="1"/>
  <c r="HG140" i="5"/>
  <c r="BP138" i="10"/>
  <c r="BM138" i="10"/>
  <c r="BO138" i="10"/>
  <c r="AN284" i="10"/>
  <c r="BB284" i="10" s="1"/>
  <c r="BI284" i="10" s="1"/>
  <c r="BH283" i="10"/>
  <c r="Z138" i="10"/>
  <c r="BG138" i="10"/>
  <c r="BF138" i="10"/>
  <c r="BN138" i="10"/>
  <c r="AI140" i="10"/>
  <c r="AC140" i="10"/>
  <c r="AD140" i="10" s="1"/>
  <c r="AA141" i="10"/>
  <c r="AG137" i="5"/>
  <c r="GZ137" i="5"/>
  <c r="GU137" i="5"/>
  <c r="H165" i="8"/>
  <c r="GX137" i="5"/>
  <c r="Y137" i="5"/>
  <c r="GW137" i="5"/>
  <c r="X137" i="5"/>
  <c r="FR138" i="5"/>
  <c r="GR138" i="5" s="1"/>
  <c r="AD138" i="5" s="1"/>
  <c r="GK138" i="5"/>
  <c r="GC138" i="5"/>
  <c r="U138" i="5" s="1"/>
  <c r="GN138" i="5"/>
  <c r="AA138" i="5" s="1"/>
  <c r="GO138" i="5"/>
  <c r="AB138" i="5" s="1"/>
  <c r="FY140" i="5"/>
  <c r="FX140" i="5"/>
  <c r="FW141" i="5"/>
  <c r="FZ139" i="5"/>
  <c r="GB139" i="5"/>
  <c r="GD139" i="5" s="1"/>
  <c r="FT137" i="5"/>
  <c r="GS137" i="5" s="1"/>
  <c r="AE137" i="5" s="1"/>
  <c r="GJ138" i="5"/>
  <c r="HA141" i="5"/>
  <c r="M109" i="12" l="1"/>
  <c r="GM138" i="5"/>
  <c r="Z138" i="5" s="1"/>
  <c r="O109" i="12"/>
  <c r="R109" i="12"/>
  <c r="S109" i="12"/>
  <c r="G109" i="12"/>
  <c r="I109" i="12" s="1"/>
  <c r="BH141" i="5"/>
  <c r="CE141" i="5" s="1"/>
  <c r="CJ140" i="5"/>
  <c r="FG140" i="5"/>
  <c r="FM140" i="5" s="1"/>
  <c r="BJ140" i="5"/>
  <c r="B111" i="12"/>
  <c r="U111" i="12" s="1"/>
  <c r="V111" i="12" s="1"/>
  <c r="BL140" i="5"/>
  <c r="DL140" i="5"/>
  <c r="DO140" i="5" s="1"/>
  <c r="DQ140" i="5" s="1"/>
  <c r="EZ140" i="5"/>
  <c r="BR140" i="5"/>
  <c r="J110" i="12"/>
  <c r="L110" i="12" s="1"/>
  <c r="GP138" i="5"/>
  <c r="FS138" i="5"/>
  <c r="AD110" i="12"/>
  <c r="AE110" i="12" s="1"/>
  <c r="AF110" i="12" s="1"/>
  <c r="AI110" i="12" s="1"/>
  <c r="X110" i="12"/>
  <c r="AN110" i="12" s="1"/>
  <c r="W110" i="12"/>
  <c r="AQ110" i="12" s="1"/>
  <c r="C110" i="12"/>
  <c r="O110" i="12" s="1"/>
  <c r="P110" i="12"/>
  <c r="Q110" i="12" s="1"/>
  <c r="F110" i="12"/>
  <c r="BN139" i="5"/>
  <c r="BO139" i="5" s="1"/>
  <c r="FN139" i="5"/>
  <c r="FP139" i="5" s="1"/>
  <c r="GO139" i="5" s="1"/>
  <c r="AB139" i="5" s="1"/>
  <c r="FO139" i="5"/>
  <c r="FQ139" i="5" s="1"/>
  <c r="FS139" i="5" s="1"/>
  <c r="DC135" i="5"/>
  <c r="CZ138" i="5"/>
  <c r="CW138" i="5"/>
  <c r="CV139" i="5"/>
  <c r="CX139" i="5" s="1"/>
  <c r="CK140" i="5"/>
  <c r="CM140" i="5" s="1"/>
  <c r="BS140" i="5"/>
  <c r="BU140" i="5" s="1"/>
  <c r="BT139" i="5"/>
  <c r="CC139" i="5"/>
  <c r="DY136" i="5"/>
  <c r="CB138" i="5"/>
  <c r="CH138" i="5" s="1"/>
  <c r="CI138" i="5" s="1"/>
  <c r="BX138" i="5"/>
  <c r="BZ138" i="5" s="1"/>
  <c r="EN129" i="5"/>
  <c r="DW137" i="5"/>
  <c r="DY137" i="5" s="1"/>
  <c r="GV127" i="5"/>
  <c r="ET128" i="5"/>
  <c r="FA128" i="5" s="1"/>
  <c r="FL128" i="5" s="1"/>
  <c r="GI128" i="5" s="1"/>
  <c r="DZ131" i="5"/>
  <c r="FD129" i="5"/>
  <c r="FI129" i="5" s="1"/>
  <c r="EP129" i="5"/>
  <c r="EQ129" i="5" s="1"/>
  <c r="ER129" i="5" s="1"/>
  <c r="EC130" i="5"/>
  <c r="EI130" i="5" s="1"/>
  <c r="ED130" i="5"/>
  <c r="EK130" i="5" s="1"/>
  <c r="DS132" i="5"/>
  <c r="DN132" i="5"/>
  <c r="DP132" i="5" s="1"/>
  <c r="DT132" i="5" s="1"/>
  <c r="DR132" i="5"/>
  <c r="Y110" i="12"/>
  <c r="Z110" i="12" s="1"/>
  <c r="FB131" i="5"/>
  <c r="EF134" i="5"/>
  <c r="DG133" i="5"/>
  <c r="DJ133" i="5" s="1"/>
  <c r="EE134" i="5"/>
  <c r="CZ137" i="5"/>
  <c r="CU159" i="5"/>
  <c r="CY139" i="5"/>
  <c r="DA139" i="5" s="1"/>
  <c r="DE139" i="5" s="1"/>
  <c r="CZ136" i="5"/>
  <c r="AB110" i="12"/>
  <c r="C111" i="12"/>
  <c r="CF139" i="5"/>
  <c r="R139" i="5"/>
  <c r="AP108" i="12"/>
  <c r="AO108" i="12"/>
  <c r="GU138" i="5"/>
  <c r="BN140" i="5"/>
  <c r="EA140" i="5"/>
  <c r="HF141" i="5"/>
  <c r="HH141" i="5" s="1"/>
  <c r="HG141" i="5"/>
  <c r="AN285" i="10"/>
  <c r="BB285" i="10" s="1"/>
  <c r="BI285" i="10" s="1"/>
  <c r="BH284" i="10"/>
  <c r="AE139" i="10"/>
  <c r="AF139" i="10" s="1"/>
  <c r="AG139" i="10" s="1"/>
  <c r="AH139" i="10" s="1"/>
  <c r="AI141" i="10"/>
  <c r="AC141" i="10"/>
  <c r="AD141" i="10" s="1"/>
  <c r="AA142" i="10"/>
  <c r="AG138" i="5"/>
  <c r="GZ138" i="5"/>
  <c r="GW138" i="5"/>
  <c r="X138" i="5"/>
  <c r="GX138" i="5"/>
  <c r="Y138" i="5"/>
  <c r="H166" i="8"/>
  <c r="GH139" i="5"/>
  <c r="GK139" i="5"/>
  <c r="GC139" i="5"/>
  <c r="U139" i="5" s="1"/>
  <c r="GP139" i="5"/>
  <c r="FY141" i="5"/>
  <c r="FX141" i="5"/>
  <c r="FW142" i="5"/>
  <c r="FZ140" i="5"/>
  <c r="GB140" i="5"/>
  <c r="GD140" i="5" s="1"/>
  <c r="GJ139" i="5"/>
  <c r="FT138" i="5"/>
  <c r="GS138" i="5" s="1"/>
  <c r="AE138" i="5" s="1"/>
  <c r="HA142" i="5"/>
  <c r="GQ139" i="5" l="1"/>
  <c r="AC139" i="5" s="1"/>
  <c r="FO140" i="5"/>
  <c r="FQ140" i="5" s="1"/>
  <c r="GN139" i="5"/>
  <c r="AA139" i="5" s="1"/>
  <c r="J111" i="12"/>
  <c r="L111" i="12" s="1"/>
  <c r="M111" i="12" s="1"/>
  <c r="FG141" i="5"/>
  <c r="BH142" i="5"/>
  <c r="CE142" i="5" s="1"/>
  <c r="BJ141" i="5"/>
  <c r="B112" i="12"/>
  <c r="U112" i="12" s="1"/>
  <c r="AD112" i="12" s="1"/>
  <c r="AE112" i="12" s="1"/>
  <c r="AH112" i="12" s="1"/>
  <c r="FN140" i="5"/>
  <c r="FP140" i="5" s="1"/>
  <c r="S110" i="12"/>
  <c r="FR139" i="5"/>
  <c r="GR139" i="5" s="1"/>
  <c r="AD139" i="5" s="1"/>
  <c r="AG139" i="5" s="1"/>
  <c r="P111" i="12"/>
  <c r="Q111" i="12" s="1"/>
  <c r="S111" i="12" s="1"/>
  <c r="F111" i="12"/>
  <c r="G111" i="12" s="1"/>
  <c r="I111" i="12" s="1"/>
  <c r="BR141" i="5"/>
  <c r="BL141" i="5"/>
  <c r="BN141" i="5" s="1"/>
  <c r="DL141" i="5"/>
  <c r="DO141" i="5" s="1"/>
  <c r="DQ141" i="5" s="1"/>
  <c r="AD111" i="12"/>
  <c r="AE111" i="12" s="1"/>
  <c r="AH111" i="12" s="1"/>
  <c r="EZ141" i="5"/>
  <c r="W111" i="12"/>
  <c r="AQ111" i="12" s="1"/>
  <c r="X111" i="12"/>
  <c r="AB111" i="12" s="1"/>
  <c r="CJ141" i="5"/>
  <c r="CK141" i="5" s="1"/>
  <c r="CM141" i="5" s="1"/>
  <c r="AH110" i="12"/>
  <c r="AJ110" i="12" s="1"/>
  <c r="AL110" i="12" s="1"/>
  <c r="G110" i="12"/>
  <c r="I110" i="12" s="1"/>
  <c r="GM139" i="5"/>
  <c r="Z139" i="5" s="1"/>
  <c r="M110" i="12"/>
  <c r="R110" i="12"/>
  <c r="DC136" i="5"/>
  <c r="DC138" i="5"/>
  <c r="DC137" i="5"/>
  <c r="CW139" i="5"/>
  <c r="CV140" i="5"/>
  <c r="CX140" i="5" s="1"/>
  <c r="CG139" i="5"/>
  <c r="BY138" i="5"/>
  <c r="CA138" i="5" s="1"/>
  <c r="DX138" i="5" s="1"/>
  <c r="CB139" i="5"/>
  <c r="CH139" i="5" s="1"/>
  <c r="CI139" i="5" s="1"/>
  <c r="BX139" i="5"/>
  <c r="BZ139" i="5" s="1"/>
  <c r="BT140" i="5"/>
  <c r="CC140" i="5"/>
  <c r="EN130" i="5"/>
  <c r="DW138" i="5"/>
  <c r="W128" i="5"/>
  <c r="GV128" i="5"/>
  <c r="ET129" i="5"/>
  <c r="FA129" i="5" s="1"/>
  <c r="FL129" i="5" s="1"/>
  <c r="GI129" i="5" s="1"/>
  <c r="W129" i="5" s="1"/>
  <c r="EP130" i="5"/>
  <c r="EQ130" i="5" s="1"/>
  <c r="ER130" i="5" s="1"/>
  <c r="FD130" i="5"/>
  <c r="FI130" i="5" s="1"/>
  <c r="DZ132" i="5"/>
  <c r="ED131" i="5"/>
  <c r="EK131" i="5" s="1"/>
  <c r="EC131" i="5"/>
  <c r="EI131" i="5" s="1"/>
  <c r="DR133" i="5"/>
  <c r="DS133" i="5"/>
  <c r="DN133" i="5"/>
  <c r="DP133" i="5" s="1"/>
  <c r="DT133" i="5" s="1"/>
  <c r="EF135" i="5"/>
  <c r="FB132" i="5"/>
  <c r="EE135" i="5"/>
  <c r="DG134" i="5"/>
  <c r="DJ134" i="5" s="1"/>
  <c r="CU160" i="5"/>
  <c r="CY140" i="5"/>
  <c r="DA140" i="5" s="1"/>
  <c r="DE140" i="5" s="1"/>
  <c r="CZ139" i="5"/>
  <c r="CF140" i="5"/>
  <c r="CG140" i="5" s="1"/>
  <c r="R140" i="5"/>
  <c r="AP109" i="12"/>
  <c r="AO109" i="12"/>
  <c r="GH140" i="5"/>
  <c r="V140" i="5" s="1"/>
  <c r="BO140" i="5"/>
  <c r="EA141" i="5"/>
  <c r="GQ140" i="5"/>
  <c r="AC140" i="5" s="1"/>
  <c r="BL139" i="10"/>
  <c r="BR139" i="10"/>
  <c r="HF142" i="5"/>
  <c r="HH142" i="5" s="1"/>
  <c r="HG142" i="5"/>
  <c r="BP139" i="10"/>
  <c r="BM139" i="10"/>
  <c r="BO139" i="10"/>
  <c r="AN286" i="10"/>
  <c r="BB286" i="10" s="1"/>
  <c r="BI286" i="10" s="1"/>
  <c r="BH285" i="10"/>
  <c r="Z139" i="10"/>
  <c r="BG139" i="10"/>
  <c r="BF139" i="10"/>
  <c r="BN139" i="10"/>
  <c r="AI142" i="10"/>
  <c r="AC142" i="10"/>
  <c r="AD142" i="10" s="1"/>
  <c r="AA143" i="10"/>
  <c r="AE140" i="10"/>
  <c r="AF140" i="10" s="1"/>
  <c r="AG140" i="10" s="1"/>
  <c r="AH140" i="10" s="1"/>
  <c r="GJ140" i="5"/>
  <c r="X140" i="5" s="1"/>
  <c r="GW139" i="5"/>
  <c r="X139" i="5"/>
  <c r="GU139" i="5"/>
  <c r="V139" i="5"/>
  <c r="GX139" i="5"/>
  <c r="Y139" i="5"/>
  <c r="H167" i="8"/>
  <c r="FS140" i="5"/>
  <c r="FR140" i="5"/>
  <c r="GR140" i="5" s="1"/>
  <c r="AD140" i="5" s="1"/>
  <c r="FO141" i="5"/>
  <c r="FQ141" i="5" s="1"/>
  <c r="FM141" i="5"/>
  <c r="FN141" i="5"/>
  <c r="FP141" i="5" s="1"/>
  <c r="GK140" i="5"/>
  <c r="GC140" i="5"/>
  <c r="U140" i="5" s="1"/>
  <c r="GM140" i="5"/>
  <c r="Z140" i="5" s="1"/>
  <c r="GO140" i="5"/>
  <c r="AB140" i="5" s="1"/>
  <c r="GP140" i="5"/>
  <c r="FY142" i="5"/>
  <c r="FX142" i="5"/>
  <c r="FW143" i="5"/>
  <c r="FZ141" i="5"/>
  <c r="GB141" i="5"/>
  <c r="GD141" i="5" s="1"/>
  <c r="BH143" i="5"/>
  <c r="HA143" i="5"/>
  <c r="X112" i="12" l="1"/>
  <c r="AB112" i="12" s="1"/>
  <c r="R111" i="12"/>
  <c r="V112" i="12"/>
  <c r="Y111" i="12"/>
  <c r="Z111" i="12" s="1"/>
  <c r="C112" i="12"/>
  <c r="O111" i="12"/>
  <c r="AF112" i="12"/>
  <c r="AI112" i="12" s="1"/>
  <c r="W112" i="12"/>
  <c r="AQ112" i="12" s="1"/>
  <c r="AN111" i="12"/>
  <c r="GN140" i="5"/>
  <c r="AA140" i="5" s="1"/>
  <c r="P112" i="12"/>
  <c r="Q112" i="12" s="1"/>
  <c r="J112" i="12"/>
  <c r="L112" i="12" s="1"/>
  <c r="O112" i="12" s="1"/>
  <c r="F112" i="12"/>
  <c r="BS141" i="5"/>
  <c r="BU141" i="5" s="1"/>
  <c r="CC141" i="5" s="1"/>
  <c r="EZ142" i="5"/>
  <c r="BJ142" i="5"/>
  <c r="CJ142" i="5"/>
  <c r="CK142" i="5" s="1"/>
  <c r="CM142" i="5" s="1"/>
  <c r="B113" i="12"/>
  <c r="U113" i="12" s="1"/>
  <c r="V113" i="12" s="1"/>
  <c r="BR142" i="5"/>
  <c r="DL142" i="5"/>
  <c r="DO142" i="5" s="1"/>
  <c r="DQ142" i="5" s="1"/>
  <c r="FG142" i="5"/>
  <c r="FO142" i="5" s="1"/>
  <c r="FQ142" i="5" s="1"/>
  <c r="BL142" i="5"/>
  <c r="BN142" i="5" s="1"/>
  <c r="FT139" i="5"/>
  <c r="GS139" i="5" s="1"/>
  <c r="AE139" i="5" s="1"/>
  <c r="GZ139" i="5"/>
  <c r="AF111" i="12"/>
  <c r="AI111" i="12" s="1"/>
  <c r="AJ111" i="12" s="1"/>
  <c r="AL111" i="12" s="1"/>
  <c r="DC139" i="5"/>
  <c r="CW140" i="5"/>
  <c r="CV141" i="5"/>
  <c r="CX141" i="5" s="1"/>
  <c r="CE143" i="5"/>
  <c r="DL143" i="5"/>
  <c r="DO143" i="5" s="1"/>
  <c r="DQ143" i="5" s="1"/>
  <c r="DY138" i="5"/>
  <c r="EF138" i="5"/>
  <c r="CB140" i="5"/>
  <c r="CH140" i="5" s="1"/>
  <c r="CI140" i="5" s="1"/>
  <c r="BX140" i="5"/>
  <c r="BZ140" i="5" s="1"/>
  <c r="CJ143" i="5"/>
  <c r="BL143" i="5"/>
  <c r="BR143" i="5"/>
  <c r="BY139" i="5"/>
  <c r="CA139" i="5" s="1"/>
  <c r="DW139" i="5" s="1"/>
  <c r="EN131" i="5"/>
  <c r="EE138" i="5"/>
  <c r="DX139" i="5"/>
  <c r="ET130" i="5"/>
  <c r="FA130" i="5" s="1"/>
  <c r="FL130" i="5" s="1"/>
  <c r="GI130" i="5" s="1"/>
  <c r="GV129" i="5"/>
  <c r="DZ133" i="5"/>
  <c r="EC132" i="5"/>
  <c r="EI132" i="5" s="1"/>
  <c r="ED132" i="5"/>
  <c r="EK132" i="5" s="1"/>
  <c r="EP131" i="5"/>
  <c r="EQ131" i="5" s="1"/>
  <c r="FD131" i="5"/>
  <c r="FI131" i="5" s="1"/>
  <c r="DS134" i="5"/>
  <c r="DN134" i="5"/>
  <c r="DP134" i="5" s="1"/>
  <c r="DT134" i="5" s="1"/>
  <c r="DR134" i="5"/>
  <c r="EF137" i="5"/>
  <c r="EE136" i="5"/>
  <c r="EE137" i="5"/>
  <c r="DG135" i="5"/>
  <c r="DJ135" i="5" s="1"/>
  <c r="FB133" i="5"/>
  <c r="EF136" i="5"/>
  <c r="CZ140" i="5"/>
  <c r="AN112" i="12"/>
  <c r="M112" i="12"/>
  <c r="CU161" i="5"/>
  <c r="CY141" i="5"/>
  <c r="DA141" i="5" s="1"/>
  <c r="DE141" i="5" s="1"/>
  <c r="R112" i="12"/>
  <c r="GU140" i="5"/>
  <c r="S112" i="12"/>
  <c r="Y112" i="12"/>
  <c r="Z112" i="12" s="1"/>
  <c r="G112" i="12"/>
  <c r="I112" i="12" s="1"/>
  <c r="X113" i="12"/>
  <c r="Y113" i="12" s="1"/>
  <c r="Z113" i="12" s="1"/>
  <c r="B114" i="12"/>
  <c r="U114" i="12" s="1"/>
  <c r="X114" i="12" s="1"/>
  <c r="CF141" i="5"/>
  <c r="R141" i="5"/>
  <c r="AP110" i="12"/>
  <c r="AO110" i="12"/>
  <c r="AJ112" i="12"/>
  <c r="BO141" i="5"/>
  <c r="EA142" i="5"/>
  <c r="BJ143" i="5"/>
  <c r="BL140" i="10"/>
  <c r="BR140" i="10"/>
  <c r="HF143" i="5"/>
  <c r="HH143" i="5" s="1"/>
  <c r="HG143" i="5"/>
  <c r="BP140" i="10"/>
  <c r="BM140" i="10"/>
  <c r="BO140" i="10"/>
  <c r="AN287" i="10"/>
  <c r="BB287" i="10" s="1"/>
  <c r="BI287" i="10" s="1"/>
  <c r="BH286" i="10"/>
  <c r="Z140" i="10"/>
  <c r="BG140" i="10"/>
  <c r="BF140" i="10"/>
  <c r="BN140" i="10"/>
  <c r="AE142" i="10"/>
  <c r="AF142" i="10" s="1"/>
  <c r="AG142" i="10" s="1"/>
  <c r="AH142" i="10" s="1"/>
  <c r="AI143" i="10"/>
  <c r="AC143" i="10"/>
  <c r="AD143" i="10" s="1"/>
  <c r="AA144" i="10"/>
  <c r="AE141" i="10"/>
  <c r="AF141" i="10" s="1"/>
  <c r="AG141" i="10" s="1"/>
  <c r="AH141" i="10" s="1"/>
  <c r="GQ141" i="5"/>
  <c r="AC141" i="5" s="1"/>
  <c r="GZ140" i="5"/>
  <c r="AG140" i="5"/>
  <c r="GW140" i="5"/>
  <c r="GX140" i="5"/>
  <c r="Y140" i="5"/>
  <c r="H168" i="8"/>
  <c r="FR141" i="5"/>
  <c r="GR141" i="5" s="1"/>
  <c r="AD141" i="5" s="1"/>
  <c r="FS141" i="5"/>
  <c r="BH144" i="5"/>
  <c r="EZ143" i="5"/>
  <c r="FG143" i="5"/>
  <c r="GH141" i="5"/>
  <c r="GK141" i="5"/>
  <c r="GC141" i="5"/>
  <c r="U141" i="5" s="1"/>
  <c r="GN141" i="5"/>
  <c r="AA141" i="5" s="1"/>
  <c r="GM141" i="5"/>
  <c r="Z141" i="5" s="1"/>
  <c r="GO141" i="5"/>
  <c r="AB141" i="5" s="1"/>
  <c r="GP141" i="5"/>
  <c r="FY143" i="5"/>
  <c r="FX143" i="5"/>
  <c r="FW144" i="5"/>
  <c r="FZ142" i="5"/>
  <c r="GB142" i="5"/>
  <c r="GD142" i="5" s="1"/>
  <c r="GJ141" i="5"/>
  <c r="FT140" i="5"/>
  <c r="GS140" i="5" s="1"/>
  <c r="AE140" i="5" s="1"/>
  <c r="HA144" i="5"/>
  <c r="W113" i="12" l="1"/>
  <c r="AQ113" i="12" s="1"/>
  <c r="F113" i="12"/>
  <c r="C113" i="12"/>
  <c r="BS142" i="5"/>
  <c r="BU142" i="5" s="1"/>
  <c r="CC142" i="5" s="1"/>
  <c r="J113" i="12"/>
  <c r="L113" i="12" s="1"/>
  <c r="P113" i="12"/>
  <c r="Q113" i="12" s="1"/>
  <c r="AD113" i="12"/>
  <c r="AE113" i="12" s="1"/>
  <c r="AH113" i="12" s="1"/>
  <c r="BT141" i="5"/>
  <c r="CB141" i="5" s="1"/>
  <c r="CH141" i="5" s="1"/>
  <c r="CI141" i="5" s="1"/>
  <c r="FN142" i="5"/>
  <c r="FP142" i="5" s="1"/>
  <c r="FM142" i="5"/>
  <c r="DC140" i="5"/>
  <c r="CW141" i="5"/>
  <c r="CY142" i="5"/>
  <c r="DA142" i="5" s="1"/>
  <c r="DE142" i="5" s="1"/>
  <c r="CV142" i="5"/>
  <c r="CX142" i="5" s="1"/>
  <c r="CE144" i="5"/>
  <c r="DL144" i="5"/>
  <c r="DO144" i="5" s="1"/>
  <c r="DQ144" i="5" s="1"/>
  <c r="CK143" i="5"/>
  <c r="CM143" i="5" s="1"/>
  <c r="DY139" i="5"/>
  <c r="BY140" i="5"/>
  <c r="CA140" i="5" s="1"/>
  <c r="DX140" i="5" s="1"/>
  <c r="CG141" i="5"/>
  <c r="BS143" i="5"/>
  <c r="BU143" i="5" s="1"/>
  <c r="CJ144" i="5"/>
  <c r="BR144" i="5"/>
  <c r="BL144" i="5"/>
  <c r="EN132" i="5"/>
  <c r="DW140" i="5"/>
  <c r="DZ134" i="5"/>
  <c r="EC134" i="5" s="1"/>
  <c r="EI134" i="5" s="1"/>
  <c r="ER131" i="5"/>
  <c r="ET131" i="5" s="1"/>
  <c r="FA131" i="5" s="1"/>
  <c r="FL131" i="5" s="1"/>
  <c r="GI131" i="5" s="1"/>
  <c r="GV130" i="5"/>
  <c r="W130" i="5"/>
  <c r="EP132" i="5"/>
  <c r="EQ132" i="5" s="1"/>
  <c r="FD132" i="5"/>
  <c r="FI132" i="5" s="1"/>
  <c r="ED133" i="5"/>
  <c r="EK133" i="5" s="1"/>
  <c r="EC133" i="5"/>
  <c r="EI133" i="5" s="1"/>
  <c r="G113" i="12"/>
  <c r="I113" i="12" s="1"/>
  <c r="DR135" i="5"/>
  <c r="DS135" i="5"/>
  <c r="DN135" i="5"/>
  <c r="DP135" i="5" s="1"/>
  <c r="DT135" i="5" s="1"/>
  <c r="F114" i="12"/>
  <c r="AD114" i="12"/>
  <c r="AE114" i="12" s="1"/>
  <c r="AH114" i="12" s="1"/>
  <c r="J114" i="12"/>
  <c r="L114" i="12" s="1"/>
  <c r="P114" i="12"/>
  <c r="Q114" i="12" s="1"/>
  <c r="W114" i="12"/>
  <c r="AQ114" i="12" s="1"/>
  <c r="V114" i="12"/>
  <c r="DG137" i="5"/>
  <c r="DJ137" i="5" s="1"/>
  <c r="FB134" i="5"/>
  <c r="DG136" i="5"/>
  <c r="DJ136" i="5" s="1"/>
  <c r="EF139" i="5"/>
  <c r="EE139" i="5"/>
  <c r="DG138" i="5"/>
  <c r="DJ138" i="5" s="1"/>
  <c r="C114" i="12"/>
  <c r="M113" i="12"/>
  <c r="R113" i="12"/>
  <c r="CU162" i="5"/>
  <c r="O113" i="12"/>
  <c r="CZ141" i="5"/>
  <c r="AN113" i="12"/>
  <c r="AB113" i="12"/>
  <c r="S113" i="12"/>
  <c r="AF113" i="12"/>
  <c r="AI113" i="12" s="1"/>
  <c r="AJ113" i="12" s="1"/>
  <c r="AL113" i="12" s="1"/>
  <c r="B115" i="12"/>
  <c r="U115" i="12" s="1"/>
  <c r="V115" i="12" s="1"/>
  <c r="CF142" i="5"/>
  <c r="CG142" i="5" s="1"/>
  <c r="R142" i="5"/>
  <c r="AB114" i="12"/>
  <c r="AN114" i="12"/>
  <c r="AL112" i="12"/>
  <c r="AP112" i="12" s="1"/>
  <c r="AP111" i="12"/>
  <c r="AO111" i="12"/>
  <c r="Y114" i="12"/>
  <c r="BO142" i="5"/>
  <c r="BN143" i="5"/>
  <c r="EA143" i="5"/>
  <c r="BJ144" i="5"/>
  <c r="BL142" i="10"/>
  <c r="BR142" i="10"/>
  <c r="BL141" i="10"/>
  <c r="BR141" i="10"/>
  <c r="HF144" i="5"/>
  <c r="HH144" i="5" s="1"/>
  <c r="HG144" i="5"/>
  <c r="BP141" i="10"/>
  <c r="BM141" i="10"/>
  <c r="BO141" i="10"/>
  <c r="BP142" i="10"/>
  <c r="BM142" i="10"/>
  <c r="BO142" i="10"/>
  <c r="AN288" i="10"/>
  <c r="BB288" i="10" s="1"/>
  <c r="BI288" i="10" s="1"/>
  <c r="BH287" i="10"/>
  <c r="Z142" i="10"/>
  <c r="BG142" i="10"/>
  <c r="BF142" i="10"/>
  <c r="Z141" i="10"/>
  <c r="BG141" i="10"/>
  <c r="BF141" i="10"/>
  <c r="BN141" i="10"/>
  <c r="BN142" i="10"/>
  <c r="AE143" i="10"/>
  <c r="AF143" i="10" s="1"/>
  <c r="AG143" i="10" s="1"/>
  <c r="AH143" i="10" s="1"/>
  <c r="AI144" i="10"/>
  <c r="AC144" i="10"/>
  <c r="AD144" i="10" s="1"/>
  <c r="AA145" i="10"/>
  <c r="GQ142" i="5"/>
  <c r="AC142" i="5" s="1"/>
  <c r="AG141" i="5"/>
  <c r="GZ141" i="5"/>
  <c r="GU141" i="5"/>
  <c r="V141" i="5"/>
  <c r="GW141" i="5"/>
  <c r="X141" i="5"/>
  <c r="GX141" i="5"/>
  <c r="Y141" i="5"/>
  <c r="H169" i="8"/>
  <c r="FN143" i="5"/>
  <c r="FP143" i="5" s="1"/>
  <c r="FO143" i="5"/>
  <c r="FQ143" i="5" s="1"/>
  <c r="FM143" i="5"/>
  <c r="FT141" i="5"/>
  <c r="GS141" i="5" s="1"/>
  <c r="AE141" i="5" s="1"/>
  <c r="GJ142" i="5"/>
  <c r="GC142" i="5"/>
  <c r="U142" i="5" s="1"/>
  <c r="GK142" i="5"/>
  <c r="GN142" i="5"/>
  <c r="AA142" i="5" s="1"/>
  <c r="GM142" i="5"/>
  <c r="Z142" i="5" s="1"/>
  <c r="GO142" i="5"/>
  <c r="AB142" i="5" s="1"/>
  <c r="GP142" i="5"/>
  <c r="FY144" i="5"/>
  <c r="FX144" i="5"/>
  <c r="FW145" i="5"/>
  <c r="FZ143" i="5"/>
  <c r="GB143" i="5"/>
  <c r="GD143" i="5" s="1"/>
  <c r="BH145" i="5"/>
  <c r="EZ144" i="5"/>
  <c r="FG144" i="5"/>
  <c r="GH142" i="5"/>
  <c r="FS142" i="5"/>
  <c r="FR142" i="5"/>
  <c r="GR142" i="5" s="1"/>
  <c r="AD142" i="5" s="1"/>
  <c r="HA145" i="5"/>
  <c r="BX141" i="5" l="1"/>
  <c r="BZ141" i="5" s="1"/>
  <c r="BT142" i="5"/>
  <c r="BX142" i="5" s="1"/>
  <c r="BZ142" i="5" s="1"/>
  <c r="CZ142" i="5"/>
  <c r="DC142" i="5"/>
  <c r="DC141" i="5"/>
  <c r="CV143" i="5"/>
  <c r="CX143" i="5" s="1"/>
  <c r="CW142" i="5"/>
  <c r="CE145" i="5"/>
  <c r="DL145" i="5"/>
  <c r="DO145" i="5" s="1"/>
  <c r="DQ145" i="5" s="1"/>
  <c r="CK144" i="5"/>
  <c r="CM144" i="5" s="1"/>
  <c r="CB142" i="5"/>
  <c r="CH142" i="5" s="1"/>
  <c r="CI142" i="5" s="1"/>
  <c r="DY140" i="5"/>
  <c r="BT143" i="5"/>
  <c r="BS144" i="5"/>
  <c r="BU144" i="5" s="1"/>
  <c r="CJ145" i="5"/>
  <c r="BL145" i="5"/>
  <c r="BR145" i="5"/>
  <c r="BY141" i="5"/>
  <c r="CA141" i="5" s="1"/>
  <c r="DW141" i="5" s="1"/>
  <c r="CC143" i="5"/>
  <c r="EN133" i="5"/>
  <c r="DX141" i="5"/>
  <c r="ED134" i="5"/>
  <c r="EK134" i="5" s="1"/>
  <c r="EN134" i="5" s="1"/>
  <c r="AF114" i="12"/>
  <c r="AI114" i="12" s="1"/>
  <c r="AJ114" i="12" s="1"/>
  <c r="AL114" i="12" s="1"/>
  <c r="W131" i="5"/>
  <c r="GV131" i="5"/>
  <c r="ER132" i="5"/>
  <c r="ET132" i="5" s="1"/>
  <c r="FA132" i="5" s="1"/>
  <c r="FL132" i="5" s="1"/>
  <c r="GI132" i="5" s="1"/>
  <c r="DZ135" i="5"/>
  <c r="EP133" i="5"/>
  <c r="EQ133" i="5" s="1"/>
  <c r="ER133" i="5" s="1"/>
  <c r="FD133" i="5"/>
  <c r="FI133" i="5" s="1"/>
  <c r="S114" i="12"/>
  <c r="DN136" i="5"/>
  <c r="DP136" i="5" s="1"/>
  <c r="DT136" i="5" s="1"/>
  <c r="DR136" i="5"/>
  <c r="DS136" i="5"/>
  <c r="DR138" i="5"/>
  <c r="DS138" i="5"/>
  <c r="DN138" i="5"/>
  <c r="DP138" i="5" s="1"/>
  <c r="DT138" i="5" s="1"/>
  <c r="DN137" i="5"/>
  <c r="DP137" i="5" s="1"/>
  <c r="DT137" i="5" s="1"/>
  <c r="DR137" i="5"/>
  <c r="DS137" i="5"/>
  <c r="C115" i="12"/>
  <c r="G114" i="12"/>
  <c r="I114" i="12" s="1"/>
  <c r="R114" i="12"/>
  <c r="O114" i="12"/>
  <c r="M114" i="12"/>
  <c r="EF140" i="5"/>
  <c r="EE140" i="5"/>
  <c r="FB135" i="5"/>
  <c r="DG139" i="5"/>
  <c r="DJ139" i="5" s="1"/>
  <c r="CY143" i="5"/>
  <c r="DA143" i="5" s="1"/>
  <c r="DE143" i="5" s="1"/>
  <c r="CU163" i="5"/>
  <c r="F115" i="12"/>
  <c r="X115" i="12"/>
  <c r="Y115" i="12" s="1"/>
  <c r="Z115" i="12" s="1"/>
  <c r="J115" i="12"/>
  <c r="L115" i="12" s="1"/>
  <c r="AD115" i="12"/>
  <c r="AE115" i="12" s="1"/>
  <c r="AH115" i="12" s="1"/>
  <c r="P115" i="12"/>
  <c r="Q115" i="12" s="1"/>
  <c r="W115" i="12"/>
  <c r="AQ115" i="12" s="1"/>
  <c r="B116" i="12"/>
  <c r="U116" i="12" s="1"/>
  <c r="AD116" i="12" s="1"/>
  <c r="AE116" i="12" s="1"/>
  <c r="CF143" i="5"/>
  <c r="R143" i="5"/>
  <c r="AO112" i="12"/>
  <c r="Z114" i="12"/>
  <c r="BO143" i="5"/>
  <c r="BN144" i="5"/>
  <c r="EA144" i="5"/>
  <c r="BJ145" i="5"/>
  <c r="BL143" i="10"/>
  <c r="BR143" i="10"/>
  <c r="HF145" i="5"/>
  <c r="HH145" i="5" s="1"/>
  <c r="HG145" i="5"/>
  <c r="BP143" i="10"/>
  <c r="BM143" i="10"/>
  <c r="BO143" i="10"/>
  <c r="AN289" i="10"/>
  <c r="BB289" i="10" s="1"/>
  <c r="BI289" i="10" s="1"/>
  <c r="BH288" i="10"/>
  <c r="Z143" i="10"/>
  <c r="BG143" i="10"/>
  <c r="BF143" i="10"/>
  <c r="BN143" i="10"/>
  <c r="AI145" i="10"/>
  <c r="AC145" i="10"/>
  <c r="AD145" i="10" s="1"/>
  <c r="AA146" i="10"/>
  <c r="GQ143" i="5"/>
  <c r="AC143" i="5" s="1"/>
  <c r="GZ142" i="5"/>
  <c r="AG142" i="5"/>
  <c r="GU142" i="5"/>
  <c r="V142" i="5"/>
  <c r="GX142" i="5"/>
  <c r="Y142" i="5"/>
  <c r="GW142" i="5"/>
  <c r="X142" i="5"/>
  <c r="H170" i="8"/>
  <c r="FT142" i="5"/>
  <c r="GS142" i="5" s="1"/>
  <c r="AE142" i="5" s="1"/>
  <c r="BH146" i="5"/>
  <c r="FG145" i="5"/>
  <c r="EZ145" i="5"/>
  <c r="GC143" i="5"/>
  <c r="U143" i="5" s="1"/>
  <c r="GK143" i="5"/>
  <c r="GN143" i="5"/>
  <c r="AA143" i="5" s="1"/>
  <c r="GM143" i="5"/>
  <c r="Z143" i="5" s="1"/>
  <c r="GP143" i="5"/>
  <c r="GO143" i="5"/>
  <c r="AB143" i="5" s="1"/>
  <c r="FY145" i="5"/>
  <c r="FX145" i="5"/>
  <c r="FW146" i="5"/>
  <c r="FZ144" i="5"/>
  <c r="GB144" i="5"/>
  <c r="GD144" i="5" s="1"/>
  <c r="GH143" i="5"/>
  <c r="FS143" i="5"/>
  <c r="FR143" i="5"/>
  <c r="GR143" i="5" s="1"/>
  <c r="AD143" i="5" s="1"/>
  <c r="FM144" i="5"/>
  <c r="FN144" i="5"/>
  <c r="FP144" i="5" s="1"/>
  <c r="FO144" i="5"/>
  <c r="FQ144" i="5" s="1"/>
  <c r="GJ143" i="5"/>
  <c r="HA146" i="5"/>
  <c r="BY142" i="5" l="1"/>
  <c r="CA142" i="5" s="1"/>
  <c r="DX142" i="5" s="1"/>
  <c r="CW143" i="5"/>
  <c r="CY144" i="5"/>
  <c r="DA144" i="5" s="1"/>
  <c r="DE144" i="5" s="1"/>
  <c r="CV144" i="5"/>
  <c r="CX144" i="5" s="1"/>
  <c r="CE146" i="5"/>
  <c r="DL146" i="5"/>
  <c r="CK145" i="5"/>
  <c r="CM145" i="5" s="1"/>
  <c r="CG143" i="5"/>
  <c r="CC144" i="5"/>
  <c r="BT144" i="5"/>
  <c r="CJ146" i="5"/>
  <c r="BL146" i="5"/>
  <c r="BR146" i="5"/>
  <c r="DY141" i="5"/>
  <c r="BS145" i="5"/>
  <c r="BU145" i="5" s="1"/>
  <c r="CB143" i="5"/>
  <c r="CH143" i="5" s="1"/>
  <c r="CI143" i="5" s="1"/>
  <c r="BX143" i="5"/>
  <c r="BZ143" i="5" s="1"/>
  <c r="DW142" i="5"/>
  <c r="DY142" i="5" s="1"/>
  <c r="FD134" i="5"/>
  <c r="FI134" i="5" s="1"/>
  <c r="EP134" i="5"/>
  <c r="EQ134" i="5" s="1"/>
  <c r="ER134" i="5" s="1"/>
  <c r="ET134" i="5" s="1"/>
  <c r="FA134" i="5" s="1"/>
  <c r="FL134" i="5" s="1"/>
  <c r="GI134" i="5" s="1"/>
  <c r="W134" i="5" s="1"/>
  <c r="W132" i="5"/>
  <c r="GV132" i="5"/>
  <c r="M115" i="12"/>
  <c r="ET133" i="5"/>
  <c r="FA133" i="5" s="1"/>
  <c r="FL133" i="5" s="1"/>
  <c r="GI133" i="5" s="1"/>
  <c r="R115" i="12"/>
  <c r="G115" i="12"/>
  <c r="I115" i="12" s="1"/>
  <c r="DZ138" i="5"/>
  <c r="DZ136" i="5"/>
  <c r="ED135" i="5"/>
  <c r="EK135" i="5" s="1"/>
  <c r="EC135" i="5"/>
  <c r="EI135" i="5" s="1"/>
  <c r="DZ137" i="5"/>
  <c r="DN139" i="5"/>
  <c r="DP139" i="5" s="1"/>
  <c r="DT139" i="5" s="1"/>
  <c r="DS139" i="5"/>
  <c r="DR139" i="5"/>
  <c r="FB137" i="5"/>
  <c r="FB138" i="5"/>
  <c r="DO146" i="5"/>
  <c r="DQ146" i="5" s="1"/>
  <c r="S115" i="12"/>
  <c r="P116" i="12"/>
  <c r="Q116" i="12" s="1"/>
  <c r="AN115" i="12"/>
  <c r="AB115" i="12"/>
  <c r="DG140" i="5"/>
  <c r="DJ140" i="5" s="1"/>
  <c r="EF141" i="5"/>
  <c r="FB136" i="5"/>
  <c r="EF142" i="5"/>
  <c r="EE141" i="5"/>
  <c r="W116" i="12"/>
  <c r="AQ116" i="12" s="1"/>
  <c r="O115" i="12"/>
  <c r="CU164" i="5"/>
  <c r="CZ143" i="5"/>
  <c r="AF115" i="12"/>
  <c r="AI115" i="12" s="1"/>
  <c r="AJ115" i="12" s="1"/>
  <c r="V116" i="12"/>
  <c r="C116" i="12"/>
  <c r="F116" i="12"/>
  <c r="X116" i="12"/>
  <c r="Y116" i="12" s="1"/>
  <c r="Z116" i="12" s="1"/>
  <c r="B117" i="12"/>
  <c r="U117" i="12" s="1"/>
  <c r="AD117" i="12" s="1"/>
  <c r="AE117" i="12" s="1"/>
  <c r="J116" i="12"/>
  <c r="L116" i="12" s="1"/>
  <c r="M116" i="12" s="1"/>
  <c r="CF144" i="5"/>
  <c r="CG144" i="5" s="1"/>
  <c r="R144" i="5"/>
  <c r="AP113" i="12"/>
  <c r="AO113" i="12"/>
  <c r="AF116" i="12"/>
  <c r="AI116" i="12" s="1"/>
  <c r="AH116" i="12"/>
  <c r="GH144" i="5"/>
  <c r="V144" i="5" s="1"/>
  <c r="BO144" i="5"/>
  <c r="BN145" i="5"/>
  <c r="EA145" i="5"/>
  <c r="BJ146" i="5"/>
  <c r="GQ144" i="5"/>
  <c r="AC144" i="5" s="1"/>
  <c r="HF146" i="5"/>
  <c r="HH146" i="5" s="1"/>
  <c r="HG146" i="5"/>
  <c r="AN290" i="10"/>
  <c r="BB290" i="10" s="1"/>
  <c r="BI290" i="10" s="1"/>
  <c r="BH289" i="10"/>
  <c r="AE144" i="10"/>
  <c r="AF144" i="10" s="1"/>
  <c r="AG144" i="10" s="1"/>
  <c r="AH144" i="10" s="1"/>
  <c r="AI146" i="10"/>
  <c r="AC146" i="10"/>
  <c r="AD146" i="10" s="1"/>
  <c r="AA147" i="10"/>
  <c r="GZ143" i="5"/>
  <c r="AG143" i="5"/>
  <c r="GJ144" i="5"/>
  <c r="GW144" i="5" s="1"/>
  <c r="GW143" i="5"/>
  <c r="X143" i="5"/>
  <c r="GU143" i="5"/>
  <c r="V143" i="5"/>
  <c r="GX143" i="5"/>
  <c r="Y143" i="5"/>
  <c r="H171" i="8"/>
  <c r="FT143" i="5"/>
  <c r="GS143" i="5" s="1"/>
  <c r="AE143" i="5" s="1"/>
  <c r="FR144" i="5"/>
  <c r="GR144" i="5" s="1"/>
  <c r="AD144" i="5" s="1"/>
  <c r="FS144" i="5"/>
  <c r="GC144" i="5"/>
  <c r="U144" i="5" s="1"/>
  <c r="GK144" i="5"/>
  <c r="GN144" i="5"/>
  <c r="AA144" i="5" s="1"/>
  <c r="GM144" i="5"/>
  <c r="Z144" i="5" s="1"/>
  <c r="GO144" i="5"/>
  <c r="AB144" i="5" s="1"/>
  <c r="GP144" i="5"/>
  <c r="FY146" i="5"/>
  <c r="FX146" i="5"/>
  <c r="FW147" i="5"/>
  <c r="FZ145" i="5"/>
  <c r="GB145" i="5"/>
  <c r="GD145" i="5" s="1"/>
  <c r="BH147" i="5"/>
  <c r="FG146" i="5"/>
  <c r="EZ146" i="5"/>
  <c r="FM145" i="5"/>
  <c r="FN145" i="5"/>
  <c r="FP145" i="5" s="1"/>
  <c r="FO145" i="5"/>
  <c r="FQ145" i="5" s="1"/>
  <c r="HA147" i="5"/>
  <c r="CZ144" i="5" l="1"/>
  <c r="DC144" i="5" s="1"/>
  <c r="DC143" i="5"/>
  <c r="CW144" i="5"/>
  <c r="CY145" i="5"/>
  <c r="DA145" i="5" s="1"/>
  <c r="DE145" i="5" s="1"/>
  <c r="CV145" i="5"/>
  <c r="CX145" i="5" s="1"/>
  <c r="CE147" i="5"/>
  <c r="DL147" i="5"/>
  <c r="DO147" i="5" s="1"/>
  <c r="DQ147" i="5" s="1"/>
  <c r="CK146" i="5"/>
  <c r="CM146" i="5" s="1"/>
  <c r="BT145" i="5"/>
  <c r="BX145" i="5" s="1"/>
  <c r="BY145" i="5" s="1"/>
  <c r="CJ147" i="5"/>
  <c r="CK147" i="5" s="1"/>
  <c r="CM147" i="5" s="1"/>
  <c r="BL147" i="5"/>
  <c r="BR147" i="5"/>
  <c r="BY143" i="5"/>
  <c r="CA143" i="5" s="1"/>
  <c r="DX143" i="5" s="1"/>
  <c r="CB144" i="5"/>
  <c r="CH144" i="5" s="1"/>
  <c r="CI144" i="5" s="1"/>
  <c r="BX144" i="5"/>
  <c r="BZ144" i="5" s="1"/>
  <c r="CC145" i="5"/>
  <c r="BS146" i="5"/>
  <c r="BU146" i="5" s="1"/>
  <c r="EE142" i="5"/>
  <c r="EN135" i="5"/>
  <c r="DW143" i="5"/>
  <c r="GV134" i="5"/>
  <c r="W133" i="5"/>
  <c r="GV133" i="5"/>
  <c r="ED136" i="5"/>
  <c r="EK136" i="5" s="1"/>
  <c r="EC136" i="5"/>
  <c r="EI136" i="5" s="1"/>
  <c r="ED137" i="5"/>
  <c r="EK137" i="5" s="1"/>
  <c r="EC137" i="5"/>
  <c r="EI137" i="5" s="1"/>
  <c r="FD135" i="5"/>
  <c r="FI135" i="5" s="1"/>
  <c r="EP135" i="5"/>
  <c r="EQ135" i="5" s="1"/>
  <c r="ER135" i="5" s="1"/>
  <c r="ED138" i="5"/>
  <c r="EK138" i="5" s="1"/>
  <c r="EC138" i="5"/>
  <c r="EI138" i="5" s="1"/>
  <c r="DZ139" i="5"/>
  <c r="DR140" i="5"/>
  <c r="DS140" i="5"/>
  <c r="DN140" i="5"/>
  <c r="DP140" i="5" s="1"/>
  <c r="DT140" i="5" s="1"/>
  <c r="C117" i="12"/>
  <c r="O116" i="12"/>
  <c r="FB139" i="5"/>
  <c r="DG141" i="5"/>
  <c r="DJ141" i="5" s="1"/>
  <c r="F117" i="12"/>
  <c r="J117" i="12"/>
  <c r="L117" i="12" s="1"/>
  <c r="W117" i="12"/>
  <c r="AQ117" i="12" s="1"/>
  <c r="V117" i="12"/>
  <c r="X117" i="12"/>
  <c r="AB117" i="12" s="1"/>
  <c r="CU165" i="5"/>
  <c r="AN116" i="12"/>
  <c r="AB116" i="12"/>
  <c r="G116" i="12"/>
  <c r="I116" i="12" s="1"/>
  <c r="S116" i="12"/>
  <c r="B118" i="12"/>
  <c r="U118" i="12" s="1"/>
  <c r="V118" i="12" s="1"/>
  <c r="R116" i="12"/>
  <c r="P117" i="12"/>
  <c r="Q117" i="12" s="1"/>
  <c r="CF145" i="5"/>
  <c r="R145" i="5"/>
  <c r="AL115" i="12"/>
  <c r="AP115" i="12" s="1"/>
  <c r="AP114" i="12"/>
  <c r="AO114" i="12"/>
  <c r="AJ116" i="12"/>
  <c r="AL116" i="12" s="1"/>
  <c r="AF117" i="12"/>
  <c r="AI117" i="12" s="1"/>
  <c r="AH117" i="12"/>
  <c r="GU144" i="5"/>
  <c r="GH145" i="5"/>
  <c r="GU145" i="5" s="1"/>
  <c r="BO145" i="5"/>
  <c r="BN146" i="5"/>
  <c r="EA146" i="5"/>
  <c r="BJ147" i="5"/>
  <c r="GQ145" i="5"/>
  <c r="AC145" i="5" s="1"/>
  <c r="BL144" i="10"/>
  <c r="BR144" i="10"/>
  <c r="HF147" i="5"/>
  <c r="HH147" i="5" s="1"/>
  <c r="HG147" i="5"/>
  <c r="BP144" i="10"/>
  <c r="BM144" i="10"/>
  <c r="BO144" i="10"/>
  <c r="AN291" i="10"/>
  <c r="BB291" i="10" s="1"/>
  <c r="BI291" i="10" s="1"/>
  <c r="BH290" i="10"/>
  <c r="Z144" i="10"/>
  <c r="BG144" i="10"/>
  <c r="BF144" i="10"/>
  <c r="BN144" i="10"/>
  <c r="AI147" i="10"/>
  <c r="AC147" i="10"/>
  <c r="AD147" i="10" s="1"/>
  <c r="AA148" i="10"/>
  <c r="AE145" i="10"/>
  <c r="AF145" i="10" s="1"/>
  <c r="AG145" i="10" s="1"/>
  <c r="AH145" i="10" s="1"/>
  <c r="GZ144" i="5"/>
  <c r="AG144" i="5"/>
  <c r="X144" i="5"/>
  <c r="GX144" i="5"/>
  <c r="Y144" i="5"/>
  <c r="H172" i="8"/>
  <c r="FT144" i="5"/>
  <c r="GS144" i="5" s="1"/>
  <c r="AE144" i="5" s="1"/>
  <c r="GJ145" i="5"/>
  <c r="FO146" i="5"/>
  <c r="FQ146" i="5" s="1"/>
  <c r="FN146" i="5"/>
  <c r="FP146" i="5" s="1"/>
  <c r="FM146" i="5"/>
  <c r="GC145" i="5"/>
  <c r="U145" i="5" s="1"/>
  <c r="GK145" i="5"/>
  <c r="GM145" i="5"/>
  <c r="Z145" i="5" s="1"/>
  <c r="GN145" i="5"/>
  <c r="AA145" i="5" s="1"/>
  <c r="GP145" i="5"/>
  <c r="GO145" i="5"/>
  <c r="AB145" i="5" s="1"/>
  <c r="FY147" i="5"/>
  <c r="FX147" i="5"/>
  <c r="FW148" i="5"/>
  <c r="FZ146" i="5"/>
  <c r="GB146" i="5"/>
  <c r="GD146" i="5" s="1"/>
  <c r="FR145" i="5"/>
  <c r="GR145" i="5" s="1"/>
  <c r="AD145" i="5" s="1"/>
  <c r="FS145" i="5"/>
  <c r="BH148" i="5"/>
  <c r="EZ147" i="5"/>
  <c r="FG147" i="5"/>
  <c r="HA148" i="5"/>
  <c r="CZ145" i="5" l="1"/>
  <c r="CV146" i="5"/>
  <c r="CX146" i="5" s="1"/>
  <c r="CW145" i="5"/>
  <c r="CE148" i="5"/>
  <c r="DL148" i="5"/>
  <c r="DO148" i="5" s="1"/>
  <c r="DQ148" i="5" s="1"/>
  <c r="CB145" i="5"/>
  <c r="CH145" i="5" s="1"/>
  <c r="CI145" i="5" s="1"/>
  <c r="CG145" i="5"/>
  <c r="DY143" i="5"/>
  <c r="BZ145" i="5"/>
  <c r="BT146" i="5"/>
  <c r="BY144" i="5"/>
  <c r="CA144" i="5" s="1"/>
  <c r="DX144" i="5" s="1"/>
  <c r="BS147" i="5"/>
  <c r="BU147" i="5" s="1"/>
  <c r="CJ148" i="5"/>
  <c r="BR148" i="5"/>
  <c r="BL148" i="5"/>
  <c r="CC146" i="5"/>
  <c r="EN136" i="5"/>
  <c r="EN138" i="5"/>
  <c r="EN137" i="5"/>
  <c r="DW144" i="5"/>
  <c r="CA145" i="5"/>
  <c r="EP138" i="5"/>
  <c r="EQ138" i="5" s="1"/>
  <c r="ER138" i="5" s="1"/>
  <c r="FD138" i="5"/>
  <c r="FI138" i="5" s="1"/>
  <c r="M117" i="12"/>
  <c r="R117" i="12"/>
  <c r="ET135" i="5"/>
  <c r="FA135" i="5" s="1"/>
  <c r="FL135" i="5" s="1"/>
  <c r="GI135" i="5" s="1"/>
  <c r="G117" i="12"/>
  <c r="I117" i="12" s="1"/>
  <c r="ED139" i="5"/>
  <c r="EK139" i="5" s="1"/>
  <c r="EC139" i="5"/>
  <c r="EI139" i="5" s="1"/>
  <c r="FD137" i="5"/>
  <c r="FI137" i="5" s="1"/>
  <c r="EP137" i="5"/>
  <c r="EQ137" i="5" s="1"/>
  <c r="EP136" i="5"/>
  <c r="EQ136" i="5" s="1"/>
  <c r="ER136" i="5" s="1"/>
  <c r="FD136" i="5"/>
  <c r="FI136" i="5" s="1"/>
  <c r="DZ140" i="5"/>
  <c r="DR141" i="5"/>
  <c r="DS141" i="5"/>
  <c r="DN141" i="5"/>
  <c r="DP141" i="5" s="1"/>
  <c r="DT141" i="5" s="1"/>
  <c r="P118" i="12"/>
  <c r="Q118" i="12" s="1"/>
  <c r="FB140" i="5"/>
  <c r="O117" i="12"/>
  <c r="Y117" i="12"/>
  <c r="Z117" i="12" s="1"/>
  <c r="AN117" i="12"/>
  <c r="AD118" i="12"/>
  <c r="AE118" i="12" s="1"/>
  <c r="AH118" i="12" s="1"/>
  <c r="W118" i="12"/>
  <c r="AQ118" i="12" s="1"/>
  <c r="EF143" i="5"/>
  <c r="EE143" i="5"/>
  <c r="DG142" i="5"/>
  <c r="DJ142" i="5" s="1"/>
  <c r="CU166" i="5"/>
  <c r="CY146" i="5"/>
  <c r="DA146" i="5" s="1"/>
  <c r="DE146" i="5" s="1"/>
  <c r="J118" i="12"/>
  <c r="L118" i="12" s="1"/>
  <c r="C118" i="12"/>
  <c r="X118" i="12"/>
  <c r="Y118" i="12" s="1"/>
  <c r="S117" i="12"/>
  <c r="F118" i="12"/>
  <c r="B119" i="12"/>
  <c r="U119" i="12" s="1"/>
  <c r="AD119" i="12" s="1"/>
  <c r="AE119" i="12" s="1"/>
  <c r="CF146" i="5"/>
  <c r="CG146" i="5" s="1"/>
  <c r="R146" i="5"/>
  <c r="AO115" i="12"/>
  <c r="AJ117" i="12"/>
  <c r="V145" i="5"/>
  <c r="BO146" i="5"/>
  <c r="BN147" i="5"/>
  <c r="EA147" i="5"/>
  <c r="BJ148" i="5"/>
  <c r="BL145" i="10"/>
  <c r="BR145" i="10"/>
  <c r="HF148" i="5"/>
  <c r="HH148" i="5" s="1"/>
  <c r="HG148" i="5"/>
  <c r="BP145" i="10"/>
  <c r="BM145" i="10"/>
  <c r="BO145" i="10"/>
  <c r="AN292" i="10"/>
  <c r="BB292" i="10" s="1"/>
  <c r="BI292" i="10" s="1"/>
  <c r="BH291" i="10"/>
  <c r="Z145" i="10"/>
  <c r="BG145" i="10"/>
  <c r="BF145" i="10"/>
  <c r="BN145" i="10"/>
  <c r="AE147" i="10"/>
  <c r="AF147" i="10" s="1"/>
  <c r="AG147" i="10" s="1"/>
  <c r="AH147" i="10" s="1"/>
  <c r="AI148" i="10"/>
  <c r="AC148" i="10"/>
  <c r="AD148" i="10" s="1"/>
  <c r="AA149" i="10"/>
  <c r="AE146" i="10"/>
  <c r="AF146" i="10" s="1"/>
  <c r="AG146" i="10" s="1"/>
  <c r="AH146" i="10" s="1"/>
  <c r="GQ146" i="5"/>
  <c r="AC146" i="5" s="1"/>
  <c r="GZ145" i="5"/>
  <c r="AG145" i="5"/>
  <c r="GX145" i="5"/>
  <c r="Y145" i="5"/>
  <c r="GW145" i="5"/>
  <c r="X145" i="5"/>
  <c r="H173" i="8"/>
  <c r="GC146" i="5"/>
  <c r="U146" i="5" s="1"/>
  <c r="GK146" i="5"/>
  <c r="GM146" i="5"/>
  <c r="Z146" i="5" s="1"/>
  <c r="GN146" i="5"/>
  <c r="AA146" i="5" s="1"/>
  <c r="GO146" i="5"/>
  <c r="AB146" i="5" s="1"/>
  <c r="GP146" i="5"/>
  <c r="FZ147" i="5"/>
  <c r="GB147" i="5"/>
  <c r="GD147" i="5" s="1"/>
  <c r="BH149" i="5"/>
  <c r="EZ148" i="5"/>
  <c r="FG148" i="5"/>
  <c r="GH146" i="5"/>
  <c r="GJ146" i="5"/>
  <c r="FS146" i="5"/>
  <c r="FR146" i="5"/>
  <c r="GR146" i="5" s="1"/>
  <c r="AD146" i="5" s="1"/>
  <c r="FT145" i="5"/>
  <c r="GS145" i="5" s="1"/>
  <c r="AE145" i="5" s="1"/>
  <c r="FN147" i="5"/>
  <c r="FP147" i="5" s="1"/>
  <c r="FO147" i="5"/>
  <c r="FQ147" i="5" s="1"/>
  <c r="FM147" i="5"/>
  <c r="FY148" i="5"/>
  <c r="FX148" i="5"/>
  <c r="FW149" i="5"/>
  <c r="HA149" i="5"/>
  <c r="DC145" i="5" l="1"/>
  <c r="CW146" i="5"/>
  <c r="CV147" i="5"/>
  <c r="CX147" i="5" s="1"/>
  <c r="DW145" i="5"/>
  <c r="EE145" i="5" s="1"/>
  <c r="CE149" i="5"/>
  <c r="DL149" i="5"/>
  <c r="DO149" i="5" s="1"/>
  <c r="DQ149" i="5" s="1"/>
  <c r="CK148" i="5"/>
  <c r="CM148" i="5" s="1"/>
  <c r="EF144" i="5"/>
  <c r="CJ149" i="5"/>
  <c r="CK149" i="5" s="1"/>
  <c r="CM149" i="5" s="1"/>
  <c r="BL149" i="5"/>
  <c r="BR149" i="5"/>
  <c r="BS148" i="5"/>
  <c r="BU148" i="5" s="1"/>
  <c r="CC147" i="5"/>
  <c r="DY144" i="5"/>
  <c r="CB146" i="5"/>
  <c r="CH146" i="5" s="1"/>
  <c r="CI146" i="5" s="1"/>
  <c r="BX146" i="5"/>
  <c r="BZ146" i="5" s="1"/>
  <c r="BT147" i="5"/>
  <c r="EE144" i="5"/>
  <c r="EN139" i="5"/>
  <c r="DX145" i="5"/>
  <c r="ET138" i="5"/>
  <c r="FA138" i="5" s="1"/>
  <c r="FL138" i="5" s="1"/>
  <c r="GI138" i="5" s="1"/>
  <c r="GV138" i="5" s="1"/>
  <c r="FD139" i="5"/>
  <c r="FI139" i="5" s="1"/>
  <c r="EP139" i="5"/>
  <c r="EQ139" i="5" s="1"/>
  <c r="ER139" i="5" s="1"/>
  <c r="ET139" i="5" s="1"/>
  <c r="FA139" i="5" s="1"/>
  <c r="S118" i="12"/>
  <c r="ER137" i="5"/>
  <c r="ET137" i="5" s="1"/>
  <c r="FA137" i="5" s="1"/>
  <c r="FL137" i="5" s="1"/>
  <c r="GI137" i="5" s="1"/>
  <c r="W135" i="5"/>
  <c r="GV135" i="5"/>
  <c r="ET136" i="5"/>
  <c r="FA136" i="5" s="1"/>
  <c r="FL136" i="5" s="1"/>
  <c r="GI136" i="5" s="1"/>
  <c r="EC140" i="5"/>
  <c r="EI140" i="5" s="1"/>
  <c r="ED140" i="5"/>
  <c r="EK140" i="5" s="1"/>
  <c r="DZ141" i="5"/>
  <c r="R118" i="12"/>
  <c r="DN142" i="5"/>
  <c r="DP142" i="5" s="1"/>
  <c r="DT142" i="5" s="1"/>
  <c r="DS142" i="5"/>
  <c r="DR142" i="5"/>
  <c r="FB141" i="5"/>
  <c r="O118" i="12"/>
  <c r="AF118" i="12"/>
  <c r="AI118" i="12" s="1"/>
  <c r="AJ118" i="12" s="1"/>
  <c r="AL118" i="12" s="1"/>
  <c r="DG143" i="5"/>
  <c r="DJ143" i="5" s="1"/>
  <c r="AN118" i="12"/>
  <c r="CZ146" i="5"/>
  <c r="AB118" i="12"/>
  <c r="CU167" i="5"/>
  <c r="M118" i="12"/>
  <c r="G118" i="12"/>
  <c r="I118" i="12" s="1"/>
  <c r="V119" i="12"/>
  <c r="F119" i="12"/>
  <c r="C119" i="12"/>
  <c r="X119" i="12"/>
  <c r="Y119" i="12" s="1"/>
  <c r="Z119" i="12" s="1"/>
  <c r="J119" i="12"/>
  <c r="L119" i="12" s="1"/>
  <c r="P119" i="12"/>
  <c r="Q119" i="12" s="1"/>
  <c r="W119" i="12"/>
  <c r="AQ119" i="12" s="1"/>
  <c r="B120" i="12"/>
  <c r="U120" i="12" s="1"/>
  <c r="AD120" i="12" s="1"/>
  <c r="AE120" i="12" s="1"/>
  <c r="CF147" i="5"/>
  <c r="R147" i="5"/>
  <c r="AL117" i="12"/>
  <c r="AP117" i="12" s="1"/>
  <c r="AP116" i="12"/>
  <c r="AO116" i="12"/>
  <c r="AF119" i="12"/>
  <c r="AI119" i="12" s="1"/>
  <c r="AH119" i="12"/>
  <c r="Z118" i="12"/>
  <c r="BO147" i="5"/>
  <c r="BN148" i="5"/>
  <c r="EA148" i="5"/>
  <c r="BJ149" i="5"/>
  <c r="BL147" i="10"/>
  <c r="BR147" i="10"/>
  <c r="BL146" i="10"/>
  <c r="BR146" i="10"/>
  <c r="HF149" i="5"/>
  <c r="HH149" i="5" s="1"/>
  <c r="HG149" i="5"/>
  <c r="GQ147" i="5"/>
  <c r="AC147" i="5" s="1"/>
  <c r="BP146" i="10"/>
  <c r="BM146" i="10"/>
  <c r="BO146" i="10"/>
  <c r="BP147" i="10"/>
  <c r="BM147" i="10"/>
  <c r="BO147" i="10"/>
  <c r="AN293" i="10"/>
  <c r="BB293" i="10" s="1"/>
  <c r="BI293" i="10" s="1"/>
  <c r="BH292" i="10"/>
  <c r="Z147" i="10"/>
  <c r="BG147" i="10"/>
  <c r="BF147" i="10"/>
  <c r="Z146" i="10"/>
  <c r="BG146" i="10"/>
  <c r="BF146" i="10"/>
  <c r="BN146" i="10"/>
  <c r="BN147" i="10"/>
  <c r="AI149" i="10"/>
  <c r="AC149" i="10"/>
  <c r="AD149" i="10" s="1"/>
  <c r="AA150" i="10"/>
  <c r="AG146" i="5"/>
  <c r="GZ146" i="5"/>
  <c r="GW146" i="5"/>
  <c r="X146" i="5"/>
  <c r="FT146" i="5"/>
  <c r="GS146" i="5" s="1"/>
  <c r="AE146" i="5" s="1"/>
  <c r="GJ147" i="5"/>
  <c r="H174" i="8"/>
  <c r="GU146" i="5"/>
  <c r="V146" i="5"/>
  <c r="GX146" i="5"/>
  <c r="Y146" i="5"/>
  <c r="FY149" i="5"/>
  <c r="FX149" i="5"/>
  <c r="FW150" i="5"/>
  <c r="FZ148" i="5"/>
  <c r="GB148" i="5"/>
  <c r="GD148" i="5" s="1"/>
  <c r="FR147" i="5"/>
  <c r="GR147" i="5" s="1"/>
  <c r="AD147" i="5" s="1"/>
  <c r="FS147" i="5"/>
  <c r="FN148" i="5"/>
  <c r="FP148" i="5" s="1"/>
  <c r="FO148" i="5"/>
  <c r="FQ148" i="5" s="1"/>
  <c r="FM148" i="5"/>
  <c r="BH150" i="5"/>
  <c r="FG149" i="5"/>
  <c r="EZ149" i="5"/>
  <c r="GC147" i="5"/>
  <c r="U147" i="5" s="1"/>
  <c r="GK147" i="5"/>
  <c r="GN147" i="5"/>
  <c r="AA147" i="5" s="1"/>
  <c r="GM147" i="5"/>
  <c r="Z147" i="5" s="1"/>
  <c r="GP147" i="5"/>
  <c r="GO147" i="5"/>
  <c r="AB147" i="5" s="1"/>
  <c r="GH147" i="5"/>
  <c r="HA150" i="5"/>
  <c r="DY145" i="5" l="1"/>
  <c r="DC146" i="5"/>
  <c r="CV148" i="5"/>
  <c r="CX148" i="5" s="1"/>
  <c r="CW147" i="5"/>
  <c r="CE150" i="5"/>
  <c r="DL150" i="5"/>
  <c r="DO150" i="5" s="1"/>
  <c r="DQ150" i="5" s="1"/>
  <c r="CG147" i="5"/>
  <c r="EF145" i="5"/>
  <c r="BY146" i="5"/>
  <c r="CA146" i="5" s="1"/>
  <c r="DX146" i="5" s="1"/>
  <c r="CJ150" i="5"/>
  <c r="BL150" i="5"/>
  <c r="BR150" i="5"/>
  <c r="CB147" i="5"/>
  <c r="CH147" i="5" s="1"/>
  <c r="CI147" i="5" s="1"/>
  <c r="BX147" i="5"/>
  <c r="BZ147" i="5" s="1"/>
  <c r="CC148" i="5"/>
  <c r="BS149" i="5"/>
  <c r="BU149" i="5" s="1"/>
  <c r="BT148" i="5"/>
  <c r="EN140" i="5"/>
  <c r="DW146" i="5"/>
  <c r="W137" i="5"/>
  <c r="GV137" i="5"/>
  <c r="GV136" i="5"/>
  <c r="W136" i="5"/>
  <c r="ED141" i="5"/>
  <c r="EK141" i="5" s="1"/>
  <c r="EC141" i="5"/>
  <c r="EI141" i="5" s="1"/>
  <c r="EP140" i="5"/>
  <c r="EQ140" i="5" s="1"/>
  <c r="ER140" i="5" s="1"/>
  <c r="FD140" i="5"/>
  <c r="FI140" i="5" s="1"/>
  <c r="DZ142" i="5"/>
  <c r="DN143" i="5"/>
  <c r="DP143" i="5" s="1"/>
  <c r="DT143" i="5" s="1"/>
  <c r="DR143" i="5"/>
  <c r="DS143" i="5"/>
  <c r="FB142" i="5"/>
  <c r="R119" i="12"/>
  <c r="DG144" i="5"/>
  <c r="DJ144" i="5" s="1"/>
  <c r="G119" i="12"/>
  <c r="I119" i="12" s="1"/>
  <c r="AN119" i="12"/>
  <c r="AB119" i="12"/>
  <c r="CU168" i="5"/>
  <c r="M119" i="12"/>
  <c r="CY147" i="5"/>
  <c r="DA147" i="5" s="1"/>
  <c r="DE147" i="5" s="1"/>
  <c r="O119" i="12"/>
  <c r="S119" i="12"/>
  <c r="J120" i="12"/>
  <c r="L120" i="12" s="1"/>
  <c r="F120" i="12"/>
  <c r="X120" i="12"/>
  <c r="AB120" i="12" s="1"/>
  <c r="C120" i="12"/>
  <c r="V120" i="12"/>
  <c r="P120" i="12"/>
  <c r="Q120" i="12" s="1"/>
  <c r="W120" i="12"/>
  <c r="AQ120" i="12" s="1"/>
  <c r="B121" i="12"/>
  <c r="U121" i="12" s="1"/>
  <c r="X121" i="12" s="1"/>
  <c r="W138" i="5"/>
  <c r="FL139" i="5"/>
  <c r="GI139" i="5" s="1"/>
  <c r="W139" i="5" s="1"/>
  <c r="CF148" i="5"/>
  <c r="CG148" i="5" s="1"/>
  <c r="R148" i="5"/>
  <c r="AO117" i="12"/>
  <c r="AJ119" i="12"/>
  <c r="AF120" i="12"/>
  <c r="AI120" i="12" s="1"/>
  <c r="AH120" i="12"/>
  <c r="GH148" i="5"/>
  <c r="V148" i="5" s="1"/>
  <c r="BN149" i="5"/>
  <c r="BO148" i="5"/>
  <c r="EA149" i="5"/>
  <c r="BJ150" i="5"/>
  <c r="GQ148" i="5"/>
  <c r="AC148" i="5" s="1"/>
  <c r="HF150" i="5"/>
  <c r="HH150" i="5" s="1"/>
  <c r="HG150" i="5"/>
  <c r="AN294" i="10"/>
  <c r="BB294" i="10" s="1"/>
  <c r="BI294" i="10" s="1"/>
  <c r="BH293" i="10"/>
  <c r="AE149" i="10"/>
  <c r="AF149" i="10" s="1"/>
  <c r="AG149" i="10" s="1"/>
  <c r="AH149" i="10" s="1"/>
  <c r="AI150" i="10"/>
  <c r="AC150" i="10"/>
  <c r="AD150" i="10" s="1"/>
  <c r="AA151" i="10"/>
  <c r="AE148" i="10"/>
  <c r="AF148" i="10" s="1"/>
  <c r="AG148" i="10" s="1"/>
  <c r="AH148" i="10" s="1"/>
  <c r="GZ147" i="5"/>
  <c r="AG147" i="5"/>
  <c r="GJ148" i="5"/>
  <c r="GW148" i="5" s="1"/>
  <c r="FT147" i="5"/>
  <c r="GS147" i="5" s="1"/>
  <c r="AE147" i="5" s="1"/>
  <c r="GU147" i="5"/>
  <c r="V147" i="5"/>
  <c r="GW147" i="5"/>
  <c r="X147" i="5"/>
  <c r="GX147" i="5"/>
  <c r="Y147" i="5"/>
  <c r="H175" i="8"/>
  <c r="FR148" i="5"/>
  <c r="GR148" i="5" s="1"/>
  <c r="AD148" i="5" s="1"/>
  <c r="FS148" i="5"/>
  <c r="BH151" i="5"/>
  <c r="FG150" i="5"/>
  <c r="EZ150" i="5"/>
  <c r="FM149" i="5"/>
  <c r="FN149" i="5"/>
  <c r="FP149" i="5" s="1"/>
  <c r="FO149" i="5"/>
  <c r="FQ149" i="5" s="1"/>
  <c r="GC148" i="5"/>
  <c r="U148" i="5" s="1"/>
  <c r="GK148" i="5"/>
  <c r="GN148" i="5"/>
  <c r="AA148" i="5" s="1"/>
  <c r="GM148" i="5"/>
  <c r="Z148" i="5" s="1"/>
  <c r="GO148" i="5"/>
  <c r="AB148" i="5" s="1"/>
  <c r="GP148" i="5"/>
  <c r="FY150" i="5"/>
  <c r="FX150" i="5"/>
  <c r="FW151" i="5"/>
  <c r="FZ149" i="5"/>
  <c r="GB149" i="5"/>
  <c r="GD149" i="5" s="1"/>
  <c r="HA151" i="5"/>
  <c r="CV149" i="5" l="1"/>
  <c r="CX149" i="5" s="1"/>
  <c r="CW148" i="5"/>
  <c r="CE151" i="5"/>
  <c r="DL151" i="5"/>
  <c r="DO151" i="5" s="1"/>
  <c r="DQ151" i="5" s="1"/>
  <c r="CK150" i="5"/>
  <c r="CM150" i="5" s="1"/>
  <c r="DY146" i="5"/>
  <c r="CC149" i="5"/>
  <c r="BY147" i="5"/>
  <c r="CA147" i="5" s="1"/>
  <c r="DW147" i="5" s="1"/>
  <c r="BS150" i="5"/>
  <c r="BU150" i="5" s="1"/>
  <c r="CJ151" i="5"/>
  <c r="CK151" i="5" s="1"/>
  <c r="CM151" i="5" s="1"/>
  <c r="BL151" i="5"/>
  <c r="BR151" i="5"/>
  <c r="CB148" i="5"/>
  <c r="CH148" i="5" s="1"/>
  <c r="CI148" i="5" s="1"/>
  <c r="BX148" i="5"/>
  <c r="BZ148" i="5" s="1"/>
  <c r="BT149" i="5"/>
  <c r="EN141" i="5"/>
  <c r="DX147" i="5"/>
  <c r="ET140" i="5"/>
  <c r="FA140" i="5" s="1"/>
  <c r="FL140" i="5" s="1"/>
  <c r="GI140" i="5" s="1"/>
  <c r="EP141" i="5"/>
  <c r="EQ141" i="5" s="1"/>
  <c r="ER141" i="5" s="1"/>
  <c r="FD141" i="5"/>
  <c r="FI141" i="5" s="1"/>
  <c r="EC142" i="5"/>
  <c r="ED142" i="5"/>
  <c r="EK142" i="5" s="1"/>
  <c r="DZ143" i="5"/>
  <c r="DN144" i="5"/>
  <c r="DP144" i="5" s="1"/>
  <c r="DT144" i="5" s="1"/>
  <c r="DR144" i="5"/>
  <c r="DS144" i="5"/>
  <c r="FB143" i="5"/>
  <c r="EE146" i="5"/>
  <c r="AN120" i="12"/>
  <c r="EF146" i="5"/>
  <c r="DG145" i="5"/>
  <c r="DJ145" i="5" s="1"/>
  <c r="Y120" i="12"/>
  <c r="Z120" i="12" s="1"/>
  <c r="M120" i="12"/>
  <c r="CU169" i="5"/>
  <c r="CZ147" i="5"/>
  <c r="P121" i="12"/>
  <c r="Q121" i="12" s="1"/>
  <c r="CY148" i="5"/>
  <c r="DA148" i="5" s="1"/>
  <c r="DE148" i="5" s="1"/>
  <c r="W121" i="12"/>
  <c r="AQ121" i="12" s="1"/>
  <c r="AD121" i="12"/>
  <c r="AE121" i="12" s="1"/>
  <c r="AH121" i="12" s="1"/>
  <c r="F121" i="12"/>
  <c r="V121" i="12"/>
  <c r="C121" i="12"/>
  <c r="G120" i="12"/>
  <c r="I120" i="12" s="1"/>
  <c r="J121" i="12"/>
  <c r="L121" i="12" s="1"/>
  <c r="O120" i="12"/>
  <c r="S120" i="12"/>
  <c r="R120" i="12"/>
  <c r="B122" i="12"/>
  <c r="U122" i="12" s="1"/>
  <c r="AD122" i="12" s="1"/>
  <c r="AE122" i="12" s="1"/>
  <c r="GU148" i="5"/>
  <c r="GV139" i="5"/>
  <c r="CF149" i="5"/>
  <c r="R149" i="5"/>
  <c r="AB121" i="12"/>
  <c r="AN121" i="12"/>
  <c r="AL119" i="12"/>
  <c r="AP119" i="12" s="1"/>
  <c r="AP118" i="12"/>
  <c r="AO118" i="12"/>
  <c r="AJ120" i="12"/>
  <c r="AL120" i="12" s="1"/>
  <c r="Y121" i="12"/>
  <c r="Z121" i="12" s="1"/>
  <c r="GH149" i="5"/>
  <c r="V149" i="5" s="1"/>
  <c r="BO149" i="5"/>
  <c r="BN150" i="5"/>
  <c r="EA150" i="5"/>
  <c r="BJ151" i="5"/>
  <c r="BL148" i="10"/>
  <c r="BL149" i="10"/>
  <c r="BR149" i="10"/>
  <c r="HF151" i="5"/>
  <c r="HH151" i="5" s="1"/>
  <c r="HG151" i="5"/>
  <c r="BP148" i="10"/>
  <c r="BO148" i="10"/>
  <c r="BM148" i="10"/>
  <c r="BR148" i="10" s="1"/>
  <c r="BP149" i="10"/>
  <c r="BM149" i="10"/>
  <c r="BO149" i="10"/>
  <c r="AN295" i="10"/>
  <c r="BB295" i="10" s="1"/>
  <c r="BI295" i="10" s="1"/>
  <c r="BH294" i="10"/>
  <c r="Z148" i="10"/>
  <c r="BG148" i="10"/>
  <c r="BF148" i="10"/>
  <c r="Z149" i="10"/>
  <c r="BG149" i="10"/>
  <c r="BF149" i="10"/>
  <c r="BN148" i="10"/>
  <c r="BN149" i="10"/>
  <c r="AE150" i="10"/>
  <c r="AF150" i="10" s="1"/>
  <c r="AG150" i="10" s="1"/>
  <c r="AH150" i="10" s="1"/>
  <c r="AI151" i="10"/>
  <c r="AC151" i="10"/>
  <c r="AD151" i="10" s="1"/>
  <c r="AA152" i="10"/>
  <c r="GQ149" i="5"/>
  <c r="AC149" i="5" s="1"/>
  <c r="AG148" i="5"/>
  <c r="GZ148" i="5"/>
  <c r="FT148" i="5"/>
  <c r="GS148" i="5" s="1"/>
  <c r="AE148" i="5" s="1"/>
  <c r="X148" i="5"/>
  <c r="GX148" i="5"/>
  <c r="Y148" i="5"/>
  <c r="H176" i="8"/>
  <c r="FN150" i="5"/>
  <c r="FP150" i="5" s="1"/>
  <c r="FM150" i="5"/>
  <c r="FO150" i="5"/>
  <c r="FQ150" i="5" s="1"/>
  <c r="GC149" i="5"/>
  <c r="U149" i="5" s="1"/>
  <c r="GK149" i="5"/>
  <c r="GM149" i="5"/>
  <c r="Z149" i="5" s="1"/>
  <c r="GN149" i="5"/>
  <c r="AA149" i="5" s="1"/>
  <c r="GP149" i="5"/>
  <c r="GO149" i="5"/>
  <c r="AB149" i="5" s="1"/>
  <c r="FY151" i="5"/>
  <c r="FX151" i="5"/>
  <c r="FW152" i="5"/>
  <c r="FZ150" i="5"/>
  <c r="GB150" i="5"/>
  <c r="GD150" i="5" s="1"/>
  <c r="FS149" i="5"/>
  <c r="FR149" i="5"/>
  <c r="GR149" i="5" s="1"/>
  <c r="AD149" i="5" s="1"/>
  <c r="GJ149" i="5"/>
  <c r="BH152" i="5"/>
  <c r="EZ151" i="5"/>
  <c r="FG151" i="5"/>
  <c r="HA152" i="5"/>
  <c r="DC147" i="5" l="1"/>
  <c r="CV150" i="5"/>
  <c r="CX150" i="5" s="1"/>
  <c r="CW149" i="5"/>
  <c r="CE152" i="5"/>
  <c r="DL152" i="5"/>
  <c r="CG149" i="5"/>
  <c r="BY148" i="5"/>
  <c r="CA148" i="5" s="1"/>
  <c r="DX148" i="5" s="1"/>
  <c r="DY147" i="5"/>
  <c r="CB149" i="5"/>
  <c r="CH149" i="5" s="1"/>
  <c r="CI149" i="5" s="1"/>
  <c r="BX149" i="5"/>
  <c r="BZ149" i="5" s="1"/>
  <c r="CC150" i="5"/>
  <c r="CJ152" i="5"/>
  <c r="BL152" i="5"/>
  <c r="BR152" i="5"/>
  <c r="BS151" i="5"/>
  <c r="BU151" i="5" s="1"/>
  <c r="BT150" i="5"/>
  <c r="DW148" i="5"/>
  <c r="EI142" i="5"/>
  <c r="EN142" i="5" s="1"/>
  <c r="W140" i="5"/>
  <c r="GV140" i="5"/>
  <c r="ET141" i="5"/>
  <c r="FA141" i="5" s="1"/>
  <c r="FL141" i="5" s="1"/>
  <c r="GI141" i="5" s="1"/>
  <c r="ED143" i="5"/>
  <c r="EK143" i="5" s="1"/>
  <c r="EC143" i="5"/>
  <c r="EI143" i="5" s="1"/>
  <c r="DZ144" i="5"/>
  <c r="DS145" i="5"/>
  <c r="DN145" i="5"/>
  <c r="DP145" i="5" s="1"/>
  <c r="DT145" i="5" s="1"/>
  <c r="DR145" i="5"/>
  <c r="FB144" i="5"/>
  <c r="M121" i="12"/>
  <c r="DO152" i="5"/>
  <c r="DQ152" i="5" s="1"/>
  <c r="J122" i="12"/>
  <c r="L122" i="12" s="1"/>
  <c r="C122" i="12"/>
  <c r="P122" i="12"/>
  <c r="Q122" i="12" s="1"/>
  <c r="W122" i="12"/>
  <c r="AQ122" i="12" s="1"/>
  <c r="V122" i="12"/>
  <c r="F122" i="12"/>
  <c r="X122" i="12"/>
  <c r="AB122" i="12" s="1"/>
  <c r="R121" i="12"/>
  <c r="S121" i="12"/>
  <c r="DG146" i="5"/>
  <c r="DJ146" i="5" s="1"/>
  <c r="AF121" i="12"/>
  <c r="AI121" i="12" s="1"/>
  <c r="AJ121" i="12" s="1"/>
  <c r="CZ148" i="5"/>
  <c r="CU170" i="5"/>
  <c r="O121" i="12"/>
  <c r="G121" i="12"/>
  <c r="I121" i="12" s="1"/>
  <c r="CY149" i="5"/>
  <c r="DA149" i="5" s="1"/>
  <c r="DE149" i="5" s="1"/>
  <c r="B123" i="12"/>
  <c r="U123" i="12" s="1"/>
  <c r="X123" i="12" s="1"/>
  <c r="CF150" i="5"/>
  <c r="CG150" i="5" s="1"/>
  <c r="R150" i="5"/>
  <c r="AO119" i="12"/>
  <c r="AF122" i="12"/>
  <c r="AI122" i="12" s="1"/>
  <c r="AH122" i="12"/>
  <c r="GU149" i="5"/>
  <c r="BO150" i="5"/>
  <c r="BN151" i="5"/>
  <c r="EA151" i="5"/>
  <c r="BJ152" i="5"/>
  <c r="BL150" i="10"/>
  <c r="BR150" i="10"/>
  <c r="HF152" i="5"/>
  <c r="HH152" i="5" s="1"/>
  <c r="HG152" i="5"/>
  <c r="BP150" i="10"/>
  <c r="BM150" i="10"/>
  <c r="BO150" i="10"/>
  <c r="AN296" i="10"/>
  <c r="BB296" i="10" s="1"/>
  <c r="BI296" i="10" s="1"/>
  <c r="BH295" i="10"/>
  <c r="Z150" i="10"/>
  <c r="BG150" i="10"/>
  <c r="BF150" i="10"/>
  <c r="BN150" i="10"/>
  <c r="AI152" i="10"/>
  <c r="AC152" i="10"/>
  <c r="AD152" i="10" s="1"/>
  <c r="AA153" i="10"/>
  <c r="GQ150" i="5"/>
  <c r="AC150" i="5" s="1"/>
  <c r="GZ149" i="5"/>
  <c r="AG149" i="5"/>
  <c r="GW149" i="5"/>
  <c r="X149" i="5"/>
  <c r="GX149" i="5"/>
  <c r="Y149" i="5"/>
  <c r="H177" i="8"/>
  <c r="FN151" i="5"/>
  <c r="FP151" i="5" s="1"/>
  <c r="FO151" i="5"/>
  <c r="FQ151" i="5" s="1"/>
  <c r="FM151" i="5"/>
  <c r="GC150" i="5"/>
  <c r="U150" i="5" s="1"/>
  <c r="GK150" i="5"/>
  <c r="GM150" i="5"/>
  <c r="Z150" i="5" s="1"/>
  <c r="GN150" i="5"/>
  <c r="AA150" i="5" s="1"/>
  <c r="GP150" i="5"/>
  <c r="GO150" i="5"/>
  <c r="AB150" i="5" s="1"/>
  <c r="FY152" i="5"/>
  <c r="FX152" i="5"/>
  <c r="FW153" i="5"/>
  <c r="FZ151" i="5"/>
  <c r="GB151" i="5"/>
  <c r="GD151" i="5" s="1"/>
  <c r="FT149" i="5"/>
  <c r="GS149" i="5" s="1"/>
  <c r="AE149" i="5" s="1"/>
  <c r="BH153" i="5"/>
  <c r="EZ152" i="5"/>
  <c r="FG152" i="5"/>
  <c r="FS150" i="5"/>
  <c r="FR150" i="5"/>
  <c r="GR150" i="5" s="1"/>
  <c r="AD150" i="5" s="1"/>
  <c r="GJ150" i="5"/>
  <c r="GH150" i="5"/>
  <c r="HA153" i="5"/>
  <c r="DC148" i="5" l="1"/>
  <c r="CV151" i="5"/>
  <c r="CX151" i="5" s="1"/>
  <c r="CW150" i="5"/>
  <c r="CE153" i="5"/>
  <c r="DL153" i="5"/>
  <c r="CK152" i="5"/>
  <c r="CM152" i="5" s="1"/>
  <c r="DY148" i="5"/>
  <c r="BT151" i="5"/>
  <c r="CB151" i="5" s="1"/>
  <c r="CB150" i="5"/>
  <c r="CH150" i="5" s="1"/>
  <c r="CI150" i="5" s="1"/>
  <c r="BX150" i="5"/>
  <c r="BZ150" i="5" s="1"/>
  <c r="BS152" i="5"/>
  <c r="BU152" i="5" s="1"/>
  <c r="BY149" i="5"/>
  <c r="CA149" i="5" s="1"/>
  <c r="DX149" i="5" s="1"/>
  <c r="CJ153" i="5"/>
  <c r="BL153" i="5"/>
  <c r="BR153" i="5"/>
  <c r="CC151" i="5"/>
  <c r="EN143" i="5"/>
  <c r="DW149" i="5"/>
  <c r="O122" i="12"/>
  <c r="M122" i="12"/>
  <c r="FD142" i="5"/>
  <c r="FI142" i="5" s="1"/>
  <c r="EP142" i="5"/>
  <c r="EQ142" i="5" s="1"/>
  <c r="ER142" i="5" s="1"/>
  <c r="ET142" i="5" s="1"/>
  <c r="FA142" i="5" s="1"/>
  <c r="FL142" i="5" s="1"/>
  <c r="GI142" i="5" s="1"/>
  <c r="GV142" i="5" s="1"/>
  <c r="FD143" i="5"/>
  <c r="FI143" i="5" s="1"/>
  <c r="EP143" i="5"/>
  <c r="EQ143" i="5" s="1"/>
  <c r="GV141" i="5"/>
  <c r="W141" i="5"/>
  <c r="ED144" i="5"/>
  <c r="EK144" i="5" s="1"/>
  <c r="EC144" i="5"/>
  <c r="EI144" i="5" s="1"/>
  <c r="DZ145" i="5"/>
  <c r="DN146" i="5"/>
  <c r="DP146" i="5" s="1"/>
  <c r="DT146" i="5" s="1"/>
  <c r="DR146" i="5"/>
  <c r="DS146" i="5"/>
  <c r="Y122" i="12"/>
  <c r="Z122" i="12" s="1"/>
  <c r="FB145" i="5"/>
  <c r="DO153" i="5"/>
  <c r="DQ153" i="5" s="1"/>
  <c r="G122" i="12"/>
  <c r="I122" i="12" s="1"/>
  <c r="R122" i="12"/>
  <c r="C123" i="12"/>
  <c r="W123" i="12"/>
  <c r="AQ123" i="12" s="1"/>
  <c r="S122" i="12"/>
  <c r="F123" i="12"/>
  <c r="AN122" i="12"/>
  <c r="AD123" i="12"/>
  <c r="AE123" i="12" s="1"/>
  <c r="AH123" i="12" s="1"/>
  <c r="EE147" i="5"/>
  <c r="EF147" i="5"/>
  <c r="CU171" i="5"/>
  <c r="CZ149" i="5"/>
  <c r="CY150" i="5"/>
  <c r="DA150" i="5" s="1"/>
  <c r="DE150" i="5" s="1"/>
  <c r="J123" i="12"/>
  <c r="L123" i="12" s="1"/>
  <c r="V123" i="12"/>
  <c r="P123" i="12"/>
  <c r="Q123" i="12" s="1"/>
  <c r="B124" i="12"/>
  <c r="U124" i="12" s="1"/>
  <c r="AD124" i="12" s="1"/>
  <c r="AE124" i="12" s="1"/>
  <c r="CF151" i="5"/>
  <c r="R151" i="5"/>
  <c r="AB123" i="12"/>
  <c r="AN123" i="12"/>
  <c r="AL121" i="12"/>
  <c r="AP121" i="12" s="1"/>
  <c r="AP120" i="12"/>
  <c r="AO120" i="12"/>
  <c r="AJ122" i="12"/>
  <c r="AL122" i="12" s="1"/>
  <c r="Y123" i="12"/>
  <c r="Z123" i="12" s="1"/>
  <c r="GH151" i="5"/>
  <c r="V151" i="5" s="1"/>
  <c r="BN152" i="5"/>
  <c r="BO151" i="5"/>
  <c r="EA152" i="5"/>
  <c r="BJ153" i="5"/>
  <c r="HF153" i="5"/>
  <c r="HH153" i="5" s="1"/>
  <c r="HG153" i="5"/>
  <c r="AN297" i="10"/>
  <c r="BB297" i="10" s="1"/>
  <c r="BI297" i="10" s="1"/>
  <c r="BH296" i="10"/>
  <c r="AE151" i="10"/>
  <c r="AF151" i="10" s="1"/>
  <c r="AG151" i="10" s="1"/>
  <c r="AH151" i="10" s="1"/>
  <c r="AI153" i="10"/>
  <c r="AC153" i="10"/>
  <c r="AD153" i="10" s="1"/>
  <c r="AA154" i="10"/>
  <c r="GQ151" i="5"/>
  <c r="AC151" i="5" s="1"/>
  <c r="GZ150" i="5"/>
  <c r="AG150" i="5"/>
  <c r="GU150" i="5"/>
  <c r="V150" i="5"/>
  <c r="H178" i="8"/>
  <c r="GW150" i="5"/>
  <c r="X150" i="5"/>
  <c r="GX150" i="5"/>
  <c r="Y150" i="5"/>
  <c r="BH154" i="5"/>
  <c r="EZ153" i="5"/>
  <c r="FG153" i="5"/>
  <c r="FT150" i="5"/>
  <c r="GS150" i="5" s="1"/>
  <c r="AE150" i="5" s="1"/>
  <c r="FS151" i="5"/>
  <c r="FR151" i="5"/>
  <c r="GR151" i="5" s="1"/>
  <c r="AD151" i="5" s="1"/>
  <c r="FO152" i="5"/>
  <c r="FQ152" i="5" s="1"/>
  <c r="FM152" i="5"/>
  <c r="FN152" i="5"/>
  <c r="FP152" i="5" s="1"/>
  <c r="GC151" i="5"/>
  <c r="U151" i="5" s="1"/>
  <c r="GK151" i="5"/>
  <c r="GN151" i="5"/>
  <c r="AA151" i="5" s="1"/>
  <c r="GM151" i="5"/>
  <c r="Z151" i="5" s="1"/>
  <c r="GP151" i="5"/>
  <c r="GO151" i="5"/>
  <c r="AB151" i="5" s="1"/>
  <c r="FY153" i="5"/>
  <c r="FX153" i="5"/>
  <c r="FW154" i="5"/>
  <c r="FZ152" i="5"/>
  <c r="GB152" i="5"/>
  <c r="GD152" i="5" s="1"/>
  <c r="GJ151" i="5"/>
  <c r="HA154" i="5"/>
  <c r="DC149" i="5" l="1"/>
  <c r="CV152" i="5"/>
  <c r="CX152" i="5" s="1"/>
  <c r="CW151" i="5"/>
  <c r="CE154" i="5"/>
  <c r="DL154" i="5"/>
  <c r="DO154" i="5" s="1"/>
  <c r="DQ154" i="5" s="1"/>
  <c r="CK153" i="5"/>
  <c r="CM153" i="5" s="1"/>
  <c r="BX151" i="5"/>
  <c r="BY151" i="5" s="1"/>
  <c r="CH151" i="5"/>
  <c r="CI151" i="5" s="1"/>
  <c r="CG151" i="5"/>
  <c r="DY149" i="5"/>
  <c r="BY150" i="5"/>
  <c r="CA150" i="5" s="1"/>
  <c r="DX150" i="5" s="1"/>
  <c r="CC152" i="5"/>
  <c r="CJ154" i="5"/>
  <c r="BL154" i="5"/>
  <c r="BR154" i="5"/>
  <c r="BS153" i="5"/>
  <c r="BU153" i="5" s="1"/>
  <c r="BT152" i="5"/>
  <c r="EN144" i="5"/>
  <c r="DW150" i="5"/>
  <c r="ER143" i="5"/>
  <c r="ET143" i="5" s="1"/>
  <c r="FA143" i="5" s="1"/>
  <c r="FL143" i="5" s="1"/>
  <c r="GI143" i="5" s="1"/>
  <c r="W143" i="5" s="1"/>
  <c r="EP144" i="5"/>
  <c r="EQ144" i="5" s="1"/>
  <c r="FD144" i="5"/>
  <c r="FI144" i="5" s="1"/>
  <c r="DZ146" i="5"/>
  <c r="ED145" i="5"/>
  <c r="EK145" i="5" s="1"/>
  <c r="EC145" i="5"/>
  <c r="EI145" i="5" s="1"/>
  <c r="G123" i="12"/>
  <c r="I123" i="12" s="1"/>
  <c r="M123" i="12"/>
  <c r="S123" i="12"/>
  <c r="FB146" i="5"/>
  <c r="C124" i="12"/>
  <c r="AF123" i="12"/>
  <c r="AI123" i="12" s="1"/>
  <c r="AJ123" i="12" s="1"/>
  <c r="DG147" i="5"/>
  <c r="DJ147" i="5" s="1"/>
  <c r="EE148" i="5"/>
  <c r="EF148" i="5"/>
  <c r="R123" i="12"/>
  <c r="O123" i="12"/>
  <c r="CU172" i="5"/>
  <c r="CZ150" i="5"/>
  <c r="X124" i="12"/>
  <c r="AN124" i="12" s="1"/>
  <c r="F124" i="12"/>
  <c r="V124" i="12"/>
  <c r="CY151" i="5"/>
  <c r="DA151" i="5" s="1"/>
  <c r="DE151" i="5" s="1"/>
  <c r="P124" i="12"/>
  <c r="Q124" i="12" s="1"/>
  <c r="W124" i="12"/>
  <c r="AQ124" i="12" s="1"/>
  <c r="J124" i="12"/>
  <c r="L124" i="12" s="1"/>
  <c r="W142" i="5"/>
  <c r="B125" i="12"/>
  <c r="U125" i="12" s="1"/>
  <c r="V125" i="12" s="1"/>
  <c r="CF152" i="5"/>
  <c r="CG152" i="5" s="1"/>
  <c r="R152" i="5"/>
  <c r="AO121" i="12"/>
  <c r="AF124" i="12"/>
  <c r="AI124" i="12" s="1"/>
  <c r="AH124" i="12"/>
  <c r="GU151" i="5"/>
  <c r="BN153" i="5"/>
  <c r="BO152" i="5"/>
  <c r="EA153" i="5"/>
  <c r="BJ154" i="5"/>
  <c r="BL151" i="10"/>
  <c r="BR151" i="10"/>
  <c r="HF154" i="5"/>
  <c r="HG154" i="5"/>
  <c r="BP151" i="10"/>
  <c r="BM151" i="10"/>
  <c r="BO151" i="10"/>
  <c r="AN298" i="10"/>
  <c r="BB298" i="10" s="1"/>
  <c r="BI298" i="10" s="1"/>
  <c r="BH297" i="10"/>
  <c r="Z151" i="10"/>
  <c r="BG151" i="10"/>
  <c r="BF151" i="10"/>
  <c r="BN151" i="10"/>
  <c r="AI154" i="10"/>
  <c r="AC154" i="10"/>
  <c r="AD154" i="10" s="1"/>
  <c r="AA155" i="10"/>
  <c r="AE152" i="10"/>
  <c r="AF152" i="10" s="1"/>
  <c r="AG152" i="10" s="1"/>
  <c r="AH152" i="10" s="1"/>
  <c r="GQ152" i="5"/>
  <c r="AC152" i="5" s="1"/>
  <c r="GZ151" i="5"/>
  <c r="AG151" i="5"/>
  <c r="FT151" i="5"/>
  <c r="GS151" i="5" s="1"/>
  <c r="AE151" i="5" s="1"/>
  <c r="H179" i="8"/>
  <c r="GW151" i="5"/>
  <c r="X151" i="5"/>
  <c r="GX151" i="5"/>
  <c r="Y151" i="5"/>
  <c r="GK152" i="5"/>
  <c r="GC152" i="5"/>
  <c r="U152" i="5" s="1"/>
  <c r="GN152" i="5"/>
  <c r="AA152" i="5" s="1"/>
  <c r="GM152" i="5"/>
  <c r="Z152" i="5" s="1"/>
  <c r="GO152" i="5"/>
  <c r="AB152" i="5" s="1"/>
  <c r="GP152" i="5"/>
  <c r="FY154" i="5"/>
  <c r="FX154" i="5"/>
  <c r="FW155" i="5"/>
  <c r="FZ153" i="5"/>
  <c r="GB153" i="5"/>
  <c r="GD153" i="5" s="1"/>
  <c r="GH152" i="5"/>
  <c r="GJ152" i="5"/>
  <c r="FR152" i="5"/>
  <c r="GR152" i="5" s="1"/>
  <c r="AD152" i="5" s="1"/>
  <c r="FS152" i="5"/>
  <c r="FO153" i="5"/>
  <c r="FQ153" i="5" s="1"/>
  <c r="FM153" i="5"/>
  <c r="FN153" i="5"/>
  <c r="FP153" i="5" s="1"/>
  <c r="BH155" i="5"/>
  <c r="EZ154" i="5"/>
  <c r="FG154" i="5"/>
  <c r="HA155" i="5"/>
  <c r="DC150" i="5" l="1"/>
  <c r="CV153" i="5"/>
  <c r="CX153" i="5" s="1"/>
  <c r="CW152" i="5"/>
  <c r="CE155" i="5"/>
  <c r="DL155" i="5"/>
  <c r="BZ151" i="5"/>
  <c r="CA151" i="5" s="1"/>
  <c r="DW151" i="5" s="1"/>
  <c r="CK154" i="5"/>
  <c r="CM154" i="5" s="1"/>
  <c r="DY150" i="5"/>
  <c r="M124" i="12"/>
  <c r="CJ155" i="5"/>
  <c r="CK155" i="5" s="1"/>
  <c r="CM155" i="5" s="1"/>
  <c r="BL155" i="5"/>
  <c r="BR155" i="5"/>
  <c r="CB152" i="5"/>
  <c r="CH152" i="5" s="1"/>
  <c r="CI152" i="5" s="1"/>
  <c r="BX152" i="5"/>
  <c r="BZ152" i="5" s="1"/>
  <c r="BS154" i="5"/>
  <c r="BU154" i="5" s="1"/>
  <c r="CC153" i="5"/>
  <c r="BT153" i="5"/>
  <c r="EN145" i="5"/>
  <c r="DX151" i="5"/>
  <c r="EP145" i="5"/>
  <c r="EQ145" i="5" s="1"/>
  <c r="ER145" i="5" s="1"/>
  <c r="AB124" i="12"/>
  <c r="ER144" i="5"/>
  <c r="ET144" i="5" s="1"/>
  <c r="FA144" i="5" s="1"/>
  <c r="FL144" i="5" s="1"/>
  <c r="GI144" i="5" s="1"/>
  <c r="GV144" i="5" s="1"/>
  <c r="FD145" i="5"/>
  <c r="FI145" i="5" s="1"/>
  <c r="R124" i="12"/>
  <c r="EC146" i="5"/>
  <c r="EI146" i="5" s="1"/>
  <c r="ED146" i="5"/>
  <c r="EK146" i="5" s="1"/>
  <c r="G124" i="12"/>
  <c r="I124" i="12" s="1"/>
  <c r="DR147" i="5"/>
  <c r="DS147" i="5"/>
  <c r="DN147" i="5"/>
  <c r="DP147" i="5" s="1"/>
  <c r="DT147" i="5" s="1"/>
  <c r="DO155" i="5"/>
  <c r="DQ155" i="5" s="1"/>
  <c r="DG148" i="5"/>
  <c r="DJ148" i="5" s="1"/>
  <c r="Y124" i="12"/>
  <c r="Z124" i="12" s="1"/>
  <c r="O124" i="12"/>
  <c r="EF149" i="5"/>
  <c r="EE149" i="5"/>
  <c r="CU173" i="5"/>
  <c r="CZ151" i="5"/>
  <c r="CY152" i="5"/>
  <c r="DA152" i="5" s="1"/>
  <c r="DE152" i="5" s="1"/>
  <c r="J125" i="12"/>
  <c r="L125" i="12" s="1"/>
  <c r="S124" i="12"/>
  <c r="F125" i="12"/>
  <c r="AD125" i="12"/>
  <c r="AE125" i="12" s="1"/>
  <c r="AH125" i="12" s="1"/>
  <c r="P125" i="12"/>
  <c r="Q125" i="12" s="1"/>
  <c r="W125" i="12"/>
  <c r="AQ125" i="12" s="1"/>
  <c r="C125" i="12"/>
  <c r="X125" i="12"/>
  <c r="AB125" i="12" s="1"/>
  <c r="B126" i="12"/>
  <c r="U126" i="12" s="1"/>
  <c r="AD126" i="12" s="1"/>
  <c r="AE126" i="12" s="1"/>
  <c r="GV143" i="5"/>
  <c r="CF153" i="5"/>
  <c r="CG153" i="5" s="1"/>
  <c r="R153" i="5"/>
  <c r="AL123" i="12"/>
  <c r="AP123" i="12" s="1"/>
  <c r="AP122" i="12"/>
  <c r="AO122" i="12"/>
  <c r="AJ124" i="12"/>
  <c r="AL124" i="12" s="1"/>
  <c r="HH154" i="5"/>
  <c r="GH153" i="5"/>
  <c r="V153" i="5" s="1"/>
  <c r="BN154" i="5"/>
  <c r="BO153" i="5"/>
  <c r="EA154" i="5"/>
  <c r="BJ155" i="5"/>
  <c r="GQ153" i="5"/>
  <c r="AC153" i="5" s="1"/>
  <c r="BL152" i="10"/>
  <c r="BR152" i="10"/>
  <c r="HF155" i="5"/>
  <c r="HG155" i="5"/>
  <c r="BP152" i="10"/>
  <c r="BM152" i="10"/>
  <c r="BO152" i="10"/>
  <c r="AN299" i="10"/>
  <c r="BB299" i="10" s="1"/>
  <c r="BI299" i="10" s="1"/>
  <c r="BH298" i="10"/>
  <c r="Z152" i="10"/>
  <c r="BG152" i="10"/>
  <c r="BF152" i="10"/>
  <c r="BN152" i="10"/>
  <c r="AE154" i="10"/>
  <c r="AF154" i="10" s="1"/>
  <c r="AG154" i="10" s="1"/>
  <c r="AH154" i="10" s="1"/>
  <c r="AE153" i="10"/>
  <c r="AF153" i="10" s="1"/>
  <c r="AG153" i="10" s="1"/>
  <c r="AH153" i="10" s="1"/>
  <c r="AI155" i="10"/>
  <c r="AC155" i="10"/>
  <c r="AD155" i="10" s="1"/>
  <c r="AA156" i="10"/>
  <c r="AG152" i="5"/>
  <c r="GZ152" i="5"/>
  <c r="GJ153" i="5"/>
  <c r="GW152" i="5"/>
  <c r="X152" i="5"/>
  <c r="GU152" i="5"/>
  <c r="V152" i="5"/>
  <c r="GX152" i="5"/>
  <c r="Y152" i="5"/>
  <c r="H180" i="8"/>
  <c r="BH156" i="5"/>
  <c r="EZ155" i="5"/>
  <c r="FG155" i="5"/>
  <c r="FR153" i="5"/>
  <c r="GR153" i="5" s="1"/>
  <c r="AD153" i="5" s="1"/>
  <c r="FS153" i="5"/>
  <c r="FT152" i="5"/>
  <c r="GS152" i="5" s="1"/>
  <c r="AE152" i="5" s="1"/>
  <c r="FM154" i="5"/>
  <c r="FN154" i="5"/>
  <c r="FP154" i="5" s="1"/>
  <c r="FO154" i="5"/>
  <c r="FQ154" i="5" s="1"/>
  <c r="GK153" i="5"/>
  <c r="GC153" i="5"/>
  <c r="U153" i="5" s="1"/>
  <c r="GN153" i="5"/>
  <c r="AA153" i="5" s="1"/>
  <c r="GM153" i="5"/>
  <c r="Z153" i="5" s="1"/>
  <c r="GO153" i="5"/>
  <c r="AB153" i="5" s="1"/>
  <c r="GP153" i="5"/>
  <c r="FY155" i="5"/>
  <c r="FW156" i="5"/>
  <c r="FX155" i="5"/>
  <c r="FZ154" i="5"/>
  <c r="GB154" i="5"/>
  <c r="GD154" i="5" s="1"/>
  <c r="HA156" i="5"/>
  <c r="DC151" i="5" l="1"/>
  <c r="CV154" i="5"/>
  <c r="CX154" i="5" s="1"/>
  <c r="CW153" i="5"/>
  <c r="CE156" i="5"/>
  <c r="DL156" i="5"/>
  <c r="DY151" i="5"/>
  <c r="CB153" i="5"/>
  <c r="CH153" i="5" s="1"/>
  <c r="CI153" i="5" s="1"/>
  <c r="BX153" i="5"/>
  <c r="BZ153" i="5" s="1"/>
  <c r="BT154" i="5"/>
  <c r="BY152" i="5"/>
  <c r="CA152" i="5" s="1"/>
  <c r="DW152" i="5" s="1"/>
  <c r="BS155" i="5"/>
  <c r="BU155" i="5" s="1"/>
  <c r="CC154" i="5"/>
  <c r="CJ156" i="5"/>
  <c r="BR156" i="5"/>
  <c r="BL156" i="5"/>
  <c r="EN146" i="5"/>
  <c r="DX152" i="5"/>
  <c r="ET145" i="5"/>
  <c r="FA145" i="5" s="1"/>
  <c r="FL145" i="5" s="1"/>
  <c r="GI145" i="5" s="1"/>
  <c r="W145" i="5" s="1"/>
  <c r="FD146" i="5"/>
  <c r="FI146" i="5" s="1"/>
  <c r="EP146" i="5"/>
  <c r="EQ146" i="5" s="1"/>
  <c r="ER146" i="5" s="1"/>
  <c r="DZ147" i="5"/>
  <c r="DR148" i="5"/>
  <c r="DS148" i="5"/>
  <c r="DN148" i="5"/>
  <c r="DP148" i="5" s="1"/>
  <c r="DT148" i="5" s="1"/>
  <c r="DG149" i="5"/>
  <c r="DJ149" i="5" s="1"/>
  <c r="FB147" i="5"/>
  <c r="DO156" i="5"/>
  <c r="DQ156" i="5" s="1"/>
  <c r="AF125" i="12"/>
  <c r="AI125" i="12" s="1"/>
  <c r="AJ125" i="12" s="1"/>
  <c r="O125" i="12"/>
  <c r="AN125" i="12"/>
  <c r="G125" i="12"/>
  <c r="I125" i="12" s="1"/>
  <c r="Y125" i="12"/>
  <c r="Z125" i="12" s="1"/>
  <c r="EF150" i="5"/>
  <c r="EE150" i="5"/>
  <c r="CZ152" i="5"/>
  <c r="R125" i="12"/>
  <c r="P126" i="12"/>
  <c r="Q126" i="12" s="1"/>
  <c r="CU174" i="5"/>
  <c r="M125" i="12"/>
  <c r="S125" i="12"/>
  <c r="CY153" i="5"/>
  <c r="DA153" i="5" s="1"/>
  <c r="DE153" i="5" s="1"/>
  <c r="F126" i="12"/>
  <c r="V126" i="12"/>
  <c r="J126" i="12"/>
  <c r="L126" i="12" s="1"/>
  <c r="W126" i="12"/>
  <c r="AQ126" i="12" s="1"/>
  <c r="C126" i="12"/>
  <c r="X126" i="12"/>
  <c r="AN126" i="12" s="1"/>
  <c r="B127" i="12"/>
  <c r="U127" i="12" s="1"/>
  <c r="AD127" i="12" s="1"/>
  <c r="AE127" i="12" s="1"/>
  <c r="W144" i="5"/>
  <c r="CF154" i="5"/>
  <c r="CG154" i="5" s="1"/>
  <c r="R154" i="5"/>
  <c r="AO123" i="12"/>
  <c r="AF126" i="12"/>
  <c r="AI126" i="12" s="1"/>
  <c r="AH126" i="12"/>
  <c r="HH155" i="5"/>
  <c r="GU153" i="5"/>
  <c r="BO154" i="5"/>
  <c r="BN155" i="5"/>
  <c r="BO155" i="5" s="1"/>
  <c r="EA155" i="5"/>
  <c r="BJ156" i="5"/>
  <c r="BL154" i="10"/>
  <c r="BL153" i="10"/>
  <c r="BR153" i="10"/>
  <c r="HF156" i="5"/>
  <c r="HG156" i="5"/>
  <c r="BP153" i="10"/>
  <c r="BM153" i="10"/>
  <c r="BO153" i="10"/>
  <c r="BP154" i="10"/>
  <c r="BO154" i="10"/>
  <c r="BM154" i="10"/>
  <c r="BR154" i="10" s="1"/>
  <c r="GQ154" i="5"/>
  <c r="AC154" i="5" s="1"/>
  <c r="AN300" i="10"/>
  <c r="BB300" i="10" s="1"/>
  <c r="BI300" i="10" s="1"/>
  <c r="BH299" i="10"/>
  <c r="Z154" i="10"/>
  <c r="BG154" i="10"/>
  <c r="BF154" i="10"/>
  <c r="Z153" i="10"/>
  <c r="BG153" i="10"/>
  <c r="BF153" i="10"/>
  <c r="BN153" i="10"/>
  <c r="BN154" i="10"/>
  <c r="AI156" i="10"/>
  <c r="AC156" i="10"/>
  <c r="AD156" i="10" s="1"/>
  <c r="AA157" i="10"/>
  <c r="GZ153" i="5"/>
  <c r="AG153" i="5"/>
  <c r="FT153" i="5"/>
  <c r="GS153" i="5" s="1"/>
  <c r="AE153" i="5" s="1"/>
  <c r="GX153" i="5"/>
  <c r="Y153" i="5"/>
  <c r="H181" i="8"/>
  <c r="GW153" i="5"/>
  <c r="X153" i="5"/>
  <c r="GK154" i="5"/>
  <c r="GC154" i="5"/>
  <c r="U154" i="5" s="1"/>
  <c r="GM154" i="5"/>
  <c r="Z154" i="5" s="1"/>
  <c r="GN154" i="5"/>
  <c r="AA154" i="5" s="1"/>
  <c r="GO154" i="5"/>
  <c r="AB154" i="5" s="1"/>
  <c r="GP154" i="5"/>
  <c r="FZ155" i="5"/>
  <c r="GB155" i="5"/>
  <c r="GD155" i="5" s="1"/>
  <c r="FR154" i="5"/>
  <c r="GR154" i="5" s="1"/>
  <c r="AD154" i="5" s="1"/>
  <c r="FS154" i="5"/>
  <c r="GJ154" i="5"/>
  <c r="FM155" i="5"/>
  <c r="FN155" i="5"/>
  <c r="FP155" i="5" s="1"/>
  <c r="FO155" i="5"/>
  <c r="FQ155" i="5" s="1"/>
  <c r="BH157" i="5"/>
  <c r="EZ156" i="5"/>
  <c r="FG156" i="5"/>
  <c r="FY156" i="5"/>
  <c r="FW157" i="5"/>
  <c r="FX156" i="5"/>
  <c r="GH154" i="5"/>
  <c r="HA157" i="5"/>
  <c r="DC152" i="5" l="1"/>
  <c r="CV155" i="5"/>
  <c r="CX155" i="5" s="1"/>
  <c r="CW154" i="5"/>
  <c r="CE157" i="5"/>
  <c r="DL157" i="5"/>
  <c r="DO157" i="5" s="1"/>
  <c r="DQ157" i="5" s="1"/>
  <c r="CK156" i="5"/>
  <c r="CM156" i="5" s="1"/>
  <c r="DY152" i="5"/>
  <c r="BT155" i="5"/>
  <c r="CB155" i="5" s="1"/>
  <c r="BY153" i="5"/>
  <c r="CA153" i="5" s="1"/>
  <c r="DW153" i="5" s="1"/>
  <c r="CJ157" i="5"/>
  <c r="CK157" i="5" s="1"/>
  <c r="CM157" i="5" s="1"/>
  <c r="BL157" i="5"/>
  <c r="BR157" i="5"/>
  <c r="BS156" i="5"/>
  <c r="BU156" i="5" s="1"/>
  <c r="CB154" i="5"/>
  <c r="CH154" i="5" s="1"/>
  <c r="CI154" i="5" s="1"/>
  <c r="BX154" i="5"/>
  <c r="BZ154" i="5" s="1"/>
  <c r="CC155" i="5"/>
  <c r="DX153" i="5"/>
  <c r="ET146" i="5"/>
  <c r="FA146" i="5" s="1"/>
  <c r="FL146" i="5" s="1"/>
  <c r="GI146" i="5" s="1"/>
  <c r="W146" i="5" s="1"/>
  <c r="DZ148" i="5"/>
  <c r="ED147" i="5"/>
  <c r="EK147" i="5" s="1"/>
  <c r="EC147" i="5"/>
  <c r="EI147" i="5" s="1"/>
  <c r="DR149" i="5"/>
  <c r="DN149" i="5"/>
  <c r="DP149" i="5" s="1"/>
  <c r="DT149" i="5" s="1"/>
  <c r="DS149" i="5"/>
  <c r="FB148" i="5"/>
  <c r="S126" i="12"/>
  <c r="DG150" i="5"/>
  <c r="DJ150" i="5" s="1"/>
  <c r="R126" i="12"/>
  <c r="EF151" i="5"/>
  <c r="EE151" i="5"/>
  <c r="CZ153" i="5"/>
  <c r="Y126" i="12"/>
  <c r="Z126" i="12" s="1"/>
  <c r="AB126" i="12"/>
  <c r="O126" i="12"/>
  <c r="M126" i="12"/>
  <c r="CU175" i="5"/>
  <c r="G126" i="12"/>
  <c r="I126" i="12" s="1"/>
  <c r="CY154" i="5"/>
  <c r="DA154" i="5" s="1"/>
  <c r="DE154" i="5" s="1"/>
  <c r="C127" i="12"/>
  <c r="J127" i="12"/>
  <c r="L127" i="12" s="1"/>
  <c r="X127" i="12"/>
  <c r="AB127" i="12" s="1"/>
  <c r="B128" i="12"/>
  <c r="U128" i="12" s="1"/>
  <c r="X128" i="12" s="1"/>
  <c r="P127" i="12"/>
  <c r="Q127" i="12" s="1"/>
  <c r="R127" i="12" s="1"/>
  <c r="V127" i="12"/>
  <c r="F127" i="12"/>
  <c r="W127" i="12"/>
  <c r="AQ127" i="12" s="1"/>
  <c r="GV145" i="5"/>
  <c r="CF155" i="5"/>
  <c r="R155" i="5"/>
  <c r="AL125" i="12"/>
  <c r="AP125" i="12" s="1"/>
  <c r="AP124" i="12"/>
  <c r="AO124" i="12"/>
  <c r="AJ126" i="12"/>
  <c r="AL126" i="12" s="1"/>
  <c r="AF127" i="12"/>
  <c r="AI127" i="12" s="1"/>
  <c r="AH127" i="12"/>
  <c r="HH156" i="5"/>
  <c r="GH155" i="5"/>
  <c r="GU155" i="5" s="1"/>
  <c r="BN156" i="5"/>
  <c r="EA156" i="5"/>
  <c r="BJ157" i="5"/>
  <c r="GQ155" i="5"/>
  <c r="AC155" i="5" s="1"/>
  <c r="GJ155" i="5"/>
  <c r="X155" i="5" s="1"/>
  <c r="HF157" i="5"/>
  <c r="HG157" i="5"/>
  <c r="AN301" i="10"/>
  <c r="BB301" i="10" s="1"/>
  <c r="BI301" i="10" s="1"/>
  <c r="BH300" i="10"/>
  <c r="AE155" i="10"/>
  <c r="AF155" i="10" s="1"/>
  <c r="AG155" i="10" s="1"/>
  <c r="AH155" i="10" s="1"/>
  <c r="AI157" i="10"/>
  <c r="AC157" i="10"/>
  <c r="AD157" i="10" s="1"/>
  <c r="AA158" i="10"/>
  <c r="AG154" i="5"/>
  <c r="GZ154" i="5"/>
  <c r="FT154" i="5"/>
  <c r="GS154" i="5" s="1"/>
  <c r="AE154" i="5" s="1"/>
  <c r="GU154" i="5"/>
  <c r="V154" i="5"/>
  <c r="GX154" i="5"/>
  <c r="Y154" i="5"/>
  <c r="GW154" i="5"/>
  <c r="X154" i="5"/>
  <c r="H182" i="8"/>
  <c r="FY157" i="5"/>
  <c r="FW158" i="5"/>
  <c r="FX157" i="5"/>
  <c r="FM156" i="5"/>
  <c r="FN156" i="5"/>
  <c r="FP156" i="5" s="1"/>
  <c r="FO156" i="5"/>
  <c r="FQ156" i="5" s="1"/>
  <c r="BH158" i="5"/>
  <c r="EZ157" i="5"/>
  <c r="FG157" i="5"/>
  <c r="FR155" i="5"/>
  <c r="GR155" i="5" s="1"/>
  <c r="AD155" i="5" s="1"/>
  <c r="FS155" i="5"/>
  <c r="GK155" i="5"/>
  <c r="GC155" i="5"/>
  <c r="U155" i="5" s="1"/>
  <c r="GN155" i="5"/>
  <c r="AA155" i="5" s="1"/>
  <c r="GM155" i="5"/>
  <c r="Z155" i="5" s="1"/>
  <c r="GP155" i="5"/>
  <c r="GO155" i="5"/>
  <c r="AB155" i="5" s="1"/>
  <c r="FZ156" i="5"/>
  <c r="GB156" i="5"/>
  <c r="GD156" i="5" s="1"/>
  <c r="HA158" i="5"/>
  <c r="BX155" i="5" l="1"/>
  <c r="BZ155" i="5" s="1"/>
  <c r="DC153" i="5"/>
  <c r="CV156" i="5"/>
  <c r="CX156" i="5" s="1"/>
  <c r="CW155" i="5"/>
  <c r="CE158" i="5"/>
  <c r="DL158" i="5"/>
  <c r="DO158" i="5" s="1"/>
  <c r="DQ158" i="5" s="1"/>
  <c r="DY153" i="5"/>
  <c r="CH155" i="5"/>
  <c r="CI155" i="5" s="1"/>
  <c r="CG155" i="5"/>
  <c r="CJ158" i="5"/>
  <c r="BL158" i="5"/>
  <c r="BR158" i="5"/>
  <c r="BY154" i="5"/>
  <c r="CA154" i="5" s="1"/>
  <c r="DX154" i="5" s="1"/>
  <c r="CC156" i="5"/>
  <c r="BS157" i="5"/>
  <c r="BU157" i="5" s="1"/>
  <c r="BT156" i="5"/>
  <c r="EN147" i="5"/>
  <c r="DW154" i="5"/>
  <c r="FB149" i="5"/>
  <c r="FD147" i="5"/>
  <c r="FI147" i="5" s="1"/>
  <c r="EP147" i="5"/>
  <c r="EQ147" i="5" s="1"/>
  <c r="ER147" i="5" s="1"/>
  <c r="EC148" i="5"/>
  <c r="EI148" i="5" s="1"/>
  <c r="ED148" i="5"/>
  <c r="EK148" i="5" s="1"/>
  <c r="DZ149" i="5"/>
  <c r="DS150" i="5"/>
  <c r="DN150" i="5"/>
  <c r="DP150" i="5" s="1"/>
  <c r="DT150" i="5" s="1"/>
  <c r="DR150" i="5"/>
  <c r="F128" i="12"/>
  <c r="W128" i="12"/>
  <c r="AQ128" i="12" s="1"/>
  <c r="C128" i="12"/>
  <c r="P128" i="12"/>
  <c r="Q128" i="12" s="1"/>
  <c r="J128" i="12"/>
  <c r="L128" i="12" s="1"/>
  <c r="V128" i="12"/>
  <c r="AD128" i="12"/>
  <c r="AE128" i="12" s="1"/>
  <c r="AH128" i="12" s="1"/>
  <c r="DG151" i="5"/>
  <c r="DJ151" i="5" s="1"/>
  <c r="G127" i="12"/>
  <c r="I127" i="12" s="1"/>
  <c r="EF152" i="5"/>
  <c r="M127" i="12"/>
  <c r="EE152" i="5"/>
  <c r="CU176" i="5"/>
  <c r="CZ154" i="5"/>
  <c r="Y127" i="12"/>
  <c r="Z127" i="12" s="1"/>
  <c r="AN127" i="12"/>
  <c r="O127" i="12"/>
  <c r="CY155" i="5"/>
  <c r="DA155" i="5" s="1"/>
  <c r="DE155" i="5" s="1"/>
  <c r="S127" i="12"/>
  <c r="B129" i="12"/>
  <c r="U129" i="12" s="1"/>
  <c r="X129" i="12" s="1"/>
  <c r="GV146" i="5"/>
  <c r="CF156" i="5"/>
  <c r="CG156" i="5" s="1"/>
  <c r="R156" i="5"/>
  <c r="AB128" i="12"/>
  <c r="AN128" i="12"/>
  <c r="AO125" i="12"/>
  <c r="AJ127" i="12"/>
  <c r="Y128" i="12"/>
  <c r="HH157" i="5"/>
  <c r="V155" i="5"/>
  <c r="BN157" i="5"/>
  <c r="BO156" i="5"/>
  <c r="EA157" i="5"/>
  <c r="BJ158" i="5"/>
  <c r="GW155" i="5"/>
  <c r="BL155" i="10"/>
  <c r="BR155" i="10"/>
  <c r="HF158" i="5"/>
  <c r="HG158" i="5"/>
  <c r="BP155" i="10"/>
  <c r="BM155" i="10"/>
  <c r="BO155" i="10"/>
  <c r="AN302" i="10"/>
  <c r="BB302" i="10" s="1"/>
  <c r="BI302" i="10" s="1"/>
  <c r="BH301" i="10"/>
  <c r="Z155" i="10"/>
  <c r="BG155" i="10"/>
  <c r="BF155" i="10"/>
  <c r="BN155" i="10"/>
  <c r="AE157" i="10"/>
  <c r="AF157" i="10" s="1"/>
  <c r="AG157" i="10" s="1"/>
  <c r="AH157" i="10" s="1"/>
  <c r="AI158" i="10"/>
  <c r="AC158" i="10"/>
  <c r="AD158" i="10" s="1"/>
  <c r="AA159" i="10"/>
  <c r="AE156" i="10"/>
  <c r="AF156" i="10" s="1"/>
  <c r="AG156" i="10" s="1"/>
  <c r="AH156" i="10" s="1"/>
  <c r="GQ156" i="5"/>
  <c r="AC156" i="5" s="1"/>
  <c r="GZ155" i="5"/>
  <c r="AG155" i="5"/>
  <c r="FT155" i="5"/>
  <c r="GS155" i="5" s="1"/>
  <c r="AE155" i="5" s="1"/>
  <c r="GX155" i="5"/>
  <c r="Y155" i="5"/>
  <c r="H183" i="8"/>
  <c r="GK156" i="5"/>
  <c r="GC156" i="5"/>
  <c r="U156" i="5" s="1"/>
  <c r="GN156" i="5"/>
  <c r="AA156" i="5" s="1"/>
  <c r="GM156" i="5"/>
  <c r="Z156" i="5" s="1"/>
  <c r="GO156" i="5"/>
  <c r="AB156" i="5" s="1"/>
  <c r="GP156" i="5"/>
  <c r="GH156" i="5"/>
  <c r="FZ157" i="5"/>
  <c r="GB157" i="5"/>
  <c r="GD157" i="5" s="1"/>
  <c r="FO157" i="5"/>
  <c r="FQ157" i="5" s="1"/>
  <c r="FM157" i="5"/>
  <c r="FN157" i="5"/>
  <c r="FP157" i="5" s="1"/>
  <c r="BH159" i="5"/>
  <c r="EZ158" i="5"/>
  <c r="FG158" i="5"/>
  <c r="FS156" i="5"/>
  <c r="FR156" i="5"/>
  <c r="GR156" i="5" s="1"/>
  <c r="AD156" i="5" s="1"/>
  <c r="GJ156" i="5"/>
  <c r="FY158" i="5"/>
  <c r="FW159" i="5"/>
  <c r="FX158" i="5"/>
  <c r="HA159" i="5"/>
  <c r="BY155" i="5" l="1"/>
  <c r="CA155" i="5" s="1"/>
  <c r="DW155" i="5" s="1"/>
  <c r="DC154" i="5"/>
  <c r="CV157" i="5"/>
  <c r="CX157" i="5" s="1"/>
  <c r="CW156" i="5"/>
  <c r="CE159" i="5"/>
  <c r="DL159" i="5"/>
  <c r="DO159" i="5" s="1"/>
  <c r="DQ159" i="5" s="1"/>
  <c r="CK158" i="5"/>
  <c r="CM158" i="5" s="1"/>
  <c r="BT157" i="5"/>
  <c r="CJ159" i="5"/>
  <c r="CK159" i="5" s="1"/>
  <c r="CM159" i="5" s="1"/>
  <c r="BL159" i="5"/>
  <c r="BR159" i="5"/>
  <c r="BS158" i="5"/>
  <c r="BU158" i="5" s="1"/>
  <c r="CC157" i="5"/>
  <c r="DY154" i="5"/>
  <c r="CB156" i="5"/>
  <c r="CH156" i="5" s="1"/>
  <c r="CI156" i="5" s="1"/>
  <c r="BX156" i="5"/>
  <c r="BZ156" i="5" s="1"/>
  <c r="EN148" i="5"/>
  <c r="DX155" i="5"/>
  <c r="ET147" i="5"/>
  <c r="FA147" i="5" s="1"/>
  <c r="FL147" i="5" s="1"/>
  <c r="GI147" i="5" s="1"/>
  <c r="ED149" i="5"/>
  <c r="EK149" i="5" s="1"/>
  <c r="EC149" i="5"/>
  <c r="EI149" i="5" s="1"/>
  <c r="FD148" i="5"/>
  <c r="FI148" i="5" s="1"/>
  <c r="EP148" i="5"/>
  <c r="EQ148" i="5" s="1"/>
  <c r="FB150" i="5"/>
  <c r="DZ150" i="5"/>
  <c r="DS151" i="5"/>
  <c r="DR151" i="5"/>
  <c r="DN151" i="5"/>
  <c r="DP151" i="5" s="1"/>
  <c r="DT151" i="5" s="1"/>
  <c r="DG152" i="5"/>
  <c r="DJ152" i="5" s="1"/>
  <c r="O128" i="12"/>
  <c r="M128" i="12"/>
  <c r="AF128" i="12"/>
  <c r="AI128" i="12" s="1"/>
  <c r="AJ128" i="12" s="1"/>
  <c r="AL128" i="12" s="1"/>
  <c r="R128" i="12"/>
  <c r="G128" i="12"/>
  <c r="I128" i="12" s="1"/>
  <c r="S128" i="12"/>
  <c r="EF153" i="5"/>
  <c r="EE153" i="5"/>
  <c r="CZ155" i="5"/>
  <c r="CU177" i="5"/>
  <c r="CY156" i="5"/>
  <c r="DA156" i="5" s="1"/>
  <c r="DE156" i="5" s="1"/>
  <c r="P129" i="12"/>
  <c r="Q129" i="12" s="1"/>
  <c r="AD129" i="12"/>
  <c r="AE129" i="12" s="1"/>
  <c r="AH129" i="12" s="1"/>
  <c r="W129" i="12"/>
  <c r="AQ129" i="12" s="1"/>
  <c r="B130" i="12"/>
  <c r="U130" i="12" s="1"/>
  <c r="AD130" i="12" s="1"/>
  <c r="AE130" i="12" s="1"/>
  <c r="J129" i="12"/>
  <c r="L129" i="12" s="1"/>
  <c r="F129" i="12"/>
  <c r="V129" i="12"/>
  <c r="C129" i="12"/>
  <c r="CF157" i="5"/>
  <c r="CG157" i="5" s="1"/>
  <c r="R157" i="5"/>
  <c r="AB129" i="12"/>
  <c r="AN129" i="12"/>
  <c r="AL127" i="12"/>
  <c r="AP127" i="12" s="1"/>
  <c r="AP126" i="12"/>
  <c r="AO126" i="12"/>
  <c r="Y129" i="12"/>
  <c r="Z128" i="12"/>
  <c r="HH158" i="5"/>
  <c r="GH157" i="5"/>
  <c r="GU157" i="5" s="1"/>
  <c r="BN158" i="5"/>
  <c r="BO157" i="5"/>
  <c r="EA158" i="5"/>
  <c r="BJ159" i="5"/>
  <c r="GJ157" i="5"/>
  <c r="X157" i="5" s="1"/>
  <c r="GQ157" i="5"/>
  <c r="AC157" i="5" s="1"/>
  <c r="BL157" i="10"/>
  <c r="BR157" i="10"/>
  <c r="BL156" i="10"/>
  <c r="BR156" i="10"/>
  <c r="HF159" i="5"/>
  <c r="HG159" i="5"/>
  <c r="BP156" i="10"/>
  <c r="BM156" i="10"/>
  <c r="BO156" i="10"/>
  <c r="BP157" i="10"/>
  <c r="BM157" i="10"/>
  <c r="BO157" i="10"/>
  <c r="AN303" i="10"/>
  <c r="BB303" i="10" s="1"/>
  <c r="BI303" i="10" s="1"/>
  <c r="BH302" i="10"/>
  <c r="Z156" i="10"/>
  <c r="BG156" i="10"/>
  <c r="BF156" i="10"/>
  <c r="Z157" i="10"/>
  <c r="BG157" i="10"/>
  <c r="BF157" i="10"/>
  <c r="BN156" i="10"/>
  <c r="BN157" i="10"/>
  <c r="AE158" i="10"/>
  <c r="AF158" i="10" s="1"/>
  <c r="AG158" i="10" s="1"/>
  <c r="AH158" i="10" s="1"/>
  <c r="AI159" i="10"/>
  <c r="AC159" i="10"/>
  <c r="AD159" i="10" s="1"/>
  <c r="AA160" i="10"/>
  <c r="AG156" i="5"/>
  <c r="GZ156" i="5"/>
  <c r="GW156" i="5"/>
  <c r="X156" i="5"/>
  <c r="GU156" i="5"/>
  <c r="V156" i="5"/>
  <c r="GX156" i="5"/>
  <c r="Y156" i="5"/>
  <c r="H184" i="8"/>
  <c r="FY159" i="5"/>
  <c r="FW160" i="5"/>
  <c r="FX159" i="5"/>
  <c r="GK157" i="5"/>
  <c r="GC157" i="5"/>
  <c r="U157" i="5" s="1"/>
  <c r="GN157" i="5"/>
  <c r="AA157" i="5" s="1"/>
  <c r="GM157" i="5"/>
  <c r="Z157" i="5" s="1"/>
  <c r="GO157" i="5"/>
  <c r="AB157" i="5" s="1"/>
  <c r="GP157" i="5"/>
  <c r="FT156" i="5"/>
  <c r="GS156" i="5" s="1"/>
  <c r="AE156" i="5" s="1"/>
  <c r="FZ158" i="5"/>
  <c r="GB158" i="5"/>
  <c r="GD158" i="5" s="1"/>
  <c r="FM158" i="5"/>
  <c r="FN158" i="5"/>
  <c r="FP158" i="5" s="1"/>
  <c r="FO158" i="5"/>
  <c r="FQ158" i="5" s="1"/>
  <c r="BH160" i="5"/>
  <c r="EZ159" i="5"/>
  <c r="FG159" i="5"/>
  <c r="FR157" i="5"/>
  <c r="GR157" i="5" s="1"/>
  <c r="AD157" i="5" s="1"/>
  <c r="FS157" i="5"/>
  <c r="HA160" i="5"/>
  <c r="DY155" i="5" l="1"/>
  <c r="DC155" i="5"/>
  <c r="CV158" i="5"/>
  <c r="CX158" i="5" s="1"/>
  <c r="CW157" i="5"/>
  <c r="CE160" i="5"/>
  <c r="R160" i="5" s="1"/>
  <c r="DL160" i="5"/>
  <c r="BT158" i="5"/>
  <c r="CB158" i="5" s="1"/>
  <c r="BS159" i="5"/>
  <c r="BU159" i="5" s="1"/>
  <c r="CJ160" i="5"/>
  <c r="BR160" i="5"/>
  <c r="BL160" i="5"/>
  <c r="BY156" i="5"/>
  <c r="CA156" i="5" s="1"/>
  <c r="DX156" i="5" s="1"/>
  <c r="CC158" i="5"/>
  <c r="CB157" i="5"/>
  <c r="CH157" i="5" s="1"/>
  <c r="CI157" i="5" s="1"/>
  <c r="BX157" i="5"/>
  <c r="BZ157" i="5" s="1"/>
  <c r="EN149" i="5"/>
  <c r="DW156" i="5"/>
  <c r="ER148" i="5"/>
  <c r="ET148" i="5" s="1"/>
  <c r="FA148" i="5" s="1"/>
  <c r="FL148" i="5" s="1"/>
  <c r="GI148" i="5" s="1"/>
  <c r="W148" i="5" s="1"/>
  <c r="GV147" i="5"/>
  <c r="W147" i="5"/>
  <c r="EC150" i="5"/>
  <c r="EI150" i="5" s="1"/>
  <c r="ED150" i="5"/>
  <c r="EK150" i="5" s="1"/>
  <c r="DZ151" i="5"/>
  <c r="FD149" i="5"/>
  <c r="FI149" i="5" s="1"/>
  <c r="EP149" i="5"/>
  <c r="EQ149" i="5" s="1"/>
  <c r="DR152" i="5"/>
  <c r="DS152" i="5"/>
  <c r="DN152" i="5"/>
  <c r="DP152" i="5" s="1"/>
  <c r="DT152" i="5" s="1"/>
  <c r="FB151" i="5"/>
  <c r="DO160" i="5"/>
  <c r="DQ160" i="5" s="1"/>
  <c r="DG153" i="5"/>
  <c r="DJ153" i="5" s="1"/>
  <c r="W130" i="12"/>
  <c r="AQ130" i="12" s="1"/>
  <c r="V130" i="12"/>
  <c r="EF154" i="5"/>
  <c r="EE154" i="5"/>
  <c r="R129" i="12"/>
  <c r="CU178" i="5"/>
  <c r="CZ156" i="5"/>
  <c r="S129" i="12"/>
  <c r="F130" i="12"/>
  <c r="C130" i="12"/>
  <c r="CY157" i="5"/>
  <c r="DA157" i="5" s="1"/>
  <c r="DE157" i="5" s="1"/>
  <c r="AF129" i="12"/>
  <c r="AI129" i="12" s="1"/>
  <c r="AJ129" i="12" s="1"/>
  <c r="P130" i="12"/>
  <c r="Q130" i="12" s="1"/>
  <c r="G129" i="12"/>
  <c r="I129" i="12" s="1"/>
  <c r="M129" i="12"/>
  <c r="J130" i="12"/>
  <c r="L130" i="12" s="1"/>
  <c r="X130" i="12"/>
  <c r="Y130" i="12" s="1"/>
  <c r="Z130" i="12" s="1"/>
  <c r="O129" i="12"/>
  <c r="B131" i="12"/>
  <c r="U131" i="12" s="1"/>
  <c r="V131" i="12" s="1"/>
  <c r="CF158" i="5"/>
  <c r="CG158" i="5" s="1"/>
  <c r="R158" i="5"/>
  <c r="AO127" i="12"/>
  <c r="AF130" i="12"/>
  <c r="AI130" i="12" s="1"/>
  <c r="AH130" i="12"/>
  <c r="Z129" i="12"/>
  <c r="V157" i="5"/>
  <c r="HH159" i="5"/>
  <c r="GH158" i="5"/>
  <c r="GU158" i="5" s="1"/>
  <c r="BN159" i="5"/>
  <c r="BO158" i="5"/>
  <c r="EA159" i="5"/>
  <c r="BJ160" i="5"/>
  <c r="GW157" i="5"/>
  <c r="BL158" i="10"/>
  <c r="BR158" i="10"/>
  <c r="HF160" i="5"/>
  <c r="HG160" i="5"/>
  <c r="BP158" i="10"/>
  <c r="BM158" i="10"/>
  <c r="BO158" i="10"/>
  <c r="AN304" i="10"/>
  <c r="BB304" i="10" s="1"/>
  <c r="BI304" i="10" s="1"/>
  <c r="BH303" i="10"/>
  <c r="Z158" i="10"/>
  <c r="BG158" i="10"/>
  <c r="BF158" i="10"/>
  <c r="BN158" i="10"/>
  <c r="AI160" i="10"/>
  <c r="AC160" i="10"/>
  <c r="AD160" i="10" s="1"/>
  <c r="AA161" i="10"/>
  <c r="GQ158" i="5"/>
  <c r="AC158" i="5" s="1"/>
  <c r="GZ157" i="5"/>
  <c r="AG157" i="5"/>
  <c r="FT157" i="5"/>
  <c r="GS157" i="5" s="1"/>
  <c r="AE157" i="5" s="1"/>
  <c r="GJ158" i="5"/>
  <c r="GX157" i="5"/>
  <c r="Y157" i="5"/>
  <c r="H185" i="8"/>
  <c r="FM159" i="5"/>
  <c r="FN159" i="5"/>
  <c r="FP159" i="5" s="1"/>
  <c r="FO159" i="5"/>
  <c r="FQ159" i="5" s="1"/>
  <c r="BH161" i="5"/>
  <c r="EZ160" i="5"/>
  <c r="FG160" i="5"/>
  <c r="FR158" i="5"/>
  <c r="GR158" i="5" s="1"/>
  <c r="AD158" i="5" s="1"/>
  <c r="FS158" i="5"/>
  <c r="FY160" i="5"/>
  <c r="FW161" i="5"/>
  <c r="FX160" i="5"/>
  <c r="GK158" i="5"/>
  <c r="GC158" i="5"/>
  <c r="U158" i="5" s="1"/>
  <c r="GM158" i="5"/>
  <c r="Z158" i="5" s="1"/>
  <c r="GN158" i="5"/>
  <c r="AA158" i="5" s="1"/>
  <c r="GO158" i="5"/>
  <c r="AB158" i="5" s="1"/>
  <c r="GP158" i="5"/>
  <c r="FZ159" i="5"/>
  <c r="GB159" i="5"/>
  <c r="GD159" i="5" s="1"/>
  <c r="HA161" i="5"/>
  <c r="DC156" i="5" l="1"/>
  <c r="CV159" i="5"/>
  <c r="CX159" i="5" s="1"/>
  <c r="CW158" i="5"/>
  <c r="BX158" i="5"/>
  <c r="BY158" i="5" s="1"/>
  <c r="CE161" i="5"/>
  <c r="R161" i="5" s="1"/>
  <c r="DL161" i="5"/>
  <c r="CH158" i="5"/>
  <c r="CI158" i="5" s="1"/>
  <c r="CK160" i="5"/>
  <c r="CM160" i="5" s="1"/>
  <c r="DY156" i="5"/>
  <c r="BY157" i="5"/>
  <c r="CA157" i="5" s="1"/>
  <c r="DX157" i="5" s="1"/>
  <c r="CJ161" i="5"/>
  <c r="CK161" i="5" s="1"/>
  <c r="CM161" i="5" s="1"/>
  <c r="BL161" i="5"/>
  <c r="BR161" i="5"/>
  <c r="BT159" i="5"/>
  <c r="BS160" i="5"/>
  <c r="BU160" i="5" s="1"/>
  <c r="CC159" i="5"/>
  <c r="EN150" i="5"/>
  <c r="DW157" i="5"/>
  <c r="GV148" i="5"/>
  <c r="ER149" i="5"/>
  <c r="ET149" i="5" s="1"/>
  <c r="FA149" i="5" s="1"/>
  <c r="FL149" i="5" s="1"/>
  <c r="GI149" i="5" s="1"/>
  <c r="FB152" i="5"/>
  <c r="FD150" i="5"/>
  <c r="FI150" i="5" s="1"/>
  <c r="EP150" i="5"/>
  <c r="EQ150" i="5" s="1"/>
  <c r="ED151" i="5"/>
  <c r="EK151" i="5" s="1"/>
  <c r="EC151" i="5"/>
  <c r="EI151" i="5" s="1"/>
  <c r="DZ152" i="5"/>
  <c r="G130" i="12"/>
  <c r="I130" i="12" s="1"/>
  <c r="DS153" i="5"/>
  <c r="DN153" i="5"/>
  <c r="DP153" i="5" s="1"/>
  <c r="DT153" i="5" s="1"/>
  <c r="DR153" i="5"/>
  <c r="DO161" i="5"/>
  <c r="DQ161" i="5" s="1"/>
  <c r="M130" i="12"/>
  <c r="DG154" i="5"/>
  <c r="DJ154" i="5" s="1"/>
  <c r="AB130" i="12"/>
  <c r="O130" i="12"/>
  <c r="EF155" i="5"/>
  <c r="EE155" i="5"/>
  <c r="V158" i="5"/>
  <c r="R130" i="12"/>
  <c r="CZ157" i="5"/>
  <c r="J131" i="12"/>
  <c r="L131" i="12" s="1"/>
  <c r="CU179" i="5"/>
  <c r="CY158" i="5"/>
  <c r="DA158" i="5" s="1"/>
  <c r="DE158" i="5" s="1"/>
  <c r="P131" i="12"/>
  <c r="Q131" i="12" s="1"/>
  <c r="W131" i="12"/>
  <c r="AQ131" i="12" s="1"/>
  <c r="AD131" i="12"/>
  <c r="AE131" i="12" s="1"/>
  <c r="AH131" i="12" s="1"/>
  <c r="F131" i="12"/>
  <c r="X131" i="12"/>
  <c r="AB131" i="12" s="1"/>
  <c r="C131" i="12"/>
  <c r="M131" i="12" s="1"/>
  <c r="AN130" i="12"/>
  <c r="S130" i="12"/>
  <c r="B132" i="12"/>
  <c r="U132" i="12" s="1"/>
  <c r="X132" i="12" s="1"/>
  <c r="Y132" i="12" s="1"/>
  <c r="CF159" i="5"/>
  <c r="R159" i="5"/>
  <c r="AL129" i="12"/>
  <c r="AP129" i="12" s="1"/>
  <c r="AP128" i="12"/>
  <c r="AO128" i="12"/>
  <c r="AJ130" i="12"/>
  <c r="AL130" i="12" s="1"/>
  <c r="HH160" i="5"/>
  <c r="BN160" i="5"/>
  <c r="BO159" i="5"/>
  <c r="EA160" i="5"/>
  <c r="BJ161" i="5"/>
  <c r="CF160" i="5"/>
  <c r="CG160" i="5" s="1"/>
  <c r="HF161" i="5"/>
  <c r="HG161" i="5"/>
  <c r="AN305" i="10"/>
  <c r="BB305" i="10" s="1"/>
  <c r="BI305" i="10" s="1"/>
  <c r="BH304" i="10"/>
  <c r="AE159" i="10"/>
  <c r="AF159" i="10" s="1"/>
  <c r="AG159" i="10" s="1"/>
  <c r="AH159" i="10" s="1"/>
  <c r="AI161" i="10"/>
  <c r="AC161" i="10"/>
  <c r="AD161" i="10" s="1"/>
  <c r="AA162" i="10"/>
  <c r="GQ159" i="5"/>
  <c r="AC159" i="5" s="1"/>
  <c r="GZ158" i="5"/>
  <c r="AG158" i="5"/>
  <c r="FT158" i="5"/>
  <c r="GS158" i="5" s="1"/>
  <c r="AE158" i="5" s="1"/>
  <c r="GX158" i="5"/>
  <c r="Y158" i="5"/>
  <c r="H186" i="8"/>
  <c r="GW158" i="5"/>
  <c r="X158" i="5"/>
  <c r="FZ160" i="5"/>
  <c r="GB160" i="5"/>
  <c r="GD160" i="5" s="1"/>
  <c r="FM160" i="5"/>
  <c r="FN160" i="5"/>
  <c r="FP160" i="5" s="1"/>
  <c r="FO160" i="5"/>
  <c r="FQ160" i="5" s="1"/>
  <c r="BH162" i="5"/>
  <c r="EZ161" i="5"/>
  <c r="FG161" i="5"/>
  <c r="FR159" i="5"/>
  <c r="GR159" i="5" s="1"/>
  <c r="AD159" i="5" s="1"/>
  <c r="FS159" i="5"/>
  <c r="GJ159" i="5"/>
  <c r="GK159" i="5"/>
  <c r="GC159" i="5"/>
  <c r="U159" i="5" s="1"/>
  <c r="GN159" i="5"/>
  <c r="AA159" i="5" s="1"/>
  <c r="GM159" i="5"/>
  <c r="Z159" i="5" s="1"/>
  <c r="GO159" i="5"/>
  <c r="AB159" i="5" s="1"/>
  <c r="GP159" i="5"/>
  <c r="FY161" i="5"/>
  <c r="FW162" i="5"/>
  <c r="FX161" i="5"/>
  <c r="GH159" i="5"/>
  <c r="HA162" i="5"/>
  <c r="DC157" i="5" l="1"/>
  <c r="BZ158" i="5"/>
  <c r="CA158" i="5" s="1"/>
  <c r="DX158" i="5" s="1"/>
  <c r="CV160" i="5"/>
  <c r="CX160" i="5" s="1"/>
  <c r="CW159" i="5"/>
  <c r="CE162" i="5"/>
  <c r="R162" i="5" s="1"/>
  <c r="DL162" i="5"/>
  <c r="DO162" i="5" s="1"/>
  <c r="DQ162" i="5" s="1"/>
  <c r="CG159" i="5"/>
  <c r="DY157" i="5"/>
  <c r="CJ162" i="5"/>
  <c r="BL162" i="5"/>
  <c r="BR162" i="5"/>
  <c r="CB159" i="5"/>
  <c r="CH159" i="5" s="1"/>
  <c r="CI159" i="5" s="1"/>
  <c r="BX159" i="5"/>
  <c r="BZ159" i="5" s="1"/>
  <c r="BT160" i="5"/>
  <c r="BS161" i="5"/>
  <c r="BU161" i="5" s="1"/>
  <c r="CC160" i="5"/>
  <c r="EN151" i="5"/>
  <c r="DW158" i="5"/>
  <c r="GV149" i="5"/>
  <c r="W149" i="5"/>
  <c r="ER150" i="5"/>
  <c r="ET150" i="5" s="1"/>
  <c r="FA150" i="5" s="1"/>
  <c r="FL150" i="5" s="1"/>
  <c r="GI150" i="5" s="1"/>
  <c r="GV150" i="5" s="1"/>
  <c r="EP151" i="5"/>
  <c r="EQ151" i="5" s="1"/>
  <c r="ER151" i="5" s="1"/>
  <c r="FD151" i="5"/>
  <c r="FI151" i="5" s="1"/>
  <c r="ED152" i="5"/>
  <c r="EK152" i="5" s="1"/>
  <c r="EC152" i="5"/>
  <c r="EI152" i="5" s="1"/>
  <c r="DZ153" i="5"/>
  <c r="DN154" i="5"/>
  <c r="DP154" i="5" s="1"/>
  <c r="DT154" i="5" s="1"/>
  <c r="DS154" i="5"/>
  <c r="DR154" i="5"/>
  <c r="FB153" i="5"/>
  <c r="AF131" i="12"/>
  <c r="AI131" i="12" s="1"/>
  <c r="AJ131" i="12" s="1"/>
  <c r="O131" i="12"/>
  <c r="S131" i="12"/>
  <c r="EE156" i="5"/>
  <c r="EF156" i="5"/>
  <c r="DG155" i="5"/>
  <c r="DJ155" i="5" s="1"/>
  <c r="V132" i="12"/>
  <c r="J132" i="12"/>
  <c r="L132" i="12" s="1"/>
  <c r="C132" i="12"/>
  <c r="W132" i="12"/>
  <c r="AQ132" i="12" s="1"/>
  <c r="AD132" i="12"/>
  <c r="AE132" i="12" s="1"/>
  <c r="AH132" i="12" s="1"/>
  <c r="CU180" i="5"/>
  <c r="F132" i="12"/>
  <c r="P132" i="12"/>
  <c r="Q132" i="12" s="1"/>
  <c r="Y131" i="12"/>
  <c r="Z131" i="12" s="1"/>
  <c r="CZ158" i="5"/>
  <c r="R131" i="12"/>
  <c r="CY159" i="5"/>
  <c r="DA159" i="5" s="1"/>
  <c r="DE159" i="5" s="1"/>
  <c r="AN131" i="12"/>
  <c r="G131" i="12"/>
  <c r="I131" i="12" s="1"/>
  <c r="B133" i="12"/>
  <c r="U133" i="12" s="1"/>
  <c r="V133" i="12" s="1"/>
  <c r="HH161" i="5"/>
  <c r="GH160" i="5"/>
  <c r="GU160" i="5" s="1"/>
  <c r="AB132" i="12"/>
  <c r="AN132" i="12"/>
  <c r="AO129" i="12"/>
  <c r="Z132" i="12"/>
  <c r="BN161" i="5"/>
  <c r="BO160" i="5"/>
  <c r="EA161" i="5"/>
  <c r="BJ162" i="5"/>
  <c r="CF161" i="5"/>
  <c r="CG161" i="5" s="1"/>
  <c r="BL159" i="10"/>
  <c r="BR159" i="10"/>
  <c r="HF162" i="5"/>
  <c r="HG162" i="5"/>
  <c r="GQ160" i="5"/>
  <c r="AC160" i="5" s="1"/>
  <c r="BP159" i="10"/>
  <c r="BM159" i="10"/>
  <c r="BO159" i="10"/>
  <c r="AN306" i="10"/>
  <c r="BB306" i="10" s="1"/>
  <c r="BI306" i="10" s="1"/>
  <c r="BH305" i="10"/>
  <c r="Z159" i="10"/>
  <c r="BG159" i="10"/>
  <c r="BF159" i="10"/>
  <c r="BN159" i="10"/>
  <c r="AE161" i="10"/>
  <c r="AF161" i="10" s="1"/>
  <c r="AG161" i="10" s="1"/>
  <c r="AH161" i="10" s="1"/>
  <c r="AI162" i="10"/>
  <c r="AC162" i="10"/>
  <c r="AD162" i="10" s="1"/>
  <c r="AA163" i="10"/>
  <c r="AE160" i="10"/>
  <c r="AF160" i="10" s="1"/>
  <c r="AG160" i="10" s="1"/>
  <c r="AH160" i="10" s="1"/>
  <c r="GZ159" i="5"/>
  <c r="AG159" i="5"/>
  <c r="FT159" i="5"/>
  <c r="GS159" i="5" s="1"/>
  <c r="AE159" i="5" s="1"/>
  <c r="GX159" i="5"/>
  <c r="Y159" i="5"/>
  <c r="GU159" i="5"/>
  <c r="V159" i="5"/>
  <c r="GW159" i="5"/>
  <c r="X159" i="5"/>
  <c r="GJ160" i="5"/>
  <c r="H187" i="8"/>
  <c r="FZ161" i="5"/>
  <c r="GB161" i="5"/>
  <c r="GD161" i="5" s="1"/>
  <c r="GK160" i="5"/>
  <c r="GC160" i="5"/>
  <c r="U160" i="5" s="1"/>
  <c r="GN160" i="5"/>
  <c r="AA160" i="5" s="1"/>
  <c r="GM160" i="5"/>
  <c r="Z160" i="5" s="1"/>
  <c r="GO160" i="5"/>
  <c r="AB160" i="5" s="1"/>
  <c r="GP160" i="5"/>
  <c r="FY162" i="5"/>
  <c r="FW163" i="5"/>
  <c r="FX162" i="5"/>
  <c r="FO161" i="5"/>
  <c r="FQ161" i="5" s="1"/>
  <c r="FM161" i="5"/>
  <c r="FN161" i="5"/>
  <c r="FP161" i="5" s="1"/>
  <c r="BH163" i="5"/>
  <c r="EZ162" i="5"/>
  <c r="FG162" i="5"/>
  <c r="FS160" i="5"/>
  <c r="FR160" i="5"/>
  <c r="GR160" i="5" s="1"/>
  <c r="AD160" i="5" s="1"/>
  <c r="HA163" i="5"/>
  <c r="DC158" i="5" l="1"/>
  <c r="DY158" i="5"/>
  <c r="CV161" i="5"/>
  <c r="CX161" i="5" s="1"/>
  <c r="CW160" i="5"/>
  <c r="CE163" i="5"/>
  <c r="R163" i="5" s="1"/>
  <c r="DL163" i="5"/>
  <c r="CK162" i="5"/>
  <c r="CM162" i="5" s="1"/>
  <c r="CJ163" i="5"/>
  <c r="CK163" i="5" s="1"/>
  <c r="CM163" i="5" s="1"/>
  <c r="BL163" i="5"/>
  <c r="BR163" i="5"/>
  <c r="BT161" i="5"/>
  <c r="BY159" i="5"/>
  <c r="CA159" i="5" s="1"/>
  <c r="DW159" i="5" s="1"/>
  <c r="BS162" i="5"/>
  <c r="BU162" i="5" s="1"/>
  <c r="CB160" i="5"/>
  <c r="CH160" i="5" s="1"/>
  <c r="CI160" i="5" s="1"/>
  <c r="BX160" i="5"/>
  <c r="BZ160" i="5" s="1"/>
  <c r="CC161" i="5"/>
  <c r="EN152" i="5"/>
  <c r="DX159" i="5"/>
  <c r="W150" i="5"/>
  <c r="AF132" i="12"/>
  <c r="AI132" i="12" s="1"/>
  <c r="AJ132" i="12" s="1"/>
  <c r="AL132" i="12" s="1"/>
  <c r="ET151" i="5"/>
  <c r="FA151" i="5" s="1"/>
  <c r="FL151" i="5" s="1"/>
  <c r="GI151" i="5" s="1"/>
  <c r="ED153" i="5"/>
  <c r="EK153" i="5" s="1"/>
  <c r="EC153" i="5"/>
  <c r="EI153" i="5" s="1"/>
  <c r="EP152" i="5"/>
  <c r="EQ152" i="5" s="1"/>
  <c r="ER152" i="5" s="1"/>
  <c r="FD152" i="5"/>
  <c r="FI152" i="5" s="1"/>
  <c r="G132" i="12"/>
  <c r="I132" i="12" s="1"/>
  <c r="DZ154" i="5"/>
  <c r="DR155" i="5"/>
  <c r="DS155" i="5"/>
  <c r="DN155" i="5"/>
  <c r="DP155" i="5" s="1"/>
  <c r="DT155" i="5" s="1"/>
  <c r="FB154" i="5"/>
  <c r="DO163" i="5"/>
  <c r="DQ163" i="5" s="1"/>
  <c r="O132" i="12"/>
  <c r="M132" i="12"/>
  <c r="R132" i="12"/>
  <c r="EE157" i="5"/>
  <c r="DG156" i="5"/>
  <c r="DJ156" i="5" s="1"/>
  <c r="HH162" i="5"/>
  <c r="S132" i="12"/>
  <c r="EF157" i="5"/>
  <c r="V160" i="5"/>
  <c r="CU181" i="5"/>
  <c r="CZ159" i="5"/>
  <c r="CY160" i="5"/>
  <c r="DA160" i="5" s="1"/>
  <c r="DE160" i="5" s="1"/>
  <c r="P133" i="12"/>
  <c r="Q133" i="12" s="1"/>
  <c r="X133" i="12"/>
  <c r="AN133" i="12" s="1"/>
  <c r="AD133" i="12"/>
  <c r="AE133" i="12" s="1"/>
  <c r="AH133" i="12" s="1"/>
  <c r="F133" i="12"/>
  <c r="W133" i="12"/>
  <c r="AQ133" i="12" s="1"/>
  <c r="C133" i="12"/>
  <c r="J133" i="12"/>
  <c r="L133" i="12" s="1"/>
  <c r="B134" i="12"/>
  <c r="U134" i="12" s="1"/>
  <c r="V134" i="12" s="1"/>
  <c r="AL131" i="12"/>
  <c r="AP131" i="12" s="1"/>
  <c r="AP130" i="12"/>
  <c r="AO130" i="12"/>
  <c r="GH161" i="5"/>
  <c r="V161" i="5" s="1"/>
  <c r="BO161" i="5"/>
  <c r="BN162" i="5"/>
  <c r="EA162" i="5"/>
  <c r="BJ163" i="5"/>
  <c r="GJ161" i="5"/>
  <c r="GW161" i="5" s="1"/>
  <c r="CF162" i="5"/>
  <c r="CG162" i="5" s="1"/>
  <c r="BL160" i="10"/>
  <c r="BR160" i="10"/>
  <c r="BL161" i="10"/>
  <c r="BR161" i="10"/>
  <c r="HF163" i="5"/>
  <c r="HG163" i="5"/>
  <c r="GQ161" i="5"/>
  <c r="AC161" i="5" s="1"/>
  <c r="BP160" i="10"/>
  <c r="BM160" i="10"/>
  <c r="BO160" i="10"/>
  <c r="BP161" i="10"/>
  <c r="BM161" i="10"/>
  <c r="BO161" i="10"/>
  <c r="AN307" i="10"/>
  <c r="BB307" i="10" s="1"/>
  <c r="BI307" i="10" s="1"/>
  <c r="BH306" i="10"/>
  <c r="Z161" i="10"/>
  <c r="BG161" i="10"/>
  <c r="BF161" i="10"/>
  <c r="Z160" i="10"/>
  <c r="BF160" i="10"/>
  <c r="BG160" i="10"/>
  <c r="BN160" i="10"/>
  <c r="BN161" i="10"/>
  <c r="AI163" i="10"/>
  <c r="AC163" i="10"/>
  <c r="AD163" i="10" s="1"/>
  <c r="AA164" i="10"/>
  <c r="GZ160" i="5"/>
  <c r="AG160" i="5"/>
  <c r="GX160" i="5"/>
  <c r="Y160" i="5"/>
  <c r="H188" i="8"/>
  <c r="GW160" i="5"/>
  <c r="X160" i="5"/>
  <c r="FM162" i="5"/>
  <c r="FN162" i="5"/>
  <c r="FP162" i="5" s="1"/>
  <c r="FO162" i="5"/>
  <c r="FQ162" i="5" s="1"/>
  <c r="BH164" i="5"/>
  <c r="FG163" i="5"/>
  <c r="EZ163" i="5"/>
  <c r="FR161" i="5"/>
  <c r="GR161" i="5" s="1"/>
  <c r="AD161" i="5" s="1"/>
  <c r="FS161" i="5"/>
  <c r="FZ162" i="5"/>
  <c r="GB162" i="5"/>
  <c r="GD162" i="5" s="1"/>
  <c r="FY163" i="5"/>
  <c r="FW164" i="5"/>
  <c r="FX163" i="5"/>
  <c r="FT160" i="5"/>
  <c r="GS160" i="5" s="1"/>
  <c r="AE160" i="5" s="1"/>
  <c r="GK161" i="5"/>
  <c r="GC161" i="5"/>
  <c r="U161" i="5" s="1"/>
  <c r="GN161" i="5"/>
  <c r="AA161" i="5" s="1"/>
  <c r="GM161" i="5"/>
  <c r="Z161" i="5" s="1"/>
  <c r="GO161" i="5"/>
  <c r="AB161" i="5" s="1"/>
  <c r="GP161" i="5"/>
  <c r="HA164" i="5"/>
  <c r="DC159" i="5" l="1"/>
  <c r="CV162" i="5"/>
  <c r="CX162" i="5" s="1"/>
  <c r="CW161" i="5"/>
  <c r="CE164" i="5"/>
  <c r="R164" i="5" s="1"/>
  <c r="DL164" i="5"/>
  <c r="DO164" i="5" s="1"/>
  <c r="DQ164" i="5" s="1"/>
  <c r="DY159" i="5"/>
  <c r="BT162" i="5"/>
  <c r="CB162" i="5" s="1"/>
  <c r="BY160" i="5"/>
  <c r="CA160" i="5" s="1"/>
  <c r="DX160" i="5" s="1"/>
  <c r="CJ164" i="5"/>
  <c r="BL164" i="5"/>
  <c r="BR164" i="5"/>
  <c r="CB161" i="5"/>
  <c r="CH161" i="5" s="1"/>
  <c r="CI161" i="5" s="1"/>
  <c r="BX161" i="5"/>
  <c r="BZ161" i="5" s="1"/>
  <c r="CC162" i="5"/>
  <c r="BS163" i="5"/>
  <c r="BU163" i="5" s="1"/>
  <c r="EN153" i="5"/>
  <c r="DW160" i="5"/>
  <c r="GV151" i="5"/>
  <c r="W151" i="5"/>
  <c r="ET152" i="5"/>
  <c r="FA152" i="5" s="1"/>
  <c r="FL152" i="5" s="1"/>
  <c r="GI152" i="5" s="1"/>
  <c r="GV152" i="5" s="1"/>
  <c r="EC154" i="5"/>
  <c r="EI154" i="5" s="1"/>
  <c r="ED154" i="5"/>
  <c r="EK154" i="5" s="1"/>
  <c r="DZ155" i="5"/>
  <c r="EP153" i="5"/>
  <c r="EQ153" i="5" s="1"/>
  <c r="ER153" i="5" s="1"/>
  <c r="FD153" i="5"/>
  <c r="FI153" i="5" s="1"/>
  <c r="DS156" i="5"/>
  <c r="DN156" i="5"/>
  <c r="DP156" i="5" s="1"/>
  <c r="DT156" i="5" s="1"/>
  <c r="DR156" i="5"/>
  <c r="FB155" i="5"/>
  <c r="HH163" i="5"/>
  <c r="DG157" i="5"/>
  <c r="DJ157" i="5" s="1"/>
  <c r="EF158" i="5"/>
  <c r="EE158" i="5"/>
  <c r="R133" i="12"/>
  <c r="Y133" i="12"/>
  <c r="Z133" i="12" s="1"/>
  <c r="AB133" i="12"/>
  <c r="O133" i="12"/>
  <c r="G133" i="12"/>
  <c r="I133" i="12" s="1"/>
  <c r="M133" i="12"/>
  <c r="CU182" i="5"/>
  <c r="AF133" i="12"/>
  <c r="AI133" i="12" s="1"/>
  <c r="AJ133" i="12" s="1"/>
  <c r="CZ160" i="5"/>
  <c r="J134" i="12"/>
  <c r="L134" i="12" s="1"/>
  <c r="W134" i="12"/>
  <c r="AQ134" i="12" s="1"/>
  <c r="S133" i="12"/>
  <c r="CY161" i="5"/>
  <c r="DA161" i="5" s="1"/>
  <c r="DE161" i="5" s="1"/>
  <c r="C134" i="12"/>
  <c r="X134" i="12"/>
  <c r="Y134" i="12" s="1"/>
  <c r="Z134" i="12" s="1"/>
  <c r="AD134" i="12"/>
  <c r="AE134" i="12" s="1"/>
  <c r="AH134" i="12" s="1"/>
  <c r="P134" i="12"/>
  <c r="Q134" i="12" s="1"/>
  <c r="F134" i="12"/>
  <c r="B135" i="12"/>
  <c r="U135" i="12" s="1"/>
  <c r="V135" i="12" s="1"/>
  <c r="AO131" i="12"/>
  <c r="GU161" i="5"/>
  <c r="GH162" i="5"/>
  <c r="V162" i="5" s="1"/>
  <c r="BO162" i="5"/>
  <c r="BN163" i="5"/>
  <c r="EA163" i="5"/>
  <c r="BJ164" i="5"/>
  <c r="X161" i="5"/>
  <c r="FT161" i="5"/>
  <c r="GS161" i="5" s="1"/>
  <c r="AE161" i="5" s="1"/>
  <c r="CF163" i="5"/>
  <c r="HF164" i="5"/>
  <c r="HG164" i="5"/>
  <c r="AN308" i="10"/>
  <c r="BB308" i="10" s="1"/>
  <c r="BI308" i="10" s="1"/>
  <c r="BH307" i="10"/>
  <c r="AI164" i="10"/>
  <c r="AC164" i="10"/>
  <c r="AD164" i="10" s="1"/>
  <c r="AA165" i="10"/>
  <c r="AE162" i="10"/>
  <c r="AF162" i="10" s="1"/>
  <c r="AG162" i="10" s="1"/>
  <c r="AH162" i="10" s="1"/>
  <c r="GQ162" i="5"/>
  <c r="AC162" i="5" s="1"/>
  <c r="GZ161" i="5"/>
  <c r="AG161" i="5"/>
  <c r="H189" i="8"/>
  <c r="GX161" i="5"/>
  <c r="Y161" i="5"/>
  <c r="FZ163" i="5"/>
  <c r="GB163" i="5"/>
  <c r="GD163" i="5" s="1"/>
  <c r="BH165" i="5"/>
  <c r="FG164" i="5"/>
  <c r="EZ164" i="5"/>
  <c r="FY164" i="5"/>
  <c r="FW165" i="5"/>
  <c r="FX164" i="5"/>
  <c r="GK162" i="5"/>
  <c r="GC162" i="5"/>
  <c r="U162" i="5" s="1"/>
  <c r="GM162" i="5"/>
  <c r="Z162" i="5" s="1"/>
  <c r="GN162" i="5"/>
  <c r="AA162" i="5" s="1"/>
  <c r="GP162" i="5"/>
  <c r="GO162" i="5"/>
  <c r="AB162" i="5" s="1"/>
  <c r="FM163" i="5"/>
  <c r="FN163" i="5"/>
  <c r="FP163" i="5" s="1"/>
  <c r="FO163" i="5"/>
  <c r="FQ163" i="5" s="1"/>
  <c r="FR162" i="5"/>
  <c r="GR162" i="5" s="1"/>
  <c r="AD162" i="5" s="1"/>
  <c r="FS162" i="5"/>
  <c r="GJ162" i="5"/>
  <c r="HA165" i="5"/>
  <c r="DC160" i="5" l="1"/>
  <c r="CV163" i="5"/>
  <c r="CX163" i="5" s="1"/>
  <c r="CW162" i="5"/>
  <c r="CE165" i="5"/>
  <c r="R165" i="5" s="1"/>
  <c r="DL165" i="5"/>
  <c r="BX162" i="5"/>
  <c r="BY162" i="5" s="1"/>
  <c r="CK164" i="5"/>
  <c r="CM164" i="5" s="1"/>
  <c r="CH162" i="5"/>
  <c r="CI162" i="5" s="1"/>
  <c r="DY160" i="5"/>
  <c r="CG163" i="5"/>
  <c r="CJ165" i="5"/>
  <c r="BR165" i="5"/>
  <c r="BL165" i="5"/>
  <c r="BT163" i="5"/>
  <c r="BY161" i="5"/>
  <c r="CA161" i="5" s="1"/>
  <c r="DW161" i="5" s="1"/>
  <c r="BS164" i="5"/>
  <c r="BU164" i="5" s="1"/>
  <c r="CC163" i="5"/>
  <c r="EN154" i="5"/>
  <c r="HH164" i="5"/>
  <c r="DX161" i="5"/>
  <c r="W152" i="5"/>
  <c r="ET153" i="5"/>
  <c r="FA153" i="5" s="1"/>
  <c r="FL153" i="5" s="1"/>
  <c r="GI153" i="5" s="1"/>
  <c r="FD154" i="5"/>
  <c r="FI154" i="5" s="1"/>
  <c r="EP154" i="5"/>
  <c r="EQ154" i="5" s="1"/>
  <c r="ED155" i="5"/>
  <c r="EK155" i="5" s="1"/>
  <c r="EC155" i="5"/>
  <c r="EI155" i="5" s="1"/>
  <c r="DZ156" i="5"/>
  <c r="DS157" i="5"/>
  <c r="DN157" i="5"/>
  <c r="DP157" i="5" s="1"/>
  <c r="DT157" i="5" s="1"/>
  <c r="DR157" i="5"/>
  <c r="FB156" i="5"/>
  <c r="DG158" i="5"/>
  <c r="DJ158" i="5" s="1"/>
  <c r="DO165" i="5"/>
  <c r="DQ165" i="5" s="1"/>
  <c r="EE159" i="5"/>
  <c r="EF159" i="5"/>
  <c r="F135" i="12"/>
  <c r="W135" i="12"/>
  <c r="AQ135" i="12" s="1"/>
  <c r="AN134" i="12"/>
  <c r="CZ161" i="5"/>
  <c r="M134" i="12"/>
  <c r="CU183" i="5"/>
  <c r="CY162" i="5"/>
  <c r="DA162" i="5" s="1"/>
  <c r="DE162" i="5" s="1"/>
  <c r="AD135" i="12"/>
  <c r="AE135" i="12" s="1"/>
  <c r="AH135" i="12" s="1"/>
  <c r="AB134" i="12"/>
  <c r="S134" i="12"/>
  <c r="R134" i="12"/>
  <c r="O134" i="12"/>
  <c r="G134" i="12"/>
  <c r="I134" i="12" s="1"/>
  <c r="P135" i="12"/>
  <c r="Q135" i="12" s="1"/>
  <c r="J135" i="12"/>
  <c r="L135" i="12" s="1"/>
  <c r="X135" i="12"/>
  <c r="AB135" i="12" s="1"/>
  <c r="C135" i="12"/>
  <c r="AF134" i="12"/>
  <c r="AI134" i="12" s="1"/>
  <c r="AJ134" i="12" s="1"/>
  <c r="AL134" i="12" s="1"/>
  <c r="B136" i="12"/>
  <c r="U136" i="12" s="1"/>
  <c r="AD136" i="12" s="1"/>
  <c r="AE136" i="12" s="1"/>
  <c r="AL133" i="12"/>
  <c r="AP133" i="12" s="1"/>
  <c r="AP132" i="12"/>
  <c r="AO132" i="12"/>
  <c r="GU162" i="5"/>
  <c r="GH163" i="5"/>
  <c r="GU163" i="5" s="1"/>
  <c r="GQ163" i="5"/>
  <c r="AC163" i="5" s="1"/>
  <c r="BN164" i="5"/>
  <c r="BO163" i="5"/>
  <c r="EA164" i="5"/>
  <c r="BJ165" i="5"/>
  <c r="CF164" i="5"/>
  <c r="CG164" i="5" s="1"/>
  <c r="BL162" i="10"/>
  <c r="BR162" i="10"/>
  <c r="HF165" i="5"/>
  <c r="HG165" i="5"/>
  <c r="BP162" i="10"/>
  <c r="BM162" i="10"/>
  <c r="BO162" i="10"/>
  <c r="AN309" i="10"/>
  <c r="BB309" i="10" s="1"/>
  <c r="BI309" i="10" s="1"/>
  <c r="BH308" i="10"/>
  <c r="Z162" i="10"/>
  <c r="BG162" i="10"/>
  <c r="BF162" i="10"/>
  <c r="BN162" i="10"/>
  <c r="AE164" i="10"/>
  <c r="AF164" i="10" s="1"/>
  <c r="AG164" i="10" s="1"/>
  <c r="AH164" i="10" s="1"/>
  <c r="AI165" i="10"/>
  <c r="AC165" i="10"/>
  <c r="AD165" i="10" s="1"/>
  <c r="AA166" i="10"/>
  <c r="AE163" i="10"/>
  <c r="AF163" i="10" s="1"/>
  <c r="AG163" i="10" s="1"/>
  <c r="AH163" i="10" s="1"/>
  <c r="GZ162" i="5"/>
  <c r="AG162" i="5"/>
  <c r="GJ163" i="5"/>
  <c r="X163" i="5" s="1"/>
  <c r="H190" i="8"/>
  <c r="GW162" i="5"/>
  <c r="X162" i="5"/>
  <c r="GX162" i="5"/>
  <c r="Y162" i="5"/>
  <c r="FR163" i="5"/>
  <c r="GR163" i="5" s="1"/>
  <c r="AD163" i="5" s="1"/>
  <c r="FS163" i="5"/>
  <c r="FZ164" i="5"/>
  <c r="GB164" i="5"/>
  <c r="GD164" i="5" s="1"/>
  <c r="FM164" i="5"/>
  <c r="FN164" i="5"/>
  <c r="FP164" i="5" s="1"/>
  <c r="FO164" i="5"/>
  <c r="FQ164" i="5" s="1"/>
  <c r="FG165" i="5"/>
  <c r="BH166" i="5"/>
  <c r="EZ165" i="5"/>
  <c r="FY165" i="5"/>
  <c r="FW166" i="5"/>
  <c r="FX165" i="5"/>
  <c r="FT162" i="5"/>
  <c r="GS162" i="5" s="1"/>
  <c r="AE162" i="5" s="1"/>
  <c r="GK163" i="5"/>
  <c r="GC163" i="5"/>
  <c r="U163" i="5" s="1"/>
  <c r="GN163" i="5"/>
  <c r="AA163" i="5" s="1"/>
  <c r="GM163" i="5"/>
  <c r="Z163" i="5" s="1"/>
  <c r="GP163" i="5"/>
  <c r="GO163" i="5"/>
  <c r="AB163" i="5" s="1"/>
  <c r="HA166" i="5"/>
  <c r="DC161" i="5" l="1"/>
  <c r="CV164" i="5"/>
  <c r="CX164" i="5" s="1"/>
  <c r="CW163" i="5"/>
  <c r="BZ162" i="5"/>
  <c r="CA162" i="5" s="1"/>
  <c r="DW162" i="5" s="1"/>
  <c r="CE166" i="5"/>
  <c r="R166" i="5" s="1"/>
  <c r="DL166" i="5"/>
  <c r="DO166" i="5" s="1"/>
  <c r="DQ166" i="5" s="1"/>
  <c r="CK165" i="5"/>
  <c r="CM165" i="5" s="1"/>
  <c r="HH165" i="5"/>
  <c r="DY161" i="5"/>
  <c r="BT164" i="5"/>
  <c r="CB164" i="5" s="1"/>
  <c r="BS165" i="5"/>
  <c r="BU165" i="5" s="1"/>
  <c r="CC164" i="5"/>
  <c r="CJ166" i="5"/>
  <c r="CK166" i="5" s="1"/>
  <c r="CM166" i="5" s="1"/>
  <c r="BL166" i="5"/>
  <c r="BR166" i="5"/>
  <c r="CB163" i="5"/>
  <c r="CH163" i="5" s="1"/>
  <c r="CI163" i="5" s="1"/>
  <c r="BX163" i="5"/>
  <c r="BZ163" i="5" s="1"/>
  <c r="EN155" i="5"/>
  <c r="DX162" i="5"/>
  <c r="ER154" i="5"/>
  <c r="ET154" i="5" s="1"/>
  <c r="FA154" i="5" s="1"/>
  <c r="FL154" i="5" s="1"/>
  <c r="GI154" i="5" s="1"/>
  <c r="W153" i="5"/>
  <c r="GV153" i="5"/>
  <c r="ED156" i="5"/>
  <c r="EK156" i="5" s="1"/>
  <c r="EC156" i="5"/>
  <c r="EI156" i="5" s="1"/>
  <c r="EP155" i="5"/>
  <c r="EQ155" i="5" s="1"/>
  <c r="FD155" i="5"/>
  <c r="FI155" i="5" s="1"/>
  <c r="DZ157" i="5"/>
  <c r="DR158" i="5"/>
  <c r="DS158" i="5"/>
  <c r="DN158" i="5"/>
  <c r="DP158" i="5" s="1"/>
  <c r="DT158" i="5" s="1"/>
  <c r="FB157" i="5"/>
  <c r="DG159" i="5"/>
  <c r="DJ159" i="5" s="1"/>
  <c r="EF160" i="5"/>
  <c r="Y135" i="12"/>
  <c r="Z135" i="12" s="1"/>
  <c r="EE160" i="5"/>
  <c r="AF135" i="12"/>
  <c r="AI135" i="12" s="1"/>
  <c r="AJ135" i="12" s="1"/>
  <c r="AL135" i="12" s="1"/>
  <c r="AP135" i="12" s="1"/>
  <c r="O135" i="12"/>
  <c r="CU184" i="5"/>
  <c r="J136" i="12"/>
  <c r="L136" i="12" s="1"/>
  <c r="CZ162" i="5"/>
  <c r="AN135" i="12"/>
  <c r="M135" i="12"/>
  <c r="P136" i="12"/>
  <c r="Q136" i="12" s="1"/>
  <c r="CY163" i="5"/>
  <c r="DA163" i="5" s="1"/>
  <c r="DE163" i="5" s="1"/>
  <c r="S135" i="12"/>
  <c r="R135" i="12"/>
  <c r="G135" i="12"/>
  <c r="I135" i="12" s="1"/>
  <c r="V136" i="12"/>
  <c r="C136" i="12"/>
  <c r="X136" i="12"/>
  <c r="Y136" i="12" s="1"/>
  <c r="Z136" i="12" s="1"/>
  <c r="W136" i="12"/>
  <c r="AQ136" i="12" s="1"/>
  <c r="F136" i="12"/>
  <c r="B137" i="12"/>
  <c r="U137" i="12" s="1"/>
  <c r="W137" i="12" s="1"/>
  <c r="AQ137" i="12" s="1"/>
  <c r="AO133" i="12"/>
  <c r="AF136" i="12"/>
  <c r="AI136" i="12" s="1"/>
  <c r="AH136" i="12"/>
  <c r="V163" i="5"/>
  <c r="GH164" i="5"/>
  <c r="V164" i="5" s="1"/>
  <c r="BN165" i="5"/>
  <c r="BO164" i="5"/>
  <c r="EA165" i="5"/>
  <c r="BJ166" i="5"/>
  <c r="CF165" i="5"/>
  <c r="CG165" i="5" s="1"/>
  <c r="BL163" i="10"/>
  <c r="BR163" i="10"/>
  <c r="BL164" i="10"/>
  <c r="HF166" i="5"/>
  <c r="HG166" i="5"/>
  <c r="GQ164" i="5"/>
  <c r="AC164" i="5" s="1"/>
  <c r="BP163" i="10"/>
  <c r="BM163" i="10"/>
  <c r="BO163" i="10"/>
  <c r="BP164" i="10"/>
  <c r="BO164" i="10"/>
  <c r="BM164" i="10"/>
  <c r="BR164" i="10" s="1"/>
  <c r="AN310" i="10"/>
  <c r="BB310" i="10" s="1"/>
  <c r="BI310" i="10" s="1"/>
  <c r="BH309" i="10"/>
  <c r="Z164" i="10"/>
  <c r="BF164" i="10"/>
  <c r="BG164" i="10"/>
  <c r="Z163" i="10"/>
  <c r="BG163" i="10"/>
  <c r="BF163" i="10"/>
  <c r="BN163" i="10"/>
  <c r="BN164" i="10"/>
  <c r="AI166" i="10"/>
  <c r="AC166" i="10"/>
  <c r="AD166" i="10" s="1"/>
  <c r="AA167" i="10"/>
  <c r="AG163" i="5"/>
  <c r="GZ163" i="5"/>
  <c r="GW163" i="5"/>
  <c r="FT163" i="5"/>
  <c r="GS163" i="5" s="1"/>
  <c r="AE163" i="5" s="1"/>
  <c r="GX163" i="5"/>
  <c r="Y163" i="5"/>
  <c r="H191" i="8"/>
  <c r="GJ164" i="5"/>
  <c r="FZ165" i="5"/>
  <c r="GB165" i="5"/>
  <c r="GD165" i="5" s="1"/>
  <c r="FN165" i="5"/>
  <c r="FP165" i="5" s="1"/>
  <c r="FO165" i="5"/>
  <c r="FQ165" i="5" s="1"/>
  <c r="FM165" i="5"/>
  <c r="FY166" i="5"/>
  <c r="FW167" i="5"/>
  <c r="FX166" i="5"/>
  <c r="BH167" i="5"/>
  <c r="EZ166" i="5"/>
  <c r="FG166" i="5"/>
  <c r="FS164" i="5"/>
  <c r="FR164" i="5"/>
  <c r="GR164" i="5" s="1"/>
  <c r="AD164" i="5" s="1"/>
  <c r="GK164" i="5"/>
  <c r="GC164" i="5"/>
  <c r="U164" i="5" s="1"/>
  <c r="GN164" i="5"/>
  <c r="AA164" i="5" s="1"/>
  <c r="GM164" i="5"/>
  <c r="Z164" i="5" s="1"/>
  <c r="GO164" i="5"/>
  <c r="AB164" i="5" s="1"/>
  <c r="GP164" i="5"/>
  <c r="HA167" i="5"/>
  <c r="DY162" i="5" l="1"/>
  <c r="DC162" i="5"/>
  <c r="CV165" i="5"/>
  <c r="CX165" i="5" s="1"/>
  <c r="CW164" i="5"/>
  <c r="CE167" i="5"/>
  <c r="R167" i="5" s="1"/>
  <c r="DL167" i="5"/>
  <c r="HH166" i="5"/>
  <c r="CH164" i="5"/>
  <c r="CI164" i="5" s="1"/>
  <c r="BX164" i="5"/>
  <c r="BT165" i="5"/>
  <c r="CJ167" i="5"/>
  <c r="BL167" i="5"/>
  <c r="BR167" i="5"/>
  <c r="BY163" i="5"/>
  <c r="CA163" i="5" s="1"/>
  <c r="DW163" i="5" s="1"/>
  <c r="BS166" i="5"/>
  <c r="BU166" i="5" s="1"/>
  <c r="CC165" i="5"/>
  <c r="EN156" i="5"/>
  <c r="DX163" i="5"/>
  <c r="W154" i="5"/>
  <c r="GV154" i="5"/>
  <c r="ER155" i="5"/>
  <c r="ET155" i="5" s="1"/>
  <c r="FA155" i="5" s="1"/>
  <c r="FL155" i="5" s="1"/>
  <c r="GI155" i="5" s="1"/>
  <c r="FB158" i="5"/>
  <c r="FD156" i="5"/>
  <c r="FI156" i="5" s="1"/>
  <c r="EP156" i="5"/>
  <c r="EQ156" i="5" s="1"/>
  <c r="ER156" i="5" s="1"/>
  <c r="ED157" i="5"/>
  <c r="EK157" i="5" s="1"/>
  <c r="EC157" i="5"/>
  <c r="EI157" i="5" s="1"/>
  <c r="DZ158" i="5"/>
  <c r="DR159" i="5"/>
  <c r="DS159" i="5"/>
  <c r="DN159" i="5"/>
  <c r="DP159" i="5" s="1"/>
  <c r="DT159" i="5" s="1"/>
  <c r="DO167" i="5"/>
  <c r="DQ167" i="5" s="1"/>
  <c r="DG160" i="5"/>
  <c r="DJ160" i="5" s="1"/>
  <c r="EF161" i="5"/>
  <c r="AB136" i="12"/>
  <c r="EE161" i="5"/>
  <c r="P137" i="12"/>
  <c r="Q137" i="12" s="1"/>
  <c r="CU185" i="5"/>
  <c r="M136" i="12"/>
  <c r="CZ163" i="5"/>
  <c r="CY164" i="5"/>
  <c r="DA164" i="5" s="1"/>
  <c r="DE164" i="5" s="1"/>
  <c r="R136" i="12"/>
  <c r="F137" i="12"/>
  <c r="X137" i="12"/>
  <c r="AB137" i="12" s="1"/>
  <c r="S136" i="12"/>
  <c r="G136" i="12"/>
  <c r="I136" i="12" s="1"/>
  <c r="AD137" i="12"/>
  <c r="AE137" i="12" s="1"/>
  <c r="AH137" i="12" s="1"/>
  <c r="V137" i="12"/>
  <c r="O136" i="12"/>
  <c r="C137" i="12"/>
  <c r="J137" i="12"/>
  <c r="L137" i="12" s="1"/>
  <c r="AN136" i="12"/>
  <c r="GJ165" i="5"/>
  <c r="X165" i="5" s="1"/>
  <c r="B138" i="12"/>
  <c r="U138" i="12" s="1"/>
  <c r="X138" i="12" s="1"/>
  <c r="GU164" i="5"/>
  <c r="AP134" i="12"/>
  <c r="AO134" i="12"/>
  <c r="AO135" i="12"/>
  <c r="AJ136" i="12"/>
  <c r="AL136" i="12" s="1"/>
  <c r="GH165" i="5"/>
  <c r="V165" i="5" s="1"/>
  <c r="BO165" i="5"/>
  <c r="BN166" i="5"/>
  <c r="EA166" i="5"/>
  <c r="BJ167" i="5"/>
  <c r="CF166" i="5"/>
  <c r="CG166" i="5" s="1"/>
  <c r="HF167" i="5"/>
  <c r="HG167" i="5"/>
  <c r="GQ165" i="5"/>
  <c r="AC165" i="5" s="1"/>
  <c r="AN311" i="10"/>
  <c r="BB311" i="10" s="1"/>
  <c r="BI311" i="10" s="1"/>
  <c r="BH310" i="10"/>
  <c r="AE166" i="10"/>
  <c r="AF166" i="10" s="1"/>
  <c r="AG166" i="10" s="1"/>
  <c r="AH166" i="10" s="1"/>
  <c r="AI167" i="10"/>
  <c r="AC167" i="10"/>
  <c r="AD167" i="10" s="1"/>
  <c r="AA168" i="10"/>
  <c r="AE165" i="10"/>
  <c r="AF165" i="10" s="1"/>
  <c r="AG165" i="10" s="1"/>
  <c r="AH165" i="10" s="1"/>
  <c r="GZ164" i="5"/>
  <c r="AG164" i="5"/>
  <c r="GW164" i="5"/>
  <c r="X164" i="5"/>
  <c r="H192" i="8"/>
  <c r="GX164" i="5"/>
  <c r="Y164" i="5"/>
  <c r="BH168" i="5"/>
  <c r="FG167" i="5"/>
  <c r="EZ167" i="5"/>
  <c r="FY167" i="5"/>
  <c r="FW168" i="5"/>
  <c r="FX167" i="5"/>
  <c r="FT164" i="5"/>
  <c r="GS164" i="5" s="1"/>
  <c r="AE164" i="5" s="1"/>
  <c r="FS165" i="5"/>
  <c r="FR165" i="5"/>
  <c r="GR165" i="5" s="1"/>
  <c r="AD165" i="5" s="1"/>
  <c r="GC165" i="5"/>
  <c r="U165" i="5" s="1"/>
  <c r="GP165" i="5"/>
  <c r="GK165" i="5"/>
  <c r="GN165" i="5"/>
  <c r="AA165" i="5" s="1"/>
  <c r="GM165" i="5"/>
  <c r="Z165" i="5" s="1"/>
  <c r="GO165" i="5"/>
  <c r="AB165" i="5" s="1"/>
  <c r="FM166" i="5"/>
  <c r="FN166" i="5"/>
  <c r="FP166" i="5" s="1"/>
  <c r="FO166" i="5"/>
  <c r="FQ166" i="5" s="1"/>
  <c r="FZ166" i="5"/>
  <c r="GB166" i="5"/>
  <c r="GD166" i="5" s="1"/>
  <c r="HA168" i="5"/>
  <c r="GW165" i="5" l="1"/>
  <c r="DC163" i="5"/>
  <c r="CV166" i="5"/>
  <c r="CX166" i="5" s="1"/>
  <c r="CW165" i="5"/>
  <c r="CE168" i="5"/>
  <c r="R168" i="5" s="1"/>
  <c r="DL168" i="5"/>
  <c r="DO168" i="5" s="1"/>
  <c r="DQ168" i="5" s="1"/>
  <c r="HH167" i="5"/>
  <c r="CK167" i="5"/>
  <c r="CM167" i="5" s="1"/>
  <c r="BT166" i="5"/>
  <c r="BX166" i="5" s="1"/>
  <c r="BY166" i="5" s="1"/>
  <c r="BY164" i="5"/>
  <c r="BZ164" i="5"/>
  <c r="DY163" i="5"/>
  <c r="CJ168" i="5"/>
  <c r="BL168" i="5"/>
  <c r="BR168" i="5"/>
  <c r="CC166" i="5"/>
  <c r="BS167" i="5"/>
  <c r="BU167" i="5" s="1"/>
  <c r="CB165" i="5"/>
  <c r="CH165" i="5" s="1"/>
  <c r="CI165" i="5" s="1"/>
  <c r="BX165" i="5"/>
  <c r="BZ165" i="5" s="1"/>
  <c r="EN157" i="5"/>
  <c r="DW164" i="5"/>
  <c r="GV155" i="5"/>
  <c r="W155" i="5"/>
  <c r="ET156" i="5"/>
  <c r="FA156" i="5" s="1"/>
  <c r="FL156" i="5" s="1"/>
  <c r="GI156" i="5" s="1"/>
  <c r="EC158" i="5"/>
  <c r="EI158" i="5" s="1"/>
  <c r="ED158" i="5"/>
  <c r="EK158" i="5" s="1"/>
  <c r="EP157" i="5"/>
  <c r="EQ157" i="5" s="1"/>
  <c r="ER157" i="5" s="1"/>
  <c r="FD157" i="5"/>
  <c r="FI157" i="5" s="1"/>
  <c r="DZ159" i="5"/>
  <c r="DN160" i="5"/>
  <c r="DP160" i="5" s="1"/>
  <c r="DT160" i="5" s="1"/>
  <c r="DR160" i="5"/>
  <c r="DS160" i="5"/>
  <c r="FB159" i="5"/>
  <c r="Y137" i="12"/>
  <c r="Z137" i="12" s="1"/>
  <c r="AF137" i="12"/>
  <c r="AI137" i="12" s="1"/>
  <c r="AJ137" i="12" s="1"/>
  <c r="EF162" i="5"/>
  <c r="DG161" i="5"/>
  <c r="DJ161" i="5" s="1"/>
  <c r="AN137" i="12"/>
  <c r="EE162" i="5"/>
  <c r="C138" i="12"/>
  <c r="F138" i="12"/>
  <c r="V138" i="12"/>
  <c r="P138" i="12"/>
  <c r="Q138" i="12" s="1"/>
  <c r="AD138" i="12"/>
  <c r="AE138" i="12" s="1"/>
  <c r="AH138" i="12" s="1"/>
  <c r="J138" i="12"/>
  <c r="L138" i="12" s="1"/>
  <c r="W138" i="12"/>
  <c r="AQ138" i="12" s="1"/>
  <c r="O137" i="12"/>
  <c r="CU186" i="5"/>
  <c r="CZ164" i="5"/>
  <c r="M137" i="12"/>
  <c r="CY165" i="5"/>
  <c r="DA165" i="5" s="1"/>
  <c r="DE165" i="5" s="1"/>
  <c r="S137" i="12"/>
  <c r="G137" i="12"/>
  <c r="I137" i="12" s="1"/>
  <c r="R137" i="12"/>
  <c r="B139" i="12"/>
  <c r="U139" i="12" s="1"/>
  <c r="X139" i="12" s="1"/>
  <c r="AB138" i="12"/>
  <c r="AN138" i="12"/>
  <c r="Y138" i="12"/>
  <c r="GU165" i="5"/>
  <c r="BO166" i="5"/>
  <c r="BN167" i="5"/>
  <c r="EA167" i="5"/>
  <c r="BJ168" i="5"/>
  <c r="CF167" i="5"/>
  <c r="BL165" i="10"/>
  <c r="BR165" i="10"/>
  <c r="BL166" i="10"/>
  <c r="BR166" i="10"/>
  <c r="HF168" i="5"/>
  <c r="HG168" i="5"/>
  <c r="BP165" i="10"/>
  <c r="BM165" i="10"/>
  <c r="BO165" i="10"/>
  <c r="BP166" i="10"/>
  <c r="BM166" i="10"/>
  <c r="BO166" i="10"/>
  <c r="AN312" i="10"/>
  <c r="BB312" i="10" s="1"/>
  <c r="BI312" i="10" s="1"/>
  <c r="BH311" i="10"/>
  <c r="Z165" i="10"/>
  <c r="BG165" i="10"/>
  <c r="BF165" i="10"/>
  <c r="Z166" i="10"/>
  <c r="BG166" i="10"/>
  <c r="BF166" i="10"/>
  <c r="BN165" i="10"/>
  <c r="BN166" i="10"/>
  <c r="AE167" i="10"/>
  <c r="AF167" i="10" s="1"/>
  <c r="AG167" i="10" s="1"/>
  <c r="AH167" i="10" s="1"/>
  <c r="AI168" i="10"/>
  <c r="AC168" i="10"/>
  <c r="AD168" i="10" s="1"/>
  <c r="AA169" i="10"/>
  <c r="GQ166" i="5"/>
  <c r="AC166" i="5" s="1"/>
  <c r="AG165" i="5"/>
  <c r="GZ165" i="5"/>
  <c r="FT165" i="5"/>
  <c r="GS165" i="5" s="1"/>
  <c r="AE165" i="5" s="1"/>
  <c r="H193" i="8"/>
  <c r="GX165" i="5"/>
  <c r="Y165" i="5"/>
  <c r="FR166" i="5"/>
  <c r="GR166" i="5" s="1"/>
  <c r="AD166" i="5" s="1"/>
  <c r="FS166" i="5"/>
  <c r="GJ166" i="5"/>
  <c r="FZ167" i="5"/>
  <c r="GB167" i="5"/>
  <c r="GD167" i="5" s="1"/>
  <c r="BH169" i="5"/>
  <c r="FG168" i="5"/>
  <c r="EZ168" i="5"/>
  <c r="GC166" i="5"/>
  <c r="U166" i="5" s="1"/>
  <c r="GK166" i="5"/>
  <c r="GM166" i="5"/>
  <c r="Z166" i="5" s="1"/>
  <c r="GN166" i="5"/>
  <c r="AA166" i="5" s="1"/>
  <c r="GP166" i="5"/>
  <c r="GO166" i="5"/>
  <c r="AB166" i="5" s="1"/>
  <c r="GH166" i="5"/>
  <c r="FY168" i="5"/>
  <c r="FW169" i="5"/>
  <c r="FX168" i="5"/>
  <c r="FM167" i="5"/>
  <c r="FN167" i="5"/>
  <c r="FP167" i="5" s="1"/>
  <c r="FO167" i="5"/>
  <c r="FQ167" i="5" s="1"/>
  <c r="HA169" i="5"/>
  <c r="DC164" i="5" l="1"/>
  <c r="CV167" i="5"/>
  <c r="CX167" i="5" s="1"/>
  <c r="CW166" i="5"/>
  <c r="HH168" i="5"/>
  <c r="CE169" i="5"/>
  <c r="R169" i="5" s="1"/>
  <c r="DL169" i="5"/>
  <c r="DO169" i="5" s="1"/>
  <c r="DQ169" i="5" s="1"/>
  <c r="CB166" i="5"/>
  <c r="CH166" i="5" s="1"/>
  <c r="CI166" i="5" s="1"/>
  <c r="CK168" i="5"/>
  <c r="CM168" i="5" s="1"/>
  <c r="CG167" i="5"/>
  <c r="CA164" i="5"/>
  <c r="DX164" i="5" s="1"/>
  <c r="DY164" i="5" s="1"/>
  <c r="BZ166" i="5"/>
  <c r="CA166" i="5" s="1"/>
  <c r="DX166" i="5" s="1"/>
  <c r="CJ169" i="5"/>
  <c r="BL169" i="5"/>
  <c r="BR169" i="5"/>
  <c r="BT167" i="5"/>
  <c r="BY165" i="5"/>
  <c r="CA165" i="5" s="1"/>
  <c r="DX165" i="5" s="1"/>
  <c r="CC167" i="5"/>
  <c r="BS168" i="5"/>
  <c r="BU168" i="5" s="1"/>
  <c r="EN158" i="5"/>
  <c r="DW165" i="5"/>
  <c r="W156" i="5"/>
  <c r="GV156" i="5"/>
  <c r="ET157" i="5"/>
  <c r="FA157" i="5" s="1"/>
  <c r="FL157" i="5" s="1"/>
  <c r="GI157" i="5" s="1"/>
  <c r="ED159" i="5"/>
  <c r="EK159" i="5" s="1"/>
  <c r="EC159" i="5"/>
  <c r="EI159" i="5" s="1"/>
  <c r="FB160" i="5"/>
  <c r="FD158" i="5"/>
  <c r="FI158" i="5" s="1"/>
  <c r="EP158" i="5"/>
  <c r="EQ158" i="5" s="1"/>
  <c r="ER158" i="5" s="1"/>
  <c r="DZ160" i="5"/>
  <c r="DS161" i="5"/>
  <c r="DR161" i="5"/>
  <c r="DN161" i="5"/>
  <c r="DP161" i="5" s="1"/>
  <c r="DT161" i="5" s="1"/>
  <c r="O138" i="12"/>
  <c r="DG162" i="5"/>
  <c r="DJ162" i="5" s="1"/>
  <c r="M138" i="12"/>
  <c r="G138" i="12"/>
  <c r="I138" i="12" s="1"/>
  <c r="EF163" i="5"/>
  <c r="EE163" i="5"/>
  <c r="S138" i="12"/>
  <c r="R138" i="12"/>
  <c r="AF138" i="12"/>
  <c r="AI138" i="12" s="1"/>
  <c r="AJ138" i="12" s="1"/>
  <c r="AL138" i="12" s="1"/>
  <c r="F139" i="12"/>
  <c r="CU187" i="5"/>
  <c r="CZ165" i="5"/>
  <c r="CY166" i="5"/>
  <c r="DA166" i="5" s="1"/>
  <c r="DE166" i="5" s="1"/>
  <c r="J139" i="12"/>
  <c r="L139" i="12" s="1"/>
  <c r="C139" i="12"/>
  <c r="W139" i="12"/>
  <c r="AQ139" i="12" s="1"/>
  <c r="AD139" i="12"/>
  <c r="AE139" i="12" s="1"/>
  <c r="AH139" i="12" s="1"/>
  <c r="V139" i="12"/>
  <c r="P139" i="12"/>
  <c r="Q139" i="12" s="1"/>
  <c r="R139" i="12" s="1"/>
  <c r="B140" i="12"/>
  <c r="U140" i="12" s="1"/>
  <c r="V140" i="12" s="1"/>
  <c r="AB139" i="12"/>
  <c r="AN139" i="12"/>
  <c r="AL137" i="12"/>
  <c r="AP137" i="12" s="1"/>
  <c r="AP136" i="12"/>
  <c r="AO136" i="12"/>
  <c r="Y139" i="12"/>
  <c r="Z138" i="12"/>
  <c r="GH167" i="5"/>
  <c r="GU167" i="5" s="1"/>
  <c r="BO167" i="5"/>
  <c r="BN168" i="5"/>
  <c r="EA168" i="5"/>
  <c r="BJ169" i="5"/>
  <c r="GQ167" i="5"/>
  <c r="AC167" i="5" s="1"/>
  <c r="CF168" i="5"/>
  <c r="CG168" i="5" s="1"/>
  <c r="BL167" i="10"/>
  <c r="BR167" i="10"/>
  <c r="HF169" i="5"/>
  <c r="HG169" i="5"/>
  <c r="BP167" i="10"/>
  <c r="BM167" i="10"/>
  <c r="BO167" i="10"/>
  <c r="AN313" i="10"/>
  <c r="BB313" i="10" s="1"/>
  <c r="BI313" i="10" s="1"/>
  <c r="BH312" i="10"/>
  <c r="Z167" i="10"/>
  <c r="BG167" i="10"/>
  <c r="BF167" i="10"/>
  <c r="BN167" i="10"/>
  <c r="AI169" i="10"/>
  <c r="AC169" i="10"/>
  <c r="AD169" i="10" s="1"/>
  <c r="AA170" i="10"/>
  <c r="GZ166" i="5"/>
  <c r="AG166" i="5"/>
  <c r="FT166" i="5"/>
  <c r="GS166" i="5" s="1"/>
  <c r="AE166" i="5" s="1"/>
  <c r="GU166" i="5"/>
  <c r="V166" i="5"/>
  <c r="GW166" i="5"/>
  <c r="X166" i="5"/>
  <c r="H194" i="8"/>
  <c r="GX166" i="5"/>
  <c r="Y166" i="5"/>
  <c r="GJ167" i="5"/>
  <c r="FS167" i="5"/>
  <c r="FR167" i="5"/>
  <c r="GR167" i="5" s="1"/>
  <c r="AD167" i="5" s="1"/>
  <c r="FY169" i="5"/>
  <c r="FW170" i="5"/>
  <c r="FX169" i="5"/>
  <c r="BH170" i="5"/>
  <c r="EZ169" i="5"/>
  <c r="FG169" i="5"/>
  <c r="FZ168" i="5"/>
  <c r="GB168" i="5"/>
  <c r="GD168" i="5" s="1"/>
  <c r="FN168" i="5"/>
  <c r="FP168" i="5" s="1"/>
  <c r="FM168" i="5"/>
  <c r="FO168" i="5"/>
  <c r="FQ168" i="5" s="1"/>
  <c r="GC167" i="5"/>
  <c r="U167" i="5" s="1"/>
  <c r="GK167" i="5"/>
  <c r="GN167" i="5"/>
  <c r="AA167" i="5" s="1"/>
  <c r="GM167" i="5"/>
  <c r="Z167" i="5" s="1"/>
  <c r="GP167" i="5"/>
  <c r="GO167" i="5"/>
  <c r="AB167" i="5" s="1"/>
  <c r="HA170" i="5"/>
  <c r="HH169" i="5" l="1"/>
  <c r="DC165" i="5"/>
  <c r="CW167" i="5"/>
  <c r="CV168" i="5"/>
  <c r="CX168" i="5" s="1"/>
  <c r="CE170" i="5"/>
  <c r="R170" i="5" s="1"/>
  <c r="DL170" i="5"/>
  <c r="DO170" i="5" s="1"/>
  <c r="DQ170" i="5" s="1"/>
  <c r="CK169" i="5"/>
  <c r="CM169" i="5" s="1"/>
  <c r="DY165" i="5"/>
  <c r="BT168" i="5"/>
  <c r="CB168" i="5" s="1"/>
  <c r="BS169" i="5"/>
  <c r="BU169" i="5" s="1"/>
  <c r="CJ170" i="5"/>
  <c r="CK170" i="5" s="1"/>
  <c r="CM170" i="5" s="1"/>
  <c r="BL170" i="5"/>
  <c r="BR170" i="5"/>
  <c r="CC168" i="5"/>
  <c r="CB167" i="5"/>
  <c r="CH167" i="5" s="1"/>
  <c r="CI167" i="5" s="1"/>
  <c r="BX167" i="5"/>
  <c r="BZ167" i="5" s="1"/>
  <c r="EN159" i="5"/>
  <c r="DW166" i="5"/>
  <c r="DY166" i="5" s="1"/>
  <c r="FD159" i="5"/>
  <c r="FI159" i="5" s="1"/>
  <c r="EP159" i="5"/>
  <c r="EQ159" i="5" s="1"/>
  <c r="ER159" i="5" s="1"/>
  <c r="ET159" i="5" s="1"/>
  <c r="FA159" i="5" s="1"/>
  <c r="FL159" i="5" s="1"/>
  <c r="GI159" i="5" s="1"/>
  <c r="W159" i="5" s="1"/>
  <c r="GV157" i="5"/>
  <c r="W157" i="5"/>
  <c r="ET158" i="5"/>
  <c r="FA158" i="5" s="1"/>
  <c r="FL158" i="5" s="1"/>
  <c r="GI158" i="5" s="1"/>
  <c r="ED160" i="5"/>
  <c r="EK160" i="5" s="1"/>
  <c r="EC160" i="5"/>
  <c r="EI160" i="5" s="1"/>
  <c r="DZ161" i="5"/>
  <c r="DR162" i="5"/>
  <c r="DS162" i="5"/>
  <c r="DN162" i="5"/>
  <c r="DP162" i="5" s="1"/>
  <c r="DT162" i="5" s="1"/>
  <c r="FB161" i="5"/>
  <c r="G139" i="12"/>
  <c r="I139" i="12" s="1"/>
  <c r="EF164" i="5"/>
  <c r="EE164" i="5"/>
  <c r="DG163" i="5"/>
  <c r="DJ163" i="5" s="1"/>
  <c r="O139" i="12"/>
  <c r="CU188" i="5"/>
  <c r="CZ166" i="5"/>
  <c r="M139" i="12"/>
  <c r="CY167" i="5"/>
  <c r="DA167" i="5" s="1"/>
  <c r="DE167" i="5" s="1"/>
  <c r="C140" i="12"/>
  <c r="X140" i="12"/>
  <c r="AN140" i="12" s="1"/>
  <c r="AD140" i="12"/>
  <c r="AE140" i="12" s="1"/>
  <c r="AH140" i="12" s="1"/>
  <c r="J140" i="12"/>
  <c r="L140" i="12" s="1"/>
  <c r="W140" i="12"/>
  <c r="AQ140" i="12" s="1"/>
  <c r="AF139" i="12"/>
  <c r="AI139" i="12" s="1"/>
  <c r="AJ139" i="12" s="1"/>
  <c r="S139" i="12"/>
  <c r="P140" i="12"/>
  <c r="Q140" i="12" s="1"/>
  <c r="F140" i="12"/>
  <c r="B141" i="12"/>
  <c r="U141" i="12" s="1"/>
  <c r="AD141" i="12" s="1"/>
  <c r="AE141" i="12" s="1"/>
  <c r="AO137" i="12"/>
  <c r="Z139" i="12"/>
  <c r="V167" i="5"/>
  <c r="GH168" i="5"/>
  <c r="GU168" i="5" s="1"/>
  <c r="BO168" i="5"/>
  <c r="BN169" i="5"/>
  <c r="EA169" i="5"/>
  <c r="BJ170" i="5"/>
  <c r="CF169" i="5"/>
  <c r="CG169" i="5" s="1"/>
  <c r="HF170" i="5"/>
  <c r="HH170" i="5" s="1"/>
  <c r="HG170" i="5"/>
  <c r="GQ168" i="5"/>
  <c r="AC168" i="5" s="1"/>
  <c r="AN314" i="10"/>
  <c r="BB314" i="10" s="1"/>
  <c r="BI314" i="10" s="1"/>
  <c r="BH313" i="10"/>
  <c r="AE168" i="10"/>
  <c r="AF168" i="10" s="1"/>
  <c r="AG168" i="10" s="1"/>
  <c r="AH168" i="10" s="1"/>
  <c r="AI170" i="10"/>
  <c r="AC170" i="10"/>
  <c r="AD170" i="10" s="1"/>
  <c r="AA171" i="10"/>
  <c r="GZ167" i="5"/>
  <c r="AG167" i="5"/>
  <c r="GX167" i="5"/>
  <c r="Y167" i="5"/>
  <c r="H195" i="8"/>
  <c r="GW167" i="5"/>
  <c r="X167" i="5"/>
  <c r="FT167" i="5"/>
  <c r="GS167" i="5" s="1"/>
  <c r="AE167" i="5" s="1"/>
  <c r="FS168" i="5"/>
  <c r="FR168" i="5"/>
  <c r="GR168" i="5" s="1"/>
  <c r="AD168" i="5" s="1"/>
  <c r="GJ168" i="5"/>
  <c r="BH171" i="5"/>
  <c r="EZ170" i="5"/>
  <c r="FG170" i="5"/>
  <c r="FZ169" i="5"/>
  <c r="GB169" i="5"/>
  <c r="GD169" i="5" s="1"/>
  <c r="GC168" i="5"/>
  <c r="U168" i="5" s="1"/>
  <c r="GK168" i="5"/>
  <c r="GN168" i="5"/>
  <c r="AA168" i="5" s="1"/>
  <c r="GM168" i="5"/>
  <c r="Z168" i="5" s="1"/>
  <c r="GP168" i="5"/>
  <c r="GO168" i="5"/>
  <c r="AB168" i="5" s="1"/>
  <c r="FN169" i="5"/>
  <c r="FP169" i="5" s="1"/>
  <c r="FO169" i="5"/>
  <c r="FQ169" i="5" s="1"/>
  <c r="GQ169" i="5" s="1"/>
  <c r="FM169" i="5"/>
  <c r="FY170" i="5"/>
  <c r="FW171" i="5"/>
  <c r="FX170" i="5"/>
  <c r="HA171" i="5"/>
  <c r="DC166" i="5" l="1"/>
  <c r="CW168" i="5"/>
  <c r="CV169" i="5"/>
  <c r="CX169" i="5" s="1"/>
  <c r="CE171" i="5"/>
  <c r="R171" i="5" s="1"/>
  <c r="DL171" i="5"/>
  <c r="DO171" i="5" s="1"/>
  <c r="DQ171" i="5" s="1"/>
  <c r="BX168" i="5"/>
  <c r="BY168" i="5" s="1"/>
  <c r="CH168" i="5"/>
  <c r="CI168" i="5" s="1"/>
  <c r="BS170" i="5"/>
  <c r="BU170" i="5" s="1"/>
  <c r="CJ171" i="5"/>
  <c r="BL171" i="5"/>
  <c r="BR171" i="5"/>
  <c r="CC169" i="5"/>
  <c r="BY167" i="5"/>
  <c r="CA167" i="5" s="1"/>
  <c r="DW167" i="5" s="1"/>
  <c r="BT169" i="5"/>
  <c r="EN160" i="5"/>
  <c r="DX167" i="5"/>
  <c r="GV158" i="5"/>
  <c r="W158" i="5"/>
  <c r="DZ162" i="5"/>
  <c r="EP160" i="5"/>
  <c r="EQ160" i="5" s="1"/>
  <c r="FD160" i="5"/>
  <c r="FI160" i="5" s="1"/>
  <c r="ED161" i="5"/>
  <c r="EK161" i="5" s="1"/>
  <c r="EC161" i="5"/>
  <c r="EI161" i="5" s="1"/>
  <c r="DR163" i="5"/>
  <c r="DS163" i="5"/>
  <c r="FB163" i="5" s="1"/>
  <c r="DN163" i="5"/>
  <c r="DP163" i="5" s="1"/>
  <c r="DT163" i="5" s="1"/>
  <c r="FB162" i="5"/>
  <c r="EE165" i="5"/>
  <c r="AF140" i="12"/>
  <c r="AI140" i="12" s="1"/>
  <c r="AJ140" i="12" s="1"/>
  <c r="AL140" i="12" s="1"/>
  <c r="EF165" i="5"/>
  <c r="DG164" i="5"/>
  <c r="DJ164" i="5" s="1"/>
  <c r="G140" i="12"/>
  <c r="I140" i="12" s="1"/>
  <c r="R140" i="12"/>
  <c r="O140" i="12"/>
  <c r="S140" i="12"/>
  <c r="M140" i="12"/>
  <c r="CZ167" i="5"/>
  <c r="CU189" i="5"/>
  <c r="CY168" i="5"/>
  <c r="DA168" i="5" s="1"/>
  <c r="DE168" i="5" s="1"/>
  <c r="AB140" i="12"/>
  <c r="Y140" i="12"/>
  <c r="Z140" i="12" s="1"/>
  <c r="P141" i="12"/>
  <c r="Q141" i="12" s="1"/>
  <c r="F141" i="12"/>
  <c r="C141" i="12"/>
  <c r="W141" i="12"/>
  <c r="AQ141" i="12" s="1"/>
  <c r="V141" i="12"/>
  <c r="J141" i="12"/>
  <c r="L141" i="12" s="1"/>
  <c r="X141" i="12"/>
  <c r="AB141" i="12" s="1"/>
  <c r="GV159" i="5"/>
  <c r="AL139" i="12"/>
  <c r="AP139" i="12" s="1"/>
  <c r="AP138" i="12"/>
  <c r="AO138" i="12"/>
  <c r="AF141" i="12"/>
  <c r="AI141" i="12" s="1"/>
  <c r="AH141" i="12"/>
  <c r="V168" i="5"/>
  <c r="GH169" i="5"/>
  <c r="V169" i="5" s="1"/>
  <c r="BO169" i="5"/>
  <c r="BN170" i="5"/>
  <c r="BO170" i="5" s="1"/>
  <c r="EA170" i="5"/>
  <c r="BJ171" i="5"/>
  <c r="CF170" i="5"/>
  <c r="CG170" i="5" s="1"/>
  <c r="BL168" i="10"/>
  <c r="BR168" i="10"/>
  <c r="HF171" i="5"/>
  <c r="HH171" i="5" s="1"/>
  <c r="HG171" i="5"/>
  <c r="BP168" i="10"/>
  <c r="BM168" i="10"/>
  <c r="BO168" i="10"/>
  <c r="AN315" i="10"/>
  <c r="BB315" i="10" s="1"/>
  <c r="BI315" i="10" s="1"/>
  <c r="BH314" i="10"/>
  <c r="Z168" i="10"/>
  <c r="BF168" i="10"/>
  <c r="BG168" i="10"/>
  <c r="BN168" i="10"/>
  <c r="AI171" i="10"/>
  <c r="AC171" i="10"/>
  <c r="AD171" i="10" s="1"/>
  <c r="AA172" i="10"/>
  <c r="AE169" i="10"/>
  <c r="AF169" i="10" s="1"/>
  <c r="AG169" i="10" s="1"/>
  <c r="AH169" i="10" s="1"/>
  <c r="AC169" i="5"/>
  <c r="AG168" i="5"/>
  <c r="GZ168" i="5"/>
  <c r="GJ169" i="5"/>
  <c r="GW169" i="5" s="1"/>
  <c r="GX168" i="5"/>
  <c r="Y168" i="5"/>
  <c r="GW168" i="5"/>
  <c r="X168" i="5"/>
  <c r="H196" i="8"/>
  <c r="FT168" i="5"/>
  <c r="GS168" i="5" s="1"/>
  <c r="AE168" i="5" s="1"/>
  <c r="FZ170" i="5"/>
  <c r="GB170" i="5"/>
  <c r="GD170" i="5" s="1"/>
  <c r="FY171" i="5"/>
  <c r="FW172" i="5"/>
  <c r="FX171" i="5"/>
  <c r="FS169" i="5"/>
  <c r="FR169" i="5"/>
  <c r="GR169" i="5" s="1"/>
  <c r="AD169" i="5" s="1"/>
  <c r="GC169" i="5"/>
  <c r="U169" i="5" s="1"/>
  <c r="GK169" i="5"/>
  <c r="GM169" i="5"/>
  <c r="Z169" i="5" s="1"/>
  <c r="GN169" i="5"/>
  <c r="AA169" i="5" s="1"/>
  <c r="GO169" i="5"/>
  <c r="AB169" i="5" s="1"/>
  <c r="GP169" i="5"/>
  <c r="BH172" i="5"/>
  <c r="FG171" i="5"/>
  <c r="EZ171" i="5"/>
  <c r="FN170" i="5"/>
  <c r="FP170" i="5" s="1"/>
  <c r="FO170" i="5"/>
  <c r="FQ170" i="5" s="1"/>
  <c r="FM170" i="5"/>
  <c r="HA172" i="5"/>
  <c r="DC167" i="5" l="1"/>
  <c r="CW169" i="5"/>
  <c r="CV170" i="5"/>
  <c r="CX170" i="5" s="1"/>
  <c r="CE172" i="5"/>
  <c r="R172" i="5" s="1"/>
  <c r="DL172" i="5"/>
  <c r="DO172" i="5" s="1"/>
  <c r="DQ172" i="5" s="1"/>
  <c r="CK171" i="5"/>
  <c r="CM171" i="5" s="1"/>
  <c r="BZ168" i="5"/>
  <c r="CA168" i="5" s="1"/>
  <c r="DX168" i="5" s="1"/>
  <c r="BS171" i="5"/>
  <c r="BU171" i="5" s="1"/>
  <c r="BT170" i="5"/>
  <c r="CJ172" i="5"/>
  <c r="BL172" i="5"/>
  <c r="BR172" i="5"/>
  <c r="DY167" i="5"/>
  <c r="CB169" i="5"/>
  <c r="CH169" i="5" s="1"/>
  <c r="CI169" i="5" s="1"/>
  <c r="BX169" i="5"/>
  <c r="BZ169" i="5" s="1"/>
  <c r="CC170" i="5"/>
  <c r="EN161" i="5"/>
  <c r="DW168" i="5"/>
  <c r="ER160" i="5"/>
  <c r="ET160" i="5" s="1"/>
  <c r="FA160" i="5" s="1"/>
  <c r="FL160" i="5" s="1"/>
  <c r="GI160" i="5" s="1"/>
  <c r="DZ163" i="5"/>
  <c r="FD161" i="5"/>
  <c r="FI161" i="5" s="1"/>
  <c r="EP161" i="5"/>
  <c r="EQ161" i="5" s="1"/>
  <c r="EC162" i="5"/>
  <c r="EI162" i="5" s="1"/>
  <c r="ED162" i="5"/>
  <c r="EK162" i="5" s="1"/>
  <c r="DR164" i="5"/>
  <c r="DS164" i="5"/>
  <c r="DN164" i="5"/>
  <c r="DP164" i="5" s="1"/>
  <c r="DT164" i="5" s="1"/>
  <c r="DG165" i="5"/>
  <c r="DJ165" i="5" s="1"/>
  <c r="EF166" i="5"/>
  <c r="EE166" i="5"/>
  <c r="CU190" i="5"/>
  <c r="CZ168" i="5"/>
  <c r="G141" i="12"/>
  <c r="G2" i="12" s="1"/>
  <c r="O141" i="12"/>
  <c r="Y141" i="12"/>
  <c r="Z141" i="12" s="1"/>
  <c r="CY169" i="5"/>
  <c r="DA169" i="5" s="1"/>
  <c r="DE169" i="5" s="1"/>
  <c r="S141" i="12"/>
  <c r="R141" i="12"/>
  <c r="R2" i="12" s="1"/>
  <c r="AN141" i="12"/>
  <c r="M141" i="12"/>
  <c r="M2" i="12" s="1"/>
  <c r="GU169" i="5"/>
  <c r="AO139" i="12"/>
  <c r="AJ141" i="12"/>
  <c r="GH170" i="5"/>
  <c r="V170" i="5" s="1"/>
  <c r="BN171" i="5"/>
  <c r="EA171" i="5"/>
  <c r="BJ172" i="5"/>
  <c r="CF171" i="5"/>
  <c r="GQ170" i="5"/>
  <c r="AC170" i="5" s="1"/>
  <c r="BL169" i="10"/>
  <c r="BR169" i="10"/>
  <c r="HF172" i="5"/>
  <c r="HH172" i="5" s="1"/>
  <c r="HG172" i="5"/>
  <c r="BP169" i="10"/>
  <c r="BM169" i="10"/>
  <c r="BO169" i="10"/>
  <c r="AN316" i="10"/>
  <c r="BB316" i="10" s="1"/>
  <c r="BI316" i="10" s="1"/>
  <c r="BH315" i="10"/>
  <c r="Z169" i="10"/>
  <c r="BG169" i="10"/>
  <c r="BF169" i="10"/>
  <c r="BN169" i="10"/>
  <c r="AE171" i="10"/>
  <c r="AF171" i="10" s="1"/>
  <c r="AG171" i="10" s="1"/>
  <c r="AH171" i="10" s="1"/>
  <c r="AI172" i="10"/>
  <c r="AC172" i="10"/>
  <c r="AD172" i="10" s="1"/>
  <c r="AA173" i="10"/>
  <c r="AE170" i="10"/>
  <c r="AF170" i="10" s="1"/>
  <c r="AG170" i="10" s="1"/>
  <c r="AH170" i="10" s="1"/>
  <c r="GZ169" i="5"/>
  <c r="AG169" i="5"/>
  <c r="X169" i="5"/>
  <c r="FT169" i="5"/>
  <c r="GS169" i="5" s="1"/>
  <c r="AE169" i="5" s="1"/>
  <c r="H197" i="8"/>
  <c r="GX169" i="5"/>
  <c r="Y169" i="5"/>
  <c r="GJ170" i="5"/>
  <c r="FS170" i="5"/>
  <c r="FR170" i="5"/>
  <c r="GR170" i="5" s="1"/>
  <c r="AD170" i="5" s="1"/>
  <c r="FM171" i="5"/>
  <c r="FN171" i="5"/>
  <c r="FP171" i="5" s="1"/>
  <c r="FO171" i="5"/>
  <c r="FQ171" i="5" s="1"/>
  <c r="FY172" i="5"/>
  <c r="FW173" i="5"/>
  <c r="FX172" i="5"/>
  <c r="GC170" i="5"/>
  <c r="U170" i="5" s="1"/>
  <c r="GK170" i="5"/>
  <c r="GM170" i="5"/>
  <c r="Z170" i="5" s="1"/>
  <c r="GN170" i="5"/>
  <c r="AA170" i="5" s="1"/>
  <c r="GP170" i="5"/>
  <c r="GO170" i="5"/>
  <c r="AB170" i="5" s="1"/>
  <c r="BH173" i="5"/>
  <c r="FG172" i="5"/>
  <c r="EZ172" i="5"/>
  <c r="FZ171" i="5"/>
  <c r="GB171" i="5"/>
  <c r="GD171" i="5" s="1"/>
  <c r="HA173" i="5"/>
  <c r="DC168" i="5" l="1"/>
  <c r="CW170" i="5"/>
  <c r="CV171" i="5"/>
  <c r="CX171" i="5" s="1"/>
  <c r="CE173" i="5"/>
  <c r="R173" i="5" s="1"/>
  <c r="DL173" i="5"/>
  <c r="DO173" i="5" s="1"/>
  <c r="DQ173" i="5" s="1"/>
  <c r="DY168" i="5"/>
  <c r="CK172" i="5"/>
  <c r="CM172" i="5" s="1"/>
  <c r="CG171" i="5"/>
  <c r="CJ173" i="5"/>
  <c r="CK173" i="5" s="1"/>
  <c r="CM173" i="5" s="1"/>
  <c r="BL173" i="5"/>
  <c r="BR173" i="5"/>
  <c r="BY169" i="5"/>
  <c r="CA169" i="5" s="1"/>
  <c r="DX169" i="5" s="1"/>
  <c r="BT171" i="5"/>
  <c r="CB170" i="5"/>
  <c r="CH170" i="5" s="1"/>
  <c r="CI170" i="5" s="1"/>
  <c r="BX170" i="5"/>
  <c r="BZ170" i="5" s="1"/>
  <c r="BS172" i="5"/>
  <c r="BU172" i="5" s="1"/>
  <c r="CC171" i="5"/>
  <c r="EN162" i="5"/>
  <c r="DW169" i="5"/>
  <c r="W160" i="5"/>
  <c r="GV160" i="5"/>
  <c r="ER161" i="5"/>
  <c r="ET161" i="5" s="1"/>
  <c r="FA161" i="5" s="1"/>
  <c r="FL161" i="5" s="1"/>
  <c r="GI161" i="5" s="1"/>
  <c r="EP162" i="5"/>
  <c r="EQ162" i="5" s="1"/>
  <c r="ER162" i="5" s="1"/>
  <c r="FD162" i="5"/>
  <c r="FI162" i="5" s="1"/>
  <c r="ED163" i="5"/>
  <c r="EK163" i="5" s="1"/>
  <c r="EC163" i="5"/>
  <c r="EI163" i="5" s="1"/>
  <c r="DZ164" i="5"/>
  <c r="DR165" i="5"/>
  <c r="DS165" i="5"/>
  <c r="DN165" i="5"/>
  <c r="DP165" i="5" s="1"/>
  <c r="DT165" i="5" s="1"/>
  <c r="I141" i="12"/>
  <c r="FB164" i="5"/>
  <c r="DG166" i="5"/>
  <c r="DJ166" i="5" s="1"/>
  <c r="EF167" i="5"/>
  <c r="EE167" i="5"/>
  <c r="CZ169" i="5"/>
  <c r="CU191" i="5"/>
  <c r="CY170" i="5"/>
  <c r="DA170" i="5" s="1"/>
  <c r="DE170" i="5" s="1"/>
  <c r="FT170" i="5"/>
  <c r="GS170" i="5" s="1"/>
  <c r="AE170" i="5" s="1"/>
  <c r="AL141" i="12"/>
  <c r="AP141" i="12" s="1"/>
  <c r="AP140" i="12"/>
  <c r="AO140" i="12"/>
  <c r="GU170" i="5"/>
  <c r="BO171" i="5"/>
  <c r="BN172" i="5"/>
  <c r="EA172" i="5"/>
  <c r="BJ173" i="5"/>
  <c r="CF172" i="5"/>
  <c r="CG172" i="5" s="1"/>
  <c r="BL170" i="10"/>
  <c r="BR170" i="10"/>
  <c r="BL171" i="10"/>
  <c r="BR171" i="10"/>
  <c r="HF173" i="5"/>
  <c r="HH173" i="5" s="1"/>
  <c r="HG173" i="5"/>
  <c r="BP170" i="10"/>
  <c r="BM170" i="10"/>
  <c r="BO170" i="10"/>
  <c r="BP171" i="10"/>
  <c r="BM171" i="10"/>
  <c r="BO171" i="10"/>
  <c r="AN317" i="10"/>
  <c r="BB317" i="10" s="1"/>
  <c r="BI317" i="10" s="1"/>
  <c r="BH316" i="10"/>
  <c r="Z171" i="10"/>
  <c r="BG171" i="10"/>
  <c r="BF171" i="10"/>
  <c r="Z170" i="10"/>
  <c r="BG170" i="10"/>
  <c r="BF170" i="10"/>
  <c r="BN170" i="10"/>
  <c r="BN171" i="10"/>
  <c r="AI173" i="10"/>
  <c r="AC173" i="10"/>
  <c r="AD173" i="10" s="1"/>
  <c r="AA174" i="10"/>
  <c r="GQ171" i="5"/>
  <c r="AC171" i="5" s="1"/>
  <c r="GZ170" i="5"/>
  <c r="AG170" i="5"/>
  <c r="GX170" i="5"/>
  <c r="Y170" i="5"/>
  <c r="GW170" i="5"/>
  <c r="X170" i="5"/>
  <c r="H198" i="8"/>
  <c r="FO172" i="5"/>
  <c r="FQ172" i="5" s="1"/>
  <c r="FN172" i="5"/>
  <c r="FP172" i="5" s="1"/>
  <c r="FM172" i="5"/>
  <c r="FY173" i="5"/>
  <c r="FW174" i="5"/>
  <c r="FX173" i="5"/>
  <c r="GC171" i="5"/>
  <c r="U171" i="5" s="1"/>
  <c r="GK171" i="5"/>
  <c r="GN171" i="5"/>
  <c r="AA171" i="5" s="1"/>
  <c r="GM171" i="5"/>
  <c r="Z171" i="5" s="1"/>
  <c r="GP171" i="5"/>
  <c r="GO171" i="5"/>
  <c r="AB171" i="5" s="1"/>
  <c r="BH174" i="5"/>
  <c r="EZ173" i="5"/>
  <c r="FG173" i="5"/>
  <c r="GH171" i="5"/>
  <c r="FZ172" i="5"/>
  <c r="GB172" i="5"/>
  <c r="GD172" i="5" s="1"/>
  <c r="FS171" i="5"/>
  <c r="FR171" i="5"/>
  <c r="GR171" i="5" s="1"/>
  <c r="AD171" i="5" s="1"/>
  <c r="GJ171" i="5"/>
  <c r="HA174" i="5"/>
  <c r="DC169" i="5" l="1"/>
  <c r="CV172" i="5"/>
  <c r="CX172" i="5" s="1"/>
  <c r="CW171" i="5"/>
  <c r="CE174" i="5"/>
  <c r="R174" i="5" s="1"/>
  <c r="DL174" i="5"/>
  <c r="DO174" i="5" s="1"/>
  <c r="DQ174" i="5" s="1"/>
  <c r="DY169" i="5"/>
  <c r="BY170" i="5"/>
  <c r="CA170" i="5" s="1"/>
  <c r="DW170" i="5" s="1"/>
  <c r="CJ174" i="5"/>
  <c r="BL174" i="5"/>
  <c r="BR174" i="5"/>
  <c r="BT172" i="5"/>
  <c r="BS173" i="5"/>
  <c r="BU173" i="5" s="1"/>
  <c r="CC172" i="5"/>
  <c r="CB171" i="5"/>
  <c r="CH171" i="5" s="1"/>
  <c r="CI171" i="5" s="1"/>
  <c r="BX171" i="5"/>
  <c r="BZ171" i="5" s="1"/>
  <c r="EN163" i="5"/>
  <c r="DX170" i="5"/>
  <c r="GV161" i="5"/>
  <c r="W161" i="5"/>
  <c r="ET162" i="5"/>
  <c r="FA162" i="5" s="1"/>
  <c r="FL162" i="5" s="1"/>
  <c r="GI162" i="5" s="1"/>
  <c r="EC164" i="5"/>
  <c r="EI164" i="5" s="1"/>
  <c r="ED164" i="5"/>
  <c r="EK164" i="5" s="1"/>
  <c r="DZ165" i="5"/>
  <c r="FD163" i="5"/>
  <c r="FI163" i="5" s="1"/>
  <c r="EP163" i="5"/>
  <c r="EQ163" i="5" s="1"/>
  <c r="ER163" i="5" s="1"/>
  <c r="DR166" i="5"/>
  <c r="DN166" i="5"/>
  <c r="DP166" i="5" s="1"/>
  <c r="DT166" i="5" s="1"/>
  <c r="DS166" i="5"/>
  <c r="FB165" i="5"/>
  <c r="DG167" i="5"/>
  <c r="DJ167" i="5" s="1"/>
  <c r="EE168" i="5"/>
  <c r="EF168" i="5"/>
  <c r="CU192" i="5"/>
  <c r="CZ170" i="5"/>
  <c r="CY171" i="5"/>
  <c r="DA171" i="5" s="1"/>
  <c r="DE171" i="5" s="1"/>
  <c r="AO141" i="12"/>
  <c r="BO172" i="5"/>
  <c r="BN173" i="5"/>
  <c r="EA173" i="5"/>
  <c r="BJ174" i="5"/>
  <c r="CF173" i="5"/>
  <c r="CG173" i="5" s="1"/>
  <c r="HF174" i="5"/>
  <c r="HH174" i="5" s="1"/>
  <c r="HG174" i="5"/>
  <c r="AN318" i="10"/>
  <c r="BB318" i="10" s="1"/>
  <c r="BI318" i="10" s="1"/>
  <c r="BH317" i="10"/>
  <c r="AE173" i="10"/>
  <c r="AF173" i="10" s="1"/>
  <c r="AG173" i="10" s="1"/>
  <c r="AH173" i="10" s="1"/>
  <c r="AI174" i="10"/>
  <c r="AC174" i="10"/>
  <c r="AD174" i="10" s="1"/>
  <c r="AA175" i="10"/>
  <c r="AE172" i="10"/>
  <c r="AF172" i="10" s="1"/>
  <c r="AG172" i="10" s="1"/>
  <c r="AH172" i="10" s="1"/>
  <c r="GQ172" i="5"/>
  <c r="AC172" i="5" s="1"/>
  <c r="GZ171" i="5"/>
  <c r="AG171" i="5"/>
  <c r="GW171" i="5"/>
  <c r="X171" i="5"/>
  <c r="GU171" i="5"/>
  <c r="V171" i="5"/>
  <c r="GX171" i="5"/>
  <c r="Y171" i="5"/>
  <c r="H199" i="8"/>
  <c r="GC172" i="5"/>
  <c r="U172" i="5" s="1"/>
  <c r="GK172" i="5"/>
  <c r="GN172" i="5"/>
  <c r="AA172" i="5" s="1"/>
  <c r="GM172" i="5"/>
  <c r="Z172" i="5" s="1"/>
  <c r="GO172" i="5"/>
  <c r="AB172" i="5" s="1"/>
  <c r="GP172" i="5"/>
  <c r="BH175" i="5"/>
  <c r="EZ174" i="5"/>
  <c r="FG174" i="5"/>
  <c r="FT171" i="5"/>
  <c r="GS171" i="5" s="1"/>
  <c r="AE171" i="5" s="1"/>
  <c r="FZ173" i="5"/>
  <c r="GB173" i="5"/>
  <c r="GD173" i="5" s="1"/>
  <c r="FO173" i="5"/>
  <c r="FQ173" i="5" s="1"/>
  <c r="FM173" i="5"/>
  <c r="FN173" i="5"/>
  <c r="FP173" i="5" s="1"/>
  <c r="FY174" i="5"/>
  <c r="FW175" i="5"/>
  <c r="FX174" i="5"/>
  <c r="GJ172" i="5"/>
  <c r="FS172" i="5"/>
  <c r="FR172" i="5"/>
  <c r="GR172" i="5" s="1"/>
  <c r="AD172" i="5" s="1"/>
  <c r="GH172" i="5"/>
  <c r="HA175" i="5"/>
  <c r="DY170" i="5" l="1"/>
  <c r="DC170" i="5"/>
  <c r="CV173" i="5"/>
  <c r="CX173" i="5" s="1"/>
  <c r="CW172" i="5"/>
  <c r="CE175" i="5"/>
  <c r="R175" i="5" s="1"/>
  <c r="DL175" i="5"/>
  <c r="CK174" i="5"/>
  <c r="CM174" i="5" s="1"/>
  <c r="BT173" i="5"/>
  <c r="CB173" i="5" s="1"/>
  <c r="CJ175" i="5"/>
  <c r="BL175" i="5"/>
  <c r="BR175" i="5"/>
  <c r="BY171" i="5"/>
  <c r="CA171" i="5" s="1"/>
  <c r="DX171" i="5" s="1"/>
  <c r="CC173" i="5"/>
  <c r="BS174" i="5"/>
  <c r="BU174" i="5" s="1"/>
  <c r="CB172" i="5"/>
  <c r="CH172" i="5" s="1"/>
  <c r="CI172" i="5" s="1"/>
  <c r="BX172" i="5"/>
  <c r="BZ172" i="5" s="1"/>
  <c r="EN164" i="5"/>
  <c r="DW171" i="5"/>
  <c r="GV162" i="5"/>
  <c r="W162" i="5"/>
  <c r="ET163" i="5"/>
  <c r="FA163" i="5" s="1"/>
  <c r="FL163" i="5" s="1"/>
  <c r="GI163" i="5" s="1"/>
  <c r="DZ166" i="5"/>
  <c r="ED165" i="5"/>
  <c r="EK165" i="5" s="1"/>
  <c r="EC165" i="5"/>
  <c r="EI165" i="5" s="1"/>
  <c r="FD164" i="5"/>
  <c r="FI164" i="5" s="1"/>
  <c r="EP164" i="5"/>
  <c r="EQ164" i="5" s="1"/>
  <c r="ER164" i="5" s="1"/>
  <c r="DR167" i="5"/>
  <c r="DS167" i="5"/>
  <c r="DN167" i="5"/>
  <c r="DP167" i="5" s="1"/>
  <c r="DT167" i="5" s="1"/>
  <c r="FB166" i="5"/>
  <c r="DO175" i="5"/>
  <c r="DQ175" i="5" s="1"/>
  <c r="DG168" i="5"/>
  <c r="DJ168" i="5" s="1"/>
  <c r="EF169" i="5"/>
  <c r="EE169" i="5"/>
  <c r="CZ171" i="5"/>
  <c r="CU193" i="5"/>
  <c r="CY172" i="5"/>
  <c r="DA172" i="5" s="1"/>
  <c r="DE172" i="5" s="1"/>
  <c r="BO173" i="5"/>
  <c r="BN174" i="5"/>
  <c r="EA174" i="5"/>
  <c r="BJ175" i="5"/>
  <c r="GQ173" i="5"/>
  <c r="AC173" i="5" s="1"/>
  <c r="CF174" i="5"/>
  <c r="CG174" i="5" s="1"/>
  <c r="BL172" i="10"/>
  <c r="BR172" i="10"/>
  <c r="BL173" i="10"/>
  <c r="BR173" i="10"/>
  <c r="HF175" i="5"/>
  <c r="HH175" i="5" s="1"/>
  <c r="HG175" i="5"/>
  <c r="BP172" i="10"/>
  <c r="BM172" i="10"/>
  <c r="BO172" i="10"/>
  <c r="BP173" i="10"/>
  <c r="BM173" i="10"/>
  <c r="BO173" i="10"/>
  <c r="AN319" i="10"/>
  <c r="BB319" i="10" s="1"/>
  <c r="BI319" i="10" s="1"/>
  <c r="BH318" i="10"/>
  <c r="Z172" i="10"/>
  <c r="BF172" i="10"/>
  <c r="BG172" i="10"/>
  <c r="Z173" i="10"/>
  <c r="BG173" i="10"/>
  <c r="BF173" i="10"/>
  <c r="BN172" i="10"/>
  <c r="BN173" i="10"/>
  <c r="AE174" i="10"/>
  <c r="AF174" i="10" s="1"/>
  <c r="AG174" i="10" s="1"/>
  <c r="AH174" i="10" s="1"/>
  <c r="AI175" i="10"/>
  <c r="AC175" i="10"/>
  <c r="AD175" i="10" s="1"/>
  <c r="AA176" i="10"/>
  <c r="AG172" i="5"/>
  <c r="GZ172" i="5"/>
  <c r="GJ173" i="5"/>
  <c r="GW173" i="5" s="1"/>
  <c r="GW172" i="5"/>
  <c r="X172" i="5"/>
  <c r="GU172" i="5"/>
  <c r="V172" i="5"/>
  <c r="GX172" i="5"/>
  <c r="Y172" i="5"/>
  <c r="H200" i="8"/>
  <c r="FR173" i="5"/>
  <c r="GR173" i="5" s="1"/>
  <c r="AD173" i="5" s="1"/>
  <c r="FS173" i="5"/>
  <c r="FT172" i="5"/>
  <c r="GS172" i="5" s="1"/>
  <c r="AE172" i="5" s="1"/>
  <c r="FO174" i="5"/>
  <c r="FQ174" i="5" s="1"/>
  <c r="FM174" i="5"/>
  <c r="FN174" i="5"/>
  <c r="FP174" i="5" s="1"/>
  <c r="BH176" i="5"/>
  <c r="EZ175" i="5"/>
  <c r="FG175" i="5"/>
  <c r="FY175" i="5"/>
  <c r="FW176" i="5"/>
  <c r="FX175" i="5"/>
  <c r="FZ174" i="5"/>
  <c r="GB174" i="5"/>
  <c r="GD174" i="5" s="1"/>
  <c r="GH173" i="5"/>
  <c r="GC173" i="5"/>
  <c r="U173" i="5" s="1"/>
  <c r="GK173" i="5"/>
  <c r="GN173" i="5"/>
  <c r="AA173" i="5" s="1"/>
  <c r="GM173" i="5"/>
  <c r="Z173" i="5" s="1"/>
  <c r="GP173" i="5"/>
  <c r="GO173" i="5"/>
  <c r="AB173" i="5" s="1"/>
  <c r="HA176" i="5"/>
  <c r="DC171" i="5" l="1"/>
  <c r="CV174" i="5"/>
  <c r="CX174" i="5" s="1"/>
  <c r="CW173" i="5"/>
  <c r="CE176" i="5"/>
  <c r="R176" i="5" s="1"/>
  <c r="DL176" i="5"/>
  <c r="DO176" i="5" s="1"/>
  <c r="DQ176" i="5" s="1"/>
  <c r="CK175" i="5"/>
  <c r="CM175" i="5" s="1"/>
  <c r="CH173" i="5"/>
  <c r="CI173" i="5" s="1"/>
  <c r="EN165" i="5"/>
  <c r="BT174" i="5"/>
  <c r="CB174" i="5" s="1"/>
  <c r="BX173" i="5"/>
  <c r="BZ173" i="5" s="1"/>
  <c r="BY172" i="5"/>
  <c r="CA172" i="5" s="1"/>
  <c r="DW172" i="5" s="1"/>
  <c r="CJ176" i="5"/>
  <c r="BL176" i="5"/>
  <c r="BR176" i="5"/>
  <c r="DY171" i="5"/>
  <c r="CC174" i="5"/>
  <c r="BS175" i="5"/>
  <c r="BU175" i="5" s="1"/>
  <c r="DX172" i="5"/>
  <c r="GV163" i="5"/>
  <c r="W163" i="5"/>
  <c r="ET164" i="5"/>
  <c r="FA164" i="5" s="1"/>
  <c r="FL164" i="5" s="1"/>
  <c r="GI164" i="5" s="1"/>
  <c r="EC166" i="5"/>
  <c r="EI166" i="5" s="1"/>
  <c r="ED166" i="5"/>
  <c r="EK166" i="5" s="1"/>
  <c r="FD165" i="5"/>
  <c r="FI165" i="5" s="1"/>
  <c r="EP165" i="5"/>
  <c r="EQ165" i="5" s="1"/>
  <c r="ER165" i="5" s="1"/>
  <c r="DZ167" i="5"/>
  <c r="DN168" i="5"/>
  <c r="DP168" i="5" s="1"/>
  <c r="DT168" i="5" s="1"/>
  <c r="DR168" i="5"/>
  <c r="DS168" i="5"/>
  <c r="FB167" i="5"/>
  <c r="DG169" i="5"/>
  <c r="DJ169" i="5" s="1"/>
  <c r="EF170" i="5"/>
  <c r="EE170" i="5"/>
  <c r="CU194" i="5"/>
  <c r="CZ172" i="5"/>
  <c r="CY173" i="5"/>
  <c r="DA173" i="5" s="1"/>
  <c r="DE173" i="5" s="1"/>
  <c r="BN175" i="5"/>
  <c r="BO174" i="5"/>
  <c r="EA175" i="5"/>
  <c r="BJ176" i="5"/>
  <c r="CF175" i="5"/>
  <c r="BL174" i="10"/>
  <c r="BR174" i="10"/>
  <c r="HF176" i="5"/>
  <c r="HH176" i="5" s="1"/>
  <c r="HG176" i="5"/>
  <c r="BP174" i="10"/>
  <c r="BM174" i="10"/>
  <c r="BO174" i="10"/>
  <c r="AN320" i="10"/>
  <c r="BB320" i="10" s="1"/>
  <c r="BI320" i="10" s="1"/>
  <c r="BH319" i="10"/>
  <c r="Z174" i="10"/>
  <c r="BG174" i="10"/>
  <c r="BF174" i="10"/>
  <c r="BN174" i="10"/>
  <c r="AI176" i="10"/>
  <c r="AC176" i="10"/>
  <c r="AD176" i="10" s="1"/>
  <c r="AA177" i="10"/>
  <c r="GQ174" i="5"/>
  <c r="AC174" i="5" s="1"/>
  <c r="GZ173" i="5"/>
  <c r="AG173" i="5"/>
  <c r="X173" i="5"/>
  <c r="GX173" i="5"/>
  <c r="Y173" i="5"/>
  <c r="GU173" i="5"/>
  <c r="V173" i="5"/>
  <c r="H201" i="8"/>
  <c r="FY176" i="5"/>
  <c r="FW177" i="5"/>
  <c r="FX176" i="5"/>
  <c r="BH177" i="5"/>
  <c r="EZ176" i="5"/>
  <c r="FG176" i="5"/>
  <c r="FS174" i="5"/>
  <c r="FR174" i="5"/>
  <c r="GR174" i="5" s="1"/>
  <c r="AD174" i="5" s="1"/>
  <c r="FT173" i="5"/>
  <c r="GS173" i="5" s="1"/>
  <c r="AE173" i="5" s="1"/>
  <c r="GK174" i="5"/>
  <c r="GC174" i="5"/>
  <c r="U174" i="5" s="1"/>
  <c r="GM174" i="5"/>
  <c r="Z174" i="5" s="1"/>
  <c r="GN174" i="5"/>
  <c r="AA174" i="5" s="1"/>
  <c r="GP174" i="5"/>
  <c r="GO174" i="5"/>
  <c r="AB174" i="5" s="1"/>
  <c r="FZ175" i="5"/>
  <c r="GB175" i="5"/>
  <c r="GD175" i="5" s="1"/>
  <c r="FO175" i="5"/>
  <c r="FQ175" i="5" s="1"/>
  <c r="FM175" i="5"/>
  <c r="FN175" i="5"/>
  <c r="FP175" i="5" s="1"/>
  <c r="GH174" i="5"/>
  <c r="GJ174" i="5"/>
  <c r="HA177" i="5"/>
  <c r="DC172" i="5" l="1"/>
  <c r="CV175" i="5"/>
  <c r="CX175" i="5" s="1"/>
  <c r="CW174" i="5"/>
  <c r="CE177" i="5"/>
  <c r="R177" i="5" s="1"/>
  <c r="DL177" i="5"/>
  <c r="CK176" i="5"/>
  <c r="CM176" i="5" s="1"/>
  <c r="CH174" i="5"/>
  <c r="CI174" i="5" s="1"/>
  <c r="CG175" i="5"/>
  <c r="BX174" i="5"/>
  <c r="DY172" i="5"/>
  <c r="BT175" i="5"/>
  <c r="CB175" i="5" s="1"/>
  <c r="BY173" i="5"/>
  <c r="CA173" i="5" s="1"/>
  <c r="DW173" i="5" s="1"/>
  <c r="CJ177" i="5"/>
  <c r="BL177" i="5"/>
  <c r="BR177" i="5"/>
  <c r="CC175" i="5"/>
  <c r="BS176" i="5"/>
  <c r="BU176" i="5" s="1"/>
  <c r="EN166" i="5"/>
  <c r="DX173" i="5"/>
  <c r="W164" i="5"/>
  <c r="GV164" i="5"/>
  <c r="ET165" i="5"/>
  <c r="FA165" i="5" s="1"/>
  <c r="FL165" i="5" s="1"/>
  <c r="GI165" i="5" s="1"/>
  <c r="ED167" i="5"/>
  <c r="EK167" i="5" s="1"/>
  <c r="EC167" i="5"/>
  <c r="EI167" i="5" s="1"/>
  <c r="EP166" i="5"/>
  <c r="EQ166" i="5" s="1"/>
  <c r="FD166" i="5"/>
  <c r="FI166" i="5" s="1"/>
  <c r="DZ168" i="5"/>
  <c r="DR169" i="5"/>
  <c r="DN169" i="5"/>
  <c r="DP169" i="5" s="1"/>
  <c r="DT169" i="5" s="1"/>
  <c r="DS169" i="5"/>
  <c r="FB168" i="5"/>
  <c r="DO177" i="5"/>
  <c r="DQ177" i="5" s="1"/>
  <c r="DG170" i="5"/>
  <c r="DJ170" i="5" s="1"/>
  <c r="EF171" i="5"/>
  <c r="EE171" i="5"/>
  <c r="CZ173" i="5"/>
  <c r="CU195" i="5"/>
  <c r="CY174" i="5"/>
  <c r="DA174" i="5" s="1"/>
  <c r="DE174" i="5" s="1"/>
  <c r="BN176" i="5"/>
  <c r="BO175" i="5"/>
  <c r="EA176" i="5"/>
  <c r="BJ177" i="5"/>
  <c r="CF176" i="5"/>
  <c r="CG176" i="5" s="1"/>
  <c r="HF177" i="5"/>
  <c r="HH177" i="5" s="1"/>
  <c r="HG177" i="5"/>
  <c r="AN321" i="10"/>
  <c r="BB321" i="10" s="1"/>
  <c r="BI321" i="10" s="1"/>
  <c r="BH320" i="10"/>
  <c r="AE175" i="10"/>
  <c r="AF175" i="10" s="1"/>
  <c r="AG175" i="10" s="1"/>
  <c r="AH175" i="10" s="1"/>
  <c r="AI177" i="10"/>
  <c r="AC177" i="10"/>
  <c r="AD177" i="10" s="1"/>
  <c r="AA178" i="10"/>
  <c r="GQ175" i="5"/>
  <c r="AC175" i="5" s="1"/>
  <c r="GZ174" i="5"/>
  <c r="AG174" i="5"/>
  <c r="GJ175" i="5"/>
  <c r="X175" i="5" s="1"/>
  <c r="GU174" i="5"/>
  <c r="V174" i="5"/>
  <c r="GW174" i="5"/>
  <c r="X174" i="5"/>
  <c r="GX174" i="5"/>
  <c r="Y174" i="5"/>
  <c r="H202" i="8"/>
  <c r="GW175" i="5"/>
  <c r="FR175" i="5"/>
  <c r="GR175" i="5" s="1"/>
  <c r="AD175" i="5" s="1"/>
  <c r="FS175" i="5"/>
  <c r="GK175" i="5"/>
  <c r="GH175" i="5"/>
  <c r="GC175" i="5"/>
  <c r="U175" i="5" s="1"/>
  <c r="GM175" i="5"/>
  <c r="Z175" i="5" s="1"/>
  <c r="GN175" i="5"/>
  <c r="AA175" i="5" s="1"/>
  <c r="GO175" i="5"/>
  <c r="AB175" i="5" s="1"/>
  <c r="GP175" i="5"/>
  <c r="FT174" i="5"/>
  <c r="GS174" i="5" s="1"/>
  <c r="AE174" i="5" s="1"/>
  <c r="FZ176" i="5"/>
  <c r="GB176" i="5"/>
  <c r="GD176" i="5" s="1"/>
  <c r="FM176" i="5"/>
  <c r="FN176" i="5"/>
  <c r="FP176" i="5" s="1"/>
  <c r="FO176" i="5"/>
  <c r="FQ176" i="5" s="1"/>
  <c r="BH178" i="5"/>
  <c r="EZ177" i="5"/>
  <c r="FG177" i="5"/>
  <c r="FY177" i="5"/>
  <c r="FW178" i="5"/>
  <c r="FX177" i="5"/>
  <c r="HA178" i="5"/>
  <c r="DC173" i="5" l="1"/>
  <c r="CV176" i="5"/>
  <c r="CX176" i="5" s="1"/>
  <c r="CW175" i="5"/>
  <c r="CE178" i="5"/>
  <c r="R178" i="5" s="1"/>
  <c r="DL178" i="5"/>
  <c r="DO178" i="5" s="1"/>
  <c r="DQ178" i="5" s="1"/>
  <c r="CK177" i="5"/>
  <c r="CM177" i="5" s="1"/>
  <c r="CH175" i="5"/>
  <c r="CI175" i="5" s="1"/>
  <c r="BX175" i="5"/>
  <c r="BZ175" i="5" s="1"/>
  <c r="EN167" i="5"/>
  <c r="BZ174" i="5"/>
  <c r="BY174" i="5"/>
  <c r="DY173" i="5"/>
  <c r="CJ178" i="5"/>
  <c r="BL178" i="5"/>
  <c r="BR178" i="5"/>
  <c r="BT176" i="5"/>
  <c r="BS177" i="5"/>
  <c r="BU177" i="5" s="1"/>
  <c r="CC176" i="5"/>
  <c r="DX174" i="5"/>
  <c r="ER166" i="5"/>
  <c r="ET166" i="5" s="1"/>
  <c r="FA166" i="5" s="1"/>
  <c r="FL166" i="5" s="1"/>
  <c r="GI166" i="5" s="1"/>
  <c r="W165" i="5"/>
  <c r="GV165" i="5"/>
  <c r="ED168" i="5"/>
  <c r="EK168" i="5" s="1"/>
  <c r="EC168" i="5"/>
  <c r="EI168" i="5" s="1"/>
  <c r="FD167" i="5"/>
  <c r="FI167" i="5" s="1"/>
  <c r="EP167" i="5"/>
  <c r="EQ167" i="5" s="1"/>
  <c r="DZ169" i="5"/>
  <c r="DR170" i="5"/>
  <c r="DN170" i="5"/>
  <c r="DP170" i="5" s="1"/>
  <c r="DT170" i="5" s="1"/>
  <c r="DS170" i="5"/>
  <c r="DG171" i="5"/>
  <c r="DJ171" i="5" s="1"/>
  <c r="FB169" i="5"/>
  <c r="EE172" i="5"/>
  <c r="EF172" i="5"/>
  <c r="CU196" i="5"/>
  <c r="CZ174" i="5"/>
  <c r="CY175" i="5"/>
  <c r="DA175" i="5" s="1"/>
  <c r="DE175" i="5" s="1"/>
  <c r="GH176" i="5"/>
  <c r="GU176" i="5" s="1"/>
  <c r="BN177" i="5"/>
  <c r="BO176" i="5"/>
  <c r="EA177" i="5"/>
  <c r="BJ178" i="5"/>
  <c r="GQ176" i="5"/>
  <c r="AC176" i="5" s="1"/>
  <c r="CF177" i="5"/>
  <c r="CG177" i="5" s="1"/>
  <c r="BL175" i="10"/>
  <c r="BR175" i="10"/>
  <c r="HF178" i="5"/>
  <c r="HH178" i="5" s="1"/>
  <c r="HG178" i="5"/>
  <c r="BP175" i="10"/>
  <c r="BM175" i="10"/>
  <c r="BO175" i="10"/>
  <c r="AN322" i="10"/>
  <c r="BB322" i="10" s="1"/>
  <c r="BI322" i="10" s="1"/>
  <c r="BH321" i="10"/>
  <c r="Z175" i="10"/>
  <c r="BG175" i="10"/>
  <c r="BF175" i="10"/>
  <c r="BN175" i="10"/>
  <c r="AI178" i="10"/>
  <c r="AC178" i="10"/>
  <c r="AD178" i="10" s="1"/>
  <c r="AA179" i="10"/>
  <c r="AE176" i="10"/>
  <c r="AF176" i="10" s="1"/>
  <c r="AG176" i="10" s="1"/>
  <c r="AH176" i="10" s="1"/>
  <c r="AG175" i="5"/>
  <c r="GZ175" i="5"/>
  <c r="GJ176" i="5"/>
  <c r="X176" i="5" s="1"/>
  <c r="GU175" i="5"/>
  <c r="V175" i="5"/>
  <c r="GX175" i="5"/>
  <c r="Y175" i="5"/>
  <c r="H203" i="8"/>
  <c r="FT175" i="5"/>
  <c r="GS175" i="5" s="1"/>
  <c r="AE175" i="5" s="1"/>
  <c r="FY178" i="5"/>
  <c r="FW179" i="5"/>
  <c r="FX178" i="5"/>
  <c r="FO177" i="5"/>
  <c r="FQ177" i="5" s="1"/>
  <c r="FM177" i="5"/>
  <c r="FN177" i="5"/>
  <c r="FP177" i="5" s="1"/>
  <c r="FZ177" i="5"/>
  <c r="GB177" i="5"/>
  <c r="GD177" i="5" s="1"/>
  <c r="BH179" i="5"/>
  <c r="EZ178" i="5"/>
  <c r="FG178" i="5"/>
  <c r="FR176" i="5"/>
  <c r="GR176" i="5" s="1"/>
  <c r="AD176" i="5" s="1"/>
  <c r="FS176" i="5"/>
  <c r="GC176" i="5"/>
  <c r="U176" i="5" s="1"/>
  <c r="GK176" i="5"/>
  <c r="GM176" i="5"/>
  <c r="Z176" i="5" s="1"/>
  <c r="GN176" i="5"/>
  <c r="AA176" i="5" s="1"/>
  <c r="GO176" i="5"/>
  <c r="AB176" i="5" s="1"/>
  <c r="GP176" i="5"/>
  <c r="HA179" i="5"/>
  <c r="DC174" i="5" l="1"/>
  <c r="CV177" i="5"/>
  <c r="CX177" i="5" s="1"/>
  <c r="CW176" i="5"/>
  <c r="CE179" i="5"/>
  <c r="R179" i="5" s="1"/>
  <c r="DL179" i="5"/>
  <c r="CK178" i="5"/>
  <c r="CM178" i="5" s="1"/>
  <c r="BY175" i="5"/>
  <c r="CA175" i="5" s="1"/>
  <c r="DX175" i="5" s="1"/>
  <c r="CA174" i="5"/>
  <c r="DW174" i="5" s="1"/>
  <c r="DY174" i="5" s="1"/>
  <c r="CJ179" i="5"/>
  <c r="BL179" i="5"/>
  <c r="BR179" i="5"/>
  <c r="CC177" i="5"/>
  <c r="BT177" i="5"/>
  <c r="BS178" i="5"/>
  <c r="BU178" i="5" s="1"/>
  <c r="CB176" i="5"/>
  <c r="CH176" i="5" s="1"/>
  <c r="CI176" i="5" s="1"/>
  <c r="BX176" i="5"/>
  <c r="BZ176" i="5" s="1"/>
  <c r="EN168" i="5"/>
  <c r="DW175" i="5"/>
  <c r="W166" i="5"/>
  <c r="GV166" i="5"/>
  <c r="ER167" i="5"/>
  <c r="ET167" i="5" s="1"/>
  <c r="FA167" i="5" s="1"/>
  <c r="FL167" i="5" s="1"/>
  <c r="GI167" i="5" s="1"/>
  <c r="W167" i="5" s="1"/>
  <c r="EP168" i="5"/>
  <c r="EQ168" i="5" s="1"/>
  <c r="ER168" i="5" s="1"/>
  <c r="FD168" i="5"/>
  <c r="FI168" i="5" s="1"/>
  <c r="ED169" i="5"/>
  <c r="EK169" i="5" s="1"/>
  <c r="EC169" i="5"/>
  <c r="EI169" i="5" s="1"/>
  <c r="DZ170" i="5"/>
  <c r="DN171" i="5"/>
  <c r="DP171" i="5" s="1"/>
  <c r="DT171" i="5" s="1"/>
  <c r="DR171" i="5"/>
  <c r="DS171" i="5"/>
  <c r="FB170" i="5"/>
  <c r="DO179" i="5"/>
  <c r="DQ179" i="5" s="1"/>
  <c r="DG172" i="5"/>
  <c r="DJ172" i="5" s="1"/>
  <c r="EF173" i="5"/>
  <c r="EE173" i="5"/>
  <c r="CU197" i="5"/>
  <c r="CZ175" i="5"/>
  <c r="CY176" i="5"/>
  <c r="DA176" i="5" s="1"/>
  <c r="DE176" i="5" s="1"/>
  <c r="V176" i="5"/>
  <c r="BO177" i="5"/>
  <c r="BN178" i="5"/>
  <c r="BO178" i="5" s="1"/>
  <c r="EA178" i="5"/>
  <c r="BJ179" i="5"/>
  <c r="CF178" i="5"/>
  <c r="CG178" i="5" s="1"/>
  <c r="BL176" i="10"/>
  <c r="BR176" i="10"/>
  <c r="HF179" i="5"/>
  <c r="HH179" i="5" s="1"/>
  <c r="HG179" i="5"/>
  <c r="BP176" i="10"/>
  <c r="BM176" i="10"/>
  <c r="BO176" i="10"/>
  <c r="AN323" i="10"/>
  <c r="BB323" i="10" s="1"/>
  <c r="BI323" i="10" s="1"/>
  <c r="BH322" i="10"/>
  <c r="Z176" i="10"/>
  <c r="BF176" i="10"/>
  <c r="BG176" i="10"/>
  <c r="BN176" i="10"/>
  <c r="AE177" i="10"/>
  <c r="AF177" i="10" s="1"/>
  <c r="AG177" i="10" s="1"/>
  <c r="AH177" i="10" s="1"/>
  <c r="AI179" i="10"/>
  <c r="AC179" i="10"/>
  <c r="AD179" i="10" s="1"/>
  <c r="AA180" i="10"/>
  <c r="GQ177" i="5"/>
  <c r="AC177" i="5" s="1"/>
  <c r="AG176" i="5"/>
  <c r="GZ176" i="5"/>
  <c r="GW176" i="5"/>
  <c r="GX176" i="5"/>
  <c r="Y176" i="5"/>
  <c r="H204" i="8"/>
  <c r="FO178" i="5"/>
  <c r="FQ178" i="5" s="1"/>
  <c r="FM178" i="5"/>
  <c r="FN178" i="5"/>
  <c r="FP178" i="5" s="1"/>
  <c r="BH180" i="5"/>
  <c r="EZ179" i="5"/>
  <c r="FG179" i="5"/>
  <c r="FR177" i="5"/>
  <c r="GR177" i="5" s="1"/>
  <c r="AD177" i="5" s="1"/>
  <c r="FS177" i="5"/>
  <c r="FY179" i="5"/>
  <c r="FW180" i="5"/>
  <c r="FX179" i="5"/>
  <c r="GH177" i="5"/>
  <c r="GC177" i="5"/>
  <c r="U177" i="5" s="1"/>
  <c r="GK177" i="5"/>
  <c r="GM177" i="5"/>
  <c r="Z177" i="5" s="1"/>
  <c r="GN177" i="5"/>
  <c r="AA177" i="5" s="1"/>
  <c r="GO177" i="5"/>
  <c r="AB177" i="5" s="1"/>
  <c r="GP177" i="5"/>
  <c r="FT176" i="5"/>
  <c r="GS176" i="5" s="1"/>
  <c r="AE176" i="5" s="1"/>
  <c r="GJ177" i="5"/>
  <c r="FZ178" i="5"/>
  <c r="GB178" i="5"/>
  <c r="GD178" i="5" s="1"/>
  <c r="HA180" i="5"/>
  <c r="DC175" i="5" l="1"/>
  <c r="CV178" i="5"/>
  <c r="CX178" i="5" s="1"/>
  <c r="CW177" i="5"/>
  <c r="CE180" i="5"/>
  <c r="R180" i="5" s="1"/>
  <c r="DL180" i="5"/>
  <c r="DO180" i="5" s="1"/>
  <c r="DQ180" i="5" s="1"/>
  <c r="DY175" i="5"/>
  <c r="CK179" i="5"/>
  <c r="CM179" i="5" s="1"/>
  <c r="EN169" i="5"/>
  <c r="BY176" i="5"/>
  <c r="CA176" i="5" s="1"/>
  <c r="DW176" i="5" s="1"/>
  <c r="CC178" i="5"/>
  <c r="BT178" i="5"/>
  <c r="CJ180" i="5"/>
  <c r="BL180" i="5"/>
  <c r="BR180" i="5"/>
  <c r="CB177" i="5"/>
  <c r="CH177" i="5" s="1"/>
  <c r="CI177" i="5" s="1"/>
  <c r="BX177" i="5"/>
  <c r="BZ177" i="5" s="1"/>
  <c r="BS179" i="5"/>
  <c r="BU179" i="5" s="1"/>
  <c r="DX176" i="5"/>
  <c r="GV167" i="5"/>
  <c r="ET168" i="5"/>
  <c r="FA168" i="5" s="1"/>
  <c r="FL168" i="5" s="1"/>
  <c r="GI168" i="5" s="1"/>
  <c r="ED170" i="5"/>
  <c r="EK170" i="5" s="1"/>
  <c r="EC170" i="5"/>
  <c r="EI170" i="5" s="1"/>
  <c r="FB171" i="5"/>
  <c r="FD169" i="5"/>
  <c r="FI169" i="5" s="1"/>
  <c r="EP169" i="5"/>
  <c r="EQ169" i="5" s="1"/>
  <c r="ER169" i="5" s="1"/>
  <c r="DZ171" i="5"/>
  <c r="DN172" i="5"/>
  <c r="DP172" i="5" s="1"/>
  <c r="DT172" i="5" s="1"/>
  <c r="DR172" i="5"/>
  <c r="DS172" i="5"/>
  <c r="EE174" i="5"/>
  <c r="EF174" i="5"/>
  <c r="DG173" i="5"/>
  <c r="DJ173" i="5" s="1"/>
  <c r="CZ176" i="5"/>
  <c r="CU198" i="5"/>
  <c r="CY177" i="5"/>
  <c r="DA177" i="5" s="1"/>
  <c r="DE177" i="5" s="1"/>
  <c r="GH178" i="5"/>
  <c r="V178" i="5" s="1"/>
  <c r="BN179" i="5"/>
  <c r="EA179" i="5"/>
  <c r="BJ180" i="5"/>
  <c r="CF179" i="5"/>
  <c r="BL177" i="10"/>
  <c r="BR177" i="10"/>
  <c r="HF180" i="5"/>
  <c r="HH180" i="5" s="1"/>
  <c r="HG180" i="5"/>
  <c r="BP177" i="10"/>
  <c r="BM177" i="10"/>
  <c r="BO177" i="10"/>
  <c r="AN324" i="10"/>
  <c r="BB324" i="10" s="1"/>
  <c r="BI324" i="10" s="1"/>
  <c r="BH323" i="10"/>
  <c r="Z177" i="10"/>
  <c r="BG177" i="10"/>
  <c r="BF177" i="10"/>
  <c r="BN177" i="10"/>
  <c r="AI180" i="10"/>
  <c r="AC180" i="10"/>
  <c r="AD180" i="10" s="1"/>
  <c r="AA181" i="10"/>
  <c r="AE178" i="10"/>
  <c r="AF178" i="10" s="1"/>
  <c r="AG178" i="10" s="1"/>
  <c r="AH178" i="10" s="1"/>
  <c r="GQ178" i="5"/>
  <c r="AC178" i="5" s="1"/>
  <c r="AG177" i="5"/>
  <c r="GZ177" i="5"/>
  <c r="GW177" i="5"/>
  <c r="X177" i="5"/>
  <c r="GX177" i="5"/>
  <c r="Y177" i="5"/>
  <c r="GU177" i="5"/>
  <c r="V177" i="5"/>
  <c r="H205" i="8"/>
  <c r="FY180" i="5"/>
  <c r="FW181" i="5"/>
  <c r="FX180" i="5"/>
  <c r="FT177" i="5"/>
  <c r="GS177" i="5" s="1"/>
  <c r="AE177" i="5" s="1"/>
  <c r="FO179" i="5"/>
  <c r="FQ179" i="5" s="1"/>
  <c r="FM179" i="5"/>
  <c r="FN179" i="5"/>
  <c r="FP179" i="5" s="1"/>
  <c r="GJ178" i="5"/>
  <c r="GK178" i="5"/>
  <c r="GC178" i="5"/>
  <c r="U178" i="5" s="1"/>
  <c r="GN178" i="5"/>
  <c r="AA178" i="5" s="1"/>
  <c r="GM178" i="5"/>
  <c r="Z178" i="5" s="1"/>
  <c r="GP178" i="5"/>
  <c r="GO178" i="5"/>
  <c r="AB178" i="5" s="1"/>
  <c r="FZ179" i="5"/>
  <c r="GB179" i="5"/>
  <c r="GD179" i="5" s="1"/>
  <c r="BH181" i="5"/>
  <c r="EZ180" i="5"/>
  <c r="FG180" i="5"/>
  <c r="FS178" i="5"/>
  <c r="FR178" i="5"/>
  <c r="GR178" i="5" s="1"/>
  <c r="AD178" i="5" s="1"/>
  <c r="HA181" i="5"/>
  <c r="DC176" i="5" l="1"/>
  <c r="CW178" i="5"/>
  <c r="CV179" i="5"/>
  <c r="CX179" i="5" s="1"/>
  <c r="CE181" i="5"/>
  <c r="R181" i="5" s="1"/>
  <c r="DL181" i="5"/>
  <c r="DO181" i="5" s="1"/>
  <c r="DQ181" i="5" s="1"/>
  <c r="CK180" i="5"/>
  <c r="CM180" i="5" s="1"/>
  <c r="DY176" i="5"/>
  <c r="CG179" i="5"/>
  <c r="BT179" i="5"/>
  <c r="CB179" i="5" s="1"/>
  <c r="CJ181" i="5"/>
  <c r="BR181" i="5"/>
  <c r="BL181" i="5"/>
  <c r="CB178" i="5"/>
  <c r="CH178" i="5" s="1"/>
  <c r="CI178" i="5" s="1"/>
  <c r="BX178" i="5"/>
  <c r="BZ178" i="5" s="1"/>
  <c r="CC179" i="5"/>
  <c r="BY177" i="5"/>
  <c r="CA177" i="5" s="1"/>
  <c r="DW177" i="5" s="1"/>
  <c r="BS180" i="5"/>
  <c r="BU180" i="5" s="1"/>
  <c r="EN170" i="5"/>
  <c r="DX177" i="5"/>
  <c r="W168" i="5"/>
  <c r="GV168" i="5"/>
  <c r="ET169" i="5"/>
  <c r="FA169" i="5" s="1"/>
  <c r="FL169" i="5" s="1"/>
  <c r="GI169" i="5" s="1"/>
  <c r="FD170" i="5"/>
  <c r="FI170" i="5" s="1"/>
  <c r="EP170" i="5"/>
  <c r="EQ170" i="5" s="1"/>
  <c r="ED171" i="5"/>
  <c r="EK171" i="5" s="1"/>
  <c r="EC171" i="5"/>
  <c r="EI171" i="5" s="1"/>
  <c r="DZ172" i="5"/>
  <c r="DR173" i="5"/>
  <c r="DS173" i="5"/>
  <c r="DN173" i="5"/>
  <c r="DP173" i="5" s="1"/>
  <c r="DT173" i="5" s="1"/>
  <c r="FB172" i="5"/>
  <c r="EF175" i="5"/>
  <c r="EE175" i="5"/>
  <c r="DG174" i="5"/>
  <c r="DJ174" i="5" s="1"/>
  <c r="CU199" i="5"/>
  <c r="CZ177" i="5"/>
  <c r="CY178" i="5"/>
  <c r="DA178" i="5" s="1"/>
  <c r="DE178" i="5" s="1"/>
  <c r="GU178" i="5"/>
  <c r="BO179" i="5"/>
  <c r="BN180" i="5"/>
  <c r="EA180" i="5"/>
  <c r="BJ181" i="5"/>
  <c r="CF180" i="5"/>
  <c r="CG180" i="5" s="1"/>
  <c r="BL178" i="10"/>
  <c r="BR178" i="10"/>
  <c r="HF181" i="5"/>
  <c r="HH181" i="5" s="1"/>
  <c r="HG181" i="5"/>
  <c r="BP178" i="10"/>
  <c r="BM178" i="10"/>
  <c r="BO178" i="10"/>
  <c r="AN325" i="10"/>
  <c r="BB325" i="10" s="1"/>
  <c r="BI325" i="10" s="1"/>
  <c r="BH324" i="10"/>
  <c r="Z178" i="10"/>
  <c r="BG178" i="10"/>
  <c r="BF178" i="10"/>
  <c r="BN178" i="10"/>
  <c r="AE180" i="10"/>
  <c r="AF180" i="10" s="1"/>
  <c r="AG180" i="10" s="1"/>
  <c r="AH180" i="10" s="1"/>
  <c r="AI181" i="10"/>
  <c r="AC181" i="10"/>
  <c r="AD181" i="10" s="1"/>
  <c r="AA182" i="10"/>
  <c r="AE179" i="10"/>
  <c r="AF179" i="10" s="1"/>
  <c r="AG179" i="10" s="1"/>
  <c r="AH179" i="10" s="1"/>
  <c r="GQ179" i="5"/>
  <c r="AC179" i="5" s="1"/>
  <c r="GZ178" i="5"/>
  <c r="AG178" i="5"/>
  <c r="H206" i="8"/>
  <c r="GX178" i="5"/>
  <c r="Y178" i="5"/>
  <c r="GW178" i="5"/>
  <c r="X178" i="5"/>
  <c r="BH182" i="5"/>
  <c r="EZ181" i="5"/>
  <c r="FG181" i="5"/>
  <c r="FT178" i="5"/>
  <c r="GS178" i="5" s="1"/>
  <c r="AE178" i="5" s="1"/>
  <c r="FR179" i="5"/>
  <c r="GR179" i="5" s="1"/>
  <c r="AD179" i="5" s="1"/>
  <c r="FS179" i="5"/>
  <c r="FZ180" i="5"/>
  <c r="GB180" i="5"/>
  <c r="GD180" i="5" s="1"/>
  <c r="FM180" i="5"/>
  <c r="FN180" i="5"/>
  <c r="FP180" i="5" s="1"/>
  <c r="FO180" i="5"/>
  <c r="FQ180" i="5" s="1"/>
  <c r="GK179" i="5"/>
  <c r="GH179" i="5"/>
  <c r="GC179" i="5"/>
  <c r="U179" i="5" s="1"/>
  <c r="GM179" i="5"/>
  <c r="Z179" i="5" s="1"/>
  <c r="GN179" i="5"/>
  <c r="AA179" i="5" s="1"/>
  <c r="GO179" i="5"/>
  <c r="AB179" i="5" s="1"/>
  <c r="GP179" i="5"/>
  <c r="GJ179" i="5"/>
  <c r="FY181" i="5"/>
  <c r="FW182" i="5"/>
  <c r="FX181" i="5"/>
  <c r="HA182" i="5"/>
  <c r="DC177" i="5" l="1"/>
  <c r="CW179" i="5"/>
  <c r="CV180" i="5"/>
  <c r="CX180" i="5" s="1"/>
  <c r="CE182" i="5"/>
  <c r="R182" i="5" s="1"/>
  <c r="DL182" i="5"/>
  <c r="CK181" i="5"/>
  <c r="CM181" i="5" s="1"/>
  <c r="CH179" i="5"/>
  <c r="CI179" i="5" s="1"/>
  <c r="BX179" i="5"/>
  <c r="BY178" i="5"/>
  <c r="CA178" i="5" s="1"/>
  <c r="DX178" i="5" s="1"/>
  <c r="CJ182" i="5"/>
  <c r="BL182" i="5"/>
  <c r="BR182" i="5"/>
  <c r="DY177" i="5"/>
  <c r="BT180" i="5"/>
  <c r="BS181" i="5"/>
  <c r="BU181" i="5" s="1"/>
  <c r="CC180" i="5"/>
  <c r="EN171" i="5"/>
  <c r="DW178" i="5"/>
  <c r="ER170" i="5"/>
  <c r="ET170" i="5" s="1"/>
  <c r="FA170" i="5" s="1"/>
  <c r="FL170" i="5" s="1"/>
  <c r="GI170" i="5" s="1"/>
  <c r="GV169" i="5"/>
  <c r="W169" i="5"/>
  <c r="FD171" i="5"/>
  <c r="FI171" i="5" s="1"/>
  <c r="EP171" i="5"/>
  <c r="EQ171" i="5" s="1"/>
  <c r="EC172" i="5"/>
  <c r="EI172" i="5" s="1"/>
  <c r="ED172" i="5"/>
  <c r="EK172" i="5" s="1"/>
  <c r="DZ173" i="5"/>
  <c r="DR174" i="5"/>
  <c r="DN174" i="5"/>
  <c r="DP174" i="5" s="1"/>
  <c r="DT174" i="5" s="1"/>
  <c r="DS174" i="5"/>
  <c r="FB173" i="5"/>
  <c r="DO182" i="5"/>
  <c r="DQ182" i="5" s="1"/>
  <c r="EE176" i="5"/>
  <c r="DG175" i="5"/>
  <c r="DJ175" i="5" s="1"/>
  <c r="EF176" i="5"/>
  <c r="CZ178" i="5"/>
  <c r="CU200" i="5"/>
  <c r="CY179" i="5"/>
  <c r="DA179" i="5" s="1"/>
  <c r="DE179" i="5" s="1"/>
  <c r="GH180" i="5"/>
  <c r="GU180" i="5" s="1"/>
  <c r="BO180" i="5"/>
  <c r="BN181" i="5"/>
  <c r="EA181" i="5"/>
  <c r="BJ182" i="5"/>
  <c r="CF181" i="5"/>
  <c r="CG181" i="5" s="1"/>
  <c r="BL179" i="10"/>
  <c r="BR179" i="10"/>
  <c r="BL180" i="10"/>
  <c r="BR180" i="10"/>
  <c r="HF182" i="5"/>
  <c r="HH182" i="5" s="1"/>
  <c r="HG182" i="5"/>
  <c r="BP179" i="10"/>
  <c r="BM179" i="10"/>
  <c r="BO179" i="10"/>
  <c r="BP180" i="10"/>
  <c r="BM180" i="10"/>
  <c r="BO180" i="10"/>
  <c r="AN326" i="10"/>
  <c r="BB326" i="10" s="1"/>
  <c r="BI326" i="10" s="1"/>
  <c r="BH325" i="10"/>
  <c r="Z179" i="10"/>
  <c r="BG179" i="10"/>
  <c r="BF179" i="10"/>
  <c r="Z180" i="10"/>
  <c r="BF180" i="10"/>
  <c r="BG180" i="10"/>
  <c r="BN179" i="10"/>
  <c r="BN180" i="10"/>
  <c r="AI182" i="10"/>
  <c r="AC182" i="10"/>
  <c r="AD182" i="10" s="1"/>
  <c r="AA183" i="10"/>
  <c r="GQ180" i="5"/>
  <c r="AC180" i="5" s="1"/>
  <c r="GZ179" i="5"/>
  <c r="AG179" i="5"/>
  <c r="GW179" i="5"/>
  <c r="X179" i="5"/>
  <c r="GU179" i="5"/>
  <c r="V179" i="5"/>
  <c r="GX179" i="5"/>
  <c r="Y179" i="5"/>
  <c r="H207" i="8"/>
  <c r="FT179" i="5"/>
  <c r="GS179" i="5" s="1"/>
  <c r="AE179" i="5" s="1"/>
  <c r="FY182" i="5"/>
  <c r="FW183" i="5"/>
  <c r="FX182" i="5"/>
  <c r="FZ181" i="5"/>
  <c r="GB181" i="5"/>
  <c r="GD181" i="5" s="1"/>
  <c r="FR180" i="5"/>
  <c r="GR180" i="5" s="1"/>
  <c r="AD180" i="5" s="1"/>
  <c r="FS180" i="5"/>
  <c r="GJ180" i="5"/>
  <c r="BH183" i="5"/>
  <c r="FG182" i="5"/>
  <c r="EZ182" i="5"/>
  <c r="GC180" i="5"/>
  <c r="U180" i="5" s="1"/>
  <c r="GK180" i="5"/>
  <c r="GM180" i="5"/>
  <c r="Z180" i="5" s="1"/>
  <c r="GN180" i="5"/>
  <c r="AA180" i="5" s="1"/>
  <c r="GP180" i="5"/>
  <c r="GO180" i="5"/>
  <c r="AB180" i="5" s="1"/>
  <c r="FM181" i="5"/>
  <c r="FN181" i="5"/>
  <c r="FP181" i="5" s="1"/>
  <c r="FO181" i="5"/>
  <c r="FQ181" i="5" s="1"/>
  <c r="HA183" i="5"/>
  <c r="DC178" i="5" l="1"/>
  <c r="CW180" i="5"/>
  <c r="CV181" i="5"/>
  <c r="CX181" i="5" s="1"/>
  <c r="CE183" i="5"/>
  <c r="R183" i="5" s="1"/>
  <c r="DL183" i="5"/>
  <c r="DO183" i="5" s="1"/>
  <c r="DQ183" i="5" s="1"/>
  <c r="CK182" i="5"/>
  <c r="CM182" i="5" s="1"/>
  <c r="BY179" i="5"/>
  <c r="BZ179" i="5"/>
  <c r="DY178" i="5"/>
  <c r="CJ183" i="5"/>
  <c r="BL183" i="5"/>
  <c r="BR183" i="5"/>
  <c r="CC181" i="5"/>
  <c r="BT181" i="5"/>
  <c r="BS182" i="5"/>
  <c r="BU182" i="5" s="1"/>
  <c r="CB180" i="5"/>
  <c r="CH180" i="5" s="1"/>
  <c r="CI180" i="5" s="1"/>
  <c r="BX180" i="5"/>
  <c r="BZ180" i="5" s="1"/>
  <c r="EN172" i="5"/>
  <c r="DW179" i="5"/>
  <c r="W170" i="5"/>
  <c r="GV170" i="5"/>
  <c r="ER171" i="5"/>
  <c r="ET171" i="5" s="1"/>
  <c r="FA171" i="5" s="1"/>
  <c r="FL171" i="5" s="1"/>
  <c r="GI171" i="5" s="1"/>
  <c r="W171" i="5" s="1"/>
  <c r="EP172" i="5"/>
  <c r="EQ172" i="5" s="1"/>
  <c r="FD172" i="5"/>
  <c r="FI172" i="5" s="1"/>
  <c r="ED173" i="5"/>
  <c r="EK173" i="5" s="1"/>
  <c r="EC173" i="5"/>
  <c r="EI173" i="5" s="1"/>
  <c r="DZ174" i="5"/>
  <c r="DR175" i="5"/>
  <c r="DS175" i="5"/>
  <c r="DN175" i="5"/>
  <c r="DP175" i="5" s="1"/>
  <c r="DT175" i="5" s="1"/>
  <c r="FB174" i="5"/>
  <c r="EE177" i="5"/>
  <c r="EF177" i="5"/>
  <c r="DG176" i="5"/>
  <c r="DJ176" i="5" s="1"/>
  <c r="CU201" i="5"/>
  <c r="CZ179" i="5"/>
  <c r="CY180" i="5"/>
  <c r="DA180" i="5" s="1"/>
  <c r="DE180" i="5" s="1"/>
  <c r="V180" i="5"/>
  <c r="GH181" i="5"/>
  <c r="GU181" i="5" s="1"/>
  <c r="BO181" i="5"/>
  <c r="BN182" i="5"/>
  <c r="EA182" i="5"/>
  <c r="BJ183" i="5"/>
  <c r="FT180" i="5"/>
  <c r="GS180" i="5" s="1"/>
  <c r="AE180" i="5" s="1"/>
  <c r="CF182" i="5"/>
  <c r="CG182" i="5" s="1"/>
  <c r="HF183" i="5"/>
  <c r="HH183" i="5" s="1"/>
  <c r="HG183" i="5"/>
  <c r="AN327" i="10"/>
  <c r="BB327" i="10" s="1"/>
  <c r="BI327" i="10" s="1"/>
  <c r="BH326" i="10"/>
  <c r="AI183" i="10"/>
  <c r="AC183" i="10"/>
  <c r="AD183" i="10" s="1"/>
  <c r="AA184" i="10"/>
  <c r="AE181" i="10"/>
  <c r="AF181" i="10" s="1"/>
  <c r="AG181" i="10" s="1"/>
  <c r="AH181" i="10" s="1"/>
  <c r="GQ181" i="5"/>
  <c r="AC181" i="5" s="1"/>
  <c r="GJ181" i="5"/>
  <c r="X181" i="5" s="1"/>
  <c r="GZ180" i="5"/>
  <c r="AG180" i="5"/>
  <c r="GX180" i="5"/>
  <c r="Y180" i="5"/>
  <c r="GW180" i="5"/>
  <c r="X180" i="5"/>
  <c r="H208" i="8"/>
  <c r="FS181" i="5"/>
  <c r="FR181" i="5"/>
  <c r="GR181" i="5" s="1"/>
  <c r="AD181" i="5" s="1"/>
  <c r="FM182" i="5"/>
  <c r="FN182" i="5"/>
  <c r="FP182" i="5" s="1"/>
  <c r="FO182" i="5"/>
  <c r="FQ182" i="5" s="1"/>
  <c r="FY183" i="5"/>
  <c r="FW184" i="5"/>
  <c r="FX183" i="5"/>
  <c r="BH184" i="5"/>
  <c r="EZ183" i="5"/>
  <c r="FG183" i="5"/>
  <c r="GC181" i="5"/>
  <c r="U181" i="5" s="1"/>
  <c r="GK181" i="5"/>
  <c r="GM181" i="5"/>
  <c r="Z181" i="5" s="1"/>
  <c r="GN181" i="5"/>
  <c r="AA181" i="5" s="1"/>
  <c r="GO181" i="5"/>
  <c r="AB181" i="5" s="1"/>
  <c r="GP181" i="5"/>
  <c r="FZ182" i="5"/>
  <c r="GB182" i="5"/>
  <c r="GD182" i="5" s="1"/>
  <c r="HA184" i="5"/>
  <c r="DC179" i="5" l="1"/>
  <c r="CW181" i="5"/>
  <c r="CV182" i="5"/>
  <c r="CX182" i="5" s="1"/>
  <c r="CE184" i="5"/>
  <c r="R184" i="5" s="1"/>
  <c r="DL184" i="5"/>
  <c r="DO184" i="5" s="1"/>
  <c r="DQ184" i="5" s="1"/>
  <c r="CK183" i="5"/>
  <c r="CM183" i="5" s="1"/>
  <c r="CA179" i="5"/>
  <c r="DX179" i="5" s="1"/>
  <c r="DY179" i="5" s="1"/>
  <c r="BY180" i="5"/>
  <c r="CA180" i="5" s="1"/>
  <c r="DX180" i="5" s="1"/>
  <c r="BT182" i="5"/>
  <c r="CJ184" i="5"/>
  <c r="BL184" i="5"/>
  <c r="BR184" i="5"/>
  <c r="CB181" i="5"/>
  <c r="CH181" i="5" s="1"/>
  <c r="CI181" i="5" s="1"/>
  <c r="BX181" i="5"/>
  <c r="BZ181" i="5" s="1"/>
  <c r="BS183" i="5"/>
  <c r="BU183" i="5" s="1"/>
  <c r="CC182" i="5"/>
  <c r="EN173" i="5"/>
  <c r="DW180" i="5"/>
  <c r="GV171" i="5"/>
  <c r="ER172" i="5"/>
  <c r="ET172" i="5" s="1"/>
  <c r="FA172" i="5" s="1"/>
  <c r="FL172" i="5" s="1"/>
  <c r="GI172" i="5" s="1"/>
  <c r="EC174" i="5"/>
  <c r="EI174" i="5" s="1"/>
  <c r="ED174" i="5"/>
  <c r="EK174" i="5" s="1"/>
  <c r="FD173" i="5"/>
  <c r="FI173" i="5" s="1"/>
  <c r="EP173" i="5"/>
  <c r="EQ173" i="5" s="1"/>
  <c r="DZ175" i="5"/>
  <c r="DN176" i="5"/>
  <c r="DP176" i="5" s="1"/>
  <c r="DT176" i="5" s="1"/>
  <c r="DR176" i="5"/>
  <c r="DS176" i="5"/>
  <c r="FB175" i="5"/>
  <c r="DG177" i="5"/>
  <c r="DJ177" i="5" s="1"/>
  <c r="EF178" i="5"/>
  <c r="EE178" i="5"/>
  <c r="CU202" i="5"/>
  <c r="CZ180" i="5"/>
  <c r="CY181" i="5"/>
  <c r="DA181" i="5" s="1"/>
  <c r="DE181" i="5" s="1"/>
  <c r="V181" i="5"/>
  <c r="BO182" i="5"/>
  <c r="BN183" i="5"/>
  <c r="EA183" i="5"/>
  <c r="BJ184" i="5"/>
  <c r="GW181" i="5"/>
  <c r="FT181" i="5"/>
  <c r="GS181" i="5" s="1"/>
  <c r="AE181" i="5" s="1"/>
  <c r="CF183" i="5"/>
  <c r="BL181" i="10"/>
  <c r="BR181" i="10"/>
  <c r="HF184" i="5"/>
  <c r="HH184" i="5" s="1"/>
  <c r="HG184" i="5"/>
  <c r="BP181" i="10"/>
  <c r="BM181" i="10"/>
  <c r="BO181" i="10"/>
  <c r="AN328" i="10"/>
  <c r="BB328" i="10" s="1"/>
  <c r="BI328" i="10" s="1"/>
  <c r="BH327" i="10"/>
  <c r="Z181" i="10"/>
  <c r="BG181" i="10"/>
  <c r="BF181" i="10"/>
  <c r="BN181" i="10"/>
  <c r="AI184" i="10"/>
  <c r="AC184" i="10"/>
  <c r="AD184" i="10" s="1"/>
  <c r="AA185" i="10"/>
  <c r="AE182" i="10"/>
  <c r="AF182" i="10" s="1"/>
  <c r="AG182" i="10" s="1"/>
  <c r="AH182" i="10" s="1"/>
  <c r="GQ182" i="5"/>
  <c r="AC182" i="5" s="1"/>
  <c r="AG181" i="5"/>
  <c r="GZ181" i="5"/>
  <c r="GX181" i="5"/>
  <c r="Y181" i="5"/>
  <c r="H209" i="8"/>
  <c r="FM183" i="5"/>
  <c r="FN183" i="5"/>
  <c r="FP183" i="5" s="1"/>
  <c r="FO183" i="5"/>
  <c r="FQ183" i="5" s="1"/>
  <c r="FZ183" i="5"/>
  <c r="GB183" i="5"/>
  <c r="GD183" i="5" s="1"/>
  <c r="GC182" i="5"/>
  <c r="U182" i="5" s="1"/>
  <c r="GK182" i="5"/>
  <c r="GM182" i="5"/>
  <c r="Z182" i="5" s="1"/>
  <c r="GN182" i="5"/>
  <c r="AA182" i="5" s="1"/>
  <c r="GO182" i="5"/>
  <c r="AB182" i="5" s="1"/>
  <c r="GP182" i="5"/>
  <c r="BH185" i="5"/>
  <c r="FG184" i="5"/>
  <c r="EZ184" i="5"/>
  <c r="GH182" i="5"/>
  <c r="FY184" i="5"/>
  <c r="FW185" i="5"/>
  <c r="FX184" i="5"/>
  <c r="FS182" i="5"/>
  <c r="FR182" i="5"/>
  <c r="GR182" i="5" s="1"/>
  <c r="AD182" i="5" s="1"/>
  <c r="GJ182" i="5"/>
  <c r="HA185" i="5"/>
  <c r="DC180" i="5" l="1"/>
  <c r="CW182" i="5"/>
  <c r="CV183" i="5"/>
  <c r="CX183" i="5" s="1"/>
  <c r="CE185" i="5"/>
  <c r="R185" i="5" s="1"/>
  <c r="DL185" i="5"/>
  <c r="DO185" i="5" s="1"/>
  <c r="DQ185" i="5" s="1"/>
  <c r="CK184" i="5"/>
  <c r="CM184" i="5" s="1"/>
  <c r="CG183" i="5"/>
  <c r="BY181" i="5"/>
  <c r="CA181" i="5" s="1"/>
  <c r="DW181" i="5" s="1"/>
  <c r="DY180" i="5"/>
  <c r="BS184" i="5"/>
  <c r="BU184" i="5" s="1"/>
  <c r="CC183" i="5"/>
  <c r="CJ185" i="5"/>
  <c r="CK185" i="5" s="1"/>
  <c r="CM185" i="5" s="1"/>
  <c r="BL185" i="5"/>
  <c r="BR185" i="5"/>
  <c r="BT183" i="5"/>
  <c r="CB182" i="5"/>
  <c r="CH182" i="5" s="1"/>
  <c r="CI182" i="5" s="1"/>
  <c r="BX182" i="5"/>
  <c r="BZ182" i="5" s="1"/>
  <c r="EN174" i="5"/>
  <c r="DX181" i="5"/>
  <c r="W172" i="5"/>
  <c r="GV172" i="5"/>
  <c r="ER173" i="5"/>
  <c r="ET173" i="5" s="1"/>
  <c r="FA173" i="5" s="1"/>
  <c r="FL173" i="5" s="1"/>
  <c r="GI173" i="5" s="1"/>
  <c r="ED175" i="5"/>
  <c r="EK175" i="5" s="1"/>
  <c r="EC175" i="5"/>
  <c r="EI175" i="5" s="1"/>
  <c r="FD174" i="5"/>
  <c r="FI174" i="5" s="1"/>
  <c r="EP174" i="5"/>
  <c r="EQ174" i="5" s="1"/>
  <c r="ER174" i="5" s="1"/>
  <c r="DZ176" i="5"/>
  <c r="DR177" i="5"/>
  <c r="DN177" i="5"/>
  <c r="DP177" i="5" s="1"/>
  <c r="DT177" i="5" s="1"/>
  <c r="DS177" i="5"/>
  <c r="FB176" i="5"/>
  <c r="DG178" i="5"/>
  <c r="DJ178" i="5" s="1"/>
  <c r="EF179" i="5"/>
  <c r="EE179" i="5"/>
  <c r="CZ181" i="5"/>
  <c r="CU203" i="5"/>
  <c r="CY182" i="5"/>
  <c r="DA182" i="5" s="1"/>
  <c r="DE182" i="5" s="1"/>
  <c r="BO183" i="5"/>
  <c r="BN184" i="5"/>
  <c r="BO184" i="5" s="1"/>
  <c r="EA184" i="5"/>
  <c r="BJ185" i="5"/>
  <c r="CF184" i="5"/>
  <c r="CG184" i="5" s="1"/>
  <c r="BL182" i="10"/>
  <c r="BR182" i="10"/>
  <c r="HF185" i="5"/>
  <c r="HH185" i="5" s="1"/>
  <c r="HG185" i="5"/>
  <c r="BP182" i="10"/>
  <c r="BM182" i="10"/>
  <c r="BO182" i="10"/>
  <c r="AN329" i="10"/>
  <c r="BB329" i="10" s="1"/>
  <c r="BI329" i="10" s="1"/>
  <c r="BH328" i="10"/>
  <c r="Z182" i="10"/>
  <c r="BG182" i="10"/>
  <c r="BF182" i="10"/>
  <c r="BN182" i="10"/>
  <c r="AE184" i="10"/>
  <c r="AF184" i="10" s="1"/>
  <c r="AG184" i="10" s="1"/>
  <c r="AH184" i="10" s="1"/>
  <c r="AI185" i="10"/>
  <c r="AC185" i="10"/>
  <c r="AD185" i="10" s="1"/>
  <c r="AA186" i="10"/>
  <c r="AE183" i="10"/>
  <c r="AF183" i="10" s="1"/>
  <c r="AG183" i="10" s="1"/>
  <c r="AH183" i="10" s="1"/>
  <c r="GQ183" i="5"/>
  <c r="AC183" i="5" s="1"/>
  <c r="GZ182" i="5"/>
  <c r="AG182" i="5"/>
  <c r="GW182" i="5"/>
  <c r="X182" i="5"/>
  <c r="GU182" i="5"/>
  <c r="V182" i="5"/>
  <c r="GX182" i="5"/>
  <c r="Y182" i="5"/>
  <c r="H210" i="8"/>
  <c r="FY185" i="5"/>
  <c r="FW186" i="5"/>
  <c r="FX185" i="5"/>
  <c r="BH186" i="5"/>
  <c r="EZ185" i="5"/>
  <c r="FG185" i="5"/>
  <c r="GC183" i="5"/>
  <c r="U183" i="5" s="1"/>
  <c r="GK183" i="5"/>
  <c r="GN183" i="5"/>
  <c r="AA183" i="5" s="1"/>
  <c r="GM183" i="5"/>
  <c r="Z183" i="5" s="1"/>
  <c r="GP183" i="5"/>
  <c r="GO183" i="5"/>
  <c r="AB183" i="5" s="1"/>
  <c r="GH183" i="5"/>
  <c r="FZ184" i="5"/>
  <c r="GB184" i="5"/>
  <c r="GD184" i="5" s="1"/>
  <c r="FN184" i="5"/>
  <c r="FP184" i="5" s="1"/>
  <c r="FM184" i="5"/>
  <c r="FO184" i="5"/>
  <c r="FQ184" i="5" s="1"/>
  <c r="FT182" i="5"/>
  <c r="GS182" i="5" s="1"/>
  <c r="AE182" i="5" s="1"/>
  <c r="FR183" i="5"/>
  <c r="GR183" i="5" s="1"/>
  <c r="AD183" i="5" s="1"/>
  <c r="FS183" i="5"/>
  <c r="GJ183" i="5"/>
  <c r="HA186" i="5"/>
  <c r="DC181" i="5" l="1"/>
  <c r="CW183" i="5"/>
  <c r="CV184" i="5"/>
  <c r="CX184" i="5" s="1"/>
  <c r="CE186" i="5"/>
  <c r="R186" i="5" s="1"/>
  <c r="DL186" i="5"/>
  <c r="DO186" i="5" s="1"/>
  <c r="DQ186" i="5" s="1"/>
  <c r="DY181" i="5"/>
  <c r="CB183" i="5"/>
  <c r="CH183" i="5" s="1"/>
  <c r="CI183" i="5" s="1"/>
  <c r="BX183" i="5"/>
  <c r="BZ183" i="5" s="1"/>
  <c r="BY182" i="5"/>
  <c r="CA182" i="5" s="1"/>
  <c r="DX182" i="5" s="1"/>
  <c r="BS185" i="5"/>
  <c r="BU185" i="5" s="1"/>
  <c r="BT184" i="5"/>
  <c r="CJ186" i="5"/>
  <c r="BL186" i="5"/>
  <c r="BR186" i="5"/>
  <c r="CC184" i="5"/>
  <c r="EN175" i="5"/>
  <c r="DW182" i="5"/>
  <c r="GV173" i="5"/>
  <c r="W173" i="5"/>
  <c r="ET174" i="5"/>
  <c r="FA174" i="5" s="1"/>
  <c r="FL174" i="5" s="1"/>
  <c r="GI174" i="5" s="1"/>
  <c r="GV174" i="5" s="1"/>
  <c r="DZ177" i="5"/>
  <c r="ED176" i="5"/>
  <c r="EK176" i="5" s="1"/>
  <c r="EC176" i="5"/>
  <c r="EI176" i="5" s="1"/>
  <c r="FD175" i="5"/>
  <c r="FI175" i="5" s="1"/>
  <c r="EP175" i="5"/>
  <c r="EQ175" i="5" s="1"/>
  <c r="ER175" i="5" s="1"/>
  <c r="DR178" i="5"/>
  <c r="DN178" i="5"/>
  <c r="DP178" i="5" s="1"/>
  <c r="DT178" i="5" s="1"/>
  <c r="DS178" i="5"/>
  <c r="FB177" i="5"/>
  <c r="DG179" i="5"/>
  <c r="DJ179" i="5" s="1"/>
  <c r="EF180" i="5"/>
  <c r="EE180" i="5"/>
  <c r="CU204" i="5"/>
  <c r="CZ182" i="5"/>
  <c r="CY183" i="5"/>
  <c r="DA183" i="5" s="1"/>
  <c r="DE183" i="5" s="1"/>
  <c r="BN185" i="5"/>
  <c r="EA185" i="5"/>
  <c r="BJ186" i="5"/>
  <c r="CF185" i="5"/>
  <c r="CG185" i="5" s="1"/>
  <c r="GJ184" i="5"/>
  <c r="X184" i="5" s="1"/>
  <c r="BL184" i="10"/>
  <c r="BL183" i="10"/>
  <c r="BR183" i="10"/>
  <c r="HF186" i="5"/>
  <c r="HH186" i="5" s="1"/>
  <c r="HG186" i="5"/>
  <c r="BP183" i="10"/>
  <c r="BM183" i="10"/>
  <c r="BO183" i="10"/>
  <c r="BP184" i="10"/>
  <c r="BO184" i="10"/>
  <c r="BM184" i="10"/>
  <c r="BR184" i="10" s="1"/>
  <c r="AN330" i="10"/>
  <c r="BB330" i="10" s="1"/>
  <c r="BI330" i="10" s="1"/>
  <c r="BH329" i="10"/>
  <c r="Z183" i="10"/>
  <c r="BG183" i="10"/>
  <c r="BF183" i="10"/>
  <c r="Z184" i="10"/>
  <c r="BF184" i="10"/>
  <c r="BG184" i="10"/>
  <c r="BN183" i="10"/>
  <c r="BN184" i="10"/>
  <c r="AE185" i="10"/>
  <c r="AF185" i="10" s="1"/>
  <c r="AG185" i="10" s="1"/>
  <c r="AH185" i="10" s="1"/>
  <c r="AI186" i="10"/>
  <c r="AC186" i="10"/>
  <c r="AD186" i="10" s="1"/>
  <c r="AA187" i="10"/>
  <c r="GQ184" i="5"/>
  <c r="AC184" i="5" s="1"/>
  <c r="GZ183" i="5"/>
  <c r="AG183" i="5"/>
  <c r="GU183" i="5"/>
  <c r="V183" i="5"/>
  <c r="GX183" i="5"/>
  <c r="Y183" i="5"/>
  <c r="H211" i="8"/>
  <c r="GW183" i="5"/>
  <c r="X183" i="5"/>
  <c r="FM185" i="5"/>
  <c r="FN185" i="5"/>
  <c r="FP185" i="5" s="1"/>
  <c r="FO185" i="5"/>
  <c r="FQ185" i="5" s="1"/>
  <c r="FZ185" i="5"/>
  <c r="GB185" i="5"/>
  <c r="GD185" i="5" s="1"/>
  <c r="FS184" i="5"/>
  <c r="FR184" i="5"/>
  <c r="GR184" i="5" s="1"/>
  <c r="AD184" i="5" s="1"/>
  <c r="GC184" i="5"/>
  <c r="U184" i="5" s="1"/>
  <c r="GK184" i="5"/>
  <c r="GN184" i="5"/>
  <c r="AA184" i="5" s="1"/>
  <c r="GM184" i="5"/>
  <c r="Z184" i="5" s="1"/>
  <c r="GO184" i="5"/>
  <c r="AB184" i="5" s="1"/>
  <c r="GP184" i="5"/>
  <c r="FT183" i="5"/>
  <c r="GS183" i="5" s="1"/>
  <c r="AE183" i="5" s="1"/>
  <c r="BH187" i="5"/>
  <c r="FG186" i="5"/>
  <c r="EZ186" i="5"/>
  <c r="GH184" i="5"/>
  <c r="FY186" i="5"/>
  <c r="FW187" i="5"/>
  <c r="FX186" i="5"/>
  <c r="HA187" i="5"/>
  <c r="DC182" i="5" l="1"/>
  <c r="CW184" i="5"/>
  <c r="CV185" i="5"/>
  <c r="CX185" i="5" s="1"/>
  <c r="CE187" i="5"/>
  <c r="R187" i="5" s="1"/>
  <c r="DL187" i="5"/>
  <c r="CK186" i="5"/>
  <c r="CM186" i="5" s="1"/>
  <c r="BY183" i="5"/>
  <c r="CA183" i="5" s="1"/>
  <c r="DX183" i="5" s="1"/>
  <c r="DY182" i="5"/>
  <c r="CJ187" i="5"/>
  <c r="BL187" i="5"/>
  <c r="BR187" i="5"/>
  <c r="CB184" i="5"/>
  <c r="CH184" i="5" s="1"/>
  <c r="CI184" i="5" s="1"/>
  <c r="BX184" i="5"/>
  <c r="BZ184" i="5" s="1"/>
  <c r="CC185" i="5"/>
  <c r="BS186" i="5"/>
  <c r="BU186" i="5" s="1"/>
  <c r="BT185" i="5"/>
  <c r="EN176" i="5"/>
  <c r="DW183" i="5"/>
  <c r="W174" i="5"/>
  <c r="ET175" i="5"/>
  <c r="FA175" i="5" s="1"/>
  <c r="FL175" i="5" s="1"/>
  <c r="GI175" i="5" s="1"/>
  <c r="EP176" i="5"/>
  <c r="EQ176" i="5" s="1"/>
  <c r="ER176" i="5" s="1"/>
  <c r="ET176" i="5" s="1"/>
  <c r="FA176" i="5" s="1"/>
  <c r="FL176" i="5" s="1"/>
  <c r="GI176" i="5" s="1"/>
  <c r="W176" i="5" s="1"/>
  <c r="FD176" i="5"/>
  <c r="FI176" i="5" s="1"/>
  <c r="ED177" i="5"/>
  <c r="EK177" i="5" s="1"/>
  <c r="EC177" i="5"/>
  <c r="EI177" i="5" s="1"/>
  <c r="DZ178" i="5"/>
  <c r="DN179" i="5"/>
  <c r="DP179" i="5" s="1"/>
  <c r="DT179" i="5" s="1"/>
  <c r="DR179" i="5"/>
  <c r="DS179" i="5"/>
  <c r="DG180" i="5"/>
  <c r="DJ180" i="5" s="1"/>
  <c r="FB178" i="5"/>
  <c r="DO187" i="5"/>
  <c r="DQ187" i="5" s="1"/>
  <c r="EF181" i="5"/>
  <c r="EE181" i="5"/>
  <c r="CZ183" i="5"/>
  <c r="CU205" i="5"/>
  <c r="CY184" i="5"/>
  <c r="DA184" i="5" s="1"/>
  <c r="DE184" i="5" s="1"/>
  <c r="BN186" i="5"/>
  <c r="BO185" i="5"/>
  <c r="EA186" i="5"/>
  <c r="BJ187" i="5"/>
  <c r="GW184" i="5"/>
  <c r="CF186" i="5"/>
  <c r="CG186" i="5" s="1"/>
  <c r="BL185" i="10"/>
  <c r="BR185" i="10"/>
  <c r="HF187" i="5"/>
  <c r="HH187" i="5" s="1"/>
  <c r="HG187" i="5"/>
  <c r="BP185" i="10"/>
  <c r="BM185" i="10"/>
  <c r="BO185" i="10"/>
  <c r="AN331" i="10"/>
  <c r="BB331" i="10" s="1"/>
  <c r="BI331" i="10" s="1"/>
  <c r="BH330" i="10"/>
  <c r="Z185" i="10"/>
  <c r="BG185" i="10"/>
  <c r="BF185" i="10"/>
  <c r="BN185" i="10"/>
  <c r="AI187" i="10"/>
  <c r="AC187" i="10"/>
  <c r="AD187" i="10" s="1"/>
  <c r="AA188" i="10"/>
  <c r="GQ185" i="5"/>
  <c r="AC185" i="5" s="1"/>
  <c r="AG184" i="5"/>
  <c r="GZ184" i="5"/>
  <c r="GX184" i="5"/>
  <c r="Y184" i="5"/>
  <c r="GU184" i="5"/>
  <c r="V184" i="5"/>
  <c r="H212" i="8"/>
  <c r="FZ186" i="5"/>
  <c r="GB186" i="5"/>
  <c r="GD186" i="5" s="1"/>
  <c r="FN186" i="5"/>
  <c r="FP186" i="5" s="1"/>
  <c r="FO186" i="5"/>
  <c r="FQ186" i="5" s="1"/>
  <c r="FM186" i="5"/>
  <c r="FY187" i="5"/>
  <c r="FW188" i="5"/>
  <c r="FX187" i="5"/>
  <c r="BH188" i="5"/>
  <c r="EZ187" i="5"/>
  <c r="FG187" i="5"/>
  <c r="GC185" i="5"/>
  <c r="U185" i="5" s="1"/>
  <c r="GK185" i="5"/>
  <c r="GM185" i="5"/>
  <c r="Z185" i="5" s="1"/>
  <c r="GN185" i="5"/>
  <c r="AA185" i="5" s="1"/>
  <c r="GP185" i="5"/>
  <c r="GO185" i="5"/>
  <c r="AB185" i="5" s="1"/>
  <c r="GH185" i="5"/>
  <c r="FT184" i="5"/>
  <c r="GS184" i="5" s="1"/>
  <c r="AE184" i="5" s="1"/>
  <c r="FS185" i="5"/>
  <c r="FR185" i="5"/>
  <c r="GR185" i="5" s="1"/>
  <c r="AD185" i="5" s="1"/>
  <c r="GJ185" i="5"/>
  <c r="HA188" i="5"/>
  <c r="DC183" i="5" l="1"/>
  <c r="CW185" i="5"/>
  <c r="CV186" i="5"/>
  <c r="CX186" i="5" s="1"/>
  <c r="CE188" i="5"/>
  <c r="R188" i="5" s="1"/>
  <c r="DL188" i="5"/>
  <c r="DO188" i="5" s="1"/>
  <c r="DQ188" i="5" s="1"/>
  <c r="CK187" i="5"/>
  <c r="CM187" i="5" s="1"/>
  <c r="DY183" i="5"/>
  <c r="EN177" i="5"/>
  <c r="CJ188" i="5"/>
  <c r="CK188" i="5" s="1"/>
  <c r="CM188" i="5" s="1"/>
  <c r="BL188" i="5"/>
  <c r="BR188" i="5"/>
  <c r="BT186" i="5"/>
  <c r="BY184" i="5"/>
  <c r="CA184" i="5" s="1"/>
  <c r="DX184" i="5" s="1"/>
  <c r="BS187" i="5"/>
  <c r="BU187" i="5" s="1"/>
  <c r="CB185" i="5"/>
  <c r="CH185" i="5" s="1"/>
  <c r="CI185" i="5" s="1"/>
  <c r="BX185" i="5"/>
  <c r="BZ185" i="5" s="1"/>
  <c r="CC186" i="5"/>
  <c r="DW184" i="5"/>
  <c r="GV175" i="5"/>
  <c r="W175" i="5"/>
  <c r="FD177" i="5"/>
  <c r="FI177" i="5" s="1"/>
  <c r="EP177" i="5"/>
  <c r="EQ177" i="5" s="1"/>
  <c r="EC178" i="5"/>
  <c r="EI178" i="5" s="1"/>
  <c r="ED178" i="5"/>
  <c r="EK178" i="5" s="1"/>
  <c r="DZ179" i="5"/>
  <c r="DN180" i="5"/>
  <c r="DP180" i="5" s="1"/>
  <c r="DT180" i="5" s="1"/>
  <c r="DR180" i="5"/>
  <c r="DS180" i="5"/>
  <c r="FB179" i="5"/>
  <c r="DG181" i="5"/>
  <c r="DJ181" i="5" s="1"/>
  <c r="EE182" i="5"/>
  <c r="EF182" i="5"/>
  <c r="CU206" i="5"/>
  <c r="CZ184" i="5"/>
  <c r="CY185" i="5"/>
  <c r="DA185" i="5" s="1"/>
  <c r="DE185" i="5" s="1"/>
  <c r="GH186" i="5"/>
  <c r="V186" i="5" s="1"/>
  <c r="GQ186" i="5"/>
  <c r="AC186" i="5" s="1"/>
  <c r="GV176" i="5"/>
  <c r="BN187" i="5"/>
  <c r="BO186" i="5"/>
  <c r="EA187" i="5"/>
  <c r="BJ188" i="5"/>
  <c r="CF187" i="5"/>
  <c r="HF188" i="5"/>
  <c r="HH188" i="5" s="1"/>
  <c r="HG188" i="5"/>
  <c r="AN332" i="10"/>
  <c r="BB332" i="10" s="1"/>
  <c r="BI332" i="10" s="1"/>
  <c r="BH331" i="10"/>
  <c r="AE186" i="10"/>
  <c r="AF186" i="10" s="1"/>
  <c r="AG186" i="10" s="1"/>
  <c r="AH186" i="10" s="1"/>
  <c r="AI188" i="10"/>
  <c r="AC188" i="10"/>
  <c r="AD188" i="10" s="1"/>
  <c r="AA189" i="10"/>
  <c r="GZ185" i="5"/>
  <c r="AG185" i="5"/>
  <c r="GW185" i="5"/>
  <c r="X185" i="5"/>
  <c r="GU185" i="5"/>
  <c r="V185" i="5"/>
  <c r="GX185" i="5"/>
  <c r="Y185" i="5"/>
  <c r="GJ186" i="5"/>
  <c r="H213" i="8"/>
  <c r="FM187" i="5"/>
  <c r="FN187" i="5"/>
  <c r="FP187" i="5" s="1"/>
  <c r="FO187" i="5"/>
  <c r="FQ187" i="5" s="1"/>
  <c r="FZ187" i="5"/>
  <c r="GB187" i="5"/>
  <c r="GD187" i="5" s="1"/>
  <c r="FR186" i="5"/>
  <c r="GR186" i="5" s="1"/>
  <c r="AD186" i="5" s="1"/>
  <c r="FS186" i="5"/>
  <c r="GC186" i="5"/>
  <c r="U186" i="5" s="1"/>
  <c r="GK186" i="5"/>
  <c r="GM186" i="5"/>
  <c r="Z186" i="5" s="1"/>
  <c r="GN186" i="5"/>
  <c r="AA186" i="5" s="1"/>
  <c r="GO186" i="5"/>
  <c r="AB186" i="5" s="1"/>
  <c r="GP186" i="5"/>
  <c r="FT185" i="5"/>
  <c r="GS185" i="5" s="1"/>
  <c r="AE185" i="5" s="1"/>
  <c r="BH189" i="5"/>
  <c r="FG188" i="5"/>
  <c r="EZ188" i="5"/>
  <c r="FY188" i="5"/>
  <c r="FW189" i="5"/>
  <c r="FX188" i="5"/>
  <c r="HA189" i="5"/>
  <c r="DC184" i="5" l="1"/>
  <c r="CW186" i="5"/>
  <c r="CV187" i="5"/>
  <c r="CX187" i="5" s="1"/>
  <c r="CE189" i="5"/>
  <c r="R189" i="5" s="1"/>
  <c r="DL189" i="5"/>
  <c r="DO189" i="5" s="1"/>
  <c r="DQ189" i="5" s="1"/>
  <c r="DY184" i="5"/>
  <c r="CG187" i="5"/>
  <c r="BT187" i="5"/>
  <c r="BX187" i="5" s="1"/>
  <c r="BY187" i="5" s="1"/>
  <c r="CJ189" i="5"/>
  <c r="BR189" i="5"/>
  <c r="BL189" i="5"/>
  <c r="CB186" i="5"/>
  <c r="CH186" i="5" s="1"/>
  <c r="CI186" i="5" s="1"/>
  <c r="BX186" i="5"/>
  <c r="BZ186" i="5" s="1"/>
  <c r="BY185" i="5"/>
  <c r="CA185" i="5" s="1"/>
  <c r="DW185" i="5" s="1"/>
  <c r="CC187" i="5"/>
  <c r="BS188" i="5"/>
  <c r="BU188" i="5" s="1"/>
  <c r="EN178" i="5"/>
  <c r="DX185" i="5"/>
  <c r="ER177" i="5"/>
  <c r="ET177" i="5" s="1"/>
  <c r="FA177" i="5" s="1"/>
  <c r="FL177" i="5" s="1"/>
  <c r="GI177" i="5" s="1"/>
  <c r="W177" i="5" s="1"/>
  <c r="EP178" i="5"/>
  <c r="EQ178" i="5" s="1"/>
  <c r="FD178" i="5"/>
  <c r="FI178" i="5" s="1"/>
  <c r="ED179" i="5"/>
  <c r="EK179" i="5" s="1"/>
  <c r="EC179" i="5"/>
  <c r="EI179" i="5" s="1"/>
  <c r="FB180" i="5"/>
  <c r="DZ180" i="5"/>
  <c r="DR181" i="5"/>
  <c r="DS181" i="5"/>
  <c r="DN181" i="5"/>
  <c r="DP181" i="5" s="1"/>
  <c r="DT181" i="5" s="1"/>
  <c r="DG182" i="5"/>
  <c r="DJ182" i="5" s="1"/>
  <c r="EF183" i="5"/>
  <c r="EE183" i="5"/>
  <c r="GU186" i="5"/>
  <c r="CU207" i="5"/>
  <c r="CZ185" i="5"/>
  <c r="CY186" i="5"/>
  <c r="DA186" i="5" s="1"/>
  <c r="DE186" i="5" s="1"/>
  <c r="BO187" i="5"/>
  <c r="BN188" i="5"/>
  <c r="EA188" i="5"/>
  <c r="BJ189" i="5"/>
  <c r="CF188" i="5"/>
  <c r="CG188" i="5" s="1"/>
  <c r="BL186" i="10"/>
  <c r="BR186" i="10"/>
  <c r="HF189" i="5"/>
  <c r="HH189" i="5" s="1"/>
  <c r="HG189" i="5"/>
  <c r="BP186" i="10"/>
  <c r="BM186" i="10"/>
  <c r="BO186" i="10"/>
  <c r="AN333" i="10"/>
  <c r="BB333" i="10" s="1"/>
  <c r="BI333" i="10" s="1"/>
  <c r="BH332" i="10"/>
  <c r="Z186" i="10"/>
  <c r="BG186" i="10"/>
  <c r="BF186" i="10"/>
  <c r="BN186" i="10"/>
  <c r="AI189" i="10"/>
  <c r="AC189" i="10"/>
  <c r="AD189" i="10" s="1"/>
  <c r="AA190" i="10"/>
  <c r="AE187" i="10"/>
  <c r="AF187" i="10" s="1"/>
  <c r="AG187" i="10" s="1"/>
  <c r="AH187" i="10" s="1"/>
  <c r="GQ187" i="5"/>
  <c r="AC187" i="5" s="1"/>
  <c r="GZ186" i="5"/>
  <c r="AG186" i="5"/>
  <c r="FT186" i="5"/>
  <c r="GS186" i="5" s="1"/>
  <c r="AE186" i="5" s="1"/>
  <c r="GX186" i="5"/>
  <c r="Y186" i="5"/>
  <c r="H214" i="8"/>
  <c r="GW186" i="5"/>
  <c r="X186" i="5"/>
  <c r="FZ188" i="5"/>
  <c r="GB188" i="5"/>
  <c r="GD188" i="5" s="1"/>
  <c r="BH190" i="5"/>
  <c r="EZ189" i="5"/>
  <c r="FG189" i="5"/>
  <c r="FS187" i="5"/>
  <c r="FR187" i="5"/>
  <c r="GR187" i="5" s="1"/>
  <c r="AD187" i="5" s="1"/>
  <c r="GJ187" i="5"/>
  <c r="FY189" i="5"/>
  <c r="FW190" i="5"/>
  <c r="FX189" i="5"/>
  <c r="FO188" i="5"/>
  <c r="FQ188" i="5" s="1"/>
  <c r="FN188" i="5"/>
  <c r="FP188" i="5" s="1"/>
  <c r="FM188" i="5"/>
  <c r="GC187" i="5"/>
  <c r="U187" i="5" s="1"/>
  <c r="GK187" i="5"/>
  <c r="GN187" i="5"/>
  <c r="AA187" i="5" s="1"/>
  <c r="GM187" i="5"/>
  <c r="Z187" i="5" s="1"/>
  <c r="GP187" i="5"/>
  <c r="GO187" i="5"/>
  <c r="AB187" i="5" s="1"/>
  <c r="GH187" i="5"/>
  <c r="HA190" i="5"/>
  <c r="DC185" i="5" l="1"/>
  <c r="CW187" i="5"/>
  <c r="CV188" i="5"/>
  <c r="CX188" i="5" s="1"/>
  <c r="CE190" i="5"/>
  <c r="R190" i="5" s="1"/>
  <c r="DL190" i="5"/>
  <c r="DO190" i="5" s="1"/>
  <c r="DQ190" i="5" s="1"/>
  <c r="CK189" i="5"/>
  <c r="CM189" i="5" s="1"/>
  <c r="CB187" i="5"/>
  <c r="CH187" i="5" s="1"/>
  <c r="CI187" i="5" s="1"/>
  <c r="DY185" i="5"/>
  <c r="BZ187" i="5"/>
  <c r="CA187" i="5" s="1"/>
  <c r="DX187" i="5" s="1"/>
  <c r="BT188" i="5"/>
  <c r="BX188" i="5" s="1"/>
  <c r="BY188" i="5" s="1"/>
  <c r="CJ190" i="5"/>
  <c r="BL190" i="5"/>
  <c r="BR190" i="5"/>
  <c r="BS189" i="5"/>
  <c r="BU189" i="5" s="1"/>
  <c r="CC188" i="5"/>
  <c r="BY186" i="5"/>
  <c r="CA186" i="5" s="1"/>
  <c r="DW186" i="5" s="1"/>
  <c r="EN179" i="5"/>
  <c r="DX186" i="5"/>
  <c r="GV177" i="5"/>
  <c r="ER178" i="5"/>
  <c r="ET178" i="5" s="1"/>
  <c r="FA178" i="5" s="1"/>
  <c r="FL178" i="5" s="1"/>
  <c r="GI178" i="5" s="1"/>
  <c r="EC180" i="5"/>
  <c r="EI180" i="5" s="1"/>
  <c r="ED180" i="5"/>
  <c r="EK180" i="5" s="1"/>
  <c r="EP179" i="5"/>
  <c r="EQ179" i="5" s="1"/>
  <c r="FD179" i="5"/>
  <c r="FI179" i="5" s="1"/>
  <c r="FB181" i="5"/>
  <c r="DZ181" i="5"/>
  <c r="DR182" i="5"/>
  <c r="DN182" i="5"/>
  <c r="DP182" i="5" s="1"/>
  <c r="DT182" i="5" s="1"/>
  <c r="DS182" i="5"/>
  <c r="DG183" i="5"/>
  <c r="DJ183" i="5" s="1"/>
  <c r="EF184" i="5"/>
  <c r="EE184" i="5"/>
  <c r="CZ186" i="5"/>
  <c r="CU208" i="5"/>
  <c r="CY187" i="5"/>
  <c r="DA187" i="5" s="1"/>
  <c r="DE187" i="5" s="1"/>
  <c r="BO188" i="5"/>
  <c r="BN189" i="5"/>
  <c r="EA189" i="5"/>
  <c r="BJ190" i="5"/>
  <c r="GQ188" i="5"/>
  <c r="AC188" i="5" s="1"/>
  <c r="CF189" i="5"/>
  <c r="CG189" i="5" s="1"/>
  <c r="BL187" i="10"/>
  <c r="BR187" i="10"/>
  <c r="HF190" i="5"/>
  <c r="HH190" i="5" s="1"/>
  <c r="HG190" i="5"/>
  <c r="BP187" i="10"/>
  <c r="BM187" i="10"/>
  <c r="BO187" i="10"/>
  <c r="AN334" i="10"/>
  <c r="BB334" i="10" s="1"/>
  <c r="BI334" i="10" s="1"/>
  <c r="BH333" i="10"/>
  <c r="Z187" i="10"/>
  <c r="BG187" i="10"/>
  <c r="BF187" i="10"/>
  <c r="BN187" i="10"/>
  <c r="AE189" i="10"/>
  <c r="AF189" i="10" s="1"/>
  <c r="AG189" i="10" s="1"/>
  <c r="AH189" i="10" s="1"/>
  <c r="AI190" i="10"/>
  <c r="AC190" i="10"/>
  <c r="AD190" i="10" s="1"/>
  <c r="AA191" i="10"/>
  <c r="AE188" i="10"/>
  <c r="AF188" i="10" s="1"/>
  <c r="AG188" i="10" s="1"/>
  <c r="AH188" i="10" s="1"/>
  <c r="GZ187" i="5"/>
  <c r="AG187" i="5"/>
  <c r="FT187" i="5"/>
  <c r="GS187" i="5" s="1"/>
  <c r="AE187" i="5" s="1"/>
  <c r="GJ188" i="5"/>
  <c r="GW188" i="5" s="1"/>
  <c r="GX187" i="5"/>
  <c r="Y187" i="5"/>
  <c r="GW187" i="5"/>
  <c r="X187" i="5"/>
  <c r="H215" i="8"/>
  <c r="GU187" i="5"/>
  <c r="V187" i="5"/>
  <c r="FR188" i="5"/>
  <c r="GR188" i="5" s="1"/>
  <c r="AD188" i="5" s="1"/>
  <c r="FS188" i="5"/>
  <c r="FZ189" i="5"/>
  <c r="GB189" i="5"/>
  <c r="GD189" i="5" s="1"/>
  <c r="FM189" i="5"/>
  <c r="FN189" i="5"/>
  <c r="FP189" i="5" s="1"/>
  <c r="FO189" i="5"/>
  <c r="FQ189" i="5" s="1"/>
  <c r="GC188" i="5"/>
  <c r="U188" i="5" s="1"/>
  <c r="GK188" i="5"/>
  <c r="GN188" i="5"/>
  <c r="AA188" i="5" s="1"/>
  <c r="GM188" i="5"/>
  <c r="Z188" i="5" s="1"/>
  <c r="GO188" i="5"/>
  <c r="AB188" i="5" s="1"/>
  <c r="GP188" i="5"/>
  <c r="FY190" i="5"/>
  <c r="FW191" i="5"/>
  <c r="FX190" i="5"/>
  <c r="BH191" i="5"/>
  <c r="FG190" i="5"/>
  <c r="EZ190" i="5"/>
  <c r="GH188" i="5"/>
  <c r="HA191" i="5"/>
  <c r="DC186" i="5" l="1"/>
  <c r="CW188" i="5"/>
  <c r="CV189" i="5"/>
  <c r="CX189" i="5" s="1"/>
  <c r="CE191" i="5"/>
  <c r="R191" i="5" s="1"/>
  <c r="DL191" i="5"/>
  <c r="DO191" i="5" s="1"/>
  <c r="DQ191" i="5" s="1"/>
  <c r="CK190" i="5"/>
  <c r="CM190" i="5" s="1"/>
  <c r="CB188" i="5"/>
  <c r="CH188" i="5" s="1"/>
  <c r="CI188" i="5" s="1"/>
  <c r="DY186" i="5"/>
  <c r="CJ191" i="5"/>
  <c r="CK191" i="5" s="1"/>
  <c r="CM191" i="5" s="1"/>
  <c r="BL191" i="5"/>
  <c r="BR191" i="5"/>
  <c r="BT189" i="5"/>
  <c r="BZ188" i="5"/>
  <c r="CA188" i="5" s="1"/>
  <c r="BS190" i="5"/>
  <c r="BU190" i="5" s="1"/>
  <c r="CC189" i="5"/>
  <c r="EN180" i="5"/>
  <c r="DW187" i="5"/>
  <c r="DY187" i="5" s="1"/>
  <c r="GV178" i="5"/>
  <c r="W178" i="5"/>
  <c r="ER179" i="5"/>
  <c r="ET179" i="5" s="1"/>
  <c r="FA179" i="5" s="1"/>
  <c r="FL179" i="5" s="1"/>
  <c r="GI179" i="5" s="1"/>
  <c r="GV179" i="5" s="1"/>
  <c r="ED181" i="5"/>
  <c r="EK181" i="5" s="1"/>
  <c r="EC181" i="5"/>
  <c r="EI181" i="5" s="1"/>
  <c r="EP180" i="5"/>
  <c r="EQ180" i="5" s="1"/>
  <c r="ER180" i="5" s="1"/>
  <c r="FD180" i="5"/>
  <c r="FI180" i="5" s="1"/>
  <c r="DZ182" i="5"/>
  <c r="DS183" i="5"/>
  <c r="DN183" i="5"/>
  <c r="DP183" i="5" s="1"/>
  <c r="DT183" i="5" s="1"/>
  <c r="DR183" i="5"/>
  <c r="FB182" i="5"/>
  <c r="DG184" i="5"/>
  <c r="DJ184" i="5" s="1"/>
  <c r="EF185" i="5"/>
  <c r="EE185" i="5"/>
  <c r="CU209" i="5"/>
  <c r="CZ187" i="5"/>
  <c r="CY188" i="5"/>
  <c r="DA188" i="5" s="1"/>
  <c r="DE188" i="5" s="1"/>
  <c r="GH189" i="5"/>
  <c r="GU189" i="5" s="1"/>
  <c r="BO189" i="5"/>
  <c r="BN190" i="5"/>
  <c r="EA190" i="5"/>
  <c r="BJ191" i="5"/>
  <c r="CF190" i="5"/>
  <c r="CG190" i="5" s="1"/>
  <c r="BL188" i="10"/>
  <c r="BR188" i="10"/>
  <c r="BL189" i="10"/>
  <c r="BR189" i="10"/>
  <c r="HF191" i="5"/>
  <c r="HH191" i="5" s="1"/>
  <c r="HG191" i="5"/>
  <c r="GQ189" i="5"/>
  <c r="AC189" i="5" s="1"/>
  <c r="BP188" i="10"/>
  <c r="BM188" i="10"/>
  <c r="BO188" i="10"/>
  <c r="BP189" i="10"/>
  <c r="BM189" i="10"/>
  <c r="BO189" i="10"/>
  <c r="AN335" i="10"/>
  <c r="BB335" i="10" s="1"/>
  <c r="BI335" i="10" s="1"/>
  <c r="BH334" i="10"/>
  <c r="Z188" i="10"/>
  <c r="BF188" i="10"/>
  <c r="BG188" i="10"/>
  <c r="Z189" i="10"/>
  <c r="BG189" i="10"/>
  <c r="BF189" i="10"/>
  <c r="BN188" i="10"/>
  <c r="BN189" i="10"/>
  <c r="AE190" i="10"/>
  <c r="AF190" i="10" s="1"/>
  <c r="AG190" i="10" s="1"/>
  <c r="AH190" i="10" s="1"/>
  <c r="AI191" i="10"/>
  <c r="AC191" i="10"/>
  <c r="AD191" i="10" s="1"/>
  <c r="AA192" i="10"/>
  <c r="GZ188" i="5"/>
  <c r="AG188" i="5"/>
  <c r="X188" i="5"/>
  <c r="FT188" i="5"/>
  <c r="GS188" i="5" s="1"/>
  <c r="AE188" i="5" s="1"/>
  <c r="GJ189" i="5"/>
  <c r="GW189" i="5" s="1"/>
  <c r="H216" i="8"/>
  <c r="GU188" i="5"/>
  <c r="V188" i="5"/>
  <c r="GX188" i="5"/>
  <c r="Y188" i="5"/>
  <c r="FR189" i="5"/>
  <c r="GR189" i="5" s="1"/>
  <c r="AD189" i="5" s="1"/>
  <c r="FS189" i="5"/>
  <c r="BH192" i="5"/>
  <c r="EZ191" i="5"/>
  <c r="FG191" i="5"/>
  <c r="FZ190" i="5"/>
  <c r="GB190" i="5"/>
  <c r="GD190" i="5" s="1"/>
  <c r="FM190" i="5"/>
  <c r="FN190" i="5"/>
  <c r="FP190" i="5" s="1"/>
  <c r="FO190" i="5"/>
  <c r="FQ190" i="5" s="1"/>
  <c r="FY191" i="5"/>
  <c r="FW192" i="5"/>
  <c r="FX191" i="5"/>
  <c r="GC189" i="5"/>
  <c r="U189" i="5" s="1"/>
  <c r="GK189" i="5"/>
  <c r="GM189" i="5"/>
  <c r="Z189" i="5" s="1"/>
  <c r="GN189" i="5"/>
  <c r="AA189" i="5" s="1"/>
  <c r="GO189" i="5"/>
  <c r="AB189" i="5" s="1"/>
  <c r="GP189" i="5"/>
  <c r="HA192" i="5"/>
  <c r="DC187" i="5" l="1"/>
  <c r="CW189" i="5"/>
  <c r="CV190" i="5"/>
  <c r="CX190" i="5" s="1"/>
  <c r="CE192" i="5"/>
  <c r="R192" i="5" s="1"/>
  <c r="DL192" i="5"/>
  <c r="DO192" i="5" s="1"/>
  <c r="DQ192" i="5" s="1"/>
  <c r="DW188" i="5"/>
  <c r="BT190" i="5"/>
  <c r="BX190" i="5" s="1"/>
  <c r="BY190" i="5" s="1"/>
  <c r="CJ192" i="5"/>
  <c r="BL192" i="5"/>
  <c r="BR192" i="5"/>
  <c r="CB189" i="5"/>
  <c r="CH189" i="5" s="1"/>
  <c r="CI189" i="5" s="1"/>
  <c r="BX189" i="5"/>
  <c r="BZ189" i="5" s="1"/>
  <c r="CC190" i="5"/>
  <c r="BS191" i="5"/>
  <c r="BU191" i="5" s="1"/>
  <c r="EN181" i="5"/>
  <c r="DX188" i="5"/>
  <c r="W179" i="5"/>
  <c r="ET180" i="5"/>
  <c r="FA180" i="5" s="1"/>
  <c r="FL180" i="5" s="1"/>
  <c r="GI180" i="5" s="1"/>
  <c r="FB183" i="5"/>
  <c r="EC182" i="5"/>
  <c r="EI182" i="5" s="1"/>
  <c r="ED182" i="5"/>
  <c r="EK182" i="5" s="1"/>
  <c r="EP181" i="5"/>
  <c r="EQ181" i="5" s="1"/>
  <c r="ER181" i="5" s="1"/>
  <c r="FD181" i="5"/>
  <c r="FI181" i="5" s="1"/>
  <c r="DZ183" i="5"/>
  <c r="DS184" i="5"/>
  <c r="DN184" i="5"/>
  <c r="DP184" i="5" s="1"/>
  <c r="DT184" i="5" s="1"/>
  <c r="DR184" i="5"/>
  <c r="DG185" i="5"/>
  <c r="DJ185" i="5" s="1"/>
  <c r="EF186" i="5"/>
  <c r="EE186" i="5"/>
  <c r="CU210" i="5"/>
  <c r="CZ188" i="5"/>
  <c r="CY189" i="5"/>
  <c r="DA189" i="5" s="1"/>
  <c r="DE189" i="5" s="1"/>
  <c r="V189" i="5"/>
  <c r="BO190" i="5"/>
  <c r="BN191" i="5"/>
  <c r="EA191" i="5"/>
  <c r="BJ192" i="5"/>
  <c r="CF191" i="5"/>
  <c r="BL190" i="10"/>
  <c r="BR190" i="10"/>
  <c r="HF192" i="5"/>
  <c r="HH192" i="5" s="1"/>
  <c r="HG192" i="5"/>
  <c r="GQ190" i="5"/>
  <c r="AC190" i="5" s="1"/>
  <c r="BP190" i="10"/>
  <c r="BM190" i="10"/>
  <c r="BO190" i="10"/>
  <c r="AN336" i="10"/>
  <c r="BB336" i="10" s="1"/>
  <c r="BI336" i="10" s="1"/>
  <c r="BH335" i="10"/>
  <c r="Z190" i="10"/>
  <c r="BG190" i="10"/>
  <c r="BF190" i="10"/>
  <c r="BN190" i="10"/>
  <c r="AI192" i="10"/>
  <c r="AC192" i="10"/>
  <c r="AD192" i="10" s="1"/>
  <c r="AA193" i="10"/>
  <c r="AG189" i="5"/>
  <c r="GZ189" i="5"/>
  <c r="FT189" i="5"/>
  <c r="GS189" i="5" s="1"/>
  <c r="AE189" i="5" s="1"/>
  <c r="X189" i="5"/>
  <c r="H217" i="8"/>
  <c r="GX189" i="5"/>
  <c r="Y189" i="5"/>
  <c r="GJ190" i="5"/>
  <c r="FY192" i="5"/>
  <c r="FW193" i="5"/>
  <c r="FX192" i="5"/>
  <c r="FS190" i="5"/>
  <c r="FR190" i="5"/>
  <c r="GR190" i="5" s="1"/>
  <c r="AD190" i="5" s="1"/>
  <c r="FM191" i="5"/>
  <c r="FN191" i="5"/>
  <c r="FP191" i="5" s="1"/>
  <c r="FO191" i="5"/>
  <c r="FQ191" i="5" s="1"/>
  <c r="FZ191" i="5"/>
  <c r="GB191" i="5"/>
  <c r="GD191" i="5" s="1"/>
  <c r="GC190" i="5"/>
  <c r="U190" i="5" s="1"/>
  <c r="GK190" i="5"/>
  <c r="GM190" i="5"/>
  <c r="Z190" i="5" s="1"/>
  <c r="GN190" i="5"/>
  <c r="AA190" i="5" s="1"/>
  <c r="GP190" i="5"/>
  <c r="GO190" i="5"/>
  <c r="AB190" i="5" s="1"/>
  <c r="BH193" i="5"/>
  <c r="FG192" i="5"/>
  <c r="EZ192" i="5"/>
  <c r="GH190" i="5"/>
  <c r="HA193" i="5"/>
  <c r="DC188" i="5" l="1"/>
  <c r="CV191" i="5"/>
  <c r="CX191" i="5" s="1"/>
  <c r="CW190" i="5"/>
  <c r="CB190" i="5"/>
  <c r="CH190" i="5" s="1"/>
  <c r="CI190" i="5" s="1"/>
  <c r="CE193" i="5"/>
  <c r="R193" i="5" s="1"/>
  <c r="DL193" i="5"/>
  <c r="DO193" i="5" s="1"/>
  <c r="DQ193" i="5" s="1"/>
  <c r="DY188" i="5"/>
  <c r="CK192" i="5"/>
  <c r="CM192" i="5" s="1"/>
  <c r="CG191" i="5"/>
  <c r="CJ193" i="5"/>
  <c r="BL193" i="5"/>
  <c r="BR193" i="5"/>
  <c r="BZ190" i="5"/>
  <c r="CA190" i="5" s="1"/>
  <c r="BT191" i="5"/>
  <c r="BY189" i="5"/>
  <c r="CA189" i="5" s="1"/>
  <c r="DW189" i="5" s="1"/>
  <c r="BS192" i="5"/>
  <c r="BU192" i="5" s="1"/>
  <c r="CC191" i="5"/>
  <c r="EN182" i="5"/>
  <c r="DX189" i="5"/>
  <c r="W180" i="5"/>
  <c r="GV180" i="5"/>
  <c r="ET181" i="5"/>
  <c r="FA181" i="5" s="1"/>
  <c r="FL181" i="5" s="1"/>
  <c r="GI181" i="5" s="1"/>
  <c r="W181" i="5" s="1"/>
  <c r="ED183" i="5"/>
  <c r="EK183" i="5" s="1"/>
  <c r="EC183" i="5"/>
  <c r="EI183" i="5" s="1"/>
  <c r="EP182" i="5"/>
  <c r="EQ182" i="5" s="1"/>
  <c r="FD182" i="5"/>
  <c r="FI182" i="5" s="1"/>
  <c r="DZ184" i="5"/>
  <c r="DR185" i="5"/>
  <c r="DS185" i="5"/>
  <c r="DN185" i="5"/>
  <c r="DP185" i="5" s="1"/>
  <c r="DT185" i="5" s="1"/>
  <c r="FB184" i="5"/>
  <c r="DG186" i="5"/>
  <c r="DJ186" i="5" s="1"/>
  <c r="EF187" i="5"/>
  <c r="EE187" i="5"/>
  <c r="CZ189" i="5"/>
  <c r="CU211" i="5"/>
  <c r="CY190" i="5"/>
  <c r="DA190" i="5" s="1"/>
  <c r="DE190" i="5" s="1"/>
  <c r="GH191" i="5"/>
  <c r="GU191" i="5" s="1"/>
  <c r="BO191" i="5"/>
  <c r="BN192" i="5"/>
  <c r="EA192" i="5"/>
  <c r="BJ193" i="5"/>
  <c r="CF192" i="5"/>
  <c r="CG192" i="5" s="1"/>
  <c r="HF193" i="5"/>
  <c r="HH193" i="5" s="1"/>
  <c r="HG193" i="5"/>
  <c r="AN337" i="10"/>
  <c r="BB337" i="10" s="1"/>
  <c r="BI337" i="10" s="1"/>
  <c r="BH336" i="10"/>
  <c r="AE191" i="10"/>
  <c r="AF191" i="10" s="1"/>
  <c r="AG191" i="10" s="1"/>
  <c r="AH191" i="10" s="1"/>
  <c r="AI193" i="10"/>
  <c r="AC193" i="10"/>
  <c r="AD193" i="10" s="1"/>
  <c r="AA194" i="10"/>
  <c r="GQ191" i="5"/>
  <c r="AC191" i="5" s="1"/>
  <c r="GZ190" i="5"/>
  <c r="AG190" i="5"/>
  <c r="FT190" i="5"/>
  <c r="GS190" i="5" s="1"/>
  <c r="AE190" i="5" s="1"/>
  <c r="GU190" i="5"/>
  <c r="V190" i="5"/>
  <c r="H218" i="8"/>
  <c r="GX190" i="5"/>
  <c r="Y190" i="5"/>
  <c r="GW190" i="5"/>
  <c r="X190" i="5"/>
  <c r="FN192" i="5"/>
  <c r="FP192" i="5" s="1"/>
  <c r="FM192" i="5"/>
  <c r="FO192" i="5"/>
  <c r="FQ192" i="5" s="1"/>
  <c r="BH194" i="5"/>
  <c r="EZ193" i="5"/>
  <c r="FG193" i="5"/>
  <c r="FY193" i="5"/>
  <c r="FW194" i="5"/>
  <c r="FX193" i="5"/>
  <c r="GC191" i="5"/>
  <c r="U191" i="5" s="1"/>
  <c r="GK191" i="5"/>
  <c r="GN191" i="5"/>
  <c r="AA191" i="5" s="1"/>
  <c r="GM191" i="5"/>
  <c r="Z191" i="5" s="1"/>
  <c r="GP191" i="5"/>
  <c r="GO191" i="5"/>
  <c r="AB191" i="5" s="1"/>
  <c r="FS191" i="5"/>
  <c r="FR191" i="5"/>
  <c r="GR191" i="5" s="1"/>
  <c r="AD191" i="5" s="1"/>
  <c r="GJ191" i="5"/>
  <c r="FZ192" i="5"/>
  <c r="GB192" i="5"/>
  <c r="GD192" i="5" s="1"/>
  <c r="HA194" i="5"/>
  <c r="DC189" i="5" l="1"/>
  <c r="CV192" i="5"/>
  <c r="CX192" i="5" s="1"/>
  <c r="CW191" i="5"/>
  <c r="DW190" i="5"/>
  <c r="CE194" i="5"/>
  <c r="R194" i="5" s="1"/>
  <c r="DL194" i="5"/>
  <c r="DO194" i="5" s="1"/>
  <c r="DQ194" i="5" s="1"/>
  <c r="CK193" i="5"/>
  <c r="CM193" i="5" s="1"/>
  <c r="DY189" i="5"/>
  <c r="BT192" i="5"/>
  <c r="BS193" i="5"/>
  <c r="BU193" i="5" s="1"/>
  <c r="CJ194" i="5"/>
  <c r="BL194" i="5"/>
  <c r="BR194" i="5"/>
  <c r="CC192" i="5"/>
  <c r="CB191" i="5"/>
  <c r="CH191" i="5" s="1"/>
  <c r="CI191" i="5" s="1"/>
  <c r="BX191" i="5"/>
  <c r="BZ191" i="5" s="1"/>
  <c r="EN183" i="5"/>
  <c r="DX190" i="5"/>
  <c r="ER182" i="5"/>
  <c r="ET182" i="5" s="1"/>
  <c r="FA182" i="5" s="1"/>
  <c r="FL182" i="5" s="1"/>
  <c r="GI182" i="5" s="1"/>
  <c r="GV181" i="5"/>
  <c r="ED184" i="5"/>
  <c r="EK184" i="5" s="1"/>
  <c r="EC184" i="5"/>
  <c r="EI184" i="5" s="1"/>
  <c r="EP183" i="5"/>
  <c r="EQ183" i="5" s="1"/>
  <c r="FD183" i="5"/>
  <c r="FI183" i="5" s="1"/>
  <c r="DZ185" i="5"/>
  <c r="DR186" i="5"/>
  <c r="DS186" i="5"/>
  <c r="DN186" i="5"/>
  <c r="DP186" i="5" s="1"/>
  <c r="DT186" i="5" s="1"/>
  <c r="FB185" i="5"/>
  <c r="EF188" i="5"/>
  <c r="EE188" i="5"/>
  <c r="DG187" i="5"/>
  <c r="DJ187" i="5" s="1"/>
  <c r="CU212" i="5"/>
  <c r="CZ190" i="5"/>
  <c r="CY191" i="5"/>
  <c r="DA191" i="5" s="1"/>
  <c r="DE191" i="5" s="1"/>
  <c r="V191" i="5"/>
  <c r="BO192" i="5"/>
  <c r="BN193" i="5"/>
  <c r="EA193" i="5"/>
  <c r="BJ194" i="5"/>
  <c r="CF193" i="5"/>
  <c r="CG193" i="5" s="1"/>
  <c r="BL191" i="10"/>
  <c r="BR191" i="10"/>
  <c r="HF194" i="5"/>
  <c r="HH194" i="5" s="1"/>
  <c r="HG194" i="5"/>
  <c r="BP191" i="10"/>
  <c r="BM191" i="10"/>
  <c r="BO191" i="10"/>
  <c r="AN338" i="10"/>
  <c r="BB338" i="10" s="1"/>
  <c r="BI338" i="10" s="1"/>
  <c r="BH337" i="10"/>
  <c r="Z191" i="10"/>
  <c r="BG191" i="10"/>
  <c r="BF191" i="10"/>
  <c r="BN191" i="10"/>
  <c r="AE193" i="10"/>
  <c r="AF193" i="10" s="1"/>
  <c r="AG193" i="10" s="1"/>
  <c r="AH193" i="10" s="1"/>
  <c r="AI194" i="10"/>
  <c r="AC194" i="10"/>
  <c r="AD194" i="10" s="1"/>
  <c r="AA195" i="10"/>
  <c r="AE192" i="10"/>
  <c r="AF192" i="10" s="1"/>
  <c r="AG192" i="10" s="1"/>
  <c r="AH192" i="10" s="1"/>
  <c r="GQ192" i="5"/>
  <c r="AC192" i="5" s="1"/>
  <c r="GZ191" i="5"/>
  <c r="AG191" i="5"/>
  <c r="GW191" i="5"/>
  <c r="X191" i="5"/>
  <c r="GX191" i="5"/>
  <c r="Y191" i="5"/>
  <c r="H219" i="8"/>
  <c r="FZ193" i="5"/>
  <c r="GB193" i="5"/>
  <c r="GD193" i="5" s="1"/>
  <c r="FM193" i="5"/>
  <c r="FN193" i="5"/>
  <c r="FP193" i="5" s="1"/>
  <c r="FO193" i="5"/>
  <c r="FQ193" i="5" s="1"/>
  <c r="FR192" i="5"/>
  <c r="GR192" i="5" s="1"/>
  <c r="AD192" i="5" s="1"/>
  <c r="FS192" i="5"/>
  <c r="GJ192" i="5"/>
  <c r="GC192" i="5"/>
  <c r="U192" i="5" s="1"/>
  <c r="GK192" i="5"/>
  <c r="GN192" i="5"/>
  <c r="AA192" i="5" s="1"/>
  <c r="GM192" i="5"/>
  <c r="Z192" i="5" s="1"/>
  <c r="GO192" i="5"/>
  <c r="AB192" i="5" s="1"/>
  <c r="GP192" i="5"/>
  <c r="FY194" i="5"/>
  <c r="FW195" i="5"/>
  <c r="FX194" i="5"/>
  <c r="FT191" i="5"/>
  <c r="GS191" i="5" s="1"/>
  <c r="AE191" i="5" s="1"/>
  <c r="BH195" i="5"/>
  <c r="FG194" i="5"/>
  <c r="EZ194" i="5"/>
  <c r="GH192" i="5"/>
  <c r="HA195" i="5"/>
  <c r="DY190" i="5" l="1"/>
  <c r="DC190" i="5"/>
  <c r="CV193" i="5"/>
  <c r="CX193" i="5" s="1"/>
  <c r="CW192" i="5"/>
  <c r="CE195" i="5"/>
  <c r="R195" i="5" s="1"/>
  <c r="DL195" i="5"/>
  <c r="DO195" i="5" s="1"/>
  <c r="DQ195" i="5" s="1"/>
  <c r="CK194" i="5"/>
  <c r="CM194" i="5" s="1"/>
  <c r="BY191" i="5"/>
  <c r="CA191" i="5" s="1"/>
  <c r="DX191" i="5" s="1"/>
  <c r="CC193" i="5"/>
  <c r="CJ195" i="5"/>
  <c r="BL195" i="5"/>
  <c r="BR195" i="5"/>
  <c r="BT193" i="5"/>
  <c r="BS194" i="5"/>
  <c r="BU194" i="5" s="1"/>
  <c r="CB192" i="5"/>
  <c r="CH192" i="5" s="1"/>
  <c r="CI192" i="5" s="1"/>
  <c r="BX192" i="5"/>
  <c r="BZ192" i="5" s="1"/>
  <c r="EN184" i="5"/>
  <c r="DW191" i="5"/>
  <c r="W182" i="5"/>
  <c r="GV182" i="5"/>
  <c r="ER183" i="5"/>
  <c r="ET183" i="5" s="1"/>
  <c r="FA183" i="5" s="1"/>
  <c r="FL183" i="5" s="1"/>
  <c r="GI183" i="5" s="1"/>
  <c r="FD184" i="5"/>
  <c r="FI184" i="5" s="1"/>
  <c r="EP184" i="5"/>
  <c r="EQ184" i="5" s="1"/>
  <c r="ED185" i="5"/>
  <c r="EK185" i="5" s="1"/>
  <c r="EC185" i="5"/>
  <c r="EI185" i="5" s="1"/>
  <c r="DZ186" i="5"/>
  <c r="DR187" i="5"/>
  <c r="DS187" i="5"/>
  <c r="DN187" i="5"/>
  <c r="DP187" i="5" s="1"/>
  <c r="DT187" i="5" s="1"/>
  <c r="DG188" i="5"/>
  <c r="DJ188" i="5" s="1"/>
  <c r="EF189" i="5"/>
  <c r="EE189" i="5"/>
  <c r="FB186" i="5"/>
  <c r="CZ191" i="5"/>
  <c r="CU213" i="5"/>
  <c r="CY192" i="5"/>
  <c r="DA192" i="5" s="1"/>
  <c r="DE192" i="5" s="1"/>
  <c r="GH193" i="5"/>
  <c r="V193" i="5" s="1"/>
  <c r="BN194" i="5"/>
  <c r="BO193" i="5"/>
  <c r="EA194" i="5"/>
  <c r="BJ195" i="5"/>
  <c r="CF194" i="5"/>
  <c r="CG194" i="5" s="1"/>
  <c r="BL192" i="10"/>
  <c r="BR192" i="10"/>
  <c r="BL193" i="10"/>
  <c r="BR193" i="10"/>
  <c r="HF195" i="5"/>
  <c r="HH195" i="5" s="1"/>
  <c r="HG195" i="5"/>
  <c r="BP192" i="10"/>
  <c r="BM192" i="10"/>
  <c r="BO192" i="10"/>
  <c r="BP193" i="10"/>
  <c r="BM193" i="10"/>
  <c r="BO193" i="10"/>
  <c r="AN339" i="10"/>
  <c r="BB339" i="10" s="1"/>
  <c r="BI339" i="10" s="1"/>
  <c r="BH338" i="10"/>
  <c r="Z192" i="10"/>
  <c r="BF192" i="10"/>
  <c r="BG192" i="10"/>
  <c r="Z193" i="10"/>
  <c r="BG193" i="10"/>
  <c r="BF193" i="10"/>
  <c r="BN192" i="10"/>
  <c r="BN193" i="10"/>
  <c r="AE194" i="10"/>
  <c r="AF194" i="10" s="1"/>
  <c r="AG194" i="10" s="1"/>
  <c r="AH194" i="10" s="1"/>
  <c r="AI195" i="10"/>
  <c r="AC195" i="10"/>
  <c r="AD195" i="10" s="1"/>
  <c r="AA196" i="10"/>
  <c r="GQ193" i="5"/>
  <c r="AC193" i="5" s="1"/>
  <c r="AG192" i="5"/>
  <c r="GZ192" i="5"/>
  <c r="FT192" i="5"/>
  <c r="GS192" i="5" s="1"/>
  <c r="AE192" i="5" s="1"/>
  <c r="GJ193" i="5"/>
  <c r="X193" i="5" s="1"/>
  <c r="GW192" i="5"/>
  <c r="X192" i="5"/>
  <c r="GU192" i="5"/>
  <c r="V192" i="5"/>
  <c r="GX192" i="5"/>
  <c r="Y192" i="5"/>
  <c r="GW193" i="5"/>
  <c r="H220" i="8"/>
  <c r="FN194" i="5"/>
  <c r="FP194" i="5" s="1"/>
  <c r="FO194" i="5"/>
  <c r="FQ194" i="5" s="1"/>
  <c r="FM194" i="5"/>
  <c r="FY195" i="5"/>
  <c r="FW196" i="5"/>
  <c r="FX195" i="5"/>
  <c r="FR193" i="5"/>
  <c r="GR193" i="5" s="1"/>
  <c r="AD193" i="5" s="1"/>
  <c r="FS193" i="5"/>
  <c r="BH196" i="5"/>
  <c r="EZ195" i="5"/>
  <c r="FG195" i="5"/>
  <c r="FZ194" i="5"/>
  <c r="GB194" i="5"/>
  <c r="GD194" i="5" s="1"/>
  <c r="GC193" i="5"/>
  <c r="U193" i="5" s="1"/>
  <c r="GK193" i="5"/>
  <c r="GM193" i="5"/>
  <c r="Z193" i="5" s="1"/>
  <c r="GN193" i="5"/>
  <c r="AA193" i="5" s="1"/>
  <c r="GO193" i="5"/>
  <c r="AB193" i="5" s="1"/>
  <c r="GP193" i="5"/>
  <c r="HA196" i="5"/>
  <c r="DC191" i="5" l="1"/>
  <c r="CV194" i="5"/>
  <c r="CX194" i="5" s="1"/>
  <c r="CW193" i="5"/>
  <c r="CE196" i="5"/>
  <c r="R196" i="5" s="1"/>
  <c r="DL196" i="5"/>
  <c r="DY191" i="5"/>
  <c r="CK195" i="5"/>
  <c r="CM195" i="5" s="1"/>
  <c r="BY192" i="5"/>
  <c r="CA192" i="5" s="1"/>
  <c r="DW192" i="5" s="1"/>
  <c r="BT194" i="5"/>
  <c r="BS195" i="5"/>
  <c r="BU195" i="5" s="1"/>
  <c r="CC194" i="5"/>
  <c r="CB193" i="5"/>
  <c r="CH193" i="5" s="1"/>
  <c r="CI193" i="5" s="1"/>
  <c r="BX193" i="5"/>
  <c r="BZ193" i="5" s="1"/>
  <c r="CJ196" i="5"/>
  <c r="CK196" i="5" s="1"/>
  <c r="CM196" i="5" s="1"/>
  <c r="BL196" i="5"/>
  <c r="BR196" i="5"/>
  <c r="EN185" i="5"/>
  <c r="DX192" i="5"/>
  <c r="GV183" i="5"/>
  <c r="W183" i="5"/>
  <c r="ER184" i="5"/>
  <c r="ET184" i="5" s="1"/>
  <c r="FA184" i="5" s="1"/>
  <c r="FL184" i="5" s="1"/>
  <c r="GI184" i="5" s="1"/>
  <c r="W184" i="5" s="1"/>
  <c r="EC186" i="5"/>
  <c r="EI186" i="5" s="1"/>
  <c r="ED186" i="5"/>
  <c r="EK186" i="5" s="1"/>
  <c r="FD185" i="5"/>
  <c r="FI185" i="5" s="1"/>
  <c r="EP185" i="5"/>
  <c r="EQ185" i="5" s="1"/>
  <c r="DZ187" i="5"/>
  <c r="DR188" i="5"/>
  <c r="DS188" i="5"/>
  <c r="DN188" i="5"/>
  <c r="DP188" i="5" s="1"/>
  <c r="DT188" i="5" s="1"/>
  <c r="FB187" i="5"/>
  <c r="DO196" i="5"/>
  <c r="DQ196" i="5" s="1"/>
  <c r="DG189" i="5"/>
  <c r="DJ189" i="5" s="1"/>
  <c r="EE190" i="5"/>
  <c r="EF190" i="5"/>
  <c r="CU214" i="5"/>
  <c r="CZ192" i="5"/>
  <c r="CY193" i="5"/>
  <c r="DA193" i="5" s="1"/>
  <c r="DE193" i="5" s="1"/>
  <c r="GU193" i="5"/>
  <c r="BO194" i="5"/>
  <c r="BN195" i="5"/>
  <c r="EA195" i="5"/>
  <c r="BJ196" i="5"/>
  <c r="CF195" i="5"/>
  <c r="BR194" i="10"/>
  <c r="BL194" i="10"/>
  <c r="HF196" i="5"/>
  <c r="HH196" i="5" s="1"/>
  <c r="HG196" i="5"/>
  <c r="BP194" i="10"/>
  <c r="BM194" i="10"/>
  <c r="BO194" i="10"/>
  <c r="AN340" i="10"/>
  <c r="BB340" i="10" s="1"/>
  <c r="BI340" i="10" s="1"/>
  <c r="BH339" i="10"/>
  <c r="Z194" i="10"/>
  <c r="BG194" i="10"/>
  <c r="BF194" i="10"/>
  <c r="BN194" i="10"/>
  <c r="AI196" i="10"/>
  <c r="AC196" i="10"/>
  <c r="AD196" i="10" s="1"/>
  <c r="AA197" i="10"/>
  <c r="GQ194" i="5"/>
  <c r="AC194" i="5" s="1"/>
  <c r="GZ193" i="5"/>
  <c r="AG193" i="5"/>
  <c r="FT193" i="5"/>
  <c r="GS193" i="5" s="1"/>
  <c r="AE193" i="5" s="1"/>
  <c r="H221" i="8"/>
  <c r="GX193" i="5"/>
  <c r="Y193" i="5"/>
  <c r="GC194" i="5"/>
  <c r="U194" i="5" s="1"/>
  <c r="GK194" i="5"/>
  <c r="GM194" i="5"/>
  <c r="Z194" i="5" s="1"/>
  <c r="GN194" i="5"/>
  <c r="AA194" i="5" s="1"/>
  <c r="GP194" i="5"/>
  <c r="GO194" i="5"/>
  <c r="AB194" i="5" s="1"/>
  <c r="BH197" i="5"/>
  <c r="FG196" i="5"/>
  <c r="EZ196" i="5"/>
  <c r="GH194" i="5"/>
  <c r="FZ195" i="5"/>
  <c r="GB195" i="5"/>
  <c r="GD195" i="5" s="1"/>
  <c r="FR194" i="5"/>
  <c r="GR194" i="5" s="1"/>
  <c r="AD194" i="5" s="1"/>
  <c r="FS194" i="5"/>
  <c r="FM195" i="5"/>
  <c r="FN195" i="5"/>
  <c r="FP195" i="5" s="1"/>
  <c r="FO195" i="5"/>
  <c r="FQ195" i="5" s="1"/>
  <c r="FY196" i="5"/>
  <c r="FW197" i="5"/>
  <c r="FX196" i="5"/>
  <c r="GJ194" i="5"/>
  <c r="HA197" i="5"/>
  <c r="DC192" i="5" l="1"/>
  <c r="CV195" i="5"/>
  <c r="CX195" i="5" s="1"/>
  <c r="CW194" i="5"/>
  <c r="CE197" i="5"/>
  <c r="R197" i="5" s="1"/>
  <c r="DL197" i="5"/>
  <c r="DO197" i="5" s="1"/>
  <c r="DQ197" i="5" s="1"/>
  <c r="CG195" i="5"/>
  <c r="BT195" i="5"/>
  <c r="BX195" i="5" s="1"/>
  <c r="BY195" i="5" s="1"/>
  <c r="DY192" i="5"/>
  <c r="CJ197" i="5"/>
  <c r="BR197" i="5"/>
  <c r="BL197" i="5"/>
  <c r="BY193" i="5"/>
  <c r="CA193" i="5" s="1"/>
  <c r="DW193" i="5" s="1"/>
  <c r="BS196" i="5"/>
  <c r="BU196" i="5" s="1"/>
  <c r="CC195" i="5"/>
  <c r="CB194" i="5"/>
  <c r="CH194" i="5" s="1"/>
  <c r="CI194" i="5" s="1"/>
  <c r="BX194" i="5"/>
  <c r="BZ194" i="5" s="1"/>
  <c r="EN186" i="5"/>
  <c r="DX193" i="5"/>
  <c r="GV184" i="5"/>
  <c r="ER185" i="5"/>
  <c r="ET185" i="5" s="1"/>
  <c r="FA185" i="5" s="1"/>
  <c r="FL185" i="5" s="1"/>
  <c r="GI185" i="5" s="1"/>
  <c r="FB188" i="5"/>
  <c r="EP186" i="5"/>
  <c r="EQ186" i="5" s="1"/>
  <c r="ER186" i="5" s="1"/>
  <c r="FD186" i="5"/>
  <c r="FI186" i="5" s="1"/>
  <c r="ED187" i="5"/>
  <c r="EK187" i="5" s="1"/>
  <c r="EC187" i="5"/>
  <c r="EI187" i="5" s="1"/>
  <c r="DZ188" i="5"/>
  <c r="DR189" i="5"/>
  <c r="DN189" i="5"/>
  <c r="DP189" i="5" s="1"/>
  <c r="DT189" i="5" s="1"/>
  <c r="DS189" i="5"/>
  <c r="DG190" i="5"/>
  <c r="DJ190" i="5" s="1"/>
  <c r="EF191" i="5"/>
  <c r="EE191" i="5"/>
  <c r="CU215" i="5"/>
  <c r="CZ193" i="5"/>
  <c r="CY194" i="5"/>
  <c r="DA194" i="5" s="1"/>
  <c r="DE194" i="5" s="1"/>
  <c r="GH195" i="5"/>
  <c r="GU195" i="5" s="1"/>
  <c r="BO195" i="5"/>
  <c r="BN196" i="5"/>
  <c r="EA196" i="5"/>
  <c r="BJ197" i="5"/>
  <c r="CF196" i="5"/>
  <c r="CG196" i="5" s="1"/>
  <c r="HF197" i="5"/>
  <c r="HH197" i="5" s="1"/>
  <c r="HG197" i="5"/>
  <c r="GQ195" i="5"/>
  <c r="AC195" i="5" s="1"/>
  <c r="AN341" i="10"/>
  <c r="BB341" i="10" s="1"/>
  <c r="BI341" i="10" s="1"/>
  <c r="BH340" i="10"/>
  <c r="AE195" i="10"/>
  <c r="AF195" i="10" s="1"/>
  <c r="AG195" i="10" s="1"/>
  <c r="AH195" i="10" s="1"/>
  <c r="AI197" i="10"/>
  <c r="AC197" i="10"/>
  <c r="AD197" i="10" s="1"/>
  <c r="AA198" i="10"/>
  <c r="GZ194" i="5"/>
  <c r="AG194" i="5"/>
  <c r="FT194" i="5"/>
  <c r="GS194" i="5" s="1"/>
  <c r="AE194" i="5" s="1"/>
  <c r="GU194" i="5"/>
  <c r="V194" i="5"/>
  <c r="GX194" i="5"/>
  <c r="Y194" i="5"/>
  <c r="GW194" i="5"/>
  <c r="X194" i="5"/>
  <c r="H222" i="8"/>
  <c r="GJ195" i="5"/>
  <c r="FY197" i="5"/>
  <c r="FW198" i="5"/>
  <c r="FX197" i="5"/>
  <c r="FR195" i="5"/>
  <c r="GR195" i="5" s="1"/>
  <c r="AD195" i="5" s="1"/>
  <c r="FS195" i="5"/>
  <c r="GC195" i="5"/>
  <c r="U195" i="5" s="1"/>
  <c r="GK195" i="5"/>
  <c r="GN195" i="5"/>
  <c r="AA195" i="5" s="1"/>
  <c r="GM195" i="5"/>
  <c r="Z195" i="5" s="1"/>
  <c r="GP195" i="5"/>
  <c r="GO195" i="5"/>
  <c r="AB195" i="5" s="1"/>
  <c r="FO196" i="5"/>
  <c r="FQ196" i="5" s="1"/>
  <c r="FN196" i="5"/>
  <c r="FP196" i="5" s="1"/>
  <c r="FM196" i="5"/>
  <c r="FZ196" i="5"/>
  <c r="GB196" i="5"/>
  <c r="GD196" i="5" s="1"/>
  <c r="BH198" i="5"/>
  <c r="EZ197" i="5"/>
  <c r="FG197" i="5"/>
  <c r="HA198" i="5"/>
  <c r="DC193" i="5" l="1"/>
  <c r="CW195" i="5"/>
  <c r="CV196" i="5"/>
  <c r="CX196" i="5" s="1"/>
  <c r="CE198" i="5"/>
  <c r="R198" i="5" s="1"/>
  <c r="DL198" i="5"/>
  <c r="CB195" i="5"/>
  <c r="CH195" i="5" s="1"/>
  <c r="CI195" i="5" s="1"/>
  <c r="CK197" i="5"/>
  <c r="CM197" i="5" s="1"/>
  <c r="DY193" i="5"/>
  <c r="BZ195" i="5"/>
  <c r="CA195" i="5" s="1"/>
  <c r="DX195" i="5" s="1"/>
  <c r="BY194" i="5"/>
  <c r="CA194" i="5" s="1"/>
  <c r="DX194" i="5" s="1"/>
  <c r="CC196" i="5"/>
  <c r="BS197" i="5"/>
  <c r="BU197" i="5" s="1"/>
  <c r="CJ198" i="5"/>
  <c r="BL198" i="5"/>
  <c r="BR198" i="5"/>
  <c r="BT196" i="5"/>
  <c r="EN187" i="5"/>
  <c r="DW194" i="5"/>
  <c r="GV185" i="5"/>
  <c r="W185" i="5"/>
  <c r="ET186" i="5"/>
  <c r="FA186" i="5" s="1"/>
  <c r="FL186" i="5" s="1"/>
  <c r="GI186" i="5" s="1"/>
  <c r="FB189" i="5"/>
  <c r="ED188" i="5"/>
  <c r="EK188" i="5" s="1"/>
  <c r="EC188" i="5"/>
  <c r="EI188" i="5" s="1"/>
  <c r="EP187" i="5"/>
  <c r="EQ187" i="5" s="1"/>
  <c r="ER187" i="5" s="1"/>
  <c r="FD187" i="5"/>
  <c r="FI187" i="5" s="1"/>
  <c r="DZ189" i="5"/>
  <c r="DR190" i="5"/>
  <c r="DN190" i="5"/>
  <c r="DP190" i="5" s="1"/>
  <c r="DT190" i="5" s="1"/>
  <c r="DS190" i="5"/>
  <c r="DO198" i="5"/>
  <c r="DQ198" i="5" s="1"/>
  <c r="DG191" i="5"/>
  <c r="DJ191" i="5" s="1"/>
  <c r="EF192" i="5"/>
  <c r="EE192" i="5"/>
  <c r="CZ194" i="5"/>
  <c r="CU216" i="5"/>
  <c r="CY195" i="5"/>
  <c r="DA195" i="5" s="1"/>
  <c r="DE195" i="5" s="1"/>
  <c r="V195" i="5"/>
  <c r="GH196" i="5"/>
  <c r="V196" i="5" s="1"/>
  <c r="BN197" i="5"/>
  <c r="BO196" i="5"/>
  <c r="EA197" i="5"/>
  <c r="BJ198" i="5"/>
  <c r="CF197" i="5"/>
  <c r="CG197" i="5" s="1"/>
  <c r="BL195" i="10"/>
  <c r="BR195" i="10"/>
  <c r="HF198" i="5"/>
  <c r="HH198" i="5" s="1"/>
  <c r="HG198" i="5"/>
  <c r="BP195" i="10"/>
  <c r="BM195" i="10"/>
  <c r="BO195" i="10"/>
  <c r="AN342" i="10"/>
  <c r="BB342" i="10" s="1"/>
  <c r="BI342" i="10" s="1"/>
  <c r="BH341" i="10"/>
  <c r="Z195" i="10"/>
  <c r="BG195" i="10"/>
  <c r="BF195" i="10"/>
  <c r="BN195" i="10"/>
  <c r="AI198" i="10"/>
  <c r="AC198" i="10"/>
  <c r="AD198" i="10" s="1"/>
  <c r="AA199" i="10"/>
  <c r="AE196" i="10"/>
  <c r="AF196" i="10" s="1"/>
  <c r="AG196" i="10" s="1"/>
  <c r="AH196" i="10" s="1"/>
  <c r="GQ196" i="5"/>
  <c r="AC196" i="5" s="1"/>
  <c r="AG195" i="5"/>
  <c r="GZ195" i="5"/>
  <c r="FT195" i="5"/>
  <c r="GS195" i="5" s="1"/>
  <c r="AE195" i="5" s="1"/>
  <c r="GW195" i="5"/>
  <c r="X195" i="5"/>
  <c r="H223" i="8"/>
  <c r="GX195" i="5"/>
  <c r="Y195" i="5"/>
  <c r="BH199" i="5"/>
  <c r="FG198" i="5"/>
  <c r="EZ198" i="5"/>
  <c r="FY198" i="5"/>
  <c r="FW199" i="5"/>
  <c r="FX198" i="5"/>
  <c r="FM197" i="5"/>
  <c r="FN197" i="5"/>
  <c r="FP197" i="5" s="1"/>
  <c r="FO197" i="5"/>
  <c r="FQ197" i="5" s="1"/>
  <c r="GC196" i="5"/>
  <c r="U196" i="5" s="1"/>
  <c r="GK196" i="5"/>
  <c r="GN196" i="5"/>
  <c r="AA196" i="5" s="1"/>
  <c r="GM196" i="5"/>
  <c r="Z196" i="5" s="1"/>
  <c r="GO196" i="5"/>
  <c r="AB196" i="5" s="1"/>
  <c r="GP196" i="5"/>
  <c r="GJ196" i="5"/>
  <c r="FS196" i="5"/>
  <c r="FR196" i="5"/>
  <c r="GR196" i="5" s="1"/>
  <c r="AD196" i="5" s="1"/>
  <c r="FZ197" i="5"/>
  <c r="GB197" i="5"/>
  <c r="GD197" i="5" s="1"/>
  <c r="HA199" i="5"/>
  <c r="DC194" i="5" l="1"/>
  <c r="CV197" i="5"/>
  <c r="CX197" i="5" s="1"/>
  <c r="CW196" i="5"/>
  <c r="CE199" i="5"/>
  <c r="R199" i="5" s="1"/>
  <c r="DL199" i="5"/>
  <c r="DO199" i="5" s="1"/>
  <c r="DQ199" i="5" s="1"/>
  <c r="CK198" i="5"/>
  <c r="CM198" i="5" s="1"/>
  <c r="EN188" i="5"/>
  <c r="DY194" i="5"/>
  <c r="BT197" i="5"/>
  <c r="BX197" i="5" s="1"/>
  <c r="BZ197" i="5" s="1"/>
  <c r="CB196" i="5"/>
  <c r="CH196" i="5" s="1"/>
  <c r="CI196" i="5" s="1"/>
  <c r="BX196" i="5"/>
  <c r="BZ196" i="5" s="1"/>
  <c r="CC197" i="5"/>
  <c r="BS198" i="5"/>
  <c r="BU198" i="5" s="1"/>
  <c r="CJ199" i="5"/>
  <c r="CK199" i="5" s="1"/>
  <c r="CM199" i="5" s="1"/>
  <c r="BL199" i="5"/>
  <c r="BR199" i="5"/>
  <c r="DW195" i="5"/>
  <c r="DY195" i="5" s="1"/>
  <c r="W186" i="5"/>
  <c r="GV186" i="5"/>
  <c r="ET187" i="5"/>
  <c r="FA187" i="5" s="1"/>
  <c r="FL187" i="5" s="1"/>
  <c r="GI187" i="5" s="1"/>
  <c r="EP188" i="5"/>
  <c r="EQ188" i="5" s="1"/>
  <c r="FD188" i="5"/>
  <c r="FI188" i="5" s="1"/>
  <c r="ED189" i="5"/>
  <c r="EK189" i="5" s="1"/>
  <c r="EC189" i="5"/>
  <c r="EI189" i="5" s="1"/>
  <c r="DZ190" i="5"/>
  <c r="DR191" i="5"/>
  <c r="DN191" i="5"/>
  <c r="DP191" i="5" s="1"/>
  <c r="DT191" i="5" s="1"/>
  <c r="DS191" i="5"/>
  <c r="FB190" i="5"/>
  <c r="DG192" i="5"/>
  <c r="DJ192" i="5" s="1"/>
  <c r="EF193" i="5"/>
  <c r="EE193" i="5"/>
  <c r="CU217" i="5"/>
  <c r="CZ195" i="5"/>
  <c r="CY196" i="5"/>
  <c r="DA196" i="5" s="1"/>
  <c r="DE196" i="5" s="1"/>
  <c r="GU196" i="5"/>
  <c r="GH197" i="5"/>
  <c r="V197" i="5" s="1"/>
  <c r="BO197" i="5"/>
  <c r="BN198" i="5"/>
  <c r="EA198" i="5"/>
  <c r="BJ199" i="5"/>
  <c r="CF198" i="5"/>
  <c r="CG198" i="5" s="1"/>
  <c r="BL196" i="10"/>
  <c r="HF199" i="5"/>
  <c r="HH199" i="5" s="1"/>
  <c r="HG199" i="5"/>
  <c r="BP196" i="10"/>
  <c r="BO196" i="10"/>
  <c r="BM196" i="10"/>
  <c r="BR196" i="10" s="1"/>
  <c r="AN343" i="10"/>
  <c r="BB343" i="10" s="1"/>
  <c r="BI343" i="10" s="1"/>
  <c r="BH342" i="10"/>
  <c r="Z196" i="10"/>
  <c r="BF196" i="10"/>
  <c r="BG196" i="10"/>
  <c r="BN196" i="10"/>
  <c r="AE198" i="10"/>
  <c r="AF198" i="10" s="1"/>
  <c r="AG198" i="10" s="1"/>
  <c r="AH198" i="10" s="1"/>
  <c r="AI199" i="10"/>
  <c r="AC199" i="10"/>
  <c r="AD199" i="10" s="1"/>
  <c r="AA200" i="10"/>
  <c r="AE197" i="10"/>
  <c r="AF197" i="10" s="1"/>
  <c r="AG197" i="10" s="1"/>
  <c r="AH197" i="10" s="1"/>
  <c r="GQ197" i="5"/>
  <c r="AC197" i="5" s="1"/>
  <c r="AG196" i="5"/>
  <c r="GZ196" i="5"/>
  <c r="GW196" i="5"/>
  <c r="X196" i="5"/>
  <c r="GX196" i="5"/>
  <c r="Y196" i="5"/>
  <c r="H224" i="8"/>
  <c r="FZ198" i="5"/>
  <c r="GB198" i="5"/>
  <c r="GD198" i="5" s="1"/>
  <c r="BH200" i="5"/>
  <c r="EZ199" i="5"/>
  <c r="FG199" i="5"/>
  <c r="GC197" i="5"/>
  <c r="U197" i="5" s="1"/>
  <c r="GK197" i="5"/>
  <c r="GM197" i="5"/>
  <c r="Z197" i="5" s="1"/>
  <c r="GN197" i="5"/>
  <c r="AA197" i="5" s="1"/>
  <c r="GO197" i="5"/>
  <c r="AB197" i="5" s="1"/>
  <c r="GP197" i="5"/>
  <c r="FR197" i="5"/>
  <c r="GR197" i="5" s="1"/>
  <c r="AD197" i="5" s="1"/>
  <c r="FS197" i="5"/>
  <c r="GJ197" i="5"/>
  <c r="FY199" i="5"/>
  <c r="FW200" i="5"/>
  <c r="FX199" i="5"/>
  <c r="FT196" i="5"/>
  <c r="GS196" i="5" s="1"/>
  <c r="AE196" i="5" s="1"/>
  <c r="FM198" i="5"/>
  <c r="FN198" i="5"/>
  <c r="FP198" i="5" s="1"/>
  <c r="FO198" i="5"/>
  <c r="FQ198" i="5" s="1"/>
  <c r="HA200" i="5"/>
  <c r="DC195" i="5" l="1"/>
  <c r="CV198" i="5"/>
  <c r="CX198" i="5" s="1"/>
  <c r="CW197" i="5"/>
  <c r="CE200" i="5"/>
  <c r="R200" i="5" s="1"/>
  <c r="DL200" i="5"/>
  <c r="CB197" i="5"/>
  <c r="CH197" i="5" s="1"/>
  <c r="CI197" i="5" s="1"/>
  <c r="BT198" i="5"/>
  <c r="BY196" i="5"/>
  <c r="CA196" i="5" s="1"/>
  <c r="DX196" i="5" s="1"/>
  <c r="CC198" i="5"/>
  <c r="CJ200" i="5"/>
  <c r="BL200" i="5"/>
  <c r="BR200" i="5"/>
  <c r="BY197" i="5"/>
  <c r="CA197" i="5" s="1"/>
  <c r="BS199" i="5"/>
  <c r="BU199" i="5" s="1"/>
  <c r="EN189" i="5"/>
  <c r="DW196" i="5"/>
  <c r="ER188" i="5"/>
  <c r="ET188" i="5" s="1"/>
  <c r="FA188" i="5" s="1"/>
  <c r="FL188" i="5" s="1"/>
  <c r="GI188" i="5" s="1"/>
  <c r="GV188" i="5" s="1"/>
  <c r="GV187" i="5"/>
  <c r="W187" i="5"/>
  <c r="EP189" i="5"/>
  <c r="EQ189" i="5" s="1"/>
  <c r="FD189" i="5"/>
  <c r="FI189" i="5" s="1"/>
  <c r="EC190" i="5"/>
  <c r="EI190" i="5" s="1"/>
  <c r="ED190" i="5"/>
  <c r="EK190" i="5" s="1"/>
  <c r="DZ191" i="5"/>
  <c r="DN192" i="5"/>
  <c r="DP192" i="5" s="1"/>
  <c r="DT192" i="5" s="1"/>
  <c r="DR192" i="5"/>
  <c r="DS192" i="5"/>
  <c r="FB191" i="5"/>
  <c r="DO200" i="5"/>
  <c r="DQ200" i="5" s="1"/>
  <c r="EE194" i="5"/>
  <c r="DG193" i="5"/>
  <c r="DJ193" i="5" s="1"/>
  <c r="EF194" i="5"/>
  <c r="CZ196" i="5"/>
  <c r="CU218" i="5"/>
  <c r="CY197" i="5"/>
  <c r="DA197" i="5" s="1"/>
  <c r="DE197" i="5" s="1"/>
  <c r="GU197" i="5"/>
  <c r="BO198" i="5"/>
  <c r="BN199" i="5"/>
  <c r="EA199" i="5"/>
  <c r="BJ200" i="5"/>
  <c r="GQ198" i="5"/>
  <c r="AC198" i="5" s="1"/>
  <c r="CF199" i="5"/>
  <c r="BL197" i="10"/>
  <c r="BR197" i="10"/>
  <c r="BR198" i="10"/>
  <c r="BL198" i="10"/>
  <c r="HF200" i="5"/>
  <c r="HH200" i="5" s="1"/>
  <c r="HG200" i="5"/>
  <c r="BP197" i="10"/>
  <c r="BM197" i="10"/>
  <c r="BO197" i="10"/>
  <c r="BP198" i="10"/>
  <c r="BM198" i="10"/>
  <c r="BO198" i="10"/>
  <c r="AN344" i="10"/>
  <c r="BB344" i="10" s="1"/>
  <c r="BI344" i="10" s="1"/>
  <c r="BH343" i="10"/>
  <c r="Z198" i="10"/>
  <c r="BG198" i="10"/>
  <c r="BF198" i="10"/>
  <c r="Z197" i="10"/>
  <c r="BG197" i="10"/>
  <c r="BF197" i="10"/>
  <c r="BN197" i="10"/>
  <c r="BN198" i="10"/>
  <c r="AE199" i="10"/>
  <c r="AF199" i="10" s="1"/>
  <c r="AG199" i="10" s="1"/>
  <c r="AH199" i="10" s="1"/>
  <c r="AI200" i="10"/>
  <c r="AC200" i="10"/>
  <c r="AD200" i="10" s="1"/>
  <c r="AA201" i="10"/>
  <c r="AG197" i="5"/>
  <c r="GZ197" i="5"/>
  <c r="GJ198" i="5"/>
  <c r="GW198" i="5" s="1"/>
  <c r="GW197" i="5"/>
  <c r="X197" i="5"/>
  <c r="GX197" i="5"/>
  <c r="Y197" i="5"/>
  <c r="H225" i="8"/>
  <c r="FY200" i="5"/>
  <c r="FW201" i="5"/>
  <c r="FX200" i="5"/>
  <c r="FM199" i="5"/>
  <c r="FN199" i="5"/>
  <c r="FP199" i="5" s="1"/>
  <c r="FO199" i="5"/>
  <c r="FQ199" i="5" s="1"/>
  <c r="GC198" i="5"/>
  <c r="U198" i="5" s="1"/>
  <c r="GK198" i="5"/>
  <c r="GM198" i="5"/>
  <c r="Z198" i="5" s="1"/>
  <c r="GN198" i="5"/>
  <c r="AA198" i="5" s="1"/>
  <c r="GO198" i="5"/>
  <c r="AB198" i="5" s="1"/>
  <c r="GP198" i="5"/>
  <c r="FT197" i="5"/>
  <c r="GS197" i="5" s="1"/>
  <c r="AE197" i="5" s="1"/>
  <c r="FS198" i="5"/>
  <c r="FR198" i="5"/>
  <c r="GR198" i="5" s="1"/>
  <c r="AD198" i="5" s="1"/>
  <c r="FZ199" i="5"/>
  <c r="GB199" i="5"/>
  <c r="GD199" i="5" s="1"/>
  <c r="BH201" i="5"/>
  <c r="FG200" i="5"/>
  <c r="EZ200" i="5"/>
  <c r="GH198" i="5"/>
  <c r="HA201" i="5"/>
  <c r="DW197" i="5" l="1"/>
  <c r="DC196" i="5"/>
  <c r="CV199" i="5"/>
  <c r="CX199" i="5" s="1"/>
  <c r="CW198" i="5"/>
  <c r="CE201" i="5"/>
  <c r="R201" i="5" s="1"/>
  <c r="DL201" i="5"/>
  <c r="DO201" i="5" s="1"/>
  <c r="DQ201" i="5" s="1"/>
  <c r="CK200" i="5"/>
  <c r="CM200" i="5" s="1"/>
  <c r="CG199" i="5"/>
  <c r="DY196" i="5"/>
  <c r="BT199" i="5"/>
  <c r="BX199" i="5" s="1"/>
  <c r="BY199" i="5" s="1"/>
  <c r="CJ201" i="5"/>
  <c r="BL201" i="5"/>
  <c r="BR201" i="5"/>
  <c r="BS200" i="5"/>
  <c r="BU200" i="5" s="1"/>
  <c r="CC199" i="5"/>
  <c r="CB198" i="5"/>
  <c r="CH198" i="5" s="1"/>
  <c r="CI198" i="5" s="1"/>
  <c r="BX198" i="5"/>
  <c r="BZ198" i="5" s="1"/>
  <c r="EN190" i="5"/>
  <c r="DX197" i="5"/>
  <c r="W188" i="5"/>
  <c r="ER189" i="5"/>
  <c r="ET189" i="5" s="1"/>
  <c r="FA189" i="5" s="1"/>
  <c r="FL189" i="5" s="1"/>
  <c r="GI189" i="5" s="1"/>
  <c r="W189" i="5" s="1"/>
  <c r="ED191" i="5"/>
  <c r="EK191" i="5" s="1"/>
  <c r="EC191" i="5"/>
  <c r="EI191" i="5" s="1"/>
  <c r="EP190" i="5"/>
  <c r="EQ190" i="5" s="1"/>
  <c r="FD190" i="5"/>
  <c r="FI190" i="5" s="1"/>
  <c r="FB192" i="5"/>
  <c r="DZ192" i="5"/>
  <c r="DR193" i="5"/>
  <c r="DN193" i="5"/>
  <c r="DP193" i="5" s="1"/>
  <c r="DT193" i="5" s="1"/>
  <c r="DS193" i="5"/>
  <c r="EF195" i="5"/>
  <c r="EE195" i="5"/>
  <c r="DG194" i="5"/>
  <c r="DJ194" i="5" s="1"/>
  <c r="CU219" i="5"/>
  <c r="CZ197" i="5"/>
  <c r="CY198" i="5"/>
  <c r="DA198" i="5" s="1"/>
  <c r="DE198" i="5" s="1"/>
  <c r="BO199" i="5"/>
  <c r="BN200" i="5"/>
  <c r="EA200" i="5"/>
  <c r="BJ201" i="5"/>
  <c r="CF200" i="5"/>
  <c r="CG200" i="5" s="1"/>
  <c r="BL199" i="10"/>
  <c r="BR199" i="10"/>
  <c r="HF201" i="5"/>
  <c r="HH201" i="5" s="1"/>
  <c r="HG201" i="5"/>
  <c r="FT198" i="5"/>
  <c r="GS198" i="5" s="1"/>
  <c r="AE198" i="5" s="1"/>
  <c r="BP199" i="10"/>
  <c r="BM199" i="10"/>
  <c r="BO199" i="10"/>
  <c r="AN345" i="10"/>
  <c r="BB345" i="10" s="1"/>
  <c r="BI345" i="10" s="1"/>
  <c r="BH344" i="10"/>
  <c r="Z199" i="10"/>
  <c r="BG199" i="10"/>
  <c r="BF199" i="10"/>
  <c r="BN199" i="10"/>
  <c r="AI201" i="10"/>
  <c r="AC201" i="10"/>
  <c r="AD201" i="10" s="1"/>
  <c r="AA202" i="10"/>
  <c r="GQ199" i="5"/>
  <c r="AC199" i="5" s="1"/>
  <c r="AG198" i="5"/>
  <c r="GZ198" i="5"/>
  <c r="X198" i="5"/>
  <c r="GU198" i="5"/>
  <c r="V198" i="5"/>
  <c r="GX198" i="5"/>
  <c r="Y198" i="5"/>
  <c r="H226" i="8"/>
  <c r="BH202" i="5"/>
  <c r="EZ201" i="5"/>
  <c r="FG201" i="5"/>
  <c r="GC199" i="5"/>
  <c r="U199" i="5" s="1"/>
  <c r="GK199" i="5"/>
  <c r="GN199" i="5"/>
  <c r="AA199" i="5" s="1"/>
  <c r="GM199" i="5"/>
  <c r="Z199" i="5" s="1"/>
  <c r="GP199" i="5"/>
  <c r="GO199" i="5"/>
  <c r="AB199" i="5" s="1"/>
  <c r="FR199" i="5"/>
  <c r="GR199" i="5" s="1"/>
  <c r="AD199" i="5" s="1"/>
  <c r="FS199" i="5"/>
  <c r="GJ199" i="5"/>
  <c r="FY201" i="5"/>
  <c r="FW202" i="5"/>
  <c r="FX201" i="5"/>
  <c r="FN200" i="5"/>
  <c r="FP200" i="5" s="1"/>
  <c r="FM200" i="5"/>
  <c r="FO200" i="5"/>
  <c r="FQ200" i="5" s="1"/>
  <c r="GH199" i="5"/>
  <c r="FZ200" i="5"/>
  <c r="GB200" i="5"/>
  <c r="GD200" i="5" s="1"/>
  <c r="HA202" i="5"/>
  <c r="DY197" i="5" l="1"/>
  <c r="DC197" i="5"/>
  <c r="CV200" i="5"/>
  <c r="CX200" i="5" s="1"/>
  <c r="CW199" i="5"/>
  <c r="CE202" i="5"/>
  <c r="R202" i="5" s="1"/>
  <c r="DL202" i="5"/>
  <c r="DO202" i="5" s="1"/>
  <c r="DQ202" i="5" s="1"/>
  <c r="CK201" i="5"/>
  <c r="CM201" i="5" s="1"/>
  <c r="CB199" i="5"/>
  <c r="CH199" i="5" s="1"/>
  <c r="CI199" i="5" s="1"/>
  <c r="CC200" i="5"/>
  <c r="CJ202" i="5"/>
  <c r="BL202" i="5"/>
  <c r="BR202" i="5"/>
  <c r="BY198" i="5"/>
  <c r="CA198" i="5" s="1"/>
  <c r="DX198" i="5" s="1"/>
  <c r="BT200" i="5"/>
  <c r="BZ199" i="5"/>
  <c r="CA199" i="5" s="1"/>
  <c r="DX199" i="5" s="1"/>
  <c r="BS201" i="5"/>
  <c r="BU201" i="5" s="1"/>
  <c r="EN191" i="5"/>
  <c r="DW198" i="5"/>
  <c r="ER190" i="5"/>
  <c r="ET190" i="5" s="1"/>
  <c r="FA190" i="5" s="1"/>
  <c r="FL190" i="5" s="1"/>
  <c r="GI190" i="5" s="1"/>
  <c r="GV189" i="5"/>
  <c r="FD191" i="5"/>
  <c r="FI191" i="5" s="1"/>
  <c r="EP191" i="5"/>
  <c r="EQ191" i="5" s="1"/>
  <c r="ED192" i="5"/>
  <c r="EK192" i="5" s="1"/>
  <c r="EC192" i="5"/>
  <c r="EI192" i="5" s="1"/>
  <c r="DZ193" i="5"/>
  <c r="DR194" i="5"/>
  <c r="DN194" i="5"/>
  <c r="DP194" i="5" s="1"/>
  <c r="DT194" i="5" s="1"/>
  <c r="DS194" i="5"/>
  <c r="FB193" i="5"/>
  <c r="EE196" i="5"/>
  <c r="EF196" i="5"/>
  <c r="DG195" i="5"/>
  <c r="DJ195" i="5" s="1"/>
  <c r="CU220" i="5"/>
  <c r="CZ198" i="5"/>
  <c r="CY199" i="5"/>
  <c r="DA199" i="5" s="1"/>
  <c r="DE199" i="5" s="1"/>
  <c r="BO200" i="5"/>
  <c r="BN201" i="5"/>
  <c r="EA201" i="5"/>
  <c r="BJ202" i="5"/>
  <c r="CF201" i="5"/>
  <c r="CG201" i="5" s="1"/>
  <c r="HF202" i="5"/>
  <c r="HH202" i="5" s="1"/>
  <c r="HG202" i="5"/>
  <c r="AN346" i="10"/>
  <c r="BB346" i="10" s="1"/>
  <c r="BI346" i="10" s="1"/>
  <c r="BH345" i="10"/>
  <c r="AE200" i="10"/>
  <c r="AF200" i="10" s="1"/>
  <c r="AG200" i="10" s="1"/>
  <c r="AH200" i="10" s="1"/>
  <c r="AI202" i="10"/>
  <c r="AC202" i="10"/>
  <c r="AD202" i="10" s="1"/>
  <c r="AA203" i="10"/>
  <c r="GQ200" i="5"/>
  <c r="AC200" i="5" s="1"/>
  <c r="GZ199" i="5"/>
  <c r="AG199" i="5"/>
  <c r="FT199" i="5"/>
  <c r="GS199" i="5" s="1"/>
  <c r="AE199" i="5" s="1"/>
  <c r="GU199" i="5"/>
  <c r="V199" i="5"/>
  <c r="GW199" i="5"/>
  <c r="X199" i="5"/>
  <c r="GX199" i="5"/>
  <c r="Y199" i="5"/>
  <c r="H227" i="8"/>
  <c r="GJ200" i="5"/>
  <c r="X200" i="5" s="1"/>
  <c r="FS200" i="5"/>
  <c r="FR200" i="5"/>
  <c r="GR200" i="5" s="1"/>
  <c r="AD200" i="5" s="1"/>
  <c r="FZ201" i="5"/>
  <c r="GB201" i="5"/>
  <c r="GD201" i="5" s="1"/>
  <c r="FM201" i="5"/>
  <c r="FN201" i="5"/>
  <c r="FP201" i="5" s="1"/>
  <c r="FO201" i="5"/>
  <c r="FQ201" i="5" s="1"/>
  <c r="GC200" i="5"/>
  <c r="U200" i="5" s="1"/>
  <c r="GK200" i="5"/>
  <c r="GN200" i="5"/>
  <c r="AA200" i="5" s="1"/>
  <c r="GM200" i="5"/>
  <c r="Z200" i="5" s="1"/>
  <c r="GO200" i="5"/>
  <c r="AB200" i="5" s="1"/>
  <c r="GP200" i="5"/>
  <c r="FY202" i="5"/>
  <c r="FW203" i="5"/>
  <c r="FX202" i="5"/>
  <c r="BH203" i="5"/>
  <c r="FG202" i="5"/>
  <c r="EZ202" i="5"/>
  <c r="GH200" i="5"/>
  <c r="HA203" i="5"/>
  <c r="DC198" i="5" l="1"/>
  <c r="CV201" i="5"/>
  <c r="CX201" i="5" s="1"/>
  <c r="CW200" i="5"/>
  <c r="CE203" i="5"/>
  <c r="R203" i="5" s="1"/>
  <c r="DL203" i="5"/>
  <c r="DO203" i="5" s="1"/>
  <c r="DQ203" i="5" s="1"/>
  <c r="CK202" i="5"/>
  <c r="CM202" i="5" s="1"/>
  <c r="DY198" i="5"/>
  <c r="BS202" i="5"/>
  <c r="BU202" i="5" s="1"/>
  <c r="CC201" i="5"/>
  <c r="CB200" i="5"/>
  <c r="CH200" i="5" s="1"/>
  <c r="CI200" i="5" s="1"/>
  <c r="BX200" i="5"/>
  <c r="BZ200" i="5" s="1"/>
  <c r="CJ203" i="5"/>
  <c r="BL203" i="5"/>
  <c r="BR203" i="5"/>
  <c r="BT201" i="5"/>
  <c r="EN192" i="5"/>
  <c r="DW199" i="5"/>
  <c r="DY199" i="5" s="1"/>
  <c r="W190" i="5"/>
  <c r="GV190" i="5"/>
  <c r="ER191" i="5"/>
  <c r="ET191" i="5" s="1"/>
  <c r="FA191" i="5" s="1"/>
  <c r="FL191" i="5" s="1"/>
  <c r="GI191" i="5" s="1"/>
  <c r="FD192" i="5"/>
  <c r="FI192" i="5" s="1"/>
  <c r="EP192" i="5"/>
  <c r="EQ192" i="5" s="1"/>
  <c r="ER192" i="5" s="1"/>
  <c r="ED193" i="5"/>
  <c r="EK193" i="5" s="1"/>
  <c r="EC193" i="5"/>
  <c r="EI193" i="5" s="1"/>
  <c r="DZ194" i="5"/>
  <c r="DN195" i="5"/>
  <c r="DP195" i="5" s="1"/>
  <c r="DT195" i="5" s="1"/>
  <c r="DS195" i="5"/>
  <c r="DR195" i="5"/>
  <c r="FB194" i="5"/>
  <c r="DG196" i="5"/>
  <c r="DJ196" i="5" s="1"/>
  <c r="EF197" i="5"/>
  <c r="EE197" i="5"/>
  <c r="CZ199" i="5"/>
  <c r="CU221" i="5"/>
  <c r="CY200" i="5"/>
  <c r="DA200" i="5" s="1"/>
  <c r="DE200" i="5" s="1"/>
  <c r="GH201" i="5"/>
  <c r="GU201" i="5" s="1"/>
  <c r="BN202" i="5"/>
  <c r="BO201" i="5"/>
  <c r="EA202" i="5"/>
  <c r="BJ203" i="5"/>
  <c r="GQ201" i="5"/>
  <c r="AC201" i="5" s="1"/>
  <c r="CF202" i="5"/>
  <c r="CG202" i="5" s="1"/>
  <c r="BL200" i="10"/>
  <c r="BR200" i="10"/>
  <c r="HF203" i="5"/>
  <c r="HH203" i="5" s="1"/>
  <c r="HG203" i="5"/>
  <c r="BP200" i="10"/>
  <c r="BM200" i="10"/>
  <c r="BO200" i="10"/>
  <c r="AN347" i="10"/>
  <c r="BB347" i="10" s="1"/>
  <c r="BI347" i="10" s="1"/>
  <c r="BH346" i="10"/>
  <c r="Z200" i="10"/>
  <c r="BF200" i="10"/>
  <c r="BG200" i="10"/>
  <c r="BN200" i="10"/>
  <c r="AI203" i="10"/>
  <c r="AC203" i="10"/>
  <c r="AD203" i="10" s="1"/>
  <c r="AA204" i="10"/>
  <c r="AE201" i="10"/>
  <c r="AF201" i="10" s="1"/>
  <c r="AG201" i="10" s="1"/>
  <c r="AH201" i="10" s="1"/>
  <c r="AG200" i="5"/>
  <c r="GZ200" i="5"/>
  <c r="FT200" i="5"/>
  <c r="GS200" i="5" s="1"/>
  <c r="AE200" i="5" s="1"/>
  <c r="GW200" i="5"/>
  <c r="GU200" i="5"/>
  <c r="V200" i="5"/>
  <c r="GX200" i="5"/>
  <c r="Y200" i="5"/>
  <c r="H228" i="8"/>
  <c r="FN202" i="5"/>
  <c r="FP202" i="5" s="1"/>
  <c r="FO202" i="5"/>
  <c r="FQ202" i="5" s="1"/>
  <c r="FM202" i="5"/>
  <c r="FY203" i="5"/>
  <c r="FW204" i="5"/>
  <c r="FX203" i="5"/>
  <c r="FR201" i="5"/>
  <c r="GR201" i="5" s="1"/>
  <c r="AD201" i="5" s="1"/>
  <c r="FS201" i="5"/>
  <c r="GJ201" i="5"/>
  <c r="BH204" i="5"/>
  <c r="EZ203" i="5"/>
  <c r="FG203" i="5"/>
  <c r="FZ202" i="5"/>
  <c r="GB202" i="5"/>
  <c r="GD202" i="5" s="1"/>
  <c r="GC201" i="5"/>
  <c r="U201" i="5" s="1"/>
  <c r="GK201" i="5"/>
  <c r="GM201" i="5"/>
  <c r="Z201" i="5" s="1"/>
  <c r="GN201" i="5"/>
  <c r="AA201" i="5" s="1"/>
  <c r="GO201" i="5"/>
  <c r="AB201" i="5" s="1"/>
  <c r="GP201" i="5"/>
  <c r="HA204" i="5"/>
  <c r="DC199" i="5" l="1"/>
  <c r="CV202" i="5"/>
  <c r="CX202" i="5" s="1"/>
  <c r="CW201" i="5"/>
  <c r="CE204" i="5"/>
  <c r="R204" i="5" s="1"/>
  <c r="DL204" i="5"/>
  <c r="DO204" i="5" s="1"/>
  <c r="DQ204" i="5" s="1"/>
  <c r="CK203" i="5"/>
  <c r="CM203" i="5" s="1"/>
  <c r="BY200" i="5"/>
  <c r="CA200" i="5" s="1"/>
  <c r="DX200" i="5" s="1"/>
  <c r="CB201" i="5"/>
  <c r="CH201" i="5" s="1"/>
  <c r="CI201" i="5" s="1"/>
  <c r="BX201" i="5"/>
  <c r="BZ201" i="5" s="1"/>
  <c r="CJ204" i="5"/>
  <c r="BL204" i="5"/>
  <c r="BR204" i="5"/>
  <c r="BT202" i="5"/>
  <c r="BS203" i="5"/>
  <c r="BU203" i="5" s="1"/>
  <c r="CC202" i="5"/>
  <c r="EN193" i="5"/>
  <c r="DW200" i="5"/>
  <c r="W191" i="5"/>
  <c r="GV191" i="5"/>
  <c r="ET192" i="5"/>
  <c r="FA192" i="5" s="1"/>
  <c r="FL192" i="5" s="1"/>
  <c r="GI192" i="5" s="1"/>
  <c r="FD193" i="5"/>
  <c r="FI193" i="5" s="1"/>
  <c r="EP193" i="5"/>
  <c r="EQ193" i="5" s="1"/>
  <c r="EC194" i="5"/>
  <c r="EI194" i="5" s="1"/>
  <c r="ED194" i="5"/>
  <c r="EK194" i="5" s="1"/>
  <c r="DZ195" i="5"/>
  <c r="DN196" i="5"/>
  <c r="DP196" i="5" s="1"/>
  <c r="DT196" i="5" s="1"/>
  <c r="DR196" i="5"/>
  <c r="DS196" i="5"/>
  <c r="FB195" i="5"/>
  <c r="DG197" i="5"/>
  <c r="DJ197" i="5" s="1"/>
  <c r="EE198" i="5"/>
  <c r="EF198" i="5"/>
  <c r="CU222" i="5"/>
  <c r="CZ200" i="5"/>
  <c r="CY201" i="5"/>
  <c r="DA201" i="5" s="1"/>
  <c r="DE201" i="5" s="1"/>
  <c r="V201" i="5"/>
  <c r="BN203" i="5"/>
  <c r="BO202" i="5"/>
  <c r="EA203" i="5"/>
  <c r="BJ204" i="5"/>
  <c r="CF203" i="5"/>
  <c r="BL201" i="10"/>
  <c r="BR201" i="10"/>
  <c r="HF204" i="5"/>
  <c r="HH204" i="5" s="1"/>
  <c r="HG204" i="5"/>
  <c r="BP201" i="10"/>
  <c r="BM201" i="10"/>
  <c r="BO201" i="10"/>
  <c r="AN348" i="10"/>
  <c r="BB348" i="10" s="1"/>
  <c r="BI348" i="10" s="1"/>
  <c r="BH347" i="10"/>
  <c r="Z201" i="10"/>
  <c r="BG201" i="10"/>
  <c r="BF201" i="10"/>
  <c r="BN201" i="10"/>
  <c r="AE202" i="10"/>
  <c r="AF202" i="10" s="1"/>
  <c r="AG202" i="10" s="1"/>
  <c r="AH202" i="10" s="1"/>
  <c r="AI204" i="10"/>
  <c r="AC204" i="10"/>
  <c r="AD204" i="10" s="1"/>
  <c r="AA205" i="10"/>
  <c r="GQ202" i="5"/>
  <c r="AC202" i="5" s="1"/>
  <c r="GZ201" i="5"/>
  <c r="AG201" i="5"/>
  <c r="GX201" i="5"/>
  <c r="Y201" i="5"/>
  <c r="GW201" i="5"/>
  <c r="X201" i="5"/>
  <c r="H229" i="8"/>
  <c r="FT201" i="5"/>
  <c r="GS201" i="5" s="1"/>
  <c r="AE201" i="5" s="1"/>
  <c r="GC202" i="5"/>
  <c r="U202" i="5" s="1"/>
  <c r="GK202" i="5"/>
  <c r="GM202" i="5"/>
  <c r="Z202" i="5" s="1"/>
  <c r="GN202" i="5"/>
  <c r="AA202" i="5" s="1"/>
  <c r="GO202" i="5"/>
  <c r="AB202" i="5" s="1"/>
  <c r="GP202" i="5"/>
  <c r="BH205" i="5"/>
  <c r="FG204" i="5"/>
  <c r="EZ204" i="5"/>
  <c r="GH202" i="5"/>
  <c r="FZ203" i="5"/>
  <c r="GB203" i="5"/>
  <c r="GD203" i="5" s="1"/>
  <c r="FR202" i="5"/>
  <c r="GR202" i="5" s="1"/>
  <c r="AD202" i="5" s="1"/>
  <c r="FS202" i="5"/>
  <c r="FM203" i="5"/>
  <c r="FN203" i="5"/>
  <c r="FP203" i="5" s="1"/>
  <c r="FO203" i="5"/>
  <c r="FQ203" i="5" s="1"/>
  <c r="FY204" i="5"/>
  <c r="FW205" i="5"/>
  <c r="FX204" i="5"/>
  <c r="GJ202" i="5"/>
  <c r="HA205" i="5"/>
  <c r="DC200" i="5" l="1"/>
  <c r="CV203" i="5"/>
  <c r="CX203" i="5" s="1"/>
  <c r="CW202" i="5"/>
  <c r="DY200" i="5"/>
  <c r="CE205" i="5"/>
  <c r="R205" i="5" s="1"/>
  <c r="DL205" i="5"/>
  <c r="DO205" i="5" s="1"/>
  <c r="DQ205" i="5" s="1"/>
  <c r="CK204" i="5"/>
  <c r="CM204" i="5" s="1"/>
  <c r="CG203" i="5"/>
  <c r="BY201" i="5"/>
  <c r="CA201" i="5" s="1"/>
  <c r="DW201" i="5" s="1"/>
  <c r="CB202" i="5"/>
  <c r="CH202" i="5" s="1"/>
  <c r="CI202" i="5" s="1"/>
  <c r="BX202" i="5"/>
  <c r="BZ202" i="5" s="1"/>
  <c r="CJ205" i="5"/>
  <c r="BL205" i="5"/>
  <c r="BR205" i="5"/>
  <c r="CC203" i="5"/>
  <c r="BT203" i="5"/>
  <c r="BS204" i="5"/>
  <c r="BU204" i="5" s="1"/>
  <c r="EN194" i="5"/>
  <c r="DX201" i="5"/>
  <c r="ER193" i="5"/>
  <c r="ET193" i="5" s="1"/>
  <c r="FA193" i="5" s="1"/>
  <c r="FL193" i="5" s="1"/>
  <c r="GI193" i="5" s="1"/>
  <c r="GV192" i="5"/>
  <c r="W192" i="5"/>
  <c r="EP194" i="5"/>
  <c r="EQ194" i="5" s="1"/>
  <c r="FD194" i="5"/>
  <c r="FI194" i="5" s="1"/>
  <c r="ED195" i="5"/>
  <c r="EK195" i="5" s="1"/>
  <c r="EC195" i="5"/>
  <c r="EI195" i="5" s="1"/>
  <c r="DZ196" i="5"/>
  <c r="FB196" i="5"/>
  <c r="DR197" i="5"/>
  <c r="DS197" i="5"/>
  <c r="DN197" i="5"/>
  <c r="DP197" i="5" s="1"/>
  <c r="DT197" i="5" s="1"/>
  <c r="EE199" i="5"/>
  <c r="DG198" i="5"/>
  <c r="DJ198" i="5" s="1"/>
  <c r="EF199" i="5"/>
  <c r="CZ201" i="5"/>
  <c r="CU223" i="5"/>
  <c r="CY202" i="5"/>
  <c r="DA202" i="5" s="1"/>
  <c r="DE202" i="5" s="1"/>
  <c r="GH203" i="5"/>
  <c r="V203" i="5" s="1"/>
  <c r="BO203" i="5"/>
  <c r="BN204" i="5"/>
  <c r="EA204" i="5"/>
  <c r="BJ205" i="5"/>
  <c r="CF204" i="5"/>
  <c r="CG204" i="5" s="1"/>
  <c r="BR202" i="10"/>
  <c r="BL202" i="10"/>
  <c r="HF205" i="5"/>
  <c r="HH205" i="5" s="1"/>
  <c r="HG205" i="5"/>
  <c r="BP202" i="10"/>
  <c r="BM202" i="10"/>
  <c r="BO202" i="10"/>
  <c r="GQ203" i="5"/>
  <c r="AC203" i="5" s="1"/>
  <c r="AN349" i="10"/>
  <c r="BB349" i="10" s="1"/>
  <c r="BI349" i="10" s="1"/>
  <c r="BH348" i="10"/>
  <c r="Z202" i="10"/>
  <c r="BG202" i="10"/>
  <c r="BF202" i="10"/>
  <c r="BN202" i="10"/>
  <c r="AI205" i="10"/>
  <c r="AC205" i="10"/>
  <c r="AD205" i="10" s="1"/>
  <c r="AA206" i="10"/>
  <c r="AE203" i="10"/>
  <c r="AF203" i="10" s="1"/>
  <c r="AG203" i="10" s="1"/>
  <c r="AH203" i="10" s="1"/>
  <c r="AG202" i="5"/>
  <c r="GZ202" i="5"/>
  <c r="FT202" i="5"/>
  <c r="GS202" i="5" s="1"/>
  <c r="AE202" i="5" s="1"/>
  <c r="GU202" i="5"/>
  <c r="V202" i="5"/>
  <c r="GX202" i="5"/>
  <c r="Y202" i="5"/>
  <c r="GW202" i="5"/>
  <c r="X202" i="5"/>
  <c r="H230" i="8"/>
  <c r="GJ203" i="5"/>
  <c r="FY205" i="5"/>
  <c r="FW206" i="5"/>
  <c r="FX205" i="5"/>
  <c r="GC203" i="5"/>
  <c r="U203" i="5" s="1"/>
  <c r="GK203" i="5"/>
  <c r="GN203" i="5"/>
  <c r="AA203" i="5" s="1"/>
  <c r="GM203" i="5"/>
  <c r="Z203" i="5" s="1"/>
  <c r="GP203" i="5"/>
  <c r="GO203" i="5"/>
  <c r="AB203" i="5" s="1"/>
  <c r="BH206" i="5"/>
  <c r="EZ205" i="5"/>
  <c r="FG205" i="5"/>
  <c r="FZ204" i="5"/>
  <c r="GB204" i="5"/>
  <c r="GD204" i="5" s="1"/>
  <c r="FS203" i="5"/>
  <c r="FR203" i="5"/>
  <c r="GR203" i="5" s="1"/>
  <c r="AD203" i="5" s="1"/>
  <c r="FO204" i="5"/>
  <c r="FQ204" i="5" s="1"/>
  <c r="FN204" i="5"/>
  <c r="FP204" i="5" s="1"/>
  <c r="FM204" i="5"/>
  <c r="HA206" i="5"/>
  <c r="DC201" i="5" l="1"/>
  <c r="CV204" i="5"/>
  <c r="CX204" i="5" s="1"/>
  <c r="CW203" i="5"/>
  <c r="CE206" i="5"/>
  <c r="R206" i="5" s="1"/>
  <c r="DL206" i="5"/>
  <c r="DO206" i="5" s="1"/>
  <c r="DQ206" i="5" s="1"/>
  <c r="CK205" i="5"/>
  <c r="CM205" i="5" s="1"/>
  <c r="DY201" i="5"/>
  <c r="BT204" i="5"/>
  <c r="BY202" i="5"/>
  <c r="CA202" i="5" s="1"/>
  <c r="DW202" i="5" s="1"/>
  <c r="CJ206" i="5"/>
  <c r="BL206" i="5"/>
  <c r="BR206" i="5"/>
  <c r="CC204" i="5"/>
  <c r="CB203" i="5"/>
  <c r="CH203" i="5" s="1"/>
  <c r="CI203" i="5" s="1"/>
  <c r="BX203" i="5"/>
  <c r="BZ203" i="5" s="1"/>
  <c r="BS205" i="5"/>
  <c r="BU205" i="5" s="1"/>
  <c r="EN195" i="5"/>
  <c r="DX202" i="5"/>
  <c r="W193" i="5"/>
  <c r="GV193" i="5"/>
  <c r="ER194" i="5"/>
  <c r="ET194" i="5" s="1"/>
  <c r="FA194" i="5" s="1"/>
  <c r="FL194" i="5" s="1"/>
  <c r="GI194" i="5" s="1"/>
  <c r="EC196" i="5"/>
  <c r="EI196" i="5" s="1"/>
  <c r="ED196" i="5"/>
  <c r="EK196" i="5" s="1"/>
  <c r="FB197" i="5"/>
  <c r="EP195" i="5"/>
  <c r="EQ195" i="5" s="1"/>
  <c r="FD195" i="5"/>
  <c r="FI195" i="5" s="1"/>
  <c r="DZ197" i="5"/>
  <c r="DR198" i="5"/>
  <c r="DN198" i="5"/>
  <c r="DP198" i="5" s="1"/>
  <c r="DT198" i="5" s="1"/>
  <c r="DS198" i="5"/>
  <c r="EE200" i="5"/>
  <c r="DG199" i="5"/>
  <c r="DJ199" i="5" s="1"/>
  <c r="EF200" i="5"/>
  <c r="CU224" i="5"/>
  <c r="CZ202" i="5"/>
  <c r="CY203" i="5"/>
  <c r="DA203" i="5" s="1"/>
  <c r="DE203" i="5" s="1"/>
  <c r="GU203" i="5"/>
  <c r="GH204" i="5"/>
  <c r="V204" i="5" s="1"/>
  <c r="BO204" i="5"/>
  <c r="BN205" i="5"/>
  <c r="EA205" i="5"/>
  <c r="BJ206" i="5"/>
  <c r="CF205" i="5"/>
  <c r="CG205" i="5" s="1"/>
  <c r="BL203" i="10"/>
  <c r="BR203" i="10"/>
  <c r="HF206" i="5"/>
  <c r="HH206" i="5" s="1"/>
  <c r="HG206" i="5"/>
  <c r="BP203" i="10"/>
  <c r="BM203" i="10"/>
  <c r="BO203" i="10"/>
  <c r="GQ204" i="5"/>
  <c r="AC204" i="5" s="1"/>
  <c r="AN350" i="10"/>
  <c r="BB350" i="10" s="1"/>
  <c r="BI350" i="10" s="1"/>
  <c r="BH349" i="10"/>
  <c r="Z203" i="10"/>
  <c r="BG203" i="10"/>
  <c r="BF203" i="10"/>
  <c r="BN203" i="10"/>
  <c r="AE205" i="10"/>
  <c r="AF205" i="10" s="1"/>
  <c r="AG205" i="10" s="1"/>
  <c r="AH205" i="10" s="1"/>
  <c r="AI206" i="10"/>
  <c r="AC206" i="10"/>
  <c r="AD206" i="10" s="1"/>
  <c r="AA207" i="10"/>
  <c r="AE204" i="10"/>
  <c r="AF204" i="10" s="1"/>
  <c r="AG204" i="10" s="1"/>
  <c r="AH204" i="10" s="1"/>
  <c r="AG203" i="5"/>
  <c r="GZ203" i="5"/>
  <c r="GJ204" i="5"/>
  <c r="GX203" i="5"/>
  <c r="Y203" i="5"/>
  <c r="GW203" i="5"/>
  <c r="X203" i="5"/>
  <c r="H231" i="8"/>
  <c r="FR204" i="5"/>
  <c r="GR204" i="5" s="1"/>
  <c r="AD204" i="5" s="1"/>
  <c r="FS204" i="5"/>
  <c r="BH207" i="5"/>
  <c r="FG206" i="5"/>
  <c r="EZ206" i="5"/>
  <c r="FY206" i="5"/>
  <c r="FW207" i="5"/>
  <c r="FX206" i="5"/>
  <c r="GC204" i="5"/>
  <c r="U204" i="5" s="1"/>
  <c r="GK204" i="5"/>
  <c r="GN204" i="5"/>
  <c r="AA204" i="5" s="1"/>
  <c r="GM204" i="5"/>
  <c r="Z204" i="5" s="1"/>
  <c r="GO204" i="5"/>
  <c r="AB204" i="5" s="1"/>
  <c r="GP204" i="5"/>
  <c r="FM205" i="5"/>
  <c r="FN205" i="5"/>
  <c r="FP205" i="5" s="1"/>
  <c r="FO205" i="5"/>
  <c r="FQ205" i="5" s="1"/>
  <c r="FT203" i="5"/>
  <c r="GS203" i="5" s="1"/>
  <c r="AE203" i="5" s="1"/>
  <c r="FZ205" i="5"/>
  <c r="GB205" i="5"/>
  <c r="GD205" i="5" s="1"/>
  <c r="HA207" i="5"/>
  <c r="DC202" i="5" l="1"/>
  <c r="CV205" i="5"/>
  <c r="CX205" i="5" s="1"/>
  <c r="CW204" i="5"/>
  <c r="CE207" i="5"/>
  <c r="R207" i="5" s="1"/>
  <c r="DL207" i="5"/>
  <c r="DO207" i="5" s="1"/>
  <c r="DQ207" i="5" s="1"/>
  <c r="CK206" i="5"/>
  <c r="CM206" i="5" s="1"/>
  <c r="DY202" i="5"/>
  <c r="BY203" i="5"/>
  <c r="CA203" i="5" s="1"/>
  <c r="DX203" i="5" s="1"/>
  <c r="BT205" i="5"/>
  <c r="BS206" i="5"/>
  <c r="BU206" i="5" s="1"/>
  <c r="CC205" i="5"/>
  <c r="CJ207" i="5"/>
  <c r="BL207" i="5"/>
  <c r="BR207" i="5"/>
  <c r="CB204" i="5"/>
  <c r="CH204" i="5" s="1"/>
  <c r="CI204" i="5" s="1"/>
  <c r="BX204" i="5"/>
  <c r="BZ204" i="5" s="1"/>
  <c r="EN196" i="5"/>
  <c r="DW203" i="5"/>
  <c r="W194" i="5"/>
  <c r="GV194" i="5"/>
  <c r="ER195" i="5"/>
  <c r="ET195" i="5" s="1"/>
  <c r="FA195" i="5" s="1"/>
  <c r="FL195" i="5" s="1"/>
  <c r="GI195" i="5" s="1"/>
  <c r="ED197" i="5"/>
  <c r="EK197" i="5" s="1"/>
  <c r="EC197" i="5"/>
  <c r="EI197" i="5" s="1"/>
  <c r="FD196" i="5"/>
  <c r="FI196" i="5" s="1"/>
  <c r="EP196" i="5"/>
  <c r="EQ196" i="5" s="1"/>
  <c r="DZ198" i="5"/>
  <c r="DS199" i="5"/>
  <c r="DN199" i="5"/>
  <c r="DP199" i="5" s="1"/>
  <c r="DT199" i="5" s="1"/>
  <c r="DR199" i="5"/>
  <c r="FB198" i="5"/>
  <c r="DG200" i="5"/>
  <c r="DJ200" i="5" s="1"/>
  <c r="EE201" i="5"/>
  <c r="EF201" i="5"/>
  <c r="CU225" i="5"/>
  <c r="CZ203" i="5"/>
  <c r="CY204" i="5"/>
  <c r="DA204" i="5" s="1"/>
  <c r="DE204" i="5" s="1"/>
  <c r="GU204" i="5"/>
  <c r="GH205" i="5"/>
  <c r="V205" i="5" s="1"/>
  <c r="BO205" i="5"/>
  <c r="BN206" i="5"/>
  <c r="EA206" i="5"/>
  <c r="BJ207" i="5"/>
  <c r="CF206" i="5"/>
  <c r="CG206" i="5" s="1"/>
  <c r="BL204" i="10"/>
  <c r="BL205" i="10"/>
  <c r="BR205" i="10"/>
  <c r="HF207" i="5"/>
  <c r="HH207" i="5" s="1"/>
  <c r="HG207" i="5"/>
  <c r="BP204" i="10"/>
  <c r="BO204" i="10"/>
  <c r="BM204" i="10"/>
  <c r="BR204" i="10" s="1"/>
  <c r="BP205" i="10"/>
  <c r="BM205" i="10"/>
  <c r="BO205" i="10"/>
  <c r="AN351" i="10"/>
  <c r="BB351" i="10" s="1"/>
  <c r="BI351" i="10" s="1"/>
  <c r="BH350" i="10"/>
  <c r="Z204" i="10"/>
  <c r="BF204" i="10"/>
  <c r="BG204" i="10"/>
  <c r="Z205" i="10"/>
  <c r="BG205" i="10"/>
  <c r="BF205" i="10"/>
  <c r="BN204" i="10"/>
  <c r="BN205" i="10"/>
  <c r="AE206" i="10"/>
  <c r="AF206" i="10" s="1"/>
  <c r="AG206" i="10" s="1"/>
  <c r="AH206" i="10" s="1"/>
  <c r="AI207" i="10"/>
  <c r="AC207" i="10"/>
  <c r="AD207" i="10" s="1"/>
  <c r="AA208" i="10"/>
  <c r="GQ205" i="5"/>
  <c r="AC205" i="5" s="1"/>
  <c r="AG204" i="5"/>
  <c r="GZ204" i="5"/>
  <c r="GX204" i="5"/>
  <c r="Y204" i="5"/>
  <c r="H232" i="8"/>
  <c r="GW204" i="5"/>
  <c r="X204" i="5"/>
  <c r="FT204" i="5"/>
  <c r="GS204" i="5" s="1"/>
  <c r="AE204" i="5" s="1"/>
  <c r="GC205" i="5"/>
  <c r="U205" i="5" s="1"/>
  <c r="GK205" i="5"/>
  <c r="GM205" i="5"/>
  <c r="Z205" i="5" s="1"/>
  <c r="GN205" i="5"/>
  <c r="AA205" i="5" s="1"/>
  <c r="GO205" i="5"/>
  <c r="AB205" i="5" s="1"/>
  <c r="GP205" i="5"/>
  <c r="FR205" i="5"/>
  <c r="GR205" i="5" s="1"/>
  <c r="AD205" i="5" s="1"/>
  <c r="FS205" i="5"/>
  <c r="GJ205" i="5"/>
  <c r="FY207" i="5"/>
  <c r="FW208" i="5"/>
  <c r="FX207" i="5"/>
  <c r="BH208" i="5"/>
  <c r="FG207" i="5"/>
  <c r="EZ207" i="5"/>
  <c r="FZ206" i="5"/>
  <c r="GB206" i="5"/>
  <c r="GD206" i="5" s="1"/>
  <c r="FM206" i="5"/>
  <c r="FN206" i="5"/>
  <c r="FP206" i="5" s="1"/>
  <c r="FO206" i="5"/>
  <c r="FQ206" i="5" s="1"/>
  <c r="HA208" i="5"/>
  <c r="DC203" i="5" l="1"/>
  <c r="CV206" i="5"/>
  <c r="CX206" i="5" s="1"/>
  <c r="CW205" i="5"/>
  <c r="CE208" i="5"/>
  <c r="R208" i="5" s="1"/>
  <c r="DL208" i="5"/>
  <c r="DO208" i="5" s="1"/>
  <c r="DQ208" i="5" s="1"/>
  <c r="CK207" i="5"/>
  <c r="CM207" i="5" s="1"/>
  <c r="BY204" i="5"/>
  <c r="CA204" i="5" s="1"/>
  <c r="BT206" i="5"/>
  <c r="BX206" i="5" s="1"/>
  <c r="BZ206" i="5" s="1"/>
  <c r="DY203" i="5"/>
  <c r="DW204" i="5"/>
  <c r="CC206" i="5"/>
  <c r="BS207" i="5"/>
  <c r="BU207" i="5" s="1"/>
  <c r="CJ208" i="5"/>
  <c r="BL208" i="5"/>
  <c r="BR208" i="5"/>
  <c r="CB205" i="5"/>
  <c r="CH205" i="5" s="1"/>
  <c r="CI205" i="5" s="1"/>
  <c r="BX205" i="5"/>
  <c r="BZ205" i="5" s="1"/>
  <c r="EN197" i="5"/>
  <c r="DX204" i="5"/>
  <c r="GV195" i="5"/>
  <c r="W195" i="5"/>
  <c r="ER196" i="5"/>
  <c r="ET196" i="5" s="1"/>
  <c r="FA196" i="5" s="1"/>
  <c r="FL196" i="5" s="1"/>
  <c r="GI196" i="5" s="1"/>
  <c r="DZ199" i="5"/>
  <c r="EP197" i="5"/>
  <c r="EQ197" i="5" s="1"/>
  <c r="FD197" i="5"/>
  <c r="FI197" i="5" s="1"/>
  <c r="EC198" i="5"/>
  <c r="EI198" i="5" s="1"/>
  <c r="ED198" i="5"/>
  <c r="EK198" i="5" s="1"/>
  <c r="DS200" i="5"/>
  <c r="DN200" i="5"/>
  <c r="DP200" i="5" s="1"/>
  <c r="DT200" i="5" s="1"/>
  <c r="DR200" i="5"/>
  <c r="FB199" i="5"/>
  <c r="DG201" i="5"/>
  <c r="DJ201" i="5" s="1"/>
  <c r="EF202" i="5"/>
  <c r="EE202" i="5"/>
  <c r="CZ204" i="5"/>
  <c r="CU226" i="5"/>
  <c r="CY205" i="5"/>
  <c r="DA205" i="5" s="1"/>
  <c r="DE205" i="5" s="1"/>
  <c r="GU205" i="5"/>
  <c r="GH206" i="5"/>
  <c r="V206" i="5" s="1"/>
  <c r="BN207" i="5"/>
  <c r="BO206" i="5"/>
  <c r="EA207" i="5"/>
  <c r="BJ208" i="5"/>
  <c r="CF207" i="5"/>
  <c r="BR206" i="10"/>
  <c r="BL206" i="10"/>
  <c r="HF208" i="5"/>
  <c r="HH208" i="5" s="1"/>
  <c r="HG208" i="5"/>
  <c r="GQ206" i="5"/>
  <c r="AC206" i="5" s="1"/>
  <c r="BP206" i="10"/>
  <c r="BM206" i="10"/>
  <c r="BO206" i="10"/>
  <c r="AN352" i="10"/>
  <c r="BB352" i="10" s="1"/>
  <c r="BI352" i="10" s="1"/>
  <c r="BH351" i="10"/>
  <c r="Z206" i="10"/>
  <c r="BG206" i="10"/>
  <c r="BF206" i="10"/>
  <c r="BN206" i="10"/>
  <c r="AE207" i="10"/>
  <c r="AF207" i="10" s="1"/>
  <c r="AG207" i="10" s="1"/>
  <c r="AH207" i="10" s="1"/>
  <c r="AI208" i="10"/>
  <c r="AC208" i="10"/>
  <c r="AD208" i="10" s="1"/>
  <c r="AA209" i="10"/>
  <c r="AG205" i="5"/>
  <c r="GZ205" i="5"/>
  <c r="FT205" i="5"/>
  <c r="GS205" i="5" s="1"/>
  <c r="AE205" i="5" s="1"/>
  <c r="GX205" i="5"/>
  <c r="Y205" i="5"/>
  <c r="GW205" i="5"/>
  <c r="X205" i="5"/>
  <c r="H233" i="8"/>
  <c r="GJ206" i="5"/>
  <c r="FS206" i="5"/>
  <c r="FR206" i="5"/>
  <c r="GR206" i="5" s="1"/>
  <c r="AD206" i="5" s="1"/>
  <c r="BH209" i="5"/>
  <c r="FG208" i="5"/>
  <c r="EZ208" i="5"/>
  <c r="FY208" i="5"/>
  <c r="FW209" i="5"/>
  <c r="FX208" i="5"/>
  <c r="GC206" i="5"/>
  <c r="U206" i="5" s="1"/>
  <c r="GK206" i="5"/>
  <c r="GM206" i="5"/>
  <c r="Z206" i="5" s="1"/>
  <c r="GN206" i="5"/>
  <c r="AA206" i="5" s="1"/>
  <c r="GP206" i="5"/>
  <c r="GO206" i="5"/>
  <c r="AB206" i="5" s="1"/>
  <c r="FM207" i="5"/>
  <c r="FN207" i="5"/>
  <c r="FP207" i="5" s="1"/>
  <c r="FO207" i="5"/>
  <c r="FQ207" i="5" s="1"/>
  <c r="FZ207" i="5"/>
  <c r="GB207" i="5"/>
  <c r="GD207" i="5" s="1"/>
  <c r="HA209" i="5"/>
  <c r="DC204" i="5" l="1"/>
  <c r="CV207" i="5"/>
  <c r="CX207" i="5" s="1"/>
  <c r="CW206" i="5"/>
  <c r="CE209" i="5"/>
  <c r="R209" i="5" s="1"/>
  <c r="DL209" i="5"/>
  <c r="CK208" i="5"/>
  <c r="CM208" i="5" s="1"/>
  <c r="CB206" i="5"/>
  <c r="CH206" i="5" s="1"/>
  <c r="CI206" i="5" s="1"/>
  <c r="CG207" i="5"/>
  <c r="BY206" i="5"/>
  <c r="CA206" i="5" s="1"/>
  <c r="DY204" i="5"/>
  <c r="CC207" i="5"/>
  <c r="CJ209" i="5"/>
  <c r="BL209" i="5"/>
  <c r="BR209" i="5"/>
  <c r="BT207" i="5"/>
  <c r="BY205" i="5"/>
  <c r="CA205" i="5" s="1"/>
  <c r="DW205" i="5" s="1"/>
  <c r="BS208" i="5"/>
  <c r="BU208" i="5" s="1"/>
  <c r="EN198" i="5"/>
  <c r="DX205" i="5"/>
  <c r="GV196" i="5"/>
  <c r="W196" i="5"/>
  <c r="ER197" i="5"/>
  <c r="ET197" i="5" s="1"/>
  <c r="FA197" i="5" s="1"/>
  <c r="FL197" i="5" s="1"/>
  <c r="GI197" i="5" s="1"/>
  <c r="FB200" i="5"/>
  <c r="EP198" i="5"/>
  <c r="EQ198" i="5" s="1"/>
  <c r="ER198" i="5" s="1"/>
  <c r="FD198" i="5"/>
  <c r="FI198" i="5" s="1"/>
  <c r="ED199" i="5"/>
  <c r="EK199" i="5" s="1"/>
  <c r="EC199" i="5"/>
  <c r="EI199" i="5" s="1"/>
  <c r="DZ200" i="5"/>
  <c r="DR201" i="5"/>
  <c r="DS201" i="5"/>
  <c r="DN201" i="5"/>
  <c r="DP201" i="5" s="1"/>
  <c r="DT201" i="5" s="1"/>
  <c r="DO209" i="5"/>
  <c r="DQ209" i="5" s="1"/>
  <c r="EF203" i="5"/>
  <c r="EE203" i="5"/>
  <c r="DG202" i="5"/>
  <c r="DJ202" i="5" s="1"/>
  <c r="CU227" i="5"/>
  <c r="CZ205" i="5"/>
  <c r="CY206" i="5"/>
  <c r="DA206" i="5" s="1"/>
  <c r="DE206" i="5" s="1"/>
  <c r="GU206" i="5"/>
  <c r="BN208" i="5"/>
  <c r="BO207" i="5"/>
  <c r="EA208" i="5"/>
  <c r="BJ209" i="5"/>
  <c r="CF208" i="5"/>
  <c r="CG208" i="5" s="1"/>
  <c r="BL207" i="10"/>
  <c r="BR207" i="10"/>
  <c r="HF209" i="5"/>
  <c r="HH209" i="5" s="1"/>
  <c r="HG209" i="5"/>
  <c r="GQ207" i="5"/>
  <c r="AC207" i="5" s="1"/>
  <c r="BP207" i="10"/>
  <c r="BM207" i="10"/>
  <c r="BO207" i="10"/>
  <c r="AN353" i="10"/>
  <c r="BB353" i="10" s="1"/>
  <c r="BI353" i="10" s="1"/>
  <c r="BH352" i="10"/>
  <c r="Z207" i="10"/>
  <c r="BG207" i="10"/>
  <c r="BF207" i="10"/>
  <c r="BN207" i="10"/>
  <c r="AI209" i="10"/>
  <c r="AC209" i="10"/>
  <c r="AD209" i="10" s="1"/>
  <c r="AA210" i="10"/>
  <c r="GZ206" i="5"/>
  <c r="AG206" i="5"/>
  <c r="GW206" i="5"/>
  <c r="X206" i="5"/>
  <c r="H234" i="8"/>
  <c r="GX206" i="5"/>
  <c r="Y206" i="5"/>
  <c r="FT206" i="5"/>
  <c r="GS206" i="5" s="1"/>
  <c r="AE206" i="5" s="1"/>
  <c r="GC207" i="5"/>
  <c r="U207" i="5" s="1"/>
  <c r="GK207" i="5"/>
  <c r="GM207" i="5"/>
  <c r="Z207" i="5" s="1"/>
  <c r="GN207" i="5"/>
  <c r="AA207" i="5" s="1"/>
  <c r="GP207" i="5"/>
  <c r="GO207" i="5"/>
  <c r="AB207" i="5" s="1"/>
  <c r="FS207" i="5"/>
  <c r="FR207" i="5"/>
  <c r="GR207" i="5" s="1"/>
  <c r="AD207" i="5" s="1"/>
  <c r="GJ207" i="5"/>
  <c r="FY209" i="5"/>
  <c r="FW210" i="5"/>
  <c r="FX209" i="5"/>
  <c r="FO208" i="5"/>
  <c r="FQ208" i="5" s="1"/>
  <c r="FM208" i="5"/>
  <c r="FN208" i="5"/>
  <c r="FP208" i="5" s="1"/>
  <c r="BH210" i="5"/>
  <c r="FG209" i="5"/>
  <c r="EZ209" i="5"/>
  <c r="GH207" i="5"/>
  <c r="FZ208" i="5"/>
  <c r="GB208" i="5"/>
  <c r="GD208" i="5" s="1"/>
  <c r="HA210" i="5"/>
  <c r="DC205" i="5" l="1"/>
  <c r="CV208" i="5"/>
  <c r="CX208" i="5" s="1"/>
  <c r="CW207" i="5"/>
  <c r="CE210" i="5"/>
  <c r="R210" i="5" s="1"/>
  <c r="DL210" i="5"/>
  <c r="DO210" i="5" s="1"/>
  <c r="DQ210" i="5" s="1"/>
  <c r="CK209" i="5"/>
  <c r="CM209" i="5" s="1"/>
  <c r="DW206" i="5"/>
  <c r="CJ210" i="5"/>
  <c r="CK210" i="5" s="1"/>
  <c r="CM210" i="5" s="1"/>
  <c r="BL210" i="5"/>
  <c r="BR210" i="5"/>
  <c r="CC208" i="5"/>
  <c r="BS209" i="5"/>
  <c r="BU209" i="5" s="1"/>
  <c r="CB207" i="5"/>
  <c r="CH207" i="5" s="1"/>
  <c r="CI207" i="5" s="1"/>
  <c r="BX207" i="5"/>
  <c r="BZ207" i="5" s="1"/>
  <c r="DY205" i="5"/>
  <c r="BT208" i="5"/>
  <c r="EN199" i="5"/>
  <c r="DX206" i="5"/>
  <c r="GV197" i="5"/>
  <c r="W197" i="5"/>
  <c r="ET198" i="5"/>
  <c r="FA198" i="5" s="1"/>
  <c r="FL198" i="5" s="1"/>
  <c r="GI198" i="5" s="1"/>
  <c r="ED200" i="5"/>
  <c r="EK200" i="5" s="1"/>
  <c r="EC200" i="5"/>
  <c r="EI200" i="5" s="1"/>
  <c r="EP199" i="5"/>
  <c r="EQ199" i="5" s="1"/>
  <c r="FD199" i="5"/>
  <c r="FI199" i="5" s="1"/>
  <c r="DZ201" i="5"/>
  <c r="DR202" i="5"/>
  <c r="DS202" i="5"/>
  <c r="DN202" i="5"/>
  <c r="DP202" i="5" s="1"/>
  <c r="DT202" i="5" s="1"/>
  <c r="FB201" i="5"/>
  <c r="DG203" i="5"/>
  <c r="DJ203" i="5" s="1"/>
  <c r="EF204" i="5"/>
  <c r="EE204" i="5"/>
  <c r="CZ206" i="5"/>
  <c r="CU228" i="5"/>
  <c r="CY207" i="5"/>
  <c r="DA207" i="5" s="1"/>
  <c r="DE207" i="5" s="1"/>
  <c r="BN209" i="5"/>
  <c r="BO208" i="5"/>
  <c r="EA209" i="5"/>
  <c r="BJ210" i="5"/>
  <c r="CF209" i="5"/>
  <c r="CG209" i="5" s="1"/>
  <c r="HF210" i="5"/>
  <c r="HH210" i="5" s="1"/>
  <c r="HG210" i="5"/>
  <c r="AN354" i="10"/>
  <c r="BB354" i="10" s="1"/>
  <c r="BI354" i="10" s="1"/>
  <c r="BH353" i="10"/>
  <c r="AE208" i="10"/>
  <c r="AF208" i="10" s="1"/>
  <c r="AG208" i="10" s="1"/>
  <c r="AH208" i="10" s="1"/>
  <c r="AI210" i="10"/>
  <c r="AC210" i="10"/>
  <c r="AD210" i="10" s="1"/>
  <c r="AA211" i="10"/>
  <c r="GQ208" i="5"/>
  <c r="AC208" i="5" s="1"/>
  <c r="GZ207" i="5"/>
  <c r="AG207" i="5"/>
  <c r="FT207" i="5"/>
  <c r="GS207" i="5" s="1"/>
  <c r="AE207" i="5" s="1"/>
  <c r="GU207" i="5"/>
  <c r="V207" i="5"/>
  <c r="GW207" i="5"/>
  <c r="X207" i="5"/>
  <c r="GX207" i="5"/>
  <c r="Y207" i="5"/>
  <c r="H235" i="8"/>
  <c r="GC208" i="5"/>
  <c r="U208" i="5" s="1"/>
  <c r="GK208" i="5"/>
  <c r="GN208" i="5"/>
  <c r="AA208" i="5" s="1"/>
  <c r="GM208" i="5"/>
  <c r="Z208" i="5" s="1"/>
  <c r="GP208" i="5"/>
  <c r="GO208" i="5"/>
  <c r="AB208" i="5" s="1"/>
  <c r="FM209" i="5"/>
  <c r="FN209" i="5"/>
  <c r="FP209" i="5" s="1"/>
  <c r="FO209" i="5"/>
  <c r="FQ209" i="5" s="1"/>
  <c r="FS208" i="5"/>
  <c r="FR208" i="5"/>
  <c r="GR208" i="5" s="1"/>
  <c r="AD208" i="5" s="1"/>
  <c r="FZ209" i="5"/>
  <c r="GB209" i="5"/>
  <c r="GD209" i="5" s="1"/>
  <c r="BH211" i="5"/>
  <c r="FG210" i="5"/>
  <c r="EZ210" i="5"/>
  <c r="GJ208" i="5"/>
  <c r="GH208" i="5"/>
  <c r="FY210" i="5"/>
  <c r="FW211" i="5"/>
  <c r="FX210" i="5"/>
  <c r="HA211" i="5"/>
  <c r="DC206" i="5" l="1"/>
  <c r="CV209" i="5"/>
  <c r="CX209" i="5" s="1"/>
  <c r="CW208" i="5"/>
  <c r="CE211" i="5"/>
  <c r="R211" i="5" s="1"/>
  <c r="DL211" i="5"/>
  <c r="DY206" i="5"/>
  <c r="CB208" i="5"/>
  <c r="CH208" i="5" s="1"/>
  <c r="CI208" i="5" s="1"/>
  <c r="BX208" i="5"/>
  <c r="BZ208" i="5" s="1"/>
  <c r="BY207" i="5"/>
  <c r="CA207" i="5" s="1"/>
  <c r="DX207" i="5" s="1"/>
  <c r="BT209" i="5"/>
  <c r="BS210" i="5"/>
  <c r="BU210" i="5" s="1"/>
  <c r="CJ211" i="5"/>
  <c r="BL211" i="5"/>
  <c r="BR211" i="5"/>
  <c r="CC209" i="5"/>
  <c r="EN200" i="5"/>
  <c r="DW207" i="5"/>
  <c r="ER199" i="5"/>
  <c r="ET199" i="5" s="1"/>
  <c r="FA199" i="5" s="1"/>
  <c r="FL199" i="5" s="1"/>
  <c r="GI199" i="5" s="1"/>
  <c r="W199" i="5" s="1"/>
  <c r="GV198" i="5"/>
  <c r="W198" i="5"/>
  <c r="FD200" i="5"/>
  <c r="FI200" i="5" s="1"/>
  <c r="EP200" i="5"/>
  <c r="EQ200" i="5" s="1"/>
  <c r="ED201" i="5"/>
  <c r="EK201" i="5" s="1"/>
  <c r="EC201" i="5"/>
  <c r="EI201" i="5" s="1"/>
  <c r="DZ202" i="5"/>
  <c r="DR203" i="5"/>
  <c r="DS203" i="5"/>
  <c r="DN203" i="5"/>
  <c r="DP203" i="5" s="1"/>
  <c r="DT203" i="5" s="1"/>
  <c r="DO211" i="5"/>
  <c r="DQ211" i="5" s="1"/>
  <c r="DG204" i="5"/>
  <c r="DJ204" i="5" s="1"/>
  <c r="EF205" i="5"/>
  <c r="EE205" i="5"/>
  <c r="FB202" i="5"/>
  <c r="CU229" i="5"/>
  <c r="CZ207" i="5"/>
  <c r="CY208" i="5"/>
  <c r="DA208" i="5" s="1"/>
  <c r="DE208" i="5" s="1"/>
  <c r="BN210" i="5"/>
  <c r="BO209" i="5"/>
  <c r="EA210" i="5"/>
  <c r="BJ211" i="5"/>
  <c r="CF210" i="5"/>
  <c r="CG210" i="5" s="1"/>
  <c r="BL208" i="10"/>
  <c r="BR208" i="10"/>
  <c r="HF211" i="5"/>
  <c r="HH211" i="5" s="1"/>
  <c r="HG211" i="5"/>
  <c r="BP208" i="10"/>
  <c r="BM208" i="10"/>
  <c r="BO208" i="10"/>
  <c r="AN355" i="10"/>
  <c r="BB355" i="10" s="1"/>
  <c r="BI355" i="10" s="1"/>
  <c r="BH354" i="10"/>
  <c r="Z208" i="10"/>
  <c r="BF208" i="10"/>
  <c r="BG208" i="10"/>
  <c r="BN208" i="10"/>
  <c r="AE210" i="10"/>
  <c r="AF210" i="10" s="1"/>
  <c r="AG210" i="10" s="1"/>
  <c r="AH210" i="10" s="1"/>
  <c r="AI211" i="10"/>
  <c r="AC211" i="10"/>
  <c r="AD211" i="10" s="1"/>
  <c r="AA212" i="10"/>
  <c r="AE209" i="10"/>
  <c r="AF209" i="10" s="1"/>
  <c r="AG209" i="10" s="1"/>
  <c r="AH209" i="10" s="1"/>
  <c r="GQ209" i="5"/>
  <c r="AC209" i="5" s="1"/>
  <c r="AG208" i="5"/>
  <c r="GZ208" i="5"/>
  <c r="GU208" i="5"/>
  <c r="V208" i="5"/>
  <c r="GW208" i="5"/>
  <c r="X208" i="5"/>
  <c r="GX208" i="5"/>
  <c r="Y208" i="5"/>
  <c r="H236" i="8"/>
  <c r="GJ209" i="5"/>
  <c r="X209" i="5" s="1"/>
  <c r="FY211" i="5"/>
  <c r="FW212" i="5"/>
  <c r="FX211" i="5"/>
  <c r="BH212" i="5"/>
  <c r="FG211" i="5"/>
  <c r="EZ211" i="5"/>
  <c r="FZ210" i="5"/>
  <c r="GB210" i="5"/>
  <c r="GD210" i="5" s="1"/>
  <c r="GC209" i="5"/>
  <c r="U209" i="5" s="1"/>
  <c r="GK209" i="5"/>
  <c r="GN209" i="5"/>
  <c r="AA209" i="5" s="1"/>
  <c r="GM209" i="5"/>
  <c r="Z209" i="5" s="1"/>
  <c r="GO209" i="5"/>
  <c r="AB209" i="5" s="1"/>
  <c r="GP209" i="5"/>
  <c r="FT208" i="5"/>
  <c r="GS208" i="5" s="1"/>
  <c r="AE208" i="5" s="1"/>
  <c r="GH209" i="5"/>
  <c r="FO210" i="5"/>
  <c r="FQ210" i="5" s="1"/>
  <c r="FM210" i="5"/>
  <c r="FN210" i="5"/>
  <c r="FP210" i="5" s="1"/>
  <c r="FS209" i="5"/>
  <c r="FR209" i="5"/>
  <c r="GR209" i="5" s="1"/>
  <c r="AD209" i="5" s="1"/>
  <c r="HA212" i="5"/>
  <c r="DC207" i="5" l="1"/>
  <c r="CW209" i="5"/>
  <c r="CV210" i="5"/>
  <c r="CX210" i="5" s="1"/>
  <c r="CE212" i="5"/>
  <c r="R212" i="5" s="1"/>
  <c r="DL212" i="5"/>
  <c r="DO212" i="5" s="1"/>
  <c r="DQ212" i="5" s="1"/>
  <c r="CK211" i="5"/>
  <c r="CM211" i="5" s="1"/>
  <c r="DY207" i="5"/>
  <c r="BT210" i="5"/>
  <c r="CB210" i="5" s="1"/>
  <c r="BY208" i="5"/>
  <c r="CA208" i="5" s="1"/>
  <c r="DW208" i="5" s="1"/>
  <c r="CC210" i="5"/>
  <c r="CJ212" i="5"/>
  <c r="BL212" i="5"/>
  <c r="BR212" i="5"/>
  <c r="BS211" i="5"/>
  <c r="BU211" i="5" s="1"/>
  <c r="CB209" i="5"/>
  <c r="CH209" i="5" s="1"/>
  <c r="CI209" i="5" s="1"/>
  <c r="BX209" i="5"/>
  <c r="BZ209" i="5" s="1"/>
  <c r="EN201" i="5"/>
  <c r="DX208" i="5"/>
  <c r="GV199" i="5"/>
  <c r="ER200" i="5"/>
  <c r="ET200" i="5" s="1"/>
  <c r="FA200" i="5" s="1"/>
  <c r="FL200" i="5" s="1"/>
  <c r="GI200" i="5" s="1"/>
  <c r="ED202" i="5"/>
  <c r="EK202" i="5" s="1"/>
  <c r="EC202" i="5"/>
  <c r="EI202" i="5" s="1"/>
  <c r="EP201" i="5"/>
  <c r="EQ201" i="5" s="1"/>
  <c r="FD201" i="5"/>
  <c r="FI201" i="5" s="1"/>
  <c r="DZ203" i="5"/>
  <c r="DR204" i="5"/>
  <c r="DS204" i="5"/>
  <c r="DN204" i="5"/>
  <c r="DP204" i="5" s="1"/>
  <c r="DT204" i="5" s="1"/>
  <c r="FB203" i="5"/>
  <c r="DG205" i="5"/>
  <c r="DJ205" i="5" s="1"/>
  <c r="EF206" i="5"/>
  <c r="EE206" i="5"/>
  <c r="CU230" i="5"/>
  <c r="CZ208" i="5"/>
  <c r="CY209" i="5"/>
  <c r="DA209" i="5" s="1"/>
  <c r="DE209" i="5" s="1"/>
  <c r="BO210" i="5"/>
  <c r="BN211" i="5"/>
  <c r="EA211" i="5"/>
  <c r="BJ212" i="5"/>
  <c r="GW209" i="5"/>
  <c r="GQ210" i="5"/>
  <c r="AC210" i="5" s="1"/>
  <c r="CF211" i="5"/>
  <c r="BR210" i="10"/>
  <c r="BL210" i="10"/>
  <c r="BL209" i="10"/>
  <c r="BR209" i="10"/>
  <c r="HF212" i="5"/>
  <c r="HH212" i="5" s="1"/>
  <c r="HG212" i="5"/>
  <c r="BP209" i="10"/>
  <c r="BM209" i="10"/>
  <c r="BO209" i="10"/>
  <c r="BP210" i="10"/>
  <c r="BM210" i="10"/>
  <c r="BO210" i="10"/>
  <c r="AN356" i="10"/>
  <c r="BB356" i="10" s="1"/>
  <c r="BI356" i="10" s="1"/>
  <c r="BH355" i="10"/>
  <c r="Z209" i="10"/>
  <c r="BG209" i="10"/>
  <c r="BF209" i="10"/>
  <c r="Z210" i="10"/>
  <c r="BG210" i="10"/>
  <c r="BF210" i="10"/>
  <c r="BN209" i="10"/>
  <c r="BN210" i="10"/>
  <c r="AE211" i="10"/>
  <c r="AF211" i="10" s="1"/>
  <c r="AG211" i="10" s="1"/>
  <c r="AH211" i="10" s="1"/>
  <c r="AI212" i="10"/>
  <c r="AC212" i="10"/>
  <c r="AD212" i="10" s="1"/>
  <c r="AA213" i="10"/>
  <c r="GZ209" i="5"/>
  <c r="AG209" i="5"/>
  <c r="GJ210" i="5"/>
  <c r="X210" i="5" s="1"/>
  <c r="GU209" i="5"/>
  <c r="V209" i="5"/>
  <c r="GX209" i="5"/>
  <c r="Y209" i="5"/>
  <c r="H237" i="8"/>
  <c r="FS210" i="5"/>
  <c r="FR210" i="5"/>
  <c r="GR210" i="5" s="1"/>
  <c r="AD210" i="5" s="1"/>
  <c r="FT209" i="5"/>
  <c r="GS209" i="5" s="1"/>
  <c r="AE209" i="5" s="1"/>
  <c r="GC210" i="5"/>
  <c r="U210" i="5" s="1"/>
  <c r="GK210" i="5"/>
  <c r="GN210" i="5"/>
  <c r="AA210" i="5" s="1"/>
  <c r="GM210" i="5"/>
  <c r="Z210" i="5" s="1"/>
  <c r="GP210" i="5"/>
  <c r="GO210" i="5"/>
  <c r="AB210" i="5" s="1"/>
  <c r="FO211" i="5"/>
  <c r="FQ211" i="5" s="1"/>
  <c r="FM211" i="5"/>
  <c r="FN211" i="5"/>
  <c r="FP211" i="5" s="1"/>
  <c r="GH210" i="5"/>
  <c r="FY212" i="5"/>
  <c r="FW213" i="5"/>
  <c r="FX212" i="5"/>
  <c r="BH213" i="5"/>
  <c r="FG212" i="5"/>
  <c r="EZ212" i="5"/>
  <c r="FZ211" i="5"/>
  <c r="GB211" i="5"/>
  <c r="GD211" i="5" s="1"/>
  <c r="HA213" i="5"/>
  <c r="DC208" i="5" l="1"/>
  <c r="CW210" i="5"/>
  <c r="CV211" i="5"/>
  <c r="CX211" i="5" s="1"/>
  <c r="CE213" i="5"/>
  <c r="R213" i="5" s="1"/>
  <c r="DL213" i="5"/>
  <c r="DO213" i="5" s="1"/>
  <c r="DQ213" i="5" s="1"/>
  <c r="CK212" i="5"/>
  <c r="CM212" i="5" s="1"/>
  <c r="CH210" i="5"/>
  <c r="CI210" i="5" s="1"/>
  <c r="BX210" i="5"/>
  <c r="BZ210" i="5" s="1"/>
  <c r="DY208" i="5"/>
  <c r="BY209" i="5"/>
  <c r="CA209" i="5" s="1"/>
  <c r="CG211" i="5"/>
  <c r="CJ213" i="5"/>
  <c r="CK213" i="5" s="1"/>
  <c r="CM213" i="5" s="1"/>
  <c r="BR213" i="5"/>
  <c r="BL213" i="5"/>
  <c r="BS212" i="5"/>
  <c r="BU212" i="5" s="1"/>
  <c r="BT211" i="5"/>
  <c r="DW209" i="5"/>
  <c r="CC211" i="5"/>
  <c r="EN202" i="5"/>
  <c r="DX209" i="5"/>
  <c r="W200" i="5"/>
  <c r="GV200" i="5"/>
  <c r="ER201" i="5"/>
  <c r="ET201" i="5" s="1"/>
  <c r="FA201" i="5" s="1"/>
  <c r="FL201" i="5" s="1"/>
  <c r="GI201" i="5" s="1"/>
  <c r="ED203" i="5"/>
  <c r="EK203" i="5" s="1"/>
  <c r="EC203" i="5"/>
  <c r="EI203" i="5" s="1"/>
  <c r="FD202" i="5"/>
  <c r="FI202" i="5" s="1"/>
  <c r="EP202" i="5"/>
  <c r="EQ202" i="5" s="1"/>
  <c r="DZ204" i="5"/>
  <c r="DR205" i="5"/>
  <c r="DS205" i="5"/>
  <c r="DN205" i="5"/>
  <c r="DP205" i="5" s="1"/>
  <c r="DT205" i="5" s="1"/>
  <c r="FB204" i="5"/>
  <c r="DG206" i="5"/>
  <c r="DJ206" i="5" s="1"/>
  <c r="EF207" i="5"/>
  <c r="EE207" i="5"/>
  <c r="CU231" i="5"/>
  <c r="CZ209" i="5"/>
  <c r="CY210" i="5"/>
  <c r="DA210" i="5" s="1"/>
  <c r="DE210" i="5" s="1"/>
  <c r="BO211" i="5"/>
  <c r="BN212" i="5"/>
  <c r="EA212" i="5"/>
  <c r="BJ213" i="5"/>
  <c r="GW210" i="5"/>
  <c r="CF212" i="5"/>
  <c r="CG212" i="5" s="1"/>
  <c r="BL211" i="10"/>
  <c r="BR211" i="10"/>
  <c r="HF213" i="5"/>
  <c r="HH213" i="5" s="1"/>
  <c r="HG213" i="5"/>
  <c r="BP211" i="10"/>
  <c r="BM211" i="10"/>
  <c r="BO211" i="10"/>
  <c r="AN357" i="10"/>
  <c r="BB357" i="10" s="1"/>
  <c r="BI357" i="10" s="1"/>
  <c r="BH356" i="10"/>
  <c r="Z211" i="10"/>
  <c r="BG211" i="10"/>
  <c r="BF211" i="10"/>
  <c r="BN211" i="10"/>
  <c r="AI213" i="10"/>
  <c r="AC213" i="10"/>
  <c r="AD213" i="10" s="1"/>
  <c r="AA214" i="10"/>
  <c r="GQ211" i="5"/>
  <c r="AC211" i="5" s="1"/>
  <c r="GZ210" i="5"/>
  <c r="AG210" i="5"/>
  <c r="GU210" i="5"/>
  <c r="V210" i="5"/>
  <c r="GX210" i="5"/>
  <c r="Y210" i="5"/>
  <c r="H238" i="8"/>
  <c r="GC211" i="5"/>
  <c r="U211" i="5" s="1"/>
  <c r="GK211" i="5"/>
  <c r="GN211" i="5"/>
  <c r="AA211" i="5" s="1"/>
  <c r="GM211" i="5"/>
  <c r="Z211" i="5" s="1"/>
  <c r="GP211" i="5"/>
  <c r="GO211" i="5"/>
  <c r="AB211" i="5" s="1"/>
  <c r="FZ212" i="5"/>
  <c r="GB212" i="5"/>
  <c r="GD212" i="5" s="1"/>
  <c r="FR211" i="5"/>
  <c r="GR211" i="5" s="1"/>
  <c r="AD211" i="5" s="1"/>
  <c r="FS211" i="5"/>
  <c r="FO212" i="5"/>
  <c r="FQ212" i="5" s="1"/>
  <c r="FM212" i="5"/>
  <c r="FN212" i="5"/>
  <c r="FP212" i="5" s="1"/>
  <c r="BH214" i="5"/>
  <c r="FG213" i="5"/>
  <c r="EZ213" i="5"/>
  <c r="FY213" i="5"/>
  <c r="FW214" i="5"/>
  <c r="FX213" i="5"/>
  <c r="GJ211" i="5"/>
  <c r="GH211" i="5"/>
  <c r="FT210" i="5"/>
  <c r="GS210" i="5" s="1"/>
  <c r="AE210" i="5" s="1"/>
  <c r="HA214" i="5"/>
  <c r="DC209" i="5" l="1"/>
  <c r="CW211" i="5"/>
  <c r="CV212" i="5"/>
  <c r="CX212" i="5" s="1"/>
  <c r="CE214" i="5"/>
  <c r="R214" i="5" s="1"/>
  <c r="DL214" i="5"/>
  <c r="DO214" i="5" s="1"/>
  <c r="DQ214" i="5" s="1"/>
  <c r="BY210" i="5"/>
  <c r="CA210" i="5" s="1"/>
  <c r="DW210" i="5" s="1"/>
  <c r="CC212" i="5"/>
  <c r="BS213" i="5"/>
  <c r="BU213" i="5" s="1"/>
  <c r="CJ214" i="5"/>
  <c r="BL214" i="5"/>
  <c r="BR214" i="5"/>
  <c r="CB211" i="5"/>
  <c r="CH211" i="5" s="1"/>
  <c r="CI211" i="5" s="1"/>
  <c r="BX211" i="5"/>
  <c r="BZ211" i="5" s="1"/>
  <c r="DY209" i="5"/>
  <c r="BT212" i="5"/>
  <c r="EN203" i="5"/>
  <c r="DX210" i="5"/>
  <c r="GV201" i="5"/>
  <c r="W201" i="5"/>
  <c r="ER202" i="5"/>
  <c r="ET202" i="5" s="1"/>
  <c r="FA202" i="5" s="1"/>
  <c r="FL202" i="5" s="1"/>
  <c r="GI202" i="5" s="1"/>
  <c r="EC204" i="5"/>
  <c r="EI204" i="5" s="1"/>
  <c r="ED204" i="5"/>
  <c r="EK204" i="5" s="1"/>
  <c r="FD203" i="5"/>
  <c r="FI203" i="5" s="1"/>
  <c r="EP203" i="5"/>
  <c r="EQ203" i="5" s="1"/>
  <c r="ER203" i="5" s="1"/>
  <c r="DZ205" i="5"/>
  <c r="DR206" i="5"/>
  <c r="DS206" i="5"/>
  <c r="DN206" i="5"/>
  <c r="DP206" i="5" s="1"/>
  <c r="DT206" i="5" s="1"/>
  <c r="FB205" i="5"/>
  <c r="DG207" i="5"/>
  <c r="DJ207" i="5" s="1"/>
  <c r="EF208" i="5"/>
  <c r="EE208" i="5"/>
  <c r="CZ210" i="5"/>
  <c r="CU232" i="5"/>
  <c r="CY211" i="5"/>
  <c r="DA211" i="5" s="1"/>
  <c r="DE211" i="5" s="1"/>
  <c r="GH212" i="5"/>
  <c r="V212" i="5" s="1"/>
  <c r="BO212" i="5"/>
  <c r="BN213" i="5"/>
  <c r="EA213" i="5"/>
  <c r="BJ214" i="5"/>
  <c r="GQ212" i="5"/>
  <c r="AC212" i="5" s="1"/>
  <c r="CF213" i="5"/>
  <c r="CG213" i="5" s="1"/>
  <c r="HF214" i="5"/>
  <c r="HG214" i="5"/>
  <c r="AN358" i="10"/>
  <c r="BB358" i="10" s="1"/>
  <c r="BI358" i="10" s="1"/>
  <c r="BH357" i="10"/>
  <c r="AE212" i="10"/>
  <c r="AF212" i="10" s="1"/>
  <c r="AG212" i="10" s="1"/>
  <c r="AH212" i="10" s="1"/>
  <c r="AI214" i="10"/>
  <c r="AC214" i="10"/>
  <c r="AD214" i="10" s="1"/>
  <c r="AA215" i="10"/>
  <c r="GZ211" i="5"/>
  <c r="AG211" i="5"/>
  <c r="GJ212" i="5"/>
  <c r="GW212" i="5" s="1"/>
  <c r="GU211" i="5"/>
  <c r="V211" i="5"/>
  <c r="GW211" i="5"/>
  <c r="X211" i="5"/>
  <c r="GX211" i="5"/>
  <c r="Y211" i="5"/>
  <c r="H239" i="8"/>
  <c r="FY214" i="5"/>
  <c r="FW215" i="5"/>
  <c r="FX214" i="5"/>
  <c r="FM213" i="5"/>
  <c r="FN213" i="5"/>
  <c r="FP213" i="5" s="1"/>
  <c r="FO213" i="5"/>
  <c r="FQ213" i="5" s="1"/>
  <c r="FS212" i="5"/>
  <c r="FR212" i="5"/>
  <c r="GR212" i="5" s="1"/>
  <c r="AD212" i="5" s="1"/>
  <c r="FT211" i="5"/>
  <c r="GS211" i="5" s="1"/>
  <c r="AE211" i="5" s="1"/>
  <c r="GC212" i="5"/>
  <c r="U212" i="5" s="1"/>
  <c r="GK212" i="5"/>
  <c r="GN212" i="5"/>
  <c r="AA212" i="5" s="1"/>
  <c r="GM212" i="5"/>
  <c r="Z212" i="5" s="1"/>
  <c r="GO212" i="5"/>
  <c r="AB212" i="5" s="1"/>
  <c r="GP212" i="5"/>
  <c r="FZ213" i="5"/>
  <c r="GB213" i="5"/>
  <c r="GD213" i="5" s="1"/>
  <c r="BH215" i="5"/>
  <c r="FG214" i="5"/>
  <c r="EZ214" i="5"/>
  <c r="HA215" i="5"/>
  <c r="HH214" i="5" l="1"/>
  <c r="DC210" i="5"/>
  <c r="CW212" i="5"/>
  <c r="CV213" i="5"/>
  <c r="CX213" i="5" s="1"/>
  <c r="CE215" i="5"/>
  <c r="R215" i="5" s="1"/>
  <c r="DL215" i="5"/>
  <c r="CK214" i="5"/>
  <c r="CM214" i="5" s="1"/>
  <c r="DY210" i="5"/>
  <c r="BT213" i="5"/>
  <c r="BX213" i="5" s="1"/>
  <c r="BZ213" i="5" s="1"/>
  <c r="CJ215" i="5"/>
  <c r="BL215" i="5"/>
  <c r="BR215" i="5"/>
  <c r="CB212" i="5"/>
  <c r="CH212" i="5" s="1"/>
  <c r="CI212" i="5" s="1"/>
  <c r="BX212" i="5"/>
  <c r="BZ212" i="5" s="1"/>
  <c r="CC213" i="5"/>
  <c r="BY211" i="5"/>
  <c r="CA211" i="5" s="1"/>
  <c r="DX211" i="5" s="1"/>
  <c r="BS214" i="5"/>
  <c r="BU214" i="5" s="1"/>
  <c r="EN204" i="5"/>
  <c r="DW211" i="5"/>
  <c r="GV202" i="5"/>
  <c r="W202" i="5"/>
  <c r="ET203" i="5"/>
  <c r="FA203" i="5" s="1"/>
  <c r="FL203" i="5" s="1"/>
  <c r="GI203" i="5" s="1"/>
  <c r="FB206" i="5"/>
  <c r="FD204" i="5"/>
  <c r="FI204" i="5" s="1"/>
  <c r="EP204" i="5"/>
  <c r="EQ204" i="5" s="1"/>
  <c r="ER204" i="5" s="1"/>
  <c r="ED205" i="5"/>
  <c r="EK205" i="5" s="1"/>
  <c r="EC205" i="5"/>
  <c r="EI205" i="5" s="1"/>
  <c r="DZ206" i="5"/>
  <c r="DR207" i="5"/>
  <c r="DN207" i="5"/>
  <c r="DP207" i="5" s="1"/>
  <c r="DT207" i="5" s="1"/>
  <c r="DS207" i="5"/>
  <c r="DO215" i="5"/>
  <c r="DQ215" i="5" s="1"/>
  <c r="EF209" i="5"/>
  <c r="EE209" i="5"/>
  <c r="DG208" i="5"/>
  <c r="DJ208" i="5" s="1"/>
  <c r="CU233" i="5"/>
  <c r="CZ211" i="5"/>
  <c r="CY212" i="5"/>
  <c r="DA212" i="5" s="1"/>
  <c r="DE212" i="5" s="1"/>
  <c r="X212" i="5"/>
  <c r="GU212" i="5"/>
  <c r="GH213" i="5"/>
  <c r="V213" i="5" s="1"/>
  <c r="BO213" i="5"/>
  <c r="BN214" i="5"/>
  <c r="EA214" i="5"/>
  <c r="BJ215" i="5"/>
  <c r="CF214" i="5"/>
  <c r="CG214" i="5" s="1"/>
  <c r="BL212" i="10"/>
  <c r="BR212" i="10"/>
  <c r="HF215" i="5"/>
  <c r="HH215" i="5" s="1"/>
  <c r="HG215" i="5"/>
  <c r="BP212" i="10"/>
  <c r="BM212" i="10"/>
  <c r="BO212" i="10"/>
  <c r="AN359" i="10"/>
  <c r="BB359" i="10" s="1"/>
  <c r="BI359" i="10" s="1"/>
  <c r="BH358" i="10"/>
  <c r="Z212" i="10"/>
  <c r="BF212" i="10"/>
  <c r="BG212" i="10"/>
  <c r="BN212" i="10"/>
  <c r="AE214" i="10"/>
  <c r="AF214" i="10" s="1"/>
  <c r="AG214" i="10" s="1"/>
  <c r="AH214" i="10" s="1"/>
  <c r="AI215" i="10"/>
  <c r="AC215" i="10"/>
  <c r="AD215" i="10" s="1"/>
  <c r="AA216" i="10"/>
  <c r="AE213" i="10"/>
  <c r="AF213" i="10" s="1"/>
  <c r="AG213" i="10" s="1"/>
  <c r="AH213" i="10" s="1"/>
  <c r="GQ213" i="5"/>
  <c r="AC213" i="5" s="1"/>
  <c r="GZ212" i="5"/>
  <c r="AG212" i="5"/>
  <c r="GX212" i="5"/>
  <c r="Y212" i="5"/>
  <c r="H240" i="8"/>
  <c r="FO214" i="5"/>
  <c r="FQ214" i="5" s="1"/>
  <c r="FM214" i="5"/>
  <c r="FN214" i="5"/>
  <c r="FP214" i="5" s="1"/>
  <c r="FT212" i="5"/>
  <c r="GS212" i="5" s="1"/>
  <c r="AE212" i="5" s="1"/>
  <c r="FY215" i="5"/>
  <c r="FW216" i="5"/>
  <c r="FX215" i="5"/>
  <c r="BH216" i="5"/>
  <c r="FG215" i="5"/>
  <c r="EZ215" i="5"/>
  <c r="GC213" i="5"/>
  <c r="U213" i="5" s="1"/>
  <c r="GK213" i="5"/>
  <c r="GN213" i="5"/>
  <c r="AA213" i="5" s="1"/>
  <c r="GM213" i="5"/>
  <c r="Z213" i="5" s="1"/>
  <c r="GO213" i="5"/>
  <c r="AB213" i="5" s="1"/>
  <c r="GP213" i="5"/>
  <c r="FS213" i="5"/>
  <c r="FR213" i="5"/>
  <c r="GR213" i="5" s="1"/>
  <c r="AD213" i="5" s="1"/>
  <c r="GJ213" i="5"/>
  <c r="FZ214" i="5"/>
  <c r="GB214" i="5"/>
  <c r="GD214" i="5" s="1"/>
  <c r="HA216" i="5"/>
  <c r="DC211" i="5" l="1"/>
  <c r="CW213" i="5"/>
  <c r="CV214" i="5"/>
  <c r="CX214" i="5" s="1"/>
  <c r="CE216" i="5"/>
  <c r="R216" i="5" s="1"/>
  <c r="DL216" i="5"/>
  <c r="CK215" i="5"/>
  <c r="CM215" i="5" s="1"/>
  <c r="BY213" i="5"/>
  <c r="CA213" i="5" s="1"/>
  <c r="CB213" i="5"/>
  <c r="CH213" i="5" s="1"/>
  <c r="CI213" i="5" s="1"/>
  <c r="BT214" i="5"/>
  <c r="CB214" i="5" s="1"/>
  <c r="DY211" i="5"/>
  <c r="BY212" i="5"/>
  <c r="CA212" i="5" s="1"/>
  <c r="DW212" i="5" s="1"/>
  <c r="BS215" i="5"/>
  <c r="BU215" i="5" s="1"/>
  <c r="CJ216" i="5"/>
  <c r="BL216" i="5"/>
  <c r="BR216" i="5"/>
  <c r="CC214" i="5"/>
  <c r="EN205" i="5"/>
  <c r="DX212" i="5"/>
  <c r="W203" i="5"/>
  <c r="GV203" i="5"/>
  <c r="ET204" i="5"/>
  <c r="FA204" i="5" s="1"/>
  <c r="FL204" i="5" s="1"/>
  <c r="GI204" i="5" s="1"/>
  <c r="GV204" i="5" s="1"/>
  <c r="EC206" i="5"/>
  <c r="EI206" i="5" s="1"/>
  <c r="ED206" i="5"/>
  <c r="EK206" i="5" s="1"/>
  <c r="EP205" i="5"/>
  <c r="EQ205" i="5" s="1"/>
  <c r="FD205" i="5"/>
  <c r="FI205" i="5" s="1"/>
  <c r="DZ207" i="5"/>
  <c r="DR208" i="5"/>
  <c r="DN208" i="5"/>
  <c r="DP208" i="5" s="1"/>
  <c r="DT208" i="5" s="1"/>
  <c r="DS208" i="5"/>
  <c r="FB207" i="5"/>
  <c r="DO216" i="5"/>
  <c r="DQ216" i="5" s="1"/>
  <c r="EF210" i="5"/>
  <c r="EE210" i="5"/>
  <c r="DG209" i="5"/>
  <c r="DJ209" i="5" s="1"/>
  <c r="CZ212" i="5"/>
  <c r="CU234" i="5"/>
  <c r="CY213" i="5"/>
  <c r="DA213" i="5" s="1"/>
  <c r="DE213" i="5" s="1"/>
  <c r="GU213" i="5"/>
  <c r="BO214" i="5"/>
  <c r="BN215" i="5"/>
  <c r="EA215" i="5"/>
  <c r="BJ216" i="5"/>
  <c r="CF215" i="5"/>
  <c r="BL213" i="10"/>
  <c r="BR213" i="10"/>
  <c r="BR214" i="10"/>
  <c r="BL214" i="10"/>
  <c r="HF216" i="5"/>
  <c r="HH216" i="5" s="1"/>
  <c r="HG216" i="5"/>
  <c r="BP213" i="10"/>
  <c r="BM213" i="10"/>
  <c r="BO213" i="10"/>
  <c r="BP214" i="10"/>
  <c r="BM214" i="10"/>
  <c r="BO214" i="10"/>
  <c r="AN360" i="10"/>
  <c r="BB360" i="10" s="1"/>
  <c r="BI360" i="10" s="1"/>
  <c r="BH359" i="10"/>
  <c r="Z213" i="10"/>
  <c r="BG213" i="10"/>
  <c r="BF213" i="10"/>
  <c r="Z214" i="10"/>
  <c r="BG214" i="10"/>
  <c r="BF214" i="10"/>
  <c r="BN213" i="10"/>
  <c r="BN214" i="10"/>
  <c r="AE215" i="10"/>
  <c r="AF215" i="10" s="1"/>
  <c r="AG215" i="10" s="1"/>
  <c r="AH215" i="10" s="1"/>
  <c r="AI216" i="10"/>
  <c r="AC216" i="10"/>
  <c r="AD216" i="10" s="1"/>
  <c r="AA217" i="10"/>
  <c r="GQ214" i="5"/>
  <c r="AC214" i="5" s="1"/>
  <c r="GZ213" i="5"/>
  <c r="AG213" i="5"/>
  <c r="GW213" i="5"/>
  <c r="X213" i="5"/>
  <c r="H241" i="8"/>
  <c r="GX213" i="5"/>
  <c r="Y213" i="5"/>
  <c r="BH217" i="5"/>
  <c r="FG216" i="5"/>
  <c r="EZ216" i="5"/>
  <c r="FZ215" i="5"/>
  <c r="GV215" i="5" s="1"/>
  <c r="GB215" i="5"/>
  <c r="GD215" i="5" s="1"/>
  <c r="GJ214" i="5"/>
  <c r="GC214" i="5"/>
  <c r="U214" i="5" s="1"/>
  <c r="GK214" i="5"/>
  <c r="GN214" i="5"/>
  <c r="AA214" i="5" s="1"/>
  <c r="GM214" i="5"/>
  <c r="Z214" i="5" s="1"/>
  <c r="GO214" i="5"/>
  <c r="AB214" i="5" s="1"/>
  <c r="GP214" i="5"/>
  <c r="FO215" i="5"/>
  <c r="FQ215" i="5" s="1"/>
  <c r="GQ215" i="5" s="1"/>
  <c r="FM215" i="5"/>
  <c r="FN215" i="5"/>
  <c r="FP215" i="5" s="1"/>
  <c r="GH214" i="5"/>
  <c r="FY216" i="5"/>
  <c r="FW217" i="5"/>
  <c r="FX216" i="5"/>
  <c r="FT213" i="5"/>
  <c r="GS213" i="5" s="1"/>
  <c r="AE213" i="5" s="1"/>
  <c r="FS214" i="5"/>
  <c r="FR214" i="5"/>
  <c r="GR214" i="5" s="1"/>
  <c r="AD214" i="5" s="1"/>
  <c r="HA217" i="5"/>
  <c r="DC212" i="5" l="1"/>
  <c r="CW214" i="5"/>
  <c r="CV215" i="5"/>
  <c r="CX215" i="5" s="1"/>
  <c r="CE217" i="5"/>
  <c r="R217" i="5" s="1"/>
  <c r="DL217" i="5"/>
  <c r="DO217" i="5" s="1"/>
  <c r="DQ217" i="5" s="1"/>
  <c r="DW213" i="5"/>
  <c r="CK216" i="5"/>
  <c r="CM216" i="5" s="1"/>
  <c r="CH214" i="5"/>
  <c r="CI214" i="5" s="1"/>
  <c r="CG215" i="5"/>
  <c r="BX214" i="5"/>
  <c r="BT215" i="5"/>
  <c r="CB215" i="5" s="1"/>
  <c r="DY212" i="5"/>
  <c r="CJ217" i="5"/>
  <c r="BL217" i="5"/>
  <c r="BR217" i="5"/>
  <c r="CC215" i="5"/>
  <c r="BS216" i="5"/>
  <c r="BU216" i="5" s="1"/>
  <c r="EN206" i="5"/>
  <c r="DX213" i="5"/>
  <c r="ER205" i="5"/>
  <c r="ET205" i="5" s="1"/>
  <c r="FA205" i="5" s="1"/>
  <c r="FL205" i="5" s="1"/>
  <c r="GI205" i="5" s="1"/>
  <c r="W204" i="5"/>
  <c r="FD206" i="5"/>
  <c r="FI206" i="5" s="1"/>
  <c r="EP206" i="5"/>
  <c r="EQ206" i="5" s="1"/>
  <c r="EC207" i="5"/>
  <c r="EI207" i="5" s="1"/>
  <c r="ED207" i="5"/>
  <c r="EK207" i="5" s="1"/>
  <c r="DZ208" i="5"/>
  <c r="DR209" i="5"/>
  <c r="DN209" i="5"/>
  <c r="DP209" i="5" s="1"/>
  <c r="DT209" i="5" s="1"/>
  <c r="DS209" i="5"/>
  <c r="FB208" i="5"/>
  <c r="DG210" i="5"/>
  <c r="DJ210" i="5" s="1"/>
  <c r="EF211" i="5"/>
  <c r="EE211" i="5"/>
  <c r="CU235" i="5"/>
  <c r="CZ213" i="5"/>
  <c r="CY214" i="5"/>
  <c r="DA214" i="5" s="1"/>
  <c r="DE214" i="5" s="1"/>
  <c r="GH215" i="5"/>
  <c r="V215" i="5" s="1"/>
  <c r="BO215" i="5"/>
  <c r="BN216" i="5"/>
  <c r="EA216" i="5"/>
  <c r="BJ217" i="5"/>
  <c r="CF216" i="5"/>
  <c r="CG216" i="5" s="1"/>
  <c r="BL215" i="10"/>
  <c r="BR215" i="10"/>
  <c r="HF217" i="5"/>
  <c r="HH217" i="5" s="1"/>
  <c r="HG217" i="5"/>
  <c r="BP215" i="10"/>
  <c r="BM215" i="10"/>
  <c r="BO215" i="10"/>
  <c r="AN361" i="10"/>
  <c r="BB361" i="10" s="1"/>
  <c r="BI361" i="10" s="1"/>
  <c r="BH360" i="10"/>
  <c r="Z215" i="10"/>
  <c r="BG215" i="10"/>
  <c r="BF215" i="10"/>
  <c r="BN215" i="10"/>
  <c r="AI217" i="10"/>
  <c r="AC217" i="10"/>
  <c r="AD217" i="10" s="1"/>
  <c r="AA218" i="10"/>
  <c r="AC215" i="5"/>
  <c r="GZ214" i="5"/>
  <c r="AG214" i="5"/>
  <c r="GJ215" i="5"/>
  <c r="X215" i="5" s="1"/>
  <c r="GU214" i="5"/>
  <c r="V214" i="5"/>
  <c r="H242" i="8"/>
  <c r="GW215" i="5"/>
  <c r="GX214" i="5"/>
  <c r="Y214" i="5"/>
  <c r="GW214" i="5"/>
  <c r="X214" i="5"/>
  <c r="FT214" i="5"/>
  <c r="GS214" i="5" s="1"/>
  <c r="AE214" i="5" s="1"/>
  <c r="FZ216" i="5"/>
  <c r="GV216" i="5" s="1"/>
  <c r="GB216" i="5"/>
  <c r="GD216" i="5" s="1"/>
  <c r="FS215" i="5"/>
  <c r="FR215" i="5"/>
  <c r="GR215" i="5" s="1"/>
  <c r="AD215" i="5" s="1"/>
  <c r="FY217" i="5"/>
  <c r="FW218" i="5"/>
  <c r="FX217" i="5"/>
  <c r="GC215" i="5"/>
  <c r="U215" i="5" s="1"/>
  <c r="GK215" i="5"/>
  <c r="GM215" i="5"/>
  <c r="Z215" i="5" s="1"/>
  <c r="GN215" i="5"/>
  <c r="AA215" i="5" s="1"/>
  <c r="GP215" i="5"/>
  <c r="GO215" i="5"/>
  <c r="AB215" i="5" s="1"/>
  <c r="FO216" i="5"/>
  <c r="FQ216" i="5" s="1"/>
  <c r="FM216" i="5"/>
  <c r="FN216" i="5"/>
  <c r="FP216" i="5" s="1"/>
  <c r="BH218" i="5"/>
  <c r="FG217" i="5"/>
  <c r="EZ217" i="5"/>
  <c r="HA218" i="5"/>
  <c r="DC213" i="5" l="1"/>
  <c r="DY213" i="5"/>
  <c r="CV216" i="5"/>
  <c r="CX216" i="5" s="1"/>
  <c r="CW215" i="5"/>
  <c r="CE218" i="5"/>
  <c r="R218" i="5" s="1"/>
  <c r="DL218" i="5"/>
  <c r="CK217" i="5"/>
  <c r="CM217" i="5" s="1"/>
  <c r="BX215" i="5"/>
  <c r="BY215" i="5" s="1"/>
  <c r="CH215" i="5"/>
  <c r="CI215" i="5" s="1"/>
  <c r="BY214" i="5"/>
  <c r="BZ214" i="5"/>
  <c r="BT216" i="5"/>
  <c r="BX216" i="5" s="1"/>
  <c r="BZ216" i="5" s="1"/>
  <c r="CJ218" i="5"/>
  <c r="BL218" i="5"/>
  <c r="BR218" i="5"/>
  <c r="CC216" i="5"/>
  <c r="BS217" i="5"/>
  <c r="BU217" i="5" s="1"/>
  <c r="EN207" i="5"/>
  <c r="DX214" i="5"/>
  <c r="W205" i="5"/>
  <c r="GV205" i="5"/>
  <c r="ER206" i="5"/>
  <c r="ET206" i="5" s="1"/>
  <c r="FA206" i="5" s="1"/>
  <c r="FL206" i="5" s="1"/>
  <c r="GI206" i="5" s="1"/>
  <c r="EP207" i="5"/>
  <c r="EQ207" i="5" s="1"/>
  <c r="FD207" i="5"/>
  <c r="FI207" i="5" s="1"/>
  <c r="EC208" i="5"/>
  <c r="EI208" i="5" s="1"/>
  <c r="ED208" i="5"/>
  <c r="EK208" i="5" s="1"/>
  <c r="DZ209" i="5"/>
  <c r="DR210" i="5"/>
  <c r="DN210" i="5"/>
  <c r="DP210" i="5" s="1"/>
  <c r="DT210" i="5" s="1"/>
  <c r="DS210" i="5"/>
  <c r="FB209" i="5"/>
  <c r="DO218" i="5"/>
  <c r="DQ218" i="5" s="1"/>
  <c r="EF212" i="5"/>
  <c r="EE212" i="5"/>
  <c r="DG211" i="5"/>
  <c r="DJ211" i="5" s="1"/>
  <c r="CU236" i="5"/>
  <c r="CZ214" i="5"/>
  <c r="CY215" i="5"/>
  <c r="DA215" i="5" s="1"/>
  <c r="DE215" i="5" s="1"/>
  <c r="GU215" i="5"/>
  <c r="GH216" i="5"/>
  <c r="V216" i="5" s="1"/>
  <c r="BO216" i="5"/>
  <c r="BN217" i="5"/>
  <c r="BO217" i="5" s="1"/>
  <c r="EA217" i="5"/>
  <c r="BJ218" i="5"/>
  <c r="GQ216" i="5"/>
  <c r="AC216" i="5" s="1"/>
  <c r="CF217" i="5"/>
  <c r="CG217" i="5" s="1"/>
  <c r="HF218" i="5"/>
  <c r="HH218" i="5" s="1"/>
  <c r="HG218" i="5"/>
  <c r="AN362" i="10"/>
  <c r="BB362" i="10" s="1"/>
  <c r="BI362" i="10" s="1"/>
  <c r="BH361" i="10"/>
  <c r="AE216" i="10"/>
  <c r="AF216" i="10" s="1"/>
  <c r="AG216" i="10" s="1"/>
  <c r="AH216" i="10" s="1"/>
  <c r="AI218" i="10"/>
  <c r="AC218" i="10"/>
  <c r="AD218" i="10" s="1"/>
  <c r="AA219" i="10"/>
  <c r="GZ215" i="5"/>
  <c r="AG215" i="5"/>
  <c r="GJ216" i="5"/>
  <c r="GX215" i="5"/>
  <c r="Y215" i="5"/>
  <c r="H243" i="8"/>
  <c r="BH219" i="5"/>
  <c r="FG218" i="5"/>
  <c r="EZ218" i="5"/>
  <c r="FZ217" i="5"/>
  <c r="GV217" i="5" s="1"/>
  <c r="GB217" i="5"/>
  <c r="GD217" i="5" s="1"/>
  <c r="FM217" i="5"/>
  <c r="FN217" i="5"/>
  <c r="FP217" i="5" s="1"/>
  <c r="FO217" i="5"/>
  <c r="FQ217" i="5" s="1"/>
  <c r="FR216" i="5"/>
  <c r="GR216" i="5" s="1"/>
  <c r="AD216" i="5" s="1"/>
  <c r="FS216" i="5"/>
  <c r="FY218" i="5"/>
  <c r="FW219" i="5"/>
  <c r="FX218" i="5"/>
  <c r="FT215" i="5"/>
  <c r="GS215" i="5" s="1"/>
  <c r="AE215" i="5" s="1"/>
  <c r="GC216" i="5"/>
  <c r="U216" i="5" s="1"/>
  <c r="GK216" i="5"/>
  <c r="GN216" i="5"/>
  <c r="AA216" i="5" s="1"/>
  <c r="GM216" i="5"/>
  <c r="Z216" i="5" s="1"/>
  <c r="GO216" i="5"/>
  <c r="AB216" i="5" s="1"/>
  <c r="GP216" i="5"/>
  <c r="HA219" i="5"/>
  <c r="DC214" i="5" l="1"/>
  <c r="CV217" i="5"/>
  <c r="CX217" i="5" s="1"/>
  <c r="CW216" i="5"/>
  <c r="CE219" i="5"/>
  <c r="R219" i="5" s="1"/>
  <c r="DL219" i="5"/>
  <c r="DO219" i="5" s="1"/>
  <c r="DQ219" i="5" s="1"/>
  <c r="CK218" i="5"/>
  <c r="CM218" i="5" s="1"/>
  <c r="BZ215" i="5"/>
  <c r="CA215" i="5" s="1"/>
  <c r="DX215" i="5" s="1"/>
  <c r="CA214" i="5"/>
  <c r="DW214" i="5" s="1"/>
  <c r="DY214" i="5" s="1"/>
  <c r="CB216" i="5"/>
  <c r="CH216" i="5" s="1"/>
  <c r="CI216" i="5" s="1"/>
  <c r="BY216" i="5"/>
  <c r="CA216" i="5" s="1"/>
  <c r="CC217" i="5"/>
  <c r="BS218" i="5"/>
  <c r="BU218" i="5" s="1"/>
  <c r="CJ219" i="5"/>
  <c r="BL219" i="5"/>
  <c r="BR219" i="5"/>
  <c r="BT217" i="5"/>
  <c r="EN208" i="5"/>
  <c r="DW215" i="5"/>
  <c r="W206" i="5"/>
  <c r="GV206" i="5"/>
  <c r="ER207" i="5"/>
  <c r="ET207" i="5" s="1"/>
  <c r="FA207" i="5" s="1"/>
  <c r="FL207" i="5" s="1"/>
  <c r="GI207" i="5" s="1"/>
  <c r="EC209" i="5"/>
  <c r="EI209" i="5" s="1"/>
  <c r="ED209" i="5"/>
  <c r="EK209" i="5" s="1"/>
  <c r="EP208" i="5"/>
  <c r="EQ208" i="5" s="1"/>
  <c r="FD208" i="5"/>
  <c r="FI208" i="5" s="1"/>
  <c r="DZ210" i="5"/>
  <c r="DS211" i="5"/>
  <c r="DN211" i="5"/>
  <c r="DP211" i="5" s="1"/>
  <c r="DT211" i="5" s="1"/>
  <c r="DR211" i="5"/>
  <c r="FB210" i="5"/>
  <c r="DG212" i="5"/>
  <c r="DJ212" i="5" s="1"/>
  <c r="EE213" i="5"/>
  <c r="EF213" i="5"/>
  <c r="CZ215" i="5"/>
  <c r="CU237" i="5"/>
  <c r="CY216" i="5"/>
  <c r="DA216" i="5" s="1"/>
  <c r="DE216" i="5" s="1"/>
  <c r="GU216" i="5"/>
  <c r="BN218" i="5"/>
  <c r="EA218" i="5"/>
  <c r="BJ219" i="5"/>
  <c r="GQ217" i="5"/>
  <c r="AC217" i="5" s="1"/>
  <c r="CF218" i="5"/>
  <c r="CG218" i="5" s="1"/>
  <c r="BL216" i="10"/>
  <c r="BR216" i="10"/>
  <c r="HF219" i="5"/>
  <c r="HH219" i="5" s="1"/>
  <c r="HG219" i="5"/>
  <c r="BP216" i="10"/>
  <c r="BM216" i="10"/>
  <c r="BO216" i="10"/>
  <c r="AN363" i="10"/>
  <c r="BB363" i="10" s="1"/>
  <c r="BI363" i="10" s="1"/>
  <c r="BH362" i="10"/>
  <c r="Z216" i="10"/>
  <c r="BF216" i="10"/>
  <c r="BG216" i="10"/>
  <c r="BN216" i="10"/>
  <c r="AI219" i="10"/>
  <c r="AC219" i="10"/>
  <c r="AD219" i="10" s="1"/>
  <c r="AA220" i="10"/>
  <c r="AE217" i="10"/>
  <c r="AF217" i="10" s="1"/>
  <c r="AG217" i="10" s="1"/>
  <c r="AH217" i="10" s="1"/>
  <c r="AG216" i="5"/>
  <c r="GZ216" i="5"/>
  <c r="GJ217" i="5"/>
  <c r="X217" i="5" s="1"/>
  <c r="H244" i="8"/>
  <c r="GX216" i="5"/>
  <c r="Y216" i="5"/>
  <c r="GW216" i="5"/>
  <c r="X216" i="5"/>
  <c r="GW217" i="5"/>
  <c r="FZ218" i="5"/>
  <c r="GV218" i="5" s="1"/>
  <c r="GB218" i="5"/>
  <c r="GD218" i="5" s="1"/>
  <c r="FS217" i="5"/>
  <c r="FR217" i="5"/>
  <c r="GR217" i="5" s="1"/>
  <c r="AD217" i="5" s="1"/>
  <c r="GC217" i="5"/>
  <c r="U217" i="5" s="1"/>
  <c r="GK217" i="5"/>
  <c r="GM217" i="5"/>
  <c r="Z217" i="5" s="1"/>
  <c r="GN217" i="5"/>
  <c r="AA217" i="5" s="1"/>
  <c r="GO217" i="5"/>
  <c r="AB217" i="5" s="1"/>
  <c r="GP217" i="5"/>
  <c r="FO218" i="5"/>
  <c r="FQ218" i="5" s="1"/>
  <c r="FM218" i="5"/>
  <c r="FN218" i="5"/>
  <c r="FP218" i="5" s="1"/>
  <c r="BH220" i="5"/>
  <c r="FG219" i="5"/>
  <c r="EZ219" i="5"/>
  <c r="FY219" i="5"/>
  <c r="FW220" i="5"/>
  <c r="FX219" i="5"/>
  <c r="FT216" i="5"/>
  <c r="GS216" i="5" s="1"/>
  <c r="AE216" i="5" s="1"/>
  <c r="GH217" i="5"/>
  <c r="HA220" i="5"/>
  <c r="DC215" i="5" l="1"/>
  <c r="CV218" i="5"/>
  <c r="CX218" i="5" s="1"/>
  <c r="CW217" i="5"/>
  <c r="CE220" i="5"/>
  <c r="R220" i="5" s="1"/>
  <c r="DL220" i="5"/>
  <c r="DO220" i="5" s="1"/>
  <c r="DQ220" i="5" s="1"/>
  <c r="CK219" i="5"/>
  <c r="CM219" i="5" s="1"/>
  <c r="DY215" i="5"/>
  <c r="DW216" i="5"/>
  <c r="CB217" i="5"/>
  <c r="CH217" i="5" s="1"/>
  <c r="CI217" i="5" s="1"/>
  <c r="BX217" i="5"/>
  <c r="BZ217" i="5" s="1"/>
  <c r="BT218" i="5"/>
  <c r="CC218" i="5"/>
  <c r="BS219" i="5"/>
  <c r="BU219" i="5" s="1"/>
  <c r="CJ220" i="5"/>
  <c r="BL220" i="5"/>
  <c r="BR220" i="5"/>
  <c r="EN209" i="5"/>
  <c r="DX216" i="5"/>
  <c r="GV207" i="5"/>
  <c r="W207" i="5"/>
  <c r="ER208" i="5"/>
  <c r="ET208" i="5" s="1"/>
  <c r="FA208" i="5" s="1"/>
  <c r="FL208" i="5" s="1"/>
  <c r="GI208" i="5" s="1"/>
  <c r="W208" i="5" s="1"/>
  <c r="EP209" i="5"/>
  <c r="EQ209" i="5" s="1"/>
  <c r="FD209" i="5"/>
  <c r="FI209" i="5" s="1"/>
  <c r="EC210" i="5"/>
  <c r="EI210" i="5" s="1"/>
  <c r="ED210" i="5"/>
  <c r="EK210" i="5" s="1"/>
  <c r="DZ211" i="5"/>
  <c r="DN212" i="5"/>
  <c r="DP212" i="5" s="1"/>
  <c r="DT212" i="5" s="1"/>
  <c r="DR212" i="5"/>
  <c r="DS212" i="5"/>
  <c r="DG213" i="5"/>
  <c r="DJ213" i="5" s="1"/>
  <c r="FB211" i="5"/>
  <c r="EE214" i="5"/>
  <c r="EF214" i="5"/>
  <c r="CU238" i="5"/>
  <c r="CZ216" i="5"/>
  <c r="CY217" i="5"/>
  <c r="DA217" i="5" s="1"/>
  <c r="DE217" i="5" s="1"/>
  <c r="GH218" i="5"/>
  <c r="V218" i="5" s="1"/>
  <c r="BO218" i="5"/>
  <c r="BN219" i="5"/>
  <c r="EA219" i="5"/>
  <c r="BJ220" i="5"/>
  <c r="CF219" i="5"/>
  <c r="BL217" i="10"/>
  <c r="BR217" i="10"/>
  <c r="HF220" i="5"/>
  <c r="HH220" i="5" s="1"/>
  <c r="HG220" i="5"/>
  <c r="BP217" i="10"/>
  <c r="BM217" i="10"/>
  <c r="BO217" i="10"/>
  <c r="AN364" i="10"/>
  <c r="BH363" i="10"/>
  <c r="Z217" i="10"/>
  <c r="BG217" i="10"/>
  <c r="BF217" i="10"/>
  <c r="BN217" i="10"/>
  <c r="AE219" i="10"/>
  <c r="AF219" i="10" s="1"/>
  <c r="AG219" i="10" s="1"/>
  <c r="AH219" i="10" s="1"/>
  <c r="AE218" i="10"/>
  <c r="AF218" i="10" s="1"/>
  <c r="AG218" i="10" s="1"/>
  <c r="AH218" i="10" s="1"/>
  <c r="AI220" i="10"/>
  <c r="AC220" i="10"/>
  <c r="AD220" i="10" s="1"/>
  <c r="AA221" i="10"/>
  <c r="GQ218" i="5"/>
  <c r="AC218" i="5" s="1"/>
  <c r="GZ217" i="5"/>
  <c r="AG217" i="5"/>
  <c r="GU217" i="5"/>
  <c r="V217" i="5"/>
  <c r="GJ218" i="5"/>
  <c r="H245" i="8"/>
  <c r="GX217" i="5"/>
  <c r="Y217" i="5"/>
  <c r="FT217" i="5"/>
  <c r="GS217" i="5" s="1"/>
  <c r="AE217" i="5" s="1"/>
  <c r="FY220" i="5"/>
  <c r="FW221" i="5"/>
  <c r="FX220" i="5"/>
  <c r="FO219" i="5"/>
  <c r="FQ219" i="5" s="1"/>
  <c r="FM219" i="5"/>
  <c r="FN219" i="5"/>
  <c r="FP219" i="5" s="1"/>
  <c r="FS218" i="5"/>
  <c r="FR218" i="5"/>
  <c r="GR218" i="5" s="1"/>
  <c r="AD218" i="5" s="1"/>
  <c r="GC218" i="5"/>
  <c r="U218" i="5" s="1"/>
  <c r="GK218" i="5"/>
  <c r="GN218" i="5"/>
  <c r="AA218" i="5" s="1"/>
  <c r="GM218" i="5"/>
  <c r="Z218" i="5" s="1"/>
  <c r="GO218" i="5"/>
  <c r="AB218" i="5" s="1"/>
  <c r="GP218" i="5"/>
  <c r="FZ219" i="5"/>
  <c r="GV219" i="5" s="1"/>
  <c r="GB219" i="5"/>
  <c r="GD219" i="5" s="1"/>
  <c r="BH221" i="5"/>
  <c r="FG220" i="5"/>
  <c r="EZ220" i="5"/>
  <c r="HA221" i="5"/>
  <c r="DY216" i="5" l="1"/>
  <c r="DC216" i="5"/>
  <c r="CV219" i="5"/>
  <c r="CX219" i="5" s="1"/>
  <c r="CW218" i="5"/>
  <c r="CE221" i="5"/>
  <c r="R221" i="5" s="1"/>
  <c r="DL221" i="5"/>
  <c r="DO221" i="5" s="1"/>
  <c r="DQ221" i="5" s="1"/>
  <c r="CK220" i="5"/>
  <c r="CM220" i="5" s="1"/>
  <c r="BY217" i="5"/>
  <c r="CA217" i="5" s="1"/>
  <c r="DW217" i="5" s="1"/>
  <c r="CG219" i="5"/>
  <c r="CJ221" i="5"/>
  <c r="BR221" i="5"/>
  <c r="BL221" i="5"/>
  <c r="BT219" i="5"/>
  <c r="CB218" i="5"/>
  <c r="CH218" i="5" s="1"/>
  <c r="CI218" i="5" s="1"/>
  <c r="BX218" i="5"/>
  <c r="BZ218" i="5" s="1"/>
  <c r="CC219" i="5"/>
  <c r="BS220" i="5"/>
  <c r="BU220" i="5" s="1"/>
  <c r="EN210" i="5"/>
  <c r="DX217" i="5"/>
  <c r="GV208" i="5"/>
  <c r="ER209" i="5"/>
  <c r="ET209" i="5" s="1"/>
  <c r="FA209" i="5" s="1"/>
  <c r="FL209" i="5" s="1"/>
  <c r="GI209" i="5" s="1"/>
  <c r="FD210" i="5"/>
  <c r="FI210" i="5" s="1"/>
  <c r="EP210" i="5"/>
  <c r="EQ210" i="5" s="1"/>
  <c r="ER210" i="5" s="1"/>
  <c r="ED211" i="5"/>
  <c r="EK211" i="5" s="1"/>
  <c r="EC211" i="5"/>
  <c r="EI211" i="5" s="1"/>
  <c r="FB212" i="5"/>
  <c r="DZ212" i="5"/>
  <c r="DR213" i="5"/>
  <c r="DN213" i="5"/>
  <c r="DP213" i="5" s="1"/>
  <c r="DT213" i="5" s="1"/>
  <c r="DS213" i="5"/>
  <c r="DG214" i="5"/>
  <c r="DJ214" i="5" s="1"/>
  <c r="EF215" i="5"/>
  <c r="EE215" i="5"/>
  <c r="CZ217" i="5"/>
  <c r="CU239" i="5"/>
  <c r="CY218" i="5"/>
  <c r="DA218" i="5" s="1"/>
  <c r="DE218" i="5" s="1"/>
  <c r="GU218" i="5"/>
  <c r="BO219" i="5"/>
  <c r="BN220" i="5"/>
  <c r="EA220" i="5"/>
  <c r="BJ221" i="5"/>
  <c r="BB364" i="10"/>
  <c r="CF220" i="5"/>
  <c r="BL219" i="10"/>
  <c r="BR219" i="10"/>
  <c r="BR218" i="10"/>
  <c r="BL218" i="10"/>
  <c r="HF221" i="5"/>
  <c r="HH221" i="5" s="1"/>
  <c r="HG221" i="5"/>
  <c r="BP218" i="10"/>
  <c r="BM218" i="10"/>
  <c r="BO218" i="10"/>
  <c r="BP219" i="10"/>
  <c r="BM219" i="10"/>
  <c r="BO219" i="10"/>
  <c r="Z218" i="10"/>
  <c r="BG218" i="10"/>
  <c r="BF218" i="10"/>
  <c r="Z219" i="10"/>
  <c r="BG219" i="10"/>
  <c r="BF219" i="10"/>
  <c r="BN218" i="10"/>
  <c r="BN219" i="10"/>
  <c r="AI221" i="10"/>
  <c r="AC221" i="10"/>
  <c r="AD221" i="10" s="1"/>
  <c r="AA222" i="10"/>
  <c r="GQ219" i="5"/>
  <c r="AC219" i="5" s="1"/>
  <c r="GZ218" i="5"/>
  <c r="AG218" i="5"/>
  <c r="GX218" i="5"/>
  <c r="Y218" i="5"/>
  <c r="H246" i="8"/>
  <c r="GW218" i="5"/>
  <c r="X218" i="5"/>
  <c r="GC219" i="5"/>
  <c r="U219" i="5" s="1"/>
  <c r="GK219" i="5"/>
  <c r="GM219" i="5"/>
  <c r="Z219" i="5" s="1"/>
  <c r="GN219" i="5"/>
  <c r="AA219" i="5" s="1"/>
  <c r="GP219" i="5"/>
  <c r="GO219" i="5"/>
  <c r="AB219" i="5" s="1"/>
  <c r="FS219" i="5"/>
  <c r="FR219" i="5"/>
  <c r="GR219" i="5" s="1"/>
  <c r="AD219" i="5" s="1"/>
  <c r="FZ220" i="5"/>
  <c r="GV220" i="5" s="1"/>
  <c r="GB220" i="5"/>
  <c r="GD220" i="5" s="1"/>
  <c r="FM220" i="5"/>
  <c r="FN220" i="5"/>
  <c r="FP220" i="5" s="1"/>
  <c r="FO220" i="5"/>
  <c r="FQ220" i="5" s="1"/>
  <c r="BH222" i="5"/>
  <c r="FG221" i="5"/>
  <c r="EZ221" i="5"/>
  <c r="FT218" i="5"/>
  <c r="GS218" i="5" s="1"/>
  <c r="AE218" i="5" s="1"/>
  <c r="GJ219" i="5"/>
  <c r="GH219" i="5"/>
  <c r="FY221" i="5"/>
  <c r="FW222" i="5"/>
  <c r="FX221" i="5"/>
  <c r="HA222" i="5"/>
  <c r="DC217" i="5" l="1"/>
  <c r="CV220" i="5"/>
  <c r="CX220" i="5" s="1"/>
  <c r="CW219" i="5"/>
  <c r="CE222" i="5"/>
  <c r="R222" i="5" s="1"/>
  <c r="DL222" i="5"/>
  <c r="DO222" i="5" s="1"/>
  <c r="DQ222" i="5" s="1"/>
  <c r="CK221" i="5"/>
  <c r="CM221" i="5" s="1"/>
  <c r="DY217" i="5"/>
  <c r="CG220" i="5"/>
  <c r="CJ222" i="5"/>
  <c r="BL222" i="5"/>
  <c r="BR222" i="5"/>
  <c r="CB219" i="5"/>
  <c r="CH219" i="5" s="1"/>
  <c r="CI219" i="5" s="1"/>
  <c r="BX219" i="5"/>
  <c r="BZ219" i="5" s="1"/>
  <c r="BT220" i="5"/>
  <c r="BY218" i="5"/>
  <c r="CA218" i="5" s="1"/>
  <c r="DW218" i="5" s="1"/>
  <c r="BS221" i="5"/>
  <c r="BU221" i="5" s="1"/>
  <c r="CC220" i="5"/>
  <c r="EN211" i="5"/>
  <c r="DX218" i="5"/>
  <c r="W209" i="5"/>
  <c r="GV209" i="5"/>
  <c r="ET210" i="5"/>
  <c r="FA210" i="5" s="1"/>
  <c r="FL210" i="5" s="1"/>
  <c r="GI210" i="5" s="1"/>
  <c r="EC212" i="5"/>
  <c r="EI212" i="5" s="1"/>
  <c r="ED212" i="5"/>
  <c r="EK212" i="5" s="1"/>
  <c r="FD211" i="5"/>
  <c r="FI211" i="5" s="1"/>
  <c r="EP211" i="5"/>
  <c r="EQ211" i="5" s="1"/>
  <c r="DZ213" i="5"/>
  <c r="DR214" i="5"/>
  <c r="DN214" i="5"/>
  <c r="DP214" i="5" s="1"/>
  <c r="DT214" i="5" s="1"/>
  <c r="DS214" i="5"/>
  <c r="FB213" i="5"/>
  <c r="EE216" i="5"/>
  <c r="EF216" i="5"/>
  <c r="DG215" i="5"/>
  <c r="DJ215" i="5" s="1"/>
  <c r="CU240" i="5"/>
  <c r="CZ218" i="5"/>
  <c r="CY219" i="5"/>
  <c r="DA219" i="5" s="1"/>
  <c r="DE219" i="5" s="1"/>
  <c r="BH364" i="10"/>
  <c r="BI364" i="10"/>
  <c r="BO220" i="5"/>
  <c r="BN221" i="5"/>
  <c r="EA221" i="5"/>
  <c r="BJ222" i="5"/>
  <c r="CF221" i="5"/>
  <c r="HF222" i="5"/>
  <c r="HH222" i="5" s="1"/>
  <c r="HG222" i="5"/>
  <c r="GQ220" i="5"/>
  <c r="AC220" i="5" s="1"/>
  <c r="AE220" i="10"/>
  <c r="AF220" i="10" s="1"/>
  <c r="AG220" i="10" s="1"/>
  <c r="AH220" i="10" s="1"/>
  <c r="AI222" i="10"/>
  <c r="AC222" i="10"/>
  <c r="AD222" i="10" s="1"/>
  <c r="AA223" i="10"/>
  <c r="AG219" i="5"/>
  <c r="GZ219" i="5"/>
  <c r="GU219" i="5"/>
  <c r="V219" i="5"/>
  <c r="GW219" i="5"/>
  <c r="X219" i="5"/>
  <c r="GX219" i="5"/>
  <c r="Y219" i="5"/>
  <c r="H247" i="8"/>
  <c r="GJ220" i="5"/>
  <c r="FY222" i="5"/>
  <c r="FW223" i="5"/>
  <c r="FX222" i="5"/>
  <c r="FM221" i="5"/>
  <c r="FN221" i="5"/>
  <c r="FP221" i="5" s="1"/>
  <c r="FO221" i="5"/>
  <c r="FQ221" i="5" s="1"/>
  <c r="FR220" i="5"/>
  <c r="GR220" i="5" s="1"/>
  <c r="AD220" i="5" s="1"/>
  <c r="FS220" i="5"/>
  <c r="GC220" i="5"/>
  <c r="U220" i="5" s="1"/>
  <c r="GK220" i="5"/>
  <c r="GN220" i="5"/>
  <c r="AA220" i="5" s="1"/>
  <c r="GM220" i="5"/>
  <c r="Z220" i="5" s="1"/>
  <c r="GP220" i="5"/>
  <c r="GO220" i="5"/>
  <c r="AB220" i="5" s="1"/>
  <c r="FT219" i="5"/>
  <c r="GS219" i="5" s="1"/>
  <c r="AE219" i="5" s="1"/>
  <c r="FZ221" i="5"/>
  <c r="GV221" i="5" s="1"/>
  <c r="GB221" i="5"/>
  <c r="GD221" i="5" s="1"/>
  <c r="BH223" i="5"/>
  <c r="FG222" i="5"/>
  <c r="EZ222" i="5"/>
  <c r="GH220" i="5"/>
  <c r="HA223" i="5"/>
  <c r="DC218" i="5" l="1"/>
  <c r="CV221" i="5"/>
  <c r="CX221" i="5" s="1"/>
  <c r="CW220" i="5"/>
  <c r="CE223" i="5"/>
  <c r="R223" i="5" s="1"/>
  <c r="DL223" i="5"/>
  <c r="DO223" i="5" s="1"/>
  <c r="DQ223" i="5" s="1"/>
  <c r="CK222" i="5"/>
  <c r="CM222" i="5" s="1"/>
  <c r="CG221" i="5"/>
  <c r="DY218" i="5"/>
  <c r="BT221" i="5"/>
  <c r="BX221" i="5" s="1"/>
  <c r="BZ221" i="5" s="1"/>
  <c r="CJ223" i="5"/>
  <c r="BL223" i="5"/>
  <c r="BR223" i="5"/>
  <c r="CB220" i="5"/>
  <c r="CH220" i="5" s="1"/>
  <c r="CI220" i="5" s="1"/>
  <c r="BX220" i="5"/>
  <c r="BZ220" i="5" s="1"/>
  <c r="CC221" i="5"/>
  <c r="BY219" i="5"/>
  <c r="CA219" i="5" s="1"/>
  <c r="DX219" i="5" s="1"/>
  <c r="BS222" i="5"/>
  <c r="BU222" i="5" s="1"/>
  <c r="EN212" i="5"/>
  <c r="DW219" i="5"/>
  <c r="ER211" i="5"/>
  <c r="ET211" i="5" s="1"/>
  <c r="FA211" i="5" s="1"/>
  <c r="FL211" i="5" s="1"/>
  <c r="GI211" i="5" s="1"/>
  <c r="GV211" i="5" s="1"/>
  <c r="GV210" i="5"/>
  <c r="W210" i="5"/>
  <c r="EC213" i="5"/>
  <c r="EI213" i="5" s="1"/>
  <c r="ED213" i="5"/>
  <c r="EK213" i="5" s="1"/>
  <c r="FD212" i="5"/>
  <c r="FI212" i="5" s="1"/>
  <c r="EP212" i="5"/>
  <c r="EQ212" i="5" s="1"/>
  <c r="DZ214" i="5"/>
  <c r="DN215" i="5"/>
  <c r="DP215" i="5" s="1"/>
  <c r="DT215" i="5" s="1"/>
  <c r="DR215" i="5"/>
  <c r="DS215" i="5"/>
  <c r="FB214" i="5"/>
  <c r="DG216" i="5"/>
  <c r="DJ216" i="5" s="1"/>
  <c r="EF217" i="5"/>
  <c r="EE217" i="5"/>
  <c r="CZ219" i="5"/>
  <c r="CU241" i="5"/>
  <c r="CY220" i="5"/>
  <c r="DA220" i="5" s="1"/>
  <c r="DE220" i="5" s="1"/>
  <c r="GH221" i="5"/>
  <c r="V221" i="5" s="1"/>
  <c r="BN222" i="5"/>
  <c r="BO221" i="5"/>
  <c r="EA222" i="5"/>
  <c r="BJ223" i="5"/>
  <c r="CF222" i="5"/>
  <c r="BL220" i="10"/>
  <c r="BR220" i="10"/>
  <c r="HF223" i="5"/>
  <c r="HH223" i="5" s="1"/>
  <c r="HG223" i="5"/>
  <c r="BP220" i="10"/>
  <c r="BM220" i="10"/>
  <c r="BO220" i="10"/>
  <c r="Z220" i="10"/>
  <c r="BF220" i="10"/>
  <c r="BG220" i="10"/>
  <c r="BN220" i="10"/>
  <c r="AI223" i="10"/>
  <c r="AC223" i="10"/>
  <c r="AD223" i="10" s="1"/>
  <c r="AA224" i="10"/>
  <c r="AE221" i="10"/>
  <c r="AF221" i="10" s="1"/>
  <c r="AG221" i="10" s="1"/>
  <c r="AH221" i="10" s="1"/>
  <c r="GQ221" i="5"/>
  <c r="AC221" i="5" s="1"/>
  <c r="AG220" i="5"/>
  <c r="GZ220" i="5"/>
  <c r="FT220" i="5"/>
  <c r="GS220" i="5" s="1"/>
  <c r="AE220" i="5" s="1"/>
  <c r="GU220" i="5"/>
  <c r="V220" i="5"/>
  <c r="GX220" i="5"/>
  <c r="Y220" i="5"/>
  <c r="GW220" i="5"/>
  <c r="X220" i="5"/>
  <c r="H248" i="8"/>
  <c r="FO222" i="5"/>
  <c r="FQ222" i="5" s="1"/>
  <c r="FM222" i="5"/>
  <c r="FN222" i="5"/>
  <c r="FP222" i="5" s="1"/>
  <c r="BH224" i="5"/>
  <c r="FG223" i="5"/>
  <c r="EZ223" i="5"/>
  <c r="FY223" i="5"/>
  <c r="FW224" i="5"/>
  <c r="FX223" i="5"/>
  <c r="GC221" i="5"/>
  <c r="U221" i="5" s="1"/>
  <c r="GK221" i="5"/>
  <c r="GM221" i="5"/>
  <c r="Z221" i="5" s="1"/>
  <c r="GN221" i="5"/>
  <c r="AA221" i="5" s="1"/>
  <c r="GP221" i="5"/>
  <c r="GO221" i="5"/>
  <c r="AB221" i="5" s="1"/>
  <c r="FS221" i="5"/>
  <c r="FR221" i="5"/>
  <c r="GR221" i="5" s="1"/>
  <c r="AD221" i="5" s="1"/>
  <c r="GJ221" i="5"/>
  <c r="FZ222" i="5"/>
  <c r="GV222" i="5" s="1"/>
  <c r="GB222" i="5"/>
  <c r="GD222" i="5" s="1"/>
  <c r="HA224" i="5"/>
  <c r="DC219" i="5" l="1"/>
  <c r="CV222" i="5"/>
  <c r="CX222" i="5" s="1"/>
  <c r="CW221" i="5"/>
  <c r="CE224" i="5"/>
  <c r="R224" i="5" s="1"/>
  <c r="DL224" i="5"/>
  <c r="DO224" i="5" s="1"/>
  <c r="DQ224" i="5" s="1"/>
  <c r="CK223" i="5"/>
  <c r="CM223" i="5" s="1"/>
  <c r="DY219" i="5"/>
  <c r="CG222" i="5"/>
  <c r="CB221" i="5"/>
  <c r="CH221" i="5" s="1"/>
  <c r="CI221" i="5" s="1"/>
  <c r="BY221" i="5"/>
  <c r="CA221" i="5" s="1"/>
  <c r="BY220" i="5"/>
  <c r="CA220" i="5" s="1"/>
  <c r="DW220" i="5" s="1"/>
  <c r="BT222" i="5"/>
  <c r="CC222" i="5"/>
  <c r="BS223" i="5"/>
  <c r="BU223" i="5" s="1"/>
  <c r="CJ224" i="5"/>
  <c r="BL224" i="5"/>
  <c r="BR224" i="5"/>
  <c r="EN213" i="5"/>
  <c r="DX220" i="5"/>
  <c r="W211" i="5"/>
  <c r="ER212" i="5"/>
  <c r="ET212" i="5" s="1"/>
  <c r="FA212" i="5" s="1"/>
  <c r="FL212" i="5" s="1"/>
  <c r="GI212" i="5" s="1"/>
  <c r="GV212" i="5" s="1"/>
  <c r="EP213" i="5"/>
  <c r="EQ213" i="5" s="1"/>
  <c r="FD213" i="5"/>
  <c r="FI213" i="5" s="1"/>
  <c r="EC214" i="5"/>
  <c r="EI214" i="5" s="1"/>
  <c r="ED214" i="5"/>
  <c r="EK214" i="5" s="1"/>
  <c r="DZ215" i="5"/>
  <c r="DN216" i="5"/>
  <c r="DP216" i="5" s="1"/>
  <c r="DT216" i="5" s="1"/>
  <c r="DR216" i="5"/>
  <c r="DS216" i="5"/>
  <c r="FB215" i="5"/>
  <c r="EE218" i="5"/>
  <c r="DG217" i="5"/>
  <c r="DJ217" i="5" s="1"/>
  <c r="EF218" i="5"/>
  <c r="CU242" i="5"/>
  <c r="CZ220" i="5"/>
  <c r="CY221" i="5"/>
  <c r="DA221" i="5" s="1"/>
  <c r="DE221" i="5" s="1"/>
  <c r="GU221" i="5"/>
  <c r="BO222" i="5"/>
  <c r="BN223" i="5"/>
  <c r="EA223" i="5"/>
  <c r="BJ224" i="5"/>
  <c r="CF223" i="5"/>
  <c r="BL221" i="10"/>
  <c r="BR221" i="10"/>
  <c r="HF224" i="5"/>
  <c r="HH224" i="5" s="1"/>
  <c r="HG224" i="5"/>
  <c r="BP221" i="10"/>
  <c r="BM221" i="10"/>
  <c r="BO221" i="10"/>
  <c r="Z221" i="10"/>
  <c r="BG221" i="10"/>
  <c r="BF221" i="10"/>
  <c r="BN221" i="10"/>
  <c r="AE223" i="10"/>
  <c r="AF223" i="10" s="1"/>
  <c r="AG223" i="10" s="1"/>
  <c r="AH223" i="10" s="1"/>
  <c r="AI224" i="10"/>
  <c r="AC224" i="10"/>
  <c r="AD224" i="10" s="1"/>
  <c r="AA225" i="10"/>
  <c r="AE222" i="10"/>
  <c r="AF222" i="10" s="1"/>
  <c r="AG222" i="10" s="1"/>
  <c r="AH222" i="10" s="1"/>
  <c r="GQ222" i="5"/>
  <c r="AC222" i="5" s="1"/>
  <c r="GZ221" i="5"/>
  <c r="AG221" i="5"/>
  <c r="GW221" i="5"/>
  <c r="X221" i="5"/>
  <c r="GX221" i="5"/>
  <c r="Y221" i="5"/>
  <c r="H249" i="8"/>
  <c r="FY224" i="5"/>
  <c r="FW225" i="5"/>
  <c r="FX224" i="5"/>
  <c r="FT221" i="5"/>
  <c r="GS221" i="5" s="1"/>
  <c r="AE221" i="5" s="1"/>
  <c r="FO223" i="5"/>
  <c r="FQ223" i="5" s="1"/>
  <c r="FM223" i="5"/>
  <c r="FN223" i="5"/>
  <c r="FP223" i="5" s="1"/>
  <c r="FS222" i="5"/>
  <c r="FR222" i="5"/>
  <c r="GR222" i="5" s="1"/>
  <c r="AD222" i="5" s="1"/>
  <c r="GC222" i="5"/>
  <c r="U222" i="5" s="1"/>
  <c r="GK222" i="5"/>
  <c r="GN222" i="5"/>
  <c r="AA222" i="5" s="1"/>
  <c r="GM222" i="5"/>
  <c r="Z222" i="5" s="1"/>
  <c r="GO222" i="5"/>
  <c r="AB222" i="5" s="1"/>
  <c r="GP222" i="5"/>
  <c r="FZ223" i="5"/>
  <c r="GV223" i="5" s="1"/>
  <c r="GB223" i="5"/>
  <c r="GD223" i="5" s="1"/>
  <c r="BH225" i="5"/>
  <c r="FG224" i="5"/>
  <c r="EZ224" i="5"/>
  <c r="GJ222" i="5"/>
  <c r="GH222" i="5"/>
  <c r="HA225" i="5"/>
  <c r="DC220" i="5" l="1"/>
  <c r="CV223" i="5"/>
  <c r="CX223" i="5" s="1"/>
  <c r="CW222" i="5"/>
  <c r="CE225" i="5"/>
  <c r="R225" i="5" s="1"/>
  <c r="DL225" i="5"/>
  <c r="DO225" i="5" s="1"/>
  <c r="DQ225" i="5" s="1"/>
  <c r="CK224" i="5"/>
  <c r="CM224" i="5" s="1"/>
  <c r="DW221" i="5"/>
  <c r="CG223" i="5"/>
  <c r="DY220" i="5"/>
  <c r="BS224" i="5"/>
  <c r="BU224" i="5" s="1"/>
  <c r="CJ225" i="5"/>
  <c r="BL225" i="5"/>
  <c r="BR225" i="5"/>
  <c r="CC223" i="5"/>
  <c r="BT223" i="5"/>
  <c r="CB222" i="5"/>
  <c r="CH222" i="5" s="1"/>
  <c r="CI222" i="5" s="1"/>
  <c r="BX222" i="5"/>
  <c r="BZ222" i="5" s="1"/>
  <c r="EN214" i="5"/>
  <c r="DX221" i="5"/>
  <c r="W212" i="5"/>
  <c r="ER213" i="5"/>
  <c r="ET213" i="5" s="1"/>
  <c r="FA213" i="5" s="1"/>
  <c r="FL213" i="5" s="1"/>
  <c r="GI213" i="5" s="1"/>
  <c r="DZ216" i="5"/>
  <c r="EC215" i="5"/>
  <c r="EI215" i="5" s="1"/>
  <c r="ED215" i="5"/>
  <c r="EK215" i="5" s="1"/>
  <c r="EP214" i="5"/>
  <c r="EQ214" i="5" s="1"/>
  <c r="FD214" i="5"/>
  <c r="FI214" i="5" s="1"/>
  <c r="FB216" i="5"/>
  <c r="DR217" i="5"/>
  <c r="DS217" i="5"/>
  <c r="DN217" i="5"/>
  <c r="DP217" i="5" s="1"/>
  <c r="DT217" i="5" s="1"/>
  <c r="DG218" i="5"/>
  <c r="DJ218" i="5" s="1"/>
  <c r="EF219" i="5"/>
  <c r="EE219" i="5"/>
  <c r="CU243" i="5"/>
  <c r="CZ221" i="5"/>
  <c r="CY222" i="5"/>
  <c r="DA222" i="5" s="1"/>
  <c r="DE222" i="5" s="1"/>
  <c r="GH223" i="5"/>
  <c r="V223" i="5" s="1"/>
  <c r="BO223" i="5"/>
  <c r="BN224" i="5"/>
  <c r="EA224" i="5"/>
  <c r="BJ225" i="5"/>
  <c r="CF224" i="5"/>
  <c r="BL223" i="10"/>
  <c r="BR223" i="10"/>
  <c r="BR222" i="10"/>
  <c r="BL222" i="10"/>
  <c r="HF225" i="5"/>
  <c r="HH225" i="5" s="1"/>
  <c r="HG225" i="5"/>
  <c r="BP222" i="10"/>
  <c r="BM222" i="10"/>
  <c r="BO222" i="10"/>
  <c r="BP223" i="10"/>
  <c r="BM223" i="10"/>
  <c r="BO223" i="10"/>
  <c r="Z223" i="10"/>
  <c r="BG223" i="10"/>
  <c r="BF223" i="10"/>
  <c r="Z222" i="10"/>
  <c r="BG222" i="10"/>
  <c r="BF222" i="10"/>
  <c r="BN222" i="10"/>
  <c r="BN223" i="10"/>
  <c r="AE224" i="10"/>
  <c r="AF224" i="10" s="1"/>
  <c r="AG224" i="10" s="1"/>
  <c r="AH224" i="10" s="1"/>
  <c r="AI225" i="10"/>
  <c r="AC225" i="10"/>
  <c r="AD225" i="10" s="1"/>
  <c r="AA226" i="10"/>
  <c r="GQ223" i="5"/>
  <c r="AC223" i="5" s="1"/>
  <c r="AG222" i="5"/>
  <c r="GZ222" i="5"/>
  <c r="GU222" i="5"/>
  <c r="V222" i="5"/>
  <c r="GW222" i="5"/>
  <c r="X222" i="5"/>
  <c r="GX222" i="5"/>
  <c r="Y222" i="5"/>
  <c r="H250" i="8"/>
  <c r="FM224" i="5"/>
  <c r="FN224" i="5"/>
  <c r="FP224" i="5" s="1"/>
  <c r="FO224" i="5"/>
  <c r="FQ224" i="5" s="1"/>
  <c r="BH226" i="5"/>
  <c r="FG225" i="5"/>
  <c r="EZ225" i="5"/>
  <c r="FT222" i="5"/>
  <c r="GS222" i="5" s="1"/>
  <c r="AE222" i="5" s="1"/>
  <c r="GJ223" i="5"/>
  <c r="FY225" i="5"/>
  <c r="FW226" i="5"/>
  <c r="FX225" i="5"/>
  <c r="GC223" i="5"/>
  <c r="U223" i="5" s="1"/>
  <c r="GK223" i="5"/>
  <c r="GM223" i="5"/>
  <c r="Z223" i="5" s="1"/>
  <c r="GN223" i="5"/>
  <c r="AA223" i="5" s="1"/>
  <c r="GP223" i="5"/>
  <c r="GO223" i="5"/>
  <c r="AB223" i="5" s="1"/>
  <c r="FS223" i="5"/>
  <c r="FR223" i="5"/>
  <c r="GR223" i="5" s="1"/>
  <c r="AD223" i="5" s="1"/>
  <c r="FZ224" i="5"/>
  <c r="GV224" i="5" s="1"/>
  <c r="GB224" i="5"/>
  <c r="GD224" i="5" s="1"/>
  <c r="HA226" i="5"/>
  <c r="DC221" i="5" l="1"/>
  <c r="CV224" i="5"/>
  <c r="CX224" i="5" s="1"/>
  <c r="CW223" i="5"/>
  <c r="CE226" i="5"/>
  <c r="R226" i="5" s="1"/>
  <c r="DL226" i="5"/>
  <c r="CK225" i="5"/>
  <c r="CM225" i="5" s="1"/>
  <c r="DY221" i="5"/>
  <c r="CG224" i="5"/>
  <c r="BY222" i="5"/>
  <c r="CA222" i="5" s="1"/>
  <c r="DW222" i="5" s="1"/>
  <c r="CB223" i="5"/>
  <c r="CH223" i="5" s="1"/>
  <c r="CI223" i="5" s="1"/>
  <c r="BX223" i="5"/>
  <c r="BZ223" i="5" s="1"/>
  <c r="BS225" i="5"/>
  <c r="BU225" i="5" s="1"/>
  <c r="BT224" i="5"/>
  <c r="CJ226" i="5"/>
  <c r="BL226" i="5"/>
  <c r="BR226" i="5"/>
  <c r="CC224" i="5"/>
  <c r="EN215" i="5"/>
  <c r="DX222" i="5"/>
  <c r="GV213" i="5"/>
  <c r="W213" i="5"/>
  <c r="ER214" i="5"/>
  <c r="ET214" i="5" s="1"/>
  <c r="FA214" i="5" s="1"/>
  <c r="FL214" i="5" s="1"/>
  <c r="GI214" i="5" s="1"/>
  <c r="DZ217" i="5"/>
  <c r="EC216" i="5"/>
  <c r="EI216" i="5" s="1"/>
  <c r="ED216" i="5"/>
  <c r="EK216" i="5" s="1"/>
  <c r="EP215" i="5"/>
  <c r="EQ215" i="5" s="1"/>
  <c r="FD215" i="5"/>
  <c r="FI215" i="5" s="1"/>
  <c r="DR218" i="5"/>
  <c r="DN218" i="5"/>
  <c r="DP218" i="5" s="1"/>
  <c r="DT218" i="5" s="1"/>
  <c r="DS218" i="5"/>
  <c r="FB217" i="5"/>
  <c r="DO226" i="5"/>
  <c r="DQ226" i="5" s="1"/>
  <c r="DG219" i="5"/>
  <c r="DJ219" i="5" s="1"/>
  <c r="EF220" i="5"/>
  <c r="EE220" i="5"/>
  <c r="GU223" i="5"/>
  <c r="CZ222" i="5"/>
  <c r="CU244" i="5"/>
  <c r="CY223" i="5"/>
  <c r="DA223" i="5" s="1"/>
  <c r="DE223" i="5" s="1"/>
  <c r="BO224" i="5"/>
  <c r="BN225" i="5"/>
  <c r="EA225" i="5"/>
  <c r="BJ226" i="5"/>
  <c r="CF225" i="5"/>
  <c r="BL224" i="10"/>
  <c r="BR224" i="10"/>
  <c r="HF226" i="5"/>
  <c r="HH226" i="5" s="1"/>
  <c r="HG226" i="5"/>
  <c r="BP224" i="10"/>
  <c r="BM224" i="10"/>
  <c r="BO224" i="10"/>
  <c r="Z224" i="10"/>
  <c r="BF224" i="10"/>
  <c r="BG224" i="10"/>
  <c r="BN224" i="10"/>
  <c r="AI226" i="10"/>
  <c r="AC226" i="10"/>
  <c r="AD226" i="10" s="1"/>
  <c r="AA227" i="10"/>
  <c r="GQ224" i="5"/>
  <c r="AC224" i="5" s="1"/>
  <c r="AG223" i="5"/>
  <c r="GZ223" i="5"/>
  <c r="GX223" i="5"/>
  <c r="Y223" i="5"/>
  <c r="GW223" i="5"/>
  <c r="X223" i="5"/>
  <c r="H251" i="8"/>
  <c r="FZ225" i="5"/>
  <c r="GV225" i="5" s="1"/>
  <c r="GB225" i="5"/>
  <c r="GD225" i="5" s="1"/>
  <c r="FM225" i="5"/>
  <c r="FN225" i="5"/>
  <c r="FP225" i="5" s="1"/>
  <c r="FO225" i="5"/>
  <c r="FQ225" i="5" s="1"/>
  <c r="FR224" i="5"/>
  <c r="GR224" i="5" s="1"/>
  <c r="AD224" i="5" s="1"/>
  <c r="FS224" i="5"/>
  <c r="GJ224" i="5"/>
  <c r="GC224" i="5"/>
  <c r="U224" i="5" s="1"/>
  <c r="GK224" i="5"/>
  <c r="GN224" i="5"/>
  <c r="AA224" i="5" s="1"/>
  <c r="GM224" i="5"/>
  <c r="Z224" i="5" s="1"/>
  <c r="GO224" i="5"/>
  <c r="AB224" i="5" s="1"/>
  <c r="GP224" i="5"/>
  <c r="FT223" i="5"/>
  <c r="GS223" i="5" s="1"/>
  <c r="AE223" i="5" s="1"/>
  <c r="FY226" i="5"/>
  <c r="FW227" i="5"/>
  <c r="FX226" i="5"/>
  <c r="BH227" i="5"/>
  <c r="FG226" i="5"/>
  <c r="EZ226" i="5"/>
  <c r="GH224" i="5"/>
  <c r="HA227" i="5"/>
  <c r="DC222" i="5" l="1"/>
  <c r="CV225" i="5"/>
  <c r="CX225" i="5" s="1"/>
  <c r="CW224" i="5"/>
  <c r="CE227" i="5"/>
  <c r="R227" i="5" s="1"/>
  <c r="DL227" i="5"/>
  <c r="DO227" i="5" s="1"/>
  <c r="DQ227" i="5" s="1"/>
  <c r="CK226" i="5"/>
  <c r="CM226" i="5" s="1"/>
  <c r="CG225" i="5"/>
  <c r="DY222" i="5"/>
  <c r="BY223" i="5"/>
  <c r="CA223" i="5" s="1"/>
  <c r="DX223" i="5" s="1"/>
  <c r="CJ227" i="5"/>
  <c r="BL227" i="5"/>
  <c r="BR227" i="5"/>
  <c r="BS226" i="5"/>
  <c r="BU226" i="5" s="1"/>
  <c r="BT225" i="5"/>
  <c r="CB224" i="5"/>
  <c r="CH224" i="5" s="1"/>
  <c r="CI224" i="5" s="1"/>
  <c r="BX224" i="5"/>
  <c r="BZ224" i="5" s="1"/>
  <c r="CC225" i="5"/>
  <c r="EN216" i="5"/>
  <c r="DW223" i="5"/>
  <c r="W214" i="5"/>
  <c r="GV214" i="5"/>
  <c r="ER215" i="5"/>
  <c r="ET215" i="5" s="1"/>
  <c r="FA215" i="5" s="1"/>
  <c r="FL215" i="5" s="1"/>
  <c r="GI215" i="5" s="1"/>
  <c r="W215" i="5" s="1"/>
  <c r="DZ218" i="5"/>
  <c r="EP216" i="5"/>
  <c r="EQ216" i="5" s="1"/>
  <c r="ER216" i="5" s="1"/>
  <c r="FD216" i="5"/>
  <c r="FI216" i="5" s="1"/>
  <c r="EC217" i="5"/>
  <c r="EI217" i="5" s="1"/>
  <c r="ED217" i="5"/>
  <c r="EK217" i="5" s="1"/>
  <c r="DS219" i="5"/>
  <c r="DR219" i="5"/>
  <c r="DN219" i="5"/>
  <c r="DP219" i="5" s="1"/>
  <c r="DT219" i="5" s="1"/>
  <c r="FB218" i="5"/>
  <c r="DG220" i="5"/>
  <c r="DJ220" i="5" s="1"/>
  <c r="EE221" i="5"/>
  <c r="EF221" i="5"/>
  <c r="CU245" i="5"/>
  <c r="CZ223" i="5"/>
  <c r="CY224" i="5"/>
  <c r="DA224" i="5" s="1"/>
  <c r="DE224" i="5" s="1"/>
  <c r="BO225" i="5"/>
  <c r="BN226" i="5"/>
  <c r="EA226" i="5"/>
  <c r="BJ227" i="5"/>
  <c r="CF226" i="5"/>
  <c r="HF227" i="5"/>
  <c r="HH227" i="5" s="1"/>
  <c r="HG227" i="5"/>
  <c r="GQ225" i="5"/>
  <c r="AC225" i="5" s="1"/>
  <c r="FT224" i="5"/>
  <c r="GS224" i="5" s="1"/>
  <c r="AE224" i="5" s="1"/>
  <c r="AE225" i="10"/>
  <c r="AF225" i="10" s="1"/>
  <c r="AG225" i="10" s="1"/>
  <c r="AH225" i="10" s="1"/>
  <c r="AI227" i="10"/>
  <c r="AC227" i="10"/>
  <c r="AD227" i="10" s="1"/>
  <c r="AA228" i="10"/>
  <c r="GZ224" i="5"/>
  <c r="AG224" i="5"/>
  <c r="GU224" i="5"/>
  <c r="V224" i="5"/>
  <c r="H252" i="8"/>
  <c r="GX224" i="5"/>
  <c r="Y224" i="5"/>
  <c r="GW224" i="5"/>
  <c r="X224" i="5"/>
  <c r="GJ225" i="5"/>
  <c r="FZ226" i="5"/>
  <c r="GB226" i="5"/>
  <c r="GD226" i="5" s="1"/>
  <c r="FS225" i="5"/>
  <c r="FR225" i="5"/>
  <c r="GR225" i="5" s="1"/>
  <c r="AD225" i="5" s="1"/>
  <c r="GC225" i="5"/>
  <c r="U225" i="5" s="1"/>
  <c r="GK225" i="5"/>
  <c r="GM225" i="5"/>
  <c r="Z225" i="5" s="1"/>
  <c r="GN225" i="5"/>
  <c r="AA225" i="5" s="1"/>
  <c r="GO225" i="5"/>
  <c r="AB225" i="5" s="1"/>
  <c r="GP225" i="5"/>
  <c r="FM226" i="5"/>
  <c r="FN226" i="5"/>
  <c r="FP226" i="5" s="1"/>
  <c r="FO226" i="5"/>
  <c r="FQ226" i="5" s="1"/>
  <c r="BH228" i="5"/>
  <c r="EZ227" i="5"/>
  <c r="FG227" i="5"/>
  <c r="FY227" i="5"/>
  <c r="FW228" i="5"/>
  <c r="FX227" i="5"/>
  <c r="GH225" i="5"/>
  <c r="HA228" i="5"/>
  <c r="DC223" i="5" l="1"/>
  <c r="CV226" i="5"/>
  <c r="CX226" i="5" s="1"/>
  <c r="CW225" i="5"/>
  <c r="CE228" i="5"/>
  <c r="R228" i="5" s="1"/>
  <c r="DL228" i="5"/>
  <c r="DO228" i="5" s="1"/>
  <c r="DQ228" i="5" s="1"/>
  <c r="CK227" i="5"/>
  <c r="CM227" i="5" s="1"/>
  <c r="DY223" i="5"/>
  <c r="CG226" i="5"/>
  <c r="CJ228" i="5"/>
  <c r="BL228" i="5"/>
  <c r="BR228" i="5"/>
  <c r="CC226" i="5"/>
  <c r="CB225" i="5"/>
  <c r="CH225" i="5" s="1"/>
  <c r="CI225" i="5" s="1"/>
  <c r="BX225" i="5"/>
  <c r="BZ225" i="5" s="1"/>
  <c r="BS227" i="5"/>
  <c r="BU227" i="5" s="1"/>
  <c r="BY224" i="5"/>
  <c r="CA224" i="5" s="1"/>
  <c r="DW224" i="5" s="1"/>
  <c r="BT226" i="5"/>
  <c r="EN217" i="5"/>
  <c r="DX224" i="5"/>
  <c r="ET216" i="5"/>
  <c r="FA216" i="5" s="1"/>
  <c r="FL216" i="5" s="1"/>
  <c r="GI216" i="5" s="1"/>
  <c r="W216" i="5" s="1"/>
  <c r="FD217" i="5"/>
  <c r="FI217" i="5" s="1"/>
  <c r="EP217" i="5"/>
  <c r="EQ217" i="5" s="1"/>
  <c r="DZ219" i="5"/>
  <c r="EC218" i="5"/>
  <c r="EI218" i="5" s="1"/>
  <c r="ED218" i="5"/>
  <c r="EK218" i="5" s="1"/>
  <c r="DS220" i="5"/>
  <c r="DR220" i="5"/>
  <c r="DN220" i="5"/>
  <c r="DP220" i="5" s="1"/>
  <c r="DT220" i="5" s="1"/>
  <c r="FB219" i="5"/>
  <c r="DG221" i="5"/>
  <c r="DJ221" i="5" s="1"/>
  <c r="EF222" i="5"/>
  <c r="EE222" i="5"/>
  <c r="CZ224" i="5"/>
  <c r="CU246" i="5"/>
  <c r="CY225" i="5"/>
  <c r="DA225" i="5" s="1"/>
  <c r="DE225" i="5" s="1"/>
  <c r="GH226" i="5"/>
  <c r="V226" i="5" s="1"/>
  <c r="BN227" i="5"/>
  <c r="BO226" i="5"/>
  <c r="EA227" i="5"/>
  <c r="BJ228" i="5"/>
  <c r="CF227" i="5"/>
  <c r="BL225" i="10"/>
  <c r="BR225" i="10"/>
  <c r="HF228" i="5"/>
  <c r="HH228" i="5" s="1"/>
  <c r="HG228" i="5"/>
  <c r="GX226" i="5"/>
  <c r="GV226" i="5"/>
  <c r="BP225" i="10"/>
  <c r="BM225" i="10"/>
  <c r="BO225" i="10"/>
  <c r="GQ226" i="5"/>
  <c r="AC226" i="5" s="1"/>
  <c r="Z225" i="10"/>
  <c r="BG225" i="10"/>
  <c r="BF225" i="10"/>
  <c r="BN225" i="10"/>
  <c r="AE227" i="10"/>
  <c r="AF227" i="10" s="1"/>
  <c r="AG227" i="10" s="1"/>
  <c r="AH227" i="10" s="1"/>
  <c r="AI228" i="10"/>
  <c r="AC228" i="10"/>
  <c r="AD228" i="10" s="1"/>
  <c r="AA229" i="10"/>
  <c r="AE226" i="10"/>
  <c r="AF226" i="10" s="1"/>
  <c r="AG226" i="10" s="1"/>
  <c r="AH226" i="10" s="1"/>
  <c r="GZ225" i="5"/>
  <c r="AG225" i="5"/>
  <c r="FT225" i="5"/>
  <c r="GS225" i="5" s="1"/>
  <c r="AE225" i="5" s="1"/>
  <c r="GJ226" i="5"/>
  <c r="X226" i="5" s="1"/>
  <c r="GU225" i="5"/>
  <c r="V225" i="5"/>
  <c r="GW226" i="5"/>
  <c r="GX225" i="5"/>
  <c r="Y225" i="5"/>
  <c r="GW225" i="5"/>
  <c r="X225" i="5"/>
  <c r="H253" i="8"/>
  <c r="FZ227" i="5"/>
  <c r="GV227" i="5" s="1"/>
  <c r="GB227" i="5"/>
  <c r="GD227" i="5" s="1"/>
  <c r="FO227" i="5"/>
  <c r="FQ227" i="5" s="1"/>
  <c r="FM227" i="5"/>
  <c r="FN227" i="5"/>
  <c r="FP227" i="5" s="1"/>
  <c r="GC226" i="5"/>
  <c r="U226" i="5" s="1"/>
  <c r="GK226" i="5"/>
  <c r="Y226" i="5" s="1"/>
  <c r="GN226" i="5"/>
  <c r="AA226" i="5" s="1"/>
  <c r="GM226" i="5"/>
  <c r="Z226" i="5" s="1"/>
  <c r="GO226" i="5"/>
  <c r="AB226" i="5" s="1"/>
  <c r="GP226" i="5"/>
  <c r="FY228" i="5"/>
  <c r="FW229" i="5"/>
  <c r="FX228" i="5"/>
  <c r="BH229" i="5"/>
  <c r="FG228" i="5"/>
  <c r="EZ228" i="5"/>
  <c r="FS226" i="5"/>
  <c r="FR226" i="5"/>
  <c r="GR226" i="5" s="1"/>
  <c r="AD226" i="5" s="1"/>
  <c r="HA229" i="5"/>
  <c r="DC224" i="5" l="1"/>
  <c r="CV227" i="5"/>
  <c r="CX227" i="5" s="1"/>
  <c r="CW226" i="5"/>
  <c r="CE229" i="5"/>
  <c r="R229" i="5" s="1"/>
  <c r="DL229" i="5"/>
  <c r="DO229" i="5" s="1"/>
  <c r="DQ229" i="5" s="1"/>
  <c r="CK228" i="5"/>
  <c r="CM228" i="5" s="1"/>
  <c r="CG227" i="5"/>
  <c r="DY224" i="5"/>
  <c r="CB226" i="5"/>
  <c r="CH226" i="5" s="1"/>
  <c r="CI226" i="5" s="1"/>
  <c r="BX226" i="5"/>
  <c r="BZ226" i="5" s="1"/>
  <c r="BY225" i="5"/>
  <c r="CA225" i="5" s="1"/>
  <c r="DW225" i="5" s="1"/>
  <c r="BT227" i="5"/>
  <c r="BS228" i="5"/>
  <c r="BU228" i="5" s="1"/>
  <c r="CJ229" i="5"/>
  <c r="CK229" i="5" s="1"/>
  <c r="CM229" i="5" s="1"/>
  <c r="BR229" i="5"/>
  <c r="BL229" i="5"/>
  <c r="CC227" i="5"/>
  <c r="EN218" i="5"/>
  <c r="DX225" i="5"/>
  <c r="ER217" i="5"/>
  <c r="ET217" i="5" s="1"/>
  <c r="FA217" i="5" s="1"/>
  <c r="FL217" i="5" s="1"/>
  <c r="GI217" i="5" s="1"/>
  <c r="W217" i="5" s="1"/>
  <c r="FD218" i="5"/>
  <c r="FI218" i="5" s="1"/>
  <c r="EP218" i="5"/>
  <c r="EQ218" i="5" s="1"/>
  <c r="ED219" i="5"/>
  <c r="EK219" i="5" s="1"/>
  <c r="EC219" i="5"/>
  <c r="EI219" i="5" s="1"/>
  <c r="DZ220" i="5"/>
  <c r="DR221" i="5"/>
  <c r="DS221" i="5"/>
  <c r="DN221" i="5"/>
  <c r="DP221" i="5" s="1"/>
  <c r="DT221" i="5" s="1"/>
  <c r="FB220" i="5"/>
  <c r="EF223" i="5"/>
  <c r="EE223" i="5"/>
  <c r="DG222" i="5"/>
  <c r="DJ222" i="5" s="1"/>
  <c r="CU247" i="5"/>
  <c r="CZ225" i="5"/>
  <c r="CY226" i="5"/>
  <c r="DA226" i="5" s="1"/>
  <c r="DE226" i="5" s="1"/>
  <c r="GU226" i="5"/>
  <c r="GH227" i="5"/>
  <c r="GU227" i="5" s="1"/>
  <c r="BO227" i="5"/>
  <c r="BN228" i="5"/>
  <c r="EA228" i="5"/>
  <c r="BJ229" i="5"/>
  <c r="GQ227" i="5"/>
  <c r="AC227" i="5" s="1"/>
  <c r="CF228" i="5"/>
  <c r="BR226" i="10"/>
  <c r="BL226" i="10"/>
  <c r="BL227" i="10"/>
  <c r="BR227" i="10"/>
  <c r="HF229" i="5"/>
  <c r="HH229" i="5" s="1"/>
  <c r="HG229" i="5"/>
  <c r="BP226" i="10"/>
  <c r="BM226" i="10"/>
  <c r="BO226" i="10"/>
  <c r="BP227" i="10"/>
  <c r="BM227" i="10"/>
  <c r="BO227" i="10"/>
  <c r="Z227" i="10"/>
  <c r="BG227" i="10"/>
  <c r="BF227" i="10"/>
  <c r="Z226" i="10"/>
  <c r="BG226" i="10"/>
  <c r="BF226" i="10"/>
  <c r="BN226" i="10"/>
  <c r="BN227" i="10"/>
  <c r="AE228" i="10"/>
  <c r="AF228" i="10" s="1"/>
  <c r="AG228" i="10" s="1"/>
  <c r="AH228" i="10" s="1"/>
  <c r="AI229" i="10"/>
  <c r="AC229" i="10"/>
  <c r="AD229" i="10" s="1"/>
  <c r="AA230" i="10"/>
  <c r="AG226" i="5"/>
  <c r="GZ226" i="5"/>
  <c r="H254" i="8"/>
  <c r="GJ227" i="5"/>
  <c r="BH230" i="5"/>
  <c r="EZ229" i="5"/>
  <c r="FG229" i="5"/>
  <c r="FZ228" i="5"/>
  <c r="GV228" i="5" s="1"/>
  <c r="GB228" i="5"/>
  <c r="GD228" i="5" s="1"/>
  <c r="GC227" i="5"/>
  <c r="U227" i="5" s="1"/>
  <c r="GK227" i="5"/>
  <c r="GN227" i="5"/>
  <c r="AA227" i="5" s="1"/>
  <c r="GM227" i="5"/>
  <c r="Z227" i="5" s="1"/>
  <c r="GO227" i="5"/>
  <c r="AB227" i="5" s="1"/>
  <c r="GP227" i="5"/>
  <c r="FM228" i="5"/>
  <c r="FN228" i="5"/>
  <c r="FP228" i="5" s="1"/>
  <c r="FO228" i="5"/>
  <c r="FQ228" i="5" s="1"/>
  <c r="FY229" i="5"/>
  <c r="FW230" i="5"/>
  <c r="FX229" i="5"/>
  <c r="FT226" i="5"/>
  <c r="GS226" i="5" s="1"/>
  <c r="AE226" i="5" s="1"/>
  <c r="FS227" i="5"/>
  <c r="FR227" i="5"/>
  <c r="GR227" i="5" s="1"/>
  <c r="AD227" i="5" s="1"/>
  <c r="HA230" i="5"/>
  <c r="DC225" i="5" l="1"/>
  <c r="CV228" i="5"/>
  <c r="CX228" i="5" s="1"/>
  <c r="CW227" i="5"/>
  <c r="CE230" i="5"/>
  <c r="R230" i="5" s="1"/>
  <c r="DL230" i="5"/>
  <c r="DY225" i="5"/>
  <c r="CG228" i="5"/>
  <c r="CC228" i="5"/>
  <c r="BT228" i="5"/>
  <c r="BY226" i="5"/>
  <c r="CA226" i="5" s="1"/>
  <c r="DW226" i="5" s="1"/>
  <c r="CB227" i="5"/>
  <c r="CH227" i="5" s="1"/>
  <c r="CI227" i="5" s="1"/>
  <c r="BX227" i="5"/>
  <c r="BZ227" i="5" s="1"/>
  <c r="BS229" i="5"/>
  <c r="BU229" i="5" s="1"/>
  <c r="CJ230" i="5"/>
  <c r="BL230" i="5"/>
  <c r="BR230" i="5"/>
  <c r="EN219" i="5"/>
  <c r="DX226" i="5"/>
  <c r="ER218" i="5"/>
  <c r="ET218" i="5" s="1"/>
  <c r="FA218" i="5" s="1"/>
  <c r="FL218" i="5" s="1"/>
  <c r="GI218" i="5" s="1"/>
  <c r="W218" i="5" s="1"/>
  <c r="FD219" i="5"/>
  <c r="FI219" i="5" s="1"/>
  <c r="EP219" i="5"/>
  <c r="EQ219" i="5" s="1"/>
  <c r="EC220" i="5"/>
  <c r="EI220" i="5" s="1"/>
  <c r="ED220" i="5"/>
  <c r="EK220" i="5" s="1"/>
  <c r="DZ221" i="5"/>
  <c r="DR222" i="5"/>
  <c r="DN222" i="5"/>
  <c r="DP222" i="5" s="1"/>
  <c r="DT222" i="5" s="1"/>
  <c r="DS222" i="5"/>
  <c r="FB221" i="5"/>
  <c r="DO230" i="5"/>
  <c r="DQ230" i="5" s="1"/>
  <c r="DG223" i="5"/>
  <c r="DJ223" i="5" s="1"/>
  <c r="EE224" i="5"/>
  <c r="EF224" i="5"/>
  <c r="V227" i="5"/>
  <c r="CU248" i="5"/>
  <c r="CZ226" i="5"/>
  <c r="CY227" i="5"/>
  <c r="DA227" i="5" s="1"/>
  <c r="DE227" i="5" s="1"/>
  <c r="BO228" i="5"/>
  <c r="BN229" i="5"/>
  <c r="EA229" i="5"/>
  <c r="BJ230" i="5"/>
  <c r="CF229" i="5"/>
  <c r="BL228" i="10"/>
  <c r="BR228" i="10"/>
  <c r="HF230" i="5"/>
  <c r="HH230" i="5" s="1"/>
  <c r="HG230" i="5"/>
  <c r="BP228" i="10"/>
  <c r="BM228" i="10"/>
  <c r="BO228" i="10"/>
  <c r="GQ228" i="5"/>
  <c r="AC228" i="5" s="1"/>
  <c r="Z228" i="10"/>
  <c r="BF228" i="10"/>
  <c r="BG228" i="10"/>
  <c r="BN228" i="10"/>
  <c r="AI230" i="10"/>
  <c r="AC230" i="10"/>
  <c r="AD230" i="10" s="1"/>
  <c r="AA231" i="10"/>
  <c r="AG227" i="5"/>
  <c r="GZ227" i="5"/>
  <c r="GX227" i="5"/>
  <c r="Y227" i="5"/>
  <c r="GW227" i="5"/>
  <c r="X227" i="5"/>
  <c r="GJ228" i="5"/>
  <c r="X228" i="5" s="1"/>
  <c r="H255" i="8"/>
  <c r="FT227" i="5"/>
  <c r="GS227" i="5" s="1"/>
  <c r="AE227" i="5" s="1"/>
  <c r="FY230" i="5"/>
  <c r="FW231" i="5"/>
  <c r="FX230" i="5"/>
  <c r="FR228" i="5"/>
  <c r="GR228" i="5" s="1"/>
  <c r="AD228" i="5" s="1"/>
  <c r="FS228" i="5"/>
  <c r="GW228" i="5"/>
  <c r="GC228" i="5"/>
  <c r="U228" i="5" s="1"/>
  <c r="GK228" i="5"/>
  <c r="GM228" i="5"/>
  <c r="Z228" i="5" s="1"/>
  <c r="GN228" i="5"/>
  <c r="AA228" i="5" s="1"/>
  <c r="GP228" i="5"/>
  <c r="GO228" i="5"/>
  <c r="AB228" i="5" s="1"/>
  <c r="BH231" i="5"/>
  <c r="FG230" i="5"/>
  <c r="EZ230" i="5"/>
  <c r="GH228" i="5"/>
  <c r="FZ229" i="5"/>
  <c r="GV229" i="5" s="1"/>
  <c r="GB229" i="5"/>
  <c r="GD229" i="5" s="1"/>
  <c r="FM229" i="5"/>
  <c r="FN229" i="5"/>
  <c r="FP229" i="5" s="1"/>
  <c r="FO229" i="5"/>
  <c r="FQ229" i="5" s="1"/>
  <c r="HA231" i="5"/>
  <c r="DC226" i="5" l="1"/>
  <c r="CV229" i="5"/>
  <c r="CX229" i="5" s="1"/>
  <c r="CW228" i="5"/>
  <c r="CE231" i="5"/>
  <c r="R231" i="5" s="1"/>
  <c r="DL231" i="5"/>
  <c r="CK230" i="5"/>
  <c r="CM230" i="5" s="1"/>
  <c r="CG229" i="5"/>
  <c r="BT229" i="5"/>
  <c r="CB229" i="5" s="1"/>
  <c r="BY227" i="5"/>
  <c r="CA227" i="5" s="1"/>
  <c r="DX227" i="5" s="1"/>
  <c r="DY226" i="5"/>
  <c r="BS230" i="5"/>
  <c r="BU230" i="5" s="1"/>
  <c r="CB228" i="5"/>
  <c r="CH228" i="5" s="1"/>
  <c r="CI228" i="5" s="1"/>
  <c r="BX228" i="5"/>
  <c r="BZ228" i="5" s="1"/>
  <c r="CJ231" i="5"/>
  <c r="CK231" i="5" s="1"/>
  <c r="CM231" i="5" s="1"/>
  <c r="BL231" i="5"/>
  <c r="BR231" i="5"/>
  <c r="CC229" i="5"/>
  <c r="EN220" i="5"/>
  <c r="DW227" i="5"/>
  <c r="ER219" i="5"/>
  <c r="ET219" i="5" s="1"/>
  <c r="FA219" i="5" s="1"/>
  <c r="FL219" i="5" s="1"/>
  <c r="GI219" i="5" s="1"/>
  <c r="W219" i="5" s="1"/>
  <c r="FD220" i="5"/>
  <c r="FI220" i="5" s="1"/>
  <c r="EP220" i="5"/>
  <c r="EQ220" i="5" s="1"/>
  <c r="EC221" i="5"/>
  <c r="EI221" i="5" s="1"/>
  <c r="ED221" i="5"/>
  <c r="EK221" i="5" s="1"/>
  <c r="DZ222" i="5"/>
  <c r="DS223" i="5"/>
  <c r="DN223" i="5"/>
  <c r="DP223" i="5" s="1"/>
  <c r="DT223" i="5" s="1"/>
  <c r="DR223" i="5"/>
  <c r="FB222" i="5"/>
  <c r="DO231" i="5"/>
  <c r="DQ231" i="5" s="1"/>
  <c r="DG224" i="5"/>
  <c r="DJ224" i="5" s="1"/>
  <c r="EF225" i="5"/>
  <c r="EE225" i="5"/>
  <c r="CZ227" i="5"/>
  <c r="CU249" i="5"/>
  <c r="CY228" i="5"/>
  <c r="DA228" i="5" s="1"/>
  <c r="DE228" i="5" s="1"/>
  <c r="GH229" i="5"/>
  <c r="GU229" i="5" s="1"/>
  <c r="BN230" i="5"/>
  <c r="BO229" i="5"/>
  <c r="EA230" i="5"/>
  <c r="BJ231" i="5"/>
  <c r="GQ229" i="5"/>
  <c r="AC229" i="5" s="1"/>
  <c r="CF230" i="5"/>
  <c r="HF231" i="5"/>
  <c r="HH231" i="5" s="1"/>
  <c r="HG231" i="5"/>
  <c r="AE229" i="10"/>
  <c r="AF229" i="10" s="1"/>
  <c r="AG229" i="10" s="1"/>
  <c r="AH229" i="10" s="1"/>
  <c r="AI231" i="10"/>
  <c r="AC231" i="10"/>
  <c r="AD231" i="10" s="1"/>
  <c r="AA232" i="10"/>
  <c r="AG228" i="5"/>
  <c r="GZ228" i="5"/>
  <c r="GJ229" i="5"/>
  <c r="X229" i="5" s="1"/>
  <c r="GW229" i="5"/>
  <c r="GU228" i="5"/>
  <c r="V228" i="5"/>
  <c r="GX228" i="5"/>
  <c r="Y228" i="5"/>
  <c r="H256" i="8"/>
  <c r="FT228" i="5"/>
  <c r="GS228" i="5" s="1"/>
  <c r="AE228" i="5" s="1"/>
  <c r="FS229" i="5"/>
  <c r="FR229" i="5"/>
  <c r="GR229" i="5" s="1"/>
  <c r="AD229" i="5" s="1"/>
  <c r="GC229" i="5"/>
  <c r="U229" i="5" s="1"/>
  <c r="GK229" i="5"/>
  <c r="GM229" i="5"/>
  <c r="Z229" i="5" s="1"/>
  <c r="GN229" i="5"/>
  <c r="AA229" i="5" s="1"/>
  <c r="GO229" i="5"/>
  <c r="AB229" i="5" s="1"/>
  <c r="GP229" i="5"/>
  <c r="BH232" i="5"/>
  <c r="EZ231" i="5"/>
  <c r="FG231" i="5"/>
  <c r="FY231" i="5"/>
  <c r="FW232" i="5"/>
  <c r="FX231" i="5"/>
  <c r="FO230" i="5"/>
  <c r="FQ230" i="5" s="1"/>
  <c r="FN230" i="5"/>
  <c r="FP230" i="5" s="1"/>
  <c r="FM230" i="5"/>
  <c r="FZ230" i="5"/>
  <c r="GV230" i="5" s="1"/>
  <c r="GB230" i="5"/>
  <c r="GD230" i="5" s="1"/>
  <c r="HA232" i="5"/>
  <c r="DC227" i="5" l="1"/>
  <c r="CV230" i="5"/>
  <c r="CX230" i="5" s="1"/>
  <c r="CW229" i="5"/>
  <c r="CE232" i="5"/>
  <c r="R232" i="5" s="1"/>
  <c r="DL232" i="5"/>
  <c r="DO232" i="5" s="1"/>
  <c r="DQ232" i="5" s="1"/>
  <c r="DY227" i="5"/>
  <c r="CH229" i="5"/>
  <c r="CI229" i="5" s="1"/>
  <c r="CG230" i="5"/>
  <c r="BX229" i="5"/>
  <c r="BS231" i="5"/>
  <c r="BU231" i="5" s="1"/>
  <c r="CJ232" i="5"/>
  <c r="BL232" i="5"/>
  <c r="BR232" i="5"/>
  <c r="BT230" i="5"/>
  <c r="BY228" i="5"/>
  <c r="CA228" i="5" s="1"/>
  <c r="DW228" i="5" s="1"/>
  <c r="CC230" i="5"/>
  <c r="EN221" i="5"/>
  <c r="DX228" i="5"/>
  <c r="ER220" i="5"/>
  <c r="ET220" i="5" s="1"/>
  <c r="FA220" i="5" s="1"/>
  <c r="FL220" i="5" s="1"/>
  <c r="GI220" i="5" s="1"/>
  <c r="W220" i="5" s="1"/>
  <c r="EC222" i="5"/>
  <c r="EI222" i="5" s="1"/>
  <c r="ED222" i="5"/>
  <c r="EK222" i="5" s="1"/>
  <c r="EP221" i="5"/>
  <c r="EQ221" i="5" s="1"/>
  <c r="FD221" i="5"/>
  <c r="FI221" i="5" s="1"/>
  <c r="DZ223" i="5"/>
  <c r="DS224" i="5"/>
  <c r="DN224" i="5"/>
  <c r="DP224" i="5" s="1"/>
  <c r="DT224" i="5" s="1"/>
  <c r="DR224" i="5"/>
  <c r="FB223" i="5"/>
  <c r="DG225" i="5"/>
  <c r="DJ225" i="5" s="1"/>
  <c r="EF226" i="5"/>
  <c r="EE226" i="5"/>
  <c r="CU250" i="5"/>
  <c r="CZ228" i="5"/>
  <c r="CY229" i="5"/>
  <c r="DA229" i="5" s="1"/>
  <c r="DE229" i="5" s="1"/>
  <c r="V229" i="5"/>
  <c r="BO230" i="5"/>
  <c r="BN231" i="5"/>
  <c r="EA231" i="5"/>
  <c r="BJ232" i="5"/>
  <c r="CF231" i="5"/>
  <c r="BL229" i="10"/>
  <c r="HF232" i="5"/>
  <c r="HH232" i="5" s="1"/>
  <c r="HG232" i="5"/>
  <c r="BP229" i="10"/>
  <c r="BO229" i="10"/>
  <c r="BM229" i="10"/>
  <c r="BR229" i="10" s="1"/>
  <c r="Z229" i="10"/>
  <c r="BG229" i="10"/>
  <c r="BF229" i="10"/>
  <c r="BN229" i="10"/>
  <c r="AE231" i="10"/>
  <c r="AF231" i="10" s="1"/>
  <c r="AG231" i="10" s="1"/>
  <c r="AH231" i="10" s="1"/>
  <c r="AI232" i="10"/>
  <c r="AC232" i="10"/>
  <c r="AD232" i="10" s="1"/>
  <c r="AA233" i="10"/>
  <c r="AE230" i="10"/>
  <c r="AF230" i="10" s="1"/>
  <c r="AG230" i="10" s="1"/>
  <c r="AH230" i="10" s="1"/>
  <c r="GQ230" i="5"/>
  <c r="AC230" i="5" s="1"/>
  <c r="GZ229" i="5"/>
  <c r="AG229" i="5"/>
  <c r="GX229" i="5"/>
  <c r="Y229" i="5"/>
  <c r="H257" i="8"/>
  <c r="FT229" i="5"/>
  <c r="GS229" i="5" s="1"/>
  <c r="AE229" i="5" s="1"/>
  <c r="FZ231" i="5"/>
  <c r="GV231" i="5" s="1"/>
  <c r="GB231" i="5"/>
  <c r="GD231" i="5" s="1"/>
  <c r="FN231" i="5"/>
  <c r="FP231" i="5" s="1"/>
  <c r="FM231" i="5"/>
  <c r="FO231" i="5"/>
  <c r="FQ231" i="5" s="1"/>
  <c r="GC230" i="5"/>
  <c r="U230" i="5" s="1"/>
  <c r="GK230" i="5"/>
  <c r="GN230" i="5"/>
  <c r="AA230" i="5" s="1"/>
  <c r="GM230" i="5"/>
  <c r="Z230" i="5" s="1"/>
  <c r="GP230" i="5"/>
  <c r="GO230" i="5"/>
  <c r="AB230" i="5" s="1"/>
  <c r="GJ230" i="5"/>
  <c r="FS230" i="5"/>
  <c r="FR230" i="5"/>
  <c r="GR230" i="5" s="1"/>
  <c r="AD230" i="5" s="1"/>
  <c r="FY232" i="5"/>
  <c r="FW233" i="5"/>
  <c r="FX232" i="5"/>
  <c r="BH233" i="5"/>
  <c r="FG232" i="5"/>
  <c r="EZ232" i="5"/>
  <c r="GH230" i="5"/>
  <c r="HA233" i="5"/>
  <c r="DC228" i="5" l="1"/>
  <c r="CV231" i="5"/>
  <c r="CX231" i="5" s="1"/>
  <c r="CW230" i="5"/>
  <c r="CE233" i="5"/>
  <c r="R233" i="5" s="1"/>
  <c r="DL233" i="5"/>
  <c r="CK232" i="5"/>
  <c r="CM232" i="5" s="1"/>
  <c r="CG231" i="5"/>
  <c r="BY229" i="5"/>
  <c r="BZ229" i="5"/>
  <c r="CJ233" i="5"/>
  <c r="BL233" i="5"/>
  <c r="BR233" i="5"/>
  <c r="BS232" i="5"/>
  <c r="BU232" i="5" s="1"/>
  <c r="CB230" i="5"/>
  <c r="CH230" i="5" s="1"/>
  <c r="CI230" i="5" s="1"/>
  <c r="BX230" i="5"/>
  <c r="BZ230" i="5" s="1"/>
  <c r="BT231" i="5"/>
  <c r="DY228" i="5"/>
  <c r="CC231" i="5"/>
  <c r="EN222" i="5"/>
  <c r="DX229" i="5"/>
  <c r="ER221" i="5"/>
  <c r="ET221" i="5" s="1"/>
  <c r="FA221" i="5" s="1"/>
  <c r="FL221" i="5" s="1"/>
  <c r="GI221" i="5" s="1"/>
  <c r="W221" i="5" s="1"/>
  <c r="EC223" i="5"/>
  <c r="EI223" i="5" s="1"/>
  <c r="ED223" i="5"/>
  <c r="EK223" i="5" s="1"/>
  <c r="FD222" i="5"/>
  <c r="FI222" i="5" s="1"/>
  <c r="EP222" i="5"/>
  <c r="EQ222" i="5" s="1"/>
  <c r="ER222" i="5" s="1"/>
  <c r="DZ224" i="5"/>
  <c r="DS225" i="5"/>
  <c r="DR225" i="5"/>
  <c r="DN225" i="5"/>
  <c r="DP225" i="5" s="1"/>
  <c r="DT225" i="5" s="1"/>
  <c r="FB224" i="5"/>
  <c r="DO233" i="5"/>
  <c r="DQ233" i="5" s="1"/>
  <c r="EF227" i="5"/>
  <c r="DG226" i="5"/>
  <c r="DJ226" i="5" s="1"/>
  <c r="EE227" i="5"/>
  <c r="CU251" i="5"/>
  <c r="CZ229" i="5"/>
  <c r="CY230" i="5"/>
  <c r="DA230" i="5" s="1"/>
  <c r="DE230" i="5" s="1"/>
  <c r="GH231" i="5"/>
  <c r="V231" i="5" s="1"/>
  <c r="BO231" i="5"/>
  <c r="BN232" i="5"/>
  <c r="EA232" i="5"/>
  <c r="BJ233" i="5"/>
  <c r="GJ231" i="5"/>
  <c r="X231" i="5" s="1"/>
  <c r="CF232" i="5"/>
  <c r="BL231" i="10"/>
  <c r="BR231" i="10"/>
  <c r="BR230" i="10"/>
  <c r="BL230" i="10"/>
  <c r="HF233" i="5"/>
  <c r="HH233" i="5" s="1"/>
  <c r="HG233" i="5"/>
  <c r="BP230" i="10"/>
  <c r="BM230" i="10"/>
  <c r="BO230" i="10"/>
  <c r="BP231" i="10"/>
  <c r="BM231" i="10"/>
  <c r="BO231" i="10"/>
  <c r="GQ231" i="5"/>
  <c r="AC231" i="5" s="1"/>
  <c r="Z230" i="10"/>
  <c r="BG230" i="10"/>
  <c r="BF230" i="10"/>
  <c r="Z231" i="10"/>
  <c r="BG231" i="10"/>
  <c r="BF231" i="10"/>
  <c r="BN230" i="10"/>
  <c r="BN231" i="10"/>
  <c r="AE232" i="10"/>
  <c r="AF232" i="10" s="1"/>
  <c r="AG232" i="10" s="1"/>
  <c r="AH232" i="10" s="1"/>
  <c r="AI233" i="10"/>
  <c r="AC233" i="10"/>
  <c r="AD233" i="10" s="1"/>
  <c r="AA234" i="10"/>
  <c r="AG230" i="5"/>
  <c r="GZ230" i="5"/>
  <c r="GW230" i="5"/>
  <c r="X230" i="5"/>
  <c r="GX230" i="5"/>
  <c r="Y230" i="5"/>
  <c r="GU230" i="5"/>
  <c r="V230" i="5"/>
  <c r="H258" i="8"/>
  <c r="BH234" i="5"/>
  <c r="EZ233" i="5"/>
  <c r="FG233" i="5"/>
  <c r="FZ232" i="5"/>
  <c r="GV232" i="5" s="1"/>
  <c r="GB232" i="5"/>
  <c r="GD232" i="5" s="1"/>
  <c r="FS231" i="5"/>
  <c r="FR231" i="5"/>
  <c r="GR231" i="5" s="1"/>
  <c r="AD231" i="5" s="1"/>
  <c r="FT230" i="5"/>
  <c r="GS230" i="5" s="1"/>
  <c r="AE230" i="5" s="1"/>
  <c r="FM232" i="5"/>
  <c r="FN232" i="5"/>
  <c r="FP232" i="5" s="1"/>
  <c r="FO232" i="5"/>
  <c r="FQ232" i="5" s="1"/>
  <c r="FY233" i="5"/>
  <c r="FW234" i="5"/>
  <c r="FX233" i="5"/>
  <c r="GW231" i="5"/>
  <c r="GC231" i="5"/>
  <c r="U231" i="5" s="1"/>
  <c r="GK231" i="5"/>
  <c r="GN231" i="5"/>
  <c r="AA231" i="5" s="1"/>
  <c r="GM231" i="5"/>
  <c r="Z231" i="5" s="1"/>
  <c r="GO231" i="5"/>
  <c r="AB231" i="5" s="1"/>
  <c r="GP231" i="5"/>
  <c r="HA234" i="5"/>
  <c r="DC229" i="5" l="1"/>
  <c r="CV232" i="5"/>
  <c r="CX232" i="5" s="1"/>
  <c r="CW231" i="5"/>
  <c r="CE234" i="5"/>
  <c r="R234" i="5" s="1"/>
  <c r="DL234" i="5"/>
  <c r="CK233" i="5"/>
  <c r="CM233" i="5" s="1"/>
  <c r="CA229" i="5"/>
  <c r="DW229" i="5" s="1"/>
  <c r="DY229" i="5" s="1"/>
  <c r="CG232" i="5"/>
  <c r="BY230" i="5"/>
  <c r="CA230" i="5" s="1"/>
  <c r="DW230" i="5" s="1"/>
  <c r="CJ234" i="5"/>
  <c r="CK234" i="5" s="1"/>
  <c r="CM234" i="5" s="1"/>
  <c r="BL234" i="5"/>
  <c r="BR234" i="5"/>
  <c r="CC232" i="5"/>
  <c r="BS233" i="5"/>
  <c r="BU233" i="5" s="1"/>
  <c r="CB231" i="5"/>
  <c r="CH231" i="5" s="1"/>
  <c r="CI231" i="5" s="1"/>
  <c r="BX231" i="5"/>
  <c r="BZ231" i="5" s="1"/>
  <c r="BT232" i="5"/>
  <c r="EN223" i="5"/>
  <c r="DX230" i="5"/>
  <c r="ET222" i="5"/>
  <c r="FA222" i="5" s="1"/>
  <c r="FL222" i="5" s="1"/>
  <c r="GI222" i="5" s="1"/>
  <c r="W222" i="5" s="1"/>
  <c r="FB225" i="5"/>
  <c r="EC224" i="5"/>
  <c r="EI224" i="5" s="1"/>
  <c r="ED224" i="5"/>
  <c r="EK224" i="5" s="1"/>
  <c r="DZ225" i="5"/>
  <c r="FD223" i="5"/>
  <c r="FI223" i="5" s="1"/>
  <c r="EP223" i="5"/>
  <c r="EQ223" i="5" s="1"/>
  <c r="DR226" i="5"/>
  <c r="DS226" i="5"/>
  <c r="DN226" i="5"/>
  <c r="DP226" i="5" s="1"/>
  <c r="DT226" i="5" s="1"/>
  <c r="DO234" i="5"/>
  <c r="DQ234" i="5" s="1"/>
  <c r="EE228" i="5"/>
  <c r="DG227" i="5"/>
  <c r="DJ227" i="5" s="1"/>
  <c r="EF228" i="5"/>
  <c r="CZ230" i="5"/>
  <c r="CU252" i="5"/>
  <c r="CY231" i="5"/>
  <c r="DA231" i="5" s="1"/>
  <c r="DE231" i="5" s="1"/>
  <c r="GQ232" i="5"/>
  <c r="AC232" i="5" s="1"/>
  <c r="GU231" i="5"/>
  <c r="BO232" i="5"/>
  <c r="BN233" i="5"/>
  <c r="EA233" i="5"/>
  <c r="BJ234" i="5"/>
  <c r="CF233" i="5"/>
  <c r="BL232" i="10"/>
  <c r="BR232" i="10"/>
  <c r="HF234" i="5"/>
  <c r="HH234" i="5" s="1"/>
  <c r="HG234" i="5"/>
  <c r="BP232" i="10"/>
  <c r="BM232" i="10"/>
  <c r="BO232" i="10"/>
  <c r="Z232" i="10"/>
  <c r="BF232" i="10"/>
  <c r="BG232" i="10"/>
  <c r="BN232" i="10"/>
  <c r="AI234" i="10"/>
  <c r="AC234" i="10"/>
  <c r="AD234" i="10" s="1"/>
  <c r="AA235" i="10"/>
  <c r="GZ231" i="5"/>
  <c r="AG231" i="5"/>
  <c r="GJ232" i="5"/>
  <c r="X232" i="5" s="1"/>
  <c r="GW232" i="5"/>
  <c r="GX231" i="5"/>
  <c r="Y231" i="5"/>
  <c r="H259" i="8"/>
  <c r="FT231" i="5"/>
  <c r="GS231" i="5" s="1"/>
  <c r="AE231" i="5" s="1"/>
  <c r="FY234" i="5"/>
  <c r="FW235" i="5"/>
  <c r="FX234" i="5"/>
  <c r="FS232" i="5"/>
  <c r="FR232" i="5"/>
  <c r="GR232" i="5" s="1"/>
  <c r="AD232" i="5" s="1"/>
  <c r="FO233" i="5"/>
  <c r="FQ233" i="5" s="1"/>
  <c r="FM233" i="5"/>
  <c r="FN233" i="5"/>
  <c r="FP233" i="5" s="1"/>
  <c r="FZ233" i="5"/>
  <c r="GV233" i="5" s="1"/>
  <c r="GB233" i="5"/>
  <c r="GD233" i="5" s="1"/>
  <c r="GC232" i="5"/>
  <c r="U232" i="5" s="1"/>
  <c r="GK232" i="5"/>
  <c r="GM232" i="5"/>
  <c r="Z232" i="5" s="1"/>
  <c r="GN232" i="5"/>
  <c r="AA232" i="5" s="1"/>
  <c r="GP232" i="5"/>
  <c r="GO232" i="5"/>
  <c r="AB232" i="5" s="1"/>
  <c r="BH235" i="5"/>
  <c r="FG234" i="5"/>
  <c r="EZ234" i="5"/>
  <c r="GH232" i="5"/>
  <c r="V232" i="5" s="1"/>
  <c r="HA235" i="5"/>
  <c r="DC230" i="5" l="1"/>
  <c r="CV233" i="5"/>
  <c r="CX233" i="5" s="1"/>
  <c r="CW232" i="5"/>
  <c r="CE235" i="5"/>
  <c r="R235" i="5" s="1"/>
  <c r="DL235" i="5"/>
  <c r="DY230" i="5"/>
  <c r="CG233" i="5"/>
  <c r="CB232" i="5"/>
  <c r="CH232" i="5" s="1"/>
  <c r="CI232" i="5" s="1"/>
  <c r="BX232" i="5"/>
  <c r="BZ232" i="5" s="1"/>
  <c r="CC233" i="5"/>
  <c r="CJ235" i="5"/>
  <c r="BL235" i="5"/>
  <c r="BR235" i="5"/>
  <c r="BY231" i="5"/>
  <c r="CA231" i="5" s="1"/>
  <c r="DX231" i="5" s="1"/>
  <c r="BT233" i="5"/>
  <c r="BS234" i="5"/>
  <c r="BU234" i="5" s="1"/>
  <c r="EN224" i="5"/>
  <c r="DW231" i="5"/>
  <c r="ER223" i="5"/>
  <c r="ET223" i="5" s="1"/>
  <c r="FA223" i="5" s="1"/>
  <c r="FL223" i="5" s="1"/>
  <c r="GI223" i="5" s="1"/>
  <c r="W223" i="5" s="1"/>
  <c r="EC225" i="5"/>
  <c r="EI225" i="5" s="1"/>
  <c r="ED225" i="5"/>
  <c r="EK225" i="5" s="1"/>
  <c r="EP224" i="5"/>
  <c r="EQ224" i="5" s="1"/>
  <c r="FD224" i="5"/>
  <c r="FI224" i="5" s="1"/>
  <c r="DZ226" i="5"/>
  <c r="DR227" i="5"/>
  <c r="DS227" i="5"/>
  <c r="DN227" i="5"/>
  <c r="DP227" i="5" s="1"/>
  <c r="DT227" i="5" s="1"/>
  <c r="FB226" i="5"/>
  <c r="DO235" i="5"/>
  <c r="DQ235" i="5" s="1"/>
  <c r="EE229" i="5"/>
  <c r="DG228" i="5"/>
  <c r="DJ228" i="5" s="1"/>
  <c r="EF229" i="5"/>
  <c r="CU253" i="5"/>
  <c r="CZ231" i="5"/>
  <c r="CY232" i="5"/>
  <c r="DA232" i="5" s="1"/>
  <c r="DE232" i="5" s="1"/>
  <c r="GH233" i="5"/>
  <c r="GU233" i="5" s="1"/>
  <c r="BO233" i="5"/>
  <c r="BN234" i="5"/>
  <c r="EA234" i="5"/>
  <c r="BJ235" i="5"/>
  <c r="CF234" i="5"/>
  <c r="HF235" i="5"/>
  <c r="HH235" i="5" s="1"/>
  <c r="HG235" i="5"/>
  <c r="AE233" i="10"/>
  <c r="AF233" i="10" s="1"/>
  <c r="AG233" i="10" s="1"/>
  <c r="AH233" i="10" s="1"/>
  <c r="AI235" i="10"/>
  <c r="AC235" i="10"/>
  <c r="AD235" i="10" s="1"/>
  <c r="AA236" i="10"/>
  <c r="GQ233" i="5"/>
  <c r="AC233" i="5" s="1"/>
  <c r="GZ232" i="5"/>
  <c r="AG232" i="5"/>
  <c r="FT232" i="5"/>
  <c r="GS232" i="5" s="1"/>
  <c r="AE232" i="5" s="1"/>
  <c r="GU232" i="5"/>
  <c r="H260" i="8"/>
  <c r="GX232" i="5"/>
  <c r="Y232" i="5"/>
  <c r="FO234" i="5"/>
  <c r="FQ234" i="5" s="1"/>
  <c r="FN234" i="5"/>
  <c r="FP234" i="5" s="1"/>
  <c r="FM234" i="5"/>
  <c r="BH236" i="5"/>
  <c r="EZ235" i="5"/>
  <c r="FG235" i="5"/>
  <c r="GJ233" i="5"/>
  <c r="FY235" i="5"/>
  <c r="FW236" i="5"/>
  <c r="FX235" i="5"/>
  <c r="GC233" i="5"/>
  <c r="U233" i="5" s="1"/>
  <c r="GK233" i="5"/>
  <c r="GM233" i="5"/>
  <c r="Z233" i="5" s="1"/>
  <c r="GN233" i="5"/>
  <c r="AA233" i="5" s="1"/>
  <c r="GP233" i="5"/>
  <c r="GO233" i="5"/>
  <c r="AB233" i="5" s="1"/>
  <c r="FR233" i="5"/>
  <c r="GR233" i="5" s="1"/>
  <c r="AD233" i="5" s="1"/>
  <c r="FS233" i="5"/>
  <c r="FZ234" i="5"/>
  <c r="GV234" i="5" s="1"/>
  <c r="GB234" i="5"/>
  <c r="GD234" i="5" s="1"/>
  <c r="HA236" i="5"/>
  <c r="DC231" i="5" l="1"/>
  <c r="CW233" i="5"/>
  <c r="CV234" i="5"/>
  <c r="CX234" i="5" s="1"/>
  <c r="CE236" i="5"/>
  <c r="R236" i="5" s="1"/>
  <c r="DL236" i="5"/>
  <c r="DO236" i="5" s="1"/>
  <c r="DQ236" i="5" s="1"/>
  <c r="CK235" i="5"/>
  <c r="CM235" i="5" s="1"/>
  <c r="CG234" i="5"/>
  <c r="BY232" i="5"/>
  <c r="CA232" i="5" s="1"/>
  <c r="DW232" i="5" s="1"/>
  <c r="CJ236" i="5"/>
  <c r="CK236" i="5" s="1"/>
  <c r="CM236" i="5" s="1"/>
  <c r="BL236" i="5"/>
  <c r="BR236" i="5"/>
  <c r="DY231" i="5"/>
  <c r="BT234" i="5"/>
  <c r="CC234" i="5"/>
  <c r="BS235" i="5"/>
  <c r="BU235" i="5" s="1"/>
  <c r="CB233" i="5"/>
  <c r="CH233" i="5" s="1"/>
  <c r="CI233" i="5" s="1"/>
  <c r="BX233" i="5"/>
  <c r="BZ233" i="5" s="1"/>
  <c r="EN225" i="5"/>
  <c r="DX232" i="5"/>
  <c r="ER224" i="5"/>
  <c r="ET224" i="5" s="1"/>
  <c r="FA224" i="5" s="1"/>
  <c r="FL224" i="5" s="1"/>
  <c r="GI224" i="5" s="1"/>
  <c r="W224" i="5" s="1"/>
  <c r="EP225" i="5"/>
  <c r="EQ225" i="5" s="1"/>
  <c r="FD225" i="5"/>
  <c r="FI225" i="5" s="1"/>
  <c r="EC226" i="5"/>
  <c r="EI226" i="5" s="1"/>
  <c r="ED226" i="5"/>
  <c r="EK226" i="5" s="1"/>
  <c r="DZ227" i="5"/>
  <c r="DR228" i="5"/>
  <c r="DS228" i="5"/>
  <c r="DN228" i="5"/>
  <c r="DP228" i="5" s="1"/>
  <c r="DT228" i="5" s="1"/>
  <c r="FB227" i="5"/>
  <c r="DG229" i="5"/>
  <c r="DJ229" i="5" s="1"/>
  <c r="EE230" i="5"/>
  <c r="EF230" i="5"/>
  <c r="CZ232" i="5"/>
  <c r="CU254" i="5"/>
  <c r="CY233" i="5"/>
  <c r="DA233" i="5" s="1"/>
  <c r="DE233" i="5" s="1"/>
  <c r="V233" i="5"/>
  <c r="BO234" i="5"/>
  <c r="BN235" i="5"/>
  <c r="EA235" i="5"/>
  <c r="BJ236" i="5"/>
  <c r="CF235" i="5"/>
  <c r="BL233" i="10"/>
  <c r="BR233" i="10"/>
  <c r="HF236" i="5"/>
  <c r="HH236" i="5" s="1"/>
  <c r="HG236" i="5"/>
  <c r="BP233" i="10"/>
  <c r="BM233" i="10"/>
  <c r="BO233" i="10"/>
  <c r="Z233" i="10"/>
  <c r="BG233" i="10"/>
  <c r="BF233" i="10"/>
  <c r="BN233" i="10"/>
  <c r="AE235" i="10"/>
  <c r="AF235" i="10" s="1"/>
  <c r="AG235" i="10" s="1"/>
  <c r="AH235" i="10" s="1"/>
  <c r="AI236" i="10"/>
  <c r="AC236" i="10"/>
  <c r="AD236" i="10" s="1"/>
  <c r="AA237" i="10"/>
  <c r="AE234" i="10"/>
  <c r="AF234" i="10" s="1"/>
  <c r="AG234" i="10" s="1"/>
  <c r="AH234" i="10" s="1"/>
  <c r="GQ234" i="5"/>
  <c r="AC234" i="5" s="1"/>
  <c r="GZ233" i="5"/>
  <c r="AG233" i="5"/>
  <c r="GX233" i="5"/>
  <c r="Y233" i="5"/>
  <c r="GW233" i="5"/>
  <c r="X233" i="5"/>
  <c r="H261" i="8"/>
  <c r="FY236" i="5"/>
  <c r="FW237" i="5"/>
  <c r="FX236" i="5"/>
  <c r="FM235" i="5"/>
  <c r="FN235" i="5"/>
  <c r="FP235" i="5" s="1"/>
  <c r="FO235" i="5"/>
  <c r="FQ235" i="5" s="1"/>
  <c r="GJ234" i="5"/>
  <c r="FS234" i="5"/>
  <c r="FR234" i="5"/>
  <c r="GR234" i="5" s="1"/>
  <c r="AD234" i="5" s="1"/>
  <c r="GC234" i="5"/>
  <c r="U234" i="5" s="1"/>
  <c r="GK234" i="5"/>
  <c r="GN234" i="5"/>
  <c r="AA234" i="5" s="1"/>
  <c r="GM234" i="5"/>
  <c r="Z234" i="5" s="1"/>
  <c r="GO234" i="5"/>
  <c r="AB234" i="5" s="1"/>
  <c r="GP234" i="5"/>
  <c r="FT233" i="5"/>
  <c r="GS233" i="5" s="1"/>
  <c r="AE233" i="5" s="1"/>
  <c r="FZ235" i="5"/>
  <c r="GV235" i="5" s="1"/>
  <c r="GB235" i="5"/>
  <c r="GD235" i="5" s="1"/>
  <c r="BH237" i="5"/>
  <c r="FG236" i="5"/>
  <c r="EZ236" i="5"/>
  <c r="GH234" i="5"/>
  <c r="HA237" i="5"/>
  <c r="DC232" i="5" l="1"/>
  <c r="CW234" i="5"/>
  <c r="CV235" i="5"/>
  <c r="CX235" i="5" s="1"/>
  <c r="CE237" i="5"/>
  <c r="R237" i="5" s="1"/>
  <c r="DL237" i="5"/>
  <c r="DO237" i="5" s="1"/>
  <c r="DQ237" i="5" s="1"/>
  <c r="CG235" i="5"/>
  <c r="DY232" i="5"/>
  <c r="CJ237" i="5"/>
  <c r="BL237" i="5"/>
  <c r="BR237" i="5"/>
  <c r="BY233" i="5"/>
  <c r="CA233" i="5" s="1"/>
  <c r="DW233" i="5" s="1"/>
  <c r="CC235" i="5"/>
  <c r="BS236" i="5"/>
  <c r="BU236" i="5" s="1"/>
  <c r="BT235" i="5"/>
  <c r="CB234" i="5"/>
  <c r="CH234" i="5" s="1"/>
  <c r="CI234" i="5" s="1"/>
  <c r="BX234" i="5"/>
  <c r="BZ234" i="5" s="1"/>
  <c r="EN226" i="5"/>
  <c r="DX233" i="5"/>
  <c r="ER225" i="5"/>
  <c r="ET225" i="5" s="1"/>
  <c r="FA225" i="5" s="1"/>
  <c r="FL225" i="5" s="1"/>
  <c r="GI225" i="5" s="1"/>
  <c r="W225" i="5" s="1"/>
  <c r="ED227" i="5"/>
  <c r="EK227" i="5" s="1"/>
  <c r="EC227" i="5"/>
  <c r="EI227" i="5" s="1"/>
  <c r="FD226" i="5"/>
  <c r="FI226" i="5" s="1"/>
  <c r="EP226" i="5"/>
  <c r="EQ226" i="5" s="1"/>
  <c r="DZ228" i="5"/>
  <c r="DS229" i="5"/>
  <c r="DR229" i="5"/>
  <c r="DN229" i="5"/>
  <c r="DP229" i="5" s="1"/>
  <c r="DT229" i="5" s="1"/>
  <c r="FB228" i="5"/>
  <c r="EE231" i="5"/>
  <c r="DG230" i="5"/>
  <c r="DJ230" i="5" s="1"/>
  <c r="EF231" i="5"/>
  <c r="CU255" i="5"/>
  <c r="CZ233" i="5"/>
  <c r="CY234" i="5"/>
  <c r="DA234" i="5" s="1"/>
  <c r="DE234" i="5" s="1"/>
  <c r="BO235" i="5"/>
  <c r="BN236" i="5"/>
  <c r="EA236" i="5"/>
  <c r="BJ237" i="5"/>
  <c r="CF236" i="5"/>
  <c r="BL235" i="10"/>
  <c r="BR235" i="10"/>
  <c r="BR234" i="10"/>
  <c r="BL234" i="10"/>
  <c r="HF237" i="5"/>
  <c r="HH237" i="5" s="1"/>
  <c r="HG237" i="5"/>
  <c r="BP235" i="10"/>
  <c r="BM235" i="10"/>
  <c r="BO235" i="10"/>
  <c r="BP234" i="10"/>
  <c r="BM234" i="10"/>
  <c r="BO234" i="10"/>
  <c r="Z235" i="10"/>
  <c r="BG235" i="10"/>
  <c r="BF235" i="10"/>
  <c r="Z234" i="10"/>
  <c r="BG234" i="10"/>
  <c r="BF234" i="10"/>
  <c r="BN234" i="10"/>
  <c r="BN235" i="10"/>
  <c r="AE236" i="10"/>
  <c r="AF236" i="10" s="1"/>
  <c r="AG236" i="10" s="1"/>
  <c r="AH236" i="10" s="1"/>
  <c r="AI237" i="10"/>
  <c r="AC237" i="10"/>
  <c r="AD237" i="10" s="1"/>
  <c r="AA238" i="10"/>
  <c r="GQ235" i="5"/>
  <c r="AC235" i="5" s="1"/>
  <c r="GZ234" i="5"/>
  <c r="AG234" i="5"/>
  <c r="GU234" i="5"/>
  <c r="V234" i="5"/>
  <c r="GX234" i="5"/>
  <c r="Y234" i="5"/>
  <c r="GW234" i="5"/>
  <c r="X234" i="5"/>
  <c r="H262" i="8"/>
  <c r="FT234" i="5"/>
  <c r="GS234" i="5" s="1"/>
  <c r="AE234" i="5" s="1"/>
  <c r="FM236" i="5"/>
  <c r="FN236" i="5"/>
  <c r="FP236" i="5" s="1"/>
  <c r="FO236" i="5"/>
  <c r="FQ236" i="5" s="1"/>
  <c r="BH238" i="5"/>
  <c r="EZ237" i="5"/>
  <c r="FG237" i="5"/>
  <c r="GC235" i="5"/>
  <c r="U235" i="5" s="1"/>
  <c r="GK235" i="5"/>
  <c r="GN235" i="5"/>
  <c r="AA235" i="5" s="1"/>
  <c r="GM235" i="5"/>
  <c r="Z235" i="5" s="1"/>
  <c r="GP235" i="5"/>
  <c r="GO235" i="5"/>
  <c r="AB235" i="5" s="1"/>
  <c r="GH235" i="5"/>
  <c r="FY237" i="5"/>
  <c r="FW238" i="5"/>
  <c r="FX237" i="5"/>
  <c r="FS235" i="5"/>
  <c r="FR235" i="5"/>
  <c r="GR235" i="5" s="1"/>
  <c r="AD235" i="5" s="1"/>
  <c r="GJ235" i="5"/>
  <c r="FZ236" i="5"/>
  <c r="GV236" i="5" s="1"/>
  <c r="GB236" i="5"/>
  <c r="GD236" i="5" s="1"/>
  <c r="HA238" i="5"/>
  <c r="DC233" i="5" l="1"/>
  <c r="CW235" i="5"/>
  <c r="CV236" i="5"/>
  <c r="CX236" i="5" s="1"/>
  <c r="CE238" i="5"/>
  <c r="R238" i="5" s="1"/>
  <c r="DL238" i="5"/>
  <c r="CK237" i="5"/>
  <c r="CM237" i="5" s="1"/>
  <c r="DY233" i="5"/>
  <c r="CG236" i="5"/>
  <c r="CJ238" i="5"/>
  <c r="BL238" i="5"/>
  <c r="BR238" i="5"/>
  <c r="BY234" i="5"/>
  <c r="CA234" i="5" s="1"/>
  <c r="DW234" i="5" s="1"/>
  <c r="BT236" i="5"/>
  <c r="BS237" i="5"/>
  <c r="BU237" i="5" s="1"/>
  <c r="CC236" i="5"/>
  <c r="CB235" i="5"/>
  <c r="CH235" i="5" s="1"/>
  <c r="CI235" i="5" s="1"/>
  <c r="BX235" i="5"/>
  <c r="BZ235" i="5" s="1"/>
  <c r="EN227" i="5"/>
  <c r="DX234" i="5"/>
  <c r="ER226" i="5"/>
  <c r="ET226" i="5" s="1"/>
  <c r="FA226" i="5" s="1"/>
  <c r="FL226" i="5" s="1"/>
  <c r="GI226" i="5" s="1"/>
  <c r="W226" i="5" s="1"/>
  <c r="EC228" i="5"/>
  <c r="EI228" i="5" s="1"/>
  <c r="ED228" i="5"/>
  <c r="EK228" i="5" s="1"/>
  <c r="FD227" i="5"/>
  <c r="FI227" i="5" s="1"/>
  <c r="EP227" i="5"/>
  <c r="EQ227" i="5" s="1"/>
  <c r="DZ229" i="5"/>
  <c r="DR230" i="5"/>
  <c r="DS230" i="5"/>
  <c r="DN230" i="5"/>
  <c r="DP230" i="5" s="1"/>
  <c r="DT230" i="5" s="1"/>
  <c r="FB229" i="5"/>
  <c r="DO238" i="5"/>
  <c r="DQ238" i="5" s="1"/>
  <c r="DG231" i="5"/>
  <c r="DJ231" i="5" s="1"/>
  <c r="EF232" i="5"/>
  <c r="EE232" i="5"/>
  <c r="CU256" i="5"/>
  <c r="CZ234" i="5"/>
  <c r="CY235" i="5"/>
  <c r="DA235" i="5" s="1"/>
  <c r="DE235" i="5" s="1"/>
  <c r="BO236" i="5"/>
  <c r="BN237" i="5"/>
  <c r="EA237" i="5"/>
  <c r="BJ238" i="5"/>
  <c r="CF237" i="5"/>
  <c r="BL236" i="10"/>
  <c r="BR236" i="10"/>
  <c r="HF238" i="5"/>
  <c r="HH238" i="5" s="1"/>
  <c r="HG238" i="5"/>
  <c r="BP236" i="10"/>
  <c r="BM236" i="10"/>
  <c r="BO236" i="10"/>
  <c r="Z236" i="10"/>
  <c r="BF236" i="10"/>
  <c r="BG236" i="10"/>
  <c r="BN236" i="10"/>
  <c r="AI238" i="10"/>
  <c r="AC238" i="10"/>
  <c r="AD238" i="10" s="1"/>
  <c r="AA239" i="10"/>
  <c r="GQ236" i="5"/>
  <c r="AC236" i="5" s="1"/>
  <c r="GZ235" i="5"/>
  <c r="AG235" i="5"/>
  <c r="GU235" i="5"/>
  <c r="V235" i="5"/>
  <c r="GW235" i="5"/>
  <c r="X235" i="5"/>
  <c r="GX235" i="5"/>
  <c r="Y235" i="5"/>
  <c r="H263" i="8"/>
  <c r="FY238" i="5"/>
  <c r="FW239" i="5"/>
  <c r="FX238" i="5"/>
  <c r="FT235" i="5"/>
  <c r="GS235" i="5" s="1"/>
  <c r="AE235" i="5" s="1"/>
  <c r="FO237" i="5"/>
  <c r="FQ237" i="5" s="1"/>
  <c r="FM237" i="5"/>
  <c r="FN237" i="5"/>
  <c r="FP237" i="5" s="1"/>
  <c r="GC236" i="5"/>
  <c r="U236" i="5" s="1"/>
  <c r="GK236" i="5"/>
  <c r="GM236" i="5"/>
  <c r="Z236" i="5" s="1"/>
  <c r="GN236" i="5"/>
  <c r="AA236" i="5" s="1"/>
  <c r="GP236" i="5"/>
  <c r="GO236" i="5"/>
  <c r="AB236" i="5" s="1"/>
  <c r="FZ237" i="5"/>
  <c r="GV237" i="5" s="1"/>
  <c r="GB237" i="5"/>
  <c r="GD237" i="5" s="1"/>
  <c r="BH239" i="5"/>
  <c r="FG238" i="5"/>
  <c r="EZ238" i="5"/>
  <c r="GH236" i="5"/>
  <c r="FR236" i="5"/>
  <c r="GR236" i="5" s="1"/>
  <c r="AD236" i="5" s="1"/>
  <c r="FS236" i="5"/>
  <c r="GJ236" i="5"/>
  <c r="HA239" i="5"/>
  <c r="DC234" i="5" l="1"/>
  <c r="CV237" i="5"/>
  <c r="CX237" i="5" s="1"/>
  <c r="CW236" i="5"/>
  <c r="CE239" i="5"/>
  <c r="R239" i="5" s="1"/>
  <c r="DL239" i="5"/>
  <c r="DO239" i="5" s="1"/>
  <c r="DQ239" i="5" s="1"/>
  <c r="CK238" i="5"/>
  <c r="CM238" i="5" s="1"/>
  <c r="CG237" i="5"/>
  <c r="BT237" i="5"/>
  <c r="CB237" i="5" s="1"/>
  <c r="DY234" i="5"/>
  <c r="BY235" i="5"/>
  <c r="CA235" i="5" s="1"/>
  <c r="DX235" i="5" s="1"/>
  <c r="CC237" i="5"/>
  <c r="BS238" i="5"/>
  <c r="BU238" i="5" s="1"/>
  <c r="CJ239" i="5"/>
  <c r="BL239" i="5"/>
  <c r="BR239" i="5"/>
  <c r="CB236" i="5"/>
  <c r="CH236" i="5" s="1"/>
  <c r="CI236" i="5" s="1"/>
  <c r="BX236" i="5"/>
  <c r="BZ236" i="5" s="1"/>
  <c r="EN228" i="5"/>
  <c r="DW235" i="5"/>
  <c r="ER227" i="5"/>
  <c r="ET227" i="5" s="1"/>
  <c r="FA227" i="5" s="1"/>
  <c r="FL227" i="5" s="1"/>
  <c r="GI227" i="5" s="1"/>
  <c r="W227" i="5" s="1"/>
  <c r="EC229" i="5"/>
  <c r="EI229" i="5" s="1"/>
  <c r="ED229" i="5"/>
  <c r="EK229" i="5" s="1"/>
  <c r="FD228" i="5"/>
  <c r="FI228" i="5" s="1"/>
  <c r="EP228" i="5"/>
  <c r="EQ228" i="5" s="1"/>
  <c r="DZ230" i="5"/>
  <c r="DS231" i="5"/>
  <c r="FB231" i="5" s="1"/>
  <c r="DR231" i="5"/>
  <c r="DN231" i="5"/>
  <c r="DP231" i="5" s="1"/>
  <c r="DT231" i="5" s="1"/>
  <c r="FB230" i="5"/>
  <c r="EF233" i="5"/>
  <c r="DG232" i="5"/>
  <c r="DJ232" i="5" s="1"/>
  <c r="EE233" i="5"/>
  <c r="CZ235" i="5"/>
  <c r="CU257" i="5"/>
  <c r="CY236" i="5"/>
  <c r="DA236" i="5" s="1"/>
  <c r="DE236" i="5" s="1"/>
  <c r="BO237" i="5"/>
  <c r="BN238" i="5"/>
  <c r="EA238" i="5"/>
  <c r="BJ239" i="5"/>
  <c r="CF238" i="5"/>
  <c r="HF239" i="5"/>
  <c r="HH239" i="5" s="1"/>
  <c r="HG239" i="5"/>
  <c r="AE237" i="10"/>
  <c r="AF237" i="10" s="1"/>
  <c r="AG237" i="10" s="1"/>
  <c r="AH237" i="10" s="1"/>
  <c r="AI239" i="10"/>
  <c r="AC239" i="10"/>
  <c r="AD239" i="10" s="1"/>
  <c r="AA240" i="10"/>
  <c r="GQ237" i="5"/>
  <c r="AC237" i="5" s="1"/>
  <c r="GZ236" i="5"/>
  <c r="AG236" i="5"/>
  <c r="GW236" i="5"/>
  <c r="X236" i="5"/>
  <c r="GU236" i="5"/>
  <c r="V236" i="5"/>
  <c r="GX236" i="5"/>
  <c r="Y236" i="5"/>
  <c r="H264" i="8"/>
  <c r="FO238" i="5"/>
  <c r="FQ238" i="5" s="1"/>
  <c r="FN238" i="5"/>
  <c r="FP238" i="5" s="1"/>
  <c r="FM238" i="5"/>
  <c r="FT236" i="5"/>
  <c r="GS236" i="5" s="1"/>
  <c r="AE236" i="5" s="1"/>
  <c r="FR237" i="5"/>
  <c r="GR237" i="5" s="1"/>
  <c r="AD237" i="5" s="1"/>
  <c r="FS237" i="5"/>
  <c r="FY239" i="5"/>
  <c r="FW240" i="5"/>
  <c r="FX239" i="5"/>
  <c r="BH240" i="5"/>
  <c r="EZ239" i="5"/>
  <c r="FG239" i="5"/>
  <c r="GC237" i="5"/>
  <c r="U237" i="5" s="1"/>
  <c r="GK237" i="5"/>
  <c r="GM237" i="5"/>
  <c r="Z237" i="5" s="1"/>
  <c r="GN237" i="5"/>
  <c r="AA237" i="5" s="1"/>
  <c r="GP237" i="5"/>
  <c r="GO237" i="5"/>
  <c r="AB237" i="5" s="1"/>
  <c r="GH237" i="5"/>
  <c r="GJ237" i="5"/>
  <c r="FZ238" i="5"/>
  <c r="GV238" i="5" s="1"/>
  <c r="GB238" i="5"/>
  <c r="GD238" i="5" s="1"/>
  <c r="HA240" i="5"/>
  <c r="DC235" i="5" l="1"/>
  <c r="CV238" i="5"/>
  <c r="CX238" i="5" s="1"/>
  <c r="CW237" i="5"/>
  <c r="CE240" i="5"/>
  <c r="R240" i="5" s="1"/>
  <c r="DL240" i="5"/>
  <c r="DO240" i="5" s="1"/>
  <c r="DQ240" i="5" s="1"/>
  <c r="CK239" i="5"/>
  <c r="CM239" i="5" s="1"/>
  <c r="BX237" i="5"/>
  <c r="BZ237" i="5" s="1"/>
  <c r="CH237" i="5"/>
  <c r="CI237" i="5" s="1"/>
  <c r="CG238" i="5"/>
  <c r="DY235" i="5"/>
  <c r="CC238" i="5"/>
  <c r="CJ240" i="5"/>
  <c r="BL240" i="5"/>
  <c r="BR240" i="5"/>
  <c r="BT238" i="5"/>
  <c r="BY236" i="5"/>
  <c r="CA236" i="5" s="1"/>
  <c r="DW236" i="5" s="1"/>
  <c r="BS239" i="5"/>
  <c r="BU239" i="5" s="1"/>
  <c r="EN229" i="5"/>
  <c r="DX236" i="5"/>
  <c r="ER228" i="5"/>
  <c r="ET228" i="5" s="1"/>
  <c r="FA228" i="5" s="1"/>
  <c r="FL228" i="5" s="1"/>
  <c r="GI228" i="5" s="1"/>
  <c r="W228" i="5" s="1"/>
  <c r="EC230" i="5"/>
  <c r="EI230" i="5" s="1"/>
  <c r="ED230" i="5"/>
  <c r="EK230" i="5" s="1"/>
  <c r="FD229" i="5"/>
  <c r="FI229" i="5" s="1"/>
  <c r="EP229" i="5"/>
  <c r="EQ229" i="5" s="1"/>
  <c r="DZ231" i="5"/>
  <c r="DR232" i="5"/>
  <c r="DS232" i="5"/>
  <c r="DN232" i="5"/>
  <c r="DP232" i="5" s="1"/>
  <c r="DT232" i="5" s="1"/>
  <c r="DG233" i="5"/>
  <c r="DJ233" i="5" s="1"/>
  <c r="EF234" i="5"/>
  <c r="EE234" i="5"/>
  <c r="CU258" i="5"/>
  <c r="CZ236" i="5"/>
  <c r="CY237" i="5"/>
  <c r="DA237" i="5" s="1"/>
  <c r="DE237" i="5" s="1"/>
  <c r="BO238" i="5"/>
  <c r="BN239" i="5"/>
  <c r="EA239" i="5"/>
  <c r="BJ240" i="5"/>
  <c r="CF239" i="5"/>
  <c r="BL237" i="10"/>
  <c r="BR237" i="10"/>
  <c r="HF240" i="5"/>
  <c r="HH240" i="5" s="1"/>
  <c r="HG240" i="5"/>
  <c r="BP237" i="10"/>
  <c r="BM237" i="10"/>
  <c r="BO237" i="10"/>
  <c r="Z237" i="10"/>
  <c r="BG237" i="10"/>
  <c r="BF237" i="10"/>
  <c r="BN237" i="10"/>
  <c r="AE239" i="10"/>
  <c r="AF239" i="10" s="1"/>
  <c r="AG239" i="10" s="1"/>
  <c r="AH239" i="10" s="1"/>
  <c r="AI240" i="10"/>
  <c r="AC240" i="10"/>
  <c r="AD240" i="10" s="1"/>
  <c r="AA241" i="10"/>
  <c r="AE238" i="10"/>
  <c r="AF238" i="10" s="1"/>
  <c r="AG238" i="10" s="1"/>
  <c r="AH238" i="10" s="1"/>
  <c r="GQ238" i="5"/>
  <c r="AC238" i="5" s="1"/>
  <c r="GZ237" i="5"/>
  <c r="AG237" i="5"/>
  <c r="GW237" i="5"/>
  <c r="X237" i="5"/>
  <c r="GX237" i="5"/>
  <c r="Y237" i="5"/>
  <c r="GU237" i="5"/>
  <c r="V237" i="5"/>
  <c r="H265" i="8"/>
  <c r="GC238" i="5"/>
  <c r="U238" i="5" s="1"/>
  <c r="GK238" i="5"/>
  <c r="GN238" i="5"/>
  <c r="AA238" i="5" s="1"/>
  <c r="GM238" i="5"/>
  <c r="Z238" i="5" s="1"/>
  <c r="GO238" i="5"/>
  <c r="AB238" i="5" s="1"/>
  <c r="GP238" i="5"/>
  <c r="BH241" i="5"/>
  <c r="FG240" i="5"/>
  <c r="EZ240" i="5"/>
  <c r="GH238" i="5"/>
  <c r="FZ239" i="5"/>
  <c r="GV239" i="5" s="1"/>
  <c r="GB239" i="5"/>
  <c r="GD239" i="5" s="1"/>
  <c r="FM239" i="5"/>
  <c r="FN239" i="5"/>
  <c r="FP239" i="5" s="1"/>
  <c r="FO239" i="5"/>
  <c r="FQ239" i="5" s="1"/>
  <c r="FY240" i="5"/>
  <c r="FW241" i="5"/>
  <c r="FX240" i="5"/>
  <c r="FT237" i="5"/>
  <c r="GS237" i="5" s="1"/>
  <c r="AE237" i="5" s="1"/>
  <c r="GJ238" i="5"/>
  <c r="FR238" i="5"/>
  <c r="GR238" i="5" s="1"/>
  <c r="AD238" i="5" s="1"/>
  <c r="FS238" i="5"/>
  <c r="HA241" i="5"/>
  <c r="DC236" i="5" l="1"/>
  <c r="CV239" i="5"/>
  <c r="CX239" i="5" s="1"/>
  <c r="CW238" i="5"/>
  <c r="CE241" i="5"/>
  <c r="R241" i="5" s="1"/>
  <c r="DL241" i="5"/>
  <c r="BY237" i="5"/>
  <c r="CA237" i="5" s="1"/>
  <c r="DW237" i="5" s="1"/>
  <c r="CK240" i="5"/>
  <c r="CM240" i="5" s="1"/>
  <c r="CG239" i="5"/>
  <c r="CJ241" i="5"/>
  <c r="BL241" i="5"/>
  <c r="BR241" i="5"/>
  <c r="BS240" i="5"/>
  <c r="BU240" i="5" s="1"/>
  <c r="DY236" i="5"/>
  <c r="BT239" i="5"/>
  <c r="CB238" i="5"/>
  <c r="CH238" i="5" s="1"/>
  <c r="CI238" i="5" s="1"/>
  <c r="BX238" i="5"/>
  <c r="BZ238" i="5" s="1"/>
  <c r="CC239" i="5"/>
  <c r="EN230" i="5"/>
  <c r="DX237" i="5"/>
  <c r="ER229" i="5"/>
  <c r="ET229" i="5" s="1"/>
  <c r="FA229" i="5" s="1"/>
  <c r="FL229" i="5" s="1"/>
  <c r="GI229" i="5" s="1"/>
  <c r="W229" i="5" s="1"/>
  <c r="EC231" i="5"/>
  <c r="EI231" i="5" s="1"/>
  <c r="ED231" i="5"/>
  <c r="EK231" i="5" s="1"/>
  <c r="FD230" i="5"/>
  <c r="FI230" i="5" s="1"/>
  <c r="EP230" i="5"/>
  <c r="EQ230" i="5" s="1"/>
  <c r="DZ232" i="5"/>
  <c r="DS233" i="5"/>
  <c r="DR233" i="5"/>
  <c r="DN233" i="5"/>
  <c r="DP233" i="5" s="1"/>
  <c r="DT233" i="5" s="1"/>
  <c r="FB232" i="5"/>
  <c r="DO241" i="5"/>
  <c r="DQ241" i="5" s="1"/>
  <c r="EF235" i="5"/>
  <c r="EE235" i="5"/>
  <c r="DG234" i="5"/>
  <c r="DJ234" i="5" s="1"/>
  <c r="CU259" i="5"/>
  <c r="CZ237" i="5"/>
  <c r="CY238" i="5"/>
  <c r="DA238" i="5" s="1"/>
  <c r="DE238" i="5" s="1"/>
  <c r="GH239" i="5"/>
  <c r="V239" i="5" s="1"/>
  <c r="BN240" i="5"/>
  <c r="BO239" i="5"/>
  <c r="EA240" i="5"/>
  <c r="BJ241" i="5"/>
  <c r="CF240" i="5"/>
  <c r="BL239" i="10"/>
  <c r="BR239" i="10"/>
  <c r="BR238" i="10"/>
  <c r="BL238" i="10"/>
  <c r="HF241" i="5"/>
  <c r="HH241" i="5" s="1"/>
  <c r="HG241" i="5"/>
  <c r="BP238" i="10"/>
  <c r="BM238" i="10"/>
  <c r="BO238" i="10"/>
  <c r="BP239" i="10"/>
  <c r="BM239" i="10"/>
  <c r="BO239" i="10"/>
  <c r="Z239" i="10"/>
  <c r="BG239" i="10"/>
  <c r="BF239" i="10"/>
  <c r="Z238" i="10"/>
  <c r="BG238" i="10"/>
  <c r="BF238" i="10"/>
  <c r="BN238" i="10"/>
  <c r="BN239" i="10"/>
  <c r="AE240" i="10"/>
  <c r="AF240" i="10" s="1"/>
  <c r="AG240" i="10" s="1"/>
  <c r="AH240" i="10" s="1"/>
  <c r="AI241" i="10"/>
  <c r="AC241" i="10"/>
  <c r="AD241" i="10" s="1"/>
  <c r="AA242" i="10"/>
  <c r="GQ239" i="5"/>
  <c r="AC239" i="5" s="1"/>
  <c r="AG238" i="5"/>
  <c r="GZ238" i="5"/>
  <c r="GJ239" i="5"/>
  <c r="X239" i="5" s="1"/>
  <c r="GX238" i="5"/>
  <c r="Y238" i="5"/>
  <c r="H266" i="8"/>
  <c r="GW238" i="5"/>
  <c r="X238" i="5"/>
  <c r="GW239" i="5"/>
  <c r="GU238" i="5"/>
  <c r="V238" i="5"/>
  <c r="FZ240" i="5"/>
  <c r="GV240" i="5" s="1"/>
  <c r="GB240" i="5"/>
  <c r="GD240" i="5" s="1"/>
  <c r="FT238" i="5"/>
  <c r="GS238" i="5" s="1"/>
  <c r="AE238" i="5" s="1"/>
  <c r="GC239" i="5"/>
  <c r="U239" i="5" s="1"/>
  <c r="GK239" i="5"/>
  <c r="GN239" i="5"/>
  <c r="AA239" i="5" s="1"/>
  <c r="GM239" i="5"/>
  <c r="Z239" i="5" s="1"/>
  <c r="GO239" i="5"/>
  <c r="AB239" i="5" s="1"/>
  <c r="GP239" i="5"/>
  <c r="FM240" i="5"/>
  <c r="FN240" i="5"/>
  <c r="FP240" i="5" s="1"/>
  <c r="FO240" i="5"/>
  <c r="FQ240" i="5" s="1"/>
  <c r="FY241" i="5"/>
  <c r="FW242" i="5"/>
  <c r="FX241" i="5"/>
  <c r="FS239" i="5"/>
  <c r="FR239" i="5"/>
  <c r="GR239" i="5" s="1"/>
  <c r="AD239" i="5" s="1"/>
  <c r="BH242" i="5"/>
  <c r="EZ241" i="5"/>
  <c r="FG241" i="5"/>
  <c r="HA242" i="5"/>
  <c r="DC237" i="5" l="1"/>
  <c r="CV240" i="5"/>
  <c r="CX240" i="5" s="1"/>
  <c r="CW239" i="5"/>
  <c r="DY237" i="5"/>
  <c r="CE242" i="5"/>
  <c r="R242" i="5" s="1"/>
  <c r="DL242" i="5"/>
  <c r="DO242" i="5" s="1"/>
  <c r="DQ242" i="5" s="1"/>
  <c r="CK241" i="5"/>
  <c r="CM241" i="5" s="1"/>
  <c r="CG240" i="5"/>
  <c r="CC240" i="5"/>
  <c r="CJ242" i="5"/>
  <c r="BL242" i="5"/>
  <c r="BR242" i="5"/>
  <c r="BY238" i="5"/>
  <c r="CA238" i="5" s="1"/>
  <c r="DW238" i="5" s="1"/>
  <c r="BS241" i="5"/>
  <c r="BU241" i="5" s="1"/>
  <c r="CB239" i="5"/>
  <c r="CH239" i="5" s="1"/>
  <c r="CI239" i="5" s="1"/>
  <c r="BX239" i="5"/>
  <c r="BZ239" i="5" s="1"/>
  <c r="BT240" i="5"/>
  <c r="EN231" i="5"/>
  <c r="DX238" i="5"/>
  <c r="ER230" i="5"/>
  <c r="ET230" i="5" s="1"/>
  <c r="FA230" i="5" s="1"/>
  <c r="FL230" i="5" s="1"/>
  <c r="GI230" i="5" s="1"/>
  <c r="W230" i="5" s="1"/>
  <c r="EP231" i="5"/>
  <c r="EQ231" i="5" s="1"/>
  <c r="FD231" i="5"/>
  <c r="FI231" i="5" s="1"/>
  <c r="EC232" i="5"/>
  <c r="EI232" i="5" s="1"/>
  <c r="ED232" i="5"/>
  <c r="EK232" i="5" s="1"/>
  <c r="DZ233" i="5"/>
  <c r="DR234" i="5"/>
  <c r="DS234" i="5"/>
  <c r="DN234" i="5"/>
  <c r="DP234" i="5" s="1"/>
  <c r="DT234" i="5" s="1"/>
  <c r="DG235" i="5"/>
  <c r="DJ235" i="5" s="1"/>
  <c r="FB233" i="5"/>
  <c r="EE236" i="5"/>
  <c r="EF236" i="5"/>
  <c r="CU260" i="5"/>
  <c r="CZ238" i="5"/>
  <c r="CY239" i="5"/>
  <c r="DA239" i="5" s="1"/>
  <c r="DE239" i="5" s="1"/>
  <c r="GU239" i="5"/>
  <c r="GH240" i="5"/>
  <c r="V240" i="5" s="1"/>
  <c r="BO240" i="5"/>
  <c r="BN241" i="5"/>
  <c r="EA241" i="5"/>
  <c r="BJ242" i="5"/>
  <c r="CF241" i="5"/>
  <c r="BL240" i="10"/>
  <c r="BR240" i="10"/>
  <c r="HF242" i="5"/>
  <c r="HH242" i="5" s="1"/>
  <c r="HG242" i="5"/>
  <c r="GQ240" i="5"/>
  <c r="AC240" i="5" s="1"/>
  <c r="BP240" i="10"/>
  <c r="BM240" i="10"/>
  <c r="BO240" i="10"/>
  <c r="Z240" i="10"/>
  <c r="BF240" i="10"/>
  <c r="BG240" i="10"/>
  <c r="BN240" i="10"/>
  <c r="AI242" i="10"/>
  <c r="AC242" i="10"/>
  <c r="AD242" i="10" s="1"/>
  <c r="AA243" i="10"/>
  <c r="AG239" i="5"/>
  <c r="GZ239" i="5"/>
  <c r="GJ240" i="5"/>
  <c r="GX239" i="5"/>
  <c r="Y239" i="5"/>
  <c r="H267" i="8"/>
  <c r="FN241" i="5"/>
  <c r="FP241" i="5" s="1"/>
  <c r="FM241" i="5"/>
  <c r="FO241" i="5"/>
  <c r="FQ241" i="5" s="1"/>
  <c r="FY242" i="5"/>
  <c r="FW243" i="5"/>
  <c r="FX242" i="5"/>
  <c r="FS240" i="5"/>
  <c r="FR240" i="5"/>
  <c r="GR240" i="5" s="1"/>
  <c r="AD240" i="5" s="1"/>
  <c r="FT239" i="5"/>
  <c r="GS239" i="5" s="1"/>
  <c r="AE239" i="5" s="1"/>
  <c r="GC240" i="5"/>
  <c r="U240" i="5" s="1"/>
  <c r="GK240" i="5"/>
  <c r="GM240" i="5"/>
  <c r="Z240" i="5" s="1"/>
  <c r="GN240" i="5"/>
  <c r="AA240" i="5" s="1"/>
  <c r="GP240" i="5"/>
  <c r="GO240" i="5"/>
  <c r="AB240" i="5" s="1"/>
  <c r="BH243" i="5"/>
  <c r="FG242" i="5"/>
  <c r="EZ242" i="5"/>
  <c r="FZ241" i="5"/>
  <c r="GV241" i="5" s="1"/>
  <c r="GB241" i="5"/>
  <c r="GD241" i="5" s="1"/>
  <c r="HA243" i="5"/>
  <c r="DC238" i="5" l="1"/>
  <c r="CV241" i="5"/>
  <c r="CX241" i="5" s="1"/>
  <c r="CW240" i="5"/>
  <c r="CE243" i="5"/>
  <c r="R243" i="5" s="1"/>
  <c r="DL243" i="5"/>
  <c r="DO243" i="5" s="1"/>
  <c r="DQ243" i="5" s="1"/>
  <c r="CK242" i="5"/>
  <c r="CM242" i="5" s="1"/>
  <c r="DY238" i="5"/>
  <c r="CG241" i="5"/>
  <c r="BY239" i="5"/>
  <c r="CA239" i="5" s="1"/>
  <c r="DW239" i="5" s="1"/>
  <c r="BT241" i="5"/>
  <c r="BX241" i="5" s="1"/>
  <c r="BZ241" i="5" s="1"/>
  <c r="CB240" i="5"/>
  <c r="CH240" i="5" s="1"/>
  <c r="CI240" i="5" s="1"/>
  <c r="BX240" i="5"/>
  <c r="BZ240" i="5" s="1"/>
  <c r="CC241" i="5"/>
  <c r="BS242" i="5"/>
  <c r="BU242" i="5" s="1"/>
  <c r="CJ243" i="5"/>
  <c r="BL243" i="5"/>
  <c r="BR243" i="5"/>
  <c r="CB241" i="5"/>
  <c r="EN232" i="5"/>
  <c r="DX239" i="5"/>
  <c r="ER231" i="5"/>
  <c r="ET231" i="5" s="1"/>
  <c r="FA231" i="5" s="1"/>
  <c r="FL231" i="5" s="1"/>
  <c r="GI231" i="5" s="1"/>
  <c r="W231" i="5" s="1"/>
  <c r="EC233" i="5"/>
  <c r="EI233" i="5" s="1"/>
  <c r="ED233" i="5"/>
  <c r="EK233" i="5" s="1"/>
  <c r="EP232" i="5"/>
  <c r="EQ232" i="5" s="1"/>
  <c r="FD232" i="5"/>
  <c r="FI232" i="5" s="1"/>
  <c r="DZ234" i="5"/>
  <c r="DR235" i="5"/>
  <c r="DS235" i="5"/>
  <c r="FB235" i="5" s="1"/>
  <c r="DN235" i="5"/>
  <c r="DP235" i="5" s="1"/>
  <c r="DT235" i="5" s="1"/>
  <c r="FB234" i="5"/>
  <c r="EE237" i="5"/>
  <c r="EF237" i="5"/>
  <c r="DG236" i="5"/>
  <c r="DJ236" i="5" s="1"/>
  <c r="GU240" i="5"/>
  <c r="CZ239" i="5"/>
  <c r="CU261" i="5"/>
  <c r="CY240" i="5"/>
  <c r="DA240" i="5" s="1"/>
  <c r="DE240" i="5" s="1"/>
  <c r="GH241" i="5"/>
  <c r="GU241" i="5" s="1"/>
  <c r="BO241" i="5"/>
  <c r="BN242" i="5"/>
  <c r="EA242" i="5"/>
  <c r="BJ243" i="5"/>
  <c r="CF242" i="5"/>
  <c r="HF243" i="5"/>
  <c r="HH243" i="5" s="1"/>
  <c r="HG243" i="5"/>
  <c r="AE241" i="10"/>
  <c r="AF241" i="10" s="1"/>
  <c r="AG241" i="10" s="1"/>
  <c r="AH241" i="10" s="1"/>
  <c r="AI243" i="10"/>
  <c r="AC243" i="10"/>
  <c r="AD243" i="10" s="1"/>
  <c r="AA244" i="10"/>
  <c r="GQ241" i="5"/>
  <c r="AC241" i="5" s="1"/>
  <c r="AG240" i="5"/>
  <c r="GZ240" i="5"/>
  <c r="FT240" i="5"/>
  <c r="GS240" i="5" s="1"/>
  <c r="AE240" i="5" s="1"/>
  <c r="H268" i="8"/>
  <c r="GX240" i="5"/>
  <c r="Y240" i="5"/>
  <c r="GW240" i="5"/>
  <c r="X240" i="5"/>
  <c r="FO242" i="5"/>
  <c r="FQ242" i="5" s="1"/>
  <c r="FN242" i="5"/>
  <c r="FP242" i="5" s="1"/>
  <c r="FM242" i="5"/>
  <c r="FZ242" i="5"/>
  <c r="GV242" i="5" s="1"/>
  <c r="GB242" i="5"/>
  <c r="GD242" i="5" s="1"/>
  <c r="GJ241" i="5"/>
  <c r="GC241" i="5"/>
  <c r="U241" i="5" s="1"/>
  <c r="GK241" i="5"/>
  <c r="GM241" i="5"/>
  <c r="Z241" i="5" s="1"/>
  <c r="GN241" i="5"/>
  <c r="AA241" i="5" s="1"/>
  <c r="GP241" i="5"/>
  <c r="GO241" i="5"/>
  <c r="AB241" i="5" s="1"/>
  <c r="BH244" i="5"/>
  <c r="EZ243" i="5"/>
  <c r="FG243" i="5"/>
  <c r="FY243" i="5"/>
  <c r="FW244" i="5"/>
  <c r="FX243" i="5"/>
  <c r="FS241" i="5"/>
  <c r="FR241" i="5"/>
  <c r="GR241" i="5" s="1"/>
  <c r="AD241" i="5" s="1"/>
  <c r="HA244" i="5"/>
  <c r="DC239" i="5" l="1"/>
  <c r="CV242" i="5"/>
  <c r="CX242" i="5" s="1"/>
  <c r="CW241" i="5"/>
  <c r="CE244" i="5"/>
  <c r="R244" i="5" s="1"/>
  <c r="DL244" i="5"/>
  <c r="CK243" i="5"/>
  <c r="CM243" i="5" s="1"/>
  <c r="DY239" i="5"/>
  <c r="CH241" i="5"/>
  <c r="CI241" i="5" s="1"/>
  <c r="CG242" i="5"/>
  <c r="BT242" i="5"/>
  <c r="CB242" i="5" s="1"/>
  <c r="BY240" i="5"/>
  <c r="CA240" i="5" s="1"/>
  <c r="DW240" i="5" s="1"/>
  <c r="CC242" i="5"/>
  <c r="CJ244" i="5"/>
  <c r="BL244" i="5"/>
  <c r="BR244" i="5"/>
  <c r="BY241" i="5"/>
  <c r="CA241" i="5" s="1"/>
  <c r="DW241" i="5" s="1"/>
  <c r="BS243" i="5"/>
  <c r="BU243" i="5" s="1"/>
  <c r="EN233" i="5"/>
  <c r="DX240" i="5"/>
  <c r="ER232" i="5"/>
  <c r="ET232" i="5" s="1"/>
  <c r="FA232" i="5" s="1"/>
  <c r="FL232" i="5" s="1"/>
  <c r="GI232" i="5" s="1"/>
  <c r="W232" i="5" s="1"/>
  <c r="EC234" i="5"/>
  <c r="EI234" i="5" s="1"/>
  <c r="ED234" i="5"/>
  <c r="EK234" i="5" s="1"/>
  <c r="FD233" i="5"/>
  <c r="FI233" i="5" s="1"/>
  <c r="EP233" i="5"/>
  <c r="EQ233" i="5" s="1"/>
  <c r="DZ235" i="5"/>
  <c r="DR236" i="5"/>
  <c r="DS236" i="5"/>
  <c r="DN236" i="5"/>
  <c r="DP236" i="5" s="1"/>
  <c r="DT236" i="5" s="1"/>
  <c r="DO244" i="5"/>
  <c r="DQ244" i="5" s="1"/>
  <c r="EE238" i="5"/>
  <c r="DG237" i="5"/>
  <c r="DJ237" i="5" s="1"/>
  <c r="EF238" i="5"/>
  <c r="CZ240" i="5"/>
  <c r="CU262" i="5"/>
  <c r="CY241" i="5"/>
  <c r="DA241" i="5" s="1"/>
  <c r="DE241" i="5" s="1"/>
  <c r="V241" i="5"/>
  <c r="GH242" i="5"/>
  <c r="V242" i="5" s="1"/>
  <c r="BO242" i="5"/>
  <c r="BN243" i="5"/>
  <c r="EA243" i="5"/>
  <c r="BJ244" i="5"/>
  <c r="CF243" i="5"/>
  <c r="BL241" i="10"/>
  <c r="BR241" i="10"/>
  <c r="HF244" i="5"/>
  <c r="HH244" i="5" s="1"/>
  <c r="HG244" i="5"/>
  <c r="BP241" i="10"/>
  <c r="BM241" i="10"/>
  <c r="BO241" i="10"/>
  <c r="GQ242" i="5"/>
  <c r="AC242" i="5" s="1"/>
  <c r="Z241" i="10"/>
  <c r="BG241" i="10"/>
  <c r="BF241" i="10"/>
  <c r="BN241" i="10"/>
  <c r="AI244" i="10"/>
  <c r="AC244" i="10"/>
  <c r="AD244" i="10" s="1"/>
  <c r="AA245" i="10"/>
  <c r="AE242" i="10"/>
  <c r="AF242" i="10" s="1"/>
  <c r="AG242" i="10" s="1"/>
  <c r="AH242" i="10" s="1"/>
  <c r="GZ241" i="5"/>
  <c r="AG241" i="5"/>
  <c r="GX241" i="5"/>
  <c r="Y241" i="5"/>
  <c r="GW241" i="5"/>
  <c r="X241" i="5"/>
  <c r="H269" i="8"/>
  <c r="FT241" i="5"/>
  <c r="GS241" i="5" s="1"/>
  <c r="AE241" i="5" s="1"/>
  <c r="FZ243" i="5"/>
  <c r="GV243" i="5" s="1"/>
  <c r="GB243" i="5"/>
  <c r="GD243" i="5" s="1"/>
  <c r="FM243" i="5"/>
  <c r="FN243" i="5"/>
  <c r="FP243" i="5" s="1"/>
  <c r="FO243" i="5"/>
  <c r="FQ243" i="5" s="1"/>
  <c r="FY244" i="5"/>
  <c r="FW245" i="5"/>
  <c r="FX244" i="5"/>
  <c r="BH245" i="5"/>
  <c r="FG244" i="5"/>
  <c r="EZ244" i="5"/>
  <c r="GC242" i="5"/>
  <c r="U242" i="5" s="1"/>
  <c r="GK242" i="5"/>
  <c r="GN242" i="5"/>
  <c r="AA242" i="5" s="1"/>
  <c r="GM242" i="5"/>
  <c r="Z242" i="5" s="1"/>
  <c r="GP242" i="5"/>
  <c r="GO242" i="5"/>
  <c r="AB242" i="5" s="1"/>
  <c r="GJ242" i="5"/>
  <c r="FR242" i="5"/>
  <c r="GR242" i="5" s="1"/>
  <c r="AD242" i="5" s="1"/>
  <c r="FS242" i="5"/>
  <c r="HA245" i="5"/>
  <c r="DC240" i="5" l="1"/>
  <c r="CV243" i="5"/>
  <c r="CX243" i="5" s="1"/>
  <c r="CW242" i="5"/>
  <c r="CE245" i="5"/>
  <c r="R245" i="5" s="1"/>
  <c r="DL245" i="5"/>
  <c r="DO245" i="5" s="1"/>
  <c r="DQ245" i="5" s="1"/>
  <c r="CK244" i="5"/>
  <c r="CM244" i="5" s="1"/>
  <c r="CH242" i="5"/>
  <c r="CI242" i="5" s="1"/>
  <c r="DY240" i="5"/>
  <c r="CG243" i="5"/>
  <c r="BX242" i="5"/>
  <c r="BZ242" i="5" s="1"/>
  <c r="BT243" i="5"/>
  <c r="CB243" i="5" s="1"/>
  <c r="BS244" i="5"/>
  <c r="BU244" i="5" s="1"/>
  <c r="CJ245" i="5"/>
  <c r="BR245" i="5"/>
  <c r="BL245" i="5"/>
  <c r="CC243" i="5"/>
  <c r="EN234" i="5"/>
  <c r="DX241" i="5"/>
  <c r="DY241" i="5" s="1"/>
  <c r="ER233" i="5"/>
  <c r="ET233" i="5" s="1"/>
  <c r="FA233" i="5" s="1"/>
  <c r="FL233" i="5" s="1"/>
  <c r="GI233" i="5" s="1"/>
  <c r="W233" i="5" s="1"/>
  <c r="ED235" i="5"/>
  <c r="EK235" i="5" s="1"/>
  <c r="EC235" i="5"/>
  <c r="EI235" i="5" s="1"/>
  <c r="FD234" i="5"/>
  <c r="FI234" i="5" s="1"/>
  <c r="EP234" i="5"/>
  <c r="EQ234" i="5" s="1"/>
  <c r="DZ236" i="5"/>
  <c r="DS237" i="5"/>
  <c r="DR237" i="5"/>
  <c r="DN237" i="5"/>
  <c r="DP237" i="5" s="1"/>
  <c r="DT237" i="5" s="1"/>
  <c r="FB236" i="5"/>
  <c r="DG238" i="5"/>
  <c r="DJ238" i="5" s="1"/>
  <c r="EF239" i="5"/>
  <c r="EE239" i="5"/>
  <c r="CZ241" i="5"/>
  <c r="CU263" i="5"/>
  <c r="CY242" i="5"/>
  <c r="DA242" i="5" s="1"/>
  <c r="DE242" i="5" s="1"/>
  <c r="GH243" i="5"/>
  <c r="GU243" i="5" s="1"/>
  <c r="GU242" i="5"/>
  <c r="BO243" i="5"/>
  <c r="BN244" i="5"/>
  <c r="EA244" i="5"/>
  <c r="BJ245" i="5"/>
  <c r="CF244" i="5"/>
  <c r="BR242" i="10"/>
  <c r="BL242" i="10"/>
  <c r="HF245" i="5"/>
  <c r="HH245" i="5" s="1"/>
  <c r="HG245" i="5"/>
  <c r="BP242" i="10"/>
  <c r="BM242" i="10"/>
  <c r="BO242" i="10"/>
  <c r="Z242" i="10"/>
  <c r="BG242" i="10"/>
  <c r="BF242" i="10"/>
  <c r="BN242" i="10"/>
  <c r="AE243" i="10"/>
  <c r="AF243" i="10" s="1"/>
  <c r="AG243" i="10" s="1"/>
  <c r="AH243" i="10" s="1"/>
  <c r="AI245" i="10"/>
  <c r="AC245" i="10"/>
  <c r="AD245" i="10" s="1"/>
  <c r="AA246" i="10"/>
  <c r="GQ243" i="5"/>
  <c r="AC243" i="5" s="1"/>
  <c r="AG242" i="5"/>
  <c r="GZ242" i="5"/>
  <c r="GW242" i="5"/>
  <c r="X242" i="5"/>
  <c r="GX242" i="5"/>
  <c r="Y242" i="5"/>
  <c r="H270" i="8"/>
  <c r="GJ243" i="5"/>
  <c r="FT242" i="5"/>
  <c r="GS242" i="5" s="1"/>
  <c r="AE242" i="5" s="1"/>
  <c r="FZ244" i="5"/>
  <c r="GV244" i="5" s="1"/>
  <c r="GB244" i="5"/>
  <c r="GD244" i="5" s="1"/>
  <c r="FM244" i="5"/>
  <c r="FN244" i="5"/>
  <c r="FP244" i="5" s="1"/>
  <c r="FO244" i="5"/>
  <c r="FQ244" i="5" s="1"/>
  <c r="FY245" i="5"/>
  <c r="FW246" i="5"/>
  <c r="FX245" i="5"/>
  <c r="GC243" i="5"/>
  <c r="U243" i="5" s="1"/>
  <c r="GK243" i="5"/>
  <c r="GN243" i="5"/>
  <c r="AA243" i="5" s="1"/>
  <c r="GM243" i="5"/>
  <c r="Z243" i="5" s="1"/>
  <c r="GO243" i="5"/>
  <c r="AB243" i="5" s="1"/>
  <c r="GP243" i="5"/>
  <c r="BH246" i="5"/>
  <c r="EZ245" i="5"/>
  <c r="FG245" i="5"/>
  <c r="FS243" i="5"/>
  <c r="FR243" i="5"/>
  <c r="GR243" i="5" s="1"/>
  <c r="AD243" i="5" s="1"/>
  <c r="HA246" i="5"/>
  <c r="DC241" i="5" l="1"/>
  <c r="CV244" i="5"/>
  <c r="CX244" i="5" s="1"/>
  <c r="CW243" i="5"/>
  <c r="CE246" i="5"/>
  <c r="R246" i="5" s="1"/>
  <c r="DL246" i="5"/>
  <c r="DO246" i="5" s="1"/>
  <c r="DQ246" i="5" s="1"/>
  <c r="CK245" i="5"/>
  <c r="CM245" i="5" s="1"/>
  <c r="BX243" i="5"/>
  <c r="BY243" i="5" s="1"/>
  <c r="CH243" i="5"/>
  <c r="CI243" i="5" s="1"/>
  <c r="CG244" i="5"/>
  <c r="BY242" i="5"/>
  <c r="CA242" i="5" s="1"/>
  <c r="DX242" i="5" s="1"/>
  <c r="CJ246" i="5"/>
  <c r="CK246" i="5" s="1"/>
  <c r="CM246" i="5" s="1"/>
  <c r="BL246" i="5"/>
  <c r="BR246" i="5"/>
  <c r="BT244" i="5"/>
  <c r="BS245" i="5"/>
  <c r="BU245" i="5" s="1"/>
  <c r="CC244" i="5"/>
  <c r="EN235" i="5"/>
  <c r="DW242" i="5"/>
  <c r="ER234" i="5"/>
  <c r="ET234" i="5" s="1"/>
  <c r="FA234" i="5" s="1"/>
  <c r="FL234" i="5" s="1"/>
  <c r="GI234" i="5" s="1"/>
  <c r="W234" i="5" s="1"/>
  <c r="FD235" i="5"/>
  <c r="FI235" i="5" s="1"/>
  <c r="EP235" i="5"/>
  <c r="EQ235" i="5" s="1"/>
  <c r="EC236" i="5"/>
  <c r="EI236" i="5" s="1"/>
  <c r="ED236" i="5"/>
  <c r="EK236" i="5" s="1"/>
  <c r="DZ237" i="5"/>
  <c r="DR238" i="5"/>
  <c r="DS238" i="5"/>
  <c r="DN238" i="5"/>
  <c r="DP238" i="5" s="1"/>
  <c r="DT238" i="5" s="1"/>
  <c r="FB237" i="5"/>
  <c r="EE240" i="5"/>
  <c r="EF240" i="5"/>
  <c r="DG239" i="5"/>
  <c r="DJ239" i="5" s="1"/>
  <c r="CZ242" i="5"/>
  <c r="CU264" i="5"/>
  <c r="CY243" i="5"/>
  <c r="DA243" i="5" s="1"/>
  <c r="DE243" i="5" s="1"/>
  <c r="V243" i="5"/>
  <c r="BO244" i="5"/>
  <c r="BN245" i="5"/>
  <c r="EA245" i="5"/>
  <c r="BJ246" i="5"/>
  <c r="CF245" i="5"/>
  <c r="BL243" i="10"/>
  <c r="BR243" i="10"/>
  <c r="HF246" i="5"/>
  <c r="HH246" i="5" s="1"/>
  <c r="HG246" i="5"/>
  <c r="BP243" i="10"/>
  <c r="BM243" i="10"/>
  <c r="BO243" i="10"/>
  <c r="Z243" i="10"/>
  <c r="BG243" i="10"/>
  <c r="BF243" i="10"/>
  <c r="BN243" i="10"/>
  <c r="AI246" i="10"/>
  <c r="AC246" i="10"/>
  <c r="AD246" i="10" s="1"/>
  <c r="AA247" i="10"/>
  <c r="AE244" i="10"/>
  <c r="AF244" i="10" s="1"/>
  <c r="AG244" i="10" s="1"/>
  <c r="AH244" i="10" s="1"/>
  <c r="GQ244" i="5"/>
  <c r="AC244" i="5" s="1"/>
  <c r="GZ243" i="5"/>
  <c r="AG243" i="5"/>
  <c r="GX243" i="5"/>
  <c r="Y243" i="5"/>
  <c r="GW243" i="5"/>
  <c r="X243" i="5"/>
  <c r="H271" i="8"/>
  <c r="FN245" i="5"/>
  <c r="FP245" i="5" s="1"/>
  <c r="FM245" i="5"/>
  <c r="FO245" i="5"/>
  <c r="FQ245" i="5" s="1"/>
  <c r="FY246" i="5"/>
  <c r="FW247" i="5"/>
  <c r="FX246" i="5"/>
  <c r="FR244" i="5"/>
  <c r="GR244" i="5" s="1"/>
  <c r="AD244" i="5" s="1"/>
  <c r="FS244" i="5"/>
  <c r="GJ244" i="5"/>
  <c r="BH247" i="5"/>
  <c r="FG246" i="5"/>
  <c r="EZ246" i="5"/>
  <c r="FT243" i="5"/>
  <c r="GS243" i="5" s="1"/>
  <c r="AE243" i="5" s="1"/>
  <c r="FZ245" i="5"/>
  <c r="GV245" i="5" s="1"/>
  <c r="GB245" i="5"/>
  <c r="GD245" i="5" s="1"/>
  <c r="GC244" i="5"/>
  <c r="U244" i="5" s="1"/>
  <c r="GK244" i="5"/>
  <c r="GM244" i="5"/>
  <c r="Z244" i="5" s="1"/>
  <c r="GN244" i="5"/>
  <c r="AA244" i="5" s="1"/>
  <c r="GP244" i="5"/>
  <c r="GO244" i="5"/>
  <c r="AB244" i="5" s="1"/>
  <c r="GH244" i="5"/>
  <c r="HA247" i="5"/>
  <c r="DC242" i="5" l="1"/>
  <c r="CV245" i="5"/>
  <c r="CX245" i="5" s="1"/>
  <c r="CW244" i="5"/>
  <c r="CE247" i="5"/>
  <c r="R247" i="5" s="1"/>
  <c r="DL247" i="5"/>
  <c r="DO247" i="5" s="1"/>
  <c r="DQ247" i="5" s="1"/>
  <c r="BZ243" i="5"/>
  <c r="CA243" i="5" s="1"/>
  <c r="DX243" i="5" s="1"/>
  <c r="DY242" i="5"/>
  <c r="CG245" i="5"/>
  <c r="CJ247" i="5"/>
  <c r="BL247" i="5"/>
  <c r="BR247" i="5"/>
  <c r="CB244" i="5"/>
  <c r="CH244" i="5" s="1"/>
  <c r="CI244" i="5" s="1"/>
  <c r="BX244" i="5"/>
  <c r="BZ244" i="5" s="1"/>
  <c r="CC245" i="5"/>
  <c r="BS246" i="5"/>
  <c r="BU246" i="5" s="1"/>
  <c r="BT245" i="5"/>
  <c r="EN236" i="5"/>
  <c r="DW243" i="5"/>
  <c r="ER235" i="5"/>
  <c r="ET235" i="5" s="1"/>
  <c r="FA235" i="5" s="1"/>
  <c r="FL235" i="5" s="1"/>
  <c r="GI235" i="5" s="1"/>
  <c r="W235" i="5" s="1"/>
  <c r="EC237" i="5"/>
  <c r="EI237" i="5" s="1"/>
  <c r="ED237" i="5"/>
  <c r="EK237" i="5" s="1"/>
  <c r="EP236" i="5"/>
  <c r="EQ236" i="5" s="1"/>
  <c r="FD236" i="5"/>
  <c r="FI236" i="5" s="1"/>
  <c r="FB238" i="5"/>
  <c r="DZ238" i="5"/>
  <c r="DS239" i="5"/>
  <c r="DR239" i="5"/>
  <c r="DN239" i="5"/>
  <c r="DP239" i="5" s="1"/>
  <c r="DT239" i="5" s="1"/>
  <c r="DG240" i="5"/>
  <c r="DJ240" i="5" s="1"/>
  <c r="EE241" i="5"/>
  <c r="EF241" i="5"/>
  <c r="CZ243" i="5"/>
  <c r="CU265" i="5"/>
  <c r="CY244" i="5"/>
  <c r="DA244" i="5" s="1"/>
  <c r="DE244" i="5" s="1"/>
  <c r="BO245" i="5"/>
  <c r="BN246" i="5"/>
  <c r="EA246" i="5"/>
  <c r="BJ247" i="5"/>
  <c r="CF246" i="5"/>
  <c r="BL244" i="10"/>
  <c r="HF247" i="5"/>
  <c r="HH247" i="5" s="1"/>
  <c r="HG247" i="5"/>
  <c r="BP244" i="10"/>
  <c r="BO244" i="10"/>
  <c r="BM244" i="10"/>
  <c r="BR244" i="10" s="1"/>
  <c r="Z244" i="10"/>
  <c r="BG244" i="10"/>
  <c r="BF244" i="10"/>
  <c r="BN244" i="10"/>
  <c r="AE246" i="10"/>
  <c r="AF246" i="10" s="1"/>
  <c r="AG246" i="10" s="1"/>
  <c r="AH246" i="10" s="1"/>
  <c r="AI247" i="10"/>
  <c r="AC247" i="10"/>
  <c r="AD247" i="10" s="1"/>
  <c r="AA248" i="10"/>
  <c r="AE245" i="10"/>
  <c r="AF245" i="10" s="1"/>
  <c r="AG245" i="10" s="1"/>
  <c r="AH245" i="10" s="1"/>
  <c r="GQ245" i="5"/>
  <c r="AC245" i="5" s="1"/>
  <c r="AG244" i="5"/>
  <c r="GZ244" i="5"/>
  <c r="GU244" i="5"/>
  <c r="V244" i="5"/>
  <c r="GX244" i="5"/>
  <c r="Y244" i="5"/>
  <c r="GW244" i="5"/>
  <c r="X244" i="5"/>
  <c r="H272" i="8"/>
  <c r="FT244" i="5"/>
  <c r="GS244" i="5" s="1"/>
  <c r="AE244" i="5" s="1"/>
  <c r="GC245" i="5"/>
  <c r="U245" i="5" s="1"/>
  <c r="GK245" i="5"/>
  <c r="GM245" i="5"/>
  <c r="Z245" i="5" s="1"/>
  <c r="GN245" i="5"/>
  <c r="AA245" i="5" s="1"/>
  <c r="GO245" i="5"/>
  <c r="AB245" i="5" s="1"/>
  <c r="GP245" i="5"/>
  <c r="BH248" i="5"/>
  <c r="EZ247" i="5"/>
  <c r="FG247" i="5"/>
  <c r="FY247" i="5"/>
  <c r="FW248" i="5"/>
  <c r="FX247" i="5"/>
  <c r="FS245" i="5"/>
  <c r="FR245" i="5"/>
  <c r="GR245" i="5" s="1"/>
  <c r="AD245" i="5" s="1"/>
  <c r="FO246" i="5"/>
  <c r="FQ246" i="5" s="1"/>
  <c r="FN246" i="5"/>
  <c r="FP246" i="5" s="1"/>
  <c r="FM246" i="5"/>
  <c r="FZ246" i="5"/>
  <c r="GV246" i="5" s="1"/>
  <c r="GB246" i="5"/>
  <c r="GD246" i="5" s="1"/>
  <c r="GH245" i="5"/>
  <c r="GJ245" i="5"/>
  <c r="HA248" i="5"/>
  <c r="DC243" i="5" l="1"/>
  <c r="CV246" i="5"/>
  <c r="CX246" i="5" s="1"/>
  <c r="CW245" i="5"/>
  <c r="DY243" i="5"/>
  <c r="CE248" i="5"/>
  <c r="R248" i="5" s="1"/>
  <c r="DL248" i="5"/>
  <c r="DO248" i="5" s="1"/>
  <c r="DQ248" i="5" s="1"/>
  <c r="CK247" i="5"/>
  <c r="CM247" i="5" s="1"/>
  <c r="CG246" i="5"/>
  <c r="CJ248" i="5"/>
  <c r="BL248" i="5"/>
  <c r="BR248" i="5"/>
  <c r="CB245" i="5"/>
  <c r="CH245" i="5" s="1"/>
  <c r="CI245" i="5" s="1"/>
  <c r="BX245" i="5"/>
  <c r="BZ245" i="5" s="1"/>
  <c r="BT246" i="5"/>
  <c r="BY244" i="5"/>
  <c r="CA244" i="5" s="1"/>
  <c r="DX244" i="5" s="1"/>
  <c r="BS247" i="5"/>
  <c r="BU247" i="5" s="1"/>
  <c r="CC246" i="5"/>
  <c r="EN237" i="5"/>
  <c r="DW244" i="5"/>
  <c r="ER236" i="5"/>
  <c r="ET236" i="5" s="1"/>
  <c r="FA236" i="5" s="1"/>
  <c r="FL236" i="5" s="1"/>
  <c r="GI236" i="5" s="1"/>
  <c r="W236" i="5" s="1"/>
  <c r="EC238" i="5"/>
  <c r="EI238" i="5" s="1"/>
  <c r="ED238" i="5"/>
  <c r="EK238" i="5" s="1"/>
  <c r="FD237" i="5"/>
  <c r="FI237" i="5" s="1"/>
  <c r="EP237" i="5"/>
  <c r="EQ237" i="5" s="1"/>
  <c r="DZ239" i="5"/>
  <c r="DR240" i="5"/>
  <c r="DS240" i="5"/>
  <c r="DN240" i="5"/>
  <c r="DP240" i="5" s="1"/>
  <c r="DT240" i="5" s="1"/>
  <c r="FB239" i="5"/>
  <c r="DG241" i="5"/>
  <c r="DJ241" i="5" s="1"/>
  <c r="EE242" i="5"/>
  <c r="EF242" i="5"/>
  <c r="CU266" i="5"/>
  <c r="CZ244" i="5"/>
  <c r="CY245" i="5"/>
  <c r="DA245" i="5" s="1"/>
  <c r="DE245" i="5" s="1"/>
  <c r="BO246" i="5"/>
  <c r="BN247" i="5"/>
  <c r="EA247" i="5"/>
  <c r="BJ248" i="5"/>
  <c r="CF247" i="5"/>
  <c r="BR246" i="10"/>
  <c r="BL246" i="10"/>
  <c r="BL245" i="10"/>
  <c r="BR245" i="10"/>
  <c r="HF248" i="5"/>
  <c r="HH248" i="5" s="1"/>
  <c r="HG248" i="5"/>
  <c r="GQ246" i="5"/>
  <c r="AC246" i="5" s="1"/>
  <c r="BP246" i="10"/>
  <c r="BM246" i="10"/>
  <c r="BO246" i="10"/>
  <c r="BP245" i="10"/>
  <c r="BM245" i="10"/>
  <c r="BO245" i="10"/>
  <c r="Z246" i="10"/>
  <c r="BG246" i="10"/>
  <c r="BF246" i="10"/>
  <c r="Z245" i="10"/>
  <c r="BG245" i="10"/>
  <c r="BF245" i="10"/>
  <c r="BN245" i="10"/>
  <c r="BN246" i="10"/>
  <c r="AI248" i="10"/>
  <c r="AC248" i="10"/>
  <c r="AD248" i="10" s="1"/>
  <c r="AA249" i="10"/>
  <c r="GZ245" i="5"/>
  <c r="AG245" i="5"/>
  <c r="GW245" i="5"/>
  <c r="X245" i="5"/>
  <c r="GU245" i="5"/>
  <c r="V245" i="5"/>
  <c r="GX245" i="5"/>
  <c r="Y245" i="5"/>
  <c r="H273" i="8"/>
  <c r="FT245" i="5"/>
  <c r="GS245" i="5" s="1"/>
  <c r="AE245" i="5" s="1"/>
  <c r="GJ246" i="5"/>
  <c r="FS246" i="5"/>
  <c r="FR246" i="5"/>
  <c r="GR246" i="5" s="1"/>
  <c r="AD246" i="5" s="1"/>
  <c r="FY248" i="5"/>
  <c r="FW249" i="5"/>
  <c r="FX248" i="5"/>
  <c r="FO247" i="5"/>
  <c r="FQ247" i="5" s="1"/>
  <c r="FM247" i="5"/>
  <c r="FN247" i="5"/>
  <c r="FP247" i="5" s="1"/>
  <c r="GC246" i="5"/>
  <c r="U246" i="5" s="1"/>
  <c r="GK246" i="5"/>
  <c r="GN246" i="5"/>
  <c r="AA246" i="5" s="1"/>
  <c r="GM246" i="5"/>
  <c r="Z246" i="5" s="1"/>
  <c r="GP246" i="5"/>
  <c r="GO246" i="5"/>
  <c r="AB246" i="5" s="1"/>
  <c r="FZ247" i="5"/>
  <c r="GV247" i="5" s="1"/>
  <c r="GB247" i="5"/>
  <c r="GD247" i="5" s="1"/>
  <c r="BH249" i="5"/>
  <c r="FG248" i="5"/>
  <c r="EZ248" i="5"/>
  <c r="GH246" i="5"/>
  <c r="HA249" i="5"/>
  <c r="DC244" i="5" l="1"/>
  <c r="CV247" i="5"/>
  <c r="CX247" i="5" s="1"/>
  <c r="CW246" i="5"/>
  <c r="CE249" i="5"/>
  <c r="R249" i="5" s="1"/>
  <c r="DL249" i="5"/>
  <c r="DO249" i="5" s="1"/>
  <c r="DQ249" i="5" s="1"/>
  <c r="CK248" i="5"/>
  <c r="CM248" i="5" s="1"/>
  <c r="CG247" i="5"/>
  <c r="DY244" i="5"/>
  <c r="CJ249" i="5"/>
  <c r="BL249" i="5"/>
  <c r="BR249" i="5"/>
  <c r="CB246" i="5"/>
  <c r="CH246" i="5" s="1"/>
  <c r="CI246" i="5" s="1"/>
  <c r="BX246" i="5"/>
  <c r="BZ246" i="5" s="1"/>
  <c r="BT247" i="5"/>
  <c r="BY245" i="5"/>
  <c r="CA245" i="5" s="1"/>
  <c r="DW245" i="5" s="1"/>
  <c r="BS248" i="5"/>
  <c r="BU248" i="5" s="1"/>
  <c r="CC247" i="5"/>
  <c r="EN238" i="5"/>
  <c r="DX245" i="5"/>
  <c r="ER237" i="5"/>
  <c r="ET237" i="5" s="1"/>
  <c r="FA237" i="5" s="1"/>
  <c r="FL237" i="5" s="1"/>
  <c r="GI237" i="5" s="1"/>
  <c r="W237" i="5" s="1"/>
  <c r="FD238" i="5"/>
  <c r="FI238" i="5" s="1"/>
  <c r="EP238" i="5"/>
  <c r="EQ238" i="5" s="1"/>
  <c r="EC239" i="5"/>
  <c r="EI239" i="5" s="1"/>
  <c r="ED239" i="5"/>
  <c r="EK239" i="5" s="1"/>
  <c r="DZ240" i="5"/>
  <c r="DR241" i="5"/>
  <c r="DS241" i="5"/>
  <c r="DN241" i="5"/>
  <c r="DP241" i="5" s="1"/>
  <c r="DT241" i="5" s="1"/>
  <c r="FB240" i="5"/>
  <c r="EF243" i="5"/>
  <c r="EE243" i="5"/>
  <c r="DG242" i="5"/>
  <c r="DJ242" i="5" s="1"/>
  <c r="CZ245" i="5"/>
  <c r="CU267" i="5"/>
  <c r="CY246" i="5"/>
  <c r="DA246" i="5" s="1"/>
  <c r="DE246" i="5" s="1"/>
  <c r="BO247" i="5"/>
  <c r="BN248" i="5"/>
  <c r="EA248" i="5"/>
  <c r="BJ249" i="5"/>
  <c r="CF248" i="5"/>
  <c r="HF249" i="5"/>
  <c r="HH249" i="5" s="1"/>
  <c r="HG249" i="5"/>
  <c r="AE248" i="10"/>
  <c r="AF248" i="10" s="1"/>
  <c r="AG248" i="10" s="1"/>
  <c r="AH248" i="10" s="1"/>
  <c r="AI249" i="10"/>
  <c r="AC249" i="10"/>
  <c r="AD249" i="10" s="1"/>
  <c r="AA250" i="10"/>
  <c r="AE247" i="10"/>
  <c r="AF247" i="10" s="1"/>
  <c r="AG247" i="10" s="1"/>
  <c r="AH247" i="10" s="1"/>
  <c r="GQ247" i="5"/>
  <c r="AC247" i="5" s="1"/>
  <c r="AG246" i="5"/>
  <c r="GZ246" i="5"/>
  <c r="GU246" i="5"/>
  <c r="V246" i="5"/>
  <c r="GX246" i="5"/>
  <c r="Y246" i="5"/>
  <c r="GW246" i="5"/>
  <c r="X246" i="5"/>
  <c r="H274" i="8"/>
  <c r="FM248" i="5"/>
  <c r="FN248" i="5"/>
  <c r="FP248" i="5" s="1"/>
  <c r="FO248" i="5"/>
  <c r="FQ248" i="5" s="1"/>
  <c r="FS247" i="5"/>
  <c r="FR247" i="5"/>
  <c r="GR247" i="5" s="1"/>
  <c r="AD247" i="5" s="1"/>
  <c r="FY249" i="5"/>
  <c r="FW250" i="5"/>
  <c r="FX249" i="5"/>
  <c r="BH250" i="5"/>
  <c r="EZ249" i="5"/>
  <c r="FG249" i="5"/>
  <c r="GC247" i="5"/>
  <c r="U247" i="5" s="1"/>
  <c r="GK247" i="5"/>
  <c r="GN247" i="5"/>
  <c r="AA247" i="5" s="1"/>
  <c r="GM247" i="5"/>
  <c r="Z247" i="5" s="1"/>
  <c r="GO247" i="5"/>
  <c r="AB247" i="5" s="1"/>
  <c r="GP247" i="5"/>
  <c r="FT246" i="5"/>
  <c r="GS246" i="5" s="1"/>
  <c r="AE246" i="5" s="1"/>
  <c r="GH247" i="5"/>
  <c r="GJ247" i="5"/>
  <c r="FZ248" i="5"/>
  <c r="GV248" i="5" s="1"/>
  <c r="GB248" i="5"/>
  <c r="GD248" i="5" s="1"/>
  <c r="HA250" i="5"/>
  <c r="DC245" i="5" l="1"/>
  <c r="CV248" i="5"/>
  <c r="CX248" i="5" s="1"/>
  <c r="CW247" i="5"/>
  <c r="CE250" i="5"/>
  <c r="R250" i="5" s="1"/>
  <c r="DL250" i="5"/>
  <c r="DO250" i="5" s="1"/>
  <c r="DQ250" i="5" s="1"/>
  <c r="CK249" i="5"/>
  <c r="CM249" i="5" s="1"/>
  <c r="CG248" i="5"/>
  <c r="DY245" i="5"/>
  <c r="BT248" i="5"/>
  <c r="CB248" i="5" s="1"/>
  <c r="CB247" i="5"/>
  <c r="CH247" i="5" s="1"/>
  <c r="CI247" i="5" s="1"/>
  <c r="BX247" i="5"/>
  <c r="BZ247" i="5" s="1"/>
  <c r="CJ250" i="5"/>
  <c r="BL250" i="5"/>
  <c r="BR250" i="5"/>
  <c r="BS249" i="5"/>
  <c r="BU249" i="5" s="1"/>
  <c r="CC248" i="5"/>
  <c r="BY246" i="5"/>
  <c r="CA246" i="5" s="1"/>
  <c r="DX246" i="5" s="1"/>
  <c r="EN239" i="5"/>
  <c r="DW246" i="5"/>
  <c r="ER238" i="5"/>
  <c r="ET238" i="5" s="1"/>
  <c r="FA238" i="5" s="1"/>
  <c r="FL238" i="5" s="1"/>
  <c r="GI238" i="5" s="1"/>
  <c r="W238" i="5" s="1"/>
  <c r="EC240" i="5"/>
  <c r="EI240" i="5" s="1"/>
  <c r="ED240" i="5"/>
  <c r="EK240" i="5" s="1"/>
  <c r="FD239" i="5"/>
  <c r="FI239" i="5" s="1"/>
  <c r="EP239" i="5"/>
  <c r="EQ239" i="5" s="1"/>
  <c r="DZ241" i="5"/>
  <c r="DR242" i="5"/>
  <c r="DS242" i="5"/>
  <c r="DN242" i="5"/>
  <c r="DP242" i="5" s="1"/>
  <c r="DT242" i="5" s="1"/>
  <c r="FB241" i="5"/>
  <c r="DG243" i="5"/>
  <c r="DJ243" i="5" s="1"/>
  <c r="EF244" i="5"/>
  <c r="EE244" i="5"/>
  <c r="CU268" i="5"/>
  <c r="CZ246" i="5"/>
  <c r="CY247" i="5"/>
  <c r="DA247" i="5" s="1"/>
  <c r="DE247" i="5" s="1"/>
  <c r="BN249" i="5"/>
  <c r="BO248" i="5"/>
  <c r="EA249" i="5"/>
  <c r="BJ250" i="5"/>
  <c r="CF249" i="5"/>
  <c r="BL247" i="10"/>
  <c r="BR247" i="10"/>
  <c r="BL248" i="10"/>
  <c r="BR248" i="10"/>
  <c r="HF250" i="5"/>
  <c r="HH250" i="5" s="1"/>
  <c r="HG250" i="5"/>
  <c r="BP247" i="10"/>
  <c r="BM247" i="10"/>
  <c r="BO247" i="10"/>
  <c r="BP248" i="10"/>
  <c r="BM248" i="10"/>
  <c r="BO248" i="10"/>
  <c r="Z247" i="10"/>
  <c r="BG247" i="10"/>
  <c r="BF247" i="10"/>
  <c r="Z248" i="10"/>
  <c r="BG248" i="10"/>
  <c r="BF248" i="10"/>
  <c r="BN247" i="10"/>
  <c r="BN248" i="10"/>
  <c r="AE249" i="10"/>
  <c r="AF249" i="10" s="1"/>
  <c r="AG249" i="10" s="1"/>
  <c r="AH249" i="10" s="1"/>
  <c r="AI250" i="10"/>
  <c r="AC250" i="10"/>
  <c r="AD250" i="10" s="1"/>
  <c r="AA251" i="10"/>
  <c r="GQ248" i="5"/>
  <c r="AC248" i="5" s="1"/>
  <c r="GZ247" i="5"/>
  <c r="AG247" i="5"/>
  <c r="GX247" i="5"/>
  <c r="Y247" i="5"/>
  <c r="GU247" i="5"/>
  <c r="V247" i="5"/>
  <c r="GW247" i="5"/>
  <c r="X247" i="5"/>
  <c r="H275" i="8"/>
  <c r="GC248" i="5"/>
  <c r="U248" i="5" s="1"/>
  <c r="GK248" i="5"/>
  <c r="GM248" i="5"/>
  <c r="Z248" i="5" s="1"/>
  <c r="GN248" i="5"/>
  <c r="AA248" i="5" s="1"/>
  <c r="GP248" i="5"/>
  <c r="GO248" i="5"/>
  <c r="AB248" i="5" s="1"/>
  <c r="BH251" i="5"/>
  <c r="FG250" i="5"/>
  <c r="EZ250" i="5"/>
  <c r="GH248" i="5"/>
  <c r="FY250" i="5"/>
  <c r="FW251" i="5"/>
  <c r="FX250" i="5"/>
  <c r="FT247" i="5"/>
  <c r="GS247" i="5" s="1"/>
  <c r="AE247" i="5" s="1"/>
  <c r="FO249" i="5"/>
  <c r="FQ249" i="5" s="1"/>
  <c r="FM249" i="5"/>
  <c r="FN249" i="5"/>
  <c r="FP249" i="5" s="1"/>
  <c r="FZ249" i="5"/>
  <c r="GV249" i="5" s="1"/>
  <c r="GB249" i="5"/>
  <c r="GD249" i="5" s="1"/>
  <c r="FS248" i="5"/>
  <c r="FR248" i="5"/>
  <c r="GR248" i="5" s="1"/>
  <c r="AD248" i="5" s="1"/>
  <c r="GJ248" i="5"/>
  <c r="HA251" i="5"/>
  <c r="DC246" i="5" l="1"/>
  <c r="CV249" i="5"/>
  <c r="CX249" i="5" s="1"/>
  <c r="CW248" i="5"/>
  <c r="CE251" i="5"/>
  <c r="R251" i="5" s="1"/>
  <c r="DL251" i="5"/>
  <c r="DO251" i="5" s="1"/>
  <c r="DQ251" i="5" s="1"/>
  <c r="CK250" i="5"/>
  <c r="CM250" i="5" s="1"/>
  <c r="BX248" i="5"/>
  <c r="BY248" i="5" s="1"/>
  <c r="CG249" i="5"/>
  <c r="CH248" i="5"/>
  <c r="CI248" i="5" s="1"/>
  <c r="DY246" i="5"/>
  <c r="BY247" i="5"/>
  <c r="CA247" i="5" s="1"/>
  <c r="DX247" i="5" s="1"/>
  <c r="BT249" i="5"/>
  <c r="CJ251" i="5"/>
  <c r="BL251" i="5"/>
  <c r="BR251" i="5"/>
  <c r="CC249" i="5"/>
  <c r="BS250" i="5"/>
  <c r="BU250" i="5" s="1"/>
  <c r="EN240" i="5"/>
  <c r="DW247" i="5"/>
  <c r="ER239" i="5"/>
  <c r="ET239" i="5" s="1"/>
  <c r="FA239" i="5" s="1"/>
  <c r="FL239" i="5" s="1"/>
  <c r="GI239" i="5" s="1"/>
  <c r="W239" i="5" s="1"/>
  <c r="EC241" i="5"/>
  <c r="EI241" i="5" s="1"/>
  <c r="ED241" i="5"/>
  <c r="EK241" i="5" s="1"/>
  <c r="EP240" i="5"/>
  <c r="EQ240" i="5" s="1"/>
  <c r="FD240" i="5"/>
  <c r="FI240" i="5" s="1"/>
  <c r="DZ242" i="5"/>
  <c r="DS243" i="5"/>
  <c r="DR243" i="5"/>
  <c r="DN243" i="5"/>
  <c r="DP243" i="5" s="1"/>
  <c r="DT243" i="5" s="1"/>
  <c r="FB242" i="5"/>
  <c r="EF245" i="5"/>
  <c r="EE245" i="5"/>
  <c r="DG244" i="5"/>
  <c r="DJ244" i="5" s="1"/>
  <c r="CZ247" i="5"/>
  <c r="CU269" i="5"/>
  <c r="CY248" i="5"/>
  <c r="DA248" i="5" s="1"/>
  <c r="DE248" i="5" s="1"/>
  <c r="BO249" i="5"/>
  <c r="BN250" i="5"/>
  <c r="EA250" i="5"/>
  <c r="BJ251" i="5"/>
  <c r="CF250" i="5"/>
  <c r="BL249" i="10"/>
  <c r="BR249" i="10"/>
  <c r="HF251" i="5"/>
  <c r="HH251" i="5" s="1"/>
  <c r="HG251" i="5"/>
  <c r="BP249" i="10"/>
  <c r="BM249" i="10"/>
  <c r="BO249" i="10"/>
  <c r="GQ249" i="5"/>
  <c r="AC249" i="5" s="1"/>
  <c r="Z249" i="10"/>
  <c r="BG249" i="10"/>
  <c r="BF249" i="10"/>
  <c r="BN249" i="10"/>
  <c r="AI251" i="10"/>
  <c r="AC251" i="10"/>
  <c r="AD251" i="10" s="1"/>
  <c r="AA252" i="10"/>
  <c r="GZ248" i="5"/>
  <c r="AG248" i="5"/>
  <c r="GX248" i="5"/>
  <c r="Y248" i="5"/>
  <c r="GW248" i="5"/>
  <c r="X248" i="5"/>
  <c r="GU248" i="5"/>
  <c r="V248" i="5"/>
  <c r="H276" i="8"/>
  <c r="GC249" i="5"/>
  <c r="U249" i="5" s="1"/>
  <c r="GK249" i="5"/>
  <c r="GM249" i="5"/>
  <c r="Z249" i="5" s="1"/>
  <c r="GN249" i="5"/>
  <c r="AA249" i="5" s="1"/>
  <c r="GP249" i="5"/>
  <c r="GO249" i="5"/>
  <c r="AB249" i="5" s="1"/>
  <c r="GH249" i="5"/>
  <c r="GJ249" i="5"/>
  <c r="FZ250" i="5"/>
  <c r="GV250" i="5" s="1"/>
  <c r="GB250" i="5"/>
  <c r="GD250" i="5" s="1"/>
  <c r="FO250" i="5"/>
  <c r="FQ250" i="5" s="1"/>
  <c r="FN250" i="5"/>
  <c r="FP250" i="5" s="1"/>
  <c r="FM250" i="5"/>
  <c r="FR249" i="5"/>
  <c r="GR249" i="5" s="1"/>
  <c r="AD249" i="5" s="1"/>
  <c r="FS249" i="5"/>
  <c r="FT248" i="5"/>
  <c r="GS248" i="5" s="1"/>
  <c r="AE248" i="5" s="1"/>
  <c r="FY251" i="5"/>
  <c r="FW252" i="5"/>
  <c r="FX251" i="5"/>
  <c r="BH252" i="5"/>
  <c r="EZ251" i="5"/>
  <c r="FG251" i="5"/>
  <c r="HA252" i="5"/>
  <c r="DC247" i="5" l="1"/>
  <c r="CV250" i="5"/>
  <c r="CX250" i="5" s="1"/>
  <c r="CW249" i="5"/>
  <c r="CE252" i="5"/>
  <c r="R252" i="5" s="1"/>
  <c r="DL252" i="5"/>
  <c r="DO252" i="5" s="1"/>
  <c r="DQ252" i="5" s="1"/>
  <c r="BZ248" i="5"/>
  <c r="CA248" i="5" s="1"/>
  <c r="DX248" i="5" s="1"/>
  <c r="CK251" i="5"/>
  <c r="CM251" i="5" s="1"/>
  <c r="DY247" i="5"/>
  <c r="CG250" i="5"/>
  <c r="CJ252" i="5"/>
  <c r="BL252" i="5"/>
  <c r="BR252" i="5"/>
  <c r="CC250" i="5"/>
  <c r="BS251" i="5"/>
  <c r="BU251" i="5" s="1"/>
  <c r="BT250" i="5"/>
  <c r="CB249" i="5"/>
  <c r="CH249" i="5" s="1"/>
  <c r="CI249" i="5" s="1"/>
  <c r="BX249" i="5"/>
  <c r="BZ249" i="5" s="1"/>
  <c r="EN241" i="5"/>
  <c r="DW248" i="5"/>
  <c r="ER240" i="5"/>
  <c r="ET240" i="5" s="1"/>
  <c r="FA240" i="5" s="1"/>
  <c r="FL240" i="5" s="1"/>
  <c r="GI240" i="5" s="1"/>
  <c r="W240" i="5" s="1"/>
  <c r="FB243" i="5"/>
  <c r="EC242" i="5"/>
  <c r="EI242" i="5" s="1"/>
  <c r="ED242" i="5"/>
  <c r="EK242" i="5" s="1"/>
  <c r="FD241" i="5"/>
  <c r="FI241" i="5" s="1"/>
  <c r="EP241" i="5"/>
  <c r="EQ241" i="5" s="1"/>
  <c r="DZ243" i="5"/>
  <c r="DR244" i="5"/>
  <c r="DS244" i="5"/>
  <c r="DN244" i="5"/>
  <c r="DP244" i="5" s="1"/>
  <c r="DT244" i="5" s="1"/>
  <c r="DG245" i="5"/>
  <c r="DJ245" i="5" s="1"/>
  <c r="EF246" i="5"/>
  <c r="EE246" i="5"/>
  <c r="CU270" i="5"/>
  <c r="CZ248" i="5"/>
  <c r="CY249" i="5"/>
  <c r="DA249" i="5" s="1"/>
  <c r="DE249" i="5" s="1"/>
  <c r="BO250" i="5"/>
  <c r="BN251" i="5"/>
  <c r="EA251" i="5"/>
  <c r="BJ252" i="5"/>
  <c r="GJ250" i="5"/>
  <c r="X250" i="5" s="1"/>
  <c r="GQ250" i="5"/>
  <c r="AC250" i="5" s="1"/>
  <c r="CF251" i="5"/>
  <c r="HF252" i="5"/>
  <c r="HH252" i="5" s="1"/>
  <c r="HG252" i="5"/>
  <c r="AE250" i="10"/>
  <c r="AF250" i="10" s="1"/>
  <c r="AG250" i="10" s="1"/>
  <c r="AH250" i="10" s="1"/>
  <c r="AI252" i="10"/>
  <c r="AC252" i="10"/>
  <c r="AD252" i="10" s="1"/>
  <c r="AA253" i="10"/>
  <c r="GZ249" i="5"/>
  <c r="AG249" i="5"/>
  <c r="GU249" i="5"/>
  <c r="V249" i="5"/>
  <c r="GX249" i="5"/>
  <c r="Y249" i="5"/>
  <c r="GW249" i="5"/>
  <c r="X249" i="5"/>
  <c r="H277" i="8"/>
  <c r="GW250" i="5"/>
  <c r="FM251" i="5"/>
  <c r="FN251" i="5"/>
  <c r="FP251" i="5" s="1"/>
  <c r="FO251" i="5"/>
  <c r="FQ251" i="5" s="1"/>
  <c r="FZ251" i="5"/>
  <c r="GV251" i="5" s="1"/>
  <c r="GB251" i="5"/>
  <c r="GD251" i="5" s="1"/>
  <c r="FS250" i="5"/>
  <c r="FR250" i="5"/>
  <c r="GR250" i="5" s="1"/>
  <c r="AD250" i="5" s="1"/>
  <c r="GC250" i="5"/>
  <c r="U250" i="5" s="1"/>
  <c r="GK250" i="5"/>
  <c r="GN250" i="5"/>
  <c r="AA250" i="5" s="1"/>
  <c r="GM250" i="5"/>
  <c r="Z250" i="5" s="1"/>
  <c r="GO250" i="5"/>
  <c r="AB250" i="5" s="1"/>
  <c r="GP250" i="5"/>
  <c r="BH253" i="5"/>
  <c r="FG252" i="5"/>
  <c r="EZ252" i="5"/>
  <c r="GH250" i="5"/>
  <c r="FY252" i="5"/>
  <c r="FW253" i="5"/>
  <c r="FX252" i="5"/>
  <c r="FT249" i="5"/>
  <c r="GS249" i="5" s="1"/>
  <c r="AE249" i="5" s="1"/>
  <c r="HA253" i="5"/>
  <c r="DY248" i="5" l="1"/>
  <c r="DC248" i="5"/>
  <c r="CV251" i="5"/>
  <c r="CX251" i="5" s="1"/>
  <c r="CW250" i="5"/>
  <c r="CE253" i="5"/>
  <c r="R253" i="5" s="1"/>
  <c r="DL253" i="5"/>
  <c r="DO253" i="5" s="1"/>
  <c r="DQ253" i="5" s="1"/>
  <c r="CK252" i="5"/>
  <c r="CM252" i="5" s="1"/>
  <c r="CG251" i="5"/>
  <c r="BY249" i="5"/>
  <c r="CA249" i="5" s="1"/>
  <c r="DW249" i="5" s="1"/>
  <c r="BT251" i="5"/>
  <c r="CB251" i="5" s="1"/>
  <c r="CB250" i="5"/>
  <c r="CH250" i="5" s="1"/>
  <c r="CI250" i="5" s="1"/>
  <c r="BX250" i="5"/>
  <c r="BZ250" i="5" s="1"/>
  <c r="CC251" i="5"/>
  <c r="BS252" i="5"/>
  <c r="BU252" i="5" s="1"/>
  <c r="CJ253" i="5"/>
  <c r="BL253" i="5"/>
  <c r="BR253" i="5"/>
  <c r="EN242" i="5"/>
  <c r="DX249" i="5"/>
  <c r="ER241" i="5"/>
  <c r="ET241" i="5" s="1"/>
  <c r="FA241" i="5" s="1"/>
  <c r="FL241" i="5" s="1"/>
  <c r="GI241" i="5" s="1"/>
  <c r="W241" i="5" s="1"/>
  <c r="ED243" i="5"/>
  <c r="EK243" i="5" s="1"/>
  <c r="EC243" i="5"/>
  <c r="EI243" i="5" s="1"/>
  <c r="DZ244" i="5"/>
  <c r="EP242" i="5"/>
  <c r="EQ242" i="5" s="1"/>
  <c r="FD242" i="5"/>
  <c r="FI242" i="5" s="1"/>
  <c r="FB244" i="5"/>
  <c r="DR245" i="5"/>
  <c r="DS245" i="5"/>
  <c r="DN245" i="5"/>
  <c r="DP245" i="5" s="1"/>
  <c r="DT245" i="5" s="1"/>
  <c r="DG246" i="5"/>
  <c r="DJ246" i="5" s="1"/>
  <c r="EF247" i="5"/>
  <c r="EE247" i="5"/>
  <c r="CU271" i="5"/>
  <c r="CZ249" i="5"/>
  <c r="CY250" i="5"/>
  <c r="DA250" i="5" s="1"/>
  <c r="DE250" i="5" s="1"/>
  <c r="BO251" i="5"/>
  <c r="BN252" i="5"/>
  <c r="EA252" i="5"/>
  <c r="BJ253" i="5"/>
  <c r="CF252" i="5"/>
  <c r="BR250" i="10"/>
  <c r="BL250" i="10"/>
  <c r="HF253" i="5"/>
  <c r="HH253" i="5" s="1"/>
  <c r="HG253" i="5"/>
  <c r="BP250" i="10"/>
  <c r="BM250" i="10"/>
  <c r="BO250" i="10"/>
  <c r="Z250" i="10"/>
  <c r="BG250" i="10"/>
  <c r="BF250" i="10"/>
  <c r="BN250" i="10"/>
  <c r="AI253" i="10"/>
  <c r="AC253" i="10"/>
  <c r="AD253" i="10" s="1"/>
  <c r="AA254" i="10"/>
  <c r="AE251" i="10"/>
  <c r="AF251" i="10" s="1"/>
  <c r="AG251" i="10" s="1"/>
  <c r="AH251" i="10" s="1"/>
  <c r="GQ251" i="5"/>
  <c r="AC251" i="5" s="1"/>
  <c r="AG250" i="5"/>
  <c r="GZ250" i="5"/>
  <c r="GU250" i="5"/>
  <c r="V250" i="5"/>
  <c r="GX250" i="5"/>
  <c r="Y250" i="5"/>
  <c r="H278" i="8"/>
  <c r="FT250" i="5"/>
  <c r="GS250" i="5" s="1"/>
  <c r="AE250" i="5" s="1"/>
  <c r="FZ252" i="5"/>
  <c r="GV252" i="5" s="1"/>
  <c r="GB252" i="5"/>
  <c r="GD252" i="5" s="1"/>
  <c r="FM252" i="5"/>
  <c r="FN252" i="5"/>
  <c r="FP252" i="5" s="1"/>
  <c r="FO252" i="5"/>
  <c r="FQ252" i="5" s="1"/>
  <c r="GC251" i="5"/>
  <c r="U251" i="5" s="1"/>
  <c r="GK251" i="5"/>
  <c r="GN251" i="5"/>
  <c r="AA251" i="5" s="1"/>
  <c r="GM251" i="5"/>
  <c r="Z251" i="5" s="1"/>
  <c r="GP251" i="5"/>
  <c r="GO251" i="5"/>
  <c r="AB251" i="5" s="1"/>
  <c r="GH251" i="5"/>
  <c r="FY253" i="5"/>
  <c r="FW254" i="5"/>
  <c r="FX253" i="5"/>
  <c r="BH254" i="5"/>
  <c r="FG253" i="5"/>
  <c r="EZ253" i="5"/>
  <c r="FS251" i="5"/>
  <c r="FR251" i="5"/>
  <c r="GR251" i="5" s="1"/>
  <c r="AD251" i="5" s="1"/>
  <c r="GJ251" i="5"/>
  <c r="HA254" i="5"/>
  <c r="DC249" i="5" l="1"/>
  <c r="CV252" i="5"/>
  <c r="CX252" i="5" s="1"/>
  <c r="CW251" i="5"/>
  <c r="CE254" i="5"/>
  <c r="R254" i="5" s="1"/>
  <c r="DL254" i="5"/>
  <c r="DO254" i="5" s="1"/>
  <c r="DQ254" i="5" s="1"/>
  <c r="CK253" i="5"/>
  <c r="CM253" i="5" s="1"/>
  <c r="CH251" i="5"/>
  <c r="CI251" i="5" s="1"/>
  <c r="BX251" i="5"/>
  <c r="BZ251" i="5" s="1"/>
  <c r="DY249" i="5"/>
  <c r="CG252" i="5"/>
  <c r="BS253" i="5"/>
  <c r="BU253" i="5" s="1"/>
  <c r="CJ254" i="5"/>
  <c r="BL254" i="5"/>
  <c r="BR254" i="5"/>
  <c r="BT252" i="5"/>
  <c r="BY250" i="5"/>
  <c r="CA250" i="5" s="1"/>
  <c r="DW250" i="5" s="1"/>
  <c r="CC252" i="5"/>
  <c r="EN243" i="5"/>
  <c r="DX250" i="5"/>
  <c r="ER242" i="5"/>
  <c r="ET242" i="5" s="1"/>
  <c r="FA242" i="5" s="1"/>
  <c r="FL242" i="5" s="1"/>
  <c r="GI242" i="5" s="1"/>
  <c r="W242" i="5" s="1"/>
  <c r="DZ245" i="5"/>
  <c r="EP243" i="5"/>
  <c r="EQ243" i="5" s="1"/>
  <c r="FD243" i="5"/>
  <c r="FI243" i="5" s="1"/>
  <c r="FB245" i="5"/>
  <c r="EC244" i="5"/>
  <c r="EI244" i="5" s="1"/>
  <c r="ED244" i="5"/>
  <c r="EK244" i="5" s="1"/>
  <c r="DR246" i="5"/>
  <c r="DS246" i="5"/>
  <c r="DN246" i="5"/>
  <c r="DP246" i="5" s="1"/>
  <c r="DT246" i="5" s="1"/>
  <c r="DG247" i="5"/>
  <c r="DJ247" i="5" s="1"/>
  <c r="EE248" i="5"/>
  <c r="EF248" i="5"/>
  <c r="CU272" i="5"/>
  <c r="CZ250" i="5"/>
  <c r="CY251" i="5"/>
  <c r="DA251" i="5" s="1"/>
  <c r="DE251" i="5" s="1"/>
  <c r="GH252" i="5"/>
  <c r="V252" i="5" s="1"/>
  <c r="BO252" i="5"/>
  <c r="BN253" i="5"/>
  <c r="EA253" i="5"/>
  <c r="BJ254" i="5"/>
  <c r="CF253" i="5"/>
  <c r="GQ252" i="5"/>
  <c r="AC252" i="5" s="1"/>
  <c r="BL251" i="10"/>
  <c r="BR251" i="10"/>
  <c r="HF254" i="5"/>
  <c r="HH254" i="5" s="1"/>
  <c r="HG254" i="5"/>
  <c r="BP251" i="10"/>
  <c r="BM251" i="10"/>
  <c r="BO251" i="10"/>
  <c r="Z251" i="10"/>
  <c r="BG251" i="10"/>
  <c r="BF251" i="10"/>
  <c r="BN251" i="10"/>
  <c r="AE252" i="10"/>
  <c r="AF252" i="10" s="1"/>
  <c r="AG252" i="10" s="1"/>
  <c r="AH252" i="10" s="1"/>
  <c r="AI254" i="10"/>
  <c r="AC254" i="10"/>
  <c r="AD254" i="10" s="1"/>
  <c r="AA255" i="10"/>
  <c r="GZ251" i="5"/>
  <c r="AG251" i="5"/>
  <c r="GX251" i="5"/>
  <c r="Y251" i="5"/>
  <c r="GW251" i="5"/>
  <c r="X251" i="5"/>
  <c r="GU251" i="5"/>
  <c r="V251" i="5"/>
  <c r="H279" i="8"/>
  <c r="GJ252" i="5"/>
  <c r="BH255" i="5"/>
  <c r="FG254" i="5"/>
  <c r="EZ254" i="5"/>
  <c r="FZ253" i="5"/>
  <c r="GV253" i="5" s="1"/>
  <c r="GB253" i="5"/>
  <c r="GD253" i="5" s="1"/>
  <c r="FR252" i="5"/>
  <c r="GR252" i="5" s="1"/>
  <c r="AD252" i="5" s="1"/>
  <c r="FS252" i="5"/>
  <c r="FM253" i="5"/>
  <c r="FN253" i="5"/>
  <c r="FP253" i="5" s="1"/>
  <c r="FO253" i="5"/>
  <c r="FQ253" i="5" s="1"/>
  <c r="FY254" i="5"/>
  <c r="FW255" i="5"/>
  <c r="FX254" i="5"/>
  <c r="FT251" i="5"/>
  <c r="GS251" i="5" s="1"/>
  <c r="AE251" i="5" s="1"/>
  <c r="GC252" i="5"/>
  <c r="U252" i="5" s="1"/>
  <c r="GK252" i="5"/>
  <c r="GM252" i="5"/>
  <c r="Z252" i="5" s="1"/>
  <c r="GN252" i="5"/>
  <c r="AA252" i="5" s="1"/>
  <c r="GP252" i="5"/>
  <c r="GO252" i="5"/>
  <c r="AB252" i="5" s="1"/>
  <c r="HA255" i="5"/>
  <c r="DC250" i="5" l="1"/>
  <c r="CV253" i="5"/>
  <c r="CX253" i="5" s="1"/>
  <c r="CW252" i="5"/>
  <c r="CE255" i="5"/>
  <c r="R255" i="5" s="1"/>
  <c r="DL255" i="5"/>
  <c r="CK254" i="5"/>
  <c r="CM254" i="5" s="1"/>
  <c r="BY251" i="5"/>
  <c r="CA251" i="5" s="1"/>
  <c r="DW251" i="5" s="1"/>
  <c r="CG253" i="5"/>
  <c r="CJ255" i="5"/>
  <c r="CK255" i="5" s="1"/>
  <c r="CM255" i="5" s="1"/>
  <c r="BL255" i="5"/>
  <c r="BR255" i="5"/>
  <c r="BS254" i="5"/>
  <c r="BU254" i="5" s="1"/>
  <c r="CB252" i="5"/>
  <c r="CH252" i="5" s="1"/>
  <c r="CI252" i="5" s="1"/>
  <c r="BX252" i="5"/>
  <c r="BZ252" i="5" s="1"/>
  <c r="BT253" i="5"/>
  <c r="DY250" i="5"/>
  <c r="CC253" i="5"/>
  <c r="EN244" i="5"/>
  <c r="DX251" i="5"/>
  <c r="ER243" i="5"/>
  <c r="ET243" i="5" s="1"/>
  <c r="FA243" i="5" s="1"/>
  <c r="FL243" i="5" s="1"/>
  <c r="GI243" i="5" s="1"/>
  <c r="W243" i="5" s="1"/>
  <c r="DZ246" i="5"/>
  <c r="FD244" i="5"/>
  <c r="FI244" i="5" s="1"/>
  <c r="EP244" i="5"/>
  <c r="EQ244" i="5" s="1"/>
  <c r="EC245" i="5"/>
  <c r="EI245" i="5" s="1"/>
  <c r="ED245" i="5"/>
  <c r="EK245" i="5" s="1"/>
  <c r="DS247" i="5"/>
  <c r="DR247" i="5"/>
  <c r="DN247" i="5"/>
  <c r="DP247" i="5" s="1"/>
  <c r="DT247" i="5" s="1"/>
  <c r="FB246" i="5"/>
  <c r="DO255" i="5"/>
  <c r="DQ255" i="5" s="1"/>
  <c r="EF249" i="5"/>
  <c r="EE249" i="5"/>
  <c r="DG248" i="5"/>
  <c r="DJ248" i="5" s="1"/>
  <c r="CZ251" i="5"/>
  <c r="CU273" i="5"/>
  <c r="CY252" i="5"/>
  <c r="DA252" i="5" s="1"/>
  <c r="DE252" i="5" s="1"/>
  <c r="GU252" i="5"/>
  <c r="GH253" i="5"/>
  <c r="V253" i="5" s="1"/>
  <c r="BO253" i="5"/>
  <c r="BN254" i="5"/>
  <c r="EA254" i="5"/>
  <c r="BJ255" i="5"/>
  <c r="GQ253" i="5"/>
  <c r="AC253" i="5" s="1"/>
  <c r="CF254" i="5"/>
  <c r="BL252" i="10"/>
  <c r="BR252" i="10"/>
  <c r="HF255" i="5"/>
  <c r="HH255" i="5" s="1"/>
  <c r="HG255" i="5"/>
  <c r="BP252" i="10"/>
  <c r="BM252" i="10"/>
  <c r="BO252" i="10"/>
  <c r="Z252" i="10"/>
  <c r="BG252" i="10"/>
  <c r="BF252" i="10"/>
  <c r="BN252" i="10"/>
  <c r="AI255" i="10"/>
  <c r="AC255" i="10"/>
  <c r="AD255" i="10" s="1"/>
  <c r="AA256" i="10"/>
  <c r="AE253" i="10"/>
  <c r="AF253" i="10" s="1"/>
  <c r="AG253" i="10" s="1"/>
  <c r="AH253" i="10" s="1"/>
  <c r="GZ252" i="5"/>
  <c r="AG252" i="5"/>
  <c r="FT252" i="5"/>
  <c r="GS252" i="5" s="1"/>
  <c r="AE252" i="5" s="1"/>
  <c r="GJ253" i="5"/>
  <c r="X253" i="5" s="1"/>
  <c r="H280" i="8"/>
  <c r="GX252" i="5"/>
  <c r="Y252" i="5"/>
  <c r="GW252" i="5"/>
  <c r="X252" i="5"/>
  <c r="FZ254" i="5"/>
  <c r="GV254" i="5" s="1"/>
  <c r="GB254" i="5"/>
  <c r="GD254" i="5" s="1"/>
  <c r="FY255" i="5"/>
  <c r="FW256" i="5"/>
  <c r="FX255" i="5"/>
  <c r="FS253" i="5"/>
  <c r="FR253" i="5"/>
  <c r="GR253" i="5" s="1"/>
  <c r="AD253" i="5" s="1"/>
  <c r="GW253" i="5"/>
  <c r="GC253" i="5"/>
  <c r="U253" i="5" s="1"/>
  <c r="GK253" i="5"/>
  <c r="GM253" i="5"/>
  <c r="Z253" i="5" s="1"/>
  <c r="GN253" i="5"/>
  <c r="AA253" i="5" s="1"/>
  <c r="GP253" i="5"/>
  <c r="GO253" i="5"/>
  <c r="AB253" i="5" s="1"/>
  <c r="FN254" i="5"/>
  <c r="FP254" i="5" s="1"/>
  <c r="FO254" i="5"/>
  <c r="FQ254" i="5" s="1"/>
  <c r="FM254" i="5"/>
  <c r="BH256" i="5"/>
  <c r="FG255" i="5"/>
  <c r="EZ255" i="5"/>
  <c r="HA256" i="5"/>
  <c r="DC251" i="5" l="1"/>
  <c r="CV254" i="5"/>
  <c r="CX254" i="5" s="1"/>
  <c r="CW253" i="5"/>
  <c r="CE256" i="5"/>
  <c r="R256" i="5" s="1"/>
  <c r="DL256" i="5"/>
  <c r="DO256" i="5" s="1"/>
  <c r="DQ256" i="5" s="1"/>
  <c r="DY251" i="5"/>
  <c r="CG254" i="5"/>
  <c r="BY252" i="5"/>
  <c r="CA252" i="5" s="1"/>
  <c r="DX252" i="5" s="1"/>
  <c r="CC254" i="5"/>
  <c r="BS255" i="5"/>
  <c r="BU255" i="5" s="1"/>
  <c r="CJ256" i="5"/>
  <c r="CK256" i="5" s="1"/>
  <c r="CM256" i="5" s="1"/>
  <c r="BL256" i="5"/>
  <c r="BR256" i="5"/>
  <c r="CB253" i="5"/>
  <c r="CH253" i="5" s="1"/>
  <c r="CI253" i="5" s="1"/>
  <c r="BX253" i="5"/>
  <c r="BZ253" i="5" s="1"/>
  <c r="BT254" i="5"/>
  <c r="EN245" i="5"/>
  <c r="DW252" i="5"/>
  <c r="ER244" i="5"/>
  <c r="ET244" i="5" s="1"/>
  <c r="FA244" i="5" s="1"/>
  <c r="FL244" i="5" s="1"/>
  <c r="GI244" i="5" s="1"/>
  <c r="W244" i="5" s="1"/>
  <c r="FB247" i="5"/>
  <c r="EP245" i="5"/>
  <c r="EQ245" i="5" s="1"/>
  <c r="FD245" i="5"/>
  <c r="FI245" i="5" s="1"/>
  <c r="EC246" i="5"/>
  <c r="EI246" i="5" s="1"/>
  <c r="ED246" i="5"/>
  <c r="EK246" i="5" s="1"/>
  <c r="DZ247" i="5"/>
  <c r="DR248" i="5"/>
  <c r="DS248" i="5"/>
  <c r="DN248" i="5"/>
  <c r="DP248" i="5" s="1"/>
  <c r="DT248" i="5" s="1"/>
  <c r="DG249" i="5"/>
  <c r="DJ249" i="5" s="1"/>
  <c r="EF250" i="5"/>
  <c r="EE250" i="5"/>
  <c r="CU274" i="5"/>
  <c r="CZ252" i="5"/>
  <c r="CY253" i="5"/>
  <c r="DA253" i="5" s="1"/>
  <c r="DE253" i="5" s="1"/>
  <c r="GU253" i="5"/>
  <c r="GH254" i="5"/>
  <c r="V254" i="5" s="1"/>
  <c r="BO254" i="5"/>
  <c r="BN255" i="5"/>
  <c r="BO255" i="5" s="1"/>
  <c r="EA255" i="5"/>
  <c r="BJ256" i="5"/>
  <c r="GQ254" i="5"/>
  <c r="AC254" i="5" s="1"/>
  <c r="CF255" i="5"/>
  <c r="BL253" i="10"/>
  <c r="BR253" i="10"/>
  <c r="HF256" i="5"/>
  <c r="HH256" i="5" s="1"/>
  <c r="HG256" i="5"/>
  <c r="BP253" i="10"/>
  <c r="BM253" i="10"/>
  <c r="BO253" i="10"/>
  <c r="Z253" i="10"/>
  <c r="BG253" i="10"/>
  <c r="BF253" i="10"/>
  <c r="BN253" i="10"/>
  <c r="AE254" i="10"/>
  <c r="AF254" i="10" s="1"/>
  <c r="AG254" i="10" s="1"/>
  <c r="AH254" i="10" s="1"/>
  <c r="AI256" i="10"/>
  <c r="AC256" i="10"/>
  <c r="AD256" i="10" s="1"/>
  <c r="AA257" i="10"/>
  <c r="AG253" i="5"/>
  <c r="GZ253" i="5"/>
  <c r="GJ254" i="5"/>
  <c r="X254" i="5" s="1"/>
  <c r="GX253" i="5"/>
  <c r="Y253" i="5"/>
  <c r="H281" i="8"/>
  <c r="BH257" i="5"/>
  <c r="FG256" i="5"/>
  <c r="EZ256" i="5"/>
  <c r="FR254" i="5"/>
  <c r="GR254" i="5" s="1"/>
  <c r="AD254" i="5" s="1"/>
  <c r="FS254" i="5"/>
  <c r="FY256" i="5"/>
  <c r="FW257" i="5"/>
  <c r="FX256" i="5"/>
  <c r="FM255" i="5"/>
  <c r="FN255" i="5"/>
  <c r="FP255" i="5" s="1"/>
  <c r="FO255" i="5"/>
  <c r="FQ255" i="5" s="1"/>
  <c r="GW254" i="5"/>
  <c r="FZ255" i="5"/>
  <c r="GV255" i="5" s="1"/>
  <c r="GB255" i="5"/>
  <c r="GD255" i="5" s="1"/>
  <c r="FT253" i="5"/>
  <c r="GS253" i="5" s="1"/>
  <c r="AE253" i="5" s="1"/>
  <c r="GK254" i="5"/>
  <c r="GC254" i="5"/>
  <c r="U254" i="5" s="1"/>
  <c r="GN254" i="5"/>
  <c r="AA254" i="5" s="1"/>
  <c r="GM254" i="5"/>
  <c r="Z254" i="5" s="1"/>
  <c r="GO254" i="5"/>
  <c r="AB254" i="5" s="1"/>
  <c r="GP254" i="5"/>
  <c r="HA257" i="5"/>
  <c r="DC252" i="5" l="1"/>
  <c r="CW254" i="5"/>
  <c r="CV255" i="5"/>
  <c r="CX255" i="5" s="1"/>
  <c r="CE257" i="5"/>
  <c r="R257" i="5" s="1"/>
  <c r="DL257" i="5"/>
  <c r="DO257" i="5" s="1"/>
  <c r="DQ257" i="5" s="1"/>
  <c r="CG255" i="5"/>
  <c r="DY252" i="5"/>
  <c r="BY253" i="5"/>
  <c r="CA253" i="5" s="1"/>
  <c r="DW253" i="5" s="1"/>
  <c r="CB254" i="5"/>
  <c r="CH254" i="5" s="1"/>
  <c r="CI254" i="5" s="1"/>
  <c r="BX254" i="5"/>
  <c r="BZ254" i="5" s="1"/>
  <c r="CC255" i="5"/>
  <c r="BS256" i="5"/>
  <c r="BU256" i="5" s="1"/>
  <c r="CJ257" i="5"/>
  <c r="CK257" i="5" s="1"/>
  <c r="CM257" i="5" s="1"/>
  <c r="BL257" i="5"/>
  <c r="BR257" i="5"/>
  <c r="BT255" i="5"/>
  <c r="EN246" i="5"/>
  <c r="DX253" i="5"/>
  <c r="ER245" i="5"/>
  <c r="ET245" i="5" s="1"/>
  <c r="FA245" i="5" s="1"/>
  <c r="FL245" i="5" s="1"/>
  <c r="GI245" i="5" s="1"/>
  <c r="W245" i="5" s="1"/>
  <c r="EC247" i="5"/>
  <c r="EI247" i="5" s="1"/>
  <c r="ED247" i="5"/>
  <c r="EK247" i="5" s="1"/>
  <c r="FD246" i="5"/>
  <c r="FI246" i="5" s="1"/>
  <c r="EP246" i="5"/>
  <c r="EQ246" i="5" s="1"/>
  <c r="DZ248" i="5"/>
  <c r="DR249" i="5"/>
  <c r="DS249" i="5"/>
  <c r="DN249" i="5"/>
  <c r="DP249" i="5" s="1"/>
  <c r="DT249" i="5" s="1"/>
  <c r="FB248" i="5"/>
  <c r="EE251" i="5"/>
  <c r="EF251" i="5"/>
  <c r="DG250" i="5"/>
  <c r="DJ250" i="5" s="1"/>
  <c r="CZ253" i="5"/>
  <c r="CU275" i="5"/>
  <c r="CY254" i="5"/>
  <c r="DA254" i="5" s="1"/>
  <c r="DE254" i="5" s="1"/>
  <c r="GU254" i="5"/>
  <c r="BN256" i="5"/>
  <c r="EA256" i="5"/>
  <c r="BJ257" i="5"/>
  <c r="CF256" i="5"/>
  <c r="BL254" i="10"/>
  <c r="HF257" i="5"/>
  <c r="HH257" i="5" s="1"/>
  <c r="HG257" i="5"/>
  <c r="BP254" i="10"/>
  <c r="BO254" i="10"/>
  <c r="BM254" i="10"/>
  <c r="BR254" i="10" s="1"/>
  <c r="Z254" i="10"/>
  <c r="BG254" i="10"/>
  <c r="BF254" i="10"/>
  <c r="BN254" i="10"/>
  <c r="AE256" i="10"/>
  <c r="AF256" i="10" s="1"/>
  <c r="AG256" i="10" s="1"/>
  <c r="AH256" i="10" s="1"/>
  <c r="AI257" i="10"/>
  <c r="AC257" i="10"/>
  <c r="AD257" i="10" s="1"/>
  <c r="AA258" i="10"/>
  <c r="AE255" i="10"/>
  <c r="AF255" i="10" s="1"/>
  <c r="AG255" i="10" s="1"/>
  <c r="AH255" i="10" s="1"/>
  <c r="GQ255" i="5"/>
  <c r="AC255" i="5" s="1"/>
  <c r="AG254" i="5"/>
  <c r="GZ254" i="5"/>
  <c r="FT254" i="5"/>
  <c r="GS254" i="5" s="1"/>
  <c r="AE254" i="5" s="1"/>
  <c r="GX254" i="5"/>
  <c r="Y254" i="5"/>
  <c r="H282" i="8"/>
  <c r="GC255" i="5"/>
  <c r="U255" i="5" s="1"/>
  <c r="GK255" i="5"/>
  <c r="GM255" i="5"/>
  <c r="Z255" i="5" s="1"/>
  <c r="GN255" i="5"/>
  <c r="AA255" i="5" s="1"/>
  <c r="GP255" i="5"/>
  <c r="GO255" i="5"/>
  <c r="AB255" i="5" s="1"/>
  <c r="FS255" i="5"/>
  <c r="FR255" i="5"/>
  <c r="GR255" i="5" s="1"/>
  <c r="AD255" i="5" s="1"/>
  <c r="GJ255" i="5"/>
  <c r="FZ256" i="5"/>
  <c r="GV256" i="5" s="1"/>
  <c r="GB256" i="5"/>
  <c r="GD256" i="5" s="1"/>
  <c r="GH255" i="5"/>
  <c r="FY257" i="5"/>
  <c r="FW258" i="5"/>
  <c r="FX257" i="5"/>
  <c r="FM256" i="5"/>
  <c r="FO256" i="5"/>
  <c r="FQ256" i="5" s="1"/>
  <c r="FN256" i="5"/>
  <c r="FP256" i="5" s="1"/>
  <c r="BH258" i="5"/>
  <c r="FG257" i="5"/>
  <c r="EZ257" i="5"/>
  <c r="HA258" i="5"/>
  <c r="DC253" i="5" l="1"/>
  <c r="CW255" i="5"/>
  <c r="CV256" i="5"/>
  <c r="CX256" i="5" s="1"/>
  <c r="CE258" i="5"/>
  <c r="R258" i="5" s="1"/>
  <c r="DL258" i="5"/>
  <c r="DO258" i="5" s="1"/>
  <c r="DQ258" i="5" s="1"/>
  <c r="CG256" i="5"/>
  <c r="BY254" i="5"/>
  <c r="CA254" i="5" s="1"/>
  <c r="DW254" i="5" s="1"/>
  <c r="DY253" i="5"/>
  <c r="BT256" i="5"/>
  <c r="BX256" i="5" s="1"/>
  <c r="BZ256" i="5" s="1"/>
  <c r="CC256" i="5"/>
  <c r="CJ258" i="5"/>
  <c r="BL258" i="5"/>
  <c r="BR258" i="5"/>
  <c r="CB255" i="5"/>
  <c r="CH255" i="5" s="1"/>
  <c r="CI255" i="5" s="1"/>
  <c r="BX255" i="5"/>
  <c r="BZ255" i="5" s="1"/>
  <c r="BS257" i="5"/>
  <c r="BU257" i="5" s="1"/>
  <c r="EN247" i="5"/>
  <c r="DX254" i="5"/>
  <c r="ER246" i="5"/>
  <c r="ET246" i="5" s="1"/>
  <c r="FA246" i="5" s="1"/>
  <c r="FL246" i="5" s="1"/>
  <c r="GI246" i="5" s="1"/>
  <c r="W246" i="5" s="1"/>
  <c r="EC248" i="5"/>
  <c r="EI248" i="5" s="1"/>
  <c r="ED248" i="5"/>
  <c r="EK248" i="5" s="1"/>
  <c r="FD247" i="5"/>
  <c r="FI247" i="5" s="1"/>
  <c r="EP247" i="5"/>
  <c r="EQ247" i="5" s="1"/>
  <c r="ER247" i="5" s="1"/>
  <c r="ET247" i="5" s="1"/>
  <c r="FA247" i="5" s="1"/>
  <c r="FL247" i="5" s="1"/>
  <c r="GI247" i="5" s="1"/>
  <c r="W247" i="5" s="1"/>
  <c r="DZ249" i="5"/>
  <c r="DR250" i="5"/>
  <c r="DS250" i="5"/>
  <c r="DN250" i="5"/>
  <c r="DP250" i="5" s="1"/>
  <c r="DT250" i="5" s="1"/>
  <c r="FB249" i="5"/>
  <c r="EE252" i="5"/>
  <c r="EF252" i="5"/>
  <c r="DG251" i="5"/>
  <c r="DJ251" i="5" s="1"/>
  <c r="CU276" i="5"/>
  <c r="CZ254" i="5"/>
  <c r="CY255" i="5"/>
  <c r="DA255" i="5" s="1"/>
  <c r="DE255" i="5" s="1"/>
  <c r="GH256" i="5"/>
  <c r="V256" i="5" s="1"/>
  <c r="BO256" i="5"/>
  <c r="BN257" i="5"/>
  <c r="EA257" i="5"/>
  <c r="BJ258" i="5"/>
  <c r="CF257" i="5"/>
  <c r="BL256" i="10"/>
  <c r="BR256" i="10"/>
  <c r="BL255" i="10"/>
  <c r="BR255" i="10"/>
  <c r="HF258" i="5"/>
  <c r="HH258" i="5" s="1"/>
  <c r="HG258" i="5"/>
  <c r="BP255" i="10"/>
  <c r="BM255" i="10"/>
  <c r="BO255" i="10"/>
  <c r="BP256" i="10"/>
  <c r="BM256" i="10"/>
  <c r="BO256" i="10"/>
  <c r="GQ256" i="5"/>
  <c r="AC256" i="5" s="1"/>
  <c r="Z256" i="10"/>
  <c r="BG256" i="10"/>
  <c r="BF256" i="10"/>
  <c r="Z255" i="10"/>
  <c r="BG255" i="10"/>
  <c r="BF255" i="10"/>
  <c r="BN255" i="10"/>
  <c r="BN256" i="10"/>
  <c r="AE257" i="10"/>
  <c r="AF257" i="10" s="1"/>
  <c r="AG257" i="10" s="1"/>
  <c r="AH257" i="10" s="1"/>
  <c r="AI258" i="10"/>
  <c r="AC258" i="10"/>
  <c r="AD258" i="10" s="1"/>
  <c r="AA259" i="10"/>
  <c r="GZ255" i="5"/>
  <c r="AG255" i="5"/>
  <c r="FT255" i="5"/>
  <c r="GS255" i="5" s="1"/>
  <c r="AE255" i="5" s="1"/>
  <c r="GW255" i="5"/>
  <c r="X255" i="5"/>
  <c r="GJ256" i="5"/>
  <c r="GU255" i="5"/>
  <c r="V255" i="5"/>
  <c r="GX255" i="5"/>
  <c r="Y255" i="5"/>
  <c r="H283" i="8"/>
  <c r="FM257" i="5"/>
  <c r="FN257" i="5"/>
  <c r="FP257" i="5" s="1"/>
  <c r="FO257" i="5"/>
  <c r="FQ257" i="5" s="1"/>
  <c r="BH259" i="5"/>
  <c r="FG258" i="5"/>
  <c r="EZ258" i="5"/>
  <c r="FS256" i="5"/>
  <c r="FR256" i="5"/>
  <c r="GR256" i="5" s="1"/>
  <c r="AD256" i="5" s="1"/>
  <c r="FY258" i="5"/>
  <c r="FW259" i="5"/>
  <c r="FX258" i="5"/>
  <c r="FZ257" i="5"/>
  <c r="GV257" i="5" s="1"/>
  <c r="GB257" i="5"/>
  <c r="GD257" i="5" s="1"/>
  <c r="GK256" i="5"/>
  <c r="GC256" i="5"/>
  <c r="U256" i="5" s="1"/>
  <c r="GN256" i="5"/>
  <c r="AA256" i="5" s="1"/>
  <c r="GM256" i="5"/>
  <c r="Z256" i="5" s="1"/>
  <c r="GO256" i="5"/>
  <c r="AB256" i="5" s="1"/>
  <c r="GP256" i="5"/>
  <c r="HA259" i="5"/>
  <c r="DC254" i="5" l="1"/>
  <c r="CW256" i="5"/>
  <c r="CV257" i="5"/>
  <c r="CX257" i="5" s="1"/>
  <c r="CE259" i="5"/>
  <c r="R259" i="5" s="1"/>
  <c r="DL259" i="5"/>
  <c r="CK258" i="5"/>
  <c r="CM258" i="5" s="1"/>
  <c r="DY254" i="5"/>
  <c r="CG257" i="5"/>
  <c r="BT257" i="5"/>
  <c r="CB257" i="5" s="1"/>
  <c r="CB256" i="5"/>
  <c r="CH256" i="5" s="1"/>
  <c r="CI256" i="5" s="1"/>
  <c r="BY255" i="5"/>
  <c r="CA255" i="5" s="1"/>
  <c r="DW255" i="5" s="1"/>
  <c r="BS258" i="5"/>
  <c r="BU258" i="5" s="1"/>
  <c r="BY256" i="5"/>
  <c r="CA256" i="5" s="1"/>
  <c r="DX256" i="5" s="1"/>
  <c r="CJ259" i="5"/>
  <c r="BL259" i="5"/>
  <c r="BR259" i="5"/>
  <c r="CC257" i="5"/>
  <c r="EN248" i="5"/>
  <c r="DX255" i="5"/>
  <c r="EP248" i="5"/>
  <c r="EQ248" i="5" s="1"/>
  <c r="FD248" i="5"/>
  <c r="FI248" i="5" s="1"/>
  <c r="EC249" i="5"/>
  <c r="EI249" i="5" s="1"/>
  <c r="ED249" i="5"/>
  <c r="EK249" i="5" s="1"/>
  <c r="DZ250" i="5"/>
  <c r="DS251" i="5"/>
  <c r="FB251" i="5" s="1"/>
  <c r="DR251" i="5"/>
  <c r="DN251" i="5"/>
  <c r="DP251" i="5" s="1"/>
  <c r="DT251" i="5" s="1"/>
  <c r="FB250" i="5"/>
  <c r="DO259" i="5"/>
  <c r="DQ259" i="5" s="1"/>
  <c r="DG252" i="5"/>
  <c r="DJ252" i="5" s="1"/>
  <c r="EE253" i="5"/>
  <c r="EF253" i="5"/>
  <c r="CU277" i="5"/>
  <c r="CZ255" i="5"/>
  <c r="CY256" i="5"/>
  <c r="DA256" i="5" s="1"/>
  <c r="DE256" i="5" s="1"/>
  <c r="GU256" i="5"/>
  <c r="GH257" i="5"/>
  <c r="V257" i="5" s="1"/>
  <c r="BO257" i="5"/>
  <c r="BN258" i="5"/>
  <c r="BO258" i="5" s="1"/>
  <c r="EA258" i="5"/>
  <c r="BJ259" i="5"/>
  <c r="CF258" i="5"/>
  <c r="BL257" i="10"/>
  <c r="BR257" i="10"/>
  <c r="HF259" i="5"/>
  <c r="HH259" i="5" s="1"/>
  <c r="HG259" i="5"/>
  <c r="BP257" i="10"/>
  <c r="BM257" i="10"/>
  <c r="BO257" i="10"/>
  <c r="Z257" i="10"/>
  <c r="BG257" i="10"/>
  <c r="BF257" i="10"/>
  <c r="BN257" i="10"/>
  <c r="AI259" i="10"/>
  <c r="AC259" i="10"/>
  <c r="AD259" i="10" s="1"/>
  <c r="AA260" i="10"/>
  <c r="GQ257" i="5"/>
  <c r="AC257" i="5" s="1"/>
  <c r="AG256" i="5"/>
  <c r="GZ256" i="5"/>
  <c r="FT256" i="5"/>
  <c r="GS256" i="5" s="1"/>
  <c r="AE256" i="5" s="1"/>
  <c r="GX256" i="5"/>
  <c r="Y256" i="5"/>
  <c r="H284" i="8"/>
  <c r="GW256" i="5"/>
  <c r="X256" i="5"/>
  <c r="FY259" i="5"/>
  <c r="FW260" i="5"/>
  <c r="FX259" i="5"/>
  <c r="FM258" i="5"/>
  <c r="FO258" i="5"/>
  <c r="FQ258" i="5" s="1"/>
  <c r="FN258" i="5"/>
  <c r="FP258" i="5" s="1"/>
  <c r="BH260" i="5"/>
  <c r="FG259" i="5"/>
  <c r="EZ259" i="5"/>
  <c r="GC257" i="5"/>
  <c r="U257" i="5" s="1"/>
  <c r="GK257" i="5"/>
  <c r="GN257" i="5"/>
  <c r="AA257" i="5" s="1"/>
  <c r="GM257" i="5"/>
  <c r="Z257" i="5" s="1"/>
  <c r="GO257" i="5"/>
  <c r="AB257" i="5" s="1"/>
  <c r="GP257" i="5"/>
  <c r="FZ258" i="5"/>
  <c r="GV258" i="5" s="1"/>
  <c r="GB258" i="5"/>
  <c r="GD258" i="5" s="1"/>
  <c r="FS257" i="5"/>
  <c r="FR257" i="5"/>
  <c r="GR257" i="5" s="1"/>
  <c r="AD257" i="5" s="1"/>
  <c r="GJ257" i="5"/>
  <c r="HA260" i="5"/>
  <c r="DC255" i="5" l="1"/>
  <c r="CW257" i="5"/>
  <c r="CV258" i="5"/>
  <c r="CX258" i="5" s="1"/>
  <c r="CE260" i="5"/>
  <c r="R260" i="5" s="1"/>
  <c r="DL260" i="5"/>
  <c r="CK259" i="5"/>
  <c r="CM259" i="5" s="1"/>
  <c r="BX257" i="5"/>
  <c r="BY257" i="5" s="1"/>
  <c r="DY255" i="5"/>
  <c r="CH257" i="5"/>
  <c r="CI257" i="5" s="1"/>
  <c r="CG258" i="5"/>
  <c r="BT258" i="5"/>
  <c r="BX258" i="5" s="1"/>
  <c r="BY258" i="5" s="1"/>
  <c r="CJ260" i="5"/>
  <c r="BL260" i="5"/>
  <c r="BR260" i="5"/>
  <c r="BS259" i="5"/>
  <c r="BU259" i="5" s="1"/>
  <c r="CC258" i="5"/>
  <c r="EN249" i="5"/>
  <c r="DW256" i="5"/>
  <c r="DY256" i="5" s="1"/>
  <c r="ER248" i="5"/>
  <c r="ET248" i="5" s="1"/>
  <c r="FA248" i="5" s="1"/>
  <c r="FL248" i="5" s="1"/>
  <c r="GI248" i="5" s="1"/>
  <c r="W248" i="5" s="1"/>
  <c r="EC250" i="5"/>
  <c r="EI250" i="5" s="1"/>
  <c r="ED250" i="5"/>
  <c r="EK250" i="5" s="1"/>
  <c r="DZ251" i="5"/>
  <c r="FD249" i="5"/>
  <c r="FI249" i="5" s="1"/>
  <c r="EP249" i="5"/>
  <c r="EQ249" i="5" s="1"/>
  <c r="DR252" i="5"/>
  <c r="DS252" i="5"/>
  <c r="DN252" i="5"/>
  <c r="DP252" i="5" s="1"/>
  <c r="DT252" i="5" s="1"/>
  <c r="DO260" i="5"/>
  <c r="DQ260" i="5" s="1"/>
  <c r="DG253" i="5"/>
  <c r="DJ253" i="5" s="1"/>
  <c r="EE254" i="5"/>
  <c r="EF254" i="5"/>
  <c r="CZ256" i="5"/>
  <c r="CU278" i="5"/>
  <c r="CY257" i="5"/>
  <c r="DA257" i="5" s="1"/>
  <c r="DE257" i="5" s="1"/>
  <c r="GU257" i="5"/>
  <c r="BN259" i="5"/>
  <c r="EA259" i="5"/>
  <c r="BJ260" i="5"/>
  <c r="CF259" i="5"/>
  <c r="HF260" i="5"/>
  <c r="HH260" i="5" s="1"/>
  <c r="HG260" i="5"/>
  <c r="AE258" i="10"/>
  <c r="AF258" i="10" s="1"/>
  <c r="AG258" i="10" s="1"/>
  <c r="AH258" i="10" s="1"/>
  <c r="AI260" i="10"/>
  <c r="AC260" i="10"/>
  <c r="AD260" i="10" s="1"/>
  <c r="AA261" i="10"/>
  <c r="GQ258" i="5"/>
  <c r="AC258" i="5" s="1"/>
  <c r="GZ257" i="5"/>
  <c r="AG257" i="5"/>
  <c r="GW257" i="5"/>
  <c r="X257" i="5"/>
  <c r="GX257" i="5"/>
  <c r="Y257" i="5"/>
  <c r="H285" i="8"/>
  <c r="FT257" i="5"/>
  <c r="GS257" i="5" s="1"/>
  <c r="AE257" i="5" s="1"/>
  <c r="FM259" i="5"/>
  <c r="FN259" i="5"/>
  <c r="FP259" i="5" s="1"/>
  <c r="FO259" i="5"/>
  <c r="FQ259" i="5" s="1"/>
  <c r="GJ258" i="5"/>
  <c r="FZ259" i="5"/>
  <c r="GV259" i="5" s="1"/>
  <c r="GB259" i="5"/>
  <c r="GD259" i="5" s="1"/>
  <c r="GK258" i="5"/>
  <c r="GC258" i="5"/>
  <c r="U258" i="5" s="1"/>
  <c r="GN258" i="5"/>
  <c r="AA258" i="5" s="1"/>
  <c r="GM258" i="5"/>
  <c r="Z258" i="5" s="1"/>
  <c r="GP258" i="5"/>
  <c r="GO258" i="5"/>
  <c r="AB258" i="5" s="1"/>
  <c r="BH261" i="5"/>
  <c r="FG260" i="5"/>
  <c r="EZ260" i="5"/>
  <c r="FR258" i="5"/>
  <c r="GR258" i="5" s="1"/>
  <c r="AD258" i="5" s="1"/>
  <c r="FS258" i="5"/>
  <c r="GH258" i="5"/>
  <c r="FY260" i="5"/>
  <c r="FX260" i="5"/>
  <c r="FW261" i="5"/>
  <c r="HA261" i="5"/>
  <c r="DC256" i="5" l="1"/>
  <c r="CW258" i="5"/>
  <c r="CV259" i="5"/>
  <c r="CX259" i="5" s="1"/>
  <c r="CB258" i="5"/>
  <c r="CH258" i="5" s="1"/>
  <c r="CI258" i="5" s="1"/>
  <c r="CE261" i="5"/>
  <c r="R261" i="5" s="1"/>
  <c r="DL261" i="5"/>
  <c r="DO261" i="5" s="1"/>
  <c r="DQ261" i="5" s="1"/>
  <c r="BZ257" i="5"/>
  <c r="CA257" i="5" s="1"/>
  <c r="DW257" i="5" s="1"/>
  <c r="CK260" i="5"/>
  <c r="CM260" i="5" s="1"/>
  <c r="CG259" i="5"/>
  <c r="BT259" i="5"/>
  <c r="CC259" i="5"/>
  <c r="BZ258" i="5"/>
  <c r="CA258" i="5" s="1"/>
  <c r="BS260" i="5"/>
  <c r="BU260" i="5" s="1"/>
  <c r="CJ261" i="5"/>
  <c r="BL261" i="5"/>
  <c r="BR261" i="5"/>
  <c r="EN250" i="5"/>
  <c r="DX257" i="5"/>
  <c r="ER249" i="5"/>
  <c r="ET249" i="5" s="1"/>
  <c r="FA249" i="5" s="1"/>
  <c r="FL249" i="5" s="1"/>
  <c r="GI249" i="5" s="1"/>
  <c r="W249" i="5" s="1"/>
  <c r="ED251" i="5"/>
  <c r="EK251" i="5" s="1"/>
  <c r="EC251" i="5"/>
  <c r="EI251" i="5" s="1"/>
  <c r="EP250" i="5"/>
  <c r="EQ250" i="5" s="1"/>
  <c r="FD250" i="5"/>
  <c r="FI250" i="5" s="1"/>
  <c r="DZ252" i="5"/>
  <c r="DR253" i="5"/>
  <c r="DS253" i="5"/>
  <c r="DN253" i="5"/>
  <c r="DP253" i="5" s="1"/>
  <c r="DT253" i="5" s="1"/>
  <c r="FB252" i="5"/>
  <c r="DG254" i="5"/>
  <c r="DJ254" i="5" s="1"/>
  <c r="EF255" i="5"/>
  <c r="EE255" i="5"/>
  <c r="CU279" i="5"/>
  <c r="CZ257" i="5"/>
  <c r="CY258" i="5"/>
  <c r="DA258" i="5" s="1"/>
  <c r="DE258" i="5" s="1"/>
  <c r="BN260" i="5"/>
  <c r="BO259" i="5"/>
  <c r="EA260" i="5"/>
  <c r="BJ261" i="5"/>
  <c r="CF260" i="5"/>
  <c r="BR258" i="10"/>
  <c r="BL258" i="10"/>
  <c r="HF261" i="5"/>
  <c r="HH261" i="5" s="1"/>
  <c r="HG261" i="5"/>
  <c r="BP258" i="10"/>
  <c r="BM258" i="10"/>
  <c r="BO258" i="10"/>
  <c r="Z258" i="10"/>
  <c r="BG258" i="10"/>
  <c r="BF258" i="10"/>
  <c r="BN258" i="10"/>
  <c r="AI261" i="10"/>
  <c r="AC261" i="10"/>
  <c r="AD261" i="10" s="1"/>
  <c r="AA262" i="10"/>
  <c r="AE259" i="10"/>
  <c r="AF259" i="10" s="1"/>
  <c r="AG259" i="10" s="1"/>
  <c r="AH259" i="10" s="1"/>
  <c r="GQ259" i="5"/>
  <c r="AC259" i="5" s="1"/>
  <c r="GZ258" i="5"/>
  <c r="AG258" i="5"/>
  <c r="GU258" i="5"/>
  <c r="V258" i="5"/>
  <c r="GX258" i="5"/>
  <c r="Y258" i="5"/>
  <c r="GW258" i="5"/>
  <c r="X258" i="5"/>
  <c r="H286" i="8"/>
  <c r="GC259" i="5"/>
  <c r="U259" i="5" s="1"/>
  <c r="GK259" i="5"/>
  <c r="GM259" i="5"/>
  <c r="Z259" i="5" s="1"/>
  <c r="GN259" i="5"/>
  <c r="AA259" i="5" s="1"/>
  <c r="GP259" i="5"/>
  <c r="GO259" i="5"/>
  <c r="AB259" i="5" s="1"/>
  <c r="FS259" i="5"/>
  <c r="FR259" i="5"/>
  <c r="GR259" i="5" s="1"/>
  <c r="AD259" i="5" s="1"/>
  <c r="GJ259" i="5"/>
  <c r="FY261" i="5"/>
  <c r="FX261" i="5"/>
  <c r="FW262" i="5"/>
  <c r="FZ260" i="5"/>
  <c r="GV260" i="5" s="1"/>
  <c r="GB260" i="5"/>
  <c r="GD260" i="5" s="1"/>
  <c r="FM260" i="5"/>
  <c r="FO260" i="5"/>
  <c r="FQ260" i="5" s="1"/>
  <c r="FN260" i="5"/>
  <c r="FP260" i="5" s="1"/>
  <c r="FG261" i="5"/>
  <c r="EZ261" i="5"/>
  <c r="BH262" i="5"/>
  <c r="FT258" i="5"/>
  <c r="GS258" i="5" s="1"/>
  <c r="AE258" i="5" s="1"/>
  <c r="GH259" i="5"/>
  <c r="HA262" i="5"/>
  <c r="DC257" i="5" l="1"/>
  <c r="DW258" i="5"/>
  <c r="CV260" i="5"/>
  <c r="CX260" i="5" s="1"/>
  <c r="CW259" i="5"/>
  <c r="CE262" i="5"/>
  <c r="R262" i="5" s="1"/>
  <c r="DL262" i="5"/>
  <c r="CK261" i="5"/>
  <c r="CM261" i="5" s="1"/>
  <c r="DY257" i="5"/>
  <c r="CG260" i="5"/>
  <c r="BS261" i="5"/>
  <c r="BU261" i="5" s="1"/>
  <c r="BT260" i="5"/>
  <c r="CJ262" i="5"/>
  <c r="BL262" i="5"/>
  <c r="BR262" i="5"/>
  <c r="CC260" i="5"/>
  <c r="CB259" i="5"/>
  <c r="CH259" i="5" s="1"/>
  <c r="CI259" i="5" s="1"/>
  <c r="BX259" i="5"/>
  <c r="BZ259" i="5" s="1"/>
  <c r="EN251" i="5"/>
  <c r="DX258" i="5"/>
  <c r="ER250" i="5"/>
  <c r="ET250" i="5" s="1"/>
  <c r="FA250" i="5" s="1"/>
  <c r="FL250" i="5" s="1"/>
  <c r="GI250" i="5" s="1"/>
  <c r="W250" i="5" s="1"/>
  <c r="FD251" i="5"/>
  <c r="FI251" i="5" s="1"/>
  <c r="EP251" i="5"/>
  <c r="EQ251" i="5" s="1"/>
  <c r="EC252" i="5"/>
  <c r="EI252" i="5" s="1"/>
  <c r="ED252" i="5"/>
  <c r="EK252" i="5" s="1"/>
  <c r="DZ253" i="5"/>
  <c r="DR254" i="5"/>
  <c r="DS254" i="5"/>
  <c r="DN254" i="5"/>
  <c r="DP254" i="5" s="1"/>
  <c r="DT254" i="5" s="1"/>
  <c r="FB253" i="5"/>
  <c r="DO262" i="5"/>
  <c r="DQ262" i="5" s="1"/>
  <c r="EE256" i="5"/>
  <c r="DG255" i="5"/>
  <c r="DJ255" i="5" s="1"/>
  <c r="EF256" i="5"/>
  <c r="CZ258" i="5"/>
  <c r="CU280" i="5"/>
  <c r="CY259" i="5"/>
  <c r="DA259" i="5" s="1"/>
  <c r="DE259" i="5" s="1"/>
  <c r="GH260" i="5"/>
  <c r="V260" i="5" s="1"/>
  <c r="BN261" i="5"/>
  <c r="BO260" i="5"/>
  <c r="EA261" i="5"/>
  <c r="GQ260" i="5"/>
  <c r="AC260" i="5" s="1"/>
  <c r="BJ262" i="5"/>
  <c r="CF261" i="5"/>
  <c r="BL259" i="10"/>
  <c r="BR259" i="10"/>
  <c r="HF262" i="5"/>
  <c r="HH262" i="5" s="1"/>
  <c r="HG262" i="5"/>
  <c r="BP259" i="10"/>
  <c r="BM259" i="10"/>
  <c r="BO259" i="10"/>
  <c r="Z259" i="10"/>
  <c r="BG259" i="10"/>
  <c r="BF259" i="10"/>
  <c r="BN259" i="10"/>
  <c r="AE260" i="10"/>
  <c r="AF260" i="10" s="1"/>
  <c r="AG260" i="10" s="1"/>
  <c r="AH260" i="10" s="1"/>
  <c r="AI262" i="10"/>
  <c r="AC262" i="10"/>
  <c r="AD262" i="10" s="1"/>
  <c r="AA263" i="10"/>
  <c r="AG259" i="5"/>
  <c r="GZ259" i="5"/>
  <c r="GU259" i="5"/>
  <c r="V259" i="5"/>
  <c r="FT259" i="5"/>
  <c r="GS259" i="5" s="1"/>
  <c r="AE259" i="5" s="1"/>
  <c r="GW259" i="5"/>
  <c r="X259" i="5"/>
  <c r="GX259" i="5"/>
  <c r="Y259" i="5"/>
  <c r="H287" i="8"/>
  <c r="GJ260" i="5"/>
  <c r="FG262" i="5"/>
  <c r="EZ262" i="5"/>
  <c r="BH263" i="5"/>
  <c r="FO261" i="5"/>
  <c r="FQ261" i="5" s="1"/>
  <c r="FM261" i="5"/>
  <c r="FN261" i="5"/>
  <c r="FP261" i="5" s="1"/>
  <c r="FS260" i="5"/>
  <c r="FR260" i="5"/>
  <c r="GR260" i="5" s="1"/>
  <c r="AD260" i="5" s="1"/>
  <c r="GK260" i="5"/>
  <c r="GC260" i="5"/>
  <c r="U260" i="5" s="1"/>
  <c r="GN260" i="5"/>
  <c r="AA260" i="5" s="1"/>
  <c r="GM260" i="5"/>
  <c r="Z260" i="5" s="1"/>
  <c r="GO260" i="5"/>
  <c r="AB260" i="5" s="1"/>
  <c r="GP260" i="5"/>
  <c r="FY262" i="5"/>
  <c r="FX262" i="5"/>
  <c r="FW263" i="5"/>
  <c r="FZ261" i="5"/>
  <c r="GV261" i="5" s="1"/>
  <c r="GB261" i="5"/>
  <c r="GD261" i="5" s="1"/>
  <c r="HA263" i="5"/>
  <c r="DY258" i="5" l="1"/>
  <c r="DC258" i="5"/>
  <c r="CV261" i="5"/>
  <c r="CX261" i="5" s="1"/>
  <c r="CW260" i="5"/>
  <c r="CE263" i="5"/>
  <c r="R263" i="5" s="1"/>
  <c r="DL263" i="5"/>
  <c r="CK262" i="5"/>
  <c r="CM262" i="5" s="1"/>
  <c r="CG261" i="5"/>
  <c r="BY259" i="5"/>
  <c r="CA259" i="5" s="1"/>
  <c r="DW259" i="5" s="1"/>
  <c r="CJ263" i="5"/>
  <c r="CK263" i="5" s="1"/>
  <c r="CM263" i="5" s="1"/>
  <c r="BL263" i="5"/>
  <c r="BR263" i="5"/>
  <c r="CC261" i="5"/>
  <c r="CB260" i="5"/>
  <c r="CH260" i="5" s="1"/>
  <c r="CI260" i="5" s="1"/>
  <c r="BX260" i="5"/>
  <c r="BZ260" i="5" s="1"/>
  <c r="BS262" i="5"/>
  <c r="BU262" i="5" s="1"/>
  <c r="BT261" i="5"/>
  <c r="EN252" i="5"/>
  <c r="DX259" i="5"/>
  <c r="ER251" i="5"/>
  <c r="ET251" i="5" s="1"/>
  <c r="FA251" i="5" s="1"/>
  <c r="FL251" i="5" s="1"/>
  <c r="GI251" i="5" s="1"/>
  <c r="W251" i="5" s="1"/>
  <c r="FB254" i="5"/>
  <c r="EC253" i="5"/>
  <c r="EI253" i="5" s="1"/>
  <c r="ED253" i="5"/>
  <c r="EK253" i="5" s="1"/>
  <c r="EP252" i="5"/>
  <c r="EQ252" i="5" s="1"/>
  <c r="FD252" i="5"/>
  <c r="FI252" i="5" s="1"/>
  <c r="DZ254" i="5"/>
  <c r="DS255" i="5"/>
  <c r="DR255" i="5"/>
  <c r="DN255" i="5"/>
  <c r="DP255" i="5" s="1"/>
  <c r="DT255" i="5" s="1"/>
  <c r="DO263" i="5"/>
  <c r="DQ263" i="5" s="1"/>
  <c r="DG256" i="5"/>
  <c r="DJ256" i="5" s="1"/>
  <c r="EF257" i="5"/>
  <c r="EE257" i="5"/>
  <c r="CU281" i="5"/>
  <c r="CZ259" i="5"/>
  <c r="CY260" i="5"/>
  <c r="DA260" i="5" s="1"/>
  <c r="DE260" i="5" s="1"/>
  <c r="GU260" i="5"/>
  <c r="BN262" i="5"/>
  <c r="BO261" i="5"/>
  <c r="EA262" i="5"/>
  <c r="BJ263" i="5"/>
  <c r="CF262" i="5"/>
  <c r="BL260" i="10"/>
  <c r="HF263" i="5"/>
  <c r="HH263" i="5" s="1"/>
  <c r="HG263" i="5"/>
  <c r="BP260" i="10"/>
  <c r="BO260" i="10"/>
  <c r="BM260" i="10"/>
  <c r="BR260" i="10" s="1"/>
  <c r="Z260" i="10"/>
  <c r="BG260" i="10"/>
  <c r="BF260" i="10"/>
  <c r="BN260" i="10"/>
  <c r="AI263" i="10"/>
  <c r="AC263" i="10"/>
  <c r="AD263" i="10" s="1"/>
  <c r="AA264" i="10"/>
  <c r="AE261" i="10"/>
  <c r="AF261" i="10" s="1"/>
  <c r="AG261" i="10" s="1"/>
  <c r="AH261" i="10" s="1"/>
  <c r="GQ261" i="5"/>
  <c r="AC261" i="5" s="1"/>
  <c r="GZ260" i="5"/>
  <c r="AG260" i="5"/>
  <c r="GX260" i="5"/>
  <c r="Y260" i="5"/>
  <c r="GW260" i="5"/>
  <c r="X260" i="5"/>
  <c r="H288" i="8"/>
  <c r="GC261" i="5"/>
  <c r="U261" i="5" s="1"/>
  <c r="GK261" i="5"/>
  <c r="GM261" i="5"/>
  <c r="Z261" i="5" s="1"/>
  <c r="GN261" i="5"/>
  <c r="AA261" i="5" s="1"/>
  <c r="GO261" i="5"/>
  <c r="AB261" i="5" s="1"/>
  <c r="GP261" i="5"/>
  <c r="FY263" i="5"/>
  <c r="FX263" i="5"/>
  <c r="FW264" i="5"/>
  <c r="FZ262" i="5"/>
  <c r="GV262" i="5" s="1"/>
  <c r="GB262" i="5"/>
  <c r="GD262" i="5" s="1"/>
  <c r="FT260" i="5"/>
  <c r="GS260" i="5" s="1"/>
  <c r="AE260" i="5" s="1"/>
  <c r="GJ261" i="5"/>
  <c r="GH261" i="5"/>
  <c r="FO262" i="5"/>
  <c r="FQ262" i="5" s="1"/>
  <c r="FM262" i="5"/>
  <c r="FN262" i="5"/>
  <c r="FP262" i="5" s="1"/>
  <c r="FR261" i="5"/>
  <c r="GR261" i="5" s="1"/>
  <c r="AD261" i="5" s="1"/>
  <c r="FS261" i="5"/>
  <c r="EZ263" i="5"/>
  <c r="BH264" i="5"/>
  <c r="FG263" i="5"/>
  <c r="HA264" i="5"/>
  <c r="DC259" i="5" l="1"/>
  <c r="CV262" i="5"/>
  <c r="CX262" i="5" s="1"/>
  <c r="CW261" i="5"/>
  <c r="CE264" i="5"/>
  <c r="R264" i="5" s="1"/>
  <c r="DL264" i="5"/>
  <c r="DY259" i="5"/>
  <c r="CG262" i="5"/>
  <c r="CJ264" i="5"/>
  <c r="BL264" i="5"/>
  <c r="BR264" i="5"/>
  <c r="BY260" i="5"/>
  <c r="CA260" i="5" s="1"/>
  <c r="DX260" i="5" s="1"/>
  <c r="BT262" i="5"/>
  <c r="BS263" i="5"/>
  <c r="BU263" i="5" s="1"/>
  <c r="CB261" i="5"/>
  <c r="CH261" i="5" s="1"/>
  <c r="CI261" i="5" s="1"/>
  <c r="BX261" i="5"/>
  <c r="BZ261" i="5" s="1"/>
  <c r="CC262" i="5"/>
  <c r="EN253" i="5"/>
  <c r="DW260" i="5"/>
  <c r="ER252" i="5"/>
  <c r="ET252" i="5" s="1"/>
  <c r="FA252" i="5" s="1"/>
  <c r="FL252" i="5" s="1"/>
  <c r="GI252" i="5" s="1"/>
  <c r="W252" i="5" s="1"/>
  <c r="EC254" i="5"/>
  <c r="EI254" i="5" s="1"/>
  <c r="ED254" i="5"/>
  <c r="EK254" i="5" s="1"/>
  <c r="EP253" i="5"/>
  <c r="EQ253" i="5" s="1"/>
  <c r="FD253" i="5"/>
  <c r="FI253" i="5" s="1"/>
  <c r="DG257" i="5"/>
  <c r="DJ257" i="5" s="1"/>
  <c r="DR257" i="5" s="1"/>
  <c r="DZ255" i="5"/>
  <c r="DR256" i="5"/>
  <c r="DS256" i="5"/>
  <c r="DN256" i="5"/>
  <c r="DP256" i="5" s="1"/>
  <c r="DT256" i="5" s="1"/>
  <c r="DO264" i="5"/>
  <c r="DQ264" i="5" s="1"/>
  <c r="EF258" i="5"/>
  <c r="EE258" i="5"/>
  <c r="FB255" i="5"/>
  <c r="CU282" i="5"/>
  <c r="CZ260" i="5"/>
  <c r="CY261" i="5"/>
  <c r="DA261" i="5" s="1"/>
  <c r="DE261" i="5" s="1"/>
  <c r="GH262" i="5"/>
  <c r="V262" i="5" s="1"/>
  <c r="BO262" i="5"/>
  <c r="BN263" i="5"/>
  <c r="EA263" i="5"/>
  <c r="BJ264" i="5"/>
  <c r="CF263" i="5"/>
  <c r="BL261" i="10"/>
  <c r="BR261" i="10"/>
  <c r="HF264" i="5"/>
  <c r="HH264" i="5" s="1"/>
  <c r="HG264" i="5"/>
  <c r="BP261" i="10"/>
  <c r="BM261" i="10"/>
  <c r="BO261" i="10"/>
  <c r="Z261" i="10"/>
  <c r="BG261" i="10"/>
  <c r="BF261" i="10"/>
  <c r="BN261" i="10"/>
  <c r="AE263" i="10"/>
  <c r="AF263" i="10" s="1"/>
  <c r="AG263" i="10" s="1"/>
  <c r="AH263" i="10" s="1"/>
  <c r="AI264" i="10"/>
  <c r="AC264" i="10"/>
  <c r="AD264" i="10" s="1"/>
  <c r="AA265" i="10"/>
  <c r="AE262" i="10"/>
  <c r="AF262" i="10" s="1"/>
  <c r="AG262" i="10" s="1"/>
  <c r="AH262" i="10" s="1"/>
  <c r="GQ262" i="5"/>
  <c r="AC262" i="5" s="1"/>
  <c r="GZ261" i="5"/>
  <c r="AG261" i="5"/>
  <c r="GJ262" i="5"/>
  <c r="GU261" i="5"/>
  <c r="V261" i="5"/>
  <c r="GX261" i="5"/>
  <c r="Y261" i="5"/>
  <c r="H289" i="8"/>
  <c r="GW261" i="5"/>
  <c r="X261" i="5"/>
  <c r="FT261" i="5"/>
  <c r="GS261" i="5" s="1"/>
  <c r="AE261" i="5" s="1"/>
  <c r="FO263" i="5"/>
  <c r="FQ263" i="5" s="1"/>
  <c r="FM263" i="5"/>
  <c r="FN263" i="5"/>
  <c r="FP263" i="5" s="1"/>
  <c r="FG264" i="5"/>
  <c r="EZ264" i="5"/>
  <c r="BH265" i="5"/>
  <c r="FS262" i="5"/>
  <c r="FR262" i="5"/>
  <c r="GR262" i="5" s="1"/>
  <c r="AD262" i="5" s="1"/>
  <c r="GC262" i="5"/>
  <c r="U262" i="5" s="1"/>
  <c r="GK262" i="5"/>
  <c r="GN262" i="5"/>
  <c r="AA262" i="5" s="1"/>
  <c r="GM262" i="5"/>
  <c r="Z262" i="5" s="1"/>
  <c r="GO262" i="5"/>
  <c r="AB262" i="5" s="1"/>
  <c r="GP262" i="5"/>
  <c r="FY264" i="5"/>
  <c r="FX264" i="5"/>
  <c r="FW265" i="5"/>
  <c r="FZ263" i="5"/>
  <c r="GV263" i="5" s="1"/>
  <c r="GB263" i="5"/>
  <c r="GD263" i="5" s="1"/>
  <c r="HA265" i="5"/>
  <c r="DC260" i="5" l="1"/>
  <c r="CV263" i="5"/>
  <c r="CX263" i="5" s="1"/>
  <c r="CW262" i="5"/>
  <c r="CE265" i="5"/>
  <c r="R265" i="5" s="1"/>
  <c r="DL265" i="5"/>
  <c r="DO265" i="5" s="1"/>
  <c r="DQ265" i="5" s="1"/>
  <c r="CK264" i="5"/>
  <c r="CM264" i="5" s="1"/>
  <c r="CG263" i="5"/>
  <c r="BY261" i="5"/>
  <c r="CA261" i="5" s="1"/>
  <c r="DW261" i="5" s="1"/>
  <c r="DY260" i="5"/>
  <c r="BT263" i="5"/>
  <c r="CB263" i="5" s="1"/>
  <c r="CJ265" i="5"/>
  <c r="BL265" i="5"/>
  <c r="BR265" i="5"/>
  <c r="CC263" i="5"/>
  <c r="BS264" i="5"/>
  <c r="BU264" i="5" s="1"/>
  <c r="CB262" i="5"/>
  <c r="CH262" i="5" s="1"/>
  <c r="CI262" i="5" s="1"/>
  <c r="BX262" i="5"/>
  <c r="BZ262" i="5" s="1"/>
  <c r="EN254" i="5"/>
  <c r="DX261" i="5"/>
  <c r="ER253" i="5"/>
  <c r="ET253" i="5" s="1"/>
  <c r="FA253" i="5" s="1"/>
  <c r="FL253" i="5" s="1"/>
  <c r="GI253" i="5" s="1"/>
  <c r="W253" i="5" s="1"/>
  <c r="EC255" i="5"/>
  <c r="EI255" i="5" s="1"/>
  <c r="ED255" i="5"/>
  <c r="EK255" i="5" s="1"/>
  <c r="EP254" i="5"/>
  <c r="EQ254" i="5" s="1"/>
  <c r="FD254" i="5"/>
  <c r="FI254" i="5" s="1"/>
  <c r="DN257" i="5"/>
  <c r="DP257" i="5" s="1"/>
  <c r="DT257" i="5" s="1"/>
  <c r="DS257" i="5"/>
  <c r="DZ256" i="5"/>
  <c r="FB256" i="5"/>
  <c r="EE259" i="5"/>
  <c r="EF259" i="5"/>
  <c r="DG258" i="5"/>
  <c r="DJ258" i="5" s="1"/>
  <c r="CZ261" i="5"/>
  <c r="CU283" i="5"/>
  <c r="CY262" i="5"/>
  <c r="DA262" i="5" s="1"/>
  <c r="DE262" i="5" s="1"/>
  <c r="GU262" i="5"/>
  <c r="BO263" i="5"/>
  <c r="BN264" i="5"/>
  <c r="EA264" i="5"/>
  <c r="BJ265" i="5"/>
  <c r="CF264" i="5"/>
  <c r="BL263" i="10"/>
  <c r="BR263" i="10"/>
  <c r="BR262" i="10"/>
  <c r="BL262" i="10"/>
  <c r="HF265" i="5"/>
  <c r="HH265" i="5" s="1"/>
  <c r="HG265" i="5"/>
  <c r="BP263" i="10"/>
  <c r="BM263" i="10"/>
  <c r="BO263" i="10"/>
  <c r="BP262" i="10"/>
  <c r="BM262" i="10"/>
  <c r="BO262" i="10"/>
  <c r="Z263" i="10"/>
  <c r="BG263" i="10"/>
  <c r="BF263" i="10"/>
  <c r="Z262" i="10"/>
  <c r="BG262" i="10"/>
  <c r="BF262" i="10"/>
  <c r="BN262" i="10"/>
  <c r="BN263" i="10"/>
  <c r="AE264" i="10"/>
  <c r="AF264" i="10" s="1"/>
  <c r="AG264" i="10" s="1"/>
  <c r="AH264" i="10" s="1"/>
  <c r="AI265" i="10"/>
  <c r="AC265" i="10"/>
  <c r="AD265" i="10" s="1"/>
  <c r="AA266" i="10"/>
  <c r="GQ263" i="5"/>
  <c r="AC263" i="5" s="1"/>
  <c r="AG262" i="5"/>
  <c r="GZ262" i="5"/>
  <c r="GX262" i="5"/>
  <c r="Y262" i="5"/>
  <c r="H290" i="8"/>
  <c r="GW262" i="5"/>
  <c r="X262" i="5"/>
  <c r="FT262" i="5"/>
  <c r="GS262" i="5" s="1"/>
  <c r="AE262" i="5" s="1"/>
  <c r="FG265" i="5"/>
  <c r="EZ265" i="5"/>
  <c r="BH266" i="5"/>
  <c r="FS263" i="5"/>
  <c r="FR263" i="5"/>
  <c r="GR263" i="5" s="1"/>
  <c r="AD263" i="5" s="1"/>
  <c r="GC263" i="5"/>
  <c r="U263" i="5" s="1"/>
  <c r="GK263" i="5"/>
  <c r="GN263" i="5"/>
  <c r="AA263" i="5" s="1"/>
  <c r="GM263" i="5"/>
  <c r="Z263" i="5" s="1"/>
  <c r="GO263" i="5"/>
  <c r="AB263" i="5" s="1"/>
  <c r="GP263" i="5"/>
  <c r="FY265" i="5"/>
  <c r="FX265" i="5"/>
  <c r="FW266" i="5"/>
  <c r="FZ264" i="5"/>
  <c r="GV264" i="5" s="1"/>
  <c r="GB264" i="5"/>
  <c r="GD264" i="5" s="1"/>
  <c r="GH263" i="5"/>
  <c r="FO264" i="5"/>
  <c r="FQ264" i="5" s="1"/>
  <c r="FM264" i="5"/>
  <c r="FN264" i="5"/>
  <c r="FP264" i="5" s="1"/>
  <c r="GJ263" i="5"/>
  <c r="HA266" i="5"/>
  <c r="DC261" i="5" l="1"/>
  <c r="CV264" i="5"/>
  <c r="CX264" i="5" s="1"/>
  <c r="CW263" i="5"/>
  <c r="CE266" i="5"/>
  <c r="R266" i="5" s="1"/>
  <c r="DL266" i="5"/>
  <c r="DO266" i="5" s="1"/>
  <c r="DQ266" i="5" s="1"/>
  <c r="CK265" i="5"/>
  <c r="CM265" i="5" s="1"/>
  <c r="BX263" i="5"/>
  <c r="BZ263" i="5" s="1"/>
  <c r="CG264" i="5"/>
  <c r="DY261" i="5"/>
  <c r="CH263" i="5"/>
  <c r="CI263" i="5" s="1"/>
  <c r="BT264" i="5"/>
  <c r="CB264" i="5" s="1"/>
  <c r="BY262" i="5"/>
  <c r="CA262" i="5" s="1"/>
  <c r="DW262" i="5" s="1"/>
  <c r="CJ266" i="5"/>
  <c r="CK266" i="5" s="1"/>
  <c r="CM266" i="5" s="1"/>
  <c r="BL266" i="5"/>
  <c r="BR266" i="5"/>
  <c r="CC264" i="5"/>
  <c r="BS265" i="5"/>
  <c r="BU265" i="5" s="1"/>
  <c r="EN255" i="5"/>
  <c r="DX262" i="5"/>
  <c r="ER254" i="5"/>
  <c r="ET254" i="5" s="1"/>
  <c r="FA254" i="5" s="1"/>
  <c r="FL254" i="5" s="1"/>
  <c r="GI254" i="5" s="1"/>
  <c r="W254" i="5" s="1"/>
  <c r="EC256" i="5"/>
  <c r="EI256" i="5" s="1"/>
  <c r="ED256" i="5"/>
  <c r="EK256" i="5" s="1"/>
  <c r="FB257" i="5"/>
  <c r="DZ257" i="5"/>
  <c r="EP255" i="5"/>
  <c r="EQ255" i="5" s="1"/>
  <c r="FD255" i="5"/>
  <c r="FI255" i="5" s="1"/>
  <c r="DR258" i="5"/>
  <c r="DS258" i="5"/>
  <c r="DN258" i="5"/>
  <c r="DP258" i="5" s="1"/>
  <c r="DT258" i="5" s="1"/>
  <c r="DG259" i="5"/>
  <c r="DJ259" i="5" s="1"/>
  <c r="EE260" i="5"/>
  <c r="EF260" i="5"/>
  <c r="CU284" i="5"/>
  <c r="CZ262" i="5"/>
  <c r="CY263" i="5"/>
  <c r="DA263" i="5" s="1"/>
  <c r="DE263" i="5" s="1"/>
  <c r="GH264" i="5"/>
  <c r="GU264" i="5" s="1"/>
  <c r="BO264" i="5"/>
  <c r="BN265" i="5"/>
  <c r="EA265" i="5"/>
  <c r="BJ266" i="5"/>
  <c r="GQ264" i="5"/>
  <c r="AC264" i="5" s="1"/>
  <c r="CF265" i="5"/>
  <c r="BL264" i="10"/>
  <c r="BR264" i="10"/>
  <c r="HF266" i="5"/>
  <c r="HH266" i="5" s="1"/>
  <c r="HG266" i="5"/>
  <c r="BP264" i="10"/>
  <c r="BM264" i="10"/>
  <c r="BO264" i="10"/>
  <c r="Z264" i="10"/>
  <c r="BG264" i="10"/>
  <c r="BF264" i="10"/>
  <c r="BN264" i="10"/>
  <c r="AI266" i="10"/>
  <c r="AC266" i="10"/>
  <c r="AD266" i="10" s="1"/>
  <c r="AA267" i="10"/>
  <c r="GZ263" i="5"/>
  <c r="AG263" i="5"/>
  <c r="GJ264" i="5"/>
  <c r="X264" i="5" s="1"/>
  <c r="GW264" i="5"/>
  <c r="GU263" i="5"/>
  <c r="V263" i="5"/>
  <c r="GX263" i="5"/>
  <c r="Y263" i="5"/>
  <c r="GW263" i="5"/>
  <c r="X263" i="5"/>
  <c r="H291" i="8"/>
  <c r="GC264" i="5"/>
  <c r="U264" i="5" s="1"/>
  <c r="GK264" i="5"/>
  <c r="GM264" i="5"/>
  <c r="Z264" i="5" s="1"/>
  <c r="GN264" i="5"/>
  <c r="AA264" i="5" s="1"/>
  <c r="GP264" i="5"/>
  <c r="GO264" i="5"/>
  <c r="AB264" i="5" s="1"/>
  <c r="FY266" i="5"/>
  <c r="FX266" i="5"/>
  <c r="FW267" i="5"/>
  <c r="FZ265" i="5"/>
  <c r="GV265" i="5" s="1"/>
  <c r="GB265" i="5"/>
  <c r="GD265" i="5" s="1"/>
  <c r="EZ266" i="5"/>
  <c r="BH267" i="5"/>
  <c r="FG266" i="5"/>
  <c r="FM265" i="5"/>
  <c r="FN265" i="5"/>
  <c r="FP265" i="5" s="1"/>
  <c r="FO265" i="5"/>
  <c r="FQ265" i="5" s="1"/>
  <c r="FR264" i="5"/>
  <c r="GR264" i="5" s="1"/>
  <c r="AD264" i="5" s="1"/>
  <c r="FS264" i="5"/>
  <c r="FT263" i="5"/>
  <c r="GS263" i="5" s="1"/>
  <c r="AE263" i="5" s="1"/>
  <c r="HA267" i="5"/>
  <c r="DC262" i="5" l="1"/>
  <c r="CV265" i="5"/>
  <c r="CX265" i="5" s="1"/>
  <c r="CW264" i="5"/>
  <c r="CE267" i="5"/>
  <c r="R267" i="5" s="1"/>
  <c r="DL267" i="5"/>
  <c r="BY263" i="5"/>
  <c r="CA263" i="5" s="1"/>
  <c r="DW263" i="5" s="1"/>
  <c r="BX264" i="5"/>
  <c r="BZ264" i="5" s="1"/>
  <c r="CH264" i="5"/>
  <c r="CI264" i="5" s="1"/>
  <c r="CG265" i="5"/>
  <c r="DY262" i="5"/>
  <c r="CJ267" i="5"/>
  <c r="BL267" i="5"/>
  <c r="BR267" i="5"/>
  <c r="CC265" i="5"/>
  <c r="BT265" i="5"/>
  <c r="BS266" i="5"/>
  <c r="BU266" i="5" s="1"/>
  <c r="EN256" i="5"/>
  <c r="DX263" i="5"/>
  <c r="DY263" i="5" s="1"/>
  <c r="ER255" i="5"/>
  <c r="ET255" i="5" s="1"/>
  <c r="FA255" i="5" s="1"/>
  <c r="FL255" i="5" s="1"/>
  <c r="GI255" i="5" s="1"/>
  <c r="W255" i="5" s="1"/>
  <c r="EC257" i="5"/>
  <c r="EI257" i="5" s="1"/>
  <c r="ED257" i="5"/>
  <c r="EK257" i="5" s="1"/>
  <c r="EP256" i="5"/>
  <c r="EQ256" i="5" s="1"/>
  <c r="FD256" i="5"/>
  <c r="FI256" i="5" s="1"/>
  <c r="DZ258" i="5"/>
  <c r="DS259" i="5"/>
  <c r="DR259" i="5"/>
  <c r="DN259" i="5"/>
  <c r="DP259" i="5" s="1"/>
  <c r="DT259" i="5" s="1"/>
  <c r="DO267" i="5"/>
  <c r="DQ267" i="5" s="1"/>
  <c r="DG260" i="5"/>
  <c r="DJ260" i="5" s="1"/>
  <c r="EF261" i="5"/>
  <c r="EE261" i="5"/>
  <c r="FB258" i="5"/>
  <c r="CZ263" i="5"/>
  <c r="CU285" i="5"/>
  <c r="CY264" i="5"/>
  <c r="DA264" i="5" s="1"/>
  <c r="DE264" i="5" s="1"/>
  <c r="V264" i="5"/>
  <c r="GH265" i="5"/>
  <c r="GU265" i="5" s="1"/>
  <c r="BO265" i="5"/>
  <c r="BN266" i="5"/>
  <c r="EA266" i="5"/>
  <c r="BJ267" i="5"/>
  <c r="CF266" i="5"/>
  <c r="HF267" i="5"/>
  <c r="HH267" i="5" s="1"/>
  <c r="HG267" i="5"/>
  <c r="GQ265" i="5"/>
  <c r="AC265" i="5" s="1"/>
  <c r="AE265" i="10"/>
  <c r="AF265" i="10" s="1"/>
  <c r="AG265" i="10" s="1"/>
  <c r="AH265" i="10" s="1"/>
  <c r="AI267" i="10"/>
  <c r="AC267" i="10"/>
  <c r="AD267" i="10" s="1"/>
  <c r="AA268" i="10"/>
  <c r="GZ264" i="5"/>
  <c r="AG264" i="5"/>
  <c r="GJ265" i="5"/>
  <c r="X265" i="5" s="1"/>
  <c r="GX264" i="5"/>
  <c r="Y264" i="5"/>
  <c r="GW265" i="5"/>
  <c r="H292" i="8"/>
  <c r="FT264" i="5"/>
  <c r="GS264" i="5" s="1"/>
  <c r="AE264" i="5" s="1"/>
  <c r="FN266" i="5"/>
  <c r="FP266" i="5" s="1"/>
  <c r="FO266" i="5"/>
  <c r="FQ266" i="5" s="1"/>
  <c r="FM266" i="5"/>
  <c r="EZ267" i="5"/>
  <c r="FG267" i="5"/>
  <c r="BH268" i="5"/>
  <c r="GC265" i="5"/>
  <c r="U265" i="5" s="1"/>
  <c r="GK265" i="5"/>
  <c r="GN265" i="5"/>
  <c r="AA265" i="5" s="1"/>
  <c r="GM265" i="5"/>
  <c r="Z265" i="5" s="1"/>
  <c r="GO265" i="5"/>
  <c r="AB265" i="5" s="1"/>
  <c r="GP265" i="5"/>
  <c r="FY267" i="5"/>
  <c r="FX267" i="5"/>
  <c r="FW268" i="5"/>
  <c r="FZ266" i="5"/>
  <c r="GV266" i="5" s="1"/>
  <c r="GB266" i="5"/>
  <c r="GD266" i="5" s="1"/>
  <c r="FS265" i="5"/>
  <c r="FR265" i="5"/>
  <c r="GR265" i="5" s="1"/>
  <c r="AD265" i="5" s="1"/>
  <c r="HA268" i="5"/>
  <c r="DC263" i="5" l="1"/>
  <c r="CV266" i="5"/>
  <c r="CX266" i="5" s="1"/>
  <c r="CW265" i="5"/>
  <c r="CE268" i="5"/>
  <c r="R268" i="5" s="1"/>
  <c r="DL268" i="5"/>
  <c r="DO268" i="5" s="1"/>
  <c r="DQ268" i="5" s="1"/>
  <c r="BY264" i="5"/>
  <c r="CA264" i="5" s="1"/>
  <c r="DX264" i="5" s="1"/>
  <c r="CK267" i="5"/>
  <c r="CM267" i="5" s="1"/>
  <c r="CG266" i="5"/>
  <c r="CJ268" i="5"/>
  <c r="BL268" i="5"/>
  <c r="BR268" i="5"/>
  <c r="CC266" i="5"/>
  <c r="CB265" i="5"/>
  <c r="CH265" i="5" s="1"/>
  <c r="CI265" i="5" s="1"/>
  <c r="BX265" i="5"/>
  <c r="BZ265" i="5" s="1"/>
  <c r="BS267" i="5"/>
  <c r="BU267" i="5" s="1"/>
  <c r="BT266" i="5"/>
  <c r="EN257" i="5"/>
  <c r="DW264" i="5"/>
  <c r="ER256" i="5"/>
  <c r="ET256" i="5" s="1"/>
  <c r="FA256" i="5" s="1"/>
  <c r="FL256" i="5" s="1"/>
  <c r="GI256" i="5" s="1"/>
  <c r="W256" i="5" s="1"/>
  <c r="EC258" i="5"/>
  <c r="EI258" i="5" s="1"/>
  <c r="ED258" i="5"/>
  <c r="EK258" i="5" s="1"/>
  <c r="FD257" i="5"/>
  <c r="FI257" i="5" s="1"/>
  <c r="EP257" i="5"/>
  <c r="EQ257" i="5" s="1"/>
  <c r="DZ259" i="5"/>
  <c r="DR260" i="5"/>
  <c r="DS260" i="5"/>
  <c r="DN260" i="5"/>
  <c r="DP260" i="5" s="1"/>
  <c r="DT260" i="5" s="1"/>
  <c r="FB259" i="5"/>
  <c r="DG261" i="5"/>
  <c r="DJ261" i="5" s="1"/>
  <c r="EF262" i="5"/>
  <c r="EE262" i="5"/>
  <c r="CU286" i="5"/>
  <c r="CZ264" i="5"/>
  <c r="CY265" i="5"/>
  <c r="DA265" i="5" s="1"/>
  <c r="DE265" i="5" s="1"/>
  <c r="V265" i="5"/>
  <c r="GH266" i="5"/>
  <c r="V266" i="5" s="1"/>
  <c r="BO266" i="5"/>
  <c r="BN267" i="5"/>
  <c r="EA267" i="5"/>
  <c r="BJ268" i="5"/>
  <c r="CF267" i="5"/>
  <c r="BL265" i="10"/>
  <c r="BR265" i="10"/>
  <c r="HF268" i="5"/>
  <c r="HH268" i="5" s="1"/>
  <c r="HG268" i="5"/>
  <c r="BP265" i="10"/>
  <c r="BM265" i="10"/>
  <c r="BO265" i="10"/>
  <c r="Z265" i="10"/>
  <c r="BG265" i="10"/>
  <c r="BF265" i="10"/>
  <c r="BN265" i="10"/>
  <c r="AE267" i="10"/>
  <c r="AF267" i="10" s="1"/>
  <c r="AG267" i="10" s="1"/>
  <c r="AH267" i="10" s="1"/>
  <c r="AI268" i="10"/>
  <c r="AC268" i="10"/>
  <c r="AD268" i="10" s="1"/>
  <c r="AA269" i="10"/>
  <c r="AE266" i="10"/>
  <c r="AF266" i="10" s="1"/>
  <c r="AG266" i="10" s="1"/>
  <c r="AH266" i="10" s="1"/>
  <c r="GQ266" i="5"/>
  <c r="AC266" i="5" s="1"/>
  <c r="GZ265" i="5"/>
  <c r="AG265" i="5"/>
  <c r="GX265" i="5"/>
  <c r="Y265" i="5"/>
  <c r="H293" i="8"/>
  <c r="EZ268" i="5"/>
  <c r="FG268" i="5"/>
  <c r="BH269" i="5"/>
  <c r="FM267" i="5"/>
  <c r="FN267" i="5"/>
  <c r="FP267" i="5" s="1"/>
  <c r="FO267" i="5"/>
  <c r="FQ267" i="5" s="1"/>
  <c r="GJ266" i="5"/>
  <c r="GC266" i="5"/>
  <c r="U266" i="5" s="1"/>
  <c r="GK266" i="5"/>
  <c r="GM266" i="5"/>
  <c r="Z266" i="5" s="1"/>
  <c r="GN266" i="5"/>
  <c r="AA266" i="5" s="1"/>
  <c r="GO266" i="5"/>
  <c r="AB266" i="5" s="1"/>
  <c r="GP266" i="5"/>
  <c r="FY268" i="5"/>
  <c r="FX268" i="5"/>
  <c r="FW269" i="5"/>
  <c r="FZ267" i="5"/>
  <c r="GV267" i="5" s="1"/>
  <c r="GB267" i="5"/>
  <c r="GD267" i="5" s="1"/>
  <c r="FS266" i="5"/>
  <c r="FR266" i="5"/>
  <c r="GR266" i="5" s="1"/>
  <c r="AD266" i="5" s="1"/>
  <c r="FT265" i="5"/>
  <c r="GS265" i="5" s="1"/>
  <c r="AE265" i="5" s="1"/>
  <c r="HA269" i="5"/>
  <c r="DC264" i="5" l="1"/>
  <c r="CV267" i="5"/>
  <c r="CX267" i="5" s="1"/>
  <c r="CW266" i="5"/>
  <c r="CE269" i="5"/>
  <c r="R269" i="5" s="1"/>
  <c r="DL269" i="5"/>
  <c r="DO269" i="5" s="1"/>
  <c r="DQ269" i="5" s="1"/>
  <c r="DY264" i="5"/>
  <c r="CK268" i="5"/>
  <c r="CM268" i="5" s="1"/>
  <c r="CG267" i="5"/>
  <c r="BY265" i="5"/>
  <c r="CA265" i="5" s="1"/>
  <c r="DW265" i="5" s="1"/>
  <c r="CB266" i="5"/>
  <c r="CH266" i="5" s="1"/>
  <c r="CI266" i="5" s="1"/>
  <c r="BX266" i="5"/>
  <c r="BZ266" i="5" s="1"/>
  <c r="CJ269" i="5"/>
  <c r="BL269" i="5"/>
  <c r="BR269" i="5"/>
  <c r="BT267" i="5"/>
  <c r="BS268" i="5"/>
  <c r="BU268" i="5" s="1"/>
  <c r="CC267" i="5"/>
  <c r="EN258" i="5"/>
  <c r="DX265" i="5"/>
  <c r="ER257" i="5"/>
  <c r="ET257" i="5" s="1"/>
  <c r="FA257" i="5" s="1"/>
  <c r="FL257" i="5" s="1"/>
  <c r="GI257" i="5" s="1"/>
  <c r="W257" i="5" s="1"/>
  <c r="FD258" i="5"/>
  <c r="FI258" i="5" s="1"/>
  <c r="EP258" i="5"/>
  <c r="EQ258" i="5" s="1"/>
  <c r="ED259" i="5"/>
  <c r="EK259" i="5" s="1"/>
  <c r="EC259" i="5"/>
  <c r="EI259" i="5" s="1"/>
  <c r="DZ260" i="5"/>
  <c r="DR261" i="5"/>
  <c r="DS261" i="5"/>
  <c r="DN261" i="5"/>
  <c r="DP261" i="5" s="1"/>
  <c r="DT261" i="5" s="1"/>
  <c r="FB260" i="5"/>
  <c r="DG262" i="5"/>
  <c r="DJ262" i="5" s="1"/>
  <c r="EF263" i="5"/>
  <c r="EE263" i="5"/>
  <c r="CZ265" i="5"/>
  <c r="CU287" i="5"/>
  <c r="CY266" i="5"/>
  <c r="DA266" i="5" s="1"/>
  <c r="DE266" i="5" s="1"/>
  <c r="GU266" i="5"/>
  <c r="BO267" i="5"/>
  <c r="BN268" i="5"/>
  <c r="EA268" i="5"/>
  <c r="BJ269" i="5"/>
  <c r="CF268" i="5"/>
  <c r="BL267" i="10"/>
  <c r="BR267" i="10"/>
  <c r="BR266" i="10"/>
  <c r="BL266" i="10"/>
  <c r="HF269" i="5"/>
  <c r="HH269" i="5" s="1"/>
  <c r="HG269" i="5"/>
  <c r="BP266" i="10"/>
  <c r="BM266" i="10"/>
  <c r="BO266" i="10"/>
  <c r="BP267" i="10"/>
  <c r="BM267" i="10"/>
  <c r="BO267" i="10"/>
  <c r="Z267" i="10"/>
  <c r="BG267" i="10"/>
  <c r="BF267" i="10"/>
  <c r="Z266" i="10"/>
  <c r="BG266" i="10"/>
  <c r="BF266" i="10"/>
  <c r="BN266" i="10"/>
  <c r="BN267" i="10"/>
  <c r="AE268" i="10"/>
  <c r="AF268" i="10" s="1"/>
  <c r="AG268" i="10" s="1"/>
  <c r="AH268" i="10" s="1"/>
  <c r="AI269" i="10"/>
  <c r="AC269" i="10"/>
  <c r="AD269" i="10" s="1"/>
  <c r="AA270" i="10"/>
  <c r="GQ267" i="5"/>
  <c r="AC267" i="5" s="1"/>
  <c r="GZ266" i="5"/>
  <c r="AG266" i="5"/>
  <c r="GX266" i="5"/>
  <c r="Y266" i="5"/>
  <c r="GW266" i="5"/>
  <c r="X266" i="5"/>
  <c r="H294" i="8"/>
  <c r="GC267" i="5"/>
  <c r="U267" i="5" s="1"/>
  <c r="GK267" i="5"/>
  <c r="GN267" i="5"/>
  <c r="AA267" i="5" s="1"/>
  <c r="GM267" i="5"/>
  <c r="Z267" i="5" s="1"/>
  <c r="GO267" i="5"/>
  <c r="AB267" i="5" s="1"/>
  <c r="GP267" i="5"/>
  <c r="FY269" i="5"/>
  <c r="FX269" i="5"/>
  <c r="FW270" i="5"/>
  <c r="GH267" i="5"/>
  <c r="FT266" i="5"/>
  <c r="GS266" i="5" s="1"/>
  <c r="AE266" i="5" s="1"/>
  <c r="FR267" i="5"/>
  <c r="GR267" i="5" s="1"/>
  <c r="AD267" i="5" s="1"/>
  <c r="FS267" i="5"/>
  <c r="GJ267" i="5"/>
  <c r="FZ268" i="5"/>
  <c r="GV268" i="5" s="1"/>
  <c r="GB268" i="5"/>
  <c r="GD268" i="5" s="1"/>
  <c r="EZ269" i="5"/>
  <c r="FG269" i="5"/>
  <c r="BH270" i="5"/>
  <c r="FO268" i="5"/>
  <c r="FQ268" i="5" s="1"/>
  <c r="FM268" i="5"/>
  <c r="FN268" i="5"/>
  <c r="FP268" i="5" s="1"/>
  <c r="HA270" i="5"/>
  <c r="DC265" i="5" l="1"/>
  <c r="CV268" i="5"/>
  <c r="CX268" i="5" s="1"/>
  <c r="CW267" i="5"/>
  <c r="CE270" i="5"/>
  <c r="R270" i="5" s="1"/>
  <c r="DL270" i="5"/>
  <c r="DO270" i="5" s="1"/>
  <c r="DQ270" i="5" s="1"/>
  <c r="CK269" i="5"/>
  <c r="CM269" i="5" s="1"/>
  <c r="CG268" i="5"/>
  <c r="DY265" i="5"/>
  <c r="CJ270" i="5"/>
  <c r="BL270" i="5"/>
  <c r="BR270" i="5"/>
  <c r="CB267" i="5"/>
  <c r="CH267" i="5" s="1"/>
  <c r="CI267" i="5" s="1"/>
  <c r="BX267" i="5"/>
  <c r="BZ267" i="5" s="1"/>
  <c r="BY266" i="5"/>
  <c r="CA266" i="5" s="1"/>
  <c r="DW266" i="5" s="1"/>
  <c r="BT268" i="5"/>
  <c r="BS269" i="5"/>
  <c r="BU269" i="5" s="1"/>
  <c r="CC268" i="5"/>
  <c r="EN259" i="5"/>
  <c r="DX266" i="5"/>
  <c r="ER258" i="5"/>
  <c r="ET258" i="5" s="1"/>
  <c r="FA258" i="5" s="1"/>
  <c r="FL258" i="5" s="1"/>
  <c r="GI258" i="5" s="1"/>
  <c r="W258" i="5" s="1"/>
  <c r="FB261" i="5"/>
  <c r="FD259" i="5"/>
  <c r="FI259" i="5" s="1"/>
  <c r="EP259" i="5"/>
  <c r="EQ259" i="5" s="1"/>
  <c r="EC260" i="5"/>
  <c r="EI260" i="5" s="1"/>
  <c r="ED260" i="5"/>
  <c r="EK260" i="5" s="1"/>
  <c r="DZ261" i="5"/>
  <c r="DS262" i="5"/>
  <c r="DR262" i="5"/>
  <c r="DN262" i="5"/>
  <c r="DP262" i="5" s="1"/>
  <c r="DT262" i="5" s="1"/>
  <c r="DG263" i="5"/>
  <c r="DJ263" i="5" s="1"/>
  <c r="EF264" i="5"/>
  <c r="EE264" i="5"/>
  <c r="CZ266" i="5"/>
  <c r="CU288" i="5"/>
  <c r="CY267" i="5"/>
  <c r="DA267" i="5" s="1"/>
  <c r="DE267" i="5" s="1"/>
  <c r="GH268" i="5"/>
  <c r="V268" i="5" s="1"/>
  <c r="BO268" i="5"/>
  <c r="BN269" i="5"/>
  <c r="EA269" i="5"/>
  <c r="BJ270" i="5"/>
  <c r="CF269" i="5"/>
  <c r="BL268" i="10"/>
  <c r="BR268" i="10"/>
  <c r="HF270" i="5"/>
  <c r="HH270" i="5" s="1"/>
  <c r="HG270" i="5"/>
  <c r="BP268" i="10"/>
  <c r="BM268" i="10"/>
  <c r="BO268" i="10"/>
  <c r="GQ268" i="5"/>
  <c r="AC268" i="5" s="1"/>
  <c r="Z268" i="10"/>
  <c r="BG268" i="10"/>
  <c r="BF268" i="10"/>
  <c r="BN268" i="10"/>
  <c r="AI270" i="10"/>
  <c r="AC270" i="10"/>
  <c r="AD270" i="10" s="1"/>
  <c r="AA271" i="10"/>
  <c r="GZ267" i="5"/>
  <c r="AG267" i="5"/>
  <c r="FT267" i="5"/>
  <c r="GS267" i="5" s="1"/>
  <c r="AE267" i="5" s="1"/>
  <c r="GJ268" i="5"/>
  <c r="GW267" i="5"/>
  <c r="X267" i="5"/>
  <c r="GU267" i="5"/>
  <c r="V267" i="5"/>
  <c r="GX267" i="5"/>
  <c r="Y267" i="5"/>
  <c r="H295" i="8"/>
  <c r="FS268" i="5"/>
  <c r="FR268" i="5"/>
  <c r="GR268" i="5" s="1"/>
  <c r="AD268" i="5" s="1"/>
  <c r="EZ270" i="5"/>
  <c r="BH271" i="5"/>
  <c r="FG270" i="5"/>
  <c r="FM269" i="5"/>
  <c r="FN269" i="5"/>
  <c r="FP269" i="5" s="1"/>
  <c r="FO269" i="5"/>
  <c r="FQ269" i="5" s="1"/>
  <c r="GC268" i="5"/>
  <c r="U268" i="5" s="1"/>
  <c r="GK268" i="5"/>
  <c r="GN268" i="5"/>
  <c r="AA268" i="5" s="1"/>
  <c r="GM268" i="5"/>
  <c r="Z268" i="5" s="1"/>
  <c r="GO268" i="5"/>
  <c r="AB268" i="5" s="1"/>
  <c r="GP268" i="5"/>
  <c r="FY270" i="5"/>
  <c r="FX270" i="5"/>
  <c r="FW271" i="5"/>
  <c r="FZ269" i="5"/>
  <c r="GV269" i="5" s="1"/>
  <c r="GB269" i="5"/>
  <c r="GD269" i="5" s="1"/>
  <c r="HA271" i="5"/>
  <c r="DC266" i="5" l="1"/>
  <c r="CV269" i="5"/>
  <c r="CX269" i="5" s="1"/>
  <c r="CW268" i="5"/>
  <c r="CE271" i="5"/>
  <c r="R271" i="5" s="1"/>
  <c r="DL271" i="5"/>
  <c r="DO271" i="5" s="1"/>
  <c r="DQ271" i="5" s="1"/>
  <c r="CK270" i="5"/>
  <c r="CM270" i="5" s="1"/>
  <c r="CG269" i="5"/>
  <c r="CJ271" i="5"/>
  <c r="BL271" i="5"/>
  <c r="BR271" i="5"/>
  <c r="DY266" i="5"/>
  <c r="CB268" i="5"/>
  <c r="CH268" i="5" s="1"/>
  <c r="CI268" i="5" s="1"/>
  <c r="BX268" i="5"/>
  <c r="BZ268" i="5" s="1"/>
  <c r="BT269" i="5"/>
  <c r="BY267" i="5"/>
  <c r="CA267" i="5" s="1"/>
  <c r="DW267" i="5" s="1"/>
  <c r="BS270" i="5"/>
  <c r="BU270" i="5" s="1"/>
  <c r="CC269" i="5"/>
  <c r="EN260" i="5"/>
  <c r="DX267" i="5"/>
  <c r="ER259" i="5"/>
  <c r="ET259" i="5" s="1"/>
  <c r="FA259" i="5" s="1"/>
  <c r="FL259" i="5" s="1"/>
  <c r="GI259" i="5" s="1"/>
  <c r="W259" i="5" s="1"/>
  <c r="DZ262" i="5"/>
  <c r="EP260" i="5"/>
  <c r="EQ260" i="5" s="1"/>
  <c r="FD260" i="5"/>
  <c r="FI260" i="5" s="1"/>
  <c r="EC261" i="5"/>
  <c r="EI261" i="5" s="1"/>
  <c r="ED261" i="5"/>
  <c r="EK261" i="5" s="1"/>
  <c r="DR263" i="5"/>
  <c r="DS263" i="5"/>
  <c r="DN263" i="5"/>
  <c r="DP263" i="5" s="1"/>
  <c r="DT263" i="5" s="1"/>
  <c r="FB262" i="5"/>
  <c r="DG264" i="5"/>
  <c r="DJ264" i="5" s="1"/>
  <c r="EE265" i="5"/>
  <c r="EF265" i="5"/>
  <c r="CU289" i="5"/>
  <c r="CZ267" i="5"/>
  <c r="CY268" i="5"/>
  <c r="DA268" i="5" s="1"/>
  <c r="DE268" i="5" s="1"/>
  <c r="GU268" i="5"/>
  <c r="BO269" i="5"/>
  <c r="BN270" i="5"/>
  <c r="EA270" i="5"/>
  <c r="BJ271" i="5"/>
  <c r="CF270" i="5"/>
  <c r="HF271" i="5"/>
  <c r="HH271" i="5" s="1"/>
  <c r="HG271" i="5"/>
  <c r="AE269" i="10"/>
  <c r="AF269" i="10" s="1"/>
  <c r="AG269" i="10" s="1"/>
  <c r="AH269" i="10" s="1"/>
  <c r="AI271" i="10"/>
  <c r="AC271" i="10"/>
  <c r="AD271" i="10" s="1"/>
  <c r="AA272" i="10"/>
  <c r="GQ269" i="5"/>
  <c r="AC269" i="5" s="1"/>
  <c r="GZ268" i="5"/>
  <c r="AG268" i="5"/>
  <c r="GX268" i="5"/>
  <c r="Y268" i="5"/>
  <c r="H296" i="8"/>
  <c r="GW268" i="5"/>
  <c r="X268" i="5"/>
  <c r="GJ269" i="5"/>
  <c r="X269" i="5" s="1"/>
  <c r="FS269" i="5"/>
  <c r="FR269" i="5"/>
  <c r="GR269" i="5" s="1"/>
  <c r="AD269" i="5" s="1"/>
  <c r="GW269" i="5"/>
  <c r="GK269" i="5"/>
  <c r="GC269" i="5"/>
  <c r="U269" i="5" s="1"/>
  <c r="GM269" i="5"/>
  <c r="Z269" i="5" s="1"/>
  <c r="GN269" i="5"/>
  <c r="AA269" i="5" s="1"/>
  <c r="GO269" i="5"/>
  <c r="AB269" i="5" s="1"/>
  <c r="GP269" i="5"/>
  <c r="FY271" i="5"/>
  <c r="FX271" i="5"/>
  <c r="FW272" i="5"/>
  <c r="FZ270" i="5"/>
  <c r="GV270" i="5" s="1"/>
  <c r="GB270" i="5"/>
  <c r="GD270" i="5" s="1"/>
  <c r="GH269" i="5"/>
  <c r="FM270" i="5"/>
  <c r="FN270" i="5"/>
  <c r="FP270" i="5" s="1"/>
  <c r="FO270" i="5"/>
  <c r="FQ270" i="5" s="1"/>
  <c r="FG271" i="5"/>
  <c r="EZ271" i="5"/>
  <c r="BH272" i="5"/>
  <c r="FT268" i="5"/>
  <c r="GS268" i="5" s="1"/>
  <c r="AE268" i="5" s="1"/>
  <c r="HA272" i="5"/>
  <c r="DC267" i="5" l="1"/>
  <c r="CV270" i="5"/>
  <c r="CX270" i="5" s="1"/>
  <c r="CW269" i="5"/>
  <c r="CE272" i="5"/>
  <c r="R272" i="5" s="1"/>
  <c r="DL272" i="5"/>
  <c r="DO272" i="5" s="1"/>
  <c r="DQ272" i="5" s="1"/>
  <c r="CK271" i="5"/>
  <c r="CM271" i="5" s="1"/>
  <c r="DY267" i="5"/>
  <c r="CG270" i="5"/>
  <c r="BT270" i="5"/>
  <c r="BX270" i="5" s="1"/>
  <c r="BZ270" i="5" s="1"/>
  <c r="BY268" i="5"/>
  <c r="CA268" i="5" s="1"/>
  <c r="DX268" i="5" s="1"/>
  <c r="CJ272" i="5"/>
  <c r="BL272" i="5"/>
  <c r="BR272" i="5"/>
  <c r="CB269" i="5"/>
  <c r="CH269" i="5" s="1"/>
  <c r="CI269" i="5" s="1"/>
  <c r="BX269" i="5"/>
  <c r="BZ269" i="5" s="1"/>
  <c r="CC270" i="5"/>
  <c r="BS271" i="5"/>
  <c r="BU271" i="5" s="1"/>
  <c r="EN261" i="5"/>
  <c r="DW268" i="5"/>
  <c r="ER260" i="5"/>
  <c r="ET260" i="5" s="1"/>
  <c r="FA260" i="5" s="1"/>
  <c r="FL260" i="5" s="1"/>
  <c r="GI260" i="5" s="1"/>
  <c r="W260" i="5" s="1"/>
  <c r="EP261" i="5"/>
  <c r="EQ261" i="5" s="1"/>
  <c r="FD261" i="5"/>
  <c r="FI261" i="5" s="1"/>
  <c r="EC262" i="5"/>
  <c r="EI262" i="5" s="1"/>
  <c r="ED262" i="5"/>
  <c r="EK262" i="5" s="1"/>
  <c r="DZ263" i="5"/>
  <c r="DR264" i="5"/>
  <c r="DS264" i="5"/>
  <c r="DN264" i="5"/>
  <c r="DP264" i="5" s="1"/>
  <c r="DT264" i="5" s="1"/>
  <c r="FB263" i="5"/>
  <c r="DG265" i="5"/>
  <c r="DJ265" i="5" s="1"/>
  <c r="EF266" i="5"/>
  <c r="EE266" i="5"/>
  <c r="CZ268" i="5"/>
  <c r="CU290" i="5"/>
  <c r="CY269" i="5"/>
  <c r="DA269" i="5" s="1"/>
  <c r="DE269" i="5" s="1"/>
  <c r="BO270" i="5"/>
  <c r="BN271" i="5"/>
  <c r="EA271" i="5"/>
  <c r="BJ272" i="5"/>
  <c r="CF271" i="5"/>
  <c r="BL269" i="10"/>
  <c r="BR269" i="10"/>
  <c r="HF272" i="5"/>
  <c r="HH272" i="5" s="1"/>
  <c r="HG272" i="5"/>
  <c r="GQ270" i="5"/>
  <c r="AC270" i="5" s="1"/>
  <c r="BP269" i="10"/>
  <c r="BM269" i="10"/>
  <c r="BO269" i="10"/>
  <c r="Z269" i="10"/>
  <c r="BG269" i="10"/>
  <c r="BF269" i="10"/>
  <c r="BN269" i="10"/>
  <c r="AI272" i="10"/>
  <c r="AC272" i="10"/>
  <c r="AD272" i="10" s="1"/>
  <c r="AA273" i="10"/>
  <c r="AE270" i="10"/>
  <c r="AF270" i="10" s="1"/>
  <c r="AG270" i="10" s="1"/>
  <c r="AH270" i="10" s="1"/>
  <c r="GZ269" i="5"/>
  <c r="AG269" i="5"/>
  <c r="GU269" i="5"/>
  <c r="V269" i="5"/>
  <c r="GJ270" i="5"/>
  <c r="H297" i="8"/>
  <c r="GX269" i="5"/>
  <c r="Y269" i="5"/>
  <c r="FT269" i="5"/>
  <c r="GS269" i="5" s="1"/>
  <c r="AE269" i="5" s="1"/>
  <c r="FG272" i="5"/>
  <c r="EZ272" i="5"/>
  <c r="BH273" i="5"/>
  <c r="FR270" i="5"/>
  <c r="GR270" i="5" s="1"/>
  <c r="AD270" i="5" s="1"/>
  <c r="FS270" i="5"/>
  <c r="FN271" i="5"/>
  <c r="FP271" i="5" s="1"/>
  <c r="FO271" i="5"/>
  <c r="FQ271" i="5" s="1"/>
  <c r="FM271" i="5"/>
  <c r="GK270" i="5"/>
  <c r="GC270" i="5"/>
  <c r="U270" i="5" s="1"/>
  <c r="GM270" i="5"/>
  <c r="Z270" i="5" s="1"/>
  <c r="GN270" i="5"/>
  <c r="AA270" i="5" s="1"/>
  <c r="GP270" i="5"/>
  <c r="GO270" i="5"/>
  <c r="AB270" i="5" s="1"/>
  <c r="FY272" i="5"/>
  <c r="FX272" i="5"/>
  <c r="FW273" i="5"/>
  <c r="FZ271" i="5"/>
  <c r="GV271" i="5" s="1"/>
  <c r="GB271" i="5"/>
  <c r="GD271" i="5" s="1"/>
  <c r="GH270" i="5"/>
  <c r="HA273" i="5"/>
  <c r="DC268" i="5" l="1"/>
  <c r="CV271" i="5"/>
  <c r="CX271" i="5" s="1"/>
  <c r="CW270" i="5"/>
  <c r="CE273" i="5"/>
  <c r="R273" i="5" s="1"/>
  <c r="DL273" i="5"/>
  <c r="DO273" i="5" s="1"/>
  <c r="DQ273" i="5" s="1"/>
  <c r="CK272" i="5"/>
  <c r="CM272" i="5" s="1"/>
  <c r="CB270" i="5"/>
  <c r="CH270" i="5" s="1"/>
  <c r="CI270" i="5" s="1"/>
  <c r="DY268" i="5"/>
  <c r="CG271" i="5"/>
  <c r="BY270" i="5"/>
  <c r="CA270" i="5" s="1"/>
  <c r="BT271" i="5"/>
  <c r="BY269" i="5"/>
  <c r="CA269" i="5" s="1"/>
  <c r="DW269" i="5" s="1"/>
  <c r="BS272" i="5"/>
  <c r="BU272" i="5" s="1"/>
  <c r="CJ273" i="5"/>
  <c r="CK273" i="5" s="1"/>
  <c r="CM273" i="5" s="1"/>
  <c r="BL273" i="5"/>
  <c r="BR273" i="5"/>
  <c r="CC271" i="5"/>
  <c r="EN262" i="5"/>
  <c r="DX269" i="5"/>
  <c r="ER261" i="5"/>
  <c r="ET261" i="5" s="1"/>
  <c r="FA261" i="5" s="1"/>
  <c r="FL261" i="5" s="1"/>
  <c r="GI261" i="5" s="1"/>
  <c r="W261" i="5" s="1"/>
  <c r="EC263" i="5"/>
  <c r="EI263" i="5" s="1"/>
  <c r="ED263" i="5"/>
  <c r="EK263" i="5" s="1"/>
  <c r="FD262" i="5"/>
  <c r="FI262" i="5" s="1"/>
  <c r="EP262" i="5"/>
  <c r="EQ262" i="5" s="1"/>
  <c r="DZ264" i="5"/>
  <c r="DS265" i="5"/>
  <c r="DR265" i="5"/>
  <c r="DN265" i="5"/>
  <c r="DP265" i="5" s="1"/>
  <c r="DT265" i="5" s="1"/>
  <c r="FB264" i="5"/>
  <c r="DG266" i="5"/>
  <c r="DJ266" i="5" s="1"/>
  <c r="EF267" i="5"/>
  <c r="EE267" i="5"/>
  <c r="CU291" i="5"/>
  <c r="CZ269" i="5"/>
  <c r="CY270" i="5"/>
  <c r="DA270" i="5" s="1"/>
  <c r="DE270" i="5" s="1"/>
  <c r="BO271" i="5"/>
  <c r="BN272" i="5"/>
  <c r="EA272" i="5"/>
  <c r="BJ273" i="5"/>
  <c r="CF272" i="5"/>
  <c r="BL270" i="10"/>
  <c r="BR270" i="10"/>
  <c r="HF273" i="5"/>
  <c r="HH273" i="5" s="1"/>
  <c r="HG273" i="5"/>
  <c r="BP270" i="10"/>
  <c r="BM270" i="10"/>
  <c r="BO270" i="10"/>
  <c r="Z270" i="10"/>
  <c r="BG270" i="10"/>
  <c r="BF270" i="10"/>
  <c r="BN270" i="10"/>
  <c r="AE271" i="10"/>
  <c r="AF271" i="10" s="1"/>
  <c r="AG271" i="10" s="1"/>
  <c r="AH271" i="10" s="1"/>
  <c r="AI273" i="10"/>
  <c r="AC273" i="10"/>
  <c r="AD273" i="10" s="1"/>
  <c r="AA274" i="10"/>
  <c r="GQ271" i="5"/>
  <c r="AC271" i="5" s="1"/>
  <c r="AG270" i="5"/>
  <c r="GZ270" i="5"/>
  <c r="FT270" i="5"/>
  <c r="GS270" i="5" s="1"/>
  <c r="AE270" i="5" s="1"/>
  <c r="GU270" i="5"/>
  <c r="V270" i="5"/>
  <c r="GX270" i="5"/>
  <c r="Y270" i="5"/>
  <c r="H298" i="8"/>
  <c r="GW270" i="5"/>
  <c r="X270" i="5"/>
  <c r="GK271" i="5"/>
  <c r="GC271" i="5"/>
  <c r="U271" i="5" s="1"/>
  <c r="GN271" i="5"/>
  <c r="AA271" i="5" s="1"/>
  <c r="GM271" i="5"/>
  <c r="Z271" i="5" s="1"/>
  <c r="GO271" i="5"/>
  <c r="AB271" i="5" s="1"/>
  <c r="GP271" i="5"/>
  <c r="GJ271" i="5"/>
  <c r="EZ273" i="5"/>
  <c r="BH274" i="5"/>
  <c r="FG273" i="5"/>
  <c r="FY273" i="5"/>
  <c r="FX273" i="5"/>
  <c r="FW274" i="5"/>
  <c r="FZ272" i="5"/>
  <c r="GV272" i="5" s="1"/>
  <c r="GB272" i="5"/>
  <c r="GD272" i="5" s="1"/>
  <c r="FS271" i="5"/>
  <c r="FR271" i="5"/>
  <c r="GR271" i="5" s="1"/>
  <c r="AD271" i="5" s="1"/>
  <c r="GH271" i="5"/>
  <c r="FM272" i="5"/>
  <c r="FN272" i="5"/>
  <c r="FP272" i="5" s="1"/>
  <c r="FO272" i="5"/>
  <c r="FQ272" i="5" s="1"/>
  <c r="HA274" i="5"/>
  <c r="DC269" i="5" l="1"/>
  <c r="CV272" i="5"/>
  <c r="CX272" i="5" s="1"/>
  <c r="CW271" i="5"/>
  <c r="CE274" i="5"/>
  <c r="R274" i="5" s="1"/>
  <c r="DL274" i="5"/>
  <c r="DO274" i="5" s="1"/>
  <c r="DQ274" i="5" s="1"/>
  <c r="DW270" i="5"/>
  <c r="CG272" i="5"/>
  <c r="CC272" i="5"/>
  <c r="BT272" i="5"/>
  <c r="BS273" i="5"/>
  <c r="BU273" i="5" s="1"/>
  <c r="CJ274" i="5"/>
  <c r="CK274" i="5" s="1"/>
  <c r="CM274" i="5" s="1"/>
  <c r="BL274" i="5"/>
  <c r="BR274" i="5"/>
  <c r="DY269" i="5"/>
  <c r="CB271" i="5"/>
  <c r="CH271" i="5" s="1"/>
  <c r="CI271" i="5" s="1"/>
  <c r="BX271" i="5"/>
  <c r="BZ271" i="5" s="1"/>
  <c r="EN263" i="5"/>
  <c r="DX270" i="5"/>
  <c r="ER262" i="5"/>
  <c r="ET262" i="5" s="1"/>
  <c r="FA262" i="5" s="1"/>
  <c r="FL262" i="5" s="1"/>
  <c r="GI262" i="5" s="1"/>
  <c r="W262" i="5" s="1"/>
  <c r="FB265" i="5"/>
  <c r="EC264" i="5"/>
  <c r="EI264" i="5" s="1"/>
  <c r="ED264" i="5"/>
  <c r="EK264" i="5" s="1"/>
  <c r="EP263" i="5"/>
  <c r="EQ263" i="5" s="1"/>
  <c r="FD263" i="5"/>
  <c r="FI263" i="5" s="1"/>
  <c r="DZ265" i="5"/>
  <c r="DR266" i="5"/>
  <c r="DS266" i="5"/>
  <c r="DN266" i="5"/>
  <c r="DP266" i="5" s="1"/>
  <c r="DT266" i="5" s="1"/>
  <c r="EF268" i="5"/>
  <c r="DG267" i="5"/>
  <c r="DJ267" i="5" s="1"/>
  <c r="EE268" i="5"/>
  <c r="CU292" i="5"/>
  <c r="CZ270" i="5"/>
  <c r="CY271" i="5"/>
  <c r="DA271" i="5" s="1"/>
  <c r="DE271" i="5" s="1"/>
  <c r="GH272" i="5"/>
  <c r="V272" i="5" s="1"/>
  <c r="BO272" i="5"/>
  <c r="BN273" i="5"/>
  <c r="BO273" i="5" s="1"/>
  <c r="EA273" i="5"/>
  <c r="BJ274" i="5"/>
  <c r="CF273" i="5"/>
  <c r="BL271" i="10"/>
  <c r="BR271" i="10"/>
  <c r="HF274" i="5"/>
  <c r="HH274" i="5" s="1"/>
  <c r="HG274" i="5"/>
  <c r="BP271" i="10"/>
  <c r="BM271" i="10"/>
  <c r="BO271" i="10"/>
  <c r="Z271" i="10"/>
  <c r="BG271" i="10"/>
  <c r="BF271" i="10"/>
  <c r="BN271" i="10"/>
  <c r="AI274" i="10"/>
  <c r="AC274" i="10"/>
  <c r="AD274" i="10" s="1"/>
  <c r="AA275" i="10"/>
  <c r="AE272" i="10"/>
  <c r="AF272" i="10" s="1"/>
  <c r="AG272" i="10" s="1"/>
  <c r="AH272" i="10" s="1"/>
  <c r="GQ272" i="5"/>
  <c r="AC272" i="5" s="1"/>
  <c r="GZ271" i="5"/>
  <c r="AG271" i="5"/>
  <c r="GJ272" i="5"/>
  <c r="X272" i="5" s="1"/>
  <c r="GU271" i="5"/>
  <c r="V271" i="5"/>
  <c r="H299" i="8"/>
  <c r="GW271" i="5"/>
  <c r="X271" i="5"/>
  <c r="GX271" i="5"/>
  <c r="Y271" i="5"/>
  <c r="FS272" i="5"/>
  <c r="FR272" i="5"/>
  <c r="GR272" i="5" s="1"/>
  <c r="AD272" i="5" s="1"/>
  <c r="GW272" i="5"/>
  <c r="GK272" i="5"/>
  <c r="GC272" i="5"/>
  <c r="U272" i="5" s="1"/>
  <c r="GN272" i="5"/>
  <c r="AA272" i="5" s="1"/>
  <c r="GM272" i="5"/>
  <c r="Z272" i="5" s="1"/>
  <c r="GO272" i="5"/>
  <c r="AB272" i="5" s="1"/>
  <c r="GP272" i="5"/>
  <c r="FY274" i="5"/>
  <c r="FX274" i="5"/>
  <c r="FW275" i="5"/>
  <c r="FZ273" i="5"/>
  <c r="GV273" i="5" s="1"/>
  <c r="GB273" i="5"/>
  <c r="GD273" i="5" s="1"/>
  <c r="FG274" i="5"/>
  <c r="EZ274" i="5"/>
  <c r="BH275" i="5"/>
  <c r="FT271" i="5"/>
  <c r="GS271" i="5" s="1"/>
  <c r="AE271" i="5" s="1"/>
  <c r="FM273" i="5"/>
  <c r="FN273" i="5"/>
  <c r="FP273" i="5" s="1"/>
  <c r="FO273" i="5"/>
  <c r="FQ273" i="5" s="1"/>
  <c r="HA275" i="5"/>
  <c r="DC270" i="5" l="1"/>
  <c r="CV273" i="5"/>
  <c r="CX273" i="5" s="1"/>
  <c r="CW272" i="5"/>
  <c r="DY270" i="5"/>
  <c r="CE275" i="5"/>
  <c r="R275" i="5" s="1"/>
  <c r="DL275" i="5"/>
  <c r="DO275" i="5" s="1"/>
  <c r="DQ275" i="5" s="1"/>
  <c r="CG273" i="5"/>
  <c r="CJ275" i="5"/>
  <c r="BL275" i="5"/>
  <c r="BR275" i="5"/>
  <c r="BY271" i="5"/>
  <c r="CA271" i="5" s="1"/>
  <c r="DW271" i="5" s="1"/>
  <c r="BT273" i="5"/>
  <c r="BS274" i="5"/>
  <c r="BU274" i="5" s="1"/>
  <c r="CB272" i="5"/>
  <c r="CH272" i="5" s="1"/>
  <c r="CI272" i="5" s="1"/>
  <c r="BX272" i="5"/>
  <c r="BZ272" i="5" s="1"/>
  <c r="CC273" i="5"/>
  <c r="EN264" i="5"/>
  <c r="DX271" i="5"/>
  <c r="GU272" i="5"/>
  <c r="ER263" i="5"/>
  <c r="ET263" i="5" s="1"/>
  <c r="FA263" i="5" s="1"/>
  <c r="FL263" i="5" s="1"/>
  <c r="GI263" i="5" s="1"/>
  <c r="W263" i="5" s="1"/>
  <c r="EP264" i="5"/>
  <c r="EQ264" i="5" s="1"/>
  <c r="FD264" i="5"/>
  <c r="FI264" i="5" s="1"/>
  <c r="EC265" i="5"/>
  <c r="EI265" i="5" s="1"/>
  <c r="ED265" i="5"/>
  <c r="EK265" i="5" s="1"/>
  <c r="DZ266" i="5"/>
  <c r="DS267" i="5"/>
  <c r="DR267" i="5"/>
  <c r="DN267" i="5"/>
  <c r="DP267" i="5" s="1"/>
  <c r="DT267" i="5" s="1"/>
  <c r="FB266" i="5"/>
  <c r="EE269" i="5"/>
  <c r="DG268" i="5"/>
  <c r="DJ268" i="5" s="1"/>
  <c r="EF269" i="5"/>
  <c r="CU293" i="5"/>
  <c r="CZ271" i="5"/>
  <c r="CY272" i="5"/>
  <c r="DA272" i="5" s="1"/>
  <c r="DE272" i="5" s="1"/>
  <c r="GH273" i="5"/>
  <c r="GU273" i="5" s="1"/>
  <c r="BN274" i="5"/>
  <c r="EA274" i="5"/>
  <c r="BJ275" i="5"/>
  <c r="CF274" i="5"/>
  <c r="BL272" i="10"/>
  <c r="BR272" i="10"/>
  <c r="HF275" i="5"/>
  <c r="HH275" i="5" s="1"/>
  <c r="HG275" i="5"/>
  <c r="GQ273" i="5"/>
  <c r="AC273" i="5" s="1"/>
  <c r="BP272" i="10"/>
  <c r="BM272" i="10"/>
  <c r="BO272" i="10"/>
  <c r="Z272" i="10"/>
  <c r="BG272" i="10"/>
  <c r="BF272" i="10"/>
  <c r="BN272" i="10"/>
  <c r="AE274" i="10"/>
  <c r="AF274" i="10" s="1"/>
  <c r="AG274" i="10" s="1"/>
  <c r="AH274" i="10" s="1"/>
  <c r="AI275" i="10"/>
  <c r="AC275" i="10"/>
  <c r="AD275" i="10" s="1"/>
  <c r="AA276" i="10"/>
  <c r="AE273" i="10"/>
  <c r="AF273" i="10" s="1"/>
  <c r="AG273" i="10" s="1"/>
  <c r="AH273" i="10" s="1"/>
  <c r="AG272" i="5"/>
  <c r="GZ272" i="5"/>
  <c r="GJ273" i="5"/>
  <c r="X273" i="5" s="1"/>
  <c r="GW273" i="5"/>
  <c r="GX272" i="5"/>
  <c r="Y272" i="5"/>
  <c r="H300" i="8"/>
  <c r="FT272" i="5"/>
  <c r="GS272" i="5" s="1"/>
  <c r="AE272" i="5" s="1"/>
  <c r="FM274" i="5"/>
  <c r="FN274" i="5"/>
  <c r="FP274" i="5" s="1"/>
  <c r="FO274" i="5"/>
  <c r="FQ274" i="5" s="1"/>
  <c r="FS273" i="5"/>
  <c r="FR273" i="5"/>
  <c r="GR273" i="5" s="1"/>
  <c r="AD273" i="5" s="1"/>
  <c r="BH276" i="5"/>
  <c r="FG275" i="5"/>
  <c r="EZ275" i="5"/>
  <c r="GK273" i="5"/>
  <c r="GC273" i="5"/>
  <c r="U273" i="5" s="1"/>
  <c r="GN273" i="5"/>
  <c r="AA273" i="5" s="1"/>
  <c r="GM273" i="5"/>
  <c r="Z273" i="5" s="1"/>
  <c r="GP273" i="5"/>
  <c r="GO273" i="5"/>
  <c r="AB273" i="5" s="1"/>
  <c r="FY275" i="5"/>
  <c r="FX275" i="5"/>
  <c r="FW276" i="5"/>
  <c r="FZ274" i="5"/>
  <c r="GV274" i="5" s="1"/>
  <c r="GB274" i="5"/>
  <c r="GD274" i="5" s="1"/>
  <c r="HA276" i="5"/>
  <c r="DC271" i="5" l="1"/>
  <c r="CW273" i="5"/>
  <c r="CV274" i="5"/>
  <c r="CX274" i="5" s="1"/>
  <c r="CE276" i="5"/>
  <c r="R276" i="5" s="1"/>
  <c r="DL276" i="5"/>
  <c r="DO276" i="5" s="1"/>
  <c r="DQ276" i="5" s="1"/>
  <c r="CK275" i="5"/>
  <c r="CM275" i="5" s="1"/>
  <c r="BY272" i="5"/>
  <c r="CA272" i="5" s="1"/>
  <c r="DX272" i="5" s="1"/>
  <c r="CG274" i="5"/>
  <c r="DY271" i="5"/>
  <c r="BT274" i="5"/>
  <c r="CB274" i="5" s="1"/>
  <c r="CJ276" i="5"/>
  <c r="BL276" i="5"/>
  <c r="BR276" i="5"/>
  <c r="CC274" i="5"/>
  <c r="BS275" i="5"/>
  <c r="BU275" i="5" s="1"/>
  <c r="CB273" i="5"/>
  <c r="CH273" i="5" s="1"/>
  <c r="CI273" i="5" s="1"/>
  <c r="BX273" i="5"/>
  <c r="BZ273" i="5" s="1"/>
  <c r="EN265" i="5"/>
  <c r="DW272" i="5"/>
  <c r="ER264" i="5"/>
  <c r="ET264" i="5" s="1"/>
  <c r="FA264" i="5" s="1"/>
  <c r="FL264" i="5" s="1"/>
  <c r="GI264" i="5" s="1"/>
  <c r="W264" i="5" s="1"/>
  <c r="EC266" i="5"/>
  <c r="EI266" i="5" s="1"/>
  <c r="ED266" i="5"/>
  <c r="EK266" i="5" s="1"/>
  <c r="EP265" i="5"/>
  <c r="EQ265" i="5" s="1"/>
  <c r="FD265" i="5"/>
  <c r="FI265" i="5" s="1"/>
  <c r="DZ267" i="5"/>
  <c r="DS268" i="5"/>
  <c r="DR268" i="5"/>
  <c r="DN268" i="5"/>
  <c r="DP268" i="5" s="1"/>
  <c r="DT268" i="5" s="1"/>
  <c r="FB267" i="5"/>
  <c r="DG269" i="5"/>
  <c r="DJ269" i="5" s="1"/>
  <c r="EE270" i="5"/>
  <c r="EF270" i="5"/>
  <c r="CZ272" i="5"/>
  <c r="CU294" i="5"/>
  <c r="CY273" i="5"/>
  <c r="DA273" i="5" s="1"/>
  <c r="DE273" i="5" s="1"/>
  <c r="V273" i="5"/>
  <c r="GH274" i="5"/>
  <c r="GU274" i="5" s="1"/>
  <c r="BO274" i="5"/>
  <c r="BN275" i="5"/>
  <c r="EA275" i="5"/>
  <c r="BJ276" i="5"/>
  <c r="CF275" i="5"/>
  <c r="BL273" i="10"/>
  <c r="BR273" i="10"/>
  <c r="BL274" i="10"/>
  <c r="BR274" i="10"/>
  <c r="HF276" i="5"/>
  <c r="HH276" i="5" s="1"/>
  <c r="HG276" i="5"/>
  <c r="BP274" i="10"/>
  <c r="BM274" i="10"/>
  <c r="BO274" i="10"/>
  <c r="BP273" i="10"/>
  <c r="BM273" i="10"/>
  <c r="BO273" i="10"/>
  <c r="Z274" i="10"/>
  <c r="BG274" i="10"/>
  <c r="BF274" i="10"/>
  <c r="Z273" i="10"/>
  <c r="BG273" i="10"/>
  <c r="BF273" i="10"/>
  <c r="BN273" i="10"/>
  <c r="BN274" i="10"/>
  <c r="AI276" i="10"/>
  <c r="AC276" i="10"/>
  <c r="AD276" i="10" s="1"/>
  <c r="AA277" i="10"/>
  <c r="GQ274" i="5"/>
  <c r="AC274" i="5" s="1"/>
  <c r="GZ273" i="5"/>
  <c r="AG273" i="5"/>
  <c r="GX273" i="5"/>
  <c r="Y273" i="5"/>
  <c r="H301" i="8"/>
  <c r="FO275" i="5"/>
  <c r="FQ275" i="5" s="1"/>
  <c r="FM275" i="5"/>
  <c r="FN275" i="5"/>
  <c r="FP275" i="5" s="1"/>
  <c r="EZ276" i="5"/>
  <c r="FG276" i="5"/>
  <c r="BH277" i="5"/>
  <c r="FT273" i="5"/>
  <c r="GS273" i="5" s="1"/>
  <c r="AE273" i="5" s="1"/>
  <c r="GK274" i="5"/>
  <c r="GC274" i="5"/>
  <c r="U274" i="5" s="1"/>
  <c r="GM274" i="5"/>
  <c r="Z274" i="5" s="1"/>
  <c r="GN274" i="5"/>
  <c r="AA274" i="5" s="1"/>
  <c r="GP274" i="5"/>
  <c r="GO274" i="5"/>
  <c r="AB274" i="5" s="1"/>
  <c r="FY276" i="5"/>
  <c r="FX276" i="5"/>
  <c r="FW277" i="5"/>
  <c r="FZ275" i="5"/>
  <c r="GV275" i="5" s="1"/>
  <c r="GB275" i="5"/>
  <c r="GD275" i="5" s="1"/>
  <c r="FS274" i="5"/>
  <c r="FR274" i="5"/>
  <c r="GR274" i="5" s="1"/>
  <c r="AD274" i="5" s="1"/>
  <c r="GJ274" i="5"/>
  <c r="HA277" i="5"/>
  <c r="DC272" i="5" l="1"/>
  <c r="CW274" i="5"/>
  <c r="CV275" i="5"/>
  <c r="CX275" i="5" s="1"/>
  <c r="CE277" i="5"/>
  <c r="R277" i="5" s="1"/>
  <c r="DL277" i="5"/>
  <c r="DO277" i="5" s="1"/>
  <c r="DQ277" i="5" s="1"/>
  <c r="CK276" i="5"/>
  <c r="CM276" i="5" s="1"/>
  <c r="DY272" i="5"/>
  <c r="CH274" i="5"/>
  <c r="CI274" i="5" s="1"/>
  <c r="BX274" i="5"/>
  <c r="CG275" i="5"/>
  <c r="BT275" i="5"/>
  <c r="CB275" i="5" s="1"/>
  <c r="CJ277" i="5"/>
  <c r="CK277" i="5" s="1"/>
  <c r="CM277" i="5" s="1"/>
  <c r="BL277" i="5"/>
  <c r="BR277" i="5"/>
  <c r="BY273" i="5"/>
  <c r="CA273" i="5" s="1"/>
  <c r="DX273" i="5" s="1"/>
  <c r="CC275" i="5"/>
  <c r="BS276" i="5"/>
  <c r="BU276" i="5" s="1"/>
  <c r="EN266" i="5"/>
  <c r="DW273" i="5"/>
  <c r="ER265" i="5"/>
  <c r="ET265" i="5" s="1"/>
  <c r="FA265" i="5" s="1"/>
  <c r="FL265" i="5" s="1"/>
  <c r="GI265" i="5" s="1"/>
  <c r="W265" i="5" s="1"/>
  <c r="EP266" i="5"/>
  <c r="EQ266" i="5" s="1"/>
  <c r="FD266" i="5"/>
  <c r="FI266" i="5" s="1"/>
  <c r="ED267" i="5"/>
  <c r="EK267" i="5" s="1"/>
  <c r="EC267" i="5"/>
  <c r="EI267" i="5" s="1"/>
  <c r="DZ268" i="5"/>
  <c r="DR269" i="5"/>
  <c r="DS269" i="5"/>
  <c r="DN269" i="5"/>
  <c r="DP269" i="5" s="1"/>
  <c r="DT269" i="5" s="1"/>
  <c r="FB268" i="5"/>
  <c r="DG270" i="5"/>
  <c r="DJ270" i="5" s="1"/>
  <c r="EF271" i="5"/>
  <c r="EE271" i="5"/>
  <c r="CU295" i="5"/>
  <c r="CZ273" i="5"/>
  <c r="CY274" i="5"/>
  <c r="DA274" i="5" s="1"/>
  <c r="DE274" i="5" s="1"/>
  <c r="V274" i="5"/>
  <c r="BO275" i="5"/>
  <c r="BN276" i="5"/>
  <c r="EA276" i="5"/>
  <c r="BJ277" i="5"/>
  <c r="CF276" i="5"/>
  <c r="HF277" i="5"/>
  <c r="HH277" i="5" s="1"/>
  <c r="HG277" i="5"/>
  <c r="AE276" i="10"/>
  <c r="AF276" i="10" s="1"/>
  <c r="AG276" i="10" s="1"/>
  <c r="AH276" i="10" s="1"/>
  <c r="AI277" i="10"/>
  <c r="AC277" i="10"/>
  <c r="AD277" i="10" s="1"/>
  <c r="AA278" i="10"/>
  <c r="AE275" i="10"/>
  <c r="AF275" i="10" s="1"/>
  <c r="AG275" i="10" s="1"/>
  <c r="AH275" i="10" s="1"/>
  <c r="GQ275" i="5"/>
  <c r="AC275" i="5" s="1"/>
  <c r="GZ274" i="5"/>
  <c r="AG274" i="5"/>
  <c r="GX274" i="5"/>
  <c r="Y274" i="5"/>
  <c r="GW274" i="5"/>
  <c r="X274" i="5"/>
  <c r="H302" i="8"/>
  <c r="FS275" i="5"/>
  <c r="FR275" i="5"/>
  <c r="GR275" i="5" s="1"/>
  <c r="AD275" i="5" s="1"/>
  <c r="GK275" i="5"/>
  <c r="GC275" i="5"/>
  <c r="U275" i="5" s="1"/>
  <c r="GN275" i="5"/>
  <c r="AA275" i="5" s="1"/>
  <c r="GM275" i="5"/>
  <c r="Z275" i="5" s="1"/>
  <c r="GP275" i="5"/>
  <c r="GO275" i="5"/>
  <c r="AB275" i="5" s="1"/>
  <c r="FY277" i="5"/>
  <c r="FX277" i="5"/>
  <c r="FW278" i="5"/>
  <c r="FZ276" i="5"/>
  <c r="GV276" i="5" s="1"/>
  <c r="GB276" i="5"/>
  <c r="GD276" i="5" s="1"/>
  <c r="FT274" i="5"/>
  <c r="GS274" i="5" s="1"/>
  <c r="AE274" i="5" s="1"/>
  <c r="FG277" i="5"/>
  <c r="BH278" i="5"/>
  <c r="EZ277" i="5"/>
  <c r="FO276" i="5"/>
  <c r="FQ276" i="5" s="1"/>
  <c r="FM276" i="5"/>
  <c r="FN276" i="5"/>
  <c r="FP276" i="5" s="1"/>
  <c r="GJ275" i="5"/>
  <c r="GH275" i="5"/>
  <c r="HA278" i="5"/>
  <c r="DC273" i="5" l="1"/>
  <c r="CV276" i="5"/>
  <c r="CX276" i="5" s="1"/>
  <c r="CW275" i="5"/>
  <c r="CE278" i="5"/>
  <c r="R278" i="5" s="1"/>
  <c r="DL278" i="5"/>
  <c r="DO278" i="5" s="1"/>
  <c r="DQ278" i="5" s="1"/>
  <c r="BX275" i="5"/>
  <c r="BZ275" i="5" s="1"/>
  <c r="CH275" i="5"/>
  <c r="CI275" i="5" s="1"/>
  <c r="CG276" i="5"/>
  <c r="BY274" i="5"/>
  <c r="BZ274" i="5"/>
  <c r="BT276" i="5"/>
  <c r="CB276" i="5" s="1"/>
  <c r="CJ278" i="5"/>
  <c r="BL278" i="5"/>
  <c r="BR278" i="5"/>
  <c r="DY273" i="5"/>
  <c r="CC276" i="5"/>
  <c r="BS277" i="5"/>
  <c r="BU277" i="5" s="1"/>
  <c r="EN267" i="5"/>
  <c r="DX274" i="5"/>
  <c r="ER266" i="5"/>
  <c r="ET266" i="5" s="1"/>
  <c r="FA266" i="5" s="1"/>
  <c r="FL266" i="5" s="1"/>
  <c r="GI266" i="5" s="1"/>
  <c r="W266" i="5" s="1"/>
  <c r="FD267" i="5"/>
  <c r="FI267" i="5" s="1"/>
  <c r="EP267" i="5"/>
  <c r="EQ267" i="5" s="1"/>
  <c r="EC268" i="5"/>
  <c r="EI268" i="5" s="1"/>
  <c r="ED268" i="5"/>
  <c r="EK268" i="5" s="1"/>
  <c r="DZ269" i="5"/>
  <c r="DS270" i="5"/>
  <c r="DR270" i="5"/>
  <c r="DN270" i="5"/>
  <c r="DP270" i="5" s="1"/>
  <c r="DT270" i="5" s="1"/>
  <c r="FB269" i="5"/>
  <c r="DG271" i="5"/>
  <c r="DJ271" i="5" s="1"/>
  <c r="EF272" i="5"/>
  <c r="EE272" i="5"/>
  <c r="CZ274" i="5"/>
  <c r="CU296" i="5"/>
  <c r="CY275" i="5"/>
  <c r="DA275" i="5" s="1"/>
  <c r="DE275" i="5" s="1"/>
  <c r="GH276" i="5"/>
  <c r="V276" i="5" s="1"/>
  <c r="BO276" i="5"/>
  <c r="BN277" i="5"/>
  <c r="EA277" i="5"/>
  <c r="BJ278" i="5"/>
  <c r="CF277" i="5"/>
  <c r="BL275" i="10"/>
  <c r="BR275" i="10"/>
  <c r="BL276" i="10"/>
  <c r="BR276" i="10"/>
  <c r="HF278" i="5"/>
  <c r="HH278" i="5" s="1"/>
  <c r="HG278" i="5"/>
  <c r="BP275" i="10"/>
  <c r="BM275" i="10"/>
  <c r="BO275" i="10"/>
  <c r="BP276" i="10"/>
  <c r="BM276" i="10"/>
  <c r="BO276" i="10"/>
  <c r="GQ276" i="5"/>
  <c r="AC276" i="5" s="1"/>
  <c r="Z275" i="10"/>
  <c r="BG275" i="10"/>
  <c r="BF275" i="10"/>
  <c r="Z276" i="10"/>
  <c r="BG276" i="10"/>
  <c r="BF276" i="10"/>
  <c r="BN275" i="10"/>
  <c r="BN276" i="10"/>
  <c r="AE277" i="10"/>
  <c r="AF277" i="10" s="1"/>
  <c r="AG277" i="10" s="1"/>
  <c r="AH277" i="10" s="1"/>
  <c r="AI278" i="10"/>
  <c r="AC278" i="10"/>
  <c r="AD278" i="10" s="1"/>
  <c r="AA279" i="10"/>
  <c r="GZ275" i="5"/>
  <c r="AG275" i="5"/>
  <c r="H303" i="8"/>
  <c r="GU275" i="5"/>
  <c r="V275" i="5"/>
  <c r="GX275" i="5"/>
  <c r="Y275" i="5"/>
  <c r="GW275" i="5"/>
  <c r="X275" i="5"/>
  <c r="GJ276" i="5"/>
  <c r="EZ278" i="5"/>
  <c r="FG278" i="5"/>
  <c r="BH279" i="5"/>
  <c r="FR276" i="5"/>
  <c r="GR276" i="5" s="1"/>
  <c r="AD276" i="5" s="1"/>
  <c r="FS276" i="5"/>
  <c r="FM277" i="5"/>
  <c r="FO277" i="5"/>
  <c r="FQ277" i="5" s="1"/>
  <c r="FN277" i="5"/>
  <c r="FP277" i="5" s="1"/>
  <c r="GK276" i="5"/>
  <c r="GC276" i="5"/>
  <c r="U276" i="5" s="1"/>
  <c r="GM276" i="5"/>
  <c r="Z276" i="5" s="1"/>
  <c r="GN276" i="5"/>
  <c r="AA276" i="5" s="1"/>
  <c r="GO276" i="5"/>
  <c r="AB276" i="5" s="1"/>
  <c r="GP276" i="5"/>
  <c r="FY278" i="5"/>
  <c r="FX278" i="5"/>
  <c r="FW279" i="5"/>
  <c r="FZ277" i="5"/>
  <c r="GV277" i="5" s="1"/>
  <c r="GB277" i="5"/>
  <c r="GD277" i="5" s="1"/>
  <c r="FT275" i="5"/>
  <c r="GS275" i="5" s="1"/>
  <c r="AE275" i="5" s="1"/>
  <c r="HA279" i="5"/>
  <c r="DC274" i="5" l="1"/>
  <c r="CV277" i="5"/>
  <c r="CX277" i="5" s="1"/>
  <c r="CW276" i="5"/>
  <c r="CE279" i="5"/>
  <c r="R279" i="5" s="1"/>
  <c r="DL279" i="5"/>
  <c r="DO279" i="5" s="1"/>
  <c r="DQ279" i="5" s="1"/>
  <c r="BY275" i="5"/>
  <c r="CA275" i="5" s="1"/>
  <c r="DX275" i="5" s="1"/>
  <c r="CK278" i="5"/>
  <c r="CM278" i="5" s="1"/>
  <c r="CH276" i="5"/>
  <c r="CI276" i="5" s="1"/>
  <c r="CA274" i="5"/>
  <c r="DW274" i="5" s="1"/>
  <c r="DY274" i="5" s="1"/>
  <c r="BX276" i="5"/>
  <c r="BZ276" i="5" s="1"/>
  <c r="CG277" i="5"/>
  <c r="BT277" i="5"/>
  <c r="BX277" i="5" s="1"/>
  <c r="CJ279" i="5"/>
  <c r="BL279" i="5"/>
  <c r="BR279" i="5"/>
  <c r="CC277" i="5"/>
  <c r="BS278" i="5"/>
  <c r="BU278" i="5" s="1"/>
  <c r="EN268" i="5"/>
  <c r="DW275" i="5"/>
  <c r="ER267" i="5"/>
  <c r="ET267" i="5" s="1"/>
  <c r="FA267" i="5" s="1"/>
  <c r="FL267" i="5" s="1"/>
  <c r="GI267" i="5" s="1"/>
  <c r="W267" i="5" s="1"/>
  <c r="EC269" i="5"/>
  <c r="EI269" i="5" s="1"/>
  <c r="ED269" i="5"/>
  <c r="EK269" i="5" s="1"/>
  <c r="DZ270" i="5"/>
  <c r="FD268" i="5"/>
  <c r="FI268" i="5" s="1"/>
  <c r="EP268" i="5"/>
  <c r="EQ268" i="5" s="1"/>
  <c r="DS271" i="5"/>
  <c r="DR271" i="5"/>
  <c r="DN271" i="5"/>
  <c r="DP271" i="5" s="1"/>
  <c r="DT271" i="5" s="1"/>
  <c r="FB270" i="5"/>
  <c r="DG272" i="5"/>
  <c r="DJ272" i="5" s="1"/>
  <c r="EF273" i="5"/>
  <c r="EE273" i="5"/>
  <c r="CU297" i="5"/>
  <c r="CZ275" i="5"/>
  <c r="CY276" i="5"/>
  <c r="DA276" i="5" s="1"/>
  <c r="DE276" i="5" s="1"/>
  <c r="GU276" i="5"/>
  <c r="BO277" i="5"/>
  <c r="BN278" i="5"/>
  <c r="EA278" i="5"/>
  <c r="BJ279" i="5"/>
  <c r="CF278" i="5"/>
  <c r="BL277" i="10"/>
  <c r="BR277" i="10"/>
  <c r="HF279" i="5"/>
  <c r="HH279" i="5" s="1"/>
  <c r="HG279" i="5"/>
  <c r="BP277" i="10"/>
  <c r="BM277" i="10"/>
  <c r="BO277" i="10"/>
  <c r="Z277" i="10"/>
  <c r="BG277" i="10"/>
  <c r="BF277" i="10"/>
  <c r="BN277" i="10"/>
  <c r="AI279" i="10"/>
  <c r="AC279" i="10"/>
  <c r="AD279" i="10" s="1"/>
  <c r="AA280" i="10"/>
  <c r="GQ277" i="5"/>
  <c r="AC277" i="5" s="1"/>
  <c r="GZ276" i="5"/>
  <c r="AG276" i="5"/>
  <c r="FT276" i="5"/>
  <c r="GS276" i="5" s="1"/>
  <c r="AE276" i="5" s="1"/>
  <c r="GX276" i="5"/>
  <c r="Y276" i="5"/>
  <c r="GW276" i="5"/>
  <c r="X276" i="5"/>
  <c r="H304" i="8"/>
  <c r="GJ277" i="5"/>
  <c r="EZ279" i="5"/>
  <c r="BH280" i="5"/>
  <c r="FG279" i="5"/>
  <c r="FM278" i="5"/>
  <c r="FN278" i="5"/>
  <c r="FP278" i="5" s="1"/>
  <c r="FO278" i="5"/>
  <c r="FQ278" i="5" s="1"/>
  <c r="GK277" i="5"/>
  <c r="GC277" i="5"/>
  <c r="U277" i="5" s="1"/>
  <c r="GM277" i="5"/>
  <c r="Z277" i="5" s="1"/>
  <c r="GN277" i="5"/>
  <c r="AA277" i="5" s="1"/>
  <c r="GO277" i="5"/>
  <c r="AB277" i="5" s="1"/>
  <c r="GP277" i="5"/>
  <c r="FY279" i="5"/>
  <c r="FX279" i="5"/>
  <c r="FW280" i="5"/>
  <c r="FZ278" i="5"/>
  <c r="GV278" i="5" s="1"/>
  <c r="GB278" i="5"/>
  <c r="GD278" i="5" s="1"/>
  <c r="FS277" i="5"/>
  <c r="FR277" i="5"/>
  <c r="GR277" i="5" s="1"/>
  <c r="AD277" i="5" s="1"/>
  <c r="GH277" i="5"/>
  <c r="HA280" i="5"/>
  <c r="DY275" i="5" l="1"/>
  <c r="DC275" i="5"/>
  <c r="CV278" i="5"/>
  <c r="CX278" i="5" s="1"/>
  <c r="CW277" i="5"/>
  <c r="CE280" i="5"/>
  <c r="R280" i="5" s="1"/>
  <c r="DL280" i="5"/>
  <c r="DO280" i="5" s="1"/>
  <c r="DQ280" i="5" s="1"/>
  <c r="CK279" i="5"/>
  <c r="CM279" i="5" s="1"/>
  <c r="BY276" i="5"/>
  <c r="CA276" i="5" s="1"/>
  <c r="DX276" i="5" s="1"/>
  <c r="CG278" i="5"/>
  <c r="CB277" i="5"/>
  <c r="CH277" i="5" s="1"/>
  <c r="CI277" i="5" s="1"/>
  <c r="BZ277" i="5"/>
  <c r="BY277" i="5"/>
  <c r="BT278" i="5"/>
  <c r="BX278" i="5" s="1"/>
  <c r="BY278" i="5" s="1"/>
  <c r="CJ280" i="5"/>
  <c r="BL280" i="5"/>
  <c r="BR280" i="5"/>
  <c r="CC278" i="5"/>
  <c r="BS279" i="5"/>
  <c r="BU279" i="5" s="1"/>
  <c r="EN269" i="5"/>
  <c r="DW276" i="5"/>
  <c r="ER268" i="5"/>
  <c r="ET268" i="5" s="1"/>
  <c r="FA268" i="5" s="1"/>
  <c r="FL268" i="5" s="1"/>
  <c r="GI268" i="5" s="1"/>
  <c r="W268" i="5" s="1"/>
  <c r="FB271" i="5"/>
  <c r="EC270" i="5"/>
  <c r="EI270" i="5" s="1"/>
  <c r="ED270" i="5"/>
  <c r="EK270" i="5" s="1"/>
  <c r="FD269" i="5"/>
  <c r="FI269" i="5" s="1"/>
  <c r="EP269" i="5"/>
  <c r="EQ269" i="5" s="1"/>
  <c r="DZ271" i="5"/>
  <c r="DS272" i="5"/>
  <c r="DR272" i="5"/>
  <c r="DN272" i="5"/>
  <c r="DP272" i="5" s="1"/>
  <c r="DT272" i="5" s="1"/>
  <c r="DG273" i="5"/>
  <c r="DJ273" i="5" s="1"/>
  <c r="EF274" i="5"/>
  <c r="EE274" i="5"/>
  <c r="CU298" i="5"/>
  <c r="CZ276" i="5"/>
  <c r="CY277" i="5"/>
  <c r="DA277" i="5" s="1"/>
  <c r="DE277" i="5" s="1"/>
  <c r="BO278" i="5"/>
  <c r="BN279" i="5"/>
  <c r="EA279" i="5"/>
  <c r="BJ280" i="5"/>
  <c r="CF279" i="5"/>
  <c r="HF280" i="5"/>
  <c r="HH280" i="5" s="1"/>
  <c r="HG280" i="5"/>
  <c r="AE278" i="10"/>
  <c r="AF278" i="10" s="1"/>
  <c r="AG278" i="10" s="1"/>
  <c r="AH278" i="10" s="1"/>
  <c r="AI280" i="10"/>
  <c r="AC280" i="10"/>
  <c r="AD280" i="10" s="1"/>
  <c r="AA281" i="10"/>
  <c r="GQ278" i="5"/>
  <c r="AC278" i="5" s="1"/>
  <c r="GZ277" i="5"/>
  <c r="AG277" i="5"/>
  <c r="GU277" i="5"/>
  <c r="V277" i="5"/>
  <c r="GX277" i="5"/>
  <c r="Y277" i="5"/>
  <c r="GW277" i="5"/>
  <c r="X277" i="5"/>
  <c r="H305" i="8"/>
  <c r="GK278" i="5"/>
  <c r="GC278" i="5"/>
  <c r="U278" i="5" s="1"/>
  <c r="GM278" i="5"/>
  <c r="Z278" i="5" s="1"/>
  <c r="GN278" i="5"/>
  <c r="AA278" i="5" s="1"/>
  <c r="GP278" i="5"/>
  <c r="GO278" i="5"/>
  <c r="AB278" i="5" s="1"/>
  <c r="FY280" i="5"/>
  <c r="FX280" i="5"/>
  <c r="FW281" i="5"/>
  <c r="FZ279" i="5"/>
  <c r="GV279" i="5" s="1"/>
  <c r="GB279" i="5"/>
  <c r="GD279" i="5" s="1"/>
  <c r="FR278" i="5"/>
  <c r="GR278" i="5" s="1"/>
  <c r="AD278" i="5" s="1"/>
  <c r="FS278" i="5"/>
  <c r="GJ278" i="5"/>
  <c r="FG280" i="5"/>
  <c r="EZ280" i="5"/>
  <c r="BH281" i="5"/>
  <c r="GH278" i="5"/>
  <c r="FO279" i="5"/>
  <c r="FQ279" i="5" s="1"/>
  <c r="FM279" i="5"/>
  <c r="FN279" i="5"/>
  <c r="FP279" i="5" s="1"/>
  <c r="FT277" i="5"/>
  <c r="GS277" i="5" s="1"/>
  <c r="AE277" i="5" s="1"/>
  <c r="HA281" i="5"/>
  <c r="DC276" i="5" l="1"/>
  <c r="CV279" i="5"/>
  <c r="CX279" i="5" s="1"/>
  <c r="CW278" i="5"/>
  <c r="CE281" i="5"/>
  <c r="R281" i="5" s="1"/>
  <c r="DL281" i="5"/>
  <c r="DY276" i="5"/>
  <c r="CK280" i="5"/>
  <c r="CM280" i="5" s="1"/>
  <c r="CB278" i="5"/>
  <c r="CH278" i="5" s="1"/>
  <c r="CI278" i="5" s="1"/>
  <c r="CA277" i="5"/>
  <c r="DX277" i="5" s="1"/>
  <c r="CG279" i="5"/>
  <c r="BT279" i="5"/>
  <c r="BX279" i="5" s="1"/>
  <c r="BZ279" i="5" s="1"/>
  <c r="BZ278" i="5"/>
  <c r="CA278" i="5" s="1"/>
  <c r="BS280" i="5"/>
  <c r="BU280" i="5" s="1"/>
  <c r="CJ281" i="5"/>
  <c r="BL281" i="5"/>
  <c r="BR281" i="5"/>
  <c r="CC279" i="5"/>
  <c r="EN270" i="5"/>
  <c r="DW277" i="5"/>
  <c r="ER269" i="5"/>
  <c r="ET269" i="5" s="1"/>
  <c r="FA269" i="5" s="1"/>
  <c r="FL269" i="5" s="1"/>
  <c r="GI269" i="5" s="1"/>
  <c r="W269" i="5" s="1"/>
  <c r="EC271" i="5"/>
  <c r="EI271" i="5" s="1"/>
  <c r="ED271" i="5"/>
  <c r="EK271" i="5" s="1"/>
  <c r="EP270" i="5"/>
  <c r="EQ270" i="5" s="1"/>
  <c r="FD270" i="5"/>
  <c r="FI270" i="5" s="1"/>
  <c r="DZ272" i="5"/>
  <c r="DR273" i="5"/>
  <c r="DS273" i="5"/>
  <c r="DN273" i="5"/>
  <c r="DP273" i="5" s="1"/>
  <c r="DT273" i="5" s="1"/>
  <c r="DO281" i="5"/>
  <c r="DQ281" i="5" s="1"/>
  <c r="EE275" i="5"/>
  <c r="DG274" i="5"/>
  <c r="DJ274" i="5" s="1"/>
  <c r="EF275" i="5"/>
  <c r="FB272" i="5"/>
  <c r="CZ277" i="5"/>
  <c r="CU299" i="5"/>
  <c r="CY278" i="5"/>
  <c r="DA278" i="5" s="1"/>
  <c r="DE278" i="5" s="1"/>
  <c r="GH279" i="5"/>
  <c r="GU279" i="5" s="1"/>
  <c r="GQ279" i="5"/>
  <c r="AC279" i="5" s="1"/>
  <c r="BO279" i="5"/>
  <c r="BN280" i="5"/>
  <c r="EA280" i="5"/>
  <c r="BJ281" i="5"/>
  <c r="CF280" i="5"/>
  <c r="BL278" i="10"/>
  <c r="BR278" i="10"/>
  <c r="HF281" i="5"/>
  <c r="HH281" i="5" s="1"/>
  <c r="HG281" i="5"/>
  <c r="BP278" i="10"/>
  <c r="BM278" i="10"/>
  <c r="BO278" i="10"/>
  <c r="Z278" i="10"/>
  <c r="BG278" i="10"/>
  <c r="BF278" i="10"/>
  <c r="BN278" i="10"/>
  <c r="AE280" i="10"/>
  <c r="AF280" i="10" s="1"/>
  <c r="AG280" i="10" s="1"/>
  <c r="AH280" i="10" s="1"/>
  <c r="AI281" i="10"/>
  <c r="AC281" i="10"/>
  <c r="AD281" i="10" s="1"/>
  <c r="AA282" i="10"/>
  <c r="AE279" i="10"/>
  <c r="AF279" i="10" s="1"/>
  <c r="AG279" i="10" s="1"/>
  <c r="AH279" i="10" s="1"/>
  <c r="AG278" i="5"/>
  <c r="GZ278" i="5"/>
  <c r="GJ279" i="5"/>
  <c r="X279" i="5" s="1"/>
  <c r="GW278" i="5"/>
  <c r="X278" i="5"/>
  <c r="GU278" i="5"/>
  <c r="V278" i="5"/>
  <c r="GX278" i="5"/>
  <c r="Y278" i="5"/>
  <c r="H306" i="8"/>
  <c r="GW279" i="5"/>
  <c r="FT278" i="5"/>
  <c r="GS278" i="5" s="1"/>
  <c r="AE278" i="5" s="1"/>
  <c r="FS279" i="5"/>
  <c r="FR279" i="5"/>
  <c r="GR279" i="5" s="1"/>
  <c r="AD279" i="5" s="1"/>
  <c r="FG281" i="5"/>
  <c r="EZ281" i="5"/>
  <c r="BH282" i="5"/>
  <c r="FM280" i="5"/>
  <c r="FN280" i="5"/>
  <c r="FP280" i="5" s="1"/>
  <c r="FO280" i="5"/>
  <c r="FQ280" i="5" s="1"/>
  <c r="GK279" i="5"/>
  <c r="GC279" i="5"/>
  <c r="U279" i="5" s="1"/>
  <c r="GN279" i="5"/>
  <c r="AA279" i="5" s="1"/>
  <c r="GM279" i="5"/>
  <c r="Z279" i="5" s="1"/>
  <c r="GP279" i="5"/>
  <c r="GO279" i="5"/>
  <c r="AB279" i="5" s="1"/>
  <c r="FY281" i="5"/>
  <c r="FX281" i="5"/>
  <c r="FW282" i="5"/>
  <c r="FZ280" i="5"/>
  <c r="GV280" i="5" s="1"/>
  <c r="GB280" i="5"/>
  <c r="GD280" i="5" s="1"/>
  <c r="HA282" i="5"/>
  <c r="DY277" i="5" l="1"/>
  <c r="DC277" i="5"/>
  <c r="CV280" i="5"/>
  <c r="CX280" i="5" s="1"/>
  <c r="CW279" i="5"/>
  <c r="CE282" i="5"/>
  <c r="R282" i="5" s="1"/>
  <c r="DL282" i="5"/>
  <c r="DO282" i="5" s="1"/>
  <c r="DQ282" i="5" s="1"/>
  <c r="DW278" i="5"/>
  <c r="CK281" i="5"/>
  <c r="CM281" i="5" s="1"/>
  <c r="CB279" i="5"/>
  <c r="CH279" i="5" s="1"/>
  <c r="CI279" i="5" s="1"/>
  <c r="CG280" i="5"/>
  <c r="CJ282" i="5"/>
  <c r="BL282" i="5"/>
  <c r="BR282" i="5"/>
  <c r="BS281" i="5"/>
  <c r="BU281" i="5" s="1"/>
  <c r="BY279" i="5"/>
  <c r="CA279" i="5" s="1"/>
  <c r="DX279" i="5" s="1"/>
  <c r="BT280" i="5"/>
  <c r="CC280" i="5"/>
  <c r="EN271" i="5"/>
  <c r="DX278" i="5"/>
  <c r="ER270" i="5"/>
  <c r="ET270" i="5" s="1"/>
  <c r="FA270" i="5" s="1"/>
  <c r="FL270" i="5" s="1"/>
  <c r="GI270" i="5" s="1"/>
  <c r="W270" i="5" s="1"/>
  <c r="EC272" i="5"/>
  <c r="EI272" i="5" s="1"/>
  <c r="ED272" i="5"/>
  <c r="EK272" i="5" s="1"/>
  <c r="DZ273" i="5"/>
  <c r="FD271" i="5"/>
  <c r="FI271" i="5" s="1"/>
  <c r="EP271" i="5"/>
  <c r="EQ271" i="5" s="1"/>
  <c r="DS274" i="5"/>
  <c r="DR274" i="5"/>
  <c r="DN274" i="5"/>
  <c r="DP274" i="5" s="1"/>
  <c r="DT274" i="5" s="1"/>
  <c r="FB273" i="5"/>
  <c r="DG275" i="5"/>
  <c r="DJ275" i="5" s="1"/>
  <c r="EE276" i="5"/>
  <c r="EF276" i="5"/>
  <c r="CU300" i="5"/>
  <c r="CZ278" i="5"/>
  <c r="CY279" i="5"/>
  <c r="DA279" i="5" s="1"/>
  <c r="DE279" i="5" s="1"/>
  <c r="V279" i="5"/>
  <c r="BO280" i="5"/>
  <c r="BN281" i="5"/>
  <c r="EA281" i="5"/>
  <c r="BJ282" i="5"/>
  <c r="CF281" i="5"/>
  <c r="BL280" i="10"/>
  <c r="BR280" i="10"/>
  <c r="BL279" i="10"/>
  <c r="BR279" i="10"/>
  <c r="HF282" i="5"/>
  <c r="HH282" i="5" s="1"/>
  <c r="HG282" i="5"/>
  <c r="BP279" i="10"/>
  <c r="BM279" i="10"/>
  <c r="BO279" i="10"/>
  <c r="BP280" i="10"/>
  <c r="BM280" i="10"/>
  <c r="BO280" i="10"/>
  <c r="Z279" i="10"/>
  <c r="BG279" i="10"/>
  <c r="BF279" i="10"/>
  <c r="Z280" i="10"/>
  <c r="BG280" i="10"/>
  <c r="BF280" i="10"/>
  <c r="BN279" i="10"/>
  <c r="BN280" i="10"/>
  <c r="AE281" i="10"/>
  <c r="AF281" i="10" s="1"/>
  <c r="AG281" i="10" s="1"/>
  <c r="AH281" i="10" s="1"/>
  <c r="AI282" i="10"/>
  <c r="AC282" i="10"/>
  <c r="AD282" i="10" s="1"/>
  <c r="AA283" i="10"/>
  <c r="GQ280" i="5"/>
  <c r="AC280" i="5" s="1"/>
  <c r="GZ279" i="5"/>
  <c r="AG279" i="5"/>
  <c r="GX279" i="5"/>
  <c r="Y279" i="5"/>
  <c r="H307" i="8"/>
  <c r="FS280" i="5"/>
  <c r="FR280" i="5"/>
  <c r="GR280" i="5" s="1"/>
  <c r="AD280" i="5" s="1"/>
  <c r="GJ280" i="5"/>
  <c r="FO281" i="5"/>
  <c r="FQ281" i="5" s="1"/>
  <c r="FM281" i="5"/>
  <c r="FN281" i="5"/>
  <c r="FP281" i="5" s="1"/>
  <c r="FT279" i="5"/>
  <c r="GS279" i="5" s="1"/>
  <c r="AE279" i="5" s="1"/>
  <c r="GK280" i="5"/>
  <c r="GC280" i="5"/>
  <c r="U280" i="5" s="1"/>
  <c r="GM280" i="5"/>
  <c r="Z280" i="5" s="1"/>
  <c r="GN280" i="5"/>
  <c r="AA280" i="5" s="1"/>
  <c r="GP280" i="5"/>
  <c r="GO280" i="5"/>
  <c r="AB280" i="5" s="1"/>
  <c r="FY282" i="5"/>
  <c r="FX282" i="5"/>
  <c r="FW283" i="5"/>
  <c r="FZ281" i="5"/>
  <c r="GV281" i="5" s="1"/>
  <c r="GB281" i="5"/>
  <c r="GD281" i="5" s="1"/>
  <c r="GH280" i="5"/>
  <c r="FG282" i="5"/>
  <c r="EZ282" i="5"/>
  <c r="BH283" i="5"/>
  <c r="HA283" i="5"/>
  <c r="DC278" i="5" l="1"/>
  <c r="CW280" i="5"/>
  <c r="CV281" i="5"/>
  <c r="CX281" i="5" s="1"/>
  <c r="DY278" i="5"/>
  <c r="CE283" i="5"/>
  <c r="R283" i="5" s="1"/>
  <c r="DL283" i="5"/>
  <c r="DO283" i="5" s="1"/>
  <c r="DQ283" i="5" s="1"/>
  <c r="CK282" i="5"/>
  <c r="CM282" i="5" s="1"/>
  <c r="CG281" i="5"/>
  <c r="BT281" i="5"/>
  <c r="CB280" i="5"/>
  <c r="CH280" i="5" s="1"/>
  <c r="CI280" i="5" s="1"/>
  <c r="BX280" i="5"/>
  <c r="BZ280" i="5" s="1"/>
  <c r="CJ283" i="5"/>
  <c r="CK283" i="5" s="1"/>
  <c r="CM283" i="5" s="1"/>
  <c r="BL283" i="5"/>
  <c r="BR283" i="5"/>
  <c r="BS282" i="5"/>
  <c r="BU282" i="5" s="1"/>
  <c r="CC281" i="5"/>
  <c r="EN272" i="5"/>
  <c r="DW279" i="5"/>
  <c r="DY279" i="5" s="1"/>
  <c r="ER271" i="5"/>
  <c r="ET271" i="5" s="1"/>
  <c r="FA271" i="5" s="1"/>
  <c r="FL271" i="5" s="1"/>
  <c r="GI271" i="5" s="1"/>
  <c r="W271" i="5" s="1"/>
  <c r="DZ274" i="5"/>
  <c r="EP272" i="5"/>
  <c r="EQ272" i="5" s="1"/>
  <c r="FD272" i="5"/>
  <c r="FI272" i="5" s="1"/>
  <c r="EC273" i="5"/>
  <c r="EI273" i="5" s="1"/>
  <c r="ED273" i="5"/>
  <c r="EK273" i="5" s="1"/>
  <c r="DR275" i="5"/>
  <c r="DS275" i="5"/>
  <c r="DN275" i="5"/>
  <c r="DP275" i="5" s="1"/>
  <c r="DT275" i="5" s="1"/>
  <c r="FB274" i="5"/>
  <c r="DG276" i="5"/>
  <c r="DJ276" i="5" s="1"/>
  <c r="EE277" i="5"/>
  <c r="EF277" i="5"/>
  <c r="CZ279" i="5"/>
  <c r="CU301" i="5"/>
  <c r="CY280" i="5"/>
  <c r="DA280" i="5" s="1"/>
  <c r="DE280" i="5" s="1"/>
  <c r="GH281" i="5"/>
  <c r="GU281" i="5" s="1"/>
  <c r="BO281" i="5"/>
  <c r="BN282" i="5"/>
  <c r="EA282" i="5"/>
  <c r="BJ283" i="5"/>
  <c r="CF282" i="5"/>
  <c r="BL281" i="10"/>
  <c r="BR281" i="10"/>
  <c r="HF283" i="5"/>
  <c r="HH283" i="5" s="1"/>
  <c r="HG283" i="5"/>
  <c r="BP281" i="10"/>
  <c r="BM281" i="10"/>
  <c r="BO281" i="10"/>
  <c r="Z281" i="10"/>
  <c r="BG281" i="10"/>
  <c r="BF281" i="10"/>
  <c r="BN281" i="10"/>
  <c r="AI283" i="10"/>
  <c r="AC283" i="10"/>
  <c r="AD283" i="10" s="1"/>
  <c r="AA284" i="10"/>
  <c r="GQ281" i="5"/>
  <c r="AC281" i="5" s="1"/>
  <c r="AG280" i="5"/>
  <c r="GZ280" i="5"/>
  <c r="FT280" i="5"/>
  <c r="GS280" i="5" s="1"/>
  <c r="AE280" i="5" s="1"/>
  <c r="GW280" i="5"/>
  <c r="X280" i="5"/>
  <c r="GU280" i="5"/>
  <c r="V280" i="5"/>
  <c r="GX280" i="5"/>
  <c r="Y280" i="5"/>
  <c r="H308" i="8"/>
  <c r="FG283" i="5"/>
  <c r="EZ283" i="5"/>
  <c r="BH284" i="5"/>
  <c r="GJ281" i="5"/>
  <c r="FO282" i="5"/>
  <c r="FQ282" i="5" s="1"/>
  <c r="FM282" i="5"/>
  <c r="FN282" i="5"/>
  <c r="FP282" i="5" s="1"/>
  <c r="GK281" i="5"/>
  <c r="GC281" i="5"/>
  <c r="U281" i="5" s="1"/>
  <c r="GM281" i="5"/>
  <c r="Z281" i="5" s="1"/>
  <c r="GN281" i="5"/>
  <c r="AA281" i="5" s="1"/>
  <c r="GP281" i="5"/>
  <c r="GO281" i="5"/>
  <c r="AB281" i="5" s="1"/>
  <c r="FY283" i="5"/>
  <c r="FX283" i="5"/>
  <c r="FW284" i="5"/>
  <c r="FZ282" i="5"/>
  <c r="GV282" i="5" s="1"/>
  <c r="GB282" i="5"/>
  <c r="GD282" i="5" s="1"/>
  <c r="FS281" i="5"/>
  <c r="FR281" i="5"/>
  <c r="GR281" i="5" s="1"/>
  <c r="AD281" i="5" s="1"/>
  <c r="HA284" i="5"/>
  <c r="DC279" i="5" l="1"/>
  <c r="CV282" i="5"/>
  <c r="CX282" i="5" s="1"/>
  <c r="CW281" i="5"/>
  <c r="CE284" i="5"/>
  <c r="R284" i="5" s="1"/>
  <c r="DL284" i="5"/>
  <c r="DO284" i="5" s="1"/>
  <c r="DQ284" i="5" s="1"/>
  <c r="CG282" i="5"/>
  <c r="CJ284" i="5"/>
  <c r="BL284" i="5"/>
  <c r="BR284" i="5"/>
  <c r="CC282" i="5"/>
  <c r="BY280" i="5"/>
  <c r="CA280" i="5" s="1"/>
  <c r="DX280" i="5" s="1"/>
  <c r="BS283" i="5"/>
  <c r="BU283" i="5" s="1"/>
  <c r="BT282" i="5"/>
  <c r="CB281" i="5"/>
  <c r="CH281" i="5" s="1"/>
  <c r="CI281" i="5" s="1"/>
  <c r="BX281" i="5"/>
  <c r="BZ281" i="5" s="1"/>
  <c r="EN273" i="5"/>
  <c r="DW280" i="5"/>
  <c r="ER272" i="5"/>
  <c r="ET272" i="5" s="1"/>
  <c r="FA272" i="5" s="1"/>
  <c r="FL272" i="5" s="1"/>
  <c r="GI272" i="5" s="1"/>
  <c r="W272" i="5" s="1"/>
  <c r="FD273" i="5"/>
  <c r="FI273" i="5" s="1"/>
  <c r="EP273" i="5"/>
  <c r="EQ273" i="5" s="1"/>
  <c r="EC274" i="5"/>
  <c r="EI274" i="5" s="1"/>
  <c r="ED274" i="5"/>
  <c r="EK274" i="5" s="1"/>
  <c r="DZ275" i="5"/>
  <c r="DS276" i="5"/>
  <c r="DR276" i="5"/>
  <c r="DN276" i="5"/>
  <c r="DP276" i="5" s="1"/>
  <c r="DT276" i="5" s="1"/>
  <c r="FB275" i="5"/>
  <c r="EF278" i="5"/>
  <c r="EE278" i="5"/>
  <c r="DG277" i="5"/>
  <c r="DJ277" i="5" s="1"/>
  <c r="CU302" i="5"/>
  <c r="CZ280" i="5"/>
  <c r="CY281" i="5"/>
  <c r="DA281" i="5" s="1"/>
  <c r="DE281" i="5" s="1"/>
  <c r="V281" i="5"/>
  <c r="BO282" i="5"/>
  <c r="BN283" i="5"/>
  <c r="EA283" i="5"/>
  <c r="BJ284" i="5"/>
  <c r="CF283" i="5"/>
  <c r="HF284" i="5"/>
  <c r="HG284" i="5"/>
  <c r="AE282" i="10"/>
  <c r="AF282" i="10" s="1"/>
  <c r="AG282" i="10" s="1"/>
  <c r="AH282" i="10" s="1"/>
  <c r="AI284" i="10"/>
  <c r="AC284" i="10"/>
  <c r="AD284" i="10" s="1"/>
  <c r="AA285" i="10"/>
  <c r="GQ282" i="5"/>
  <c r="AC282" i="5" s="1"/>
  <c r="GZ281" i="5"/>
  <c r="AG281" i="5"/>
  <c r="GX281" i="5"/>
  <c r="Y281" i="5"/>
  <c r="GW281" i="5"/>
  <c r="X281" i="5"/>
  <c r="H309" i="8"/>
  <c r="GK282" i="5"/>
  <c r="GC282" i="5"/>
  <c r="U282" i="5" s="1"/>
  <c r="GN282" i="5"/>
  <c r="AA282" i="5" s="1"/>
  <c r="GM282" i="5"/>
  <c r="Z282" i="5" s="1"/>
  <c r="GP282" i="5"/>
  <c r="GO282" i="5"/>
  <c r="AB282" i="5" s="1"/>
  <c r="FY284" i="5"/>
  <c r="FX284" i="5"/>
  <c r="FW285" i="5"/>
  <c r="FZ283" i="5"/>
  <c r="GV283" i="5" s="1"/>
  <c r="GB283" i="5"/>
  <c r="GD283" i="5" s="1"/>
  <c r="FS282" i="5"/>
  <c r="FR282" i="5"/>
  <c r="GR282" i="5" s="1"/>
  <c r="AD282" i="5" s="1"/>
  <c r="FM283" i="5"/>
  <c r="FN283" i="5"/>
  <c r="FP283" i="5" s="1"/>
  <c r="FO283" i="5"/>
  <c r="FQ283" i="5" s="1"/>
  <c r="FT281" i="5"/>
  <c r="GS281" i="5" s="1"/>
  <c r="AE281" i="5" s="1"/>
  <c r="GJ282" i="5"/>
  <c r="GH282" i="5"/>
  <c r="FG284" i="5"/>
  <c r="EZ284" i="5"/>
  <c r="BH285" i="5"/>
  <c r="HA285" i="5"/>
  <c r="DC280" i="5" l="1"/>
  <c r="CW282" i="5"/>
  <c r="CV283" i="5"/>
  <c r="CX283" i="5" s="1"/>
  <c r="CE285" i="5"/>
  <c r="R285" i="5" s="1"/>
  <c r="DL285" i="5"/>
  <c r="DO285" i="5" s="1"/>
  <c r="DQ285" i="5" s="1"/>
  <c r="CK284" i="5"/>
  <c r="CM284" i="5" s="1"/>
  <c r="CG283" i="5"/>
  <c r="CJ285" i="5"/>
  <c r="BL285" i="5"/>
  <c r="BR285" i="5"/>
  <c r="DY280" i="5"/>
  <c r="BY281" i="5"/>
  <c r="CA281" i="5" s="1"/>
  <c r="DX281" i="5" s="1"/>
  <c r="BT283" i="5"/>
  <c r="BS284" i="5"/>
  <c r="BU284" i="5" s="1"/>
  <c r="CC283" i="5"/>
  <c r="CB282" i="5"/>
  <c r="CH282" i="5" s="1"/>
  <c r="CI282" i="5" s="1"/>
  <c r="BX282" i="5"/>
  <c r="BZ282" i="5" s="1"/>
  <c r="EN274" i="5"/>
  <c r="DW281" i="5"/>
  <c r="ER273" i="5"/>
  <c r="ET273" i="5" s="1"/>
  <c r="FA273" i="5" s="1"/>
  <c r="FL273" i="5" s="1"/>
  <c r="GI273" i="5" s="1"/>
  <c r="W273" i="5" s="1"/>
  <c r="ED275" i="5"/>
  <c r="EK275" i="5" s="1"/>
  <c r="EC275" i="5"/>
  <c r="EI275" i="5" s="1"/>
  <c r="EP274" i="5"/>
  <c r="EQ274" i="5" s="1"/>
  <c r="FD274" i="5"/>
  <c r="FI274" i="5" s="1"/>
  <c r="DZ276" i="5"/>
  <c r="DR277" i="5"/>
  <c r="DS277" i="5"/>
  <c r="DN277" i="5"/>
  <c r="DP277" i="5" s="1"/>
  <c r="DT277" i="5" s="1"/>
  <c r="FB276" i="5"/>
  <c r="DG278" i="5"/>
  <c r="DJ278" i="5" s="1"/>
  <c r="EE279" i="5"/>
  <c r="EF279" i="5"/>
  <c r="CU303" i="5"/>
  <c r="CZ281" i="5"/>
  <c r="CY282" i="5"/>
  <c r="DA282" i="5" s="1"/>
  <c r="DE282" i="5" s="1"/>
  <c r="HH284" i="5"/>
  <c r="GH283" i="5"/>
  <c r="GU283" i="5" s="1"/>
  <c r="BO283" i="5"/>
  <c r="BN284" i="5"/>
  <c r="EA284" i="5"/>
  <c r="BJ285" i="5"/>
  <c r="CF284" i="5"/>
  <c r="GQ283" i="5"/>
  <c r="AC283" i="5" s="1"/>
  <c r="BL282" i="10"/>
  <c r="BR282" i="10"/>
  <c r="HF285" i="5"/>
  <c r="HG285" i="5"/>
  <c r="BP282" i="10"/>
  <c r="BM282" i="10"/>
  <c r="BO282" i="10"/>
  <c r="Z282" i="10"/>
  <c r="BG282" i="10"/>
  <c r="BF282" i="10"/>
  <c r="BN282" i="10"/>
  <c r="AI285" i="10"/>
  <c r="AC285" i="10"/>
  <c r="AD285" i="10" s="1"/>
  <c r="AA286" i="10"/>
  <c r="AE283" i="10"/>
  <c r="AF283" i="10" s="1"/>
  <c r="AG283" i="10" s="1"/>
  <c r="AH283" i="10" s="1"/>
  <c r="GZ282" i="5"/>
  <c r="AG282" i="5"/>
  <c r="GU282" i="5"/>
  <c r="V282" i="5"/>
  <c r="GX282" i="5"/>
  <c r="Y282" i="5"/>
  <c r="GW282" i="5"/>
  <c r="X282" i="5"/>
  <c r="GJ283" i="5"/>
  <c r="H310" i="8"/>
  <c r="FO284" i="5"/>
  <c r="FQ284" i="5" s="1"/>
  <c r="FM284" i="5"/>
  <c r="FN284" i="5"/>
  <c r="FP284" i="5" s="1"/>
  <c r="GK283" i="5"/>
  <c r="GC283" i="5"/>
  <c r="U283" i="5" s="1"/>
  <c r="GN283" i="5"/>
  <c r="AA283" i="5" s="1"/>
  <c r="GM283" i="5"/>
  <c r="Z283" i="5" s="1"/>
  <c r="GO283" i="5"/>
  <c r="AB283" i="5" s="1"/>
  <c r="GP283" i="5"/>
  <c r="FY285" i="5"/>
  <c r="FX285" i="5"/>
  <c r="FW286" i="5"/>
  <c r="FZ284" i="5"/>
  <c r="GV284" i="5" s="1"/>
  <c r="GB284" i="5"/>
  <c r="GD284" i="5" s="1"/>
  <c r="EZ285" i="5"/>
  <c r="BH286" i="5"/>
  <c r="FG285" i="5"/>
  <c r="FR283" i="5"/>
  <c r="GR283" i="5" s="1"/>
  <c r="AD283" i="5" s="1"/>
  <c r="FS283" i="5"/>
  <c r="FT282" i="5"/>
  <c r="GS282" i="5" s="1"/>
  <c r="AE282" i="5" s="1"/>
  <c r="HA286" i="5"/>
  <c r="DC281" i="5" l="1"/>
  <c r="CW283" i="5"/>
  <c r="CV284" i="5"/>
  <c r="CX284" i="5" s="1"/>
  <c r="CE286" i="5"/>
  <c r="R286" i="5" s="1"/>
  <c r="DL286" i="5"/>
  <c r="DO286" i="5" s="1"/>
  <c r="DQ286" i="5" s="1"/>
  <c r="CK285" i="5"/>
  <c r="CM285" i="5" s="1"/>
  <c r="CG284" i="5"/>
  <c r="EN275" i="5"/>
  <c r="DY281" i="5"/>
  <c r="CC284" i="5"/>
  <c r="CJ286" i="5"/>
  <c r="BL286" i="5"/>
  <c r="BR286" i="5"/>
  <c r="BT284" i="5"/>
  <c r="BX283" i="5"/>
  <c r="BZ283" i="5" s="1"/>
  <c r="CB283" i="5"/>
  <c r="CH283" i="5" s="1"/>
  <c r="CI283" i="5" s="1"/>
  <c r="BS285" i="5"/>
  <c r="BU285" i="5" s="1"/>
  <c r="BY282" i="5"/>
  <c r="CA282" i="5" s="1"/>
  <c r="DW282" i="5" s="1"/>
  <c r="DX282" i="5"/>
  <c r="ER274" i="5"/>
  <c r="ET274" i="5" s="1"/>
  <c r="FA274" i="5" s="1"/>
  <c r="FL274" i="5" s="1"/>
  <c r="GI274" i="5" s="1"/>
  <c r="W274" i="5" s="1"/>
  <c r="FD275" i="5"/>
  <c r="FI275" i="5" s="1"/>
  <c r="EP275" i="5"/>
  <c r="EQ275" i="5" s="1"/>
  <c r="EC276" i="5"/>
  <c r="EI276" i="5" s="1"/>
  <c r="ED276" i="5"/>
  <c r="EK276" i="5" s="1"/>
  <c r="DZ277" i="5"/>
  <c r="DR278" i="5"/>
  <c r="DS278" i="5"/>
  <c r="DN278" i="5"/>
  <c r="DP278" i="5" s="1"/>
  <c r="DT278" i="5" s="1"/>
  <c r="FB277" i="5"/>
  <c r="DG279" i="5"/>
  <c r="DJ279" i="5" s="1"/>
  <c r="EF280" i="5"/>
  <c r="EE280" i="5"/>
  <c r="CZ282" i="5"/>
  <c r="CU304" i="5"/>
  <c r="CY283" i="5"/>
  <c r="DA283" i="5" s="1"/>
  <c r="DE283" i="5" s="1"/>
  <c r="HH285" i="5"/>
  <c r="V283" i="5"/>
  <c r="GH284" i="5"/>
  <c r="V284" i="5" s="1"/>
  <c r="BO284" i="5"/>
  <c r="BN285" i="5"/>
  <c r="EA285" i="5"/>
  <c r="BJ286" i="5"/>
  <c r="CF285" i="5"/>
  <c r="BL283" i="10"/>
  <c r="BR283" i="10"/>
  <c r="HF286" i="5"/>
  <c r="HG286" i="5"/>
  <c r="BP283" i="10"/>
  <c r="BM283" i="10"/>
  <c r="BO283" i="10"/>
  <c r="Z283" i="10"/>
  <c r="BG283" i="10"/>
  <c r="BF283" i="10"/>
  <c r="BN283" i="10"/>
  <c r="AE285" i="10"/>
  <c r="AF285" i="10" s="1"/>
  <c r="AG285" i="10" s="1"/>
  <c r="AH285" i="10" s="1"/>
  <c r="AE284" i="10"/>
  <c r="AF284" i="10" s="1"/>
  <c r="AG284" i="10" s="1"/>
  <c r="AH284" i="10" s="1"/>
  <c r="AI286" i="10"/>
  <c r="AC286" i="10"/>
  <c r="AD286" i="10" s="1"/>
  <c r="AA287" i="10"/>
  <c r="GQ284" i="5"/>
  <c r="AC284" i="5" s="1"/>
  <c r="GZ283" i="5"/>
  <c r="AG283" i="5"/>
  <c r="GX283" i="5"/>
  <c r="Y283" i="5"/>
  <c r="H311" i="8"/>
  <c r="GW283" i="5"/>
  <c r="X283" i="5"/>
  <c r="EZ286" i="5"/>
  <c r="BH287" i="5"/>
  <c r="FG286" i="5"/>
  <c r="FT283" i="5"/>
  <c r="GS283" i="5" s="1"/>
  <c r="AE283" i="5" s="1"/>
  <c r="GJ284" i="5"/>
  <c r="FM285" i="5"/>
  <c r="FN285" i="5"/>
  <c r="FP285" i="5" s="1"/>
  <c r="FO285" i="5"/>
  <c r="FQ285" i="5" s="1"/>
  <c r="GK284" i="5"/>
  <c r="GC284" i="5"/>
  <c r="U284" i="5" s="1"/>
  <c r="GM284" i="5"/>
  <c r="Z284" i="5" s="1"/>
  <c r="GN284" i="5"/>
  <c r="AA284" i="5" s="1"/>
  <c r="GO284" i="5"/>
  <c r="AB284" i="5" s="1"/>
  <c r="GP284" i="5"/>
  <c r="FY286" i="5"/>
  <c r="FX286" i="5"/>
  <c r="FW287" i="5"/>
  <c r="FZ285" i="5"/>
  <c r="GV285" i="5" s="1"/>
  <c r="GB285" i="5"/>
  <c r="GD285" i="5" s="1"/>
  <c r="FR284" i="5"/>
  <c r="GR284" i="5" s="1"/>
  <c r="AD284" i="5" s="1"/>
  <c r="FS284" i="5"/>
  <c r="HA287" i="5"/>
  <c r="DC282" i="5" l="1"/>
  <c r="CW284" i="5"/>
  <c r="CV285" i="5"/>
  <c r="CX285" i="5" s="1"/>
  <c r="CE287" i="5"/>
  <c r="R287" i="5" s="1"/>
  <c r="DL287" i="5"/>
  <c r="CK286" i="5"/>
  <c r="CM286" i="5" s="1"/>
  <c r="CG285" i="5"/>
  <c r="DY282" i="5"/>
  <c r="CJ287" i="5"/>
  <c r="BL287" i="5"/>
  <c r="BR287" i="5"/>
  <c r="BT285" i="5"/>
  <c r="BS286" i="5"/>
  <c r="BU286" i="5" s="1"/>
  <c r="CC285" i="5"/>
  <c r="CB284" i="5"/>
  <c r="CH284" i="5" s="1"/>
  <c r="CI284" i="5" s="1"/>
  <c r="BX284" i="5"/>
  <c r="BZ284" i="5" s="1"/>
  <c r="BY283" i="5"/>
  <c r="CA283" i="5" s="1"/>
  <c r="DX283" i="5" s="1"/>
  <c r="EN276" i="5"/>
  <c r="DW283" i="5"/>
  <c r="ER275" i="5"/>
  <c r="ET275" i="5" s="1"/>
  <c r="FA275" i="5" s="1"/>
  <c r="FL275" i="5" s="1"/>
  <c r="GI275" i="5" s="1"/>
  <c r="W275" i="5" s="1"/>
  <c r="EC277" i="5"/>
  <c r="EI277" i="5" s="1"/>
  <c r="ED277" i="5"/>
  <c r="EK277" i="5" s="1"/>
  <c r="FD276" i="5"/>
  <c r="FI276" i="5" s="1"/>
  <c r="EP276" i="5"/>
  <c r="EQ276" i="5" s="1"/>
  <c r="DZ278" i="5"/>
  <c r="FB278" i="5"/>
  <c r="DS279" i="5"/>
  <c r="DR279" i="5"/>
  <c r="DN279" i="5"/>
  <c r="DP279" i="5" s="1"/>
  <c r="DT279" i="5" s="1"/>
  <c r="DO287" i="5"/>
  <c r="DQ287" i="5" s="1"/>
  <c r="DG280" i="5"/>
  <c r="DJ280" i="5" s="1"/>
  <c r="EE281" i="5"/>
  <c r="EF281" i="5"/>
  <c r="CU305" i="5"/>
  <c r="CZ283" i="5"/>
  <c r="CY284" i="5"/>
  <c r="DA284" i="5" s="1"/>
  <c r="DE284" i="5" s="1"/>
  <c r="HH286" i="5"/>
  <c r="GU284" i="5"/>
  <c r="BO285" i="5"/>
  <c r="BN286" i="5"/>
  <c r="EA286" i="5"/>
  <c r="BJ287" i="5"/>
  <c r="CF286" i="5"/>
  <c r="BL285" i="10"/>
  <c r="BR285" i="10"/>
  <c r="BL284" i="10"/>
  <c r="BR284" i="10"/>
  <c r="HF287" i="5"/>
  <c r="HG287" i="5"/>
  <c r="BP285" i="10"/>
  <c r="BM285" i="10"/>
  <c r="BO285" i="10"/>
  <c r="BP284" i="10"/>
  <c r="BM284" i="10"/>
  <c r="BO284" i="10"/>
  <c r="Z285" i="10"/>
  <c r="BG285" i="10"/>
  <c r="BF285" i="10"/>
  <c r="Z284" i="10"/>
  <c r="BG284" i="10"/>
  <c r="BF284" i="10"/>
  <c r="BN284" i="10"/>
  <c r="BN285" i="10"/>
  <c r="AI287" i="10"/>
  <c r="AC287" i="10"/>
  <c r="AD287" i="10" s="1"/>
  <c r="AA288" i="10"/>
  <c r="GQ285" i="5"/>
  <c r="AC285" i="5" s="1"/>
  <c r="GZ284" i="5"/>
  <c r="AG284" i="5"/>
  <c r="GX284" i="5"/>
  <c r="Y284" i="5"/>
  <c r="GW284" i="5"/>
  <c r="X284" i="5"/>
  <c r="H312" i="8"/>
  <c r="FZ286" i="5"/>
  <c r="GV286" i="5" s="1"/>
  <c r="GB286" i="5"/>
  <c r="GD286" i="5" s="1"/>
  <c r="GK285" i="5"/>
  <c r="GC285" i="5"/>
  <c r="U285" i="5" s="1"/>
  <c r="GM285" i="5"/>
  <c r="Z285" i="5" s="1"/>
  <c r="GN285" i="5"/>
  <c r="AA285" i="5" s="1"/>
  <c r="GP285" i="5"/>
  <c r="GO285" i="5"/>
  <c r="AB285" i="5" s="1"/>
  <c r="FY287" i="5"/>
  <c r="FX287" i="5"/>
  <c r="FW288" i="5"/>
  <c r="FS285" i="5"/>
  <c r="FR285" i="5"/>
  <c r="GR285" i="5" s="1"/>
  <c r="AD285" i="5" s="1"/>
  <c r="GJ285" i="5"/>
  <c r="FT284" i="5"/>
  <c r="GS284" i="5" s="1"/>
  <c r="AE284" i="5" s="1"/>
  <c r="GH285" i="5"/>
  <c r="FO286" i="5"/>
  <c r="FQ286" i="5" s="1"/>
  <c r="FM286" i="5"/>
  <c r="FN286" i="5"/>
  <c r="FP286" i="5" s="1"/>
  <c r="FG287" i="5"/>
  <c r="EZ287" i="5"/>
  <c r="BH288" i="5"/>
  <c r="HA288" i="5"/>
  <c r="DC283" i="5" l="1"/>
  <c r="CW285" i="5"/>
  <c r="CV286" i="5"/>
  <c r="CX286" i="5" s="1"/>
  <c r="CE288" i="5"/>
  <c r="R288" i="5" s="1"/>
  <c r="DL288" i="5"/>
  <c r="DO288" i="5" s="1"/>
  <c r="DQ288" i="5" s="1"/>
  <c r="CK287" i="5"/>
  <c r="CM287" i="5" s="1"/>
  <c r="BY284" i="5"/>
  <c r="CA284" i="5" s="1"/>
  <c r="DX284" i="5" s="1"/>
  <c r="CG286" i="5"/>
  <c r="DY283" i="5"/>
  <c r="CJ288" i="5"/>
  <c r="CK288" i="5" s="1"/>
  <c r="CM288" i="5" s="1"/>
  <c r="BL288" i="5"/>
  <c r="BR288" i="5"/>
  <c r="CB285" i="5"/>
  <c r="CH285" i="5" s="1"/>
  <c r="CI285" i="5" s="1"/>
  <c r="BX285" i="5"/>
  <c r="BZ285" i="5" s="1"/>
  <c r="BT286" i="5"/>
  <c r="BS287" i="5"/>
  <c r="BU287" i="5" s="1"/>
  <c r="CC286" i="5"/>
  <c r="EN277" i="5"/>
  <c r="DW284" i="5"/>
  <c r="ER276" i="5"/>
  <c r="ET276" i="5" s="1"/>
  <c r="FA276" i="5" s="1"/>
  <c r="FL276" i="5" s="1"/>
  <c r="GI276" i="5" s="1"/>
  <c r="W276" i="5" s="1"/>
  <c r="EC278" i="5"/>
  <c r="EI278" i="5" s="1"/>
  <c r="ED278" i="5"/>
  <c r="EK278" i="5" s="1"/>
  <c r="EP277" i="5"/>
  <c r="EQ277" i="5" s="1"/>
  <c r="FD277" i="5"/>
  <c r="FI277" i="5" s="1"/>
  <c r="DZ279" i="5"/>
  <c r="DR280" i="5"/>
  <c r="DS280" i="5"/>
  <c r="DN280" i="5"/>
  <c r="DP280" i="5" s="1"/>
  <c r="DT280" i="5" s="1"/>
  <c r="FB279" i="5"/>
  <c r="DG281" i="5"/>
  <c r="DJ281" i="5" s="1"/>
  <c r="EF282" i="5"/>
  <c r="EE282" i="5"/>
  <c r="CZ284" i="5"/>
  <c r="CU306" i="5"/>
  <c r="CY285" i="5"/>
  <c r="DA285" i="5" s="1"/>
  <c r="DE285" i="5" s="1"/>
  <c r="HH287" i="5"/>
  <c r="GH286" i="5"/>
  <c r="V286" i="5" s="1"/>
  <c r="BO286" i="5"/>
  <c r="BN287" i="5"/>
  <c r="EA287" i="5"/>
  <c r="BJ288" i="5"/>
  <c r="CF287" i="5"/>
  <c r="HF288" i="5"/>
  <c r="HG288" i="5"/>
  <c r="GQ286" i="5"/>
  <c r="AC286" i="5" s="1"/>
  <c r="AE286" i="10"/>
  <c r="AF286" i="10" s="1"/>
  <c r="AG286" i="10" s="1"/>
  <c r="AH286" i="10" s="1"/>
  <c r="AI288" i="10"/>
  <c r="AC288" i="10"/>
  <c r="AD288" i="10" s="1"/>
  <c r="AA289" i="10"/>
  <c r="GZ285" i="5"/>
  <c r="AG285" i="5"/>
  <c r="GJ286" i="5"/>
  <c r="X286" i="5" s="1"/>
  <c r="FT285" i="5"/>
  <c r="GS285" i="5" s="1"/>
  <c r="AE285" i="5" s="1"/>
  <c r="GU285" i="5"/>
  <c r="V285" i="5"/>
  <c r="GW285" i="5"/>
  <c r="X285" i="5"/>
  <c r="GW286" i="5"/>
  <c r="GX285" i="5"/>
  <c r="Y285" i="5"/>
  <c r="H313" i="8"/>
  <c r="FO287" i="5"/>
  <c r="FQ287" i="5" s="1"/>
  <c r="FM287" i="5"/>
  <c r="FN287" i="5"/>
  <c r="FP287" i="5" s="1"/>
  <c r="GK286" i="5"/>
  <c r="GC286" i="5"/>
  <c r="U286" i="5" s="1"/>
  <c r="GN286" i="5"/>
  <c r="AA286" i="5" s="1"/>
  <c r="GM286" i="5"/>
  <c r="Z286" i="5" s="1"/>
  <c r="GO286" i="5"/>
  <c r="AB286" i="5" s="1"/>
  <c r="GP286" i="5"/>
  <c r="EZ288" i="5"/>
  <c r="BH289" i="5"/>
  <c r="FG288" i="5"/>
  <c r="FR286" i="5"/>
  <c r="GR286" i="5" s="1"/>
  <c r="AD286" i="5" s="1"/>
  <c r="FS286" i="5"/>
  <c r="FY288" i="5"/>
  <c r="FX288" i="5"/>
  <c r="FW289" i="5"/>
  <c r="FZ287" i="5"/>
  <c r="GV287" i="5" s="1"/>
  <c r="GB287" i="5"/>
  <c r="GD287" i="5" s="1"/>
  <c r="HA289" i="5"/>
  <c r="DC284" i="5" l="1"/>
  <c r="CV287" i="5"/>
  <c r="CX287" i="5" s="1"/>
  <c r="CW286" i="5"/>
  <c r="CE289" i="5"/>
  <c r="R289" i="5" s="1"/>
  <c r="DL289" i="5"/>
  <c r="DO289" i="5" s="1"/>
  <c r="DQ289" i="5" s="1"/>
  <c r="DY284" i="5"/>
  <c r="CG287" i="5"/>
  <c r="CJ289" i="5"/>
  <c r="BL289" i="5"/>
  <c r="BR289" i="5"/>
  <c r="CB286" i="5"/>
  <c r="CH286" i="5" s="1"/>
  <c r="CI286" i="5" s="1"/>
  <c r="BX286" i="5"/>
  <c r="BZ286" i="5" s="1"/>
  <c r="CC287" i="5"/>
  <c r="BY285" i="5"/>
  <c r="CA285" i="5" s="1"/>
  <c r="DX285" i="5" s="1"/>
  <c r="BS288" i="5"/>
  <c r="BU288" i="5" s="1"/>
  <c r="BT287" i="5"/>
  <c r="EN278" i="5"/>
  <c r="DW285" i="5"/>
  <c r="ER277" i="5"/>
  <c r="ET277" i="5" s="1"/>
  <c r="FA277" i="5" s="1"/>
  <c r="FL277" i="5" s="1"/>
  <c r="GI277" i="5" s="1"/>
  <c r="W277" i="5" s="1"/>
  <c r="FD278" i="5"/>
  <c r="FI278" i="5" s="1"/>
  <c r="EP278" i="5"/>
  <c r="EQ278" i="5" s="1"/>
  <c r="EC279" i="5"/>
  <c r="EI279" i="5" s="1"/>
  <c r="ED279" i="5"/>
  <c r="EK279" i="5" s="1"/>
  <c r="DZ280" i="5"/>
  <c r="DR281" i="5"/>
  <c r="DS281" i="5"/>
  <c r="DN281" i="5"/>
  <c r="DP281" i="5" s="1"/>
  <c r="DT281" i="5" s="1"/>
  <c r="FB280" i="5"/>
  <c r="DG282" i="5"/>
  <c r="DJ282" i="5" s="1"/>
  <c r="EF283" i="5"/>
  <c r="EE283" i="5"/>
  <c r="CZ285" i="5"/>
  <c r="CU307" i="5"/>
  <c r="CY286" i="5"/>
  <c r="DA286" i="5" s="1"/>
  <c r="DE286" i="5" s="1"/>
  <c r="HH288" i="5"/>
  <c r="GU286" i="5"/>
  <c r="GH287" i="5"/>
  <c r="V287" i="5" s="1"/>
  <c r="BO287" i="5"/>
  <c r="BN288" i="5"/>
  <c r="EA288" i="5"/>
  <c r="BJ289" i="5"/>
  <c r="CF288" i="5"/>
  <c r="BL286" i="10"/>
  <c r="BR286" i="10"/>
  <c r="HF289" i="5"/>
  <c r="HG289" i="5"/>
  <c r="BP286" i="10"/>
  <c r="BM286" i="10"/>
  <c r="BO286" i="10"/>
  <c r="Z286" i="10"/>
  <c r="BG286" i="10"/>
  <c r="BF286" i="10"/>
  <c r="BN286" i="10"/>
  <c r="AE288" i="10"/>
  <c r="AF288" i="10" s="1"/>
  <c r="AG288" i="10" s="1"/>
  <c r="AH288" i="10" s="1"/>
  <c r="AI289" i="10"/>
  <c r="AC289" i="10"/>
  <c r="AD289" i="10" s="1"/>
  <c r="AA290" i="10"/>
  <c r="AE287" i="10"/>
  <c r="AF287" i="10" s="1"/>
  <c r="AG287" i="10" s="1"/>
  <c r="AH287" i="10" s="1"/>
  <c r="GQ287" i="5"/>
  <c r="AC287" i="5" s="1"/>
  <c r="GZ286" i="5"/>
  <c r="AG286" i="5"/>
  <c r="GX286" i="5"/>
  <c r="Y286" i="5"/>
  <c r="H314" i="8"/>
  <c r="FT286" i="5"/>
  <c r="GS286" i="5" s="1"/>
  <c r="AE286" i="5" s="1"/>
  <c r="FG289" i="5"/>
  <c r="EZ289" i="5"/>
  <c r="BH290" i="5"/>
  <c r="GJ287" i="5"/>
  <c r="GK287" i="5"/>
  <c r="GC287" i="5"/>
  <c r="U287" i="5" s="1"/>
  <c r="GM287" i="5"/>
  <c r="Z287" i="5" s="1"/>
  <c r="GN287" i="5"/>
  <c r="AA287" i="5" s="1"/>
  <c r="GO287" i="5"/>
  <c r="AB287" i="5" s="1"/>
  <c r="GP287" i="5"/>
  <c r="FY289" i="5"/>
  <c r="FX289" i="5"/>
  <c r="FW290" i="5"/>
  <c r="FZ288" i="5"/>
  <c r="GV288" i="5" s="1"/>
  <c r="GB288" i="5"/>
  <c r="GD288" i="5" s="1"/>
  <c r="FM288" i="5"/>
  <c r="FN288" i="5"/>
  <c r="FP288" i="5" s="1"/>
  <c r="FO288" i="5"/>
  <c r="FQ288" i="5" s="1"/>
  <c r="FR287" i="5"/>
  <c r="GR287" i="5" s="1"/>
  <c r="AD287" i="5" s="1"/>
  <c r="FS287" i="5"/>
  <c r="HA290" i="5"/>
  <c r="DC285" i="5" l="1"/>
  <c r="CV288" i="5"/>
  <c r="CX288" i="5" s="1"/>
  <c r="CW287" i="5"/>
  <c r="CE290" i="5"/>
  <c r="R290" i="5" s="1"/>
  <c r="DL290" i="5"/>
  <c r="DO290" i="5" s="1"/>
  <c r="DQ290" i="5" s="1"/>
  <c r="CK289" i="5"/>
  <c r="CM289" i="5" s="1"/>
  <c r="CG288" i="5"/>
  <c r="DY285" i="5"/>
  <c r="BT288" i="5"/>
  <c r="CB288" i="5" s="1"/>
  <c r="CB287" i="5"/>
  <c r="CH287" i="5" s="1"/>
  <c r="CI287" i="5" s="1"/>
  <c r="BX287" i="5"/>
  <c r="BZ287" i="5" s="1"/>
  <c r="CC288" i="5"/>
  <c r="BY286" i="5"/>
  <c r="CA286" i="5" s="1"/>
  <c r="DW286" i="5" s="1"/>
  <c r="BS289" i="5"/>
  <c r="BU289" i="5" s="1"/>
  <c r="CJ290" i="5"/>
  <c r="BL290" i="5"/>
  <c r="BR290" i="5"/>
  <c r="EN279" i="5"/>
  <c r="DX286" i="5"/>
  <c r="ER278" i="5"/>
  <c r="ET278" i="5" s="1"/>
  <c r="FA278" i="5" s="1"/>
  <c r="FL278" i="5" s="1"/>
  <c r="GI278" i="5" s="1"/>
  <c r="W278" i="5" s="1"/>
  <c r="EP279" i="5"/>
  <c r="EQ279" i="5" s="1"/>
  <c r="FD279" i="5"/>
  <c r="FI279" i="5" s="1"/>
  <c r="EC280" i="5"/>
  <c r="EI280" i="5" s="1"/>
  <c r="ED280" i="5"/>
  <c r="EK280" i="5" s="1"/>
  <c r="DZ281" i="5"/>
  <c r="DS282" i="5"/>
  <c r="DR282" i="5"/>
  <c r="DN282" i="5"/>
  <c r="DP282" i="5" s="1"/>
  <c r="DT282" i="5" s="1"/>
  <c r="FB281" i="5"/>
  <c r="DG283" i="5"/>
  <c r="DJ283" i="5" s="1"/>
  <c r="EF284" i="5"/>
  <c r="EE284" i="5"/>
  <c r="CZ286" i="5"/>
  <c r="CU308" i="5"/>
  <c r="CY287" i="5"/>
  <c r="DA287" i="5" s="1"/>
  <c r="DE287" i="5" s="1"/>
  <c r="HH289" i="5"/>
  <c r="GU287" i="5"/>
  <c r="GH288" i="5"/>
  <c r="V288" i="5" s="1"/>
  <c r="BN289" i="5"/>
  <c r="BO288" i="5"/>
  <c r="EA289" i="5"/>
  <c r="BJ290" i="5"/>
  <c r="GQ288" i="5"/>
  <c r="AC288" i="5" s="1"/>
  <c r="CF289" i="5"/>
  <c r="BL288" i="10"/>
  <c r="BR288" i="10"/>
  <c r="BL287" i="10"/>
  <c r="BR287" i="10"/>
  <c r="HF290" i="5"/>
  <c r="HG290" i="5"/>
  <c r="BP287" i="10"/>
  <c r="BM287" i="10"/>
  <c r="BO287" i="10"/>
  <c r="BP288" i="10"/>
  <c r="BM288" i="10"/>
  <c r="BO288" i="10"/>
  <c r="Z287" i="10"/>
  <c r="BG287" i="10"/>
  <c r="BF287" i="10"/>
  <c r="Z288" i="10"/>
  <c r="BG288" i="10"/>
  <c r="BF288" i="10"/>
  <c r="BN287" i="10"/>
  <c r="BN288" i="10"/>
  <c r="AE289" i="10"/>
  <c r="AF289" i="10" s="1"/>
  <c r="AG289" i="10" s="1"/>
  <c r="AH289" i="10" s="1"/>
  <c r="AI290" i="10"/>
  <c r="AC290" i="10"/>
  <c r="AD290" i="10" s="1"/>
  <c r="AA291" i="10"/>
  <c r="GZ287" i="5"/>
  <c r="AG287" i="5"/>
  <c r="GW287" i="5"/>
  <c r="X287" i="5"/>
  <c r="H315" i="8"/>
  <c r="GX287" i="5"/>
  <c r="Y287" i="5"/>
  <c r="FT287" i="5"/>
  <c r="GS287" i="5" s="1"/>
  <c r="AE287" i="5" s="1"/>
  <c r="GK288" i="5"/>
  <c r="GC288" i="5"/>
  <c r="U288" i="5" s="1"/>
  <c r="GN288" i="5"/>
  <c r="AA288" i="5" s="1"/>
  <c r="GM288" i="5"/>
  <c r="Z288" i="5" s="1"/>
  <c r="GP288" i="5"/>
  <c r="GO288" i="5"/>
  <c r="AB288" i="5" s="1"/>
  <c r="FY290" i="5"/>
  <c r="FX290" i="5"/>
  <c r="FW291" i="5"/>
  <c r="FZ289" i="5"/>
  <c r="GV289" i="5" s="1"/>
  <c r="GB289" i="5"/>
  <c r="GD289" i="5" s="1"/>
  <c r="FO289" i="5"/>
  <c r="FQ289" i="5" s="1"/>
  <c r="FM289" i="5"/>
  <c r="FN289" i="5"/>
  <c r="FP289" i="5" s="1"/>
  <c r="FS288" i="5"/>
  <c r="FR288" i="5"/>
  <c r="GR288" i="5" s="1"/>
  <c r="AD288" i="5" s="1"/>
  <c r="GJ288" i="5"/>
  <c r="EZ290" i="5"/>
  <c r="BH291" i="5"/>
  <c r="FG290" i="5"/>
  <c r="HA291" i="5"/>
  <c r="DC286" i="5" l="1"/>
  <c r="CW288" i="5"/>
  <c r="CV289" i="5"/>
  <c r="CX289" i="5" s="1"/>
  <c r="CE291" i="5"/>
  <c r="R291" i="5" s="1"/>
  <c r="DL291" i="5"/>
  <c r="DO291" i="5" s="1"/>
  <c r="DQ291" i="5" s="1"/>
  <c r="CK290" i="5"/>
  <c r="CM290" i="5" s="1"/>
  <c r="BX288" i="5"/>
  <c r="BZ288" i="5" s="1"/>
  <c r="CH288" i="5"/>
  <c r="CI288" i="5" s="1"/>
  <c r="CG289" i="5"/>
  <c r="DY286" i="5"/>
  <c r="BY287" i="5"/>
  <c r="CA287" i="5" s="1"/>
  <c r="DX287" i="5" s="1"/>
  <c r="BT289" i="5"/>
  <c r="CB289" i="5" s="1"/>
  <c r="CC289" i="5"/>
  <c r="CJ291" i="5"/>
  <c r="BL291" i="5"/>
  <c r="BR291" i="5"/>
  <c r="BS290" i="5"/>
  <c r="BU290" i="5" s="1"/>
  <c r="EN280" i="5"/>
  <c r="DW287" i="5"/>
  <c r="ER279" i="5"/>
  <c r="ET279" i="5" s="1"/>
  <c r="FA279" i="5" s="1"/>
  <c r="FL279" i="5" s="1"/>
  <c r="GI279" i="5" s="1"/>
  <c r="W279" i="5" s="1"/>
  <c r="EC281" i="5"/>
  <c r="EI281" i="5" s="1"/>
  <c r="ED281" i="5"/>
  <c r="EK281" i="5" s="1"/>
  <c r="EP280" i="5"/>
  <c r="EQ280" i="5" s="1"/>
  <c r="ER280" i="5" s="1"/>
  <c r="FD280" i="5"/>
  <c r="FI280" i="5" s="1"/>
  <c r="DZ282" i="5"/>
  <c r="DR283" i="5"/>
  <c r="DS283" i="5"/>
  <c r="DN283" i="5"/>
  <c r="DP283" i="5" s="1"/>
  <c r="DT283" i="5" s="1"/>
  <c r="DG284" i="5"/>
  <c r="DJ284" i="5" s="1"/>
  <c r="FB282" i="5"/>
  <c r="EF285" i="5"/>
  <c r="EE285" i="5"/>
  <c r="CU309" i="5"/>
  <c r="HH290" i="5"/>
  <c r="CZ287" i="5"/>
  <c r="CY288" i="5"/>
  <c r="DA288" i="5" s="1"/>
  <c r="DE288" i="5" s="1"/>
  <c r="GU288" i="5"/>
  <c r="GH289" i="5"/>
  <c r="GU289" i="5" s="1"/>
  <c r="BN290" i="5"/>
  <c r="BO289" i="5"/>
  <c r="EA290" i="5"/>
  <c r="BJ291" i="5"/>
  <c r="GQ289" i="5"/>
  <c r="AC289" i="5" s="1"/>
  <c r="CF290" i="5"/>
  <c r="BL289" i="10"/>
  <c r="BR289" i="10"/>
  <c r="HF291" i="5"/>
  <c r="HG291" i="5"/>
  <c r="BP289" i="10"/>
  <c r="BM289" i="10"/>
  <c r="BO289" i="10"/>
  <c r="Z289" i="10"/>
  <c r="BG289" i="10"/>
  <c r="BF289" i="10"/>
  <c r="BN289" i="10"/>
  <c r="AI291" i="10"/>
  <c r="AC291" i="10"/>
  <c r="AD291" i="10" s="1"/>
  <c r="AA292" i="10"/>
  <c r="GZ288" i="5"/>
  <c r="AG288" i="5"/>
  <c r="GW288" i="5"/>
  <c r="X288" i="5"/>
  <c r="GX288" i="5"/>
  <c r="Y288" i="5"/>
  <c r="H316" i="8"/>
  <c r="EZ291" i="5"/>
  <c r="BH292" i="5"/>
  <c r="FG291" i="5"/>
  <c r="FM290" i="5"/>
  <c r="FN290" i="5"/>
  <c r="FP290" i="5" s="1"/>
  <c r="FO290" i="5"/>
  <c r="FQ290" i="5" s="1"/>
  <c r="GJ289" i="5"/>
  <c r="FT288" i="5"/>
  <c r="GS288" i="5" s="1"/>
  <c r="AE288" i="5" s="1"/>
  <c r="FS289" i="5"/>
  <c r="FR289" i="5"/>
  <c r="GR289" i="5" s="1"/>
  <c r="AD289" i="5" s="1"/>
  <c r="GK289" i="5"/>
  <c r="GC289" i="5"/>
  <c r="U289" i="5" s="1"/>
  <c r="GM289" i="5"/>
  <c r="Z289" i="5" s="1"/>
  <c r="GN289" i="5"/>
  <c r="AA289" i="5" s="1"/>
  <c r="GP289" i="5"/>
  <c r="GO289" i="5"/>
  <c r="AB289" i="5" s="1"/>
  <c r="FY291" i="5"/>
  <c r="FX291" i="5"/>
  <c r="FW292" i="5"/>
  <c r="FZ290" i="5"/>
  <c r="GV290" i="5" s="1"/>
  <c r="GB290" i="5"/>
  <c r="GD290" i="5" s="1"/>
  <c r="HA292" i="5"/>
  <c r="DC287" i="5" l="1"/>
  <c r="CW289" i="5"/>
  <c r="CV290" i="5"/>
  <c r="CX290" i="5" s="1"/>
  <c r="CE292" i="5"/>
  <c r="R292" i="5" s="1"/>
  <c r="DL292" i="5"/>
  <c r="DO292" i="5" s="1"/>
  <c r="DQ292" i="5" s="1"/>
  <c r="CK291" i="5"/>
  <c r="CM291" i="5" s="1"/>
  <c r="DY287" i="5"/>
  <c r="BY288" i="5"/>
  <c r="CA288" i="5" s="1"/>
  <c r="DX288" i="5" s="1"/>
  <c r="CH289" i="5"/>
  <c r="CI289" i="5" s="1"/>
  <c r="CG290" i="5"/>
  <c r="BX289" i="5"/>
  <c r="BY289" i="5" s="1"/>
  <c r="BT290" i="5"/>
  <c r="BS291" i="5"/>
  <c r="BU291" i="5" s="1"/>
  <c r="CJ292" i="5"/>
  <c r="BL292" i="5"/>
  <c r="BR292" i="5"/>
  <c r="CC290" i="5"/>
  <c r="EN281" i="5"/>
  <c r="DW288" i="5"/>
  <c r="ET280" i="5"/>
  <c r="FA280" i="5" s="1"/>
  <c r="FL280" i="5" s="1"/>
  <c r="GI280" i="5" s="1"/>
  <c r="W280" i="5" s="1"/>
  <c r="EC282" i="5"/>
  <c r="EI282" i="5" s="1"/>
  <c r="ED282" i="5"/>
  <c r="EK282" i="5" s="1"/>
  <c r="FD281" i="5"/>
  <c r="FI281" i="5" s="1"/>
  <c r="EP281" i="5"/>
  <c r="EQ281" i="5" s="1"/>
  <c r="ER281" i="5" s="1"/>
  <c r="FB283" i="5"/>
  <c r="DZ283" i="5"/>
  <c r="DR284" i="5"/>
  <c r="DS284" i="5"/>
  <c r="DN284" i="5"/>
  <c r="DP284" i="5" s="1"/>
  <c r="DT284" i="5" s="1"/>
  <c r="EF286" i="5"/>
  <c r="DG285" i="5"/>
  <c r="DJ285" i="5" s="1"/>
  <c r="EE286" i="5"/>
  <c r="CZ288" i="5"/>
  <c r="HH291" i="5"/>
  <c r="CU310" i="5"/>
  <c r="CY289" i="5"/>
  <c r="DA289" i="5" s="1"/>
  <c r="DE289" i="5" s="1"/>
  <c r="V289" i="5"/>
  <c r="GH290" i="5"/>
  <c r="GU290" i="5" s="1"/>
  <c r="BN291" i="5"/>
  <c r="BO290" i="5"/>
  <c r="EA291" i="5"/>
  <c r="BJ292" i="5"/>
  <c r="CF291" i="5"/>
  <c r="HF292" i="5"/>
  <c r="HG292" i="5"/>
  <c r="AE290" i="10"/>
  <c r="AF290" i="10" s="1"/>
  <c r="AG290" i="10" s="1"/>
  <c r="AH290" i="10" s="1"/>
  <c r="AI292" i="10"/>
  <c r="AC292" i="10"/>
  <c r="AD292" i="10" s="1"/>
  <c r="AA293" i="10"/>
  <c r="GQ290" i="5"/>
  <c r="AC290" i="5" s="1"/>
  <c r="GZ289" i="5"/>
  <c r="AG289" i="5"/>
  <c r="GX289" i="5"/>
  <c r="Y289" i="5"/>
  <c r="GW289" i="5"/>
  <c r="X289" i="5"/>
  <c r="H317" i="8"/>
  <c r="FY292" i="5"/>
  <c r="FX292" i="5"/>
  <c r="FW293" i="5"/>
  <c r="FT289" i="5"/>
  <c r="GS289" i="5" s="1"/>
  <c r="AE289" i="5" s="1"/>
  <c r="FO291" i="5"/>
  <c r="FQ291" i="5" s="1"/>
  <c r="FM291" i="5"/>
  <c r="FN291" i="5"/>
  <c r="FP291" i="5" s="1"/>
  <c r="GK290" i="5"/>
  <c r="GC290" i="5"/>
  <c r="U290" i="5" s="1"/>
  <c r="GM290" i="5"/>
  <c r="Z290" i="5" s="1"/>
  <c r="GN290" i="5"/>
  <c r="AA290" i="5" s="1"/>
  <c r="GO290" i="5"/>
  <c r="AB290" i="5" s="1"/>
  <c r="GP290" i="5"/>
  <c r="FZ291" i="5"/>
  <c r="GV291" i="5" s="1"/>
  <c r="GB291" i="5"/>
  <c r="GD291" i="5" s="1"/>
  <c r="FS290" i="5"/>
  <c r="FR290" i="5"/>
  <c r="GR290" i="5" s="1"/>
  <c r="AD290" i="5" s="1"/>
  <c r="GJ290" i="5"/>
  <c r="FG292" i="5"/>
  <c r="EZ292" i="5"/>
  <c r="BH293" i="5"/>
  <c r="HA293" i="5"/>
  <c r="DC288" i="5" l="1"/>
  <c r="CW290" i="5"/>
  <c r="CV291" i="5"/>
  <c r="CX291" i="5" s="1"/>
  <c r="CE293" i="5"/>
  <c r="R293" i="5" s="1"/>
  <c r="DL293" i="5"/>
  <c r="DO293" i="5" s="1"/>
  <c r="DQ293" i="5" s="1"/>
  <c r="CK292" i="5"/>
  <c r="CM292" i="5" s="1"/>
  <c r="DY288" i="5"/>
  <c r="CG291" i="5"/>
  <c r="BZ289" i="5"/>
  <c r="CA289" i="5" s="1"/>
  <c r="DX289" i="5" s="1"/>
  <c r="BT291" i="5"/>
  <c r="BS292" i="5"/>
  <c r="BU292" i="5" s="1"/>
  <c r="CC291" i="5"/>
  <c r="CJ293" i="5"/>
  <c r="BL293" i="5"/>
  <c r="BR293" i="5"/>
  <c r="CB290" i="5"/>
  <c r="CH290" i="5" s="1"/>
  <c r="CI290" i="5" s="1"/>
  <c r="BX290" i="5"/>
  <c r="BZ290" i="5" s="1"/>
  <c r="EN282" i="5"/>
  <c r="DW289" i="5"/>
  <c r="ET281" i="5"/>
  <c r="FA281" i="5" s="1"/>
  <c r="FL281" i="5" s="1"/>
  <c r="GI281" i="5" s="1"/>
  <c r="W281" i="5" s="1"/>
  <c r="ED283" i="5"/>
  <c r="EK283" i="5" s="1"/>
  <c r="EC283" i="5"/>
  <c r="EI283" i="5" s="1"/>
  <c r="FB284" i="5"/>
  <c r="EP282" i="5"/>
  <c r="EQ282" i="5" s="1"/>
  <c r="FD282" i="5"/>
  <c r="FI282" i="5" s="1"/>
  <c r="DZ284" i="5"/>
  <c r="DR285" i="5"/>
  <c r="DS285" i="5"/>
  <c r="DN285" i="5"/>
  <c r="DP285" i="5" s="1"/>
  <c r="DT285" i="5" s="1"/>
  <c r="HH292" i="5"/>
  <c r="DG286" i="5"/>
  <c r="DJ286" i="5" s="1"/>
  <c r="EF287" i="5"/>
  <c r="EE287" i="5"/>
  <c r="CU311" i="5"/>
  <c r="CZ289" i="5"/>
  <c r="CY290" i="5"/>
  <c r="DA290" i="5" s="1"/>
  <c r="DE290" i="5" s="1"/>
  <c r="V290" i="5"/>
  <c r="BN292" i="5"/>
  <c r="BO291" i="5"/>
  <c r="EA292" i="5"/>
  <c r="BJ293" i="5"/>
  <c r="CF292" i="5"/>
  <c r="BL290" i="10"/>
  <c r="BR290" i="10"/>
  <c r="HF293" i="5"/>
  <c r="HG293" i="5"/>
  <c r="BP290" i="10"/>
  <c r="BM290" i="10"/>
  <c r="BO290" i="10"/>
  <c r="Z290" i="10"/>
  <c r="BG290" i="10"/>
  <c r="BF290" i="10"/>
  <c r="BN290" i="10"/>
  <c r="AI293" i="10"/>
  <c r="AC293" i="10"/>
  <c r="AD293" i="10" s="1"/>
  <c r="AA294" i="10"/>
  <c r="AE291" i="10"/>
  <c r="AF291" i="10" s="1"/>
  <c r="AG291" i="10" s="1"/>
  <c r="AH291" i="10" s="1"/>
  <c r="GQ291" i="5"/>
  <c r="AC291" i="5" s="1"/>
  <c r="GZ290" i="5"/>
  <c r="AG290" i="5"/>
  <c r="GW290" i="5"/>
  <c r="X290" i="5"/>
  <c r="GX290" i="5"/>
  <c r="Y290" i="5"/>
  <c r="H318" i="8"/>
  <c r="FG293" i="5"/>
  <c r="EZ293" i="5"/>
  <c r="BH294" i="5"/>
  <c r="GK291" i="5"/>
  <c r="GC291" i="5"/>
  <c r="U291" i="5" s="1"/>
  <c r="GM291" i="5"/>
  <c r="Z291" i="5" s="1"/>
  <c r="GN291" i="5"/>
  <c r="AA291" i="5" s="1"/>
  <c r="GP291" i="5"/>
  <c r="GO291" i="5"/>
  <c r="AB291" i="5" s="1"/>
  <c r="GH291" i="5"/>
  <c r="GJ291" i="5"/>
  <c r="FT290" i="5"/>
  <c r="GS290" i="5" s="1"/>
  <c r="AE290" i="5" s="1"/>
  <c r="FO292" i="5"/>
  <c r="FQ292" i="5" s="1"/>
  <c r="FM292" i="5"/>
  <c r="FN292" i="5"/>
  <c r="FP292" i="5" s="1"/>
  <c r="FS291" i="5"/>
  <c r="FR291" i="5"/>
  <c r="GR291" i="5" s="1"/>
  <c r="AD291" i="5" s="1"/>
  <c r="FY293" i="5"/>
  <c r="FX293" i="5"/>
  <c r="FW294" i="5"/>
  <c r="FZ292" i="5"/>
  <c r="GV292" i="5" s="1"/>
  <c r="GB292" i="5"/>
  <c r="GD292" i="5" s="1"/>
  <c r="HA294" i="5"/>
  <c r="DC289" i="5" l="1"/>
  <c r="CW291" i="5"/>
  <c r="CV292" i="5"/>
  <c r="CX292" i="5" s="1"/>
  <c r="CE294" i="5"/>
  <c r="R294" i="5" s="1"/>
  <c r="DL294" i="5"/>
  <c r="DO294" i="5" s="1"/>
  <c r="DQ294" i="5" s="1"/>
  <c r="CK293" i="5"/>
  <c r="CM293" i="5" s="1"/>
  <c r="BT292" i="5"/>
  <c r="CB292" i="5" s="1"/>
  <c r="CG292" i="5"/>
  <c r="DY289" i="5"/>
  <c r="BY290" i="5"/>
  <c r="CA290" i="5" s="1"/>
  <c r="DW290" i="5" s="1"/>
  <c r="CJ294" i="5"/>
  <c r="CK294" i="5" s="1"/>
  <c r="CM294" i="5" s="1"/>
  <c r="BL294" i="5"/>
  <c r="BR294" i="5"/>
  <c r="BS293" i="5"/>
  <c r="BU293" i="5" s="1"/>
  <c r="CC292" i="5"/>
  <c r="CB291" i="5"/>
  <c r="CH291" i="5" s="1"/>
  <c r="CI291" i="5" s="1"/>
  <c r="BX291" i="5"/>
  <c r="BZ291" i="5" s="1"/>
  <c r="EN283" i="5"/>
  <c r="DX290" i="5"/>
  <c r="ER282" i="5"/>
  <c r="ET282" i="5" s="1"/>
  <c r="FA282" i="5" s="1"/>
  <c r="FL282" i="5" s="1"/>
  <c r="GI282" i="5" s="1"/>
  <c r="W282" i="5" s="1"/>
  <c r="EC284" i="5"/>
  <c r="EI284" i="5" s="1"/>
  <c r="ED284" i="5"/>
  <c r="EK284" i="5" s="1"/>
  <c r="DZ285" i="5"/>
  <c r="EP283" i="5"/>
  <c r="EQ283" i="5" s="1"/>
  <c r="FD283" i="5"/>
  <c r="FI283" i="5" s="1"/>
  <c r="DS286" i="5"/>
  <c r="DR286" i="5"/>
  <c r="DN286" i="5"/>
  <c r="DP286" i="5" s="1"/>
  <c r="DT286" i="5" s="1"/>
  <c r="HH293" i="5"/>
  <c r="FB285" i="5"/>
  <c r="DG287" i="5"/>
  <c r="DJ287" i="5" s="1"/>
  <c r="EF288" i="5"/>
  <c r="EE288" i="5"/>
  <c r="CU312" i="5"/>
  <c r="CZ290" i="5"/>
  <c r="CY291" i="5"/>
  <c r="DA291" i="5" s="1"/>
  <c r="DE291" i="5" s="1"/>
  <c r="BN293" i="5"/>
  <c r="BO292" i="5"/>
  <c r="EA293" i="5"/>
  <c r="BJ294" i="5"/>
  <c r="CF293" i="5"/>
  <c r="BL291" i="10"/>
  <c r="BR291" i="10"/>
  <c r="HF294" i="5"/>
  <c r="HG294" i="5"/>
  <c r="BP291" i="10"/>
  <c r="BM291" i="10"/>
  <c r="BO291" i="10"/>
  <c r="Z291" i="10"/>
  <c r="BG291" i="10"/>
  <c r="BF291" i="10"/>
  <c r="BN291" i="10"/>
  <c r="AE293" i="10"/>
  <c r="AF293" i="10" s="1"/>
  <c r="AG293" i="10" s="1"/>
  <c r="AH293" i="10" s="1"/>
  <c r="AI294" i="10"/>
  <c r="AC294" i="10"/>
  <c r="AD294" i="10" s="1"/>
  <c r="AA295" i="10"/>
  <c r="AE292" i="10"/>
  <c r="AF292" i="10" s="1"/>
  <c r="AG292" i="10" s="1"/>
  <c r="AH292" i="10" s="1"/>
  <c r="GQ292" i="5"/>
  <c r="AC292" i="5" s="1"/>
  <c r="GZ291" i="5"/>
  <c r="AG291" i="5"/>
  <c r="GW291" i="5"/>
  <c r="X291" i="5"/>
  <c r="H319" i="8"/>
  <c r="GU291" i="5"/>
  <c r="V291" i="5"/>
  <c r="GX291" i="5"/>
  <c r="Y291" i="5"/>
  <c r="FY294" i="5"/>
  <c r="FX294" i="5"/>
  <c r="FW295" i="5"/>
  <c r="FZ293" i="5"/>
  <c r="GV293" i="5" s="1"/>
  <c r="GB293" i="5"/>
  <c r="GD293" i="5" s="1"/>
  <c r="FT291" i="5"/>
  <c r="GS291" i="5" s="1"/>
  <c r="AE291" i="5" s="1"/>
  <c r="FR292" i="5"/>
  <c r="GR292" i="5" s="1"/>
  <c r="AD292" i="5" s="1"/>
  <c r="FS292" i="5"/>
  <c r="FO293" i="5"/>
  <c r="FQ293" i="5" s="1"/>
  <c r="FM293" i="5"/>
  <c r="FN293" i="5"/>
  <c r="FP293" i="5" s="1"/>
  <c r="GK292" i="5"/>
  <c r="GC292" i="5"/>
  <c r="U292" i="5" s="1"/>
  <c r="GN292" i="5"/>
  <c r="AA292" i="5" s="1"/>
  <c r="GM292" i="5"/>
  <c r="Z292" i="5" s="1"/>
  <c r="GO292" i="5"/>
  <c r="AB292" i="5" s="1"/>
  <c r="GP292" i="5"/>
  <c r="GJ292" i="5"/>
  <c r="GH292" i="5"/>
  <c r="FG294" i="5"/>
  <c r="EZ294" i="5"/>
  <c r="BH295" i="5"/>
  <c r="HA295" i="5"/>
  <c r="DC290" i="5" l="1"/>
  <c r="CW292" i="5"/>
  <c r="CV293" i="5"/>
  <c r="CX293" i="5" s="1"/>
  <c r="CE295" i="5"/>
  <c r="R295" i="5" s="1"/>
  <c r="DL295" i="5"/>
  <c r="DO295" i="5" s="1"/>
  <c r="DQ295" i="5" s="1"/>
  <c r="BX292" i="5"/>
  <c r="BZ292" i="5" s="1"/>
  <c r="DY290" i="5"/>
  <c r="CH292" i="5"/>
  <c r="CI292" i="5" s="1"/>
  <c r="CG293" i="5"/>
  <c r="CJ295" i="5"/>
  <c r="BL295" i="5"/>
  <c r="BR295" i="5"/>
  <c r="BT293" i="5"/>
  <c r="BS294" i="5"/>
  <c r="BU294" i="5" s="1"/>
  <c r="BY291" i="5"/>
  <c r="CA291" i="5" s="1"/>
  <c r="DX291" i="5" s="1"/>
  <c r="CC293" i="5"/>
  <c r="EN284" i="5"/>
  <c r="DW291" i="5"/>
  <c r="ER283" i="5"/>
  <c r="ET283" i="5" s="1"/>
  <c r="FA283" i="5" s="1"/>
  <c r="FL283" i="5" s="1"/>
  <c r="GI283" i="5" s="1"/>
  <c r="W283" i="5" s="1"/>
  <c r="HH294" i="5"/>
  <c r="EC285" i="5"/>
  <c r="EI285" i="5" s="1"/>
  <c r="ED285" i="5"/>
  <c r="EK285" i="5" s="1"/>
  <c r="EP284" i="5"/>
  <c r="EQ284" i="5" s="1"/>
  <c r="FD284" i="5"/>
  <c r="FI284" i="5" s="1"/>
  <c r="DZ286" i="5"/>
  <c r="DR287" i="5"/>
  <c r="DS287" i="5"/>
  <c r="DN287" i="5"/>
  <c r="DP287" i="5" s="1"/>
  <c r="DT287" i="5" s="1"/>
  <c r="FB286" i="5"/>
  <c r="DG288" i="5"/>
  <c r="DJ288" i="5" s="1"/>
  <c r="EF289" i="5"/>
  <c r="EE289" i="5"/>
  <c r="CU313" i="5"/>
  <c r="CZ291" i="5"/>
  <c r="CY292" i="5"/>
  <c r="DA292" i="5" s="1"/>
  <c r="DE292" i="5" s="1"/>
  <c r="GH293" i="5"/>
  <c r="GU293" i="5" s="1"/>
  <c r="BN294" i="5"/>
  <c r="BO293" i="5"/>
  <c r="EA294" i="5"/>
  <c r="BJ295" i="5"/>
  <c r="CF294" i="5"/>
  <c r="BL292" i="10"/>
  <c r="BL293" i="10"/>
  <c r="BR293" i="10"/>
  <c r="HF295" i="5"/>
  <c r="HG295" i="5"/>
  <c r="BP293" i="10"/>
  <c r="BM293" i="10"/>
  <c r="BO293" i="10"/>
  <c r="BP292" i="10"/>
  <c r="BO292" i="10"/>
  <c r="BM292" i="10"/>
  <c r="BR292" i="10" s="1"/>
  <c r="Z293" i="10"/>
  <c r="BG293" i="10"/>
  <c r="BF293" i="10"/>
  <c r="Z292" i="10"/>
  <c r="BG292" i="10"/>
  <c r="BF292" i="10"/>
  <c r="BN292" i="10"/>
  <c r="BN293" i="10"/>
  <c r="AI295" i="10"/>
  <c r="AC295" i="10"/>
  <c r="AD295" i="10" s="1"/>
  <c r="AA296" i="10"/>
  <c r="GQ293" i="5"/>
  <c r="AC293" i="5" s="1"/>
  <c r="GZ292" i="5"/>
  <c r="AG292" i="5"/>
  <c r="GJ293" i="5"/>
  <c r="X293" i="5" s="1"/>
  <c r="GW292" i="5"/>
  <c r="X292" i="5"/>
  <c r="GU292" i="5"/>
  <c r="V292" i="5"/>
  <c r="GX292" i="5"/>
  <c r="Y292" i="5"/>
  <c r="GW293" i="5"/>
  <c r="H320" i="8"/>
  <c r="FT292" i="5"/>
  <c r="GS292" i="5" s="1"/>
  <c r="AE292" i="5" s="1"/>
  <c r="FG295" i="5"/>
  <c r="EZ295" i="5"/>
  <c r="BH296" i="5"/>
  <c r="FR293" i="5"/>
  <c r="GR293" i="5" s="1"/>
  <c r="AD293" i="5" s="1"/>
  <c r="FS293" i="5"/>
  <c r="FO294" i="5"/>
  <c r="FQ294" i="5" s="1"/>
  <c r="FM294" i="5"/>
  <c r="FN294" i="5"/>
  <c r="FP294" i="5" s="1"/>
  <c r="GK293" i="5"/>
  <c r="GC293" i="5"/>
  <c r="U293" i="5" s="1"/>
  <c r="GM293" i="5"/>
  <c r="Z293" i="5" s="1"/>
  <c r="GN293" i="5"/>
  <c r="AA293" i="5" s="1"/>
  <c r="GP293" i="5"/>
  <c r="GO293" i="5"/>
  <c r="AB293" i="5" s="1"/>
  <c r="FY295" i="5"/>
  <c r="FX295" i="5"/>
  <c r="FW296" i="5"/>
  <c r="FZ294" i="5"/>
  <c r="GV294" i="5" s="1"/>
  <c r="GB294" i="5"/>
  <c r="GD294" i="5" s="1"/>
  <c r="HA296" i="5"/>
  <c r="DC291" i="5" l="1"/>
  <c r="CV294" i="5"/>
  <c r="CX294" i="5" s="1"/>
  <c r="CW293" i="5"/>
  <c r="CE296" i="5"/>
  <c r="R296" i="5" s="1"/>
  <c r="DL296" i="5"/>
  <c r="BY292" i="5"/>
  <c r="CA292" i="5" s="1"/>
  <c r="DW292" i="5" s="1"/>
  <c r="CK295" i="5"/>
  <c r="CM295" i="5" s="1"/>
  <c r="CG294" i="5"/>
  <c r="BT294" i="5"/>
  <c r="CB294" i="5" s="1"/>
  <c r="DY291" i="5"/>
  <c r="CC294" i="5"/>
  <c r="BS295" i="5"/>
  <c r="BU295" i="5" s="1"/>
  <c r="CJ296" i="5"/>
  <c r="BL296" i="5"/>
  <c r="BR296" i="5"/>
  <c r="CB293" i="5"/>
  <c r="CH293" i="5" s="1"/>
  <c r="CI293" i="5" s="1"/>
  <c r="BX293" i="5"/>
  <c r="BZ293" i="5" s="1"/>
  <c r="EN285" i="5"/>
  <c r="DX292" i="5"/>
  <c r="ER284" i="5"/>
  <c r="ET284" i="5" s="1"/>
  <c r="FA284" i="5" s="1"/>
  <c r="FL284" i="5" s="1"/>
  <c r="GI284" i="5" s="1"/>
  <c r="W284" i="5" s="1"/>
  <c r="HH295" i="5"/>
  <c r="EC286" i="5"/>
  <c r="EI286" i="5" s="1"/>
  <c r="ED286" i="5"/>
  <c r="EK286" i="5" s="1"/>
  <c r="FD285" i="5"/>
  <c r="FI285" i="5" s="1"/>
  <c r="EP285" i="5"/>
  <c r="EQ285" i="5" s="1"/>
  <c r="FB287" i="5"/>
  <c r="DZ287" i="5"/>
  <c r="DR288" i="5"/>
  <c r="DS288" i="5"/>
  <c r="DN288" i="5"/>
  <c r="DP288" i="5" s="1"/>
  <c r="DT288" i="5" s="1"/>
  <c r="DO296" i="5"/>
  <c r="DQ296" i="5" s="1"/>
  <c r="DG289" i="5"/>
  <c r="DJ289" i="5" s="1"/>
  <c r="EF290" i="5"/>
  <c r="EE290" i="5"/>
  <c r="CZ292" i="5"/>
  <c r="CU314" i="5"/>
  <c r="CY293" i="5"/>
  <c r="DA293" i="5" s="1"/>
  <c r="DE293" i="5" s="1"/>
  <c r="V293" i="5"/>
  <c r="GH294" i="5"/>
  <c r="GU294" i="5" s="1"/>
  <c r="BN295" i="5"/>
  <c r="BO294" i="5"/>
  <c r="EA295" i="5"/>
  <c r="BJ296" i="5"/>
  <c r="CF295" i="5"/>
  <c r="HF296" i="5"/>
  <c r="HG296" i="5"/>
  <c r="AI296" i="10"/>
  <c r="AC296" i="10"/>
  <c r="AD296" i="10" s="1"/>
  <c r="AA297" i="10"/>
  <c r="AE294" i="10"/>
  <c r="AF294" i="10" s="1"/>
  <c r="AG294" i="10" s="1"/>
  <c r="AH294" i="10" s="1"/>
  <c r="GQ294" i="5"/>
  <c r="AC294" i="5" s="1"/>
  <c r="GZ293" i="5"/>
  <c r="AG293" i="5"/>
  <c r="GX293" i="5"/>
  <c r="Y293" i="5"/>
  <c r="H321" i="8"/>
  <c r="GJ294" i="5"/>
  <c r="FT293" i="5"/>
  <c r="GS293" i="5" s="1"/>
  <c r="AE293" i="5" s="1"/>
  <c r="FG296" i="5"/>
  <c r="EZ296" i="5"/>
  <c r="BH297" i="5"/>
  <c r="GK294" i="5"/>
  <c r="GC294" i="5"/>
  <c r="U294" i="5" s="1"/>
  <c r="GN294" i="5"/>
  <c r="AA294" i="5" s="1"/>
  <c r="GM294" i="5"/>
  <c r="Z294" i="5" s="1"/>
  <c r="GP294" i="5"/>
  <c r="GO294" i="5"/>
  <c r="AB294" i="5" s="1"/>
  <c r="FY296" i="5"/>
  <c r="FX296" i="5"/>
  <c r="FW297" i="5"/>
  <c r="FZ295" i="5"/>
  <c r="GV295" i="5" s="1"/>
  <c r="GB295" i="5"/>
  <c r="GD295" i="5" s="1"/>
  <c r="FR294" i="5"/>
  <c r="GR294" i="5" s="1"/>
  <c r="AD294" i="5" s="1"/>
  <c r="FS294" i="5"/>
  <c r="FM295" i="5"/>
  <c r="FN295" i="5"/>
  <c r="FP295" i="5" s="1"/>
  <c r="FO295" i="5"/>
  <c r="FQ295" i="5" s="1"/>
  <c r="HA297" i="5"/>
  <c r="DC292" i="5" l="1"/>
  <c r="CW294" i="5"/>
  <c r="CV295" i="5"/>
  <c r="CX295" i="5" s="1"/>
  <c r="CE297" i="5"/>
  <c r="R297" i="5" s="1"/>
  <c r="DL297" i="5"/>
  <c r="DY292" i="5"/>
  <c r="CK296" i="5"/>
  <c r="CM296" i="5" s="1"/>
  <c r="CH294" i="5"/>
  <c r="CI294" i="5" s="1"/>
  <c r="BX294" i="5"/>
  <c r="BZ294" i="5" s="1"/>
  <c r="CG295" i="5"/>
  <c r="BT295" i="5"/>
  <c r="BX295" i="5" s="1"/>
  <c r="BY295" i="5" s="1"/>
  <c r="CJ297" i="5"/>
  <c r="BL297" i="5"/>
  <c r="BR297" i="5"/>
  <c r="CC295" i="5"/>
  <c r="BY293" i="5"/>
  <c r="CA293" i="5" s="1"/>
  <c r="DX293" i="5" s="1"/>
  <c r="BS296" i="5"/>
  <c r="BU296" i="5" s="1"/>
  <c r="EN286" i="5"/>
  <c r="DW293" i="5"/>
  <c r="ER285" i="5"/>
  <c r="ET285" i="5" s="1"/>
  <c r="FA285" i="5" s="1"/>
  <c r="FL285" i="5" s="1"/>
  <c r="GI285" i="5" s="1"/>
  <c r="W285" i="5" s="1"/>
  <c r="HH296" i="5"/>
  <c r="FB288" i="5"/>
  <c r="EC287" i="5"/>
  <c r="EI287" i="5" s="1"/>
  <c r="ED287" i="5"/>
  <c r="EK287" i="5" s="1"/>
  <c r="EP286" i="5"/>
  <c r="EQ286" i="5" s="1"/>
  <c r="ER286" i="5" s="1"/>
  <c r="FD286" i="5"/>
  <c r="FI286" i="5" s="1"/>
  <c r="DZ288" i="5"/>
  <c r="DS289" i="5"/>
  <c r="DR289" i="5"/>
  <c r="DN289" i="5"/>
  <c r="DP289" i="5" s="1"/>
  <c r="DT289" i="5" s="1"/>
  <c r="DO297" i="5"/>
  <c r="DQ297" i="5" s="1"/>
  <c r="DG290" i="5"/>
  <c r="DJ290" i="5" s="1"/>
  <c r="EF291" i="5"/>
  <c r="EE291" i="5"/>
  <c r="CU315" i="5"/>
  <c r="CZ293" i="5"/>
  <c r="CY294" i="5"/>
  <c r="DA294" i="5" s="1"/>
  <c r="DE294" i="5" s="1"/>
  <c r="V294" i="5"/>
  <c r="GH295" i="5"/>
  <c r="V295" i="5" s="1"/>
  <c r="BO295" i="5"/>
  <c r="BN296" i="5"/>
  <c r="BO296" i="5" s="1"/>
  <c r="EA296" i="5"/>
  <c r="BJ297" i="5"/>
  <c r="CF296" i="5"/>
  <c r="BL294" i="10"/>
  <c r="BR294" i="10"/>
  <c r="HF297" i="5"/>
  <c r="HG297" i="5"/>
  <c r="GQ295" i="5"/>
  <c r="AC295" i="5" s="1"/>
  <c r="BP294" i="10"/>
  <c r="BM294" i="10"/>
  <c r="BO294" i="10"/>
  <c r="Z294" i="10"/>
  <c r="BG294" i="10"/>
  <c r="BF294" i="10"/>
  <c r="BN294" i="10"/>
  <c r="AE296" i="10"/>
  <c r="AF296" i="10" s="1"/>
  <c r="AG296" i="10" s="1"/>
  <c r="AH296" i="10" s="1"/>
  <c r="AI297" i="10"/>
  <c r="AC297" i="10"/>
  <c r="AD297" i="10" s="1"/>
  <c r="AA298" i="10"/>
  <c r="AE295" i="10"/>
  <c r="AF295" i="10" s="1"/>
  <c r="AG295" i="10" s="1"/>
  <c r="AH295" i="10" s="1"/>
  <c r="AG294" i="5"/>
  <c r="GZ294" i="5"/>
  <c r="GJ295" i="5"/>
  <c r="X295" i="5" s="1"/>
  <c r="GX294" i="5"/>
  <c r="Y294" i="5"/>
  <c r="GW294" i="5"/>
  <c r="X294" i="5"/>
  <c r="GW295" i="5"/>
  <c r="H322" i="8"/>
  <c r="FS295" i="5"/>
  <c r="FR295" i="5"/>
  <c r="GR295" i="5" s="1"/>
  <c r="AD295" i="5" s="1"/>
  <c r="FT294" i="5"/>
  <c r="GS294" i="5" s="1"/>
  <c r="AE294" i="5" s="1"/>
  <c r="FG297" i="5"/>
  <c r="EZ297" i="5"/>
  <c r="BH298" i="5"/>
  <c r="GK295" i="5"/>
  <c r="GC295" i="5"/>
  <c r="U295" i="5" s="1"/>
  <c r="GN295" i="5"/>
  <c r="AA295" i="5" s="1"/>
  <c r="GM295" i="5"/>
  <c r="Z295" i="5" s="1"/>
  <c r="GO295" i="5"/>
  <c r="AB295" i="5" s="1"/>
  <c r="GP295" i="5"/>
  <c r="FY297" i="5"/>
  <c r="FX297" i="5"/>
  <c r="FW298" i="5"/>
  <c r="FZ296" i="5"/>
  <c r="GV296" i="5" s="1"/>
  <c r="GB296" i="5"/>
  <c r="GD296" i="5" s="1"/>
  <c r="FM296" i="5"/>
  <c r="FN296" i="5"/>
  <c r="FP296" i="5" s="1"/>
  <c r="FO296" i="5"/>
  <c r="FQ296" i="5" s="1"/>
  <c r="HA298" i="5"/>
  <c r="DC293" i="5" l="1"/>
  <c r="CV296" i="5"/>
  <c r="CX296" i="5" s="1"/>
  <c r="CW295" i="5"/>
  <c r="CB295" i="5"/>
  <c r="CH295" i="5" s="1"/>
  <c r="CI295" i="5" s="1"/>
  <c r="CE298" i="5"/>
  <c r="R298" i="5" s="1"/>
  <c r="DL298" i="5"/>
  <c r="DO298" i="5" s="1"/>
  <c r="DQ298" i="5" s="1"/>
  <c r="CK297" i="5"/>
  <c r="CM297" i="5" s="1"/>
  <c r="BY294" i="5"/>
  <c r="CA294" i="5" s="1"/>
  <c r="DX294" i="5" s="1"/>
  <c r="CG296" i="5"/>
  <c r="DY293" i="5"/>
  <c r="BT296" i="5"/>
  <c r="BZ295" i="5"/>
  <c r="CA295" i="5" s="1"/>
  <c r="DX295" i="5" s="1"/>
  <c r="BS297" i="5"/>
  <c r="BU297" i="5" s="1"/>
  <c r="CJ298" i="5"/>
  <c r="BL298" i="5"/>
  <c r="BR298" i="5"/>
  <c r="CC296" i="5"/>
  <c r="EN287" i="5"/>
  <c r="DW294" i="5"/>
  <c r="HH297" i="5"/>
  <c r="ET286" i="5"/>
  <c r="FA286" i="5" s="1"/>
  <c r="FL286" i="5" s="1"/>
  <c r="GI286" i="5" s="1"/>
  <c r="W286" i="5" s="1"/>
  <c r="EC288" i="5"/>
  <c r="EI288" i="5" s="1"/>
  <c r="ED288" i="5"/>
  <c r="EK288" i="5" s="1"/>
  <c r="FD287" i="5"/>
  <c r="FI287" i="5" s="1"/>
  <c r="EP287" i="5"/>
  <c r="EQ287" i="5" s="1"/>
  <c r="ER287" i="5" s="1"/>
  <c r="DZ289" i="5"/>
  <c r="DR290" i="5"/>
  <c r="DS290" i="5"/>
  <c r="DN290" i="5"/>
  <c r="DP290" i="5" s="1"/>
  <c r="DT290" i="5" s="1"/>
  <c r="FB289" i="5"/>
  <c r="EF292" i="5"/>
  <c r="DG291" i="5"/>
  <c r="DJ291" i="5" s="1"/>
  <c r="EE292" i="5"/>
  <c r="CZ294" i="5"/>
  <c r="CU316" i="5"/>
  <c r="CY295" i="5"/>
  <c r="DA295" i="5" s="1"/>
  <c r="DE295" i="5" s="1"/>
  <c r="GU295" i="5"/>
  <c r="BN297" i="5"/>
  <c r="EA297" i="5"/>
  <c r="BJ298" i="5"/>
  <c r="CF297" i="5"/>
  <c r="BL295" i="10"/>
  <c r="BR295" i="10"/>
  <c r="BL296" i="10"/>
  <c r="BR296" i="10"/>
  <c r="HF298" i="5"/>
  <c r="HG298" i="5"/>
  <c r="GQ296" i="5"/>
  <c r="AC296" i="5" s="1"/>
  <c r="BP296" i="10"/>
  <c r="BM296" i="10"/>
  <c r="BO296" i="10"/>
  <c r="BP295" i="10"/>
  <c r="BM295" i="10"/>
  <c r="BO295" i="10"/>
  <c r="Z295" i="10"/>
  <c r="BG295" i="10"/>
  <c r="BF295" i="10"/>
  <c r="Z296" i="10"/>
  <c r="BG296" i="10"/>
  <c r="BF296" i="10"/>
  <c r="BN295" i="10"/>
  <c r="BN296" i="10"/>
  <c r="AE297" i="10"/>
  <c r="AF297" i="10" s="1"/>
  <c r="AG297" i="10" s="1"/>
  <c r="AH297" i="10" s="1"/>
  <c r="AI298" i="10"/>
  <c r="AC298" i="10"/>
  <c r="AD298" i="10" s="1"/>
  <c r="AA299" i="10"/>
  <c r="GZ295" i="5"/>
  <c r="AG295" i="5"/>
  <c r="H323" i="8"/>
  <c r="GX295" i="5"/>
  <c r="Y295" i="5"/>
  <c r="GK296" i="5"/>
  <c r="GC296" i="5"/>
  <c r="U296" i="5" s="1"/>
  <c r="GN296" i="5"/>
  <c r="AA296" i="5" s="1"/>
  <c r="GM296" i="5"/>
  <c r="Z296" i="5" s="1"/>
  <c r="GP296" i="5"/>
  <c r="GO296" i="5"/>
  <c r="AB296" i="5" s="1"/>
  <c r="GH296" i="5"/>
  <c r="EZ298" i="5"/>
  <c r="BH299" i="5"/>
  <c r="FG298" i="5"/>
  <c r="FS296" i="5"/>
  <c r="FR296" i="5"/>
  <c r="GR296" i="5" s="1"/>
  <c r="AD296" i="5" s="1"/>
  <c r="GJ296" i="5"/>
  <c r="FY298" i="5"/>
  <c r="FX298" i="5"/>
  <c r="FW299" i="5"/>
  <c r="FZ297" i="5"/>
  <c r="GV297" i="5" s="1"/>
  <c r="GB297" i="5"/>
  <c r="GD297" i="5" s="1"/>
  <c r="FM297" i="5"/>
  <c r="FN297" i="5"/>
  <c r="FP297" i="5" s="1"/>
  <c r="FO297" i="5"/>
  <c r="FQ297" i="5" s="1"/>
  <c r="FT295" i="5"/>
  <c r="GS295" i="5" s="1"/>
  <c r="AE295" i="5" s="1"/>
  <c r="HA299" i="5"/>
  <c r="DC294" i="5" l="1"/>
  <c r="CV297" i="5"/>
  <c r="CX297" i="5" s="1"/>
  <c r="CW296" i="5"/>
  <c r="CE299" i="5"/>
  <c r="R299" i="5" s="1"/>
  <c r="DL299" i="5"/>
  <c r="DO299" i="5" s="1"/>
  <c r="DQ299" i="5" s="1"/>
  <c r="CK298" i="5"/>
  <c r="CM298" i="5" s="1"/>
  <c r="DY294" i="5"/>
  <c r="CG297" i="5"/>
  <c r="BT297" i="5"/>
  <c r="CJ299" i="5"/>
  <c r="BL299" i="5"/>
  <c r="BR299" i="5"/>
  <c r="CB296" i="5"/>
  <c r="CH296" i="5" s="1"/>
  <c r="CI296" i="5" s="1"/>
  <c r="BX296" i="5"/>
  <c r="BZ296" i="5" s="1"/>
  <c r="BS298" i="5"/>
  <c r="BU298" i="5" s="1"/>
  <c r="CC297" i="5"/>
  <c r="EN288" i="5"/>
  <c r="DW295" i="5"/>
  <c r="DY295" i="5" s="1"/>
  <c r="HH298" i="5"/>
  <c r="ET287" i="5"/>
  <c r="FA287" i="5" s="1"/>
  <c r="FL287" i="5" s="1"/>
  <c r="GI287" i="5" s="1"/>
  <c r="W287" i="5" s="1"/>
  <c r="FD288" i="5"/>
  <c r="FI288" i="5" s="1"/>
  <c r="EP288" i="5"/>
  <c r="EQ288" i="5" s="1"/>
  <c r="EC289" i="5"/>
  <c r="EI289" i="5" s="1"/>
  <c r="ED289" i="5"/>
  <c r="EK289" i="5" s="1"/>
  <c r="DZ290" i="5"/>
  <c r="DR291" i="5"/>
  <c r="DS291" i="5"/>
  <c r="DN291" i="5"/>
  <c r="DP291" i="5" s="1"/>
  <c r="DT291" i="5" s="1"/>
  <c r="FB290" i="5"/>
  <c r="DG292" i="5"/>
  <c r="DJ292" i="5" s="1"/>
  <c r="EF293" i="5"/>
  <c r="EE293" i="5"/>
  <c r="CU317" i="5"/>
  <c r="CZ295" i="5"/>
  <c r="CY296" i="5"/>
  <c r="DA296" i="5" s="1"/>
  <c r="DE296" i="5" s="1"/>
  <c r="BO297" i="5"/>
  <c r="BN298" i="5"/>
  <c r="EA298" i="5"/>
  <c r="BJ299" i="5"/>
  <c r="CF298" i="5"/>
  <c r="BL297" i="10"/>
  <c r="BR297" i="10"/>
  <c r="HF299" i="5"/>
  <c r="HG299" i="5"/>
  <c r="BP297" i="10"/>
  <c r="BM297" i="10"/>
  <c r="BO297" i="10"/>
  <c r="GQ297" i="5"/>
  <c r="AC297" i="5" s="1"/>
  <c r="Z297" i="10"/>
  <c r="BG297" i="10"/>
  <c r="BF297" i="10"/>
  <c r="BN297" i="10"/>
  <c r="AI299" i="10"/>
  <c r="AC299" i="10"/>
  <c r="AD299" i="10" s="1"/>
  <c r="AA300" i="10"/>
  <c r="AG296" i="5"/>
  <c r="GZ296" i="5"/>
  <c r="GW296" i="5"/>
  <c r="X296" i="5"/>
  <c r="GU296" i="5"/>
  <c r="V296" i="5"/>
  <c r="H324" i="8"/>
  <c r="GX296" i="5"/>
  <c r="Y296" i="5"/>
  <c r="GJ297" i="5"/>
  <c r="GK297" i="5"/>
  <c r="GC297" i="5"/>
  <c r="U297" i="5" s="1"/>
  <c r="GN297" i="5"/>
  <c r="AA297" i="5" s="1"/>
  <c r="GM297" i="5"/>
  <c r="Z297" i="5" s="1"/>
  <c r="GP297" i="5"/>
  <c r="GO297" i="5"/>
  <c r="AB297" i="5" s="1"/>
  <c r="FY299" i="5"/>
  <c r="FX299" i="5"/>
  <c r="FW300" i="5"/>
  <c r="FZ298" i="5"/>
  <c r="GV298" i="5" s="1"/>
  <c r="GB298" i="5"/>
  <c r="GD298" i="5" s="1"/>
  <c r="EZ299" i="5"/>
  <c r="BH300" i="5"/>
  <c r="FG299" i="5"/>
  <c r="FR297" i="5"/>
  <c r="GR297" i="5" s="1"/>
  <c r="AD297" i="5" s="1"/>
  <c r="FS297" i="5"/>
  <c r="GH297" i="5"/>
  <c r="FN298" i="5"/>
  <c r="FP298" i="5" s="1"/>
  <c r="FO298" i="5"/>
  <c r="FQ298" i="5" s="1"/>
  <c r="FM298" i="5"/>
  <c r="FT296" i="5"/>
  <c r="GS296" i="5" s="1"/>
  <c r="AE296" i="5" s="1"/>
  <c r="HA300" i="5"/>
  <c r="DC295" i="5" l="1"/>
  <c r="CV298" i="5"/>
  <c r="CX298" i="5" s="1"/>
  <c r="CW297" i="5"/>
  <c r="CE300" i="5"/>
  <c r="R300" i="5" s="1"/>
  <c r="DL300" i="5"/>
  <c r="DO300" i="5" s="1"/>
  <c r="DQ300" i="5" s="1"/>
  <c r="CK299" i="5"/>
  <c r="CM299" i="5" s="1"/>
  <c r="CG298" i="5"/>
  <c r="BY296" i="5"/>
  <c r="CA296" i="5" s="1"/>
  <c r="DW296" i="5" s="1"/>
  <c r="CC298" i="5"/>
  <c r="BS299" i="5"/>
  <c r="BU299" i="5" s="1"/>
  <c r="CJ300" i="5"/>
  <c r="BL300" i="5"/>
  <c r="BR300" i="5"/>
  <c r="BT298" i="5"/>
  <c r="CB297" i="5"/>
  <c r="CH297" i="5" s="1"/>
  <c r="CI297" i="5" s="1"/>
  <c r="BX297" i="5"/>
  <c r="BZ297" i="5" s="1"/>
  <c r="EN289" i="5"/>
  <c r="DX296" i="5"/>
  <c r="HH299" i="5"/>
  <c r="ER288" i="5"/>
  <c r="ET288" i="5" s="1"/>
  <c r="FA288" i="5" s="1"/>
  <c r="FL288" i="5" s="1"/>
  <c r="GI288" i="5" s="1"/>
  <c r="W288" i="5" s="1"/>
  <c r="EC290" i="5"/>
  <c r="EI290" i="5" s="1"/>
  <c r="ED290" i="5"/>
  <c r="EK290" i="5" s="1"/>
  <c r="DZ291" i="5"/>
  <c r="EP289" i="5"/>
  <c r="EQ289" i="5" s="1"/>
  <c r="FD289" i="5"/>
  <c r="FI289" i="5" s="1"/>
  <c r="DS292" i="5"/>
  <c r="DR292" i="5"/>
  <c r="DN292" i="5"/>
  <c r="DP292" i="5" s="1"/>
  <c r="DT292" i="5" s="1"/>
  <c r="FB291" i="5"/>
  <c r="DG293" i="5"/>
  <c r="DJ293" i="5" s="1"/>
  <c r="EF294" i="5"/>
  <c r="EE294" i="5"/>
  <c r="CZ296" i="5"/>
  <c r="CU318" i="5"/>
  <c r="CY297" i="5"/>
  <c r="DA297" i="5" s="1"/>
  <c r="DE297" i="5" s="1"/>
  <c r="GH298" i="5"/>
  <c r="V298" i="5" s="1"/>
  <c r="GQ298" i="5"/>
  <c r="AC298" i="5" s="1"/>
  <c r="BO298" i="5"/>
  <c r="BN299" i="5"/>
  <c r="EA299" i="5"/>
  <c r="BJ300" i="5"/>
  <c r="FT297" i="5"/>
  <c r="GS297" i="5" s="1"/>
  <c r="AE297" i="5" s="1"/>
  <c r="CF299" i="5"/>
  <c r="HF300" i="5"/>
  <c r="HG300" i="5"/>
  <c r="AE298" i="10"/>
  <c r="AF298" i="10" s="1"/>
  <c r="AG298" i="10" s="1"/>
  <c r="AH298" i="10" s="1"/>
  <c r="AI300" i="10"/>
  <c r="AC300" i="10"/>
  <c r="AD300" i="10" s="1"/>
  <c r="AA301" i="10"/>
  <c r="GZ297" i="5"/>
  <c r="AG297" i="5"/>
  <c r="GJ298" i="5"/>
  <c r="X298" i="5" s="1"/>
  <c r="GW298" i="5"/>
  <c r="GU297" i="5"/>
  <c r="V297" i="5"/>
  <c r="GX297" i="5"/>
  <c r="Y297" i="5"/>
  <c r="H325" i="8"/>
  <c r="GW297" i="5"/>
  <c r="X297" i="5"/>
  <c r="GK298" i="5"/>
  <c r="GC298" i="5"/>
  <c r="U298" i="5" s="1"/>
  <c r="GM298" i="5"/>
  <c r="Z298" i="5" s="1"/>
  <c r="GN298" i="5"/>
  <c r="AA298" i="5" s="1"/>
  <c r="GP298" i="5"/>
  <c r="GO298" i="5"/>
  <c r="AB298" i="5" s="1"/>
  <c r="FY300" i="5"/>
  <c r="FX300" i="5"/>
  <c r="FW301" i="5"/>
  <c r="FZ299" i="5"/>
  <c r="GV299" i="5" s="1"/>
  <c r="GB299" i="5"/>
  <c r="GD299" i="5" s="1"/>
  <c r="FS298" i="5"/>
  <c r="FR298" i="5"/>
  <c r="GR298" i="5" s="1"/>
  <c r="AD298" i="5" s="1"/>
  <c r="FM299" i="5"/>
  <c r="FN299" i="5"/>
  <c r="FP299" i="5" s="1"/>
  <c r="FO299" i="5"/>
  <c r="FQ299" i="5" s="1"/>
  <c r="FG300" i="5"/>
  <c r="EZ300" i="5"/>
  <c r="BH301" i="5"/>
  <c r="HA301" i="5"/>
  <c r="DC296" i="5" l="1"/>
  <c r="CW298" i="5"/>
  <c r="CV299" i="5"/>
  <c r="CX299" i="5" s="1"/>
  <c r="CE301" i="5"/>
  <c r="R301" i="5" s="1"/>
  <c r="DL301" i="5"/>
  <c r="DO301" i="5" s="1"/>
  <c r="DQ301" i="5" s="1"/>
  <c r="CK300" i="5"/>
  <c r="CM300" i="5" s="1"/>
  <c r="CG299" i="5"/>
  <c r="DY296" i="5"/>
  <c r="EN290" i="5"/>
  <c r="BY297" i="5"/>
  <c r="CA297" i="5" s="1"/>
  <c r="DX297" i="5" s="1"/>
  <c r="CB298" i="5"/>
  <c r="CH298" i="5" s="1"/>
  <c r="CI298" i="5" s="1"/>
  <c r="BX298" i="5"/>
  <c r="BZ298" i="5" s="1"/>
  <c r="BT299" i="5"/>
  <c r="CJ301" i="5"/>
  <c r="BL301" i="5"/>
  <c r="BR301" i="5"/>
  <c r="CC299" i="5"/>
  <c r="BS300" i="5"/>
  <c r="BU300" i="5" s="1"/>
  <c r="DW297" i="5"/>
  <c r="HH300" i="5"/>
  <c r="ER289" i="5"/>
  <c r="ET289" i="5" s="1"/>
  <c r="FA289" i="5" s="1"/>
  <c r="FL289" i="5" s="1"/>
  <c r="GI289" i="5" s="1"/>
  <c r="W289" i="5" s="1"/>
  <c r="ED291" i="5"/>
  <c r="EK291" i="5" s="1"/>
  <c r="EC291" i="5"/>
  <c r="EI291" i="5" s="1"/>
  <c r="EP290" i="5"/>
  <c r="EQ290" i="5" s="1"/>
  <c r="FD290" i="5"/>
  <c r="FI290" i="5" s="1"/>
  <c r="DZ292" i="5"/>
  <c r="DR293" i="5"/>
  <c r="DS293" i="5"/>
  <c r="DN293" i="5"/>
  <c r="DP293" i="5" s="1"/>
  <c r="DT293" i="5" s="1"/>
  <c r="FB292" i="5"/>
  <c r="DG294" i="5"/>
  <c r="DJ294" i="5" s="1"/>
  <c r="EE295" i="5"/>
  <c r="EF295" i="5"/>
  <c r="CU319" i="5"/>
  <c r="CZ297" i="5"/>
  <c r="CY298" i="5"/>
  <c r="DA298" i="5" s="1"/>
  <c r="DE298" i="5" s="1"/>
  <c r="GU298" i="5"/>
  <c r="GH299" i="5"/>
  <c r="V299" i="5" s="1"/>
  <c r="BO299" i="5"/>
  <c r="BN300" i="5"/>
  <c r="EA300" i="5"/>
  <c r="BJ301" i="5"/>
  <c r="CF300" i="5"/>
  <c r="BL298" i="10"/>
  <c r="BR298" i="10"/>
  <c r="HF301" i="5"/>
  <c r="HG301" i="5"/>
  <c r="GQ299" i="5"/>
  <c r="AC299" i="5" s="1"/>
  <c r="BP298" i="10"/>
  <c r="BM298" i="10"/>
  <c r="BO298" i="10"/>
  <c r="Z298" i="10"/>
  <c r="BG298" i="10"/>
  <c r="BF298" i="10"/>
  <c r="BN298" i="10"/>
  <c r="AI301" i="10"/>
  <c r="AC301" i="10"/>
  <c r="AD301" i="10" s="1"/>
  <c r="AA302" i="10"/>
  <c r="AE299" i="10"/>
  <c r="AF299" i="10" s="1"/>
  <c r="AG299" i="10" s="1"/>
  <c r="AH299" i="10" s="1"/>
  <c r="GZ298" i="5"/>
  <c r="AG298" i="5"/>
  <c r="GJ299" i="5"/>
  <c r="X299" i="5" s="1"/>
  <c r="GX298" i="5"/>
  <c r="Y298" i="5"/>
  <c r="H326" i="8"/>
  <c r="GW299" i="5"/>
  <c r="EZ301" i="5"/>
  <c r="BH302" i="5"/>
  <c r="FG301" i="5"/>
  <c r="FR299" i="5"/>
  <c r="GR299" i="5" s="1"/>
  <c r="AD299" i="5" s="1"/>
  <c r="FS299" i="5"/>
  <c r="FT298" i="5"/>
  <c r="GS298" i="5" s="1"/>
  <c r="AE298" i="5" s="1"/>
  <c r="FM300" i="5"/>
  <c r="FN300" i="5"/>
  <c r="FP300" i="5" s="1"/>
  <c r="FO300" i="5"/>
  <c r="FQ300" i="5" s="1"/>
  <c r="GK299" i="5"/>
  <c r="GC299" i="5"/>
  <c r="U299" i="5" s="1"/>
  <c r="GN299" i="5"/>
  <c r="AA299" i="5" s="1"/>
  <c r="GM299" i="5"/>
  <c r="Z299" i="5" s="1"/>
  <c r="GO299" i="5"/>
  <c r="AB299" i="5" s="1"/>
  <c r="GP299" i="5"/>
  <c r="FY301" i="5"/>
  <c r="FX301" i="5"/>
  <c r="FW302" i="5"/>
  <c r="FZ300" i="5"/>
  <c r="GV300" i="5" s="1"/>
  <c r="GB300" i="5"/>
  <c r="GD300" i="5" s="1"/>
  <c r="HA302" i="5"/>
  <c r="DC297" i="5" l="1"/>
  <c r="CW299" i="5"/>
  <c r="CV300" i="5"/>
  <c r="CX300" i="5" s="1"/>
  <c r="CE302" i="5"/>
  <c r="R302" i="5" s="1"/>
  <c r="DL302" i="5"/>
  <c r="CK301" i="5"/>
  <c r="CM301" i="5" s="1"/>
  <c r="DY297" i="5"/>
  <c r="CG300" i="5"/>
  <c r="BY298" i="5"/>
  <c r="CA298" i="5" s="1"/>
  <c r="DX298" i="5" s="1"/>
  <c r="BT300" i="5"/>
  <c r="CB300" i="5" s="1"/>
  <c r="CB299" i="5"/>
  <c r="CH299" i="5" s="1"/>
  <c r="CI299" i="5" s="1"/>
  <c r="BX299" i="5"/>
  <c r="BZ299" i="5" s="1"/>
  <c r="CJ302" i="5"/>
  <c r="BL302" i="5"/>
  <c r="BR302" i="5"/>
  <c r="CC300" i="5"/>
  <c r="BS301" i="5"/>
  <c r="BU301" i="5" s="1"/>
  <c r="EN291" i="5"/>
  <c r="DW298" i="5"/>
  <c r="HH301" i="5"/>
  <c r="ER290" i="5"/>
  <c r="ET290" i="5" s="1"/>
  <c r="FA290" i="5" s="1"/>
  <c r="FL290" i="5" s="1"/>
  <c r="GI290" i="5" s="1"/>
  <c r="W290" i="5" s="1"/>
  <c r="FB293" i="5"/>
  <c r="EP291" i="5"/>
  <c r="EQ291" i="5" s="1"/>
  <c r="FD291" i="5"/>
  <c r="FI291" i="5" s="1"/>
  <c r="EC292" i="5"/>
  <c r="EI292" i="5" s="1"/>
  <c r="ED292" i="5"/>
  <c r="EK292" i="5" s="1"/>
  <c r="DZ293" i="5"/>
  <c r="DR294" i="5"/>
  <c r="DS294" i="5"/>
  <c r="DN294" i="5"/>
  <c r="DP294" i="5" s="1"/>
  <c r="DT294" i="5" s="1"/>
  <c r="DO302" i="5"/>
  <c r="DQ302" i="5" s="1"/>
  <c r="DG295" i="5"/>
  <c r="DJ295" i="5" s="1"/>
  <c r="EE296" i="5"/>
  <c r="EF296" i="5"/>
  <c r="CZ298" i="5"/>
  <c r="CU320" i="5"/>
  <c r="CY299" i="5"/>
  <c r="DA299" i="5" s="1"/>
  <c r="DE299" i="5" s="1"/>
  <c r="GU299" i="5"/>
  <c r="BO300" i="5"/>
  <c r="BN301" i="5"/>
  <c r="EA301" i="5"/>
  <c r="BJ302" i="5"/>
  <c r="CF301" i="5"/>
  <c r="BL299" i="10"/>
  <c r="BR299" i="10"/>
  <c r="HF302" i="5"/>
  <c r="HG302" i="5"/>
  <c r="BP299" i="10"/>
  <c r="BM299" i="10"/>
  <c r="BO299" i="10"/>
  <c r="Z299" i="10"/>
  <c r="BG299" i="10"/>
  <c r="BF299" i="10"/>
  <c r="BN299" i="10"/>
  <c r="AE301" i="10"/>
  <c r="AF301" i="10" s="1"/>
  <c r="AG301" i="10" s="1"/>
  <c r="AH301" i="10" s="1"/>
  <c r="AI302" i="10"/>
  <c r="AC302" i="10"/>
  <c r="AD302" i="10" s="1"/>
  <c r="AA303" i="10"/>
  <c r="AE300" i="10"/>
  <c r="AF300" i="10" s="1"/>
  <c r="AG300" i="10" s="1"/>
  <c r="AH300" i="10" s="1"/>
  <c r="GQ300" i="5"/>
  <c r="AC300" i="5" s="1"/>
  <c r="AG299" i="5"/>
  <c r="GZ299" i="5"/>
  <c r="H327" i="8"/>
  <c r="GX299" i="5"/>
  <c r="Y299" i="5"/>
  <c r="FT299" i="5"/>
  <c r="GS299" i="5" s="1"/>
  <c r="AE299" i="5" s="1"/>
  <c r="GK300" i="5"/>
  <c r="GC300" i="5"/>
  <c r="U300" i="5" s="1"/>
  <c r="GM300" i="5"/>
  <c r="Z300" i="5" s="1"/>
  <c r="GN300" i="5"/>
  <c r="AA300" i="5" s="1"/>
  <c r="GO300" i="5"/>
  <c r="AB300" i="5" s="1"/>
  <c r="GP300" i="5"/>
  <c r="FY302" i="5"/>
  <c r="FX302" i="5"/>
  <c r="FW303" i="5"/>
  <c r="FR300" i="5"/>
  <c r="GR300" i="5" s="1"/>
  <c r="AD300" i="5" s="1"/>
  <c r="FS300" i="5"/>
  <c r="GJ300" i="5"/>
  <c r="EZ302" i="5"/>
  <c r="BH303" i="5"/>
  <c r="FG302" i="5"/>
  <c r="FZ301" i="5"/>
  <c r="GV301" i="5" s="1"/>
  <c r="GB301" i="5"/>
  <c r="GD301" i="5" s="1"/>
  <c r="GH300" i="5"/>
  <c r="FO301" i="5"/>
  <c r="FQ301" i="5" s="1"/>
  <c r="FM301" i="5"/>
  <c r="FN301" i="5"/>
  <c r="FP301" i="5" s="1"/>
  <c r="HA303" i="5"/>
  <c r="DC298" i="5" l="1"/>
  <c r="CW300" i="5"/>
  <c r="CV301" i="5"/>
  <c r="CX301" i="5" s="1"/>
  <c r="CE303" i="5"/>
  <c r="R303" i="5" s="1"/>
  <c r="DL303" i="5"/>
  <c r="DO303" i="5" s="1"/>
  <c r="DQ303" i="5" s="1"/>
  <c r="CK302" i="5"/>
  <c r="CM302" i="5" s="1"/>
  <c r="CH300" i="5"/>
  <c r="CI300" i="5" s="1"/>
  <c r="BX300" i="5"/>
  <c r="BZ300" i="5" s="1"/>
  <c r="DY298" i="5"/>
  <c r="CG301" i="5"/>
  <c r="BT301" i="5"/>
  <c r="CB301" i="5" s="1"/>
  <c r="BY299" i="5"/>
  <c r="CA299" i="5" s="1"/>
  <c r="DX299" i="5" s="1"/>
  <c r="CJ303" i="5"/>
  <c r="BL303" i="5"/>
  <c r="BR303" i="5"/>
  <c r="CC301" i="5"/>
  <c r="BS302" i="5"/>
  <c r="BU302" i="5" s="1"/>
  <c r="EN292" i="5"/>
  <c r="DW299" i="5"/>
  <c r="HH302" i="5"/>
  <c r="ER291" i="5"/>
  <c r="ET291" i="5" s="1"/>
  <c r="FA291" i="5" s="1"/>
  <c r="FL291" i="5" s="1"/>
  <c r="GI291" i="5" s="1"/>
  <c r="W291" i="5" s="1"/>
  <c r="DZ294" i="5"/>
  <c r="EP292" i="5"/>
  <c r="EQ292" i="5" s="1"/>
  <c r="ER292" i="5" s="1"/>
  <c r="FD292" i="5"/>
  <c r="FI292" i="5" s="1"/>
  <c r="FB294" i="5"/>
  <c r="EC293" i="5"/>
  <c r="EI293" i="5" s="1"/>
  <c r="ED293" i="5"/>
  <c r="EK293" i="5" s="1"/>
  <c r="DR295" i="5"/>
  <c r="DS295" i="5"/>
  <c r="DN295" i="5"/>
  <c r="DP295" i="5" s="1"/>
  <c r="DT295" i="5" s="1"/>
  <c r="DG296" i="5"/>
  <c r="DJ296" i="5" s="1"/>
  <c r="EE297" i="5"/>
  <c r="EF297" i="5"/>
  <c r="CU321" i="5"/>
  <c r="CZ299" i="5"/>
  <c r="CY300" i="5"/>
  <c r="DA300" i="5" s="1"/>
  <c r="DE300" i="5" s="1"/>
  <c r="GH301" i="5"/>
  <c r="GU301" i="5" s="1"/>
  <c r="BO301" i="5"/>
  <c r="BN302" i="5"/>
  <c r="EA302" i="5"/>
  <c r="GQ301" i="5"/>
  <c r="AC301" i="5" s="1"/>
  <c r="BJ303" i="5"/>
  <c r="CF302" i="5"/>
  <c r="BL301" i="10"/>
  <c r="BR301" i="10"/>
  <c r="BL300" i="10"/>
  <c r="BR300" i="10"/>
  <c r="HF303" i="5"/>
  <c r="HG303" i="5"/>
  <c r="BP300" i="10"/>
  <c r="BM300" i="10"/>
  <c r="BO300" i="10"/>
  <c r="BP301" i="10"/>
  <c r="BM301" i="10"/>
  <c r="BO301" i="10"/>
  <c r="Z301" i="10"/>
  <c r="BG301" i="10"/>
  <c r="BF301" i="10"/>
  <c r="Z300" i="10"/>
  <c r="BG300" i="10"/>
  <c r="BF300" i="10"/>
  <c r="BN300" i="10"/>
  <c r="BN301" i="10"/>
  <c r="AI303" i="10"/>
  <c r="AC303" i="10"/>
  <c r="AD303" i="10" s="1"/>
  <c r="AA304" i="10"/>
  <c r="GZ300" i="5"/>
  <c r="AG300" i="5"/>
  <c r="GJ301" i="5"/>
  <c r="X301" i="5" s="1"/>
  <c r="GW301" i="5"/>
  <c r="GU300" i="5"/>
  <c r="V300" i="5"/>
  <c r="H328" i="8"/>
  <c r="GW300" i="5"/>
  <c r="X300" i="5"/>
  <c r="GX300" i="5"/>
  <c r="Y300" i="5"/>
  <c r="FT300" i="5"/>
  <c r="GS300" i="5" s="1"/>
  <c r="AE300" i="5" s="1"/>
  <c r="GK301" i="5"/>
  <c r="GC301" i="5"/>
  <c r="U301" i="5" s="1"/>
  <c r="GN301" i="5"/>
  <c r="AA301" i="5" s="1"/>
  <c r="GM301" i="5"/>
  <c r="Z301" i="5" s="1"/>
  <c r="GP301" i="5"/>
  <c r="GO301" i="5"/>
  <c r="AB301" i="5" s="1"/>
  <c r="FO302" i="5"/>
  <c r="FQ302" i="5" s="1"/>
  <c r="FM302" i="5"/>
  <c r="FN302" i="5"/>
  <c r="FP302" i="5" s="1"/>
  <c r="FG303" i="5"/>
  <c r="EZ303" i="5"/>
  <c r="BH304" i="5"/>
  <c r="FS301" i="5"/>
  <c r="FR301" i="5"/>
  <c r="GR301" i="5" s="1"/>
  <c r="AD301" i="5" s="1"/>
  <c r="FY303" i="5"/>
  <c r="FX303" i="5"/>
  <c r="FW304" i="5"/>
  <c r="FZ302" i="5"/>
  <c r="GV302" i="5" s="1"/>
  <c r="GB302" i="5"/>
  <c r="GD302" i="5" s="1"/>
  <c r="HA304" i="5"/>
  <c r="DC299" i="5" l="1"/>
  <c r="CW301" i="5"/>
  <c r="CV302" i="5"/>
  <c r="CX302" i="5" s="1"/>
  <c r="CE304" i="5"/>
  <c r="R304" i="5" s="1"/>
  <c r="DL304" i="5"/>
  <c r="CK303" i="5"/>
  <c r="CM303" i="5" s="1"/>
  <c r="BX301" i="5"/>
  <c r="BZ301" i="5" s="1"/>
  <c r="BY300" i="5"/>
  <c r="CA300" i="5" s="1"/>
  <c r="DW300" i="5" s="1"/>
  <c r="CH301" i="5"/>
  <c r="CI301" i="5" s="1"/>
  <c r="CG302" i="5"/>
  <c r="DY299" i="5"/>
  <c r="BT302" i="5"/>
  <c r="BX302" i="5" s="1"/>
  <c r="BZ302" i="5" s="1"/>
  <c r="CC302" i="5"/>
  <c r="BS303" i="5"/>
  <c r="BU303" i="5" s="1"/>
  <c r="CJ304" i="5"/>
  <c r="CK304" i="5" s="1"/>
  <c r="CM304" i="5" s="1"/>
  <c r="BL304" i="5"/>
  <c r="BR304" i="5"/>
  <c r="EN293" i="5"/>
  <c r="HH303" i="5"/>
  <c r="DX300" i="5"/>
  <c r="ET292" i="5"/>
  <c r="FA292" i="5" s="1"/>
  <c r="FL292" i="5" s="1"/>
  <c r="GI292" i="5" s="1"/>
  <c r="W292" i="5" s="1"/>
  <c r="EP293" i="5"/>
  <c r="EQ293" i="5" s="1"/>
  <c r="FD293" i="5"/>
  <c r="FI293" i="5" s="1"/>
  <c r="EC294" i="5"/>
  <c r="EI294" i="5" s="1"/>
  <c r="ED294" i="5"/>
  <c r="EK294" i="5" s="1"/>
  <c r="DZ295" i="5"/>
  <c r="DR296" i="5"/>
  <c r="DS296" i="5"/>
  <c r="DN296" i="5"/>
  <c r="DP296" i="5" s="1"/>
  <c r="DT296" i="5" s="1"/>
  <c r="FB295" i="5"/>
  <c r="DO304" i="5"/>
  <c r="DQ304" i="5" s="1"/>
  <c r="EE298" i="5"/>
  <c r="DG297" i="5"/>
  <c r="DJ297" i="5" s="1"/>
  <c r="EF298" i="5"/>
  <c r="CU322" i="5"/>
  <c r="CZ300" i="5"/>
  <c r="CY301" i="5"/>
  <c r="DA301" i="5" s="1"/>
  <c r="DE301" i="5" s="1"/>
  <c r="V301" i="5"/>
  <c r="BN303" i="5"/>
  <c r="BO302" i="5"/>
  <c r="EA303" i="5"/>
  <c r="BJ304" i="5"/>
  <c r="CF303" i="5"/>
  <c r="HF304" i="5"/>
  <c r="HG304" i="5"/>
  <c r="AI304" i="10"/>
  <c r="AC304" i="10"/>
  <c r="AD304" i="10" s="1"/>
  <c r="AA305" i="10"/>
  <c r="AE302" i="10"/>
  <c r="AF302" i="10" s="1"/>
  <c r="AG302" i="10" s="1"/>
  <c r="AH302" i="10" s="1"/>
  <c r="GQ302" i="5"/>
  <c r="AC302" i="5" s="1"/>
  <c r="GZ301" i="5"/>
  <c r="AG301" i="5"/>
  <c r="H329" i="8"/>
  <c r="GX301" i="5"/>
  <c r="Y301" i="5"/>
  <c r="FZ303" i="5"/>
  <c r="GV303" i="5" s="1"/>
  <c r="GB303" i="5"/>
  <c r="GD303" i="5" s="1"/>
  <c r="FM303" i="5"/>
  <c r="FN303" i="5"/>
  <c r="FP303" i="5" s="1"/>
  <c r="FO303" i="5"/>
  <c r="FQ303" i="5" s="1"/>
  <c r="FS302" i="5"/>
  <c r="FR302" i="5"/>
  <c r="GR302" i="5" s="1"/>
  <c r="AD302" i="5" s="1"/>
  <c r="GK302" i="5"/>
  <c r="GC302" i="5"/>
  <c r="U302" i="5" s="1"/>
  <c r="GN302" i="5"/>
  <c r="AA302" i="5" s="1"/>
  <c r="GM302" i="5"/>
  <c r="Z302" i="5" s="1"/>
  <c r="GP302" i="5"/>
  <c r="GO302" i="5"/>
  <c r="AB302" i="5" s="1"/>
  <c r="FY304" i="5"/>
  <c r="FX304" i="5"/>
  <c r="FW305" i="5"/>
  <c r="GH302" i="5"/>
  <c r="FT301" i="5"/>
  <c r="GS301" i="5" s="1"/>
  <c r="AE301" i="5" s="1"/>
  <c r="FG304" i="5"/>
  <c r="EZ304" i="5"/>
  <c r="BH305" i="5"/>
  <c r="GJ302" i="5"/>
  <c r="HA305" i="5"/>
  <c r="DY300" i="5" l="1"/>
  <c r="DC300" i="5"/>
  <c r="CW302" i="5"/>
  <c r="CV303" i="5"/>
  <c r="CX303" i="5" s="1"/>
  <c r="CE305" i="5"/>
  <c r="R305" i="5" s="1"/>
  <c r="DL305" i="5"/>
  <c r="DO305" i="5" s="1"/>
  <c r="DQ305" i="5" s="1"/>
  <c r="CB302" i="5"/>
  <c r="CH302" i="5" s="1"/>
  <c r="CI302" i="5" s="1"/>
  <c r="HH304" i="5"/>
  <c r="BY301" i="5"/>
  <c r="CA301" i="5" s="1"/>
  <c r="DW301" i="5" s="1"/>
  <c r="BY302" i="5"/>
  <c r="CA302" i="5" s="1"/>
  <c r="DX302" i="5" s="1"/>
  <c r="CG303" i="5"/>
  <c r="CC303" i="5"/>
  <c r="CJ305" i="5"/>
  <c r="BL305" i="5"/>
  <c r="BR305" i="5"/>
  <c r="BT303" i="5"/>
  <c r="BS304" i="5"/>
  <c r="BU304" i="5" s="1"/>
  <c r="EN294" i="5"/>
  <c r="DX301" i="5"/>
  <c r="ER293" i="5"/>
  <c r="ET293" i="5" s="1"/>
  <c r="FA293" i="5" s="1"/>
  <c r="FL293" i="5" s="1"/>
  <c r="GI293" i="5" s="1"/>
  <c r="W293" i="5" s="1"/>
  <c r="EC295" i="5"/>
  <c r="EI295" i="5" s="1"/>
  <c r="ED295" i="5"/>
  <c r="EK295" i="5" s="1"/>
  <c r="EP294" i="5"/>
  <c r="EQ294" i="5" s="1"/>
  <c r="FD294" i="5"/>
  <c r="FI294" i="5" s="1"/>
  <c r="DZ296" i="5"/>
  <c r="DR297" i="5"/>
  <c r="DS297" i="5"/>
  <c r="DN297" i="5"/>
  <c r="DP297" i="5" s="1"/>
  <c r="DT297" i="5" s="1"/>
  <c r="FB296" i="5"/>
  <c r="DG298" i="5"/>
  <c r="DJ298" i="5" s="1"/>
  <c r="EF299" i="5"/>
  <c r="EE299" i="5"/>
  <c r="CZ301" i="5"/>
  <c r="CU323" i="5"/>
  <c r="CY302" i="5"/>
  <c r="DA302" i="5" s="1"/>
  <c r="DE302" i="5" s="1"/>
  <c r="GH303" i="5"/>
  <c r="GU303" i="5" s="1"/>
  <c r="BN304" i="5"/>
  <c r="BO303" i="5"/>
  <c r="EA304" i="5"/>
  <c r="BJ305" i="5"/>
  <c r="CF304" i="5"/>
  <c r="BL302" i="10"/>
  <c r="BR302" i="10"/>
  <c r="HF305" i="5"/>
  <c r="HG305" i="5"/>
  <c r="BP302" i="10"/>
  <c r="BM302" i="10"/>
  <c r="BO302" i="10"/>
  <c r="GQ303" i="5"/>
  <c r="AC303" i="5" s="1"/>
  <c r="Z302" i="10"/>
  <c r="BG302" i="10"/>
  <c r="BF302" i="10"/>
  <c r="BN302" i="10"/>
  <c r="AE304" i="10"/>
  <c r="AF304" i="10" s="1"/>
  <c r="AG304" i="10" s="1"/>
  <c r="AH304" i="10" s="1"/>
  <c r="AI305" i="10"/>
  <c r="AC305" i="10"/>
  <c r="AD305" i="10" s="1"/>
  <c r="AA306" i="10"/>
  <c r="AE303" i="10"/>
  <c r="AF303" i="10" s="1"/>
  <c r="AG303" i="10" s="1"/>
  <c r="AH303" i="10" s="1"/>
  <c r="AG302" i="5"/>
  <c r="GZ302" i="5"/>
  <c r="GJ303" i="5"/>
  <c r="X303" i="5" s="1"/>
  <c r="GW302" i="5"/>
  <c r="X302" i="5"/>
  <c r="GX302" i="5"/>
  <c r="Y302" i="5"/>
  <c r="GU302" i="5"/>
  <c r="V302" i="5"/>
  <c r="GW303" i="5"/>
  <c r="H330" i="8"/>
  <c r="FG305" i="5"/>
  <c r="EZ305" i="5"/>
  <c r="BH306" i="5"/>
  <c r="FT302" i="5"/>
  <c r="GS302" i="5" s="1"/>
  <c r="AE302" i="5" s="1"/>
  <c r="GK303" i="5"/>
  <c r="GC303" i="5"/>
  <c r="U303" i="5" s="1"/>
  <c r="GM303" i="5"/>
  <c r="Z303" i="5" s="1"/>
  <c r="GN303" i="5"/>
  <c r="AA303" i="5" s="1"/>
  <c r="GO303" i="5"/>
  <c r="AB303" i="5" s="1"/>
  <c r="GP303" i="5"/>
  <c r="FO304" i="5"/>
  <c r="FQ304" i="5" s="1"/>
  <c r="FM304" i="5"/>
  <c r="FN304" i="5"/>
  <c r="FP304" i="5" s="1"/>
  <c r="FY305" i="5"/>
  <c r="FX305" i="5"/>
  <c r="FW306" i="5"/>
  <c r="FZ304" i="5"/>
  <c r="GV304" i="5" s="1"/>
  <c r="GB304" i="5"/>
  <c r="GD304" i="5" s="1"/>
  <c r="FR303" i="5"/>
  <c r="GR303" i="5" s="1"/>
  <c r="AD303" i="5" s="1"/>
  <c r="FS303" i="5"/>
  <c r="HA306" i="5"/>
  <c r="DC301" i="5" l="1"/>
  <c r="CW303" i="5"/>
  <c r="CV304" i="5"/>
  <c r="CX304" i="5" s="1"/>
  <c r="CE306" i="5"/>
  <c r="R306" i="5" s="1"/>
  <c r="DL306" i="5"/>
  <c r="HH305" i="5"/>
  <c r="DY301" i="5"/>
  <c r="CK305" i="5"/>
  <c r="CM305" i="5" s="1"/>
  <c r="CG304" i="5"/>
  <c r="CC304" i="5"/>
  <c r="CJ306" i="5"/>
  <c r="BL306" i="5"/>
  <c r="BR306" i="5"/>
  <c r="BT304" i="5"/>
  <c r="BS305" i="5"/>
  <c r="BU305" i="5" s="1"/>
  <c r="CB303" i="5"/>
  <c r="CH303" i="5" s="1"/>
  <c r="CI303" i="5" s="1"/>
  <c r="BX303" i="5"/>
  <c r="BZ303" i="5" s="1"/>
  <c r="EN295" i="5"/>
  <c r="DW302" i="5"/>
  <c r="DY302" i="5" s="1"/>
  <c r="ER294" i="5"/>
  <c r="ET294" i="5" s="1"/>
  <c r="FA294" i="5" s="1"/>
  <c r="FL294" i="5" s="1"/>
  <c r="GI294" i="5" s="1"/>
  <c r="W294" i="5" s="1"/>
  <c r="EP295" i="5"/>
  <c r="EQ295" i="5" s="1"/>
  <c r="FD295" i="5"/>
  <c r="FI295" i="5" s="1"/>
  <c r="EC296" i="5"/>
  <c r="EI296" i="5" s="1"/>
  <c r="ED296" i="5"/>
  <c r="EK296" i="5" s="1"/>
  <c r="DZ297" i="5"/>
  <c r="DR298" i="5"/>
  <c r="DS298" i="5"/>
  <c r="DN298" i="5"/>
  <c r="DP298" i="5" s="1"/>
  <c r="DT298" i="5" s="1"/>
  <c r="FB297" i="5"/>
  <c r="DO306" i="5"/>
  <c r="DQ306" i="5" s="1"/>
  <c r="DG299" i="5"/>
  <c r="DJ299" i="5" s="1"/>
  <c r="EE300" i="5"/>
  <c r="EF300" i="5"/>
  <c r="CU324" i="5"/>
  <c r="CZ302" i="5"/>
  <c r="CY303" i="5"/>
  <c r="DA303" i="5" s="1"/>
  <c r="DE303" i="5" s="1"/>
  <c r="V303" i="5"/>
  <c r="BN305" i="5"/>
  <c r="BO304" i="5"/>
  <c r="EA305" i="5"/>
  <c r="BJ306" i="5"/>
  <c r="CF305" i="5"/>
  <c r="BL303" i="10"/>
  <c r="BR303" i="10"/>
  <c r="BL304" i="10"/>
  <c r="HF306" i="5"/>
  <c r="HG306" i="5"/>
  <c r="BP303" i="10"/>
  <c r="BM303" i="10"/>
  <c r="BO303" i="10"/>
  <c r="BP304" i="10"/>
  <c r="BO304" i="10"/>
  <c r="BM304" i="10"/>
  <c r="BR304" i="10" s="1"/>
  <c r="Z304" i="10"/>
  <c r="BG304" i="10"/>
  <c r="BF304" i="10"/>
  <c r="Z303" i="10"/>
  <c r="BG303" i="10"/>
  <c r="BF303" i="10"/>
  <c r="BN303" i="10"/>
  <c r="BN304" i="10"/>
  <c r="AE305" i="10"/>
  <c r="AF305" i="10" s="1"/>
  <c r="AG305" i="10" s="1"/>
  <c r="AH305" i="10" s="1"/>
  <c r="AI306" i="10"/>
  <c r="AC306" i="10"/>
  <c r="AD306" i="10" s="1"/>
  <c r="AA307" i="10"/>
  <c r="GQ304" i="5"/>
  <c r="AC304" i="5" s="1"/>
  <c r="AG303" i="5"/>
  <c r="GZ303" i="5"/>
  <c r="GX303" i="5"/>
  <c r="Y303" i="5"/>
  <c r="H331" i="8"/>
  <c r="GK304" i="5"/>
  <c r="GC304" i="5"/>
  <c r="U304" i="5" s="1"/>
  <c r="GM304" i="5"/>
  <c r="Z304" i="5" s="1"/>
  <c r="GN304" i="5"/>
  <c r="AA304" i="5" s="1"/>
  <c r="GO304" i="5"/>
  <c r="AB304" i="5" s="1"/>
  <c r="GP304" i="5"/>
  <c r="FY306" i="5"/>
  <c r="FX306" i="5"/>
  <c r="FW307" i="5"/>
  <c r="FZ305" i="5"/>
  <c r="GV305" i="5" s="1"/>
  <c r="GB305" i="5"/>
  <c r="GD305" i="5" s="1"/>
  <c r="GJ304" i="5"/>
  <c r="GH304" i="5"/>
  <c r="FT303" i="5"/>
  <c r="GS303" i="5" s="1"/>
  <c r="AE303" i="5" s="1"/>
  <c r="EZ306" i="5"/>
  <c r="BH307" i="5"/>
  <c r="FG306" i="5"/>
  <c r="FO305" i="5"/>
  <c r="FQ305" i="5" s="1"/>
  <c r="FM305" i="5"/>
  <c r="FN305" i="5"/>
  <c r="FP305" i="5" s="1"/>
  <c r="FR304" i="5"/>
  <c r="GR304" i="5" s="1"/>
  <c r="AD304" i="5" s="1"/>
  <c r="FS304" i="5"/>
  <c r="HA307" i="5"/>
  <c r="DC302" i="5" l="1"/>
  <c r="CW304" i="5"/>
  <c r="CV305" i="5"/>
  <c r="CX305" i="5" s="1"/>
  <c r="HH306" i="5"/>
  <c r="CE307" i="5"/>
  <c r="R307" i="5" s="1"/>
  <c r="DL307" i="5"/>
  <c r="DO307" i="5" s="1"/>
  <c r="DQ307" i="5" s="1"/>
  <c r="CK306" i="5"/>
  <c r="CM306" i="5" s="1"/>
  <c r="CG305" i="5"/>
  <c r="BY303" i="5"/>
  <c r="CA303" i="5" s="1"/>
  <c r="DW303" i="5" s="1"/>
  <c r="BT305" i="5"/>
  <c r="CB305" i="5" s="1"/>
  <c r="CC305" i="5"/>
  <c r="BS306" i="5"/>
  <c r="BU306" i="5" s="1"/>
  <c r="CB304" i="5"/>
  <c r="CH304" i="5" s="1"/>
  <c r="CI304" i="5" s="1"/>
  <c r="BX304" i="5"/>
  <c r="BZ304" i="5" s="1"/>
  <c r="CJ307" i="5"/>
  <c r="BL307" i="5"/>
  <c r="BR307" i="5"/>
  <c r="EN296" i="5"/>
  <c r="DX303" i="5"/>
  <c r="ER295" i="5"/>
  <c r="ET295" i="5" s="1"/>
  <c r="FA295" i="5" s="1"/>
  <c r="FL295" i="5" s="1"/>
  <c r="GI295" i="5" s="1"/>
  <c r="W295" i="5" s="1"/>
  <c r="FB298" i="5"/>
  <c r="EC297" i="5"/>
  <c r="EI297" i="5" s="1"/>
  <c r="ED297" i="5"/>
  <c r="EK297" i="5" s="1"/>
  <c r="EP296" i="5"/>
  <c r="EQ296" i="5" s="1"/>
  <c r="FD296" i="5"/>
  <c r="FI296" i="5" s="1"/>
  <c r="DZ298" i="5"/>
  <c r="DR299" i="5"/>
  <c r="DS299" i="5"/>
  <c r="DN299" i="5"/>
  <c r="DP299" i="5" s="1"/>
  <c r="DT299" i="5" s="1"/>
  <c r="DG300" i="5"/>
  <c r="DJ300" i="5" s="1"/>
  <c r="EF301" i="5"/>
  <c r="EE301" i="5"/>
  <c r="CZ303" i="5"/>
  <c r="CU325" i="5"/>
  <c r="CY304" i="5"/>
  <c r="DA304" i="5" s="1"/>
  <c r="DE304" i="5" s="1"/>
  <c r="GH305" i="5"/>
  <c r="V305" i="5" s="1"/>
  <c r="BN306" i="5"/>
  <c r="BO305" i="5"/>
  <c r="EA306" i="5"/>
  <c r="BJ307" i="5"/>
  <c r="CF306" i="5"/>
  <c r="BL305" i="10"/>
  <c r="BR305" i="10"/>
  <c r="HF307" i="5"/>
  <c r="HH307" i="5" s="1"/>
  <c r="HG307" i="5"/>
  <c r="GQ305" i="5"/>
  <c r="AC305" i="5" s="1"/>
  <c r="BP305" i="10"/>
  <c r="BM305" i="10"/>
  <c r="BO305" i="10"/>
  <c r="Z305" i="10"/>
  <c r="BG305" i="10"/>
  <c r="BF305" i="10"/>
  <c r="BN305" i="10"/>
  <c r="AI307" i="10"/>
  <c r="AC307" i="10"/>
  <c r="AD307" i="10" s="1"/>
  <c r="AA308" i="10"/>
  <c r="GZ304" i="5"/>
  <c r="AG304" i="5"/>
  <c r="GW304" i="5"/>
  <c r="X304" i="5"/>
  <c r="H332" i="8"/>
  <c r="GU304" i="5"/>
  <c r="V304" i="5"/>
  <c r="GX304" i="5"/>
  <c r="Y304" i="5"/>
  <c r="GJ305" i="5"/>
  <c r="FT304" i="5"/>
  <c r="GS304" i="5" s="1"/>
  <c r="AE304" i="5" s="1"/>
  <c r="FS305" i="5"/>
  <c r="FR305" i="5"/>
  <c r="GR305" i="5" s="1"/>
  <c r="AD305" i="5" s="1"/>
  <c r="FO306" i="5"/>
  <c r="FQ306" i="5" s="1"/>
  <c r="FM306" i="5"/>
  <c r="FN306" i="5"/>
  <c r="FP306" i="5" s="1"/>
  <c r="EZ307" i="5"/>
  <c r="BH308" i="5"/>
  <c r="FG307" i="5"/>
  <c r="GK305" i="5"/>
  <c r="GC305" i="5"/>
  <c r="U305" i="5" s="1"/>
  <c r="GN305" i="5"/>
  <c r="AA305" i="5" s="1"/>
  <c r="GM305" i="5"/>
  <c r="Z305" i="5" s="1"/>
  <c r="GO305" i="5"/>
  <c r="AB305" i="5" s="1"/>
  <c r="GP305" i="5"/>
  <c r="FY307" i="5"/>
  <c r="FX307" i="5"/>
  <c r="FW308" i="5"/>
  <c r="FZ306" i="5"/>
  <c r="GV306" i="5" s="1"/>
  <c r="GB306" i="5"/>
  <c r="GD306" i="5" s="1"/>
  <c r="HA308" i="5"/>
  <c r="DC303" i="5" l="1"/>
  <c r="CV306" i="5"/>
  <c r="CX306" i="5" s="1"/>
  <c r="CW305" i="5"/>
  <c r="CE308" i="5"/>
  <c r="R308" i="5" s="1"/>
  <c r="DL308" i="5"/>
  <c r="DO308" i="5" s="1"/>
  <c r="DQ308" i="5" s="1"/>
  <c r="CK307" i="5"/>
  <c r="CM307" i="5" s="1"/>
  <c r="BX305" i="5"/>
  <c r="BZ305" i="5" s="1"/>
  <c r="CG306" i="5"/>
  <c r="BT306" i="5"/>
  <c r="BX306" i="5" s="1"/>
  <c r="BY306" i="5" s="1"/>
  <c r="CH305" i="5"/>
  <c r="CI305" i="5" s="1"/>
  <c r="DY303" i="5"/>
  <c r="BY304" i="5"/>
  <c r="CA304" i="5" s="1"/>
  <c r="DW304" i="5" s="1"/>
  <c r="BS307" i="5"/>
  <c r="BU307" i="5" s="1"/>
  <c r="CJ308" i="5"/>
  <c r="CK308" i="5" s="1"/>
  <c r="CM308" i="5" s="1"/>
  <c r="BL308" i="5"/>
  <c r="BR308" i="5"/>
  <c r="CC306" i="5"/>
  <c r="EN297" i="5"/>
  <c r="DX304" i="5"/>
  <c r="ER296" i="5"/>
  <c r="ET296" i="5" s="1"/>
  <c r="FA296" i="5" s="1"/>
  <c r="FL296" i="5" s="1"/>
  <c r="GI296" i="5" s="1"/>
  <c r="W296" i="5" s="1"/>
  <c r="EC298" i="5"/>
  <c r="EI298" i="5" s="1"/>
  <c r="ED298" i="5"/>
  <c r="EK298" i="5" s="1"/>
  <c r="DZ299" i="5"/>
  <c r="EP297" i="5"/>
  <c r="EQ297" i="5" s="1"/>
  <c r="FD297" i="5"/>
  <c r="FI297" i="5" s="1"/>
  <c r="FB299" i="5"/>
  <c r="DR300" i="5"/>
  <c r="DS300" i="5"/>
  <c r="DN300" i="5"/>
  <c r="DP300" i="5" s="1"/>
  <c r="DT300" i="5" s="1"/>
  <c r="EE302" i="5"/>
  <c r="EF302" i="5"/>
  <c r="DG301" i="5"/>
  <c r="DJ301" i="5" s="1"/>
  <c r="CU326" i="5"/>
  <c r="CZ304" i="5"/>
  <c r="CY305" i="5"/>
  <c r="DA305" i="5" s="1"/>
  <c r="DE305" i="5" s="1"/>
  <c r="GU305" i="5"/>
  <c r="BN307" i="5"/>
  <c r="BO306" i="5"/>
  <c r="EA307" i="5"/>
  <c r="BJ308" i="5"/>
  <c r="CF307" i="5"/>
  <c r="HF308" i="5"/>
  <c r="HH308" i="5" s="1"/>
  <c r="HG308" i="5"/>
  <c r="AE306" i="10"/>
  <c r="AF306" i="10" s="1"/>
  <c r="AG306" i="10" s="1"/>
  <c r="AH306" i="10" s="1"/>
  <c r="AI308" i="10"/>
  <c r="AC308" i="10"/>
  <c r="AD308" i="10" s="1"/>
  <c r="AA309" i="10"/>
  <c r="GQ306" i="5"/>
  <c r="AC306" i="5" s="1"/>
  <c r="AG305" i="5"/>
  <c r="GZ305" i="5"/>
  <c r="GX305" i="5"/>
  <c r="Y305" i="5"/>
  <c r="H333" i="8"/>
  <c r="GW305" i="5"/>
  <c r="X305" i="5"/>
  <c r="GK306" i="5"/>
  <c r="GC306" i="5"/>
  <c r="U306" i="5" s="1"/>
  <c r="GM306" i="5"/>
  <c r="Z306" i="5" s="1"/>
  <c r="GN306" i="5"/>
  <c r="AA306" i="5" s="1"/>
  <c r="GP306" i="5"/>
  <c r="GO306" i="5"/>
  <c r="AB306" i="5" s="1"/>
  <c r="FY308" i="5"/>
  <c r="FW309" i="5"/>
  <c r="FX308" i="5"/>
  <c r="FZ307" i="5"/>
  <c r="GV307" i="5" s="1"/>
  <c r="GB307" i="5"/>
  <c r="GD307" i="5" s="1"/>
  <c r="FS306" i="5"/>
  <c r="FR306" i="5"/>
  <c r="GR306" i="5" s="1"/>
  <c r="AD306" i="5" s="1"/>
  <c r="GH306" i="5"/>
  <c r="FO307" i="5"/>
  <c r="FQ307" i="5" s="1"/>
  <c r="FM307" i="5"/>
  <c r="FN307" i="5"/>
  <c r="FP307" i="5" s="1"/>
  <c r="FG308" i="5"/>
  <c r="EZ308" i="5"/>
  <c r="BH309" i="5"/>
  <c r="GJ306" i="5"/>
  <c r="FT305" i="5"/>
  <c r="GS305" i="5" s="1"/>
  <c r="AE305" i="5" s="1"/>
  <c r="HA309" i="5"/>
  <c r="DC304" i="5" l="1"/>
  <c r="CV307" i="5"/>
  <c r="CX307" i="5" s="1"/>
  <c r="CW306" i="5"/>
  <c r="CE309" i="5"/>
  <c r="R309" i="5" s="1"/>
  <c r="DL309" i="5"/>
  <c r="DO309" i="5" s="1"/>
  <c r="DQ309" i="5" s="1"/>
  <c r="BY305" i="5"/>
  <c r="CA305" i="5" s="1"/>
  <c r="DW305" i="5" s="1"/>
  <c r="CB306" i="5"/>
  <c r="CH306" i="5" s="1"/>
  <c r="CI306" i="5" s="1"/>
  <c r="CG307" i="5"/>
  <c r="DY304" i="5"/>
  <c r="CC307" i="5"/>
  <c r="BS308" i="5"/>
  <c r="BU308" i="5" s="1"/>
  <c r="BZ306" i="5"/>
  <c r="CA306" i="5" s="1"/>
  <c r="DX306" i="5" s="1"/>
  <c r="CJ309" i="5"/>
  <c r="CK309" i="5" s="1"/>
  <c r="CM309" i="5" s="1"/>
  <c r="BL309" i="5"/>
  <c r="BR309" i="5"/>
  <c r="BT307" i="5"/>
  <c r="EN298" i="5"/>
  <c r="DX305" i="5"/>
  <c r="ER297" i="5"/>
  <c r="ET297" i="5" s="1"/>
  <c r="FA297" i="5" s="1"/>
  <c r="FL297" i="5" s="1"/>
  <c r="GI297" i="5" s="1"/>
  <c r="W297" i="5" s="1"/>
  <c r="ED299" i="5"/>
  <c r="EK299" i="5" s="1"/>
  <c r="EC299" i="5"/>
  <c r="EI299" i="5" s="1"/>
  <c r="FD298" i="5"/>
  <c r="FI298" i="5" s="1"/>
  <c r="EP298" i="5"/>
  <c r="EQ298" i="5" s="1"/>
  <c r="DZ300" i="5"/>
  <c r="DS301" i="5"/>
  <c r="DR301" i="5"/>
  <c r="DN301" i="5"/>
  <c r="DP301" i="5" s="1"/>
  <c r="DT301" i="5" s="1"/>
  <c r="FB300" i="5"/>
  <c r="DG302" i="5"/>
  <c r="DJ302" i="5" s="1"/>
  <c r="EF303" i="5"/>
  <c r="EE303" i="5"/>
  <c r="CU327" i="5"/>
  <c r="CZ305" i="5"/>
  <c r="CY306" i="5"/>
  <c r="DA306" i="5" s="1"/>
  <c r="DE306" i="5" s="1"/>
  <c r="GH307" i="5"/>
  <c r="GU307" i="5" s="1"/>
  <c r="BN308" i="5"/>
  <c r="BO307" i="5"/>
  <c r="EA308" i="5"/>
  <c r="BJ309" i="5"/>
  <c r="CF308" i="5"/>
  <c r="BL306" i="10"/>
  <c r="BR306" i="10"/>
  <c r="HF309" i="5"/>
  <c r="HH309" i="5" s="1"/>
  <c r="HG309" i="5"/>
  <c r="GQ307" i="5"/>
  <c r="AC307" i="5" s="1"/>
  <c r="BP306" i="10"/>
  <c r="BM306" i="10"/>
  <c r="BO306" i="10"/>
  <c r="Z306" i="10"/>
  <c r="BG306" i="10"/>
  <c r="BF306" i="10"/>
  <c r="BN306" i="10"/>
  <c r="AE308" i="10"/>
  <c r="AF308" i="10" s="1"/>
  <c r="AG308" i="10" s="1"/>
  <c r="AH308" i="10" s="1"/>
  <c r="AI309" i="10"/>
  <c r="AC309" i="10"/>
  <c r="AD309" i="10" s="1"/>
  <c r="AA310" i="10"/>
  <c r="AE307" i="10"/>
  <c r="AF307" i="10" s="1"/>
  <c r="AG307" i="10" s="1"/>
  <c r="AH307" i="10" s="1"/>
  <c r="GZ306" i="5"/>
  <c r="AG306" i="5"/>
  <c r="GJ307" i="5"/>
  <c r="X307" i="5" s="1"/>
  <c r="GU306" i="5"/>
  <c r="V306" i="5"/>
  <c r="GW306" i="5"/>
  <c r="X306" i="5"/>
  <c r="GX306" i="5"/>
  <c r="Y306" i="5"/>
  <c r="H334" i="8"/>
  <c r="GW307" i="5"/>
  <c r="FG309" i="5"/>
  <c r="EZ309" i="5"/>
  <c r="BH310" i="5"/>
  <c r="FO308" i="5"/>
  <c r="FQ308" i="5" s="1"/>
  <c r="FM308" i="5"/>
  <c r="FN308" i="5"/>
  <c r="FP308" i="5" s="1"/>
  <c r="FR307" i="5"/>
  <c r="GR307" i="5" s="1"/>
  <c r="AD307" i="5" s="1"/>
  <c r="FS307" i="5"/>
  <c r="FT306" i="5"/>
  <c r="GS306" i="5" s="1"/>
  <c r="AE306" i="5" s="1"/>
  <c r="FY309" i="5"/>
  <c r="FW310" i="5"/>
  <c r="FX309" i="5"/>
  <c r="GK307" i="5"/>
  <c r="GC307" i="5"/>
  <c r="U307" i="5" s="1"/>
  <c r="GM307" i="5"/>
  <c r="Z307" i="5" s="1"/>
  <c r="GN307" i="5"/>
  <c r="AA307" i="5" s="1"/>
  <c r="GO307" i="5"/>
  <c r="AB307" i="5" s="1"/>
  <c r="GP307" i="5"/>
  <c r="FZ308" i="5"/>
  <c r="GV308" i="5" s="1"/>
  <c r="GB308" i="5"/>
  <c r="GD308" i="5" s="1"/>
  <c r="HA310" i="5"/>
  <c r="DC305" i="5" l="1"/>
  <c r="CV308" i="5"/>
  <c r="CX308" i="5" s="1"/>
  <c r="CW307" i="5"/>
  <c r="CE310" i="5"/>
  <c r="R310" i="5" s="1"/>
  <c r="DL310" i="5"/>
  <c r="DO310" i="5" s="1"/>
  <c r="DQ310" i="5" s="1"/>
  <c r="DY305" i="5"/>
  <c r="CG308" i="5"/>
  <c r="BS309" i="5"/>
  <c r="BU309" i="5" s="1"/>
  <c r="BT308" i="5"/>
  <c r="CC308" i="5"/>
  <c r="CJ310" i="5"/>
  <c r="CK310" i="5" s="1"/>
  <c r="CM310" i="5" s="1"/>
  <c r="BL310" i="5"/>
  <c r="BR310" i="5"/>
  <c r="CB307" i="5"/>
  <c r="CH307" i="5" s="1"/>
  <c r="CI307" i="5" s="1"/>
  <c r="BX307" i="5"/>
  <c r="BZ307" i="5" s="1"/>
  <c r="EN299" i="5"/>
  <c r="DW306" i="5"/>
  <c r="DY306" i="5" s="1"/>
  <c r="ER298" i="5"/>
  <c r="ET298" i="5" s="1"/>
  <c r="FA298" i="5" s="1"/>
  <c r="FL298" i="5" s="1"/>
  <c r="GI298" i="5" s="1"/>
  <c r="W298" i="5" s="1"/>
  <c r="EC300" i="5"/>
  <c r="EI300" i="5" s="1"/>
  <c r="ED300" i="5"/>
  <c r="EK300" i="5" s="1"/>
  <c r="EP299" i="5"/>
  <c r="EQ299" i="5" s="1"/>
  <c r="FD299" i="5"/>
  <c r="FI299" i="5" s="1"/>
  <c r="DZ301" i="5"/>
  <c r="DS302" i="5"/>
  <c r="DR302" i="5"/>
  <c r="DN302" i="5"/>
  <c r="DP302" i="5" s="1"/>
  <c r="DT302" i="5" s="1"/>
  <c r="FB301" i="5"/>
  <c r="EE304" i="5"/>
  <c r="DG303" i="5"/>
  <c r="DJ303" i="5" s="1"/>
  <c r="EF304" i="5"/>
  <c r="CZ306" i="5"/>
  <c r="CU328" i="5"/>
  <c r="CY307" i="5"/>
  <c r="DA307" i="5" s="1"/>
  <c r="DE307" i="5" s="1"/>
  <c r="V307" i="5"/>
  <c r="BO308" i="5"/>
  <c r="BN309" i="5"/>
  <c r="EA309" i="5"/>
  <c r="BJ310" i="5"/>
  <c r="CF309" i="5"/>
  <c r="BL307" i="10"/>
  <c r="BR307" i="10"/>
  <c r="BL308" i="10"/>
  <c r="BR308" i="10"/>
  <c r="HF310" i="5"/>
  <c r="HH310" i="5" s="1"/>
  <c r="HG310" i="5"/>
  <c r="BP307" i="10"/>
  <c r="BM307" i="10"/>
  <c r="BO307" i="10"/>
  <c r="BP308" i="10"/>
  <c r="BM308" i="10"/>
  <c r="BO308" i="10"/>
  <c r="Z308" i="10"/>
  <c r="BG308" i="10"/>
  <c r="BF308" i="10"/>
  <c r="Z307" i="10"/>
  <c r="BG307" i="10"/>
  <c r="BF307" i="10"/>
  <c r="BN307" i="10"/>
  <c r="BN308" i="10"/>
  <c r="AE309" i="10"/>
  <c r="AF309" i="10" s="1"/>
  <c r="AG309" i="10" s="1"/>
  <c r="AH309" i="10" s="1"/>
  <c r="AI310" i="10"/>
  <c r="AC310" i="10"/>
  <c r="AD310" i="10" s="1"/>
  <c r="AA311" i="10"/>
  <c r="GQ308" i="5"/>
  <c r="AC308" i="5" s="1"/>
  <c r="GZ307" i="5"/>
  <c r="AG307" i="5"/>
  <c r="GX307" i="5"/>
  <c r="Y307" i="5"/>
  <c r="H335" i="8"/>
  <c r="GK308" i="5"/>
  <c r="GC308" i="5"/>
  <c r="U308" i="5" s="1"/>
  <c r="GM308" i="5"/>
  <c r="Z308" i="5" s="1"/>
  <c r="GN308" i="5"/>
  <c r="AA308" i="5" s="1"/>
  <c r="GO308" i="5"/>
  <c r="AB308" i="5" s="1"/>
  <c r="GP308" i="5"/>
  <c r="FY310" i="5"/>
  <c r="FW311" i="5"/>
  <c r="FX310" i="5"/>
  <c r="FT307" i="5"/>
  <c r="GS307" i="5" s="1"/>
  <c r="AE307" i="5" s="1"/>
  <c r="GJ308" i="5"/>
  <c r="GH308" i="5"/>
  <c r="FG310" i="5"/>
  <c r="EZ310" i="5"/>
  <c r="BH311" i="5"/>
  <c r="FZ309" i="5"/>
  <c r="GV309" i="5" s="1"/>
  <c r="GB309" i="5"/>
  <c r="GD309" i="5" s="1"/>
  <c r="FR308" i="5"/>
  <c r="GR308" i="5" s="1"/>
  <c r="AD308" i="5" s="1"/>
  <c r="FS308" i="5"/>
  <c r="FO309" i="5"/>
  <c r="FQ309" i="5" s="1"/>
  <c r="FM309" i="5"/>
  <c r="FN309" i="5"/>
  <c r="FP309" i="5" s="1"/>
  <c r="HA311" i="5"/>
  <c r="DC306" i="5" l="1"/>
  <c r="CW308" i="5"/>
  <c r="CV309" i="5"/>
  <c r="CX309" i="5" s="1"/>
  <c r="CE311" i="5"/>
  <c r="R311" i="5" s="1"/>
  <c r="DL311" i="5"/>
  <c r="BY307" i="5"/>
  <c r="CA307" i="5" s="1"/>
  <c r="CG309" i="5"/>
  <c r="DW307" i="5"/>
  <c r="BS310" i="5"/>
  <c r="BU310" i="5" s="1"/>
  <c r="CB308" i="5"/>
  <c r="CH308" i="5" s="1"/>
  <c r="CI308" i="5" s="1"/>
  <c r="BX308" i="5"/>
  <c r="BZ308" i="5" s="1"/>
  <c r="CJ311" i="5"/>
  <c r="BL311" i="5"/>
  <c r="BR311" i="5"/>
  <c r="CC309" i="5"/>
  <c r="BT309" i="5"/>
  <c r="EN300" i="5"/>
  <c r="DX307" i="5"/>
  <c r="ER299" i="5"/>
  <c r="ET299" i="5" s="1"/>
  <c r="FA299" i="5" s="1"/>
  <c r="FL299" i="5" s="1"/>
  <c r="GI299" i="5" s="1"/>
  <c r="W299" i="5" s="1"/>
  <c r="FD300" i="5"/>
  <c r="FI300" i="5" s="1"/>
  <c r="EP300" i="5"/>
  <c r="EQ300" i="5" s="1"/>
  <c r="EC301" i="5"/>
  <c r="EI301" i="5" s="1"/>
  <c r="ED301" i="5"/>
  <c r="EK301" i="5" s="1"/>
  <c r="DZ302" i="5"/>
  <c r="DR303" i="5"/>
  <c r="DS303" i="5"/>
  <c r="DN303" i="5"/>
  <c r="DP303" i="5" s="1"/>
  <c r="DT303" i="5" s="1"/>
  <c r="FB302" i="5"/>
  <c r="DO311" i="5"/>
  <c r="DQ311" i="5" s="1"/>
  <c r="DG304" i="5"/>
  <c r="DJ304" i="5" s="1"/>
  <c r="EE305" i="5"/>
  <c r="EF305" i="5"/>
  <c r="CU329" i="5"/>
  <c r="CZ307" i="5"/>
  <c r="CY308" i="5"/>
  <c r="DA308" i="5" s="1"/>
  <c r="DE308" i="5" s="1"/>
  <c r="GH309" i="5"/>
  <c r="GU309" i="5" s="1"/>
  <c r="BO309" i="5"/>
  <c r="BN310" i="5"/>
  <c r="EA310" i="5"/>
  <c r="BJ311" i="5"/>
  <c r="GJ309" i="5"/>
  <c r="X309" i="5" s="1"/>
  <c r="CF310" i="5"/>
  <c r="BL309" i="10"/>
  <c r="BR309" i="10"/>
  <c r="HF311" i="5"/>
  <c r="HH311" i="5" s="1"/>
  <c r="HG311" i="5"/>
  <c r="GQ309" i="5"/>
  <c r="AC309" i="5" s="1"/>
  <c r="BP309" i="10"/>
  <c r="BM309" i="10"/>
  <c r="BO309" i="10"/>
  <c r="Z309" i="10"/>
  <c r="BG309" i="10"/>
  <c r="BF309" i="10"/>
  <c r="BN309" i="10"/>
  <c r="AI311" i="10"/>
  <c r="AC311" i="10"/>
  <c r="AD311" i="10" s="1"/>
  <c r="AA312" i="10"/>
  <c r="AG308" i="5"/>
  <c r="GZ308" i="5"/>
  <c r="GU308" i="5"/>
  <c r="V308" i="5"/>
  <c r="GW309" i="5"/>
  <c r="GW308" i="5"/>
  <c r="X308" i="5"/>
  <c r="H336" i="8"/>
  <c r="GX308" i="5"/>
  <c r="Y308" i="5"/>
  <c r="FS309" i="5"/>
  <c r="FR309" i="5"/>
  <c r="GR309" i="5" s="1"/>
  <c r="AD309" i="5" s="1"/>
  <c r="GK309" i="5"/>
  <c r="GC309" i="5"/>
  <c r="U309" i="5" s="1"/>
  <c r="GM309" i="5"/>
  <c r="Z309" i="5" s="1"/>
  <c r="GN309" i="5"/>
  <c r="AA309" i="5" s="1"/>
  <c r="GP309" i="5"/>
  <c r="GO309" i="5"/>
  <c r="AB309" i="5" s="1"/>
  <c r="FO310" i="5"/>
  <c r="FQ310" i="5" s="1"/>
  <c r="FM310" i="5"/>
  <c r="FN310" i="5"/>
  <c r="FP310" i="5" s="1"/>
  <c r="FZ310" i="5"/>
  <c r="GV310" i="5" s="1"/>
  <c r="GB310" i="5"/>
  <c r="GD310" i="5" s="1"/>
  <c r="FT308" i="5"/>
  <c r="GS308" i="5" s="1"/>
  <c r="AE308" i="5" s="1"/>
  <c r="EZ311" i="5"/>
  <c r="BH312" i="5"/>
  <c r="FG311" i="5"/>
  <c r="FY311" i="5"/>
  <c r="FW312" i="5"/>
  <c r="FX311" i="5"/>
  <c r="HA312" i="5"/>
  <c r="DY307" i="5" l="1"/>
  <c r="DC307" i="5"/>
  <c r="CW309" i="5"/>
  <c r="CV310" i="5"/>
  <c r="CX310" i="5" s="1"/>
  <c r="CE312" i="5"/>
  <c r="R312" i="5" s="1"/>
  <c r="DL312" i="5"/>
  <c r="DO312" i="5" s="1"/>
  <c r="DQ312" i="5" s="1"/>
  <c r="CK311" i="5"/>
  <c r="CM311" i="5" s="1"/>
  <c r="CG310" i="5"/>
  <c r="CB309" i="5"/>
  <c r="CH309" i="5" s="1"/>
  <c r="CI309" i="5" s="1"/>
  <c r="BX309" i="5"/>
  <c r="BZ309" i="5" s="1"/>
  <c r="BS311" i="5"/>
  <c r="BU311" i="5" s="1"/>
  <c r="CJ312" i="5"/>
  <c r="BL312" i="5"/>
  <c r="BR312" i="5"/>
  <c r="BT310" i="5"/>
  <c r="BY308" i="5"/>
  <c r="CA308" i="5" s="1"/>
  <c r="DW308" i="5" s="1"/>
  <c r="CC310" i="5"/>
  <c r="EN301" i="5"/>
  <c r="DX308" i="5"/>
  <c r="ER300" i="5"/>
  <c r="ET300" i="5" s="1"/>
  <c r="FA300" i="5" s="1"/>
  <c r="FL300" i="5" s="1"/>
  <c r="GI300" i="5" s="1"/>
  <c r="W300" i="5" s="1"/>
  <c r="EC302" i="5"/>
  <c r="EI302" i="5" s="1"/>
  <c r="ED302" i="5"/>
  <c r="EK302" i="5" s="1"/>
  <c r="DZ303" i="5"/>
  <c r="FD301" i="5"/>
  <c r="FI301" i="5" s="1"/>
  <c r="EP301" i="5"/>
  <c r="EQ301" i="5" s="1"/>
  <c r="DS304" i="5"/>
  <c r="DR304" i="5"/>
  <c r="DN304" i="5"/>
  <c r="DP304" i="5" s="1"/>
  <c r="DT304" i="5" s="1"/>
  <c r="FB303" i="5"/>
  <c r="DG305" i="5"/>
  <c r="DJ305" i="5" s="1"/>
  <c r="EE306" i="5"/>
  <c r="EF306" i="5"/>
  <c r="CZ308" i="5"/>
  <c r="CU330" i="5"/>
  <c r="CY309" i="5"/>
  <c r="DA309" i="5" s="1"/>
  <c r="DE309" i="5" s="1"/>
  <c r="V309" i="5"/>
  <c r="BO310" i="5"/>
  <c r="BN311" i="5"/>
  <c r="EA311" i="5"/>
  <c r="BJ312" i="5"/>
  <c r="CF311" i="5"/>
  <c r="HF312" i="5"/>
  <c r="HH312" i="5" s="1"/>
  <c r="HG312" i="5"/>
  <c r="AE310" i="10"/>
  <c r="AF310" i="10" s="1"/>
  <c r="AG310" i="10" s="1"/>
  <c r="AH310" i="10" s="1"/>
  <c r="AI312" i="10"/>
  <c r="AC312" i="10"/>
  <c r="AD312" i="10" s="1"/>
  <c r="AA313" i="10"/>
  <c r="GQ310" i="5"/>
  <c r="AC310" i="5" s="1"/>
  <c r="GZ309" i="5"/>
  <c r="AG309" i="5"/>
  <c r="GX309" i="5"/>
  <c r="Y309" i="5"/>
  <c r="H337" i="8"/>
  <c r="FO311" i="5"/>
  <c r="FQ311" i="5" s="1"/>
  <c r="FM311" i="5"/>
  <c r="FN311" i="5"/>
  <c r="FP311" i="5" s="1"/>
  <c r="EZ312" i="5"/>
  <c r="BH313" i="5"/>
  <c r="FG312" i="5"/>
  <c r="FZ311" i="5"/>
  <c r="GV311" i="5" s="1"/>
  <c r="GB311" i="5"/>
  <c r="GD311" i="5" s="1"/>
  <c r="FR310" i="5"/>
  <c r="GR310" i="5" s="1"/>
  <c r="AD310" i="5" s="1"/>
  <c r="FS310" i="5"/>
  <c r="FY312" i="5"/>
  <c r="FW313" i="5"/>
  <c r="FX312" i="5"/>
  <c r="GK310" i="5"/>
  <c r="GC310" i="5"/>
  <c r="U310" i="5" s="1"/>
  <c r="GM310" i="5"/>
  <c r="Z310" i="5" s="1"/>
  <c r="GN310" i="5"/>
  <c r="AA310" i="5" s="1"/>
  <c r="GP310" i="5"/>
  <c r="GO310" i="5"/>
  <c r="AB310" i="5" s="1"/>
  <c r="GJ310" i="5"/>
  <c r="GH310" i="5"/>
  <c r="FT309" i="5"/>
  <c r="GS309" i="5" s="1"/>
  <c r="AE309" i="5" s="1"/>
  <c r="HA313" i="5"/>
  <c r="DC308" i="5" l="1"/>
  <c r="CW310" i="5"/>
  <c r="CV311" i="5"/>
  <c r="CX311" i="5" s="1"/>
  <c r="CE313" i="5"/>
  <c r="R313" i="5" s="1"/>
  <c r="DL313" i="5"/>
  <c r="DO313" i="5" s="1"/>
  <c r="DQ313" i="5" s="1"/>
  <c r="CK312" i="5"/>
  <c r="CM312" i="5" s="1"/>
  <c r="CG311" i="5"/>
  <c r="BY309" i="5"/>
  <c r="CA309" i="5" s="1"/>
  <c r="DX309" i="5" s="1"/>
  <c r="DY308" i="5"/>
  <c r="CC311" i="5"/>
  <c r="BS312" i="5"/>
  <c r="BU312" i="5" s="1"/>
  <c r="CJ313" i="5"/>
  <c r="BL313" i="5"/>
  <c r="BR313" i="5"/>
  <c r="CB310" i="5"/>
  <c r="CH310" i="5" s="1"/>
  <c r="CI310" i="5" s="1"/>
  <c r="BX310" i="5"/>
  <c r="BZ310" i="5" s="1"/>
  <c r="BT311" i="5"/>
  <c r="EN302" i="5"/>
  <c r="DW309" i="5"/>
  <c r="ER301" i="5"/>
  <c r="ET301" i="5" s="1"/>
  <c r="FA301" i="5" s="1"/>
  <c r="FL301" i="5" s="1"/>
  <c r="GI301" i="5" s="1"/>
  <c r="W301" i="5" s="1"/>
  <c r="FB304" i="5"/>
  <c r="FD302" i="5"/>
  <c r="FI302" i="5" s="1"/>
  <c r="EP302" i="5"/>
  <c r="EQ302" i="5" s="1"/>
  <c r="DZ304" i="5"/>
  <c r="EC303" i="5"/>
  <c r="EI303" i="5" s="1"/>
  <c r="ED303" i="5"/>
  <c r="EK303" i="5" s="1"/>
  <c r="DR305" i="5"/>
  <c r="DS305" i="5"/>
  <c r="DN305" i="5"/>
  <c r="DP305" i="5" s="1"/>
  <c r="DT305" i="5" s="1"/>
  <c r="EE307" i="5"/>
  <c r="DG306" i="5"/>
  <c r="DJ306" i="5" s="1"/>
  <c r="EF307" i="5"/>
  <c r="CU331" i="5"/>
  <c r="CZ309" i="5"/>
  <c r="CY310" i="5"/>
  <c r="DA310" i="5" s="1"/>
  <c r="DE310" i="5" s="1"/>
  <c r="GH311" i="5"/>
  <c r="V311" i="5" s="1"/>
  <c r="BO311" i="5"/>
  <c r="BN312" i="5"/>
  <c r="EA312" i="5"/>
  <c r="BJ313" i="5"/>
  <c r="CF312" i="5"/>
  <c r="BL310" i="10"/>
  <c r="BR310" i="10"/>
  <c r="HF313" i="5"/>
  <c r="HH313" i="5" s="1"/>
  <c r="HG313" i="5"/>
  <c r="BP310" i="10"/>
  <c r="BM310" i="10"/>
  <c r="BO310" i="10"/>
  <c r="Z310" i="10"/>
  <c r="BG310" i="10"/>
  <c r="BF310" i="10"/>
  <c r="BN310" i="10"/>
  <c r="AE312" i="10"/>
  <c r="AF312" i="10" s="1"/>
  <c r="AG312" i="10" s="1"/>
  <c r="AH312" i="10" s="1"/>
  <c r="AI313" i="10"/>
  <c r="AC313" i="10"/>
  <c r="AD313" i="10" s="1"/>
  <c r="AA314" i="10"/>
  <c r="AE311" i="10"/>
  <c r="AF311" i="10" s="1"/>
  <c r="AG311" i="10" s="1"/>
  <c r="AH311" i="10" s="1"/>
  <c r="GQ311" i="5"/>
  <c r="AC311" i="5" s="1"/>
  <c r="AG310" i="5"/>
  <c r="GZ310" i="5"/>
  <c r="GX310" i="5"/>
  <c r="Y310" i="5"/>
  <c r="H338" i="8"/>
  <c r="GW310" i="5"/>
  <c r="X310" i="5"/>
  <c r="GU310" i="5"/>
  <c r="V310" i="5"/>
  <c r="FT310" i="5"/>
  <c r="GS310" i="5" s="1"/>
  <c r="AE310" i="5" s="1"/>
  <c r="FZ312" i="5"/>
  <c r="GV312" i="5" s="1"/>
  <c r="GB312" i="5"/>
  <c r="GD312" i="5" s="1"/>
  <c r="FR311" i="5"/>
  <c r="GR311" i="5" s="1"/>
  <c r="AD311" i="5" s="1"/>
  <c r="FS311" i="5"/>
  <c r="FY313" i="5"/>
  <c r="FW314" i="5"/>
  <c r="FX313" i="5"/>
  <c r="GK311" i="5"/>
  <c r="GC311" i="5"/>
  <c r="U311" i="5" s="1"/>
  <c r="GM311" i="5"/>
  <c r="Z311" i="5" s="1"/>
  <c r="GN311" i="5"/>
  <c r="AA311" i="5" s="1"/>
  <c r="GP311" i="5"/>
  <c r="GO311" i="5"/>
  <c r="AB311" i="5" s="1"/>
  <c r="FM312" i="5"/>
  <c r="FN312" i="5"/>
  <c r="FP312" i="5" s="1"/>
  <c r="FO312" i="5"/>
  <c r="FQ312" i="5" s="1"/>
  <c r="FG313" i="5"/>
  <c r="EZ313" i="5"/>
  <c r="BH314" i="5"/>
  <c r="GJ311" i="5"/>
  <c r="HA314" i="5"/>
  <c r="DC309" i="5" l="1"/>
  <c r="CW311" i="5"/>
  <c r="CV312" i="5"/>
  <c r="CX312" i="5" s="1"/>
  <c r="CE314" i="5"/>
  <c r="R314" i="5" s="1"/>
  <c r="DL314" i="5"/>
  <c r="DO314" i="5" s="1"/>
  <c r="DQ314" i="5" s="1"/>
  <c r="CK313" i="5"/>
  <c r="CM313" i="5" s="1"/>
  <c r="CG312" i="5"/>
  <c r="DY309" i="5"/>
  <c r="CB311" i="5"/>
  <c r="CH311" i="5" s="1"/>
  <c r="CI311" i="5" s="1"/>
  <c r="BX311" i="5"/>
  <c r="BZ311" i="5" s="1"/>
  <c r="CC312" i="5"/>
  <c r="CJ314" i="5"/>
  <c r="BL314" i="5"/>
  <c r="BR314" i="5"/>
  <c r="BY310" i="5"/>
  <c r="CA310" i="5" s="1"/>
  <c r="DX310" i="5" s="1"/>
  <c r="BS313" i="5"/>
  <c r="BU313" i="5" s="1"/>
  <c r="BT312" i="5"/>
  <c r="EN303" i="5"/>
  <c r="DW310" i="5"/>
  <c r="ER302" i="5"/>
  <c r="ET302" i="5" s="1"/>
  <c r="FA302" i="5" s="1"/>
  <c r="FL302" i="5" s="1"/>
  <c r="GI302" i="5" s="1"/>
  <c r="W302" i="5" s="1"/>
  <c r="DZ305" i="5"/>
  <c r="EC304" i="5"/>
  <c r="EI304" i="5" s="1"/>
  <c r="ED304" i="5"/>
  <c r="EK304" i="5" s="1"/>
  <c r="EP303" i="5"/>
  <c r="EQ303" i="5" s="1"/>
  <c r="FD303" i="5"/>
  <c r="FI303" i="5" s="1"/>
  <c r="DR306" i="5"/>
  <c r="DS306" i="5"/>
  <c r="DN306" i="5"/>
  <c r="DP306" i="5" s="1"/>
  <c r="DT306" i="5" s="1"/>
  <c r="FB305" i="5"/>
  <c r="EF308" i="5"/>
  <c r="EE308" i="5"/>
  <c r="DG307" i="5"/>
  <c r="DJ307" i="5" s="1"/>
  <c r="CZ310" i="5"/>
  <c r="CU332" i="5"/>
  <c r="CY311" i="5"/>
  <c r="DA311" i="5" s="1"/>
  <c r="DE311" i="5" s="1"/>
  <c r="GU311" i="5"/>
  <c r="GH312" i="5"/>
  <c r="V312" i="5" s="1"/>
  <c r="BN313" i="5"/>
  <c r="BO312" i="5"/>
  <c r="EA313" i="5"/>
  <c r="BJ314" i="5"/>
  <c r="GQ312" i="5"/>
  <c r="AC312" i="5" s="1"/>
  <c r="CF313" i="5"/>
  <c r="BL312" i="10"/>
  <c r="BR312" i="10"/>
  <c r="BL311" i="10"/>
  <c r="BR311" i="10"/>
  <c r="HF314" i="5"/>
  <c r="HH314" i="5" s="1"/>
  <c r="HG314" i="5"/>
  <c r="BP311" i="10"/>
  <c r="BM311" i="10"/>
  <c r="BO311" i="10"/>
  <c r="BP312" i="10"/>
  <c r="BM312" i="10"/>
  <c r="BO312" i="10"/>
  <c r="Z311" i="10"/>
  <c r="BG311" i="10"/>
  <c r="BF311" i="10"/>
  <c r="Z312" i="10"/>
  <c r="BG312" i="10"/>
  <c r="BF312" i="10"/>
  <c r="BN311" i="10"/>
  <c r="BN312" i="10"/>
  <c r="AE313" i="10"/>
  <c r="AF313" i="10" s="1"/>
  <c r="AG313" i="10" s="1"/>
  <c r="AH313" i="10" s="1"/>
  <c r="AI314" i="10"/>
  <c r="AC314" i="10"/>
  <c r="AD314" i="10" s="1"/>
  <c r="AA315" i="10"/>
  <c r="GZ311" i="5"/>
  <c r="AG311" i="5"/>
  <c r="GJ312" i="5"/>
  <c r="X312" i="5" s="1"/>
  <c r="GW312" i="5"/>
  <c r="H339" i="8"/>
  <c r="GW311" i="5"/>
  <c r="X311" i="5"/>
  <c r="GX311" i="5"/>
  <c r="Y311" i="5"/>
  <c r="FT311" i="5"/>
  <c r="GS311" i="5" s="1"/>
  <c r="AE311" i="5" s="1"/>
  <c r="FG314" i="5"/>
  <c r="EZ314" i="5"/>
  <c r="BH315" i="5"/>
  <c r="FS312" i="5"/>
  <c r="FR312" i="5"/>
  <c r="GR312" i="5" s="1"/>
  <c r="AD312" i="5" s="1"/>
  <c r="FZ313" i="5"/>
  <c r="GV313" i="5" s="1"/>
  <c r="GB313" i="5"/>
  <c r="GD313" i="5" s="1"/>
  <c r="GK312" i="5"/>
  <c r="GC312" i="5"/>
  <c r="U312" i="5" s="1"/>
  <c r="GM312" i="5"/>
  <c r="Z312" i="5" s="1"/>
  <c r="GN312" i="5"/>
  <c r="AA312" i="5" s="1"/>
  <c r="GP312" i="5"/>
  <c r="GO312" i="5"/>
  <c r="AB312" i="5" s="1"/>
  <c r="FM313" i="5"/>
  <c r="FN313" i="5"/>
  <c r="FP313" i="5" s="1"/>
  <c r="FO313" i="5"/>
  <c r="FQ313" i="5" s="1"/>
  <c r="FY314" i="5"/>
  <c r="FW315" i="5"/>
  <c r="FX314" i="5"/>
  <c r="HA315" i="5"/>
  <c r="DC310" i="5" l="1"/>
  <c r="CW312" i="5"/>
  <c r="CV313" i="5"/>
  <c r="CX313" i="5" s="1"/>
  <c r="CE315" i="5"/>
  <c r="R315" i="5" s="1"/>
  <c r="DL315" i="5"/>
  <c r="CK314" i="5"/>
  <c r="CM314" i="5" s="1"/>
  <c r="BY311" i="5"/>
  <c r="CA311" i="5" s="1"/>
  <c r="DX311" i="5" s="1"/>
  <c r="CG313" i="5"/>
  <c r="EN304" i="5"/>
  <c r="DY310" i="5"/>
  <c r="BS314" i="5"/>
  <c r="BU314" i="5" s="1"/>
  <c r="CJ315" i="5"/>
  <c r="BL315" i="5"/>
  <c r="BR315" i="5"/>
  <c r="CB312" i="5"/>
  <c r="CH312" i="5" s="1"/>
  <c r="CI312" i="5" s="1"/>
  <c r="BX312" i="5"/>
  <c r="BZ312" i="5" s="1"/>
  <c r="BT313" i="5"/>
  <c r="CC313" i="5"/>
  <c r="DW311" i="5"/>
  <c r="ER303" i="5"/>
  <c r="ET303" i="5" s="1"/>
  <c r="FA303" i="5" s="1"/>
  <c r="FL303" i="5" s="1"/>
  <c r="GI303" i="5" s="1"/>
  <c r="W303" i="5" s="1"/>
  <c r="DZ306" i="5"/>
  <c r="EP304" i="5"/>
  <c r="EQ304" i="5" s="1"/>
  <c r="FD304" i="5"/>
  <c r="FI304" i="5" s="1"/>
  <c r="EC305" i="5"/>
  <c r="EI305" i="5" s="1"/>
  <c r="ED305" i="5"/>
  <c r="EK305" i="5" s="1"/>
  <c r="DR307" i="5"/>
  <c r="DS307" i="5"/>
  <c r="DN307" i="5"/>
  <c r="DP307" i="5" s="1"/>
  <c r="DT307" i="5" s="1"/>
  <c r="FB306" i="5"/>
  <c r="DO315" i="5"/>
  <c r="DQ315" i="5" s="1"/>
  <c r="EF309" i="5"/>
  <c r="EE309" i="5"/>
  <c r="DG308" i="5"/>
  <c r="DJ308" i="5" s="1"/>
  <c r="CU333" i="5"/>
  <c r="CZ311" i="5"/>
  <c r="CY312" i="5"/>
  <c r="DA312" i="5" s="1"/>
  <c r="DE312" i="5" s="1"/>
  <c r="GU312" i="5"/>
  <c r="GH313" i="5"/>
  <c r="GU313" i="5" s="1"/>
  <c r="BN314" i="5"/>
  <c r="BO313" i="5"/>
  <c r="EA314" i="5"/>
  <c r="BJ315" i="5"/>
  <c r="CF314" i="5"/>
  <c r="BL313" i="10"/>
  <c r="BR313" i="10"/>
  <c r="HF315" i="5"/>
  <c r="HH315" i="5" s="1"/>
  <c r="HG315" i="5"/>
  <c r="GQ313" i="5"/>
  <c r="AC313" i="5" s="1"/>
  <c r="BP313" i="10"/>
  <c r="BM313" i="10"/>
  <c r="BO313" i="10"/>
  <c r="Z313" i="10"/>
  <c r="BG313" i="10"/>
  <c r="BF313" i="10"/>
  <c r="BN313" i="10"/>
  <c r="AI315" i="10"/>
  <c r="AC315" i="10"/>
  <c r="AD315" i="10" s="1"/>
  <c r="AA316" i="10"/>
  <c r="AG312" i="5"/>
  <c r="GZ312" i="5"/>
  <c r="GJ313" i="5"/>
  <c r="X313" i="5" s="1"/>
  <c r="GW313" i="5"/>
  <c r="GX312" i="5"/>
  <c r="Y312" i="5"/>
  <c r="H340" i="8"/>
  <c r="FS313" i="5"/>
  <c r="FR313" i="5"/>
  <c r="GR313" i="5" s="1"/>
  <c r="AD313" i="5" s="1"/>
  <c r="GK313" i="5"/>
  <c r="GC313" i="5"/>
  <c r="U313" i="5" s="1"/>
  <c r="GM313" i="5"/>
  <c r="Z313" i="5" s="1"/>
  <c r="GN313" i="5"/>
  <c r="AA313" i="5" s="1"/>
  <c r="GP313" i="5"/>
  <c r="GO313" i="5"/>
  <c r="AB313" i="5" s="1"/>
  <c r="FO314" i="5"/>
  <c r="FQ314" i="5" s="1"/>
  <c r="FM314" i="5"/>
  <c r="FN314" i="5"/>
  <c r="FP314" i="5" s="1"/>
  <c r="FT312" i="5"/>
  <c r="GS312" i="5" s="1"/>
  <c r="AE312" i="5" s="1"/>
  <c r="FZ314" i="5"/>
  <c r="GV314" i="5" s="1"/>
  <c r="GB314" i="5"/>
  <c r="GD314" i="5" s="1"/>
  <c r="FY315" i="5"/>
  <c r="FW316" i="5"/>
  <c r="FX315" i="5"/>
  <c r="EZ315" i="5"/>
  <c r="BH316" i="5"/>
  <c r="FG315" i="5"/>
  <c r="HA316" i="5"/>
  <c r="DC311" i="5" l="1"/>
  <c r="CV314" i="5"/>
  <c r="CX314" i="5" s="1"/>
  <c r="CW313" i="5"/>
  <c r="CE316" i="5"/>
  <c r="R316" i="5" s="1"/>
  <c r="DL316" i="5"/>
  <c r="DO316" i="5" s="1"/>
  <c r="DQ316" i="5" s="1"/>
  <c r="CK315" i="5"/>
  <c r="CM315" i="5" s="1"/>
  <c r="DY311" i="5"/>
  <c r="CG314" i="5"/>
  <c r="CJ316" i="5"/>
  <c r="CK316" i="5" s="1"/>
  <c r="CM316" i="5" s="1"/>
  <c r="BL316" i="5"/>
  <c r="BR316" i="5"/>
  <c r="BY312" i="5"/>
  <c r="CA312" i="5" s="1"/>
  <c r="DW312" i="5" s="1"/>
  <c r="BS315" i="5"/>
  <c r="BU315" i="5" s="1"/>
  <c r="BT314" i="5"/>
  <c r="CB313" i="5"/>
  <c r="CH313" i="5" s="1"/>
  <c r="CI313" i="5" s="1"/>
  <c r="BX313" i="5"/>
  <c r="BZ313" i="5" s="1"/>
  <c r="CC314" i="5"/>
  <c r="EN305" i="5"/>
  <c r="DX312" i="5"/>
  <c r="ER304" i="5"/>
  <c r="ET304" i="5" s="1"/>
  <c r="FA304" i="5" s="1"/>
  <c r="FL304" i="5" s="1"/>
  <c r="GI304" i="5" s="1"/>
  <c r="W304" i="5" s="1"/>
  <c r="FD305" i="5"/>
  <c r="FI305" i="5" s="1"/>
  <c r="EP305" i="5"/>
  <c r="EQ305" i="5" s="1"/>
  <c r="EC306" i="5"/>
  <c r="EI306" i="5" s="1"/>
  <c r="ED306" i="5"/>
  <c r="EK306" i="5" s="1"/>
  <c r="DZ307" i="5"/>
  <c r="DR308" i="5"/>
  <c r="DS308" i="5"/>
  <c r="DN308" i="5"/>
  <c r="DP308" i="5" s="1"/>
  <c r="DT308" i="5" s="1"/>
  <c r="FB307" i="5"/>
  <c r="EF310" i="5"/>
  <c r="EE310" i="5"/>
  <c r="DG309" i="5"/>
  <c r="DJ309" i="5" s="1"/>
  <c r="CZ312" i="5"/>
  <c r="CU334" i="5"/>
  <c r="CY313" i="5"/>
  <c r="DA313" i="5" s="1"/>
  <c r="DE313" i="5" s="1"/>
  <c r="V313" i="5"/>
  <c r="BO314" i="5"/>
  <c r="BN315" i="5"/>
  <c r="EA315" i="5"/>
  <c r="BJ316" i="5"/>
  <c r="CF315" i="5"/>
  <c r="HF316" i="5"/>
  <c r="HH316" i="5" s="1"/>
  <c r="HG316" i="5"/>
  <c r="AE314" i="10"/>
  <c r="AF314" i="10" s="1"/>
  <c r="AG314" i="10" s="1"/>
  <c r="AH314" i="10" s="1"/>
  <c r="AI316" i="10"/>
  <c r="AC316" i="10"/>
  <c r="AD316" i="10" s="1"/>
  <c r="AA317" i="10"/>
  <c r="GQ314" i="5"/>
  <c r="AC314" i="5" s="1"/>
  <c r="GZ313" i="5"/>
  <c r="AG313" i="5"/>
  <c r="FT313" i="5"/>
  <c r="GS313" i="5" s="1"/>
  <c r="AE313" i="5" s="1"/>
  <c r="GX313" i="5"/>
  <c r="Y313" i="5"/>
  <c r="H341" i="8"/>
  <c r="FM315" i="5"/>
  <c r="FN315" i="5"/>
  <c r="FP315" i="5" s="1"/>
  <c r="FO315" i="5"/>
  <c r="FQ315" i="5" s="1"/>
  <c r="FZ315" i="5"/>
  <c r="GV315" i="5" s="1"/>
  <c r="GB315" i="5"/>
  <c r="GD315" i="5" s="1"/>
  <c r="FS314" i="5"/>
  <c r="FR314" i="5"/>
  <c r="GR314" i="5" s="1"/>
  <c r="AD314" i="5" s="1"/>
  <c r="EZ316" i="5"/>
  <c r="BH317" i="5"/>
  <c r="FG316" i="5"/>
  <c r="FY316" i="5"/>
  <c r="FW317" i="5"/>
  <c r="FX316" i="5"/>
  <c r="GK314" i="5"/>
  <c r="GC314" i="5"/>
  <c r="U314" i="5" s="1"/>
  <c r="GM314" i="5"/>
  <c r="Z314" i="5" s="1"/>
  <c r="GN314" i="5"/>
  <c r="AA314" i="5" s="1"/>
  <c r="GP314" i="5"/>
  <c r="GO314" i="5"/>
  <c r="AB314" i="5" s="1"/>
  <c r="GJ314" i="5"/>
  <c r="GH314" i="5"/>
  <c r="HA317" i="5"/>
  <c r="DC312" i="5" l="1"/>
  <c r="CV315" i="5"/>
  <c r="CX315" i="5" s="1"/>
  <c r="CW314" i="5"/>
  <c r="CE317" i="5"/>
  <c r="R317" i="5" s="1"/>
  <c r="DL317" i="5"/>
  <c r="DO317" i="5" s="1"/>
  <c r="DQ317" i="5" s="1"/>
  <c r="DY312" i="5"/>
  <c r="CG315" i="5"/>
  <c r="BY313" i="5"/>
  <c r="CA313" i="5" s="1"/>
  <c r="DX313" i="5" s="1"/>
  <c r="BT315" i="5"/>
  <c r="BS316" i="5"/>
  <c r="BU316" i="5" s="1"/>
  <c r="CJ317" i="5"/>
  <c r="CK317" i="5" s="1"/>
  <c r="CM317" i="5" s="1"/>
  <c r="BL317" i="5"/>
  <c r="BR317" i="5"/>
  <c r="CB314" i="5"/>
  <c r="CH314" i="5" s="1"/>
  <c r="CI314" i="5" s="1"/>
  <c r="BX314" i="5"/>
  <c r="BZ314" i="5" s="1"/>
  <c r="CC315" i="5"/>
  <c r="EN306" i="5"/>
  <c r="DW313" i="5"/>
  <c r="ER305" i="5"/>
  <c r="ET305" i="5" s="1"/>
  <c r="FA305" i="5" s="1"/>
  <c r="FL305" i="5" s="1"/>
  <c r="GI305" i="5" s="1"/>
  <c r="W305" i="5" s="1"/>
  <c r="ED307" i="5"/>
  <c r="EK307" i="5" s="1"/>
  <c r="EC307" i="5"/>
  <c r="EI307" i="5" s="1"/>
  <c r="DZ308" i="5"/>
  <c r="EP306" i="5"/>
  <c r="EQ306" i="5" s="1"/>
  <c r="FD306" i="5"/>
  <c r="FI306" i="5" s="1"/>
  <c r="DS309" i="5"/>
  <c r="DR309" i="5"/>
  <c r="DN309" i="5"/>
  <c r="DP309" i="5" s="1"/>
  <c r="DT309" i="5" s="1"/>
  <c r="FB308" i="5"/>
  <c r="DG310" i="5"/>
  <c r="DJ310" i="5" s="1"/>
  <c r="EE311" i="5"/>
  <c r="EF311" i="5"/>
  <c r="CU335" i="5"/>
  <c r="CZ313" i="5"/>
  <c r="CY314" i="5"/>
  <c r="DA314" i="5" s="1"/>
  <c r="DE314" i="5" s="1"/>
  <c r="BO315" i="5"/>
  <c r="BN316" i="5"/>
  <c r="EA316" i="5"/>
  <c r="BJ317" i="5"/>
  <c r="CF316" i="5"/>
  <c r="BL314" i="10"/>
  <c r="BR314" i="10"/>
  <c r="HF317" i="5"/>
  <c r="HH317" i="5" s="1"/>
  <c r="HG317" i="5"/>
  <c r="BP314" i="10"/>
  <c r="BM314" i="10"/>
  <c r="BO314" i="10"/>
  <c r="Z314" i="10"/>
  <c r="BG314" i="10"/>
  <c r="BF314" i="10"/>
  <c r="BN314" i="10"/>
  <c r="AI317" i="10"/>
  <c r="AC317" i="10"/>
  <c r="AD317" i="10" s="1"/>
  <c r="AA318" i="10"/>
  <c r="AE315" i="10"/>
  <c r="AF315" i="10" s="1"/>
  <c r="AG315" i="10" s="1"/>
  <c r="AH315" i="10" s="1"/>
  <c r="GQ315" i="5"/>
  <c r="AC315" i="5" s="1"/>
  <c r="GZ314" i="5"/>
  <c r="AG314" i="5"/>
  <c r="GW314" i="5"/>
  <c r="X314" i="5"/>
  <c r="GX314" i="5"/>
  <c r="Y314" i="5"/>
  <c r="GU314" i="5"/>
  <c r="V314" i="5"/>
  <c r="H342" i="8"/>
  <c r="FZ316" i="5"/>
  <c r="GV316" i="5" s="1"/>
  <c r="GB316" i="5"/>
  <c r="GD316" i="5" s="1"/>
  <c r="FG317" i="5"/>
  <c r="EZ317" i="5"/>
  <c r="BH318" i="5"/>
  <c r="FT314" i="5"/>
  <c r="GS314" i="5" s="1"/>
  <c r="AE314" i="5" s="1"/>
  <c r="GK315" i="5"/>
  <c r="GC315" i="5"/>
  <c r="U315" i="5" s="1"/>
  <c r="GM315" i="5"/>
  <c r="Z315" i="5" s="1"/>
  <c r="GN315" i="5"/>
  <c r="AA315" i="5" s="1"/>
  <c r="GP315" i="5"/>
  <c r="GO315" i="5"/>
  <c r="AB315" i="5" s="1"/>
  <c r="GH315" i="5"/>
  <c r="FY317" i="5"/>
  <c r="FW318" i="5"/>
  <c r="FX317" i="5"/>
  <c r="FM316" i="5"/>
  <c r="FN316" i="5"/>
  <c r="FP316" i="5" s="1"/>
  <c r="FO316" i="5"/>
  <c r="FQ316" i="5" s="1"/>
  <c r="FS315" i="5"/>
  <c r="FR315" i="5"/>
  <c r="GR315" i="5" s="1"/>
  <c r="AD315" i="5" s="1"/>
  <c r="GJ315" i="5"/>
  <c r="HA318" i="5"/>
  <c r="DC313" i="5" l="1"/>
  <c r="CV316" i="5"/>
  <c r="CX316" i="5" s="1"/>
  <c r="CW315" i="5"/>
  <c r="CE318" i="5"/>
  <c r="R318" i="5" s="1"/>
  <c r="DL318" i="5"/>
  <c r="DO318" i="5" s="1"/>
  <c r="DQ318" i="5" s="1"/>
  <c r="DY313" i="5"/>
  <c r="CG316" i="5"/>
  <c r="BT316" i="5"/>
  <c r="CC316" i="5"/>
  <c r="BS317" i="5"/>
  <c r="BU317" i="5" s="1"/>
  <c r="CB315" i="5"/>
  <c r="CH315" i="5" s="1"/>
  <c r="CI315" i="5" s="1"/>
  <c r="BX315" i="5"/>
  <c r="BZ315" i="5" s="1"/>
  <c r="CJ318" i="5"/>
  <c r="CK318" i="5" s="1"/>
  <c r="CM318" i="5" s="1"/>
  <c r="BL318" i="5"/>
  <c r="BR318" i="5"/>
  <c r="BY314" i="5"/>
  <c r="CA314" i="5" s="1"/>
  <c r="DX314" i="5" s="1"/>
  <c r="EN307" i="5"/>
  <c r="DW314" i="5"/>
  <c r="ER306" i="5"/>
  <c r="ET306" i="5" s="1"/>
  <c r="FA306" i="5" s="1"/>
  <c r="FL306" i="5" s="1"/>
  <c r="GI306" i="5" s="1"/>
  <c r="W306" i="5" s="1"/>
  <c r="DZ309" i="5"/>
  <c r="FD307" i="5"/>
  <c r="FI307" i="5" s="1"/>
  <c r="EP307" i="5"/>
  <c r="EQ307" i="5" s="1"/>
  <c r="EC308" i="5"/>
  <c r="EI308" i="5" s="1"/>
  <c r="ED308" i="5"/>
  <c r="EK308" i="5" s="1"/>
  <c r="DS310" i="5"/>
  <c r="DR310" i="5"/>
  <c r="DN310" i="5"/>
  <c r="DP310" i="5" s="1"/>
  <c r="DT310" i="5" s="1"/>
  <c r="FB309" i="5"/>
  <c r="DG311" i="5"/>
  <c r="DJ311" i="5" s="1"/>
  <c r="EF312" i="5"/>
  <c r="EE312" i="5"/>
  <c r="CU336" i="5"/>
  <c r="CZ314" i="5"/>
  <c r="CY315" i="5"/>
  <c r="DA315" i="5" s="1"/>
  <c r="DE315" i="5" s="1"/>
  <c r="GH316" i="5"/>
  <c r="GU316" i="5" s="1"/>
  <c r="BN317" i="5"/>
  <c r="BO316" i="5"/>
  <c r="EA317" i="5"/>
  <c r="BJ318" i="5"/>
  <c r="GQ316" i="5"/>
  <c r="AC316" i="5" s="1"/>
  <c r="GJ316" i="5"/>
  <c r="X316" i="5" s="1"/>
  <c r="CF317" i="5"/>
  <c r="BL315" i="10"/>
  <c r="BR315" i="10"/>
  <c r="HF318" i="5"/>
  <c r="HH318" i="5" s="1"/>
  <c r="HG318" i="5"/>
  <c r="BP315" i="10"/>
  <c r="BM315" i="10"/>
  <c r="BO315" i="10"/>
  <c r="Z315" i="10"/>
  <c r="BG315" i="10"/>
  <c r="BF315" i="10"/>
  <c r="BN315" i="10"/>
  <c r="AE316" i="10"/>
  <c r="AF316" i="10" s="1"/>
  <c r="AG316" i="10" s="1"/>
  <c r="AH316" i="10" s="1"/>
  <c r="AI318" i="10"/>
  <c r="AC318" i="10"/>
  <c r="AD318" i="10" s="1"/>
  <c r="AA319" i="10"/>
  <c r="GZ315" i="5"/>
  <c r="AG315" i="5"/>
  <c r="GW315" i="5"/>
  <c r="X315" i="5"/>
  <c r="GU315" i="5"/>
  <c r="V315" i="5"/>
  <c r="GX315" i="5"/>
  <c r="Y315" i="5"/>
  <c r="H343" i="8"/>
  <c r="GW316" i="5"/>
  <c r="FR316" i="5"/>
  <c r="GR316" i="5" s="1"/>
  <c r="AD316" i="5" s="1"/>
  <c r="FS316" i="5"/>
  <c r="FY318" i="5"/>
  <c r="FW319" i="5"/>
  <c r="FX318" i="5"/>
  <c r="FT315" i="5"/>
  <c r="GS315" i="5" s="1"/>
  <c r="AE315" i="5" s="1"/>
  <c r="FO317" i="5"/>
  <c r="FQ317" i="5" s="1"/>
  <c r="FM317" i="5"/>
  <c r="FN317" i="5"/>
  <c r="FP317" i="5" s="1"/>
  <c r="GK316" i="5"/>
  <c r="GC316" i="5"/>
  <c r="U316" i="5" s="1"/>
  <c r="GM316" i="5"/>
  <c r="Z316" i="5" s="1"/>
  <c r="GN316" i="5"/>
  <c r="AA316" i="5" s="1"/>
  <c r="GP316" i="5"/>
  <c r="GO316" i="5"/>
  <c r="AB316" i="5" s="1"/>
  <c r="FZ317" i="5"/>
  <c r="GV317" i="5" s="1"/>
  <c r="GB317" i="5"/>
  <c r="GD317" i="5" s="1"/>
  <c r="FG318" i="5"/>
  <c r="EZ318" i="5"/>
  <c r="BH319" i="5"/>
  <c r="HA319" i="5"/>
  <c r="DC314" i="5" l="1"/>
  <c r="CV317" i="5"/>
  <c r="CX317" i="5" s="1"/>
  <c r="CW316" i="5"/>
  <c r="CE319" i="5"/>
  <c r="R319" i="5" s="1"/>
  <c r="DL319" i="5"/>
  <c r="DY314" i="5"/>
  <c r="CG317" i="5"/>
  <c r="CJ319" i="5"/>
  <c r="CK319" i="5" s="1"/>
  <c r="CM319" i="5" s="1"/>
  <c r="BL319" i="5"/>
  <c r="BR319" i="5"/>
  <c r="BY315" i="5"/>
  <c r="CA315" i="5" s="1"/>
  <c r="DX315" i="5" s="1"/>
  <c r="CC317" i="5"/>
  <c r="BS318" i="5"/>
  <c r="BU318" i="5" s="1"/>
  <c r="BT317" i="5"/>
  <c r="CB316" i="5"/>
  <c r="CH316" i="5" s="1"/>
  <c r="CI316" i="5" s="1"/>
  <c r="BX316" i="5"/>
  <c r="BZ316" i="5" s="1"/>
  <c r="EN308" i="5"/>
  <c r="DW315" i="5"/>
  <c r="ER307" i="5"/>
  <c r="ET307" i="5" s="1"/>
  <c r="FA307" i="5" s="1"/>
  <c r="FL307" i="5" s="1"/>
  <c r="GI307" i="5" s="1"/>
  <c r="W307" i="5" s="1"/>
  <c r="FD308" i="5"/>
  <c r="FI308" i="5" s="1"/>
  <c r="EP308" i="5"/>
  <c r="EQ308" i="5" s="1"/>
  <c r="EC309" i="5"/>
  <c r="EI309" i="5" s="1"/>
  <c r="ED309" i="5"/>
  <c r="EK309" i="5" s="1"/>
  <c r="DZ310" i="5"/>
  <c r="DS311" i="5"/>
  <c r="DR311" i="5"/>
  <c r="DN311" i="5"/>
  <c r="DP311" i="5" s="1"/>
  <c r="DT311" i="5" s="1"/>
  <c r="FB310" i="5"/>
  <c r="DO319" i="5"/>
  <c r="DQ319" i="5" s="1"/>
  <c r="EF313" i="5"/>
  <c r="DG312" i="5"/>
  <c r="DJ312" i="5" s="1"/>
  <c r="EE313" i="5"/>
  <c r="CZ315" i="5"/>
  <c r="CU337" i="5"/>
  <c r="CY316" i="5"/>
  <c r="DA316" i="5" s="1"/>
  <c r="DE316" i="5" s="1"/>
  <c r="V316" i="5"/>
  <c r="GH317" i="5"/>
  <c r="V317" i="5" s="1"/>
  <c r="BO317" i="5"/>
  <c r="BN318" i="5"/>
  <c r="BO318" i="5" s="1"/>
  <c r="EA318" i="5"/>
  <c r="BJ319" i="5"/>
  <c r="CF318" i="5"/>
  <c r="BL316" i="10"/>
  <c r="BR316" i="10"/>
  <c r="HF319" i="5"/>
  <c r="HH319" i="5" s="1"/>
  <c r="HG319" i="5"/>
  <c r="BP316" i="10"/>
  <c r="BM316" i="10"/>
  <c r="BO316" i="10"/>
  <c r="Z316" i="10"/>
  <c r="BG316" i="10"/>
  <c r="BF316" i="10"/>
  <c r="BN316" i="10"/>
  <c r="AI319" i="10"/>
  <c r="AC319" i="10"/>
  <c r="AD319" i="10" s="1"/>
  <c r="AA320" i="10"/>
  <c r="AE317" i="10"/>
  <c r="AF317" i="10" s="1"/>
  <c r="AG317" i="10" s="1"/>
  <c r="AH317" i="10" s="1"/>
  <c r="GQ317" i="5"/>
  <c r="AC317" i="5" s="1"/>
  <c r="AG316" i="5"/>
  <c r="GZ316" i="5"/>
  <c r="FT316" i="5"/>
  <c r="GS316" i="5" s="1"/>
  <c r="AE316" i="5" s="1"/>
  <c r="GX316" i="5"/>
  <c r="Y316" i="5"/>
  <c r="H344" i="8"/>
  <c r="EZ319" i="5"/>
  <c r="BH320" i="5"/>
  <c r="FG319" i="5"/>
  <c r="GJ317" i="5"/>
  <c r="FY319" i="5"/>
  <c r="FW320" i="5"/>
  <c r="FX319" i="5"/>
  <c r="FN318" i="5"/>
  <c r="FP318" i="5" s="1"/>
  <c r="FO318" i="5"/>
  <c r="FQ318" i="5" s="1"/>
  <c r="FM318" i="5"/>
  <c r="GK317" i="5"/>
  <c r="GC317" i="5"/>
  <c r="U317" i="5" s="1"/>
  <c r="GM317" i="5"/>
  <c r="Z317" i="5" s="1"/>
  <c r="GN317" i="5"/>
  <c r="AA317" i="5" s="1"/>
  <c r="GP317" i="5"/>
  <c r="GO317" i="5"/>
  <c r="AB317" i="5" s="1"/>
  <c r="FS317" i="5"/>
  <c r="FR317" i="5"/>
  <c r="GR317" i="5" s="1"/>
  <c r="AD317" i="5" s="1"/>
  <c r="FZ318" i="5"/>
  <c r="GV318" i="5" s="1"/>
  <c r="GB318" i="5"/>
  <c r="GD318" i="5" s="1"/>
  <c r="HA320" i="5"/>
  <c r="DC315" i="5" l="1"/>
  <c r="CV318" i="5"/>
  <c r="CX318" i="5" s="1"/>
  <c r="CW317" i="5"/>
  <c r="CE320" i="5"/>
  <c r="R320" i="5" s="1"/>
  <c r="DL320" i="5"/>
  <c r="DO320" i="5" s="1"/>
  <c r="DQ320" i="5" s="1"/>
  <c r="DY315" i="5"/>
  <c r="CG318" i="5"/>
  <c r="CC318" i="5"/>
  <c r="BY316" i="5"/>
  <c r="CA316" i="5" s="1"/>
  <c r="DX316" i="5" s="1"/>
  <c r="BT318" i="5"/>
  <c r="CJ320" i="5"/>
  <c r="CK320" i="5" s="1"/>
  <c r="CM320" i="5" s="1"/>
  <c r="BL320" i="5"/>
  <c r="BR320" i="5"/>
  <c r="BS319" i="5"/>
  <c r="BU319" i="5" s="1"/>
  <c r="CB317" i="5"/>
  <c r="CH317" i="5" s="1"/>
  <c r="CI317" i="5" s="1"/>
  <c r="BX317" i="5"/>
  <c r="BZ317" i="5" s="1"/>
  <c r="EN309" i="5"/>
  <c r="DW316" i="5"/>
  <c r="ER308" i="5"/>
  <c r="ET308" i="5" s="1"/>
  <c r="FA308" i="5" s="1"/>
  <c r="FL308" i="5" s="1"/>
  <c r="GI308" i="5" s="1"/>
  <c r="W308" i="5" s="1"/>
  <c r="EC310" i="5"/>
  <c r="EI310" i="5" s="1"/>
  <c r="ED310" i="5"/>
  <c r="EK310" i="5" s="1"/>
  <c r="EP309" i="5"/>
  <c r="EQ309" i="5" s="1"/>
  <c r="FD309" i="5"/>
  <c r="FI309" i="5" s="1"/>
  <c r="DZ311" i="5"/>
  <c r="DS312" i="5"/>
  <c r="DR312" i="5"/>
  <c r="DN312" i="5"/>
  <c r="DP312" i="5" s="1"/>
  <c r="DT312" i="5" s="1"/>
  <c r="FB311" i="5"/>
  <c r="EF314" i="5"/>
  <c r="EE314" i="5"/>
  <c r="DG313" i="5"/>
  <c r="DJ313" i="5" s="1"/>
  <c r="CU338" i="5"/>
  <c r="CZ316" i="5"/>
  <c r="CY317" i="5"/>
  <c r="DA317" i="5" s="1"/>
  <c r="DE317" i="5" s="1"/>
  <c r="GU317" i="5"/>
  <c r="BN319" i="5"/>
  <c r="EA319" i="5"/>
  <c r="BJ320" i="5"/>
  <c r="CF319" i="5"/>
  <c r="BL317" i="10"/>
  <c r="BR317" i="10"/>
  <c r="HF320" i="5"/>
  <c r="HH320" i="5" s="1"/>
  <c r="HG320" i="5"/>
  <c r="BP317" i="10"/>
  <c r="BM317" i="10"/>
  <c r="BO317" i="10"/>
  <c r="Z317" i="10"/>
  <c r="BG317" i="10"/>
  <c r="BF317" i="10"/>
  <c r="BN317" i="10"/>
  <c r="AE319" i="10"/>
  <c r="AF319" i="10" s="1"/>
  <c r="AG319" i="10" s="1"/>
  <c r="AH319" i="10" s="1"/>
  <c r="AI320" i="10"/>
  <c r="AC320" i="10"/>
  <c r="AD320" i="10" s="1"/>
  <c r="AA321" i="10"/>
  <c r="AE318" i="10"/>
  <c r="AF318" i="10" s="1"/>
  <c r="AG318" i="10" s="1"/>
  <c r="AH318" i="10" s="1"/>
  <c r="GQ318" i="5"/>
  <c r="AC318" i="5" s="1"/>
  <c r="GZ317" i="5"/>
  <c r="AG317" i="5"/>
  <c r="GX317" i="5"/>
  <c r="Y317" i="5"/>
  <c r="GW317" i="5"/>
  <c r="X317" i="5"/>
  <c r="H345" i="8"/>
  <c r="GJ318" i="5"/>
  <c r="X318" i="5" s="1"/>
  <c r="FT317" i="5"/>
  <c r="GS317" i="5" s="1"/>
  <c r="AE317" i="5" s="1"/>
  <c r="GW318" i="5"/>
  <c r="GK318" i="5"/>
  <c r="GC318" i="5"/>
  <c r="U318" i="5" s="1"/>
  <c r="GN318" i="5"/>
  <c r="AA318" i="5" s="1"/>
  <c r="GM318" i="5"/>
  <c r="Z318" i="5" s="1"/>
  <c r="GO318" i="5"/>
  <c r="AB318" i="5" s="1"/>
  <c r="GP318" i="5"/>
  <c r="FR318" i="5"/>
  <c r="GR318" i="5" s="1"/>
  <c r="AD318" i="5" s="1"/>
  <c r="FS318" i="5"/>
  <c r="GH318" i="5"/>
  <c r="FZ319" i="5"/>
  <c r="GV319" i="5" s="1"/>
  <c r="GB319" i="5"/>
  <c r="GD319" i="5" s="1"/>
  <c r="FM319" i="5"/>
  <c r="FN319" i="5"/>
  <c r="FP319" i="5" s="1"/>
  <c r="FO319" i="5"/>
  <c r="FQ319" i="5" s="1"/>
  <c r="FG320" i="5"/>
  <c r="EZ320" i="5"/>
  <c r="BH321" i="5"/>
  <c r="FY320" i="5"/>
  <c r="FW321" i="5"/>
  <c r="FX320" i="5"/>
  <c r="HA321" i="5"/>
  <c r="DC316" i="5" l="1"/>
  <c r="CV319" i="5"/>
  <c r="CX319" i="5" s="1"/>
  <c r="CW318" i="5"/>
  <c r="CE321" i="5"/>
  <c r="R321" i="5" s="1"/>
  <c r="DL321" i="5"/>
  <c r="DO321" i="5" s="1"/>
  <c r="DQ321" i="5" s="1"/>
  <c r="CG319" i="5"/>
  <c r="CJ321" i="5"/>
  <c r="BL321" i="5"/>
  <c r="BR321" i="5"/>
  <c r="DY316" i="5"/>
  <c r="BY317" i="5"/>
  <c r="CA317" i="5" s="1"/>
  <c r="DX317" i="5" s="1"/>
  <c r="CC319" i="5"/>
  <c r="CB318" i="5"/>
  <c r="CH318" i="5" s="1"/>
  <c r="CI318" i="5" s="1"/>
  <c r="BX318" i="5"/>
  <c r="BZ318" i="5" s="1"/>
  <c r="BS320" i="5"/>
  <c r="BU320" i="5" s="1"/>
  <c r="BT319" i="5"/>
  <c r="EN310" i="5"/>
  <c r="DW317" i="5"/>
  <c r="ER309" i="5"/>
  <c r="ET309" i="5" s="1"/>
  <c r="FA309" i="5" s="1"/>
  <c r="FL309" i="5" s="1"/>
  <c r="GI309" i="5" s="1"/>
  <c r="W309" i="5" s="1"/>
  <c r="EC311" i="5"/>
  <c r="EI311" i="5" s="1"/>
  <c r="ED311" i="5"/>
  <c r="EK311" i="5" s="1"/>
  <c r="EP310" i="5"/>
  <c r="EQ310" i="5" s="1"/>
  <c r="FD310" i="5"/>
  <c r="FI310" i="5" s="1"/>
  <c r="DZ312" i="5"/>
  <c r="DR313" i="5"/>
  <c r="DS313" i="5"/>
  <c r="DN313" i="5"/>
  <c r="DP313" i="5" s="1"/>
  <c r="DT313" i="5" s="1"/>
  <c r="DG314" i="5"/>
  <c r="DJ314" i="5" s="1"/>
  <c r="FB312" i="5"/>
  <c r="EF315" i="5"/>
  <c r="EE315" i="5"/>
  <c r="CZ317" i="5"/>
  <c r="CU339" i="5"/>
  <c r="CY318" i="5"/>
  <c r="DA318" i="5" s="1"/>
  <c r="DE318" i="5" s="1"/>
  <c r="GH319" i="5"/>
  <c r="GU319" i="5" s="1"/>
  <c r="BO319" i="5"/>
  <c r="BN320" i="5"/>
  <c r="EA320" i="5"/>
  <c r="BJ321" i="5"/>
  <c r="CF320" i="5"/>
  <c r="BL318" i="10"/>
  <c r="BR318" i="10"/>
  <c r="BL319" i="10"/>
  <c r="BR319" i="10"/>
  <c r="HF321" i="5"/>
  <c r="HH321" i="5" s="1"/>
  <c r="HG321" i="5"/>
  <c r="GQ319" i="5"/>
  <c r="AC319" i="5" s="1"/>
  <c r="BP318" i="10"/>
  <c r="BM318" i="10"/>
  <c r="BO318" i="10"/>
  <c r="BP319" i="10"/>
  <c r="BM319" i="10"/>
  <c r="BO319" i="10"/>
  <c r="Z319" i="10"/>
  <c r="BG319" i="10"/>
  <c r="BF319" i="10"/>
  <c r="Z318" i="10"/>
  <c r="BG318" i="10"/>
  <c r="BF318" i="10"/>
  <c r="BN318" i="10"/>
  <c r="BN319" i="10"/>
  <c r="AE320" i="10"/>
  <c r="AF320" i="10" s="1"/>
  <c r="AG320" i="10" s="1"/>
  <c r="AH320" i="10" s="1"/>
  <c r="AI321" i="10"/>
  <c r="AC321" i="10"/>
  <c r="AD321" i="10" s="1"/>
  <c r="AA322" i="10"/>
  <c r="AG318" i="5"/>
  <c r="GZ318" i="5"/>
  <c r="GU318" i="5"/>
  <c r="V318" i="5"/>
  <c r="H346" i="8"/>
  <c r="GJ319" i="5"/>
  <c r="GX318" i="5"/>
  <c r="Y318" i="5"/>
  <c r="FY321" i="5"/>
  <c r="FW322" i="5"/>
  <c r="FX321" i="5"/>
  <c r="FM320" i="5"/>
  <c r="FN320" i="5"/>
  <c r="FP320" i="5" s="1"/>
  <c r="FO320" i="5"/>
  <c r="FQ320" i="5" s="1"/>
  <c r="FZ320" i="5"/>
  <c r="GV320" i="5" s="1"/>
  <c r="GB320" i="5"/>
  <c r="GD320" i="5" s="1"/>
  <c r="EZ321" i="5"/>
  <c r="FG321" i="5"/>
  <c r="BH322" i="5"/>
  <c r="FS319" i="5"/>
  <c r="FR319" i="5"/>
  <c r="GR319" i="5" s="1"/>
  <c r="AD319" i="5" s="1"/>
  <c r="GK319" i="5"/>
  <c r="GC319" i="5"/>
  <c r="U319" i="5" s="1"/>
  <c r="GN319" i="5"/>
  <c r="AA319" i="5" s="1"/>
  <c r="GM319" i="5"/>
  <c r="Z319" i="5" s="1"/>
  <c r="GP319" i="5"/>
  <c r="GO319" i="5"/>
  <c r="AB319" i="5" s="1"/>
  <c r="FT318" i="5"/>
  <c r="GS318" i="5" s="1"/>
  <c r="AE318" i="5" s="1"/>
  <c r="HA322" i="5"/>
  <c r="DC317" i="5" l="1"/>
  <c r="CV320" i="5"/>
  <c r="CX320" i="5" s="1"/>
  <c r="CW319" i="5"/>
  <c r="CE322" i="5"/>
  <c r="R322" i="5" s="1"/>
  <c r="DL322" i="5"/>
  <c r="DO322" i="5" s="1"/>
  <c r="DQ322" i="5" s="1"/>
  <c r="CK321" i="5"/>
  <c r="CM321" i="5" s="1"/>
  <c r="CG320" i="5"/>
  <c r="DY317" i="5"/>
  <c r="BT320" i="5"/>
  <c r="CJ322" i="5"/>
  <c r="CK322" i="5" s="1"/>
  <c r="CM322" i="5" s="1"/>
  <c r="BL322" i="5"/>
  <c r="BR322" i="5"/>
  <c r="BY318" i="5"/>
  <c r="CA318" i="5" s="1"/>
  <c r="DX318" i="5" s="1"/>
  <c r="BS321" i="5"/>
  <c r="BU321" i="5" s="1"/>
  <c r="CC320" i="5"/>
  <c r="CB319" i="5"/>
  <c r="CH319" i="5" s="1"/>
  <c r="CI319" i="5" s="1"/>
  <c r="BX319" i="5"/>
  <c r="BZ319" i="5" s="1"/>
  <c r="EN311" i="5"/>
  <c r="DW318" i="5"/>
  <c r="ER310" i="5"/>
  <c r="ET310" i="5" s="1"/>
  <c r="FA310" i="5" s="1"/>
  <c r="FL310" i="5" s="1"/>
  <c r="GI310" i="5" s="1"/>
  <c r="W310" i="5" s="1"/>
  <c r="EC312" i="5"/>
  <c r="EI312" i="5" s="1"/>
  <c r="ED312" i="5"/>
  <c r="EK312" i="5" s="1"/>
  <c r="FD311" i="5"/>
  <c r="FI311" i="5" s="1"/>
  <c r="EP311" i="5"/>
  <c r="EQ311" i="5" s="1"/>
  <c r="DZ313" i="5"/>
  <c r="DR314" i="5"/>
  <c r="DS314" i="5"/>
  <c r="DN314" i="5"/>
  <c r="DP314" i="5" s="1"/>
  <c r="DT314" i="5" s="1"/>
  <c r="FB313" i="5"/>
  <c r="EF316" i="5"/>
  <c r="DG315" i="5"/>
  <c r="DJ315" i="5" s="1"/>
  <c r="EE316" i="5"/>
  <c r="CU340" i="5"/>
  <c r="CZ318" i="5"/>
  <c r="CY319" i="5"/>
  <c r="DA319" i="5" s="1"/>
  <c r="DE319" i="5" s="1"/>
  <c r="V319" i="5"/>
  <c r="BO320" i="5"/>
  <c r="BN321" i="5"/>
  <c r="EA321" i="5"/>
  <c r="BJ322" i="5"/>
  <c r="CF321" i="5"/>
  <c r="BL320" i="10"/>
  <c r="BR320" i="10"/>
  <c r="HF322" i="5"/>
  <c r="HH322" i="5" s="1"/>
  <c r="HG322" i="5"/>
  <c r="BP320" i="10"/>
  <c r="BM320" i="10"/>
  <c r="BO320" i="10"/>
  <c r="Z320" i="10"/>
  <c r="BG320" i="10"/>
  <c r="BF320" i="10"/>
  <c r="BN320" i="10"/>
  <c r="AI322" i="10"/>
  <c r="AC322" i="10"/>
  <c r="AD322" i="10" s="1"/>
  <c r="AA323" i="10"/>
  <c r="GQ320" i="5"/>
  <c r="AC320" i="5" s="1"/>
  <c r="GZ319" i="5"/>
  <c r="AG319" i="5"/>
  <c r="GX319" i="5"/>
  <c r="Y319" i="5"/>
  <c r="H347" i="8"/>
  <c r="GW319" i="5"/>
  <c r="X319" i="5"/>
  <c r="FO321" i="5"/>
  <c r="FQ321" i="5" s="1"/>
  <c r="FM321" i="5"/>
  <c r="FN321" i="5"/>
  <c r="FP321" i="5" s="1"/>
  <c r="GK320" i="5"/>
  <c r="GC320" i="5"/>
  <c r="U320" i="5" s="1"/>
  <c r="GN320" i="5"/>
  <c r="AA320" i="5" s="1"/>
  <c r="GM320" i="5"/>
  <c r="Z320" i="5" s="1"/>
  <c r="GP320" i="5"/>
  <c r="GO320" i="5"/>
  <c r="AB320" i="5" s="1"/>
  <c r="FS320" i="5"/>
  <c r="FR320" i="5"/>
  <c r="GR320" i="5" s="1"/>
  <c r="AD320" i="5" s="1"/>
  <c r="GJ320" i="5"/>
  <c r="FY322" i="5"/>
  <c r="FW323" i="5"/>
  <c r="FX322" i="5"/>
  <c r="EZ322" i="5"/>
  <c r="BH323" i="5"/>
  <c r="FG322" i="5"/>
  <c r="FT319" i="5"/>
  <c r="GS319" i="5" s="1"/>
  <c r="AE319" i="5" s="1"/>
  <c r="GH320" i="5"/>
  <c r="FZ321" i="5"/>
  <c r="GV321" i="5" s="1"/>
  <c r="GB321" i="5"/>
  <c r="GD321" i="5" s="1"/>
  <c r="HA323" i="5"/>
  <c r="DC318" i="5" l="1"/>
  <c r="CV321" i="5"/>
  <c r="CX321" i="5" s="1"/>
  <c r="CW320" i="5"/>
  <c r="CE323" i="5"/>
  <c r="R323" i="5" s="1"/>
  <c r="DL323" i="5"/>
  <c r="DY318" i="5"/>
  <c r="CG321" i="5"/>
  <c r="CJ323" i="5"/>
  <c r="BL323" i="5"/>
  <c r="BR323" i="5"/>
  <c r="BY319" i="5"/>
  <c r="CA319" i="5" s="1"/>
  <c r="DX319" i="5" s="1"/>
  <c r="CC321" i="5"/>
  <c r="BS322" i="5"/>
  <c r="BU322" i="5" s="1"/>
  <c r="BT321" i="5"/>
  <c r="CB320" i="5"/>
  <c r="CH320" i="5" s="1"/>
  <c r="CI320" i="5" s="1"/>
  <c r="BX320" i="5"/>
  <c r="BZ320" i="5" s="1"/>
  <c r="EN312" i="5"/>
  <c r="DW319" i="5"/>
  <c r="ER311" i="5"/>
  <c r="ET311" i="5" s="1"/>
  <c r="FA311" i="5" s="1"/>
  <c r="FL311" i="5" s="1"/>
  <c r="GI311" i="5" s="1"/>
  <c r="W311" i="5" s="1"/>
  <c r="FB314" i="5"/>
  <c r="ED313" i="5"/>
  <c r="EK313" i="5" s="1"/>
  <c r="EC313" i="5"/>
  <c r="EI313" i="5" s="1"/>
  <c r="EP312" i="5"/>
  <c r="EQ312" i="5" s="1"/>
  <c r="FD312" i="5"/>
  <c r="FI312" i="5" s="1"/>
  <c r="DZ314" i="5"/>
  <c r="DR315" i="5"/>
  <c r="DS315" i="5"/>
  <c r="DN315" i="5"/>
  <c r="DP315" i="5" s="1"/>
  <c r="DT315" i="5" s="1"/>
  <c r="DO323" i="5"/>
  <c r="DQ323" i="5" s="1"/>
  <c r="EF317" i="5"/>
  <c r="EE317" i="5"/>
  <c r="DG316" i="5"/>
  <c r="DJ316" i="5" s="1"/>
  <c r="CU341" i="5"/>
  <c r="CZ319" i="5"/>
  <c r="CY320" i="5"/>
  <c r="DA320" i="5" s="1"/>
  <c r="DE320" i="5" s="1"/>
  <c r="BO321" i="5"/>
  <c r="BN322" i="5"/>
  <c r="EA322" i="5"/>
  <c r="BJ323" i="5"/>
  <c r="CF322" i="5"/>
  <c r="HF323" i="5"/>
  <c r="HH323" i="5" s="1"/>
  <c r="HG323" i="5"/>
  <c r="AE321" i="10"/>
  <c r="AF321" i="10" s="1"/>
  <c r="AG321" i="10" s="1"/>
  <c r="AH321" i="10" s="1"/>
  <c r="AI323" i="10"/>
  <c r="AC323" i="10"/>
  <c r="AD323" i="10" s="1"/>
  <c r="AA324" i="10"/>
  <c r="GQ321" i="5"/>
  <c r="AC321" i="5" s="1"/>
  <c r="AG320" i="5"/>
  <c r="GZ320" i="5"/>
  <c r="FT320" i="5"/>
  <c r="GS320" i="5" s="1"/>
  <c r="AE320" i="5" s="1"/>
  <c r="GU320" i="5"/>
  <c r="V320" i="5"/>
  <c r="GW320" i="5"/>
  <c r="X320" i="5"/>
  <c r="GX320" i="5"/>
  <c r="Y320" i="5"/>
  <c r="H348" i="8"/>
  <c r="GK321" i="5"/>
  <c r="GC321" i="5"/>
  <c r="U321" i="5" s="1"/>
  <c r="GN321" i="5"/>
  <c r="AA321" i="5" s="1"/>
  <c r="GM321" i="5"/>
  <c r="Z321" i="5" s="1"/>
  <c r="GO321" i="5"/>
  <c r="AB321" i="5" s="1"/>
  <c r="GP321" i="5"/>
  <c r="FO322" i="5"/>
  <c r="FQ322" i="5" s="1"/>
  <c r="FM322" i="5"/>
  <c r="FN322" i="5"/>
  <c r="FP322" i="5" s="1"/>
  <c r="GH321" i="5"/>
  <c r="FY323" i="5"/>
  <c r="FW324" i="5"/>
  <c r="FX323" i="5"/>
  <c r="GJ321" i="5"/>
  <c r="FG323" i="5"/>
  <c r="EZ323" i="5"/>
  <c r="BH324" i="5"/>
  <c r="FZ322" i="5"/>
  <c r="GV322" i="5" s="1"/>
  <c r="GB322" i="5"/>
  <c r="GD322" i="5" s="1"/>
  <c r="FR321" i="5"/>
  <c r="GR321" i="5" s="1"/>
  <c r="AD321" i="5" s="1"/>
  <c r="FS321" i="5"/>
  <c r="HA324" i="5"/>
  <c r="DC319" i="5" l="1"/>
  <c r="CW321" i="5"/>
  <c r="CV322" i="5"/>
  <c r="CX322" i="5" s="1"/>
  <c r="CE324" i="5"/>
  <c r="R324" i="5" s="1"/>
  <c r="DL324" i="5"/>
  <c r="DO324" i="5" s="1"/>
  <c r="DQ324" i="5" s="1"/>
  <c r="CK323" i="5"/>
  <c r="CM323" i="5" s="1"/>
  <c r="DY319" i="5"/>
  <c r="CG322" i="5"/>
  <c r="BY320" i="5"/>
  <c r="CA320" i="5" s="1"/>
  <c r="DX320" i="5" s="1"/>
  <c r="BT322" i="5"/>
  <c r="CC322" i="5"/>
  <c r="CJ324" i="5"/>
  <c r="BL324" i="5"/>
  <c r="BR324" i="5"/>
  <c r="BS323" i="5"/>
  <c r="BU323" i="5" s="1"/>
  <c r="CB321" i="5"/>
  <c r="CH321" i="5" s="1"/>
  <c r="CI321" i="5" s="1"/>
  <c r="BX321" i="5"/>
  <c r="BZ321" i="5" s="1"/>
  <c r="EN313" i="5"/>
  <c r="DW320" i="5"/>
  <c r="ER312" i="5"/>
  <c r="ET312" i="5" s="1"/>
  <c r="FA312" i="5" s="1"/>
  <c r="FL312" i="5" s="1"/>
  <c r="GI312" i="5" s="1"/>
  <c r="W312" i="5" s="1"/>
  <c r="EC314" i="5"/>
  <c r="EI314" i="5" s="1"/>
  <c r="ED314" i="5"/>
  <c r="EK314" i="5" s="1"/>
  <c r="DZ315" i="5"/>
  <c r="EP313" i="5"/>
  <c r="EQ313" i="5" s="1"/>
  <c r="FD313" i="5"/>
  <c r="FI313" i="5" s="1"/>
  <c r="DR316" i="5"/>
  <c r="DS316" i="5"/>
  <c r="DN316" i="5"/>
  <c r="DP316" i="5" s="1"/>
  <c r="DT316" i="5" s="1"/>
  <c r="FB315" i="5"/>
  <c r="DG317" i="5"/>
  <c r="DJ317" i="5" s="1"/>
  <c r="EF318" i="5"/>
  <c r="EE318" i="5"/>
  <c r="CU342" i="5"/>
  <c r="CZ320" i="5"/>
  <c r="CY321" i="5"/>
  <c r="DA321" i="5" s="1"/>
  <c r="DE321" i="5" s="1"/>
  <c r="BO322" i="5"/>
  <c r="BN323" i="5"/>
  <c r="EA323" i="5"/>
  <c r="BJ324" i="5"/>
  <c r="CF323" i="5"/>
  <c r="BL321" i="10"/>
  <c r="BR321" i="10"/>
  <c r="HF324" i="5"/>
  <c r="HH324" i="5" s="1"/>
  <c r="HG324" i="5"/>
  <c r="BP321" i="10"/>
  <c r="BM321" i="10"/>
  <c r="BO321" i="10"/>
  <c r="Z321" i="10"/>
  <c r="BG321" i="10"/>
  <c r="BF321" i="10"/>
  <c r="BN321" i="10"/>
  <c r="AE323" i="10"/>
  <c r="AF323" i="10" s="1"/>
  <c r="AG323" i="10" s="1"/>
  <c r="AH323" i="10" s="1"/>
  <c r="AI324" i="10"/>
  <c r="AC324" i="10"/>
  <c r="AD324" i="10" s="1"/>
  <c r="AA325" i="10"/>
  <c r="AE322" i="10"/>
  <c r="AF322" i="10" s="1"/>
  <c r="AG322" i="10" s="1"/>
  <c r="AH322" i="10" s="1"/>
  <c r="GQ322" i="5"/>
  <c r="AC322" i="5" s="1"/>
  <c r="GZ321" i="5"/>
  <c r="AG321" i="5"/>
  <c r="GX321" i="5"/>
  <c r="Y321" i="5"/>
  <c r="H349" i="8"/>
  <c r="GW321" i="5"/>
  <c r="X321" i="5"/>
  <c r="GU321" i="5"/>
  <c r="V321" i="5"/>
  <c r="FT321" i="5"/>
  <c r="GS321" i="5" s="1"/>
  <c r="AE321" i="5" s="1"/>
  <c r="GK322" i="5"/>
  <c r="GC322" i="5"/>
  <c r="U322" i="5" s="1"/>
  <c r="GM322" i="5"/>
  <c r="Z322" i="5" s="1"/>
  <c r="GN322" i="5"/>
  <c r="AA322" i="5" s="1"/>
  <c r="GO322" i="5"/>
  <c r="AB322" i="5" s="1"/>
  <c r="GP322" i="5"/>
  <c r="EZ324" i="5"/>
  <c r="BH325" i="5"/>
  <c r="FG324" i="5"/>
  <c r="FY324" i="5"/>
  <c r="FW325" i="5"/>
  <c r="FX324" i="5"/>
  <c r="FS322" i="5"/>
  <c r="FR322" i="5"/>
  <c r="GR322" i="5" s="1"/>
  <c r="AD322" i="5" s="1"/>
  <c r="FM323" i="5"/>
  <c r="FN323" i="5"/>
  <c r="FP323" i="5" s="1"/>
  <c r="FO323" i="5"/>
  <c r="FQ323" i="5" s="1"/>
  <c r="FZ323" i="5"/>
  <c r="GV323" i="5" s="1"/>
  <c r="GB323" i="5"/>
  <c r="GD323" i="5" s="1"/>
  <c r="GH322" i="5"/>
  <c r="GJ322" i="5"/>
  <c r="HA325" i="5"/>
  <c r="DC320" i="5" l="1"/>
  <c r="CV323" i="5"/>
  <c r="CX323" i="5" s="1"/>
  <c r="CW322" i="5"/>
  <c r="CE325" i="5"/>
  <c r="R325" i="5" s="1"/>
  <c r="DL325" i="5"/>
  <c r="CK324" i="5"/>
  <c r="CM324" i="5" s="1"/>
  <c r="DY320" i="5"/>
  <c r="CG323" i="5"/>
  <c r="CJ325" i="5"/>
  <c r="BL325" i="5"/>
  <c r="BR325" i="5"/>
  <c r="BY321" i="5"/>
  <c r="CA321" i="5" s="1"/>
  <c r="DW321" i="5" s="1"/>
  <c r="CC323" i="5"/>
  <c r="BS324" i="5"/>
  <c r="BU324" i="5" s="1"/>
  <c r="CB322" i="5"/>
  <c r="CH322" i="5" s="1"/>
  <c r="CI322" i="5" s="1"/>
  <c r="BX322" i="5"/>
  <c r="BZ322" i="5" s="1"/>
  <c r="BT323" i="5"/>
  <c r="EN314" i="5"/>
  <c r="DX321" i="5"/>
  <c r="ER313" i="5"/>
  <c r="ET313" i="5" s="1"/>
  <c r="FA313" i="5" s="1"/>
  <c r="FL313" i="5" s="1"/>
  <c r="GI313" i="5" s="1"/>
  <c r="W313" i="5" s="1"/>
  <c r="EC315" i="5"/>
  <c r="EI315" i="5" s="1"/>
  <c r="ED315" i="5"/>
  <c r="EK315" i="5" s="1"/>
  <c r="EP314" i="5"/>
  <c r="EQ314" i="5" s="1"/>
  <c r="FD314" i="5"/>
  <c r="FI314" i="5" s="1"/>
  <c r="DZ316" i="5"/>
  <c r="DR317" i="5"/>
  <c r="DS317" i="5"/>
  <c r="DN317" i="5"/>
  <c r="DP317" i="5" s="1"/>
  <c r="DT317" i="5" s="1"/>
  <c r="DO325" i="5"/>
  <c r="DQ325" i="5" s="1"/>
  <c r="EF319" i="5"/>
  <c r="EE319" i="5"/>
  <c r="DG318" i="5"/>
  <c r="DJ318" i="5" s="1"/>
  <c r="FB316" i="5"/>
  <c r="CZ321" i="5"/>
  <c r="CU343" i="5"/>
  <c r="CY322" i="5"/>
  <c r="DA322" i="5" s="1"/>
  <c r="DE322" i="5" s="1"/>
  <c r="BN324" i="5"/>
  <c r="BO323" i="5"/>
  <c r="EA324" i="5"/>
  <c r="BJ325" i="5"/>
  <c r="CF324" i="5"/>
  <c r="BL322" i="10"/>
  <c r="BR322" i="10"/>
  <c r="BL323" i="10"/>
  <c r="BR323" i="10"/>
  <c r="HF325" i="5"/>
  <c r="HH325" i="5" s="1"/>
  <c r="HG325" i="5"/>
  <c r="BP322" i="10"/>
  <c r="BM322" i="10"/>
  <c r="BO322" i="10"/>
  <c r="BP323" i="10"/>
  <c r="BM323" i="10"/>
  <c r="BO323" i="10"/>
  <c r="Z322" i="10"/>
  <c r="BG322" i="10"/>
  <c r="BF322" i="10"/>
  <c r="Z323" i="10"/>
  <c r="BG323" i="10"/>
  <c r="BF323" i="10"/>
  <c r="BN322" i="10"/>
  <c r="BN323" i="10"/>
  <c r="AE324" i="10"/>
  <c r="AF324" i="10" s="1"/>
  <c r="AG324" i="10" s="1"/>
  <c r="AH324" i="10" s="1"/>
  <c r="AI325" i="10"/>
  <c r="AC325" i="10"/>
  <c r="AD325" i="10" s="1"/>
  <c r="AA326" i="10"/>
  <c r="GQ323" i="5"/>
  <c r="AC323" i="5" s="1"/>
  <c r="AG322" i="5"/>
  <c r="GZ322" i="5"/>
  <c r="GW322" i="5"/>
  <c r="X322" i="5"/>
  <c r="GX322" i="5"/>
  <c r="Y322" i="5"/>
  <c r="H350" i="8"/>
  <c r="GU322" i="5"/>
  <c r="V322" i="5"/>
  <c r="GK323" i="5"/>
  <c r="Y323" i="5" s="1"/>
  <c r="GC323" i="5"/>
  <c r="U323" i="5" s="1"/>
  <c r="GN323" i="5"/>
  <c r="AA323" i="5" s="1"/>
  <c r="GM323" i="5"/>
  <c r="Z323" i="5" s="1"/>
  <c r="GO323" i="5"/>
  <c r="AB323" i="5" s="1"/>
  <c r="GP323" i="5"/>
  <c r="GH323" i="5"/>
  <c r="FY325" i="5"/>
  <c r="FW326" i="5"/>
  <c r="FX325" i="5"/>
  <c r="GW323" i="5"/>
  <c r="GX323" i="5"/>
  <c r="FR323" i="5"/>
  <c r="GR323" i="5" s="1"/>
  <c r="AD323" i="5" s="1"/>
  <c r="FS323" i="5"/>
  <c r="GJ323" i="5"/>
  <c r="X323" i="5" s="1"/>
  <c r="FT322" i="5"/>
  <c r="GS322" i="5" s="1"/>
  <c r="AE322" i="5" s="1"/>
  <c r="FZ324" i="5"/>
  <c r="GV324" i="5" s="1"/>
  <c r="GB324" i="5"/>
  <c r="GD324" i="5" s="1"/>
  <c r="FM324" i="5"/>
  <c r="FN324" i="5"/>
  <c r="FP324" i="5" s="1"/>
  <c r="FO324" i="5"/>
  <c r="FQ324" i="5" s="1"/>
  <c r="FG325" i="5"/>
  <c r="EZ325" i="5"/>
  <c r="BH326" i="5"/>
  <c r="HA326" i="5"/>
  <c r="DC321" i="5" l="1"/>
  <c r="CV324" i="5"/>
  <c r="CX324" i="5" s="1"/>
  <c r="CW323" i="5"/>
  <c r="CE326" i="5"/>
  <c r="R326" i="5" s="1"/>
  <c r="DL326" i="5"/>
  <c r="DO326" i="5" s="1"/>
  <c r="DQ326" i="5" s="1"/>
  <c r="CK325" i="5"/>
  <c r="CM325" i="5" s="1"/>
  <c r="CG324" i="5"/>
  <c r="DY321" i="5"/>
  <c r="CC324" i="5"/>
  <c r="CB323" i="5"/>
  <c r="CH323" i="5" s="1"/>
  <c r="CI323" i="5" s="1"/>
  <c r="BX323" i="5"/>
  <c r="BZ323" i="5" s="1"/>
  <c r="BT324" i="5"/>
  <c r="BY322" i="5"/>
  <c r="CA322" i="5" s="1"/>
  <c r="DX322" i="5" s="1"/>
  <c r="BS325" i="5"/>
  <c r="BU325" i="5" s="1"/>
  <c r="CJ326" i="5"/>
  <c r="CK326" i="5" s="1"/>
  <c r="CM326" i="5" s="1"/>
  <c r="BL326" i="5"/>
  <c r="BR326" i="5"/>
  <c r="EN315" i="5"/>
  <c r="GQ324" i="5"/>
  <c r="AC324" i="5" s="1"/>
  <c r="DW322" i="5"/>
  <c r="ER314" i="5"/>
  <c r="ET314" i="5" s="1"/>
  <c r="FA314" i="5" s="1"/>
  <c r="FL314" i="5" s="1"/>
  <c r="GI314" i="5" s="1"/>
  <c r="W314" i="5" s="1"/>
  <c r="EP315" i="5"/>
  <c r="EQ315" i="5" s="1"/>
  <c r="FD315" i="5"/>
  <c r="FI315" i="5" s="1"/>
  <c r="EC316" i="5"/>
  <c r="EI316" i="5" s="1"/>
  <c r="ED316" i="5"/>
  <c r="EK316" i="5" s="1"/>
  <c r="DZ317" i="5"/>
  <c r="DR318" i="5"/>
  <c r="DS318" i="5"/>
  <c r="DN318" i="5"/>
  <c r="DP318" i="5" s="1"/>
  <c r="DT318" i="5" s="1"/>
  <c r="DG319" i="5"/>
  <c r="DJ319" i="5" s="1"/>
  <c r="FB317" i="5"/>
  <c r="EF320" i="5"/>
  <c r="EE320" i="5"/>
  <c r="CU344" i="5"/>
  <c r="CZ322" i="5"/>
  <c r="CY323" i="5"/>
  <c r="DA323" i="5" s="1"/>
  <c r="DE323" i="5" s="1"/>
  <c r="BO324" i="5"/>
  <c r="BN325" i="5"/>
  <c r="EA325" i="5"/>
  <c r="BJ326" i="5"/>
  <c r="CF325" i="5"/>
  <c r="BL324" i="10"/>
  <c r="HF326" i="5"/>
  <c r="HH326" i="5" s="1"/>
  <c r="HG326" i="5"/>
  <c r="BP324" i="10"/>
  <c r="BO324" i="10"/>
  <c r="BM324" i="10"/>
  <c r="BR324" i="10" s="1"/>
  <c r="Z324" i="10"/>
  <c r="BG324" i="10"/>
  <c r="BF324" i="10"/>
  <c r="BN324" i="10"/>
  <c r="AI326" i="10"/>
  <c r="AC326" i="10"/>
  <c r="AD326" i="10" s="1"/>
  <c r="AA327" i="10"/>
  <c r="AG323" i="5"/>
  <c r="GZ323" i="5"/>
  <c r="GU323" i="5"/>
  <c r="V323" i="5"/>
  <c r="H351" i="8"/>
  <c r="FO325" i="5"/>
  <c r="FQ325" i="5" s="1"/>
  <c r="FM325" i="5"/>
  <c r="FN325" i="5"/>
  <c r="FP325" i="5" s="1"/>
  <c r="GK324" i="5"/>
  <c r="Y324" i="5" s="1"/>
  <c r="GC324" i="5"/>
  <c r="U324" i="5" s="1"/>
  <c r="GN324" i="5"/>
  <c r="AA324" i="5" s="1"/>
  <c r="GM324" i="5"/>
  <c r="Z324" i="5" s="1"/>
  <c r="GO324" i="5"/>
  <c r="AB324" i="5" s="1"/>
  <c r="GP324" i="5"/>
  <c r="GH324" i="5"/>
  <c r="FY326" i="5"/>
  <c r="FW327" i="5"/>
  <c r="FX326" i="5"/>
  <c r="FT323" i="5"/>
  <c r="GS323" i="5" s="1"/>
  <c r="AE323" i="5" s="1"/>
  <c r="FG326" i="5"/>
  <c r="EZ326" i="5"/>
  <c r="BH327" i="5"/>
  <c r="FR324" i="5"/>
  <c r="GR324" i="5" s="1"/>
  <c r="AD324" i="5" s="1"/>
  <c r="FS324" i="5"/>
  <c r="GJ324" i="5"/>
  <c r="X324" i="5" s="1"/>
  <c r="GW324" i="5"/>
  <c r="GX324" i="5"/>
  <c r="FZ325" i="5"/>
  <c r="GV325" i="5" s="1"/>
  <c r="GB325" i="5"/>
  <c r="GD325" i="5" s="1"/>
  <c r="HA327" i="5"/>
  <c r="DC322" i="5" l="1"/>
  <c r="CV325" i="5"/>
  <c r="CX325" i="5" s="1"/>
  <c r="CW324" i="5"/>
  <c r="CE327" i="5"/>
  <c r="R327" i="5" s="1"/>
  <c r="DL327" i="5"/>
  <c r="DO327" i="5" s="1"/>
  <c r="DQ327" i="5" s="1"/>
  <c r="CG325" i="5"/>
  <c r="BT325" i="5"/>
  <c r="BX325" i="5" s="1"/>
  <c r="BY325" i="5" s="1"/>
  <c r="CJ327" i="5"/>
  <c r="BL327" i="5"/>
  <c r="BR327" i="5"/>
  <c r="CB324" i="5"/>
  <c r="CH324" i="5" s="1"/>
  <c r="CI324" i="5" s="1"/>
  <c r="BX324" i="5"/>
  <c r="BZ324" i="5" s="1"/>
  <c r="BS326" i="5"/>
  <c r="BU326" i="5" s="1"/>
  <c r="DY322" i="5"/>
  <c r="CC325" i="5"/>
  <c r="BY323" i="5"/>
  <c r="CA323" i="5" s="1"/>
  <c r="DW323" i="5" s="1"/>
  <c r="EN316" i="5"/>
  <c r="DX323" i="5"/>
  <c r="ER315" i="5"/>
  <c r="ET315" i="5" s="1"/>
  <c r="FA315" i="5" s="1"/>
  <c r="FL315" i="5" s="1"/>
  <c r="GI315" i="5" s="1"/>
  <c r="W315" i="5" s="1"/>
  <c r="ED317" i="5"/>
  <c r="EK317" i="5" s="1"/>
  <c r="EC317" i="5"/>
  <c r="EI317" i="5" s="1"/>
  <c r="FD316" i="5"/>
  <c r="FI316" i="5" s="1"/>
  <c r="EP316" i="5"/>
  <c r="EQ316" i="5" s="1"/>
  <c r="DZ318" i="5"/>
  <c r="DR319" i="5"/>
  <c r="DS319" i="5"/>
  <c r="DN319" i="5"/>
  <c r="DP319" i="5" s="1"/>
  <c r="DT319" i="5" s="1"/>
  <c r="DG320" i="5"/>
  <c r="DJ320" i="5" s="1"/>
  <c r="FB318" i="5"/>
  <c r="EF321" i="5"/>
  <c r="EE321" i="5"/>
  <c r="CZ323" i="5"/>
  <c r="CU345" i="5"/>
  <c r="CY324" i="5"/>
  <c r="DA324" i="5" s="1"/>
  <c r="DE324" i="5" s="1"/>
  <c r="BO325" i="5"/>
  <c r="BN326" i="5"/>
  <c r="EA326" i="5"/>
  <c r="BJ327" i="5"/>
  <c r="CF326" i="5"/>
  <c r="HF327" i="5"/>
  <c r="HH327" i="5" s="1"/>
  <c r="HG327" i="5"/>
  <c r="AE325" i="10"/>
  <c r="AF325" i="10" s="1"/>
  <c r="AG325" i="10" s="1"/>
  <c r="AH325" i="10" s="1"/>
  <c r="AI327" i="10"/>
  <c r="AC327" i="10"/>
  <c r="AD327" i="10" s="1"/>
  <c r="AA328" i="10"/>
  <c r="GQ325" i="5"/>
  <c r="AC325" i="5" s="1"/>
  <c r="GZ324" i="5"/>
  <c r="AG324" i="5"/>
  <c r="H352" i="8"/>
  <c r="GU324" i="5"/>
  <c r="V324" i="5"/>
  <c r="GK325" i="5"/>
  <c r="Y325" i="5" s="1"/>
  <c r="GC325" i="5"/>
  <c r="U325" i="5" s="1"/>
  <c r="GN325" i="5"/>
  <c r="AA325" i="5" s="1"/>
  <c r="GM325" i="5"/>
  <c r="Z325" i="5" s="1"/>
  <c r="GP325" i="5"/>
  <c r="GO325" i="5"/>
  <c r="AB325" i="5" s="1"/>
  <c r="EZ327" i="5"/>
  <c r="BH328" i="5"/>
  <c r="FG327" i="5"/>
  <c r="FZ326" i="5"/>
  <c r="GV326" i="5" s="1"/>
  <c r="GB326" i="5"/>
  <c r="GD326" i="5" s="1"/>
  <c r="FR325" i="5"/>
  <c r="GR325" i="5" s="1"/>
  <c r="AD325" i="5" s="1"/>
  <c r="FS325" i="5"/>
  <c r="GX325" i="5"/>
  <c r="GW325" i="5"/>
  <c r="FM326" i="5"/>
  <c r="FN326" i="5"/>
  <c r="FP326" i="5" s="1"/>
  <c r="FO326" i="5"/>
  <c r="FQ326" i="5" s="1"/>
  <c r="FY327" i="5"/>
  <c r="FW328" i="5"/>
  <c r="FX327" i="5"/>
  <c r="FT324" i="5"/>
  <c r="GS324" i="5" s="1"/>
  <c r="AE324" i="5" s="1"/>
  <c r="GJ325" i="5"/>
  <c r="X325" i="5" s="1"/>
  <c r="GH325" i="5"/>
  <c r="HA328" i="5"/>
  <c r="CB325" i="5" l="1"/>
  <c r="CH325" i="5" s="1"/>
  <c r="CI325" i="5" s="1"/>
  <c r="DC323" i="5"/>
  <c r="CV326" i="5"/>
  <c r="CX326" i="5" s="1"/>
  <c r="CW325" i="5"/>
  <c r="CE328" i="5"/>
  <c r="R328" i="5" s="1"/>
  <c r="DL328" i="5"/>
  <c r="CK327" i="5"/>
  <c r="CM327" i="5" s="1"/>
  <c r="CG326" i="5"/>
  <c r="BZ325" i="5"/>
  <c r="CA325" i="5" s="1"/>
  <c r="DX325" i="5" s="1"/>
  <c r="BT326" i="5"/>
  <c r="CB326" i="5" s="1"/>
  <c r="CJ328" i="5"/>
  <c r="BL328" i="5"/>
  <c r="BR328" i="5"/>
  <c r="DY323" i="5"/>
  <c r="CC326" i="5"/>
  <c r="BS327" i="5"/>
  <c r="BU327" i="5" s="1"/>
  <c r="BY324" i="5"/>
  <c r="CA324" i="5" s="1"/>
  <c r="DX324" i="5" s="1"/>
  <c r="EN317" i="5"/>
  <c r="DW324" i="5"/>
  <c r="ER316" i="5"/>
  <c r="ET316" i="5" s="1"/>
  <c r="FA316" i="5" s="1"/>
  <c r="FL316" i="5" s="1"/>
  <c r="GI316" i="5" s="1"/>
  <c r="W316" i="5" s="1"/>
  <c r="FB319" i="5"/>
  <c r="EC318" i="5"/>
  <c r="EI318" i="5" s="1"/>
  <c r="ED318" i="5"/>
  <c r="EK318" i="5" s="1"/>
  <c r="EP317" i="5"/>
  <c r="EQ317" i="5" s="1"/>
  <c r="FD317" i="5"/>
  <c r="FI317" i="5" s="1"/>
  <c r="DZ319" i="5"/>
  <c r="DS320" i="5"/>
  <c r="FB320" i="5" s="1"/>
  <c r="DR320" i="5"/>
  <c r="DN320" i="5"/>
  <c r="DP320" i="5" s="1"/>
  <c r="DT320" i="5" s="1"/>
  <c r="DG321" i="5"/>
  <c r="DJ321" i="5" s="1"/>
  <c r="DO328" i="5"/>
  <c r="DQ328" i="5" s="1"/>
  <c r="EF322" i="5"/>
  <c r="EE322" i="5"/>
  <c r="CU346" i="5"/>
  <c r="CZ324" i="5"/>
  <c r="CY325" i="5"/>
  <c r="DA325" i="5" s="1"/>
  <c r="DE325" i="5" s="1"/>
  <c r="GH326" i="5"/>
  <c r="GU326" i="5" s="1"/>
  <c r="BO326" i="5"/>
  <c r="BN327" i="5"/>
  <c r="EA327" i="5"/>
  <c r="BJ328" i="5"/>
  <c r="CF327" i="5"/>
  <c r="BL325" i="10"/>
  <c r="BR325" i="10"/>
  <c r="HF328" i="5"/>
  <c r="HH328" i="5" s="1"/>
  <c r="HG328" i="5"/>
  <c r="BP325" i="10"/>
  <c r="BM325" i="10"/>
  <c r="BO325" i="10"/>
  <c r="GQ326" i="5"/>
  <c r="AC326" i="5" s="1"/>
  <c r="Z325" i="10"/>
  <c r="BG325" i="10"/>
  <c r="BF325" i="10"/>
  <c r="BN325" i="10"/>
  <c r="AE327" i="10"/>
  <c r="AF327" i="10" s="1"/>
  <c r="AG327" i="10" s="1"/>
  <c r="AH327" i="10" s="1"/>
  <c r="AI328" i="10"/>
  <c r="AC328" i="10"/>
  <c r="AD328" i="10" s="1"/>
  <c r="AA329" i="10"/>
  <c r="AE326" i="10"/>
  <c r="AF326" i="10" s="1"/>
  <c r="AG326" i="10" s="1"/>
  <c r="AH326" i="10" s="1"/>
  <c r="GZ325" i="5"/>
  <c r="AG325" i="5"/>
  <c r="GJ326" i="5"/>
  <c r="X326" i="5" s="1"/>
  <c r="GU325" i="5"/>
  <c r="V325" i="5"/>
  <c r="H353" i="8"/>
  <c r="FZ327" i="5"/>
  <c r="GV327" i="5" s="1"/>
  <c r="GB327" i="5"/>
  <c r="GD327" i="5" s="1"/>
  <c r="FY328" i="5"/>
  <c r="FW329" i="5"/>
  <c r="FX328" i="5"/>
  <c r="FS326" i="5"/>
  <c r="FR326" i="5"/>
  <c r="GR326" i="5" s="1"/>
  <c r="AD326" i="5" s="1"/>
  <c r="FT325" i="5"/>
  <c r="GS325" i="5" s="1"/>
  <c r="AE325" i="5" s="1"/>
  <c r="GW326" i="5"/>
  <c r="GX326" i="5"/>
  <c r="FM327" i="5"/>
  <c r="FN327" i="5"/>
  <c r="FP327" i="5" s="1"/>
  <c r="FO327" i="5"/>
  <c r="FQ327" i="5" s="1"/>
  <c r="FG328" i="5"/>
  <c r="EZ328" i="5"/>
  <c r="BH329" i="5"/>
  <c r="GK326" i="5"/>
  <c r="Y326" i="5" s="1"/>
  <c r="GC326" i="5"/>
  <c r="U326" i="5" s="1"/>
  <c r="GM326" i="5"/>
  <c r="Z326" i="5" s="1"/>
  <c r="GN326" i="5"/>
  <c r="AA326" i="5" s="1"/>
  <c r="GP326" i="5"/>
  <c r="GO326" i="5"/>
  <c r="AB326" i="5" s="1"/>
  <c r="HA329" i="5"/>
  <c r="DC324" i="5" l="1"/>
  <c r="CV327" i="5"/>
  <c r="CX327" i="5" s="1"/>
  <c r="CW326" i="5"/>
  <c r="CE329" i="5"/>
  <c r="R329" i="5" s="1"/>
  <c r="DL329" i="5"/>
  <c r="BX326" i="5"/>
  <c r="BZ326" i="5" s="1"/>
  <c r="CK328" i="5"/>
  <c r="CM328" i="5" s="1"/>
  <c r="CG327" i="5"/>
  <c r="CH326" i="5"/>
  <c r="CI326" i="5" s="1"/>
  <c r="BT327" i="5"/>
  <c r="BX327" i="5" s="1"/>
  <c r="DY324" i="5"/>
  <c r="CC327" i="5"/>
  <c r="BS328" i="5"/>
  <c r="BU328" i="5" s="1"/>
  <c r="CJ329" i="5"/>
  <c r="BL329" i="5"/>
  <c r="BR329" i="5"/>
  <c r="EN318" i="5"/>
  <c r="DW325" i="5"/>
  <c r="DY325" i="5" s="1"/>
  <c r="ER317" i="5"/>
  <c r="ET317" i="5" s="1"/>
  <c r="FA317" i="5" s="1"/>
  <c r="FL317" i="5" s="1"/>
  <c r="GI317" i="5" s="1"/>
  <c r="W317" i="5" s="1"/>
  <c r="EC319" i="5"/>
  <c r="EI319" i="5" s="1"/>
  <c r="ED319" i="5"/>
  <c r="EK319" i="5" s="1"/>
  <c r="FD318" i="5"/>
  <c r="FI318" i="5" s="1"/>
  <c r="EP318" i="5"/>
  <c r="EQ318" i="5" s="1"/>
  <c r="ER318" i="5" s="1"/>
  <c r="ET318" i="5" s="1"/>
  <c r="FA318" i="5" s="1"/>
  <c r="FL318" i="5" s="1"/>
  <c r="GI318" i="5" s="1"/>
  <c r="W318" i="5" s="1"/>
  <c r="DZ320" i="5"/>
  <c r="DR321" i="5"/>
  <c r="DS321" i="5"/>
  <c r="DN321" i="5"/>
  <c r="DP321" i="5" s="1"/>
  <c r="DT321" i="5" s="1"/>
  <c r="DO329" i="5"/>
  <c r="DQ329" i="5" s="1"/>
  <c r="DG322" i="5"/>
  <c r="DJ322" i="5" s="1"/>
  <c r="EE323" i="5"/>
  <c r="EF323" i="5"/>
  <c r="CU347" i="5"/>
  <c r="CZ325" i="5"/>
  <c r="CY326" i="5"/>
  <c r="DA326" i="5" s="1"/>
  <c r="DE326" i="5" s="1"/>
  <c r="V326" i="5"/>
  <c r="GH327" i="5"/>
  <c r="V327" i="5" s="1"/>
  <c r="BO327" i="5"/>
  <c r="BN328" i="5"/>
  <c r="EA328" i="5"/>
  <c r="BJ329" i="5"/>
  <c r="CF328" i="5"/>
  <c r="BL326" i="10"/>
  <c r="BR326" i="10"/>
  <c r="BL327" i="10"/>
  <c r="BR327" i="10"/>
  <c r="HF329" i="5"/>
  <c r="HH329" i="5" s="1"/>
  <c r="HG329" i="5"/>
  <c r="GQ327" i="5"/>
  <c r="AC327" i="5" s="1"/>
  <c r="BP327" i="10"/>
  <c r="BM327" i="10"/>
  <c r="BO327" i="10"/>
  <c r="BP326" i="10"/>
  <c r="BM326" i="10"/>
  <c r="BO326" i="10"/>
  <c r="Z326" i="10"/>
  <c r="BG326" i="10"/>
  <c r="BF326" i="10"/>
  <c r="Z327" i="10"/>
  <c r="BG327" i="10"/>
  <c r="BF327" i="10"/>
  <c r="BN326" i="10"/>
  <c r="BN327" i="10"/>
  <c r="AE328" i="10"/>
  <c r="AF328" i="10" s="1"/>
  <c r="AG328" i="10" s="1"/>
  <c r="AH328" i="10" s="1"/>
  <c r="AI329" i="10"/>
  <c r="AC329" i="10"/>
  <c r="AD329" i="10" s="1"/>
  <c r="AA330" i="10"/>
  <c r="AG326" i="5"/>
  <c r="GZ326" i="5"/>
  <c r="GJ327" i="5"/>
  <c r="X327" i="5" s="1"/>
  <c r="H354" i="8"/>
  <c r="FT326" i="5"/>
  <c r="GS326" i="5" s="1"/>
  <c r="AE326" i="5" s="1"/>
  <c r="FG329" i="5"/>
  <c r="EZ329" i="5"/>
  <c r="BH330" i="5"/>
  <c r="FY329" i="5"/>
  <c r="FW330" i="5"/>
  <c r="FX329" i="5"/>
  <c r="GK327" i="5"/>
  <c r="Y327" i="5" s="1"/>
  <c r="GC327" i="5"/>
  <c r="U327" i="5" s="1"/>
  <c r="GN327" i="5"/>
  <c r="AA327" i="5" s="1"/>
  <c r="GM327" i="5"/>
  <c r="Z327" i="5" s="1"/>
  <c r="GO327" i="5"/>
  <c r="AB327" i="5" s="1"/>
  <c r="GP327" i="5"/>
  <c r="FM328" i="5"/>
  <c r="FN328" i="5"/>
  <c r="FP328" i="5" s="1"/>
  <c r="FO328" i="5"/>
  <c r="FQ328" i="5" s="1"/>
  <c r="FS327" i="5"/>
  <c r="FR327" i="5"/>
  <c r="GR327" i="5" s="1"/>
  <c r="AD327" i="5" s="1"/>
  <c r="FZ328" i="5"/>
  <c r="GV328" i="5" s="1"/>
  <c r="GB328" i="5"/>
  <c r="GD328" i="5" s="1"/>
  <c r="GX327" i="5"/>
  <c r="GW327" i="5"/>
  <c r="HA330" i="5"/>
  <c r="DC325" i="5" l="1"/>
  <c r="CV328" i="5"/>
  <c r="CX328" i="5" s="1"/>
  <c r="CW327" i="5"/>
  <c r="CE330" i="5"/>
  <c r="R330" i="5" s="1"/>
  <c r="DL330" i="5"/>
  <c r="DO330" i="5" s="1"/>
  <c r="DQ330" i="5" s="1"/>
  <c r="BY326" i="5"/>
  <c r="CA326" i="5" s="1"/>
  <c r="DX326" i="5" s="1"/>
  <c r="CK329" i="5"/>
  <c r="CM329" i="5" s="1"/>
  <c r="CB327" i="5"/>
  <c r="CH327" i="5" s="1"/>
  <c r="CI327" i="5" s="1"/>
  <c r="BZ327" i="5"/>
  <c r="BY327" i="5"/>
  <c r="CG328" i="5"/>
  <c r="CJ330" i="5"/>
  <c r="CK330" i="5" s="1"/>
  <c r="CM330" i="5" s="1"/>
  <c r="BL330" i="5"/>
  <c r="BR330" i="5"/>
  <c r="BT328" i="5"/>
  <c r="CC328" i="5"/>
  <c r="BS329" i="5"/>
  <c r="BU329" i="5" s="1"/>
  <c r="EN319" i="5"/>
  <c r="DW326" i="5"/>
  <c r="EC320" i="5"/>
  <c r="EI320" i="5" s="1"/>
  <c r="ED320" i="5"/>
  <c r="EK320" i="5" s="1"/>
  <c r="FB321" i="5"/>
  <c r="FD319" i="5"/>
  <c r="FI319" i="5" s="1"/>
  <c r="EP319" i="5"/>
  <c r="EQ319" i="5" s="1"/>
  <c r="DZ321" i="5"/>
  <c r="DR322" i="5"/>
  <c r="DS322" i="5"/>
  <c r="DN322" i="5"/>
  <c r="DP322" i="5" s="1"/>
  <c r="DT322" i="5" s="1"/>
  <c r="DG323" i="5"/>
  <c r="DJ323" i="5" s="1"/>
  <c r="EE324" i="5"/>
  <c r="EF324" i="5"/>
  <c r="CZ326" i="5"/>
  <c r="CU348" i="5"/>
  <c r="CY327" i="5"/>
  <c r="DA327" i="5" s="1"/>
  <c r="DE327" i="5" s="1"/>
  <c r="GU327" i="5"/>
  <c r="GH328" i="5"/>
  <c r="GU328" i="5" s="1"/>
  <c r="BO328" i="5"/>
  <c r="BN329" i="5"/>
  <c r="EA329" i="5"/>
  <c r="BJ330" i="5"/>
  <c r="CF329" i="5"/>
  <c r="BL328" i="10"/>
  <c r="BR328" i="10"/>
  <c r="HF330" i="5"/>
  <c r="HH330" i="5" s="1"/>
  <c r="HG330" i="5"/>
  <c r="BP328" i="10"/>
  <c r="BM328" i="10"/>
  <c r="BO328" i="10"/>
  <c r="Z328" i="10"/>
  <c r="BG328" i="10"/>
  <c r="BF328" i="10"/>
  <c r="BN328" i="10"/>
  <c r="AI330" i="10"/>
  <c r="AC330" i="10"/>
  <c r="AD330" i="10" s="1"/>
  <c r="AA331" i="10"/>
  <c r="GQ328" i="5"/>
  <c r="AC328" i="5" s="1"/>
  <c r="AG327" i="5"/>
  <c r="GZ327" i="5"/>
  <c r="H355" i="8"/>
  <c r="GK328" i="5"/>
  <c r="Y328" i="5" s="1"/>
  <c r="GC328" i="5"/>
  <c r="U328" i="5" s="1"/>
  <c r="GN328" i="5"/>
  <c r="AA328" i="5" s="1"/>
  <c r="GM328" i="5"/>
  <c r="Z328" i="5" s="1"/>
  <c r="GO328" i="5"/>
  <c r="AB328" i="5" s="1"/>
  <c r="GP328" i="5"/>
  <c r="FR328" i="5"/>
  <c r="GR328" i="5" s="1"/>
  <c r="AD328" i="5" s="1"/>
  <c r="FS328" i="5"/>
  <c r="GJ328" i="5"/>
  <c r="X328" i="5" s="1"/>
  <c r="FY330" i="5"/>
  <c r="FW331" i="5"/>
  <c r="FX330" i="5"/>
  <c r="FT327" i="5"/>
  <c r="GS327" i="5" s="1"/>
  <c r="AE327" i="5" s="1"/>
  <c r="FM329" i="5"/>
  <c r="FN329" i="5"/>
  <c r="FP329" i="5" s="1"/>
  <c r="FO329" i="5"/>
  <c r="FQ329" i="5" s="1"/>
  <c r="GW328" i="5"/>
  <c r="GX328" i="5"/>
  <c r="FZ329" i="5"/>
  <c r="GV329" i="5" s="1"/>
  <c r="GB329" i="5"/>
  <c r="GD329" i="5" s="1"/>
  <c r="FG330" i="5"/>
  <c r="EZ330" i="5"/>
  <c r="BH331" i="5"/>
  <c r="HA331" i="5"/>
  <c r="DY326" i="5" l="1"/>
  <c r="DC326" i="5"/>
  <c r="CV329" i="5"/>
  <c r="CX329" i="5" s="1"/>
  <c r="CW328" i="5"/>
  <c r="CE331" i="5"/>
  <c r="R331" i="5" s="1"/>
  <c r="DL331" i="5"/>
  <c r="DO331" i="5" s="1"/>
  <c r="DQ331" i="5" s="1"/>
  <c r="CA327" i="5"/>
  <c r="DX327" i="5" s="1"/>
  <c r="CG329" i="5"/>
  <c r="BT329" i="5"/>
  <c r="BX329" i="5" s="1"/>
  <c r="BZ329" i="5" s="1"/>
  <c r="CC329" i="5"/>
  <c r="CB328" i="5"/>
  <c r="CH328" i="5" s="1"/>
  <c r="CI328" i="5" s="1"/>
  <c r="BX328" i="5"/>
  <c r="BZ328" i="5" s="1"/>
  <c r="CJ331" i="5"/>
  <c r="BL331" i="5"/>
  <c r="BR331" i="5"/>
  <c r="BS330" i="5"/>
  <c r="BU330" i="5" s="1"/>
  <c r="EN320" i="5"/>
  <c r="DW327" i="5"/>
  <c r="ER319" i="5"/>
  <c r="ET319" i="5" s="1"/>
  <c r="FA319" i="5" s="1"/>
  <c r="FL319" i="5" s="1"/>
  <c r="GI319" i="5" s="1"/>
  <c r="W319" i="5" s="1"/>
  <c r="EC321" i="5"/>
  <c r="EI321" i="5" s="1"/>
  <c r="ED321" i="5"/>
  <c r="EK321" i="5" s="1"/>
  <c r="DZ322" i="5"/>
  <c r="FD320" i="5"/>
  <c r="FI320" i="5" s="1"/>
  <c r="EP320" i="5"/>
  <c r="EQ320" i="5" s="1"/>
  <c r="DR323" i="5"/>
  <c r="DS323" i="5"/>
  <c r="DN323" i="5"/>
  <c r="DP323" i="5" s="1"/>
  <c r="DT323" i="5" s="1"/>
  <c r="FB322" i="5"/>
  <c r="EF325" i="5"/>
  <c r="EE325" i="5"/>
  <c r="DG324" i="5"/>
  <c r="DJ324" i="5" s="1"/>
  <c r="CU349" i="5"/>
  <c r="CZ327" i="5"/>
  <c r="CY328" i="5"/>
  <c r="DA328" i="5" s="1"/>
  <c r="DE328" i="5" s="1"/>
  <c r="V328" i="5"/>
  <c r="GH329" i="5"/>
  <c r="V329" i="5" s="1"/>
  <c r="BN330" i="5"/>
  <c r="BO329" i="5"/>
  <c r="EA330" i="5"/>
  <c r="BJ331" i="5"/>
  <c r="CF330" i="5"/>
  <c r="HF331" i="5"/>
  <c r="HH331" i="5" s="1"/>
  <c r="HG331" i="5"/>
  <c r="AE329" i="10"/>
  <c r="AF329" i="10" s="1"/>
  <c r="AG329" i="10" s="1"/>
  <c r="AH329" i="10" s="1"/>
  <c r="AI331" i="10"/>
  <c r="AC331" i="10"/>
  <c r="AD331" i="10" s="1"/>
  <c r="AA332" i="10"/>
  <c r="GQ329" i="5"/>
  <c r="AC329" i="5" s="1"/>
  <c r="GZ328" i="5"/>
  <c r="AG328" i="5"/>
  <c r="H356" i="8"/>
  <c r="EZ331" i="5"/>
  <c r="BH332" i="5"/>
  <c r="FG331" i="5"/>
  <c r="GX329" i="5"/>
  <c r="GW329" i="5"/>
  <c r="FY331" i="5"/>
  <c r="FW332" i="5"/>
  <c r="FX331" i="5"/>
  <c r="FO330" i="5"/>
  <c r="FQ330" i="5" s="1"/>
  <c r="FM330" i="5"/>
  <c r="FN330" i="5"/>
  <c r="FP330" i="5" s="1"/>
  <c r="GK329" i="5"/>
  <c r="Y329" i="5" s="1"/>
  <c r="GC329" i="5"/>
  <c r="U329" i="5" s="1"/>
  <c r="GM329" i="5"/>
  <c r="Z329" i="5" s="1"/>
  <c r="GN329" i="5"/>
  <c r="AA329" i="5" s="1"/>
  <c r="GP329" i="5"/>
  <c r="GO329" i="5"/>
  <c r="AB329" i="5" s="1"/>
  <c r="FS329" i="5"/>
  <c r="FR329" i="5"/>
  <c r="GR329" i="5" s="1"/>
  <c r="AD329" i="5" s="1"/>
  <c r="GJ329" i="5"/>
  <c r="X329" i="5" s="1"/>
  <c r="FZ330" i="5"/>
  <c r="GV330" i="5" s="1"/>
  <c r="GB330" i="5"/>
  <c r="GD330" i="5" s="1"/>
  <c r="FT328" i="5"/>
  <c r="GS328" i="5" s="1"/>
  <c r="AE328" i="5" s="1"/>
  <c r="HA332" i="5"/>
  <c r="DC327" i="5" l="1"/>
  <c r="CV330" i="5"/>
  <c r="CX330" i="5" s="1"/>
  <c r="CW329" i="5"/>
  <c r="CE332" i="5"/>
  <c r="R332" i="5" s="1"/>
  <c r="DL332" i="5"/>
  <c r="DY327" i="5"/>
  <c r="CB329" i="5"/>
  <c r="CH329" i="5" s="1"/>
  <c r="CI329" i="5" s="1"/>
  <c r="CK331" i="5"/>
  <c r="CM331" i="5" s="1"/>
  <c r="CG330" i="5"/>
  <c r="CC330" i="5"/>
  <c r="BY329" i="5"/>
  <c r="CA329" i="5" s="1"/>
  <c r="BS331" i="5"/>
  <c r="BU331" i="5" s="1"/>
  <c r="CJ332" i="5"/>
  <c r="CK332" i="5" s="1"/>
  <c r="CM332" i="5" s="1"/>
  <c r="BL332" i="5"/>
  <c r="BR332" i="5"/>
  <c r="BT330" i="5"/>
  <c r="BY328" i="5"/>
  <c r="CA328" i="5" s="1"/>
  <c r="DX328" i="5" s="1"/>
  <c r="EN321" i="5"/>
  <c r="DW328" i="5"/>
  <c r="ER320" i="5"/>
  <c r="ET320" i="5" s="1"/>
  <c r="FA320" i="5" s="1"/>
  <c r="FL320" i="5" s="1"/>
  <c r="GI320" i="5" s="1"/>
  <c r="W320" i="5" s="1"/>
  <c r="EC322" i="5"/>
  <c r="EI322" i="5" s="1"/>
  <c r="ED322" i="5"/>
  <c r="EK322" i="5" s="1"/>
  <c r="FB323" i="5"/>
  <c r="FD321" i="5"/>
  <c r="FI321" i="5" s="1"/>
  <c r="EP321" i="5"/>
  <c r="EQ321" i="5" s="1"/>
  <c r="DZ323" i="5"/>
  <c r="DR324" i="5"/>
  <c r="DS324" i="5"/>
  <c r="DN324" i="5"/>
  <c r="DP324" i="5" s="1"/>
  <c r="DT324" i="5" s="1"/>
  <c r="DO332" i="5"/>
  <c r="DQ332" i="5" s="1"/>
  <c r="DG325" i="5"/>
  <c r="DJ325" i="5" s="1"/>
  <c r="EF326" i="5"/>
  <c r="EE326" i="5"/>
  <c r="GU329" i="5"/>
  <c r="CZ328" i="5"/>
  <c r="CU350" i="5"/>
  <c r="CY329" i="5"/>
  <c r="DA329" i="5" s="1"/>
  <c r="DE329" i="5" s="1"/>
  <c r="BO330" i="5"/>
  <c r="BN331" i="5"/>
  <c r="BO331" i="5" s="1"/>
  <c r="EA331" i="5"/>
  <c r="BJ332" i="5"/>
  <c r="CF331" i="5"/>
  <c r="BL329" i="10"/>
  <c r="BR329" i="10"/>
  <c r="HF332" i="5"/>
  <c r="HH332" i="5" s="1"/>
  <c r="HG332" i="5"/>
  <c r="BP329" i="10"/>
  <c r="BM329" i="10"/>
  <c r="BO329" i="10"/>
  <c r="Z329" i="10"/>
  <c r="BG329" i="10"/>
  <c r="BF329" i="10"/>
  <c r="BN329" i="10"/>
  <c r="AC332" i="10"/>
  <c r="AD332" i="10" s="1"/>
  <c r="AI332" i="10"/>
  <c r="AA333" i="10"/>
  <c r="AE330" i="10"/>
  <c r="AF330" i="10" s="1"/>
  <c r="AG330" i="10" s="1"/>
  <c r="AH330" i="10" s="1"/>
  <c r="GQ330" i="5"/>
  <c r="AC330" i="5" s="1"/>
  <c r="AG329" i="5"/>
  <c r="GZ329" i="5"/>
  <c r="H357" i="8"/>
  <c r="GW330" i="5"/>
  <c r="GX330" i="5"/>
  <c r="GK330" i="5"/>
  <c r="Y330" i="5" s="1"/>
  <c r="GC330" i="5"/>
  <c r="U330" i="5" s="1"/>
  <c r="GN330" i="5"/>
  <c r="AA330" i="5" s="1"/>
  <c r="GM330" i="5"/>
  <c r="Z330" i="5" s="1"/>
  <c r="GP330" i="5"/>
  <c r="GO330" i="5"/>
  <c r="AB330" i="5" s="1"/>
  <c r="GJ330" i="5"/>
  <c r="X330" i="5" s="1"/>
  <c r="GH330" i="5"/>
  <c r="FZ331" i="5"/>
  <c r="GV331" i="5" s="1"/>
  <c r="GB331" i="5"/>
  <c r="GD331" i="5" s="1"/>
  <c r="FM331" i="5"/>
  <c r="FN331" i="5"/>
  <c r="FP331" i="5" s="1"/>
  <c r="FO331" i="5"/>
  <c r="FQ331" i="5" s="1"/>
  <c r="FR330" i="5"/>
  <c r="GR330" i="5" s="1"/>
  <c r="AD330" i="5" s="1"/>
  <c r="FS330" i="5"/>
  <c r="FY332" i="5"/>
  <c r="FW333" i="5"/>
  <c r="FX332" i="5"/>
  <c r="FT329" i="5"/>
  <c r="GS329" i="5" s="1"/>
  <c r="AE329" i="5" s="1"/>
  <c r="FG332" i="5"/>
  <c r="EZ332" i="5"/>
  <c r="BH333" i="5"/>
  <c r="HA333" i="5"/>
  <c r="DC328" i="5" l="1"/>
  <c r="CV331" i="5"/>
  <c r="CX331" i="5" s="1"/>
  <c r="CW330" i="5"/>
  <c r="DW329" i="5"/>
  <c r="CE333" i="5"/>
  <c r="R333" i="5" s="1"/>
  <c r="DL333" i="5"/>
  <c r="DO333" i="5" s="1"/>
  <c r="DQ333" i="5" s="1"/>
  <c r="DY328" i="5"/>
  <c r="CG331" i="5"/>
  <c r="CC331" i="5"/>
  <c r="BS332" i="5"/>
  <c r="BU332" i="5" s="1"/>
  <c r="CJ333" i="5"/>
  <c r="BL333" i="5"/>
  <c r="BR333" i="5"/>
  <c r="CB330" i="5"/>
  <c r="CH330" i="5" s="1"/>
  <c r="CI330" i="5" s="1"/>
  <c r="BX330" i="5"/>
  <c r="BZ330" i="5" s="1"/>
  <c r="BT331" i="5"/>
  <c r="EN322" i="5"/>
  <c r="DX329" i="5"/>
  <c r="ER321" i="5"/>
  <c r="ET321" i="5" s="1"/>
  <c r="FA321" i="5" s="1"/>
  <c r="FL321" i="5" s="1"/>
  <c r="GI321" i="5" s="1"/>
  <c r="W321" i="5" s="1"/>
  <c r="EC323" i="5"/>
  <c r="EI323" i="5" s="1"/>
  <c r="ED323" i="5"/>
  <c r="EK323" i="5" s="1"/>
  <c r="DZ324" i="5"/>
  <c r="EP322" i="5"/>
  <c r="EQ322" i="5" s="1"/>
  <c r="FD322" i="5"/>
  <c r="FI322" i="5" s="1"/>
  <c r="DR325" i="5"/>
  <c r="DS325" i="5"/>
  <c r="DN325" i="5"/>
  <c r="DP325" i="5" s="1"/>
  <c r="DT325" i="5" s="1"/>
  <c r="DG326" i="5"/>
  <c r="DJ326" i="5" s="1"/>
  <c r="EF327" i="5"/>
  <c r="EE327" i="5"/>
  <c r="FB324" i="5"/>
  <c r="CU351" i="5"/>
  <c r="CZ329" i="5"/>
  <c r="CY330" i="5"/>
  <c r="DA330" i="5" s="1"/>
  <c r="DE330" i="5" s="1"/>
  <c r="GH331" i="5"/>
  <c r="V331" i="5" s="1"/>
  <c r="BN332" i="5"/>
  <c r="EA332" i="5"/>
  <c r="BJ333" i="5"/>
  <c r="CF332" i="5"/>
  <c r="BL330" i="10"/>
  <c r="BR330" i="10"/>
  <c r="HF333" i="5"/>
  <c r="HH333" i="5" s="1"/>
  <c r="HG333" i="5"/>
  <c r="BP330" i="10"/>
  <c r="BM330" i="10"/>
  <c r="BO330" i="10"/>
  <c r="GQ331" i="5"/>
  <c r="AC331" i="5" s="1"/>
  <c r="Z330" i="10"/>
  <c r="BG330" i="10"/>
  <c r="BF330" i="10"/>
  <c r="BN330" i="10"/>
  <c r="AE331" i="10"/>
  <c r="AF331" i="10" s="1"/>
  <c r="AG331" i="10" s="1"/>
  <c r="AH331" i="10" s="1"/>
  <c r="AI333" i="10"/>
  <c r="AC333" i="10"/>
  <c r="AD333" i="10" s="1"/>
  <c r="AA334" i="10"/>
  <c r="AE332" i="10"/>
  <c r="AF332" i="10" s="1"/>
  <c r="AG332" i="10" s="1"/>
  <c r="AH332" i="10" s="1"/>
  <c r="AG330" i="5"/>
  <c r="GZ330" i="5"/>
  <c r="GJ331" i="5"/>
  <c r="X331" i="5" s="1"/>
  <c r="H358" i="8"/>
  <c r="GU330" i="5"/>
  <c r="V330" i="5"/>
  <c r="FT330" i="5"/>
  <c r="GS330" i="5" s="1"/>
  <c r="AE330" i="5" s="1"/>
  <c r="EZ333" i="5"/>
  <c r="BH334" i="5"/>
  <c r="FG333" i="5"/>
  <c r="FZ332" i="5"/>
  <c r="GV332" i="5" s="1"/>
  <c r="GB332" i="5"/>
  <c r="GD332" i="5" s="1"/>
  <c r="FR331" i="5"/>
  <c r="GR331" i="5" s="1"/>
  <c r="AD331" i="5" s="1"/>
  <c r="FS331" i="5"/>
  <c r="GK331" i="5"/>
  <c r="Y331" i="5" s="1"/>
  <c r="GC331" i="5"/>
  <c r="U331" i="5" s="1"/>
  <c r="GN331" i="5"/>
  <c r="AA331" i="5" s="1"/>
  <c r="GM331" i="5"/>
  <c r="Z331" i="5" s="1"/>
  <c r="GO331" i="5"/>
  <c r="AB331" i="5" s="1"/>
  <c r="GP331" i="5"/>
  <c r="FM332" i="5"/>
  <c r="FN332" i="5"/>
  <c r="FP332" i="5" s="1"/>
  <c r="FO332" i="5"/>
  <c r="FQ332" i="5" s="1"/>
  <c r="FY333" i="5"/>
  <c r="FW334" i="5"/>
  <c r="FX333" i="5"/>
  <c r="GX331" i="5"/>
  <c r="GW331" i="5"/>
  <c r="HA334" i="5"/>
  <c r="DY329" i="5" l="1"/>
  <c r="DC329" i="5"/>
  <c r="CV332" i="5"/>
  <c r="CX332" i="5" s="1"/>
  <c r="CW331" i="5"/>
  <c r="CE334" i="5"/>
  <c r="R334" i="5" s="1"/>
  <c r="DL334" i="5"/>
  <c r="DO334" i="5" s="1"/>
  <c r="DQ334" i="5" s="1"/>
  <c r="CK333" i="5"/>
  <c r="CM333" i="5" s="1"/>
  <c r="CG332" i="5"/>
  <c r="BT332" i="5"/>
  <c r="CC332" i="5"/>
  <c r="CJ334" i="5"/>
  <c r="BL334" i="5"/>
  <c r="BR334" i="5"/>
  <c r="BY330" i="5"/>
  <c r="CA330" i="5" s="1"/>
  <c r="DX330" i="5" s="1"/>
  <c r="BS333" i="5"/>
  <c r="BU333" i="5" s="1"/>
  <c r="CB331" i="5"/>
  <c r="CH331" i="5" s="1"/>
  <c r="CI331" i="5" s="1"/>
  <c r="BX331" i="5"/>
  <c r="BZ331" i="5" s="1"/>
  <c r="EN323" i="5"/>
  <c r="DW330" i="5"/>
  <c r="ER322" i="5"/>
  <c r="ET322" i="5" s="1"/>
  <c r="FA322" i="5" s="1"/>
  <c r="FL322" i="5" s="1"/>
  <c r="GI322" i="5" s="1"/>
  <c r="W322" i="5" s="1"/>
  <c r="FD323" i="5"/>
  <c r="FI323" i="5" s="1"/>
  <c r="EP323" i="5"/>
  <c r="EQ323" i="5" s="1"/>
  <c r="EC324" i="5"/>
  <c r="EI324" i="5" s="1"/>
  <c r="ED324" i="5"/>
  <c r="EK324" i="5" s="1"/>
  <c r="DZ325" i="5"/>
  <c r="DR326" i="5"/>
  <c r="DS326" i="5"/>
  <c r="DN326" i="5"/>
  <c r="DP326" i="5" s="1"/>
  <c r="DT326" i="5" s="1"/>
  <c r="FB325" i="5"/>
  <c r="DG327" i="5"/>
  <c r="DJ327" i="5" s="1"/>
  <c r="EF328" i="5"/>
  <c r="EE328" i="5"/>
  <c r="CU352" i="5"/>
  <c r="CZ330" i="5"/>
  <c r="CY331" i="5"/>
  <c r="DA331" i="5" s="1"/>
  <c r="DE331" i="5" s="1"/>
  <c r="GU331" i="5"/>
  <c r="GH332" i="5"/>
  <c r="V332" i="5" s="1"/>
  <c r="BO332" i="5"/>
  <c r="BN333" i="5"/>
  <c r="EA333" i="5"/>
  <c r="BJ334" i="5"/>
  <c r="GQ332" i="5"/>
  <c r="AC332" i="5" s="1"/>
  <c r="CF333" i="5"/>
  <c r="BL332" i="10"/>
  <c r="BR332" i="10"/>
  <c r="BL331" i="10"/>
  <c r="BR331" i="10"/>
  <c r="HF334" i="5"/>
  <c r="HH334" i="5" s="1"/>
  <c r="HG334" i="5"/>
  <c r="BP332" i="10"/>
  <c r="BM332" i="10"/>
  <c r="BO332" i="10"/>
  <c r="BP331" i="10"/>
  <c r="BM331" i="10"/>
  <c r="BO331" i="10"/>
  <c r="Z332" i="10"/>
  <c r="BG332" i="10"/>
  <c r="BF332" i="10"/>
  <c r="Z331" i="10"/>
  <c r="BG331" i="10"/>
  <c r="BF331" i="10"/>
  <c r="BN332" i="10"/>
  <c r="BN331" i="10"/>
  <c r="AC334" i="10"/>
  <c r="AD334" i="10" s="1"/>
  <c r="AI334" i="10"/>
  <c r="AA335" i="10"/>
  <c r="GZ331" i="5"/>
  <c r="AG331" i="5"/>
  <c r="GJ332" i="5"/>
  <c r="X332" i="5" s="1"/>
  <c r="FT331" i="5"/>
  <c r="GS331" i="5" s="1"/>
  <c r="AE331" i="5" s="1"/>
  <c r="H359" i="8"/>
  <c r="FY334" i="5"/>
  <c r="FW335" i="5"/>
  <c r="FX334" i="5"/>
  <c r="FS332" i="5"/>
  <c r="FR332" i="5"/>
  <c r="GR332" i="5" s="1"/>
  <c r="AD332" i="5" s="1"/>
  <c r="FZ333" i="5"/>
  <c r="GV333" i="5" s="1"/>
  <c r="GB333" i="5"/>
  <c r="GD333" i="5" s="1"/>
  <c r="GK332" i="5"/>
  <c r="Y332" i="5" s="1"/>
  <c r="GC332" i="5"/>
  <c r="U332" i="5" s="1"/>
  <c r="GN332" i="5"/>
  <c r="AA332" i="5" s="1"/>
  <c r="GM332" i="5"/>
  <c r="Z332" i="5" s="1"/>
  <c r="GO332" i="5"/>
  <c r="AB332" i="5" s="1"/>
  <c r="GP332" i="5"/>
  <c r="FO333" i="5"/>
  <c r="FQ333" i="5" s="1"/>
  <c r="FM333" i="5"/>
  <c r="FN333" i="5"/>
  <c r="FP333" i="5" s="1"/>
  <c r="FG334" i="5"/>
  <c r="EZ334" i="5"/>
  <c r="BH335" i="5"/>
  <c r="GW332" i="5"/>
  <c r="GX332" i="5"/>
  <c r="HA335" i="5"/>
  <c r="DC330" i="5" l="1"/>
  <c r="CV333" i="5"/>
  <c r="CX333" i="5" s="1"/>
  <c r="CW332" i="5"/>
  <c r="CE335" i="5"/>
  <c r="R335" i="5" s="1"/>
  <c r="DL335" i="5"/>
  <c r="DO335" i="5" s="1"/>
  <c r="DQ335" i="5" s="1"/>
  <c r="CK334" i="5"/>
  <c r="CM334" i="5" s="1"/>
  <c r="CG333" i="5"/>
  <c r="CJ335" i="5"/>
  <c r="BL335" i="5"/>
  <c r="BR335" i="5"/>
  <c r="DY330" i="5"/>
  <c r="BY331" i="5"/>
  <c r="CA331" i="5" s="1"/>
  <c r="DW331" i="5" s="1"/>
  <c r="CC333" i="5"/>
  <c r="BT333" i="5"/>
  <c r="BS334" i="5"/>
  <c r="BU334" i="5" s="1"/>
  <c r="CB332" i="5"/>
  <c r="CH332" i="5" s="1"/>
  <c r="CI332" i="5" s="1"/>
  <c r="BX332" i="5"/>
  <c r="BZ332" i="5" s="1"/>
  <c r="EN324" i="5"/>
  <c r="DX331" i="5"/>
  <c r="ER323" i="5"/>
  <c r="ET323" i="5" s="1"/>
  <c r="FA323" i="5" s="1"/>
  <c r="FL323" i="5" s="1"/>
  <c r="GI323" i="5" s="1"/>
  <c r="W323" i="5" s="1"/>
  <c r="ED325" i="5"/>
  <c r="EK325" i="5" s="1"/>
  <c r="EC325" i="5"/>
  <c r="EI325" i="5" s="1"/>
  <c r="FD324" i="5"/>
  <c r="FI324" i="5" s="1"/>
  <c r="EP324" i="5"/>
  <c r="EQ324" i="5" s="1"/>
  <c r="FB326" i="5"/>
  <c r="DZ326" i="5"/>
  <c r="DS327" i="5"/>
  <c r="DR327" i="5"/>
  <c r="DN327" i="5"/>
  <c r="DP327" i="5" s="1"/>
  <c r="DT327" i="5" s="1"/>
  <c r="DG328" i="5"/>
  <c r="DJ328" i="5" s="1"/>
  <c r="EE329" i="5"/>
  <c r="EF329" i="5"/>
  <c r="CZ331" i="5"/>
  <c r="CU353" i="5"/>
  <c r="CY332" i="5"/>
  <c r="DA332" i="5" s="1"/>
  <c r="DE332" i="5" s="1"/>
  <c r="GU332" i="5"/>
  <c r="GJ333" i="5"/>
  <c r="X333" i="5" s="1"/>
  <c r="FT332" i="5"/>
  <c r="GS332" i="5" s="1"/>
  <c r="AE332" i="5" s="1"/>
  <c r="GH333" i="5"/>
  <c r="GU333" i="5" s="1"/>
  <c r="BN334" i="5"/>
  <c r="BO333" i="5"/>
  <c r="EA334" i="5"/>
  <c r="BJ335" i="5"/>
  <c r="CF334" i="5"/>
  <c r="HF335" i="5"/>
  <c r="HH335" i="5" s="1"/>
  <c r="HG335" i="5"/>
  <c r="GQ333" i="5"/>
  <c r="AC333" i="5" s="1"/>
  <c r="AI335" i="10"/>
  <c r="AC335" i="10"/>
  <c r="AD335" i="10" s="1"/>
  <c r="AA336" i="10"/>
  <c r="AE333" i="10"/>
  <c r="AF333" i="10" s="1"/>
  <c r="AG333" i="10" s="1"/>
  <c r="AH333" i="10" s="1"/>
  <c r="GZ332" i="5"/>
  <c r="AG332" i="5"/>
  <c r="H360" i="8"/>
  <c r="FG335" i="5"/>
  <c r="EZ335" i="5"/>
  <c r="BH336" i="5"/>
  <c r="FR333" i="5"/>
  <c r="GR333" i="5" s="1"/>
  <c r="AD333" i="5" s="1"/>
  <c r="FS333" i="5"/>
  <c r="GX333" i="5"/>
  <c r="GW333" i="5"/>
  <c r="FY335" i="5"/>
  <c r="FW336" i="5"/>
  <c r="FX335" i="5"/>
  <c r="FO334" i="5"/>
  <c r="FQ334" i="5" s="1"/>
  <c r="FM334" i="5"/>
  <c r="FN334" i="5"/>
  <c r="FP334" i="5" s="1"/>
  <c r="GK333" i="5"/>
  <c r="Y333" i="5" s="1"/>
  <c r="GC333" i="5"/>
  <c r="U333" i="5" s="1"/>
  <c r="GM333" i="5"/>
  <c r="Z333" i="5" s="1"/>
  <c r="GN333" i="5"/>
  <c r="AA333" i="5" s="1"/>
  <c r="GO333" i="5"/>
  <c r="AB333" i="5" s="1"/>
  <c r="GP333" i="5"/>
  <c r="FZ334" i="5"/>
  <c r="GV334" i="5" s="1"/>
  <c r="GB334" i="5"/>
  <c r="GD334" i="5" s="1"/>
  <c r="HA336" i="5"/>
  <c r="DC331" i="5" l="1"/>
  <c r="CV334" i="5"/>
  <c r="CX334" i="5" s="1"/>
  <c r="CW333" i="5"/>
  <c r="CE336" i="5"/>
  <c r="R336" i="5" s="1"/>
  <c r="DL336" i="5"/>
  <c r="DO336" i="5" s="1"/>
  <c r="DQ336" i="5" s="1"/>
  <c r="CK335" i="5"/>
  <c r="CM335" i="5" s="1"/>
  <c r="DY331" i="5"/>
  <c r="CG334" i="5"/>
  <c r="BY332" i="5"/>
  <c r="CA332" i="5" s="1"/>
  <c r="DX332" i="5" s="1"/>
  <c r="CB333" i="5"/>
  <c r="CH333" i="5" s="1"/>
  <c r="CI333" i="5" s="1"/>
  <c r="BX333" i="5"/>
  <c r="BZ333" i="5" s="1"/>
  <c r="CJ336" i="5"/>
  <c r="BL336" i="5"/>
  <c r="BR336" i="5"/>
  <c r="BT334" i="5"/>
  <c r="BS335" i="5"/>
  <c r="BU335" i="5" s="1"/>
  <c r="CC334" i="5"/>
  <c r="EN325" i="5"/>
  <c r="DW332" i="5"/>
  <c r="ER324" i="5"/>
  <c r="ET324" i="5" s="1"/>
  <c r="FA324" i="5" s="1"/>
  <c r="FL324" i="5" s="1"/>
  <c r="GI324" i="5" s="1"/>
  <c r="W324" i="5" s="1"/>
  <c r="FB327" i="5"/>
  <c r="EC326" i="5"/>
  <c r="EI326" i="5" s="1"/>
  <c r="ED326" i="5"/>
  <c r="EK326" i="5" s="1"/>
  <c r="EP325" i="5"/>
  <c r="EQ325" i="5" s="1"/>
  <c r="FD325" i="5"/>
  <c r="FI325" i="5" s="1"/>
  <c r="DZ327" i="5"/>
  <c r="DS328" i="5"/>
  <c r="DR328" i="5"/>
  <c r="DN328" i="5"/>
  <c r="DP328" i="5" s="1"/>
  <c r="DT328" i="5" s="1"/>
  <c r="EE330" i="5"/>
  <c r="EF330" i="5"/>
  <c r="DG329" i="5"/>
  <c r="DJ329" i="5" s="1"/>
  <c r="CU354" i="5"/>
  <c r="CZ332" i="5"/>
  <c r="CY333" i="5"/>
  <c r="DA333" i="5" s="1"/>
  <c r="DE333" i="5" s="1"/>
  <c r="V333" i="5"/>
  <c r="BO334" i="5"/>
  <c r="BN335" i="5"/>
  <c r="EA335" i="5"/>
  <c r="BJ336" i="5"/>
  <c r="CF335" i="5"/>
  <c r="BL333" i="10"/>
  <c r="BR333" i="10"/>
  <c r="HF336" i="5"/>
  <c r="HH336" i="5" s="1"/>
  <c r="HG336" i="5"/>
  <c r="BP333" i="10"/>
  <c r="BM333" i="10"/>
  <c r="BO333" i="10"/>
  <c r="GQ334" i="5"/>
  <c r="AC334" i="5" s="1"/>
  <c r="Z333" i="10"/>
  <c r="BG333" i="10"/>
  <c r="BF333" i="10"/>
  <c r="BN333" i="10"/>
  <c r="AE334" i="10"/>
  <c r="AF334" i="10" s="1"/>
  <c r="AG334" i="10" s="1"/>
  <c r="AH334" i="10" s="1"/>
  <c r="AC336" i="10"/>
  <c r="AD336" i="10" s="1"/>
  <c r="AI336" i="10"/>
  <c r="AA337" i="10"/>
  <c r="AG333" i="5"/>
  <c r="GZ333" i="5"/>
  <c r="H361" i="8"/>
  <c r="GK334" i="5"/>
  <c r="Y334" i="5" s="1"/>
  <c r="GC334" i="5"/>
  <c r="U334" i="5" s="1"/>
  <c r="GN334" i="5"/>
  <c r="AA334" i="5" s="1"/>
  <c r="GM334" i="5"/>
  <c r="Z334" i="5" s="1"/>
  <c r="GP334" i="5"/>
  <c r="GO334" i="5"/>
  <c r="AB334" i="5" s="1"/>
  <c r="FR334" i="5"/>
  <c r="GR334" i="5" s="1"/>
  <c r="AD334" i="5" s="1"/>
  <c r="FS334" i="5"/>
  <c r="FZ335" i="5"/>
  <c r="GV335" i="5" s="1"/>
  <c r="GB335" i="5"/>
  <c r="GD335" i="5" s="1"/>
  <c r="EZ336" i="5"/>
  <c r="BH337" i="5"/>
  <c r="FG336" i="5"/>
  <c r="GW334" i="5"/>
  <c r="GX334" i="5"/>
  <c r="GJ334" i="5"/>
  <c r="X334" i="5" s="1"/>
  <c r="GH334" i="5"/>
  <c r="FY336" i="5"/>
  <c r="FW337" i="5"/>
  <c r="FX336" i="5"/>
  <c r="FT333" i="5"/>
  <c r="GS333" i="5" s="1"/>
  <c r="AE333" i="5" s="1"/>
  <c r="FM335" i="5"/>
  <c r="FN335" i="5"/>
  <c r="FP335" i="5" s="1"/>
  <c r="FO335" i="5"/>
  <c r="FQ335" i="5" s="1"/>
  <c r="HA337" i="5"/>
  <c r="DC332" i="5" l="1"/>
  <c r="CV335" i="5"/>
  <c r="CX335" i="5" s="1"/>
  <c r="CW334" i="5"/>
  <c r="CE337" i="5"/>
  <c r="R337" i="5" s="1"/>
  <c r="DL337" i="5"/>
  <c r="DO337" i="5" s="1"/>
  <c r="DQ337" i="5" s="1"/>
  <c r="CK336" i="5"/>
  <c r="CM336" i="5" s="1"/>
  <c r="DY332" i="5"/>
  <c r="CG335" i="5"/>
  <c r="BY333" i="5"/>
  <c r="CA333" i="5" s="1"/>
  <c r="DW333" i="5" s="1"/>
  <c r="CB334" i="5"/>
  <c r="CH334" i="5" s="1"/>
  <c r="CI334" i="5" s="1"/>
  <c r="BX334" i="5"/>
  <c r="BZ334" i="5" s="1"/>
  <c r="CC335" i="5"/>
  <c r="CJ337" i="5"/>
  <c r="BL337" i="5"/>
  <c r="BR337" i="5"/>
  <c r="BT335" i="5"/>
  <c r="BS336" i="5"/>
  <c r="BU336" i="5" s="1"/>
  <c r="EN326" i="5"/>
  <c r="DX333" i="5"/>
  <c r="ER325" i="5"/>
  <c r="ET325" i="5" s="1"/>
  <c r="FA325" i="5" s="1"/>
  <c r="FL325" i="5" s="1"/>
  <c r="GI325" i="5" s="1"/>
  <c r="W325" i="5" s="1"/>
  <c r="ED327" i="5"/>
  <c r="EK327" i="5" s="1"/>
  <c r="EC327" i="5"/>
  <c r="EI327" i="5" s="1"/>
  <c r="DZ328" i="5"/>
  <c r="FD326" i="5"/>
  <c r="FI326" i="5" s="1"/>
  <c r="EP326" i="5"/>
  <c r="EQ326" i="5" s="1"/>
  <c r="DR329" i="5"/>
  <c r="DS329" i="5"/>
  <c r="DN329" i="5"/>
  <c r="DP329" i="5" s="1"/>
  <c r="DT329" i="5" s="1"/>
  <c r="FB328" i="5"/>
  <c r="DG330" i="5"/>
  <c r="DJ330" i="5" s="1"/>
  <c r="EF331" i="5"/>
  <c r="EE331" i="5"/>
  <c r="CZ333" i="5"/>
  <c r="CU355" i="5"/>
  <c r="CY334" i="5"/>
  <c r="DA334" i="5" s="1"/>
  <c r="DE334" i="5" s="1"/>
  <c r="GH335" i="5"/>
  <c r="GU335" i="5" s="1"/>
  <c r="BO335" i="5"/>
  <c r="BN336" i="5"/>
  <c r="EA336" i="5"/>
  <c r="BJ337" i="5"/>
  <c r="GQ335" i="5"/>
  <c r="AC335" i="5" s="1"/>
  <c r="CF336" i="5"/>
  <c r="BL334" i="10"/>
  <c r="BR334" i="10"/>
  <c r="HF337" i="5"/>
  <c r="HH337" i="5" s="1"/>
  <c r="HG337" i="5"/>
  <c r="BP334" i="10"/>
  <c r="BM334" i="10"/>
  <c r="BO334" i="10"/>
  <c r="Z334" i="10"/>
  <c r="BG334" i="10"/>
  <c r="BF334" i="10"/>
  <c r="BN334" i="10"/>
  <c r="AI337" i="10"/>
  <c r="AC337" i="10"/>
  <c r="AD337" i="10" s="1"/>
  <c r="AA338" i="10"/>
  <c r="AE335" i="10"/>
  <c r="AF335" i="10" s="1"/>
  <c r="AG335" i="10" s="1"/>
  <c r="AH335" i="10" s="1"/>
  <c r="GZ334" i="5"/>
  <c r="AG334" i="5"/>
  <c r="GJ335" i="5"/>
  <c r="X335" i="5" s="1"/>
  <c r="H362" i="8"/>
  <c r="GU334" i="5"/>
  <c r="V334" i="5"/>
  <c r="FT334" i="5"/>
  <c r="GS334" i="5" s="1"/>
  <c r="AE334" i="5" s="1"/>
  <c r="FR335" i="5"/>
  <c r="GR335" i="5" s="1"/>
  <c r="AD335" i="5" s="1"/>
  <c r="FS335" i="5"/>
  <c r="FY337" i="5"/>
  <c r="FW338" i="5"/>
  <c r="FX337" i="5"/>
  <c r="FO336" i="5"/>
  <c r="FQ336" i="5" s="1"/>
  <c r="FM336" i="5"/>
  <c r="FN336" i="5"/>
  <c r="FP336" i="5" s="1"/>
  <c r="EZ337" i="5"/>
  <c r="BH338" i="5"/>
  <c r="FG337" i="5"/>
  <c r="GX335" i="5"/>
  <c r="GW335" i="5"/>
  <c r="FZ336" i="5"/>
  <c r="GV336" i="5" s="1"/>
  <c r="GB336" i="5"/>
  <c r="GD336" i="5" s="1"/>
  <c r="GK335" i="5"/>
  <c r="Y335" i="5" s="1"/>
  <c r="GC335" i="5"/>
  <c r="U335" i="5" s="1"/>
  <c r="GN335" i="5"/>
  <c r="AA335" i="5" s="1"/>
  <c r="GM335" i="5"/>
  <c r="Z335" i="5" s="1"/>
  <c r="GP335" i="5"/>
  <c r="GO335" i="5"/>
  <c r="AB335" i="5" s="1"/>
  <c r="HA338" i="5"/>
  <c r="DC333" i="5" l="1"/>
  <c r="CV336" i="5"/>
  <c r="CX336" i="5" s="1"/>
  <c r="CW335" i="5"/>
  <c r="CE338" i="5"/>
  <c r="R338" i="5" s="1"/>
  <c r="DL338" i="5"/>
  <c r="DO338" i="5" s="1"/>
  <c r="DQ338" i="5" s="1"/>
  <c r="CK337" i="5"/>
  <c r="CM337" i="5" s="1"/>
  <c r="DY333" i="5"/>
  <c r="CG336" i="5"/>
  <c r="BT336" i="5"/>
  <c r="BX336" i="5" s="1"/>
  <c r="BY336" i="5" s="1"/>
  <c r="BY334" i="5"/>
  <c r="CA334" i="5" s="1"/>
  <c r="DX334" i="5" s="1"/>
  <c r="BS337" i="5"/>
  <c r="BU337" i="5" s="1"/>
  <c r="CC336" i="5"/>
  <c r="CJ338" i="5"/>
  <c r="BL338" i="5"/>
  <c r="BR338" i="5"/>
  <c r="CB335" i="5"/>
  <c r="CH335" i="5" s="1"/>
  <c r="CI335" i="5" s="1"/>
  <c r="BX335" i="5"/>
  <c r="BZ335" i="5" s="1"/>
  <c r="EN327" i="5"/>
  <c r="DW334" i="5"/>
  <c r="ER326" i="5"/>
  <c r="ET326" i="5" s="1"/>
  <c r="FA326" i="5" s="1"/>
  <c r="FL326" i="5" s="1"/>
  <c r="GI326" i="5" s="1"/>
  <c r="W326" i="5" s="1"/>
  <c r="EC328" i="5"/>
  <c r="EI328" i="5" s="1"/>
  <c r="ED328" i="5"/>
  <c r="EK328" i="5" s="1"/>
  <c r="EP327" i="5"/>
  <c r="EQ327" i="5" s="1"/>
  <c r="FD327" i="5"/>
  <c r="FI327" i="5" s="1"/>
  <c r="DZ329" i="5"/>
  <c r="DR330" i="5"/>
  <c r="DS330" i="5"/>
  <c r="DN330" i="5"/>
  <c r="DP330" i="5" s="1"/>
  <c r="DT330" i="5" s="1"/>
  <c r="FB329" i="5"/>
  <c r="DG331" i="5"/>
  <c r="DJ331" i="5" s="1"/>
  <c r="EE332" i="5"/>
  <c r="EF332" i="5"/>
  <c r="CU356" i="5"/>
  <c r="CZ334" i="5"/>
  <c r="CY335" i="5"/>
  <c r="DA335" i="5" s="1"/>
  <c r="DE335" i="5" s="1"/>
  <c r="V335" i="5"/>
  <c r="BO336" i="5"/>
  <c r="BN337" i="5"/>
  <c r="EA337" i="5"/>
  <c r="BJ338" i="5"/>
  <c r="CF337" i="5"/>
  <c r="BL335" i="10"/>
  <c r="BR335" i="10"/>
  <c r="HF338" i="5"/>
  <c r="HH338" i="5" s="1"/>
  <c r="HG338" i="5"/>
  <c r="BP335" i="10"/>
  <c r="BM335" i="10"/>
  <c r="BO335" i="10"/>
  <c r="Z335" i="10"/>
  <c r="BG335" i="10"/>
  <c r="BF335" i="10"/>
  <c r="BN335" i="10"/>
  <c r="AE336" i="10"/>
  <c r="AF336" i="10" s="1"/>
  <c r="AG336" i="10" s="1"/>
  <c r="AH336" i="10" s="1"/>
  <c r="AC338" i="10"/>
  <c r="AD338" i="10" s="1"/>
  <c r="AI338" i="10"/>
  <c r="AA339" i="10"/>
  <c r="GQ336" i="5"/>
  <c r="AC336" i="5" s="1"/>
  <c r="AG335" i="5"/>
  <c r="GZ335" i="5"/>
  <c r="H363" i="8"/>
  <c r="GK336" i="5"/>
  <c r="Y336" i="5" s="1"/>
  <c r="GC336" i="5"/>
  <c r="U336" i="5" s="1"/>
  <c r="GM336" i="5"/>
  <c r="Z336" i="5" s="1"/>
  <c r="GN336" i="5"/>
  <c r="AA336" i="5" s="1"/>
  <c r="GP336" i="5"/>
  <c r="GO336" i="5"/>
  <c r="AB336" i="5" s="1"/>
  <c r="GH336" i="5"/>
  <c r="GW336" i="5"/>
  <c r="GX336" i="5"/>
  <c r="EZ338" i="5"/>
  <c r="BH339" i="5"/>
  <c r="FG338" i="5"/>
  <c r="GJ336" i="5"/>
  <c r="X336" i="5" s="1"/>
  <c r="FZ337" i="5"/>
  <c r="GV337" i="5" s="1"/>
  <c r="GB337" i="5"/>
  <c r="GD337" i="5" s="1"/>
  <c r="FT335" i="5"/>
  <c r="GS335" i="5" s="1"/>
  <c r="AE335" i="5" s="1"/>
  <c r="FM337" i="5"/>
  <c r="FO337" i="5"/>
  <c r="FQ337" i="5" s="1"/>
  <c r="FN337" i="5"/>
  <c r="FP337" i="5" s="1"/>
  <c r="FR336" i="5"/>
  <c r="GR336" i="5" s="1"/>
  <c r="AD336" i="5" s="1"/>
  <c r="FS336" i="5"/>
  <c r="FY338" i="5"/>
  <c r="FW339" i="5"/>
  <c r="FX338" i="5"/>
  <c r="HA339" i="5"/>
  <c r="DC334" i="5" l="1"/>
  <c r="CV337" i="5"/>
  <c r="CX337" i="5" s="1"/>
  <c r="CW336" i="5"/>
  <c r="CE339" i="5"/>
  <c r="R339" i="5" s="1"/>
  <c r="DL339" i="5"/>
  <c r="DO339" i="5" s="1"/>
  <c r="DQ339" i="5" s="1"/>
  <c r="CK338" i="5"/>
  <c r="CM338" i="5" s="1"/>
  <c r="DY334" i="5"/>
  <c r="CG337" i="5"/>
  <c r="CB336" i="5"/>
  <c r="CH336" i="5" s="1"/>
  <c r="CI336" i="5" s="1"/>
  <c r="BT337" i="5"/>
  <c r="CB337" i="5" s="1"/>
  <c r="BZ336" i="5"/>
  <c r="CA336" i="5" s="1"/>
  <c r="DX336" i="5" s="1"/>
  <c r="CJ339" i="5"/>
  <c r="BL339" i="5"/>
  <c r="BR339" i="5"/>
  <c r="BY335" i="5"/>
  <c r="CA335" i="5" s="1"/>
  <c r="DX335" i="5" s="1"/>
  <c r="BS338" i="5"/>
  <c r="BU338" i="5" s="1"/>
  <c r="CC337" i="5"/>
  <c r="EN328" i="5"/>
  <c r="DW335" i="5"/>
  <c r="ER327" i="5"/>
  <c r="ET327" i="5" s="1"/>
  <c r="FA327" i="5" s="1"/>
  <c r="FL327" i="5" s="1"/>
  <c r="GI327" i="5" s="1"/>
  <c r="W327" i="5" s="1"/>
  <c r="EC329" i="5"/>
  <c r="EI329" i="5" s="1"/>
  <c r="ED329" i="5"/>
  <c r="EK329" i="5" s="1"/>
  <c r="FD328" i="5"/>
  <c r="FI328" i="5" s="1"/>
  <c r="EP328" i="5"/>
  <c r="EQ328" i="5" s="1"/>
  <c r="DZ330" i="5"/>
  <c r="DR331" i="5"/>
  <c r="DS331" i="5"/>
  <c r="DN331" i="5"/>
  <c r="DP331" i="5" s="1"/>
  <c r="DT331" i="5" s="1"/>
  <c r="FB330" i="5"/>
  <c r="EF333" i="5"/>
  <c r="EE333" i="5"/>
  <c r="DG332" i="5"/>
  <c r="DJ332" i="5" s="1"/>
  <c r="CU357" i="5"/>
  <c r="CZ335" i="5"/>
  <c r="CY336" i="5"/>
  <c r="DA336" i="5" s="1"/>
  <c r="DE336" i="5" s="1"/>
  <c r="GH337" i="5"/>
  <c r="GU337" i="5" s="1"/>
  <c r="BO337" i="5"/>
  <c r="BN338" i="5"/>
  <c r="EA338" i="5"/>
  <c r="BJ339" i="5"/>
  <c r="CF338" i="5"/>
  <c r="BL336" i="10"/>
  <c r="BR336" i="10"/>
  <c r="HF339" i="5"/>
  <c r="HH339" i="5" s="1"/>
  <c r="HG339" i="5"/>
  <c r="GQ337" i="5"/>
  <c r="AC337" i="5" s="1"/>
  <c r="BP336" i="10"/>
  <c r="BM336" i="10"/>
  <c r="BO336" i="10"/>
  <c r="Z336" i="10"/>
  <c r="BG336" i="10"/>
  <c r="BF336" i="10"/>
  <c r="BN336" i="10"/>
  <c r="AI339" i="10"/>
  <c r="AC339" i="10"/>
  <c r="AD339" i="10" s="1"/>
  <c r="AA340" i="10"/>
  <c r="AE337" i="10"/>
  <c r="AF337" i="10" s="1"/>
  <c r="AG337" i="10" s="1"/>
  <c r="AH337" i="10" s="1"/>
  <c r="GZ336" i="5"/>
  <c r="AG336" i="5"/>
  <c r="GJ337" i="5"/>
  <c r="X337" i="5" s="1"/>
  <c r="GU336" i="5"/>
  <c r="V336" i="5"/>
  <c r="H364" i="8"/>
  <c r="FR337" i="5"/>
  <c r="GR337" i="5" s="1"/>
  <c r="AD337" i="5" s="1"/>
  <c r="FS337" i="5"/>
  <c r="GK337" i="5"/>
  <c r="Y337" i="5" s="1"/>
  <c r="GC337" i="5"/>
  <c r="U337" i="5" s="1"/>
  <c r="GM337" i="5"/>
  <c r="Z337" i="5" s="1"/>
  <c r="GN337" i="5"/>
  <c r="AA337" i="5" s="1"/>
  <c r="GO337" i="5"/>
  <c r="AB337" i="5" s="1"/>
  <c r="GP337" i="5"/>
  <c r="FZ338" i="5"/>
  <c r="GV338" i="5" s="1"/>
  <c r="GB338" i="5"/>
  <c r="GD338" i="5" s="1"/>
  <c r="FY339" i="5"/>
  <c r="FW340" i="5"/>
  <c r="FX339" i="5"/>
  <c r="FT336" i="5"/>
  <c r="GS336" i="5" s="1"/>
  <c r="AE336" i="5" s="1"/>
  <c r="GW337" i="5"/>
  <c r="GX337" i="5"/>
  <c r="FO338" i="5"/>
  <c r="FQ338" i="5" s="1"/>
  <c r="FM338" i="5"/>
  <c r="FN338" i="5"/>
  <c r="FP338" i="5" s="1"/>
  <c r="EZ339" i="5"/>
  <c r="BH340" i="5"/>
  <c r="FG339" i="5"/>
  <c r="HA340" i="5"/>
  <c r="DC335" i="5" l="1"/>
  <c r="CV338" i="5"/>
  <c r="CX338" i="5" s="1"/>
  <c r="CW337" i="5"/>
  <c r="CE340" i="5"/>
  <c r="R340" i="5" s="1"/>
  <c r="DL340" i="5"/>
  <c r="CK339" i="5"/>
  <c r="CM339" i="5" s="1"/>
  <c r="BX337" i="5"/>
  <c r="BZ337" i="5" s="1"/>
  <c r="CH337" i="5"/>
  <c r="CI337" i="5" s="1"/>
  <c r="CG338" i="5"/>
  <c r="DY335" i="5"/>
  <c r="BT338" i="5"/>
  <c r="CB338" i="5" s="1"/>
  <c r="CJ340" i="5"/>
  <c r="BL340" i="5"/>
  <c r="BR340" i="5"/>
  <c r="BS339" i="5"/>
  <c r="BU339" i="5" s="1"/>
  <c r="CC338" i="5"/>
  <c r="EN329" i="5"/>
  <c r="DW336" i="5"/>
  <c r="DY336" i="5" s="1"/>
  <c r="V337" i="5"/>
  <c r="ER328" i="5"/>
  <c r="ET328" i="5" s="1"/>
  <c r="FA328" i="5" s="1"/>
  <c r="FL328" i="5" s="1"/>
  <c r="GI328" i="5" s="1"/>
  <c r="W328" i="5" s="1"/>
  <c r="EC330" i="5"/>
  <c r="EI330" i="5" s="1"/>
  <c r="ED330" i="5"/>
  <c r="EK330" i="5" s="1"/>
  <c r="EP329" i="5"/>
  <c r="EQ329" i="5" s="1"/>
  <c r="FD329" i="5"/>
  <c r="FI329" i="5" s="1"/>
  <c r="DZ331" i="5"/>
  <c r="DR332" i="5"/>
  <c r="DS332" i="5"/>
  <c r="DN332" i="5"/>
  <c r="DP332" i="5" s="1"/>
  <c r="DT332" i="5" s="1"/>
  <c r="DG333" i="5"/>
  <c r="DJ333" i="5" s="1"/>
  <c r="FB331" i="5"/>
  <c r="DO340" i="5"/>
  <c r="DQ340" i="5" s="1"/>
  <c r="EE334" i="5"/>
  <c r="EF334" i="5"/>
  <c r="CZ336" i="5"/>
  <c r="CU358" i="5"/>
  <c r="CY337" i="5"/>
  <c r="DA337" i="5" s="1"/>
  <c r="DE337" i="5" s="1"/>
  <c r="BN339" i="5"/>
  <c r="BO338" i="5"/>
  <c r="EA339" i="5"/>
  <c r="BJ340" i="5"/>
  <c r="CF339" i="5"/>
  <c r="BL337" i="10"/>
  <c r="BR337" i="10"/>
  <c r="HF340" i="5"/>
  <c r="HH340" i="5" s="1"/>
  <c r="HG340" i="5"/>
  <c r="GQ338" i="5"/>
  <c r="AC338" i="5" s="1"/>
  <c r="BP337" i="10"/>
  <c r="BM337" i="10"/>
  <c r="BO337" i="10"/>
  <c r="Z337" i="10"/>
  <c r="BG337" i="10"/>
  <c r="BF337" i="10"/>
  <c r="BN337" i="10"/>
  <c r="AE338" i="10"/>
  <c r="AF338" i="10" s="1"/>
  <c r="AG338" i="10" s="1"/>
  <c r="AH338" i="10" s="1"/>
  <c r="AC340" i="10"/>
  <c r="AD340" i="10" s="1"/>
  <c r="AI340" i="10"/>
  <c r="AA341" i="10"/>
  <c r="AG337" i="5"/>
  <c r="GZ337" i="5"/>
  <c r="FT337" i="5"/>
  <c r="GS337" i="5" s="1"/>
  <c r="AE337" i="5" s="1"/>
  <c r="H365" i="8"/>
  <c r="GJ338" i="5"/>
  <c r="X338" i="5" s="1"/>
  <c r="FM339" i="5"/>
  <c r="FN339" i="5"/>
  <c r="FP339" i="5" s="1"/>
  <c r="FO339" i="5"/>
  <c r="FQ339" i="5" s="1"/>
  <c r="EZ340" i="5"/>
  <c r="BH341" i="5"/>
  <c r="FG340" i="5"/>
  <c r="FY340" i="5"/>
  <c r="FW341" i="5"/>
  <c r="FX340" i="5"/>
  <c r="GK338" i="5"/>
  <c r="Y338" i="5" s="1"/>
  <c r="GC338" i="5"/>
  <c r="U338" i="5" s="1"/>
  <c r="GN338" i="5"/>
  <c r="AA338" i="5" s="1"/>
  <c r="GM338" i="5"/>
  <c r="Z338" i="5" s="1"/>
  <c r="GO338" i="5"/>
  <c r="AB338" i="5" s="1"/>
  <c r="GP338" i="5"/>
  <c r="GH338" i="5"/>
  <c r="FR338" i="5"/>
  <c r="GR338" i="5" s="1"/>
  <c r="AD338" i="5" s="1"/>
  <c r="FS338" i="5"/>
  <c r="FZ339" i="5"/>
  <c r="GV339" i="5" s="1"/>
  <c r="GB339" i="5"/>
  <c r="GD339" i="5" s="1"/>
  <c r="GX338" i="5"/>
  <c r="GW338" i="5"/>
  <c r="HA341" i="5"/>
  <c r="DC336" i="5" l="1"/>
  <c r="CV339" i="5"/>
  <c r="CX339" i="5" s="1"/>
  <c r="CW338" i="5"/>
  <c r="CE341" i="5"/>
  <c r="R341" i="5" s="1"/>
  <c r="DL341" i="5"/>
  <c r="DO341" i="5" s="1"/>
  <c r="DQ341" i="5" s="1"/>
  <c r="CK340" i="5"/>
  <c r="CM340" i="5" s="1"/>
  <c r="BX338" i="5"/>
  <c r="BY338" i="5" s="1"/>
  <c r="BY337" i="5"/>
  <c r="CA337" i="5" s="1"/>
  <c r="DW337" i="5" s="1"/>
  <c r="CG339" i="5"/>
  <c r="CH338" i="5"/>
  <c r="CI338" i="5" s="1"/>
  <c r="CC339" i="5"/>
  <c r="BT339" i="5"/>
  <c r="CJ341" i="5"/>
  <c r="BL341" i="5"/>
  <c r="BR341" i="5"/>
  <c r="BS340" i="5"/>
  <c r="BU340" i="5" s="1"/>
  <c r="EN330" i="5"/>
  <c r="DX337" i="5"/>
  <c r="ER329" i="5"/>
  <c r="ET329" i="5" s="1"/>
  <c r="FA329" i="5" s="1"/>
  <c r="FL329" i="5" s="1"/>
  <c r="GI329" i="5" s="1"/>
  <c r="W329" i="5" s="1"/>
  <c r="EP330" i="5"/>
  <c r="EQ330" i="5" s="1"/>
  <c r="FD330" i="5"/>
  <c r="FI330" i="5" s="1"/>
  <c r="EC331" i="5"/>
  <c r="EI331" i="5" s="1"/>
  <c r="ED331" i="5"/>
  <c r="EK331" i="5" s="1"/>
  <c r="DZ332" i="5"/>
  <c r="DR333" i="5"/>
  <c r="DS333" i="5"/>
  <c r="DN333" i="5"/>
  <c r="DP333" i="5" s="1"/>
  <c r="DT333" i="5" s="1"/>
  <c r="FB332" i="5"/>
  <c r="EE335" i="5"/>
  <c r="EF335" i="5"/>
  <c r="DG334" i="5"/>
  <c r="DJ334" i="5" s="1"/>
  <c r="CU359" i="5"/>
  <c r="CZ337" i="5"/>
  <c r="CY338" i="5"/>
  <c r="DA338" i="5" s="1"/>
  <c r="DE338" i="5" s="1"/>
  <c r="BO339" i="5"/>
  <c r="BN340" i="5"/>
  <c r="EA340" i="5"/>
  <c r="BJ341" i="5"/>
  <c r="CF340" i="5"/>
  <c r="BL338" i="10"/>
  <c r="BR338" i="10"/>
  <c r="HF341" i="5"/>
  <c r="HH341" i="5" s="1"/>
  <c r="HG341" i="5"/>
  <c r="BP338" i="10"/>
  <c r="BM338" i="10"/>
  <c r="BO338" i="10"/>
  <c r="Z338" i="10"/>
  <c r="BG338" i="10"/>
  <c r="BF338" i="10"/>
  <c r="BN338" i="10"/>
  <c r="AI341" i="10"/>
  <c r="AC341" i="10"/>
  <c r="AD341" i="10" s="1"/>
  <c r="AA342" i="10"/>
  <c r="AE339" i="10"/>
  <c r="AF339" i="10" s="1"/>
  <c r="AG339" i="10" s="1"/>
  <c r="AH339" i="10" s="1"/>
  <c r="GQ339" i="5"/>
  <c r="AC339" i="5" s="1"/>
  <c r="GZ338" i="5"/>
  <c r="AG338" i="5"/>
  <c r="H366" i="8"/>
  <c r="GU338" i="5"/>
  <c r="V338" i="5"/>
  <c r="FT338" i="5"/>
  <c r="GS338" i="5" s="1"/>
  <c r="AE338" i="5" s="1"/>
  <c r="GK339" i="5"/>
  <c r="Y339" i="5" s="1"/>
  <c r="GC339" i="5"/>
  <c r="U339" i="5" s="1"/>
  <c r="GN339" i="5"/>
  <c r="AA339" i="5" s="1"/>
  <c r="GM339" i="5"/>
  <c r="Z339" i="5" s="1"/>
  <c r="GO339" i="5"/>
  <c r="AB339" i="5" s="1"/>
  <c r="GP339" i="5"/>
  <c r="FY341" i="5"/>
  <c r="FW342" i="5"/>
  <c r="FX341" i="5"/>
  <c r="FM340" i="5"/>
  <c r="FN340" i="5"/>
  <c r="FP340" i="5" s="1"/>
  <c r="FO340" i="5"/>
  <c r="FQ340" i="5" s="1"/>
  <c r="FS339" i="5"/>
  <c r="FR339" i="5"/>
  <c r="GR339" i="5" s="1"/>
  <c r="AD339" i="5" s="1"/>
  <c r="GJ339" i="5"/>
  <c r="X339" i="5" s="1"/>
  <c r="GW339" i="5"/>
  <c r="GX339" i="5"/>
  <c r="GH339" i="5"/>
  <c r="FZ340" i="5"/>
  <c r="GV340" i="5" s="1"/>
  <c r="GB340" i="5"/>
  <c r="GD340" i="5" s="1"/>
  <c r="EZ341" i="5"/>
  <c r="BH342" i="5"/>
  <c r="FG341" i="5"/>
  <c r="HA342" i="5"/>
  <c r="DC337" i="5" l="1"/>
  <c r="CV340" i="5"/>
  <c r="CX340" i="5" s="1"/>
  <c r="CW339" i="5"/>
  <c r="CE342" i="5"/>
  <c r="R342" i="5" s="1"/>
  <c r="DL342" i="5"/>
  <c r="DO342" i="5" s="1"/>
  <c r="DQ342" i="5" s="1"/>
  <c r="BZ338" i="5"/>
  <c r="CA338" i="5" s="1"/>
  <c r="DW338" i="5" s="1"/>
  <c r="CK341" i="5"/>
  <c r="CM341" i="5" s="1"/>
  <c r="DY337" i="5"/>
  <c r="CG340" i="5"/>
  <c r="CC340" i="5"/>
  <c r="BT340" i="5"/>
  <c r="CB339" i="5"/>
  <c r="CH339" i="5" s="1"/>
  <c r="CI339" i="5" s="1"/>
  <c r="BX339" i="5"/>
  <c r="BZ339" i="5" s="1"/>
  <c r="CJ342" i="5"/>
  <c r="CK342" i="5" s="1"/>
  <c r="CM342" i="5" s="1"/>
  <c r="BL342" i="5"/>
  <c r="BR342" i="5"/>
  <c r="BS341" i="5"/>
  <c r="BU341" i="5" s="1"/>
  <c r="EN331" i="5"/>
  <c r="DX338" i="5"/>
  <c r="ER330" i="5"/>
  <c r="ET330" i="5" s="1"/>
  <c r="FA330" i="5" s="1"/>
  <c r="FL330" i="5" s="1"/>
  <c r="GI330" i="5" s="1"/>
  <c r="W330" i="5" s="1"/>
  <c r="FB333" i="5"/>
  <c r="FD331" i="5"/>
  <c r="FI331" i="5" s="1"/>
  <c r="EP331" i="5"/>
  <c r="EQ331" i="5" s="1"/>
  <c r="EC332" i="5"/>
  <c r="EI332" i="5" s="1"/>
  <c r="ED332" i="5"/>
  <c r="EK332" i="5" s="1"/>
  <c r="DZ333" i="5"/>
  <c r="DR334" i="5"/>
  <c r="DS334" i="5"/>
  <c r="DN334" i="5"/>
  <c r="DP334" i="5" s="1"/>
  <c r="DT334" i="5" s="1"/>
  <c r="DG335" i="5"/>
  <c r="DJ335" i="5" s="1"/>
  <c r="EE336" i="5"/>
  <c r="EF336" i="5"/>
  <c r="CZ338" i="5"/>
  <c r="CU360" i="5"/>
  <c r="CY339" i="5"/>
  <c r="DA339" i="5" s="1"/>
  <c r="DE339" i="5" s="1"/>
  <c r="BO340" i="5"/>
  <c r="BN341" i="5"/>
  <c r="EA341" i="5"/>
  <c r="BJ342" i="5"/>
  <c r="CF341" i="5"/>
  <c r="BL339" i="10"/>
  <c r="BR339" i="10"/>
  <c r="HF342" i="5"/>
  <c r="HH342" i="5" s="1"/>
  <c r="HG342" i="5"/>
  <c r="BP339" i="10"/>
  <c r="BM339" i="10"/>
  <c r="BO339" i="10"/>
  <c r="Z339" i="10"/>
  <c r="BG339" i="10"/>
  <c r="BF339" i="10"/>
  <c r="BN339" i="10"/>
  <c r="AE340" i="10"/>
  <c r="AF340" i="10" s="1"/>
  <c r="AG340" i="10" s="1"/>
  <c r="AH340" i="10" s="1"/>
  <c r="AC342" i="10"/>
  <c r="AD342" i="10" s="1"/>
  <c r="AI342" i="10"/>
  <c r="AA343" i="10"/>
  <c r="GQ340" i="5"/>
  <c r="AC340" i="5" s="1"/>
  <c r="GZ339" i="5"/>
  <c r="AG339" i="5"/>
  <c r="FT339" i="5"/>
  <c r="GS339" i="5" s="1"/>
  <c r="AE339" i="5" s="1"/>
  <c r="GU339" i="5"/>
  <c r="V339" i="5"/>
  <c r="H367" i="8"/>
  <c r="GK340" i="5"/>
  <c r="Y340" i="5" s="1"/>
  <c r="GC340" i="5"/>
  <c r="U340" i="5" s="1"/>
  <c r="GM340" i="5"/>
  <c r="Z340" i="5" s="1"/>
  <c r="GN340" i="5"/>
  <c r="AA340" i="5" s="1"/>
  <c r="GO340" i="5"/>
  <c r="AB340" i="5" s="1"/>
  <c r="GP340" i="5"/>
  <c r="FM341" i="5"/>
  <c r="FN341" i="5"/>
  <c r="FP341" i="5" s="1"/>
  <c r="FO341" i="5"/>
  <c r="FQ341" i="5" s="1"/>
  <c r="EZ342" i="5"/>
  <c r="BH343" i="5"/>
  <c r="FG342" i="5"/>
  <c r="GX340" i="5"/>
  <c r="GW340" i="5"/>
  <c r="FS340" i="5"/>
  <c r="FR340" i="5"/>
  <c r="GR340" i="5" s="1"/>
  <c r="AD340" i="5" s="1"/>
  <c r="GJ340" i="5"/>
  <c r="X340" i="5" s="1"/>
  <c r="FZ341" i="5"/>
  <c r="GV341" i="5" s="1"/>
  <c r="GB341" i="5"/>
  <c r="GD341" i="5" s="1"/>
  <c r="GH340" i="5"/>
  <c r="FY342" i="5"/>
  <c r="FW343" i="5"/>
  <c r="FX342" i="5"/>
  <c r="HA343" i="5"/>
  <c r="DC338" i="5" l="1"/>
  <c r="DY338" i="5"/>
  <c r="CV341" i="5"/>
  <c r="CX341" i="5" s="1"/>
  <c r="CW340" i="5"/>
  <c r="CE343" i="5"/>
  <c r="R343" i="5" s="1"/>
  <c r="DL343" i="5"/>
  <c r="DO343" i="5" s="1"/>
  <c r="DQ343" i="5" s="1"/>
  <c r="CG341" i="5"/>
  <c r="CJ343" i="5"/>
  <c r="CK343" i="5" s="1"/>
  <c r="CM343" i="5" s="1"/>
  <c r="BL343" i="5"/>
  <c r="BR343" i="5"/>
  <c r="BS342" i="5"/>
  <c r="BU342" i="5" s="1"/>
  <c r="CC341" i="5"/>
  <c r="CB340" i="5"/>
  <c r="CH340" i="5" s="1"/>
  <c r="CI340" i="5" s="1"/>
  <c r="BX340" i="5"/>
  <c r="BZ340" i="5" s="1"/>
  <c r="BT341" i="5"/>
  <c r="BY339" i="5"/>
  <c r="CA339" i="5" s="1"/>
  <c r="DW339" i="5" s="1"/>
  <c r="EN332" i="5"/>
  <c r="DX339" i="5"/>
  <c r="ER331" i="5"/>
  <c r="ET331" i="5" s="1"/>
  <c r="FA331" i="5" s="1"/>
  <c r="FL331" i="5" s="1"/>
  <c r="GI331" i="5" s="1"/>
  <c r="W331" i="5" s="1"/>
  <c r="DZ334" i="5"/>
  <c r="FD332" i="5"/>
  <c r="FI332" i="5" s="1"/>
  <c r="EP332" i="5"/>
  <c r="EQ332" i="5" s="1"/>
  <c r="ED333" i="5"/>
  <c r="EK333" i="5" s="1"/>
  <c r="EC333" i="5"/>
  <c r="EI333" i="5" s="1"/>
  <c r="DR335" i="5"/>
  <c r="DS335" i="5"/>
  <c r="DN335" i="5"/>
  <c r="DP335" i="5" s="1"/>
  <c r="DT335" i="5" s="1"/>
  <c r="FB334" i="5"/>
  <c r="DG336" i="5"/>
  <c r="DJ336" i="5" s="1"/>
  <c r="EE337" i="5"/>
  <c r="EF337" i="5"/>
  <c r="CU361" i="5"/>
  <c r="CZ339" i="5"/>
  <c r="CY340" i="5"/>
  <c r="DA340" i="5" s="1"/>
  <c r="DE340" i="5" s="1"/>
  <c r="GH341" i="5"/>
  <c r="V341" i="5" s="1"/>
  <c r="BO341" i="5"/>
  <c r="BN342" i="5"/>
  <c r="EA342" i="5"/>
  <c r="BJ343" i="5"/>
  <c r="EX35" i="5"/>
  <c r="EX36" i="5" s="1"/>
  <c r="EX37" i="5" s="1"/>
  <c r="EX38" i="5" s="1"/>
  <c r="EX39" i="5" s="1"/>
  <c r="EX40" i="5" s="1"/>
  <c r="EX41" i="5" s="1"/>
  <c r="EX42" i="5" s="1"/>
  <c r="EX43" i="5" s="1"/>
  <c r="EX44" i="5" s="1"/>
  <c r="EX45" i="5" s="1"/>
  <c r="EX46" i="5" s="1"/>
  <c r="EX47" i="5" s="1"/>
  <c r="EX48" i="5" s="1"/>
  <c r="EX49" i="5" s="1"/>
  <c r="EX50" i="5" s="1"/>
  <c r="EX51" i="5" s="1"/>
  <c r="EX52" i="5" s="1"/>
  <c r="EX53" i="5" s="1"/>
  <c r="EX54" i="5" s="1"/>
  <c r="EX55" i="5" s="1"/>
  <c r="EX56" i="5" s="1"/>
  <c r="EX57" i="5" s="1"/>
  <c r="EX58" i="5" s="1"/>
  <c r="EX59" i="5" s="1"/>
  <c r="EX60" i="5" s="1"/>
  <c r="EX61" i="5" s="1"/>
  <c r="EX62" i="5" s="1"/>
  <c r="EX63" i="5" s="1"/>
  <c r="EX64" i="5" s="1"/>
  <c r="EX65" i="5" s="1"/>
  <c r="EX66" i="5" s="1"/>
  <c r="EX67" i="5" s="1"/>
  <c r="EX68" i="5" s="1"/>
  <c r="EX69" i="5" s="1"/>
  <c r="EX70" i="5" s="1"/>
  <c r="EX71" i="5" s="1"/>
  <c r="EX72" i="5" s="1"/>
  <c r="EX73" i="5" s="1"/>
  <c r="EX74" i="5" s="1"/>
  <c r="EX75" i="5" s="1"/>
  <c r="EX76" i="5" s="1"/>
  <c r="EX77" i="5" s="1"/>
  <c r="EX78" i="5" s="1"/>
  <c r="EX79" i="5" s="1"/>
  <c r="EX80" i="5" s="1"/>
  <c r="EX81" i="5" s="1"/>
  <c r="EX82" i="5" s="1"/>
  <c r="EX83" i="5" s="1"/>
  <c r="EX84" i="5" s="1"/>
  <c r="EX85" i="5" s="1"/>
  <c r="EX86" i="5" s="1"/>
  <c r="EX87" i="5" s="1"/>
  <c r="EX88" i="5" s="1"/>
  <c r="EX89" i="5" s="1"/>
  <c r="EX90" i="5" s="1"/>
  <c r="EX91" i="5" s="1"/>
  <c r="EX92" i="5" s="1"/>
  <c r="EX93" i="5" s="1"/>
  <c r="EX94" i="5" s="1"/>
  <c r="EX95" i="5" s="1"/>
  <c r="EX96" i="5" s="1"/>
  <c r="EX97" i="5" s="1"/>
  <c r="EX98" i="5" s="1"/>
  <c r="EX99" i="5" s="1"/>
  <c r="EX100" i="5" s="1"/>
  <c r="EX101" i="5" s="1"/>
  <c r="EX102" i="5" s="1"/>
  <c r="EX103" i="5" s="1"/>
  <c r="EX104" i="5" s="1"/>
  <c r="EX105" i="5" s="1"/>
  <c r="EX106" i="5" s="1"/>
  <c r="EX107" i="5" s="1"/>
  <c r="EX108" i="5" s="1"/>
  <c r="EX109" i="5" s="1"/>
  <c r="EX110" i="5" s="1"/>
  <c r="EX111" i="5" s="1"/>
  <c r="EX112" i="5" s="1"/>
  <c r="EX113" i="5" s="1"/>
  <c r="EX114" i="5" s="1"/>
  <c r="EX115" i="5" s="1"/>
  <c r="EX116" i="5" s="1"/>
  <c r="EX117" i="5" s="1"/>
  <c r="EX118" i="5" s="1"/>
  <c r="EX119" i="5" s="1"/>
  <c r="EX120" i="5" s="1"/>
  <c r="EX121" i="5" s="1"/>
  <c r="EX122" i="5" s="1"/>
  <c r="EX123" i="5" s="1"/>
  <c r="EX124" i="5" s="1"/>
  <c r="EX125" i="5" s="1"/>
  <c r="EX126" i="5" s="1"/>
  <c r="EX127" i="5" s="1"/>
  <c r="EX128" i="5" s="1"/>
  <c r="EX129" i="5" s="1"/>
  <c r="EX130" i="5" s="1"/>
  <c r="EX131" i="5" s="1"/>
  <c r="EX132" i="5" s="1"/>
  <c r="EX133" i="5" s="1"/>
  <c r="EX134" i="5" s="1"/>
  <c r="EX135" i="5" s="1"/>
  <c r="EX136" i="5" s="1"/>
  <c r="EX137" i="5" s="1"/>
  <c r="EX138" i="5" s="1"/>
  <c r="EX139" i="5" s="1"/>
  <c r="EX140" i="5" s="1"/>
  <c r="EX141" i="5" s="1"/>
  <c r="EX142" i="5" s="1"/>
  <c r="EX143" i="5" s="1"/>
  <c r="EX144" i="5" s="1"/>
  <c r="EX145" i="5" s="1"/>
  <c r="EX146" i="5" s="1"/>
  <c r="EX147" i="5" s="1"/>
  <c r="EX148" i="5" s="1"/>
  <c r="EX149" i="5" s="1"/>
  <c r="EX150" i="5" s="1"/>
  <c r="EX151" i="5" s="1"/>
  <c r="EX152" i="5" s="1"/>
  <c r="EX153" i="5" s="1"/>
  <c r="EX154" i="5" s="1"/>
  <c r="EX155" i="5" s="1"/>
  <c r="EX156" i="5" s="1"/>
  <c r="EX157" i="5" s="1"/>
  <c r="EX158" i="5" s="1"/>
  <c r="EX159" i="5" s="1"/>
  <c r="EX160" i="5" s="1"/>
  <c r="EX161" i="5" s="1"/>
  <c r="EX162" i="5" s="1"/>
  <c r="EX163" i="5" s="1"/>
  <c r="EX164" i="5" s="1"/>
  <c r="EX165" i="5" s="1"/>
  <c r="EX166" i="5" s="1"/>
  <c r="EX167" i="5" s="1"/>
  <c r="EX168" i="5" s="1"/>
  <c r="EX169" i="5" s="1"/>
  <c r="EX170" i="5" s="1"/>
  <c r="EX171" i="5" s="1"/>
  <c r="EX172" i="5" s="1"/>
  <c r="EX173" i="5" s="1"/>
  <c r="EX174" i="5" s="1"/>
  <c r="EX175" i="5" s="1"/>
  <c r="EX176" i="5" s="1"/>
  <c r="EX177" i="5" s="1"/>
  <c r="EX178" i="5" s="1"/>
  <c r="EX179" i="5" s="1"/>
  <c r="EX180" i="5" s="1"/>
  <c r="EX181" i="5" s="1"/>
  <c r="EX182" i="5" s="1"/>
  <c r="EX183" i="5" s="1"/>
  <c r="EX184" i="5" s="1"/>
  <c r="EX185" i="5" s="1"/>
  <c r="EX186" i="5" s="1"/>
  <c r="EX187" i="5" s="1"/>
  <c r="EX188" i="5" s="1"/>
  <c r="EX189" i="5" s="1"/>
  <c r="EX190" i="5" s="1"/>
  <c r="EX191" i="5" s="1"/>
  <c r="EX192" i="5" s="1"/>
  <c r="EX193" i="5" s="1"/>
  <c r="EX194" i="5" s="1"/>
  <c r="EX195" i="5" s="1"/>
  <c r="EX196" i="5" s="1"/>
  <c r="EX197" i="5" s="1"/>
  <c r="EX198" i="5" s="1"/>
  <c r="EX199" i="5" s="1"/>
  <c r="EX200" i="5" s="1"/>
  <c r="EX201" i="5" s="1"/>
  <c r="EX202" i="5" s="1"/>
  <c r="EX203" i="5" s="1"/>
  <c r="EX204" i="5" s="1"/>
  <c r="EX205" i="5" s="1"/>
  <c r="EX206" i="5" s="1"/>
  <c r="EX207" i="5" s="1"/>
  <c r="EX208" i="5" s="1"/>
  <c r="EX209" i="5" s="1"/>
  <c r="EX210" i="5" s="1"/>
  <c r="EX211" i="5" s="1"/>
  <c r="EX212" i="5" s="1"/>
  <c r="EX213" i="5" s="1"/>
  <c r="EX214" i="5" s="1"/>
  <c r="EX215" i="5" s="1"/>
  <c r="EX216" i="5" s="1"/>
  <c r="EX217" i="5" s="1"/>
  <c r="EX218" i="5" s="1"/>
  <c r="EX219" i="5" s="1"/>
  <c r="EX220" i="5" s="1"/>
  <c r="EX221" i="5" s="1"/>
  <c r="EX222" i="5" s="1"/>
  <c r="EX223" i="5" s="1"/>
  <c r="EX224" i="5" s="1"/>
  <c r="EX225" i="5" s="1"/>
  <c r="EX226" i="5" s="1"/>
  <c r="EX227" i="5" s="1"/>
  <c r="EX228" i="5" s="1"/>
  <c r="EX229" i="5" s="1"/>
  <c r="EX230" i="5" s="1"/>
  <c r="EX231" i="5" s="1"/>
  <c r="EX232" i="5" s="1"/>
  <c r="EX233" i="5" s="1"/>
  <c r="EX234" i="5" s="1"/>
  <c r="EX235" i="5" s="1"/>
  <c r="EX236" i="5" s="1"/>
  <c r="EX237" i="5" s="1"/>
  <c r="EX238" i="5" s="1"/>
  <c r="EX239" i="5" s="1"/>
  <c r="EX240" i="5" s="1"/>
  <c r="EX241" i="5" s="1"/>
  <c r="EX242" i="5" s="1"/>
  <c r="EX243" i="5" s="1"/>
  <c r="EX244" i="5" s="1"/>
  <c r="EX245" i="5" s="1"/>
  <c r="EX246" i="5" s="1"/>
  <c r="EX247" i="5" s="1"/>
  <c r="EX248" i="5" s="1"/>
  <c r="EX249" i="5" s="1"/>
  <c r="EX250" i="5" s="1"/>
  <c r="EX251" i="5" s="1"/>
  <c r="EX252" i="5" s="1"/>
  <c r="EX253" i="5" s="1"/>
  <c r="EX254" i="5" s="1"/>
  <c r="EX255" i="5" s="1"/>
  <c r="EX256" i="5" s="1"/>
  <c r="EX257" i="5" s="1"/>
  <c r="EX258" i="5" s="1"/>
  <c r="EX259" i="5" s="1"/>
  <c r="EX260" i="5" s="1"/>
  <c r="EX261" i="5" s="1"/>
  <c r="EX262" i="5" s="1"/>
  <c r="EX263" i="5" s="1"/>
  <c r="EX264" i="5" s="1"/>
  <c r="EX265" i="5" s="1"/>
  <c r="EX266" i="5" s="1"/>
  <c r="EX267" i="5" s="1"/>
  <c r="EX268" i="5" s="1"/>
  <c r="EX269" i="5" s="1"/>
  <c r="EX270" i="5" s="1"/>
  <c r="EX271" i="5" s="1"/>
  <c r="EX272" i="5" s="1"/>
  <c r="EX273" i="5" s="1"/>
  <c r="EX274" i="5" s="1"/>
  <c r="EX275" i="5" s="1"/>
  <c r="EX276" i="5" s="1"/>
  <c r="EX277" i="5" s="1"/>
  <c r="EX278" i="5" s="1"/>
  <c r="EX279" i="5" s="1"/>
  <c r="EX280" i="5" s="1"/>
  <c r="EX281" i="5" s="1"/>
  <c r="EX282" i="5" s="1"/>
  <c r="EX283" i="5" s="1"/>
  <c r="EX284" i="5" s="1"/>
  <c r="EX285" i="5" s="1"/>
  <c r="EX286" i="5" s="1"/>
  <c r="EX287" i="5" s="1"/>
  <c r="EX288" i="5" s="1"/>
  <c r="EX289" i="5" s="1"/>
  <c r="EX290" i="5" s="1"/>
  <c r="EX291" i="5" s="1"/>
  <c r="EX292" i="5" s="1"/>
  <c r="EX293" i="5" s="1"/>
  <c r="EX294" i="5" s="1"/>
  <c r="EX295" i="5" s="1"/>
  <c r="EX296" i="5" s="1"/>
  <c r="EX297" i="5" s="1"/>
  <c r="EX298" i="5" s="1"/>
  <c r="EX299" i="5" s="1"/>
  <c r="EX300" i="5" s="1"/>
  <c r="EX301" i="5" s="1"/>
  <c r="EX302" i="5" s="1"/>
  <c r="EX303" i="5" s="1"/>
  <c r="EX304" i="5" s="1"/>
  <c r="EX305" i="5" s="1"/>
  <c r="EX306" i="5" s="1"/>
  <c r="EX307" i="5" s="1"/>
  <c r="EX308" i="5" s="1"/>
  <c r="EX309" i="5" s="1"/>
  <c r="EX310" i="5" s="1"/>
  <c r="EX311" i="5" s="1"/>
  <c r="EX312" i="5" s="1"/>
  <c r="EX313" i="5" s="1"/>
  <c r="EX314" i="5" s="1"/>
  <c r="EX315" i="5" s="1"/>
  <c r="EX316" i="5" s="1"/>
  <c r="EX317" i="5" s="1"/>
  <c r="EX318" i="5" s="1"/>
  <c r="EX319" i="5" s="1"/>
  <c r="EX320" i="5" s="1"/>
  <c r="EX321" i="5" s="1"/>
  <c r="EX322" i="5" s="1"/>
  <c r="EX323" i="5" s="1"/>
  <c r="EX324" i="5" s="1"/>
  <c r="EX325" i="5" s="1"/>
  <c r="EX326" i="5" s="1"/>
  <c r="EX327" i="5" s="1"/>
  <c r="EX328" i="5" s="1"/>
  <c r="EX329" i="5" s="1"/>
  <c r="EX330" i="5" s="1"/>
  <c r="EX331" i="5" s="1"/>
  <c r="EX332" i="5" s="1"/>
  <c r="EX333" i="5" s="1"/>
  <c r="EX334" i="5" s="1"/>
  <c r="EX335" i="5" s="1"/>
  <c r="EX336" i="5" s="1"/>
  <c r="EX337" i="5" s="1"/>
  <c r="EX338" i="5" s="1"/>
  <c r="EX339" i="5" s="1"/>
  <c r="EX340" i="5" s="1"/>
  <c r="EX341" i="5" s="1"/>
  <c r="EX342" i="5" s="1"/>
  <c r="EX343" i="5" s="1"/>
  <c r="EX344" i="5" s="1"/>
  <c r="EX345" i="5" s="1"/>
  <c r="EX346" i="5" s="1"/>
  <c r="EX347" i="5" s="1"/>
  <c r="EX348" i="5" s="1"/>
  <c r="EX349" i="5" s="1"/>
  <c r="EX350" i="5" s="1"/>
  <c r="EX351" i="5" s="1"/>
  <c r="EX352" i="5" s="1"/>
  <c r="EX353" i="5" s="1"/>
  <c r="EX354" i="5" s="1"/>
  <c r="EX355" i="5" s="1"/>
  <c r="EX356" i="5" s="1"/>
  <c r="EX357" i="5" s="1"/>
  <c r="EX358" i="5" s="1"/>
  <c r="EX359" i="5" s="1"/>
  <c r="EX360" i="5" s="1"/>
  <c r="EX361" i="5" s="1"/>
  <c r="EX362" i="5" s="1"/>
  <c r="EX363" i="5" s="1"/>
  <c r="EX364" i="5" s="1"/>
  <c r="EX365" i="5" s="1"/>
  <c r="EX366" i="5" s="1"/>
  <c r="EX367" i="5" s="1"/>
  <c r="EX368" i="5" s="1"/>
  <c r="EX369" i="5" s="1"/>
  <c r="EX370" i="5" s="1"/>
  <c r="EX371" i="5" s="1"/>
  <c r="EX372" i="5" s="1"/>
  <c r="EX373" i="5" s="1"/>
  <c r="EX374" i="5" s="1"/>
  <c r="EX375" i="5" s="1"/>
  <c r="EX376" i="5" s="1"/>
  <c r="EX377" i="5" s="1"/>
  <c r="EX378" i="5" s="1"/>
  <c r="EX379" i="5" s="1"/>
  <c r="EX380" i="5" s="1"/>
  <c r="EX381" i="5" s="1"/>
  <c r="EX382" i="5" s="1"/>
  <c r="EX383" i="5" s="1"/>
  <c r="EX384" i="5" s="1"/>
  <c r="EX385" i="5" s="1"/>
  <c r="EX386" i="5" s="1"/>
  <c r="EX387" i="5" s="1"/>
  <c r="EX388" i="5" s="1"/>
  <c r="EX389" i="5" s="1"/>
  <c r="EX390" i="5" s="1"/>
  <c r="EX391" i="5" s="1"/>
  <c r="EX392" i="5" s="1"/>
  <c r="EX393" i="5" s="1"/>
  <c r="EX394" i="5" s="1"/>
  <c r="EK25" i="5"/>
  <c r="EP35" i="5"/>
  <c r="EQ35" i="5" s="1"/>
  <c r="ER35" i="5" s="1"/>
  <c r="EV35" i="5"/>
  <c r="FD35" i="5"/>
  <c r="FI35" i="5" s="1"/>
  <c r="O35" i="5" s="1"/>
  <c r="EI25" i="5"/>
  <c r="CF342" i="5"/>
  <c r="BL340" i="10"/>
  <c r="BR340" i="10"/>
  <c r="HF343" i="5"/>
  <c r="HH343" i="5" s="1"/>
  <c r="HG343" i="5"/>
  <c r="BP340" i="10"/>
  <c r="BM340" i="10"/>
  <c r="BO340" i="10"/>
  <c r="Z340" i="10"/>
  <c r="BG340" i="10"/>
  <c r="BF340" i="10"/>
  <c r="BN340" i="10"/>
  <c r="AI343" i="10"/>
  <c r="AC343" i="10"/>
  <c r="AD343" i="10" s="1"/>
  <c r="AA344" i="10"/>
  <c r="AE341" i="10"/>
  <c r="AF341" i="10" s="1"/>
  <c r="AG341" i="10" s="1"/>
  <c r="AH341" i="10" s="1"/>
  <c r="GQ341" i="5"/>
  <c r="AC341" i="5" s="1"/>
  <c r="GZ340" i="5"/>
  <c r="AG340" i="5"/>
  <c r="FT340" i="5"/>
  <c r="GS340" i="5" s="1"/>
  <c r="AE340" i="5" s="1"/>
  <c r="GU340" i="5"/>
  <c r="V340" i="5"/>
  <c r="H368" i="8"/>
  <c r="FY343" i="5"/>
  <c r="FW344" i="5"/>
  <c r="FX343" i="5"/>
  <c r="FZ342" i="5"/>
  <c r="GV342" i="5" s="1"/>
  <c r="GB342" i="5"/>
  <c r="GD342" i="5" s="1"/>
  <c r="GW341" i="5"/>
  <c r="GX341" i="5"/>
  <c r="FO342" i="5"/>
  <c r="FQ342" i="5" s="1"/>
  <c r="FM342" i="5"/>
  <c r="FN342" i="5"/>
  <c r="FP342" i="5" s="1"/>
  <c r="FS341" i="5"/>
  <c r="FR341" i="5"/>
  <c r="GR341" i="5" s="1"/>
  <c r="AD341" i="5" s="1"/>
  <c r="GJ341" i="5"/>
  <c r="X341" i="5" s="1"/>
  <c r="GK341" i="5"/>
  <c r="Y341" i="5" s="1"/>
  <c r="GC341" i="5"/>
  <c r="U341" i="5" s="1"/>
  <c r="GM341" i="5"/>
  <c r="Z341" i="5" s="1"/>
  <c r="GN341" i="5"/>
  <c r="AA341" i="5" s="1"/>
  <c r="GP341" i="5"/>
  <c r="GO341" i="5"/>
  <c r="AB341" i="5" s="1"/>
  <c r="EZ343" i="5"/>
  <c r="BH344" i="5"/>
  <c r="FG343" i="5"/>
  <c r="HA344" i="5"/>
  <c r="DY339" i="5" l="1"/>
  <c r="DC339" i="5"/>
  <c r="CV342" i="5"/>
  <c r="CX342" i="5" s="1"/>
  <c r="CW341" i="5"/>
  <c r="CE344" i="5"/>
  <c r="R344" i="5" s="1"/>
  <c r="DL344" i="5"/>
  <c r="DO344" i="5" s="1"/>
  <c r="DQ344" i="5" s="1"/>
  <c r="EP25" i="5"/>
  <c r="CG342" i="5"/>
  <c r="BT342" i="5"/>
  <c r="CB342" i="5" s="1"/>
  <c r="CC342" i="5"/>
  <c r="CB341" i="5"/>
  <c r="CH341" i="5" s="1"/>
  <c r="CI341" i="5" s="1"/>
  <c r="BX341" i="5"/>
  <c r="BZ341" i="5" s="1"/>
  <c r="CJ344" i="5"/>
  <c r="BL344" i="5"/>
  <c r="BR344" i="5"/>
  <c r="BY340" i="5"/>
  <c r="CA340" i="5" s="1"/>
  <c r="DW340" i="5" s="1"/>
  <c r="BS343" i="5"/>
  <c r="BU343" i="5" s="1"/>
  <c r="EN333" i="5"/>
  <c r="DX340" i="5"/>
  <c r="ER332" i="5"/>
  <c r="ET332" i="5" s="1"/>
  <c r="FA332" i="5" s="1"/>
  <c r="FL332" i="5" s="1"/>
  <c r="GI332" i="5" s="1"/>
  <c r="W332" i="5" s="1"/>
  <c r="EP333" i="5"/>
  <c r="EQ333" i="5" s="1"/>
  <c r="FD333" i="5"/>
  <c r="FI333" i="5" s="1"/>
  <c r="EC334" i="5"/>
  <c r="EI334" i="5" s="1"/>
  <c r="ED334" i="5"/>
  <c r="EK334" i="5" s="1"/>
  <c r="DZ335" i="5"/>
  <c r="DR336" i="5"/>
  <c r="DS336" i="5"/>
  <c r="DN336" i="5"/>
  <c r="DP336" i="5" s="1"/>
  <c r="DT336" i="5" s="1"/>
  <c r="FB335" i="5"/>
  <c r="DG337" i="5"/>
  <c r="DJ337" i="5" s="1"/>
  <c r="EE338" i="5"/>
  <c r="EF338" i="5"/>
  <c r="CZ340" i="5"/>
  <c r="CU362" i="5"/>
  <c r="CY341" i="5"/>
  <c r="DA341" i="5" s="1"/>
  <c r="DE341" i="5" s="1"/>
  <c r="GU341" i="5"/>
  <c r="GH342" i="5"/>
  <c r="V342" i="5" s="1"/>
  <c r="BN343" i="5"/>
  <c r="BO342" i="5"/>
  <c r="EA343" i="5"/>
  <c r="BJ344" i="5"/>
  <c r="EV36" i="5"/>
  <c r="EY35" i="5"/>
  <c r="EP27" i="5"/>
  <c r="EP26" i="5"/>
  <c r="EP36" i="5"/>
  <c r="EQ36" i="5" s="1"/>
  <c r="ER36" i="5" s="1"/>
  <c r="FD36" i="5"/>
  <c r="FI36" i="5" s="1"/>
  <c r="O36" i="5" s="1"/>
  <c r="CF343" i="5"/>
  <c r="BL341" i="10"/>
  <c r="BR341" i="10"/>
  <c r="HF344" i="5"/>
  <c r="HH344" i="5" s="1"/>
  <c r="HG344" i="5"/>
  <c r="GQ342" i="5"/>
  <c r="AC342" i="5" s="1"/>
  <c r="BP341" i="10"/>
  <c r="BM341" i="10"/>
  <c r="BO341" i="10"/>
  <c r="Z341" i="10"/>
  <c r="BG341" i="10"/>
  <c r="BF341" i="10"/>
  <c r="BN341" i="10"/>
  <c r="AE342" i="10"/>
  <c r="AF342" i="10" s="1"/>
  <c r="AG342" i="10" s="1"/>
  <c r="AH342" i="10" s="1"/>
  <c r="AC344" i="10"/>
  <c r="AD344" i="10" s="1"/>
  <c r="AI344" i="10"/>
  <c r="AA345" i="10"/>
  <c r="AG341" i="5"/>
  <c r="GZ341" i="5"/>
  <c r="FT341" i="5"/>
  <c r="GS341" i="5" s="1"/>
  <c r="AE341" i="5" s="1"/>
  <c r="H369" i="8"/>
  <c r="GJ342" i="5"/>
  <c r="X342" i="5" s="1"/>
  <c r="FM343" i="5"/>
  <c r="FN343" i="5"/>
  <c r="FP343" i="5" s="1"/>
  <c r="FO343" i="5"/>
  <c r="FQ343" i="5" s="1"/>
  <c r="FG344" i="5"/>
  <c r="EZ344" i="5"/>
  <c r="BH345" i="5"/>
  <c r="GX342" i="5"/>
  <c r="GW342" i="5"/>
  <c r="FY344" i="5"/>
  <c r="FX344" i="5"/>
  <c r="FW345" i="5"/>
  <c r="FR342" i="5"/>
  <c r="GR342" i="5" s="1"/>
  <c r="AD342" i="5" s="1"/>
  <c r="FS342" i="5"/>
  <c r="GK342" i="5"/>
  <c r="Y342" i="5" s="1"/>
  <c r="GC342" i="5"/>
  <c r="U342" i="5" s="1"/>
  <c r="GN342" i="5"/>
  <c r="AA342" i="5" s="1"/>
  <c r="GM342" i="5"/>
  <c r="Z342" i="5" s="1"/>
  <c r="GP342" i="5"/>
  <c r="GO342" i="5"/>
  <c r="AB342" i="5" s="1"/>
  <c r="FZ343" i="5"/>
  <c r="GV343" i="5" s="1"/>
  <c r="GB343" i="5"/>
  <c r="GD343" i="5" s="1"/>
  <c r="HA345" i="5"/>
  <c r="DC340" i="5" l="1"/>
  <c r="CV343" i="5"/>
  <c r="CX343" i="5" s="1"/>
  <c r="CW342" i="5"/>
  <c r="CE345" i="5"/>
  <c r="R345" i="5" s="1"/>
  <c r="DL345" i="5"/>
  <c r="DO345" i="5" s="1"/>
  <c r="DQ345" i="5" s="1"/>
  <c r="CK344" i="5"/>
  <c r="CM344" i="5" s="1"/>
  <c r="CH342" i="5"/>
  <c r="CI342" i="5" s="1"/>
  <c r="DY340" i="5"/>
  <c r="CG343" i="5"/>
  <c r="BX342" i="5"/>
  <c r="BT343" i="5"/>
  <c r="BS344" i="5"/>
  <c r="BU344" i="5" s="1"/>
  <c r="CC343" i="5"/>
  <c r="CJ345" i="5"/>
  <c r="BL345" i="5"/>
  <c r="BR345" i="5"/>
  <c r="BY341" i="5"/>
  <c r="CA341" i="5" s="1"/>
  <c r="DW341" i="5" s="1"/>
  <c r="EN334" i="5"/>
  <c r="DX341" i="5"/>
  <c r="ER333" i="5"/>
  <c r="ET333" i="5" s="1"/>
  <c r="FA333" i="5" s="1"/>
  <c r="FL333" i="5" s="1"/>
  <c r="GI333" i="5" s="1"/>
  <c r="W333" i="5" s="1"/>
  <c r="EC335" i="5"/>
  <c r="EI335" i="5" s="1"/>
  <c r="ED335" i="5"/>
  <c r="EK335" i="5" s="1"/>
  <c r="EP334" i="5"/>
  <c r="EQ334" i="5" s="1"/>
  <c r="FD334" i="5"/>
  <c r="FI334" i="5" s="1"/>
  <c r="DZ336" i="5"/>
  <c r="DR337" i="5"/>
  <c r="DS337" i="5"/>
  <c r="DN337" i="5"/>
  <c r="DP337" i="5" s="1"/>
  <c r="DT337" i="5" s="1"/>
  <c r="FB336" i="5"/>
  <c r="DG338" i="5"/>
  <c r="DJ338" i="5" s="1"/>
  <c r="EF339" i="5"/>
  <c r="EE339" i="5"/>
  <c r="CU363" i="5"/>
  <c r="CZ341" i="5"/>
  <c r="CY342" i="5"/>
  <c r="DA342" i="5" s="1"/>
  <c r="DE342" i="5" s="1"/>
  <c r="ET36" i="5"/>
  <c r="FA36" i="5" s="1"/>
  <c r="GU342" i="5"/>
  <c r="GH343" i="5"/>
  <c r="V343" i="5" s="1"/>
  <c r="BO343" i="5"/>
  <c r="BN344" i="5"/>
  <c r="EA344" i="5"/>
  <c r="BJ345" i="5"/>
  <c r="EP28" i="5"/>
  <c r="Z27" i="5" s="1"/>
  <c r="EV37" i="5"/>
  <c r="EY36" i="5"/>
  <c r="EP37" i="5"/>
  <c r="EQ37" i="5" s="1"/>
  <c r="ER37" i="5" s="1"/>
  <c r="FD37" i="5"/>
  <c r="FI37" i="5" s="1"/>
  <c r="O37" i="5" s="1"/>
  <c r="CF344" i="5"/>
  <c r="BL342" i="10"/>
  <c r="BR342" i="10"/>
  <c r="HF345" i="5"/>
  <c r="HH345" i="5" s="1"/>
  <c r="HG345" i="5"/>
  <c r="BP342" i="10"/>
  <c r="BM342" i="10"/>
  <c r="BO342" i="10"/>
  <c r="Z342" i="10"/>
  <c r="BG342" i="10"/>
  <c r="BF342" i="10"/>
  <c r="BN342" i="10"/>
  <c r="AI345" i="10"/>
  <c r="AC345" i="10"/>
  <c r="AD345" i="10" s="1"/>
  <c r="AA346" i="10"/>
  <c r="AE343" i="10"/>
  <c r="AF343" i="10" s="1"/>
  <c r="AG343" i="10" s="1"/>
  <c r="AH343" i="10" s="1"/>
  <c r="GQ343" i="5"/>
  <c r="AC343" i="5" s="1"/>
  <c r="AG342" i="5"/>
  <c r="GZ342" i="5"/>
  <c r="H370" i="8"/>
  <c r="FO344" i="5"/>
  <c r="FQ344" i="5" s="1"/>
  <c r="FM344" i="5"/>
  <c r="FN344" i="5"/>
  <c r="FP344" i="5" s="1"/>
  <c r="GW343" i="5"/>
  <c r="GX343" i="5"/>
  <c r="GK343" i="5"/>
  <c r="Y343" i="5" s="1"/>
  <c r="GC343" i="5"/>
  <c r="U343" i="5" s="1"/>
  <c r="GM343" i="5"/>
  <c r="Z343" i="5" s="1"/>
  <c r="GN343" i="5"/>
  <c r="AA343" i="5" s="1"/>
  <c r="GP343" i="5"/>
  <c r="GO343" i="5"/>
  <c r="AB343" i="5" s="1"/>
  <c r="FT342" i="5"/>
  <c r="GS342" i="5" s="1"/>
  <c r="AE342" i="5" s="1"/>
  <c r="FY345" i="5"/>
  <c r="FX345" i="5"/>
  <c r="FW346" i="5"/>
  <c r="FZ344" i="5"/>
  <c r="GV344" i="5" s="1"/>
  <c r="GB344" i="5"/>
  <c r="GD344" i="5" s="1"/>
  <c r="EZ345" i="5"/>
  <c r="BH346" i="5"/>
  <c r="FG345" i="5"/>
  <c r="FS343" i="5"/>
  <c r="FR343" i="5"/>
  <c r="GR343" i="5" s="1"/>
  <c r="AD343" i="5" s="1"/>
  <c r="GJ343" i="5"/>
  <c r="X343" i="5" s="1"/>
  <c r="HA346" i="5"/>
  <c r="DC341" i="5" l="1"/>
  <c r="CV344" i="5"/>
  <c r="CX344" i="5" s="1"/>
  <c r="CW343" i="5"/>
  <c r="CE346" i="5"/>
  <c r="R346" i="5" s="1"/>
  <c r="DL346" i="5"/>
  <c r="CK345" i="5"/>
  <c r="CM345" i="5" s="1"/>
  <c r="DY341" i="5"/>
  <c r="CG344" i="5"/>
  <c r="BZ342" i="5"/>
  <c r="BY342" i="5"/>
  <c r="BT344" i="5"/>
  <c r="BX344" i="5" s="1"/>
  <c r="BZ344" i="5" s="1"/>
  <c r="BS345" i="5"/>
  <c r="BU345" i="5" s="1"/>
  <c r="CJ346" i="5"/>
  <c r="CK346" i="5" s="1"/>
  <c r="CM346" i="5" s="1"/>
  <c r="BL346" i="5"/>
  <c r="BR346" i="5"/>
  <c r="CC344" i="5"/>
  <c r="CB343" i="5"/>
  <c r="CH343" i="5" s="1"/>
  <c r="CI343" i="5" s="1"/>
  <c r="BX343" i="5"/>
  <c r="BZ343" i="5" s="1"/>
  <c r="EN335" i="5"/>
  <c r="DX342" i="5"/>
  <c r="ER334" i="5"/>
  <c r="ET334" i="5" s="1"/>
  <c r="FA334" i="5" s="1"/>
  <c r="FL334" i="5" s="1"/>
  <c r="GI334" i="5" s="1"/>
  <c r="W334" i="5" s="1"/>
  <c r="EC336" i="5"/>
  <c r="EI336" i="5" s="1"/>
  <c r="ED336" i="5"/>
  <c r="EK336" i="5" s="1"/>
  <c r="DZ337" i="5"/>
  <c r="FD335" i="5"/>
  <c r="FI335" i="5" s="1"/>
  <c r="EP335" i="5"/>
  <c r="EQ335" i="5" s="1"/>
  <c r="DR338" i="5"/>
  <c r="DS338" i="5"/>
  <c r="DN338" i="5"/>
  <c r="DP338" i="5" s="1"/>
  <c r="DT338" i="5" s="1"/>
  <c r="FB337" i="5"/>
  <c r="DO346" i="5"/>
  <c r="DQ346" i="5" s="1"/>
  <c r="DG339" i="5"/>
  <c r="DJ339" i="5" s="1"/>
  <c r="EF340" i="5"/>
  <c r="EE340" i="5"/>
  <c r="CZ342" i="5"/>
  <c r="CU364" i="5"/>
  <c r="CY343" i="5"/>
  <c r="DA343" i="5" s="1"/>
  <c r="DE343" i="5" s="1"/>
  <c r="GU343" i="5"/>
  <c r="ET35" i="5"/>
  <c r="FA35" i="5" s="1"/>
  <c r="FL35" i="5" s="1"/>
  <c r="GI35" i="5" s="1"/>
  <c r="FL36" i="5"/>
  <c r="GI36" i="5" s="1"/>
  <c r="GV36" i="5" s="1"/>
  <c r="W12" i="5" s="1"/>
  <c r="BO344" i="5"/>
  <c r="BN345" i="5"/>
  <c r="EA345" i="5"/>
  <c r="BJ346" i="5"/>
  <c r="EP38" i="5"/>
  <c r="EQ38" i="5" s="1"/>
  <c r="ER38" i="5" s="1"/>
  <c r="FD38" i="5"/>
  <c r="FI38" i="5" s="1"/>
  <c r="O38" i="5" s="1"/>
  <c r="EV38" i="5"/>
  <c r="EY37" i="5"/>
  <c r="CF345" i="5"/>
  <c r="BL343" i="10"/>
  <c r="BR343" i="10"/>
  <c r="HF346" i="5"/>
  <c r="HH346" i="5" s="1"/>
  <c r="HG346" i="5"/>
  <c r="BP343" i="10"/>
  <c r="BM343" i="10"/>
  <c r="BO343" i="10"/>
  <c r="Z343" i="10"/>
  <c r="BG343" i="10"/>
  <c r="BF343" i="10"/>
  <c r="BN343" i="10"/>
  <c r="AE344" i="10"/>
  <c r="AF344" i="10" s="1"/>
  <c r="AG344" i="10" s="1"/>
  <c r="AH344" i="10" s="1"/>
  <c r="AC346" i="10"/>
  <c r="AD346" i="10" s="1"/>
  <c r="AI346" i="10"/>
  <c r="AA347" i="10"/>
  <c r="GQ344" i="5"/>
  <c r="AC344" i="5" s="1"/>
  <c r="GZ343" i="5"/>
  <c r="AG343" i="5"/>
  <c r="H371" i="8"/>
  <c r="EZ346" i="5"/>
  <c r="BH347" i="5"/>
  <c r="FG346" i="5"/>
  <c r="GX344" i="5"/>
  <c r="GW344" i="5"/>
  <c r="FS344" i="5"/>
  <c r="FR344" i="5"/>
  <c r="GR344" i="5" s="1"/>
  <c r="AD344" i="5" s="1"/>
  <c r="FM345" i="5"/>
  <c r="FN345" i="5"/>
  <c r="FP345" i="5" s="1"/>
  <c r="FO345" i="5"/>
  <c r="FQ345" i="5" s="1"/>
  <c r="GK344" i="5"/>
  <c r="Y344" i="5" s="1"/>
  <c r="GC344" i="5"/>
  <c r="U344" i="5" s="1"/>
  <c r="GM344" i="5"/>
  <c r="Z344" i="5" s="1"/>
  <c r="GN344" i="5"/>
  <c r="AA344" i="5" s="1"/>
  <c r="GO344" i="5"/>
  <c r="AB344" i="5" s="1"/>
  <c r="GP344" i="5"/>
  <c r="FY346" i="5"/>
  <c r="FX346" i="5"/>
  <c r="FW347" i="5"/>
  <c r="FZ345" i="5"/>
  <c r="GV345" i="5" s="1"/>
  <c r="GB345" i="5"/>
  <c r="GD345" i="5" s="1"/>
  <c r="FT343" i="5"/>
  <c r="GS343" i="5" s="1"/>
  <c r="AE343" i="5" s="1"/>
  <c r="GJ344" i="5"/>
  <c r="X344" i="5" s="1"/>
  <c r="GH344" i="5"/>
  <c r="HA347" i="5"/>
  <c r="DC342" i="5" l="1"/>
  <c r="CW344" i="5"/>
  <c r="CV345" i="5"/>
  <c r="CX345" i="5" s="1"/>
  <c r="CE347" i="5"/>
  <c r="R347" i="5" s="1"/>
  <c r="DL347" i="5"/>
  <c r="DO347" i="5" s="1"/>
  <c r="DQ347" i="5" s="1"/>
  <c r="CB344" i="5"/>
  <c r="CH344" i="5" s="1"/>
  <c r="CI344" i="5" s="1"/>
  <c r="CA342" i="5"/>
  <c r="DW342" i="5" s="1"/>
  <c r="DY342" i="5" s="1"/>
  <c r="CG345" i="5"/>
  <c r="BY344" i="5"/>
  <c r="CA344" i="5" s="1"/>
  <c r="CJ347" i="5"/>
  <c r="CK347" i="5" s="1"/>
  <c r="CM347" i="5" s="1"/>
  <c r="BL347" i="5"/>
  <c r="BR347" i="5"/>
  <c r="BS346" i="5"/>
  <c r="BU346" i="5" s="1"/>
  <c r="CC345" i="5"/>
  <c r="BY343" i="5"/>
  <c r="CA343" i="5" s="1"/>
  <c r="DW343" i="5" s="1"/>
  <c r="BT345" i="5"/>
  <c r="EN336" i="5"/>
  <c r="DX343" i="5"/>
  <c r="ER335" i="5"/>
  <c r="ET335" i="5" s="1"/>
  <c r="FA335" i="5" s="1"/>
  <c r="FL335" i="5" s="1"/>
  <c r="GI335" i="5" s="1"/>
  <c r="W335" i="5" s="1"/>
  <c r="EC337" i="5"/>
  <c r="EI337" i="5" s="1"/>
  <c r="ED337" i="5"/>
  <c r="EK337" i="5" s="1"/>
  <c r="EP336" i="5"/>
  <c r="EQ336" i="5" s="1"/>
  <c r="FD336" i="5"/>
  <c r="FI336" i="5" s="1"/>
  <c r="DZ338" i="5"/>
  <c r="DN339" i="5"/>
  <c r="DP339" i="5" s="1"/>
  <c r="DT339" i="5" s="1"/>
  <c r="DS339" i="5"/>
  <c r="DR339" i="5"/>
  <c r="FB338" i="5"/>
  <c r="DG340" i="5"/>
  <c r="DJ340" i="5" s="1"/>
  <c r="EE341" i="5"/>
  <c r="EF341" i="5"/>
  <c r="CU365" i="5"/>
  <c r="CZ343" i="5"/>
  <c r="CY344" i="5"/>
  <c r="DA344" i="5" s="1"/>
  <c r="DE344" i="5" s="1"/>
  <c r="W36" i="5"/>
  <c r="GV35" i="5"/>
  <c r="W11" i="5" s="1"/>
  <c r="W35" i="5"/>
  <c r="W7" i="5" s="1"/>
  <c r="ET37" i="5"/>
  <c r="FA37" i="5" s="1"/>
  <c r="FL37" i="5" s="1"/>
  <c r="GI37" i="5" s="1"/>
  <c r="ET38" i="5"/>
  <c r="FA38" i="5" s="1"/>
  <c r="BN346" i="5"/>
  <c r="BO345" i="5"/>
  <c r="EA346" i="5"/>
  <c r="BJ347" i="5"/>
  <c r="EV39" i="5"/>
  <c r="EY38" i="5"/>
  <c r="EP39" i="5"/>
  <c r="EQ39" i="5" s="1"/>
  <c r="ER39" i="5" s="1"/>
  <c r="FD39" i="5"/>
  <c r="FI39" i="5" s="1"/>
  <c r="O39" i="5" s="1"/>
  <c r="CF346" i="5"/>
  <c r="BL344" i="10"/>
  <c r="BR344" i="10"/>
  <c r="HF347" i="5"/>
  <c r="HH347" i="5" s="1"/>
  <c r="HG347" i="5"/>
  <c r="BP344" i="10"/>
  <c r="BM344" i="10"/>
  <c r="BO344" i="10"/>
  <c r="Z344" i="10"/>
  <c r="BG344" i="10"/>
  <c r="BF344" i="10"/>
  <c r="BN344" i="10"/>
  <c r="AI347" i="10"/>
  <c r="AC347" i="10"/>
  <c r="AD347" i="10" s="1"/>
  <c r="AA348" i="10"/>
  <c r="AE345" i="10"/>
  <c r="AF345" i="10" s="1"/>
  <c r="AG345" i="10" s="1"/>
  <c r="AH345" i="10" s="1"/>
  <c r="GQ345" i="5"/>
  <c r="AC345" i="5" s="1"/>
  <c r="GZ344" i="5"/>
  <c r="AG344" i="5"/>
  <c r="GU344" i="5"/>
  <c r="V344" i="5"/>
  <c r="H372" i="8"/>
  <c r="GK345" i="5"/>
  <c r="Y345" i="5" s="1"/>
  <c r="GC345" i="5"/>
  <c r="U345" i="5" s="1"/>
  <c r="GN345" i="5"/>
  <c r="AA345" i="5" s="1"/>
  <c r="GM345" i="5"/>
  <c r="Z345" i="5" s="1"/>
  <c r="GP345" i="5"/>
  <c r="GO345" i="5"/>
  <c r="AB345" i="5" s="1"/>
  <c r="FY347" i="5"/>
  <c r="FX347" i="5"/>
  <c r="FW348" i="5"/>
  <c r="GW345" i="5"/>
  <c r="GX345" i="5"/>
  <c r="GH345" i="5"/>
  <c r="FT344" i="5"/>
  <c r="GS344" i="5" s="1"/>
  <c r="AE344" i="5" s="1"/>
  <c r="FO346" i="5"/>
  <c r="FQ346" i="5" s="1"/>
  <c r="FM346" i="5"/>
  <c r="FN346" i="5"/>
  <c r="FP346" i="5" s="1"/>
  <c r="EZ347" i="5"/>
  <c r="BH348" i="5"/>
  <c r="FG347" i="5"/>
  <c r="FZ346" i="5"/>
  <c r="GV346" i="5" s="1"/>
  <c r="GB346" i="5"/>
  <c r="GD346" i="5" s="1"/>
  <c r="FS345" i="5"/>
  <c r="FR345" i="5"/>
  <c r="GR345" i="5" s="1"/>
  <c r="AD345" i="5" s="1"/>
  <c r="GJ345" i="5"/>
  <c r="X345" i="5" s="1"/>
  <c r="HA348" i="5"/>
  <c r="DC343" i="5" l="1"/>
  <c r="CV346" i="5"/>
  <c r="CX346" i="5" s="1"/>
  <c r="CW345" i="5"/>
  <c r="CE348" i="5"/>
  <c r="R348" i="5" s="1"/>
  <c r="DL348" i="5"/>
  <c r="DW344" i="5"/>
  <c r="CG346" i="5"/>
  <c r="CC346" i="5"/>
  <c r="BS347" i="5"/>
  <c r="BU347" i="5" s="1"/>
  <c r="CJ348" i="5"/>
  <c r="BL348" i="5"/>
  <c r="BR348" i="5"/>
  <c r="DY343" i="5"/>
  <c r="CB345" i="5"/>
  <c r="CH345" i="5" s="1"/>
  <c r="CI345" i="5" s="1"/>
  <c r="BX345" i="5"/>
  <c r="BZ345" i="5" s="1"/>
  <c r="BT346" i="5"/>
  <c r="EN337" i="5"/>
  <c r="DX344" i="5"/>
  <c r="ER336" i="5"/>
  <c r="ET336" i="5" s="1"/>
  <c r="FA336" i="5" s="1"/>
  <c r="FL336" i="5" s="1"/>
  <c r="GI336" i="5" s="1"/>
  <c r="W336" i="5" s="1"/>
  <c r="FB339" i="5"/>
  <c r="DZ339" i="5"/>
  <c r="EP337" i="5"/>
  <c r="EQ337" i="5" s="1"/>
  <c r="FD337" i="5"/>
  <c r="FI337" i="5" s="1"/>
  <c r="EC338" i="5"/>
  <c r="EI338" i="5" s="1"/>
  <c r="ED338" i="5"/>
  <c r="EK338" i="5" s="1"/>
  <c r="DS340" i="5"/>
  <c r="DR340" i="5"/>
  <c r="DN340" i="5"/>
  <c r="DP340" i="5" s="1"/>
  <c r="DT340" i="5" s="1"/>
  <c r="DO348" i="5"/>
  <c r="DQ348" i="5" s="1"/>
  <c r="DG341" i="5"/>
  <c r="DJ341" i="5" s="1"/>
  <c r="EE342" i="5"/>
  <c r="EF342" i="5"/>
  <c r="CZ344" i="5"/>
  <c r="CU366" i="5"/>
  <c r="CY345" i="5"/>
  <c r="DA345" i="5" s="1"/>
  <c r="DE345" i="5" s="1"/>
  <c r="GV37" i="5"/>
  <c r="W13" i="5" s="1"/>
  <c r="W37" i="5"/>
  <c r="FL38" i="5"/>
  <c r="GI38" i="5" s="1"/>
  <c r="GV38" i="5" s="1"/>
  <c r="W14" i="5" s="1"/>
  <c r="BN347" i="5"/>
  <c r="BO346" i="5"/>
  <c r="EA347" i="5"/>
  <c r="BJ348" i="5"/>
  <c r="EP40" i="5"/>
  <c r="EQ40" i="5" s="1"/>
  <c r="ER40" i="5" s="1"/>
  <c r="FD40" i="5"/>
  <c r="FI40" i="5" s="1"/>
  <c r="O40" i="5" s="1"/>
  <c r="EV40" i="5"/>
  <c r="EY39" i="5"/>
  <c r="CF347" i="5"/>
  <c r="BL345" i="10"/>
  <c r="BR345" i="10"/>
  <c r="HF348" i="5"/>
  <c r="HH348" i="5" s="1"/>
  <c r="HG348" i="5"/>
  <c r="BP345" i="10"/>
  <c r="BM345" i="10"/>
  <c r="BO345" i="10"/>
  <c r="Z345" i="10"/>
  <c r="BG345" i="10"/>
  <c r="BF345" i="10"/>
  <c r="BN345" i="10"/>
  <c r="AE346" i="10"/>
  <c r="AF346" i="10" s="1"/>
  <c r="AG346" i="10" s="1"/>
  <c r="AH346" i="10" s="1"/>
  <c r="AC348" i="10"/>
  <c r="AD348" i="10" s="1"/>
  <c r="AI348" i="10"/>
  <c r="AA349" i="10"/>
  <c r="GQ346" i="5"/>
  <c r="AC346" i="5" s="1"/>
  <c r="AG345" i="5"/>
  <c r="GZ345" i="5"/>
  <c r="GU345" i="5"/>
  <c r="V345" i="5"/>
  <c r="H373" i="8"/>
  <c r="GK346" i="5"/>
  <c r="Y346" i="5" s="1"/>
  <c r="GC346" i="5"/>
  <c r="U346" i="5" s="1"/>
  <c r="GN346" i="5"/>
  <c r="AA346" i="5" s="1"/>
  <c r="GM346" i="5"/>
  <c r="Z346" i="5" s="1"/>
  <c r="GO346" i="5"/>
  <c r="AB346" i="5" s="1"/>
  <c r="GP346" i="5"/>
  <c r="GH346" i="5"/>
  <c r="GX346" i="5"/>
  <c r="GW346" i="5"/>
  <c r="FM347" i="5"/>
  <c r="FN347" i="5"/>
  <c r="FP347" i="5" s="1"/>
  <c r="FO347" i="5"/>
  <c r="FQ347" i="5" s="1"/>
  <c r="EZ348" i="5"/>
  <c r="BH349" i="5"/>
  <c r="FG348" i="5"/>
  <c r="GJ346" i="5"/>
  <c r="X346" i="5" s="1"/>
  <c r="FT345" i="5"/>
  <c r="GS345" i="5" s="1"/>
  <c r="AE345" i="5" s="1"/>
  <c r="FR346" i="5"/>
  <c r="GR346" i="5" s="1"/>
  <c r="AD346" i="5" s="1"/>
  <c r="FS346" i="5"/>
  <c r="FY348" i="5"/>
  <c r="FX348" i="5"/>
  <c r="FW349" i="5"/>
  <c r="FZ347" i="5"/>
  <c r="GV347" i="5" s="1"/>
  <c r="GB347" i="5"/>
  <c r="GD347" i="5" s="1"/>
  <c r="HA349" i="5"/>
  <c r="DC344" i="5" l="1"/>
  <c r="CV347" i="5"/>
  <c r="CX347" i="5" s="1"/>
  <c r="CW346" i="5"/>
  <c r="CE349" i="5"/>
  <c r="R349" i="5" s="1"/>
  <c r="DL349" i="5"/>
  <c r="DO349" i="5" s="1"/>
  <c r="DQ349" i="5" s="1"/>
  <c r="DY344" i="5"/>
  <c r="CK348" i="5"/>
  <c r="CM348" i="5" s="1"/>
  <c r="CG347" i="5"/>
  <c r="BY345" i="5"/>
  <c r="CA345" i="5" s="1"/>
  <c r="DX345" i="5" s="1"/>
  <c r="CC347" i="5"/>
  <c r="CJ349" i="5"/>
  <c r="BL349" i="5"/>
  <c r="BR349" i="5"/>
  <c r="CB346" i="5"/>
  <c r="CH346" i="5" s="1"/>
  <c r="CI346" i="5" s="1"/>
  <c r="BX346" i="5"/>
  <c r="BZ346" i="5" s="1"/>
  <c r="BT347" i="5"/>
  <c r="BS348" i="5"/>
  <c r="BU348" i="5" s="1"/>
  <c r="EN338" i="5"/>
  <c r="DW345" i="5"/>
  <c r="ER337" i="5"/>
  <c r="ET337" i="5" s="1"/>
  <c r="FA337" i="5" s="1"/>
  <c r="FL337" i="5" s="1"/>
  <c r="GI337" i="5" s="1"/>
  <c r="W337" i="5" s="1"/>
  <c r="FD338" i="5"/>
  <c r="FI338" i="5" s="1"/>
  <c r="EP338" i="5"/>
  <c r="EQ338" i="5" s="1"/>
  <c r="EC339" i="5"/>
  <c r="EI339" i="5" s="1"/>
  <c r="ED339" i="5"/>
  <c r="EK339" i="5" s="1"/>
  <c r="DZ340" i="5"/>
  <c r="DR341" i="5"/>
  <c r="DS341" i="5"/>
  <c r="DN341" i="5"/>
  <c r="DP341" i="5" s="1"/>
  <c r="DT341" i="5" s="1"/>
  <c r="FB340" i="5"/>
  <c r="EE343" i="5"/>
  <c r="EF343" i="5"/>
  <c r="DG342" i="5"/>
  <c r="DJ342" i="5" s="1"/>
  <c r="CU367" i="5"/>
  <c r="CZ345" i="5"/>
  <c r="CY346" i="5"/>
  <c r="DA346" i="5" s="1"/>
  <c r="DE346" i="5" s="1"/>
  <c r="W38" i="5"/>
  <c r="ET39" i="5"/>
  <c r="FA39" i="5" s="1"/>
  <c r="FL39" i="5" s="1"/>
  <c r="GI39" i="5" s="1"/>
  <c r="ET40" i="5"/>
  <c r="FA40" i="5" s="1"/>
  <c r="GH347" i="5"/>
  <c r="GU347" i="5" s="1"/>
  <c r="BO347" i="5"/>
  <c r="BN348" i="5"/>
  <c r="EA348" i="5"/>
  <c r="BJ349" i="5"/>
  <c r="EY40" i="5"/>
  <c r="EV41" i="5"/>
  <c r="FD41" i="5"/>
  <c r="FI41" i="5" s="1"/>
  <c r="O41" i="5" s="1"/>
  <c r="EP41" i="5"/>
  <c r="EQ41" i="5" s="1"/>
  <c r="ER41" i="5" s="1"/>
  <c r="CF348" i="5"/>
  <c r="BL346" i="10"/>
  <c r="BR346" i="10"/>
  <c r="HF349" i="5"/>
  <c r="HH349" i="5" s="1"/>
  <c r="HG349" i="5"/>
  <c r="BP346" i="10"/>
  <c r="BM346" i="10"/>
  <c r="BO346" i="10"/>
  <c r="GQ347" i="5"/>
  <c r="AC347" i="5" s="1"/>
  <c r="Z346" i="10"/>
  <c r="BG346" i="10"/>
  <c r="BF346" i="10"/>
  <c r="BN346" i="10"/>
  <c r="AI349" i="10"/>
  <c r="AC349" i="10"/>
  <c r="AD349" i="10" s="1"/>
  <c r="AA350" i="10"/>
  <c r="AE347" i="10"/>
  <c r="AF347" i="10" s="1"/>
  <c r="AG347" i="10" s="1"/>
  <c r="AH347" i="10" s="1"/>
  <c r="GZ346" i="5"/>
  <c r="AG346" i="5"/>
  <c r="GU346" i="5"/>
  <c r="V346" i="5"/>
  <c r="H374" i="8"/>
  <c r="FT346" i="5"/>
  <c r="GS346" i="5" s="1"/>
  <c r="AE346" i="5" s="1"/>
  <c r="GW347" i="5"/>
  <c r="GX347" i="5"/>
  <c r="FM348" i="5"/>
  <c r="FN348" i="5"/>
  <c r="FP348" i="5" s="1"/>
  <c r="FO348" i="5"/>
  <c r="FQ348" i="5" s="1"/>
  <c r="BH350" i="5"/>
  <c r="FG349" i="5"/>
  <c r="EZ349" i="5"/>
  <c r="GK347" i="5"/>
  <c r="Y347" i="5" s="1"/>
  <c r="GC347" i="5"/>
  <c r="U347" i="5" s="1"/>
  <c r="GN347" i="5"/>
  <c r="AA347" i="5" s="1"/>
  <c r="GM347" i="5"/>
  <c r="Z347" i="5" s="1"/>
  <c r="GP347" i="5"/>
  <c r="GO347" i="5"/>
  <c r="AB347" i="5" s="1"/>
  <c r="FY349" i="5"/>
  <c r="FX349" i="5"/>
  <c r="FW350" i="5"/>
  <c r="FZ348" i="5"/>
  <c r="GV348" i="5" s="1"/>
  <c r="GB348" i="5"/>
  <c r="GD348" i="5" s="1"/>
  <c r="FR347" i="5"/>
  <c r="GR347" i="5" s="1"/>
  <c r="AD347" i="5" s="1"/>
  <c r="FS347" i="5"/>
  <c r="GJ347" i="5"/>
  <c r="X347" i="5" s="1"/>
  <c r="HA350" i="5"/>
  <c r="DC345" i="5" l="1"/>
  <c r="CV348" i="5"/>
  <c r="CX348" i="5" s="1"/>
  <c r="CW347" i="5"/>
  <c r="CE350" i="5"/>
  <c r="R350" i="5" s="1"/>
  <c r="DL350" i="5"/>
  <c r="DO350" i="5" s="1"/>
  <c r="DQ350" i="5" s="1"/>
  <c r="CK349" i="5"/>
  <c r="CM349" i="5" s="1"/>
  <c r="CG348" i="5"/>
  <c r="DY345" i="5"/>
  <c r="BT348" i="5"/>
  <c r="CB348" i="5" s="1"/>
  <c r="BY346" i="5"/>
  <c r="CA346" i="5" s="1"/>
  <c r="DW346" i="5" s="1"/>
  <c r="CJ350" i="5"/>
  <c r="CK350" i="5" s="1"/>
  <c r="CM350" i="5" s="1"/>
  <c r="BL350" i="5"/>
  <c r="BR350" i="5"/>
  <c r="BS349" i="5"/>
  <c r="BU349" i="5" s="1"/>
  <c r="CC348" i="5"/>
  <c r="CB347" i="5"/>
  <c r="CH347" i="5" s="1"/>
  <c r="CI347" i="5" s="1"/>
  <c r="BX347" i="5"/>
  <c r="BZ347" i="5" s="1"/>
  <c r="EN339" i="5"/>
  <c r="DX346" i="5"/>
  <c r="ER338" i="5"/>
  <c r="ET338" i="5" s="1"/>
  <c r="FA338" i="5" s="1"/>
  <c r="FL338" i="5" s="1"/>
  <c r="GI338" i="5" s="1"/>
  <c r="W338" i="5" s="1"/>
  <c r="EC340" i="5"/>
  <c r="EI340" i="5" s="1"/>
  <c r="ED340" i="5"/>
  <c r="EK340" i="5" s="1"/>
  <c r="DZ341" i="5"/>
  <c r="EP339" i="5"/>
  <c r="EQ339" i="5" s="1"/>
  <c r="FD339" i="5"/>
  <c r="FI339" i="5" s="1"/>
  <c r="DR342" i="5"/>
  <c r="DS342" i="5"/>
  <c r="DN342" i="5"/>
  <c r="DP342" i="5" s="1"/>
  <c r="DT342" i="5" s="1"/>
  <c r="FB341" i="5"/>
  <c r="DG343" i="5"/>
  <c r="DJ343" i="5" s="1"/>
  <c r="EF344" i="5"/>
  <c r="EE344" i="5"/>
  <c r="CZ346" i="5"/>
  <c r="CU368" i="5"/>
  <c r="CY347" i="5"/>
  <c r="DA347" i="5" s="1"/>
  <c r="DE347" i="5" s="1"/>
  <c r="GV39" i="5"/>
  <c r="W15" i="5" s="1"/>
  <c r="W39" i="5"/>
  <c r="FL40" i="5"/>
  <c r="GI40" i="5" s="1"/>
  <c r="W40" i="5" s="1"/>
  <c r="ET41" i="5"/>
  <c r="FA41" i="5" s="1"/>
  <c r="V347" i="5"/>
  <c r="GH348" i="5"/>
  <c r="GU348" i="5" s="1"/>
  <c r="BO348" i="5"/>
  <c r="BN349" i="5"/>
  <c r="BO349" i="5" s="1"/>
  <c r="EA349" i="5"/>
  <c r="BJ350" i="5"/>
  <c r="EV42" i="5"/>
  <c r="EY41" i="5"/>
  <c r="FD42" i="5"/>
  <c r="FI42" i="5" s="1"/>
  <c r="O42" i="5" s="1"/>
  <c r="EP42" i="5"/>
  <c r="EQ42" i="5" s="1"/>
  <c r="ER42" i="5" s="1"/>
  <c r="CF349" i="5"/>
  <c r="BL347" i="10"/>
  <c r="BR347" i="10"/>
  <c r="HF350" i="5"/>
  <c r="HH350" i="5" s="1"/>
  <c r="HG350" i="5"/>
  <c r="BP347" i="10"/>
  <c r="BM347" i="10"/>
  <c r="BO347" i="10"/>
  <c r="Z347" i="10"/>
  <c r="BG347" i="10"/>
  <c r="BF347" i="10"/>
  <c r="BN347" i="10"/>
  <c r="AE348" i="10"/>
  <c r="AF348" i="10" s="1"/>
  <c r="AG348" i="10" s="1"/>
  <c r="AH348" i="10" s="1"/>
  <c r="AC350" i="10"/>
  <c r="AD350" i="10" s="1"/>
  <c r="AI350" i="10"/>
  <c r="AA351" i="10"/>
  <c r="GQ348" i="5"/>
  <c r="AC348" i="5" s="1"/>
  <c r="AG347" i="5"/>
  <c r="GZ347" i="5"/>
  <c r="H375" i="8"/>
  <c r="GX348" i="5"/>
  <c r="GW348" i="5"/>
  <c r="GK348" i="5"/>
  <c r="Y348" i="5" s="1"/>
  <c r="GC348" i="5"/>
  <c r="U348" i="5" s="1"/>
  <c r="GN348" i="5"/>
  <c r="AA348" i="5" s="1"/>
  <c r="GM348" i="5"/>
  <c r="Z348" i="5" s="1"/>
  <c r="GO348" i="5"/>
  <c r="AB348" i="5" s="1"/>
  <c r="GP348" i="5"/>
  <c r="FY350" i="5"/>
  <c r="FX350" i="5"/>
  <c r="FW351" i="5"/>
  <c r="FZ349" i="5"/>
  <c r="GV349" i="5" s="1"/>
  <c r="GB349" i="5"/>
  <c r="GD349" i="5" s="1"/>
  <c r="FT347" i="5"/>
  <c r="GS347" i="5" s="1"/>
  <c r="AE347" i="5" s="1"/>
  <c r="FM349" i="5"/>
  <c r="FN349" i="5"/>
  <c r="FP349" i="5" s="1"/>
  <c r="FO349" i="5"/>
  <c r="FQ349" i="5" s="1"/>
  <c r="FG350" i="5"/>
  <c r="EZ350" i="5"/>
  <c r="BH351" i="5"/>
  <c r="FR348" i="5"/>
  <c r="GR348" i="5" s="1"/>
  <c r="AD348" i="5" s="1"/>
  <c r="FS348" i="5"/>
  <c r="GJ348" i="5"/>
  <c r="X348" i="5" s="1"/>
  <c r="HA351" i="5"/>
  <c r="DC346" i="5" l="1"/>
  <c r="CV349" i="5"/>
  <c r="CX349" i="5" s="1"/>
  <c r="CW348" i="5"/>
  <c r="CE351" i="5"/>
  <c r="R351" i="5" s="1"/>
  <c r="DL351" i="5"/>
  <c r="CH348" i="5"/>
  <c r="CI348" i="5" s="1"/>
  <c r="BX348" i="5"/>
  <c r="BZ348" i="5" s="1"/>
  <c r="DY346" i="5"/>
  <c r="CG349" i="5"/>
  <c r="CC349" i="5"/>
  <c r="CJ351" i="5"/>
  <c r="BL351" i="5"/>
  <c r="BR351" i="5"/>
  <c r="BS350" i="5"/>
  <c r="BU350" i="5" s="1"/>
  <c r="BY347" i="5"/>
  <c r="CA347" i="5" s="1"/>
  <c r="DX347" i="5" s="1"/>
  <c r="BT349" i="5"/>
  <c r="EN340" i="5"/>
  <c r="DW347" i="5"/>
  <c r="ER339" i="5"/>
  <c r="ET339" i="5" s="1"/>
  <c r="FA339" i="5" s="1"/>
  <c r="FL339" i="5" s="1"/>
  <c r="GI339" i="5" s="1"/>
  <c r="W339" i="5" s="1"/>
  <c r="DZ342" i="5"/>
  <c r="EP340" i="5"/>
  <c r="EQ340" i="5" s="1"/>
  <c r="FD340" i="5"/>
  <c r="FI340" i="5" s="1"/>
  <c r="ED341" i="5"/>
  <c r="EK341" i="5" s="1"/>
  <c r="EC341" i="5"/>
  <c r="EI341" i="5" s="1"/>
  <c r="DN343" i="5"/>
  <c r="DP343" i="5" s="1"/>
  <c r="DT343" i="5" s="1"/>
  <c r="DS343" i="5"/>
  <c r="DR343" i="5"/>
  <c r="FB342" i="5"/>
  <c r="DO351" i="5"/>
  <c r="DQ351" i="5" s="1"/>
  <c r="EE345" i="5"/>
  <c r="DG344" i="5"/>
  <c r="DJ344" i="5" s="1"/>
  <c r="EF345" i="5"/>
  <c r="CZ347" i="5"/>
  <c r="CU369" i="5"/>
  <c r="CY348" i="5"/>
  <c r="DA348" i="5" s="1"/>
  <c r="DE348" i="5" s="1"/>
  <c r="GV40" i="5"/>
  <c r="W16" i="5" s="1"/>
  <c r="FL41" i="5"/>
  <c r="GI41" i="5" s="1"/>
  <c r="GV41" i="5" s="1"/>
  <c r="W17" i="5" s="1"/>
  <c r="V348" i="5"/>
  <c r="BN350" i="5"/>
  <c r="EA350" i="5"/>
  <c r="BJ351" i="5"/>
  <c r="FD43" i="5"/>
  <c r="FI43" i="5" s="1"/>
  <c r="O43" i="5" s="1"/>
  <c r="EP43" i="5"/>
  <c r="EQ43" i="5" s="1"/>
  <c r="ER43" i="5" s="1"/>
  <c r="EY42" i="5"/>
  <c r="EV43" i="5"/>
  <c r="GQ349" i="5"/>
  <c r="AC349" i="5" s="1"/>
  <c r="CF350" i="5"/>
  <c r="BL348" i="10"/>
  <c r="BR348" i="10"/>
  <c r="HF351" i="5"/>
  <c r="HH351" i="5" s="1"/>
  <c r="HG351" i="5"/>
  <c r="BP348" i="10"/>
  <c r="BM348" i="10"/>
  <c r="BO348" i="10"/>
  <c r="Z348" i="10"/>
  <c r="BG348" i="10"/>
  <c r="BF348" i="10"/>
  <c r="BN348" i="10"/>
  <c r="AI351" i="10"/>
  <c r="AC351" i="10"/>
  <c r="AD351" i="10" s="1"/>
  <c r="AA352" i="10"/>
  <c r="AE349" i="10"/>
  <c r="AF349" i="10" s="1"/>
  <c r="AG349" i="10" s="1"/>
  <c r="AH349" i="10" s="1"/>
  <c r="GZ348" i="5"/>
  <c r="AG348" i="5"/>
  <c r="H376" i="8"/>
  <c r="GJ349" i="5"/>
  <c r="X349" i="5" s="1"/>
  <c r="FS349" i="5"/>
  <c r="FR349" i="5"/>
  <c r="GR349" i="5" s="1"/>
  <c r="AD349" i="5" s="1"/>
  <c r="GW349" i="5"/>
  <c r="GX349" i="5"/>
  <c r="FT348" i="5"/>
  <c r="GS348" i="5" s="1"/>
  <c r="AE348" i="5" s="1"/>
  <c r="EZ351" i="5"/>
  <c r="BH352" i="5"/>
  <c r="FG351" i="5"/>
  <c r="FM350" i="5"/>
  <c r="FN350" i="5"/>
  <c r="FP350" i="5" s="1"/>
  <c r="FO350" i="5"/>
  <c r="FQ350" i="5" s="1"/>
  <c r="GK349" i="5"/>
  <c r="Y349" i="5" s="1"/>
  <c r="GC349" i="5"/>
  <c r="U349" i="5" s="1"/>
  <c r="GN349" i="5"/>
  <c r="AA349" i="5" s="1"/>
  <c r="GM349" i="5"/>
  <c r="Z349" i="5" s="1"/>
  <c r="GP349" i="5"/>
  <c r="GO349" i="5"/>
  <c r="AB349" i="5" s="1"/>
  <c r="FY351" i="5"/>
  <c r="FX351" i="5"/>
  <c r="FW352" i="5"/>
  <c r="FZ350" i="5"/>
  <c r="GV350" i="5" s="1"/>
  <c r="GB350" i="5"/>
  <c r="GD350" i="5" s="1"/>
  <c r="GH349" i="5"/>
  <c r="HA352" i="5"/>
  <c r="DC347" i="5" l="1"/>
  <c r="CV350" i="5"/>
  <c r="CX350" i="5" s="1"/>
  <c r="CW349" i="5"/>
  <c r="CE352" i="5"/>
  <c r="R352" i="5" s="1"/>
  <c r="DL352" i="5"/>
  <c r="DO352" i="5" s="1"/>
  <c r="DQ352" i="5" s="1"/>
  <c r="CK351" i="5"/>
  <c r="CM351" i="5" s="1"/>
  <c r="BY348" i="5"/>
  <c r="CA348" i="5" s="1"/>
  <c r="DW348" i="5" s="1"/>
  <c r="CG350" i="5"/>
  <c r="DY347" i="5"/>
  <c r="CB349" i="5"/>
  <c r="CH349" i="5" s="1"/>
  <c r="CI349" i="5" s="1"/>
  <c r="BX349" i="5"/>
  <c r="BZ349" i="5" s="1"/>
  <c r="BT350" i="5"/>
  <c r="CJ352" i="5"/>
  <c r="BL352" i="5"/>
  <c r="BR352" i="5"/>
  <c r="CC350" i="5"/>
  <c r="BS351" i="5"/>
  <c r="BU351" i="5" s="1"/>
  <c r="EN341" i="5"/>
  <c r="DX348" i="5"/>
  <c r="ER340" i="5"/>
  <c r="ET340" i="5" s="1"/>
  <c r="FA340" i="5" s="1"/>
  <c r="FL340" i="5" s="1"/>
  <c r="GI340" i="5" s="1"/>
  <c r="W340" i="5" s="1"/>
  <c r="FD341" i="5"/>
  <c r="FI341" i="5" s="1"/>
  <c r="EP341" i="5"/>
  <c r="EQ341" i="5" s="1"/>
  <c r="EC342" i="5"/>
  <c r="EI342" i="5" s="1"/>
  <c r="ED342" i="5"/>
  <c r="EK342" i="5" s="1"/>
  <c r="DZ343" i="5"/>
  <c r="DS344" i="5"/>
  <c r="DR344" i="5"/>
  <c r="DN344" i="5"/>
  <c r="DP344" i="5" s="1"/>
  <c r="DT344" i="5" s="1"/>
  <c r="FB343" i="5"/>
  <c r="DG345" i="5"/>
  <c r="DJ345" i="5" s="1"/>
  <c r="EF346" i="5"/>
  <c r="EE346" i="5"/>
  <c r="CZ348" i="5"/>
  <c r="CU370" i="5"/>
  <c r="CY349" i="5"/>
  <c r="DA349" i="5" s="1"/>
  <c r="DE349" i="5" s="1"/>
  <c r="W41" i="5"/>
  <c r="ET42" i="5"/>
  <c r="FA42" i="5" s="1"/>
  <c r="FL42" i="5" s="1"/>
  <c r="GI42" i="5" s="1"/>
  <c r="BO350" i="5"/>
  <c r="BN351" i="5"/>
  <c r="EA351" i="5"/>
  <c r="BJ352" i="5"/>
  <c r="EP44" i="5"/>
  <c r="EQ44" i="5" s="1"/>
  <c r="ER44" i="5" s="1"/>
  <c r="FD44" i="5"/>
  <c r="FI44" i="5" s="1"/>
  <c r="O44" i="5" s="1"/>
  <c r="EV44" i="5"/>
  <c r="EY43" i="5"/>
  <c r="CF351" i="5"/>
  <c r="BL349" i="10"/>
  <c r="BR349" i="10"/>
  <c r="HF352" i="5"/>
  <c r="HH352" i="5" s="1"/>
  <c r="HG352" i="5"/>
  <c r="FT349" i="5"/>
  <c r="GS349" i="5" s="1"/>
  <c r="AE349" i="5" s="1"/>
  <c r="BP349" i="10"/>
  <c r="BM349" i="10"/>
  <c r="BO349" i="10"/>
  <c r="Z349" i="10"/>
  <c r="BG349" i="10"/>
  <c r="BF349" i="10"/>
  <c r="BN349" i="10"/>
  <c r="AE350" i="10"/>
  <c r="AF350" i="10" s="1"/>
  <c r="AG350" i="10" s="1"/>
  <c r="AH350" i="10" s="1"/>
  <c r="AC352" i="10"/>
  <c r="AD352" i="10" s="1"/>
  <c r="AI352" i="10"/>
  <c r="AA353" i="10"/>
  <c r="GQ350" i="5"/>
  <c r="AC350" i="5" s="1"/>
  <c r="AG349" i="5"/>
  <c r="GZ349" i="5"/>
  <c r="GU349" i="5"/>
  <c r="V349" i="5"/>
  <c r="H377" i="8"/>
  <c r="GK350" i="5"/>
  <c r="Y350" i="5" s="1"/>
  <c r="GC350" i="5"/>
  <c r="U350" i="5" s="1"/>
  <c r="GN350" i="5"/>
  <c r="AA350" i="5" s="1"/>
  <c r="GM350" i="5"/>
  <c r="Z350" i="5" s="1"/>
  <c r="GO350" i="5"/>
  <c r="AB350" i="5" s="1"/>
  <c r="GP350" i="5"/>
  <c r="FY352" i="5"/>
  <c r="FX352" i="5"/>
  <c r="FW353" i="5"/>
  <c r="FZ351" i="5"/>
  <c r="GV351" i="5" s="1"/>
  <c r="GB351" i="5"/>
  <c r="GD351" i="5" s="1"/>
  <c r="FS350" i="5"/>
  <c r="FR350" i="5"/>
  <c r="GR350" i="5" s="1"/>
  <c r="AD350" i="5" s="1"/>
  <c r="GJ350" i="5"/>
  <c r="X350" i="5" s="1"/>
  <c r="FM351" i="5"/>
  <c r="FN351" i="5"/>
  <c r="FP351" i="5" s="1"/>
  <c r="FO351" i="5"/>
  <c r="FQ351" i="5" s="1"/>
  <c r="EZ352" i="5"/>
  <c r="BH353" i="5"/>
  <c r="FG352" i="5"/>
  <c r="GX350" i="5"/>
  <c r="GW350" i="5"/>
  <c r="GH350" i="5"/>
  <c r="HA353" i="5"/>
  <c r="DC348" i="5" l="1"/>
  <c r="CV351" i="5"/>
  <c r="CX351" i="5" s="1"/>
  <c r="CW350" i="5"/>
  <c r="CE353" i="5"/>
  <c r="R353" i="5" s="1"/>
  <c r="DL353" i="5"/>
  <c r="DO353" i="5" s="1"/>
  <c r="DQ353" i="5" s="1"/>
  <c r="DY348" i="5"/>
  <c r="CK352" i="5"/>
  <c r="CM352" i="5" s="1"/>
  <c r="CG351" i="5"/>
  <c r="BT351" i="5"/>
  <c r="CB351" i="5" s="1"/>
  <c r="BY349" i="5"/>
  <c r="CA349" i="5" s="1"/>
  <c r="DX349" i="5" s="1"/>
  <c r="CB350" i="5"/>
  <c r="CH350" i="5" s="1"/>
  <c r="CI350" i="5" s="1"/>
  <c r="BX350" i="5"/>
  <c r="BZ350" i="5" s="1"/>
  <c r="CC351" i="5"/>
  <c r="BS352" i="5"/>
  <c r="BU352" i="5" s="1"/>
  <c r="CJ353" i="5"/>
  <c r="BL353" i="5"/>
  <c r="BR353" i="5"/>
  <c r="EN342" i="5"/>
  <c r="DW349" i="5"/>
  <c r="ER341" i="5"/>
  <c r="ET341" i="5" s="1"/>
  <c r="FA341" i="5" s="1"/>
  <c r="FL341" i="5" s="1"/>
  <c r="GI341" i="5" s="1"/>
  <c r="W341" i="5" s="1"/>
  <c r="EC343" i="5"/>
  <c r="EI343" i="5" s="1"/>
  <c r="ED343" i="5"/>
  <c r="EK343" i="5" s="1"/>
  <c r="EP342" i="5"/>
  <c r="EQ342" i="5" s="1"/>
  <c r="FD342" i="5"/>
  <c r="FI342" i="5" s="1"/>
  <c r="DZ344" i="5"/>
  <c r="DR345" i="5"/>
  <c r="DS345" i="5"/>
  <c r="DN345" i="5"/>
  <c r="DP345" i="5" s="1"/>
  <c r="DT345" i="5" s="1"/>
  <c r="DG346" i="5"/>
  <c r="DJ346" i="5" s="1"/>
  <c r="FB344" i="5"/>
  <c r="EF347" i="5"/>
  <c r="EE347" i="5"/>
  <c r="CU371" i="5"/>
  <c r="CZ349" i="5"/>
  <c r="CY350" i="5"/>
  <c r="DA350" i="5" s="1"/>
  <c r="DE350" i="5" s="1"/>
  <c r="GV42" i="5"/>
  <c r="W18" i="5" s="1"/>
  <c r="W42" i="5"/>
  <c r="ET43" i="5"/>
  <c r="FA43" i="5" s="1"/>
  <c r="FL43" i="5" s="1"/>
  <c r="GI43" i="5" s="1"/>
  <c r="W43" i="5" s="1"/>
  <c r="ET44" i="5"/>
  <c r="FA44" i="5" s="1"/>
  <c r="GH351" i="5"/>
  <c r="V351" i="5" s="1"/>
  <c r="BN352" i="5"/>
  <c r="BO351" i="5"/>
  <c r="EA352" i="5"/>
  <c r="BJ353" i="5"/>
  <c r="EV45" i="5"/>
  <c r="EY44" i="5"/>
  <c r="EP45" i="5"/>
  <c r="EQ45" i="5" s="1"/>
  <c r="ER45" i="5" s="1"/>
  <c r="FD45" i="5"/>
  <c r="FI45" i="5" s="1"/>
  <c r="O45" i="5" s="1"/>
  <c r="GQ351" i="5"/>
  <c r="AC351" i="5" s="1"/>
  <c r="GJ351" i="5"/>
  <c r="X351" i="5" s="1"/>
  <c r="CF352" i="5"/>
  <c r="BL350" i="10"/>
  <c r="BR350" i="10"/>
  <c r="HF353" i="5"/>
  <c r="HH353" i="5" s="1"/>
  <c r="HG353" i="5"/>
  <c r="BP350" i="10"/>
  <c r="BM350" i="10"/>
  <c r="BO350" i="10"/>
  <c r="Z350" i="10"/>
  <c r="BG350" i="10"/>
  <c r="BF350" i="10"/>
  <c r="BN350" i="10"/>
  <c r="AI353" i="10"/>
  <c r="AC353" i="10"/>
  <c r="AD353" i="10" s="1"/>
  <c r="AA354" i="10"/>
  <c r="AE351" i="10"/>
  <c r="AF351" i="10" s="1"/>
  <c r="AG351" i="10" s="1"/>
  <c r="AH351" i="10" s="1"/>
  <c r="GZ350" i="5"/>
  <c r="AG350" i="5"/>
  <c r="FT350" i="5"/>
  <c r="GS350" i="5" s="1"/>
  <c r="AE350" i="5" s="1"/>
  <c r="GU350" i="5"/>
  <c r="V350" i="5"/>
  <c r="H378" i="8"/>
  <c r="FG353" i="5"/>
  <c r="EZ353" i="5"/>
  <c r="BH354" i="5"/>
  <c r="GW351" i="5"/>
  <c r="GX351" i="5"/>
  <c r="FM352" i="5"/>
  <c r="FN352" i="5"/>
  <c r="FP352" i="5" s="1"/>
  <c r="FO352" i="5"/>
  <c r="FQ352" i="5" s="1"/>
  <c r="FS351" i="5"/>
  <c r="FR351" i="5"/>
  <c r="GR351" i="5" s="1"/>
  <c r="AD351" i="5" s="1"/>
  <c r="GK351" i="5"/>
  <c r="Y351" i="5" s="1"/>
  <c r="GC351" i="5"/>
  <c r="U351" i="5" s="1"/>
  <c r="GM351" i="5"/>
  <c r="Z351" i="5" s="1"/>
  <c r="GN351" i="5"/>
  <c r="AA351" i="5" s="1"/>
  <c r="GO351" i="5"/>
  <c r="AB351" i="5" s="1"/>
  <c r="GP351" i="5"/>
  <c r="FY353" i="5"/>
  <c r="FX353" i="5"/>
  <c r="FW354" i="5"/>
  <c r="FZ352" i="5"/>
  <c r="GV352" i="5" s="1"/>
  <c r="GB352" i="5"/>
  <c r="GD352" i="5" s="1"/>
  <c r="HA354" i="5"/>
  <c r="DC349" i="5" l="1"/>
  <c r="CV352" i="5"/>
  <c r="CX352" i="5" s="1"/>
  <c r="CW351" i="5"/>
  <c r="CE354" i="5"/>
  <c r="R354" i="5" s="1"/>
  <c r="DL354" i="5"/>
  <c r="CK353" i="5"/>
  <c r="CM353" i="5" s="1"/>
  <c r="BT352" i="5"/>
  <c r="BX352" i="5" s="1"/>
  <c r="BZ352" i="5" s="1"/>
  <c r="CH351" i="5"/>
  <c r="CI351" i="5" s="1"/>
  <c r="DY349" i="5"/>
  <c r="CG352" i="5"/>
  <c r="BX351" i="5"/>
  <c r="BZ351" i="5" s="1"/>
  <c r="BY350" i="5"/>
  <c r="CA350" i="5" s="1"/>
  <c r="DW350" i="5" s="1"/>
  <c r="BS353" i="5"/>
  <c r="BU353" i="5" s="1"/>
  <c r="CJ354" i="5"/>
  <c r="BL354" i="5"/>
  <c r="BR354" i="5"/>
  <c r="CC352" i="5"/>
  <c r="EN343" i="5"/>
  <c r="DX350" i="5"/>
  <c r="ER342" i="5"/>
  <c r="ET342" i="5" s="1"/>
  <c r="FA342" i="5" s="1"/>
  <c r="FL342" i="5" s="1"/>
  <c r="GI342" i="5" s="1"/>
  <c r="W342" i="5" s="1"/>
  <c r="FB345" i="5"/>
  <c r="EC344" i="5"/>
  <c r="EI344" i="5" s="1"/>
  <c r="ED344" i="5"/>
  <c r="EK344" i="5" s="1"/>
  <c r="DZ345" i="5"/>
  <c r="FD343" i="5"/>
  <c r="FI343" i="5" s="1"/>
  <c r="EP343" i="5"/>
  <c r="EQ343" i="5" s="1"/>
  <c r="DS346" i="5"/>
  <c r="DN346" i="5"/>
  <c r="DP346" i="5" s="1"/>
  <c r="DT346" i="5" s="1"/>
  <c r="DR346" i="5"/>
  <c r="DO354" i="5"/>
  <c r="DQ354" i="5" s="1"/>
  <c r="DG347" i="5"/>
  <c r="DJ347" i="5" s="1"/>
  <c r="EF348" i="5"/>
  <c r="EE348" i="5"/>
  <c r="CZ350" i="5"/>
  <c r="CU372" i="5"/>
  <c r="CY351" i="5"/>
  <c r="DA351" i="5" s="1"/>
  <c r="DE351" i="5" s="1"/>
  <c r="GV43" i="5"/>
  <c r="W19" i="5" s="1"/>
  <c r="FL44" i="5"/>
  <c r="GI44" i="5" s="1"/>
  <c r="W44" i="5" s="1"/>
  <c r="GU351" i="5"/>
  <c r="BN353" i="5"/>
  <c r="BO352" i="5"/>
  <c r="EA353" i="5"/>
  <c r="BJ354" i="5"/>
  <c r="EP46" i="5"/>
  <c r="EQ46" i="5" s="1"/>
  <c r="ER46" i="5" s="1"/>
  <c r="FD46" i="5"/>
  <c r="FI46" i="5" s="1"/>
  <c r="O46" i="5" s="1"/>
  <c r="EV46" i="5"/>
  <c r="EY45" i="5"/>
  <c r="CF353" i="5"/>
  <c r="BL351" i="10"/>
  <c r="BR351" i="10"/>
  <c r="HF354" i="5"/>
  <c r="HH354" i="5" s="1"/>
  <c r="HG354" i="5"/>
  <c r="BP351" i="10"/>
  <c r="BM351" i="10"/>
  <c r="BO351" i="10"/>
  <c r="Z351" i="10"/>
  <c r="BG351" i="10"/>
  <c r="BF351" i="10"/>
  <c r="BN351" i="10"/>
  <c r="AE352" i="10"/>
  <c r="AF352" i="10" s="1"/>
  <c r="AG352" i="10" s="1"/>
  <c r="AH352" i="10" s="1"/>
  <c r="AC354" i="10"/>
  <c r="AD354" i="10" s="1"/>
  <c r="AI354" i="10"/>
  <c r="AA355" i="10"/>
  <c r="GQ352" i="5"/>
  <c r="AC352" i="5" s="1"/>
  <c r="GZ351" i="5"/>
  <c r="AG351" i="5"/>
  <c r="H379" i="8"/>
  <c r="GK352" i="5"/>
  <c r="Y352" i="5" s="1"/>
  <c r="GC352" i="5"/>
  <c r="U352" i="5" s="1"/>
  <c r="GM352" i="5"/>
  <c r="Z352" i="5" s="1"/>
  <c r="GN352" i="5"/>
  <c r="AA352" i="5" s="1"/>
  <c r="GP352" i="5"/>
  <c r="GO352" i="5"/>
  <c r="AB352" i="5" s="1"/>
  <c r="FY354" i="5"/>
  <c r="FX354" i="5"/>
  <c r="FW355" i="5"/>
  <c r="FS352" i="5"/>
  <c r="FR352" i="5"/>
  <c r="GR352" i="5" s="1"/>
  <c r="AD352" i="5" s="1"/>
  <c r="GJ352" i="5"/>
  <c r="X352" i="5" s="1"/>
  <c r="EZ354" i="5"/>
  <c r="BH355" i="5"/>
  <c r="FG354" i="5"/>
  <c r="FZ353" i="5"/>
  <c r="GV353" i="5" s="1"/>
  <c r="GB353" i="5"/>
  <c r="GD353" i="5" s="1"/>
  <c r="GX352" i="5"/>
  <c r="GW352" i="5"/>
  <c r="GH352" i="5"/>
  <c r="FT351" i="5"/>
  <c r="GS351" i="5" s="1"/>
  <c r="AE351" i="5" s="1"/>
  <c r="FM353" i="5"/>
  <c r="FN353" i="5"/>
  <c r="FP353" i="5" s="1"/>
  <c r="FO353" i="5"/>
  <c r="FQ353" i="5" s="1"/>
  <c r="HA355" i="5"/>
  <c r="DC350" i="5" l="1"/>
  <c r="CV353" i="5"/>
  <c r="CX353" i="5" s="1"/>
  <c r="CW352" i="5"/>
  <c r="CE355" i="5"/>
  <c r="R355" i="5" s="1"/>
  <c r="DL355" i="5"/>
  <c r="CK354" i="5"/>
  <c r="CM354" i="5" s="1"/>
  <c r="CB352" i="5"/>
  <c r="CH352" i="5" s="1"/>
  <c r="CI352" i="5" s="1"/>
  <c r="DY350" i="5"/>
  <c r="CG353" i="5"/>
  <c r="BY351" i="5"/>
  <c r="CA351" i="5" s="1"/>
  <c r="DX351" i="5" s="1"/>
  <c r="CJ355" i="5"/>
  <c r="CK355" i="5" s="1"/>
  <c r="CM355" i="5" s="1"/>
  <c r="BL355" i="5"/>
  <c r="BR355" i="5"/>
  <c r="BY352" i="5"/>
  <c r="CA352" i="5" s="1"/>
  <c r="DX352" i="5" s="1"/>
  <c r="BS354" i="5"/>
  <c r="BU354" i="5" s="1"/>
  <c r="CC353" i="5"/>
  <c r="BT353" i="5"/>
  <c r="EN344" i="5"/>
  <c r="DW351" i="5"/>
  <c r="ER343" i="5"/>
  <c r="ET343" i="5" s="1"/>
  <c r="FA343" i="5" s="1"/>
  <c r="FL343" i="5" s="1"/>
  <c r="GI343" i="5" s="1"/>
  <c r="W343" i="5" s="1"/>
  <c r="DZ346" i="5"/>
  <c r="FB346" i="5"/>
  <c r="ED345" i="5"/>
  <c r="EK345" i="5" s="1"/>
  <c r="EC345" i="5"/>
  <c r="EI345" i="5" s="1"/>
  <c r="FD344" i="5"/>
  <c r="FI344" i="5" s="1"/>
  <c r="EP344" i="5"/>
  <c r="EQ344" i="5" s="1"/>
  <c r="DN347" i="5"/>
  <c r="DP347" i="5" s="1"/>
  <c r="DT347" i="5" s="1"/>
  <c r="DS347" i="5"/>
  <c r="DR347" i="5"/>
  <c r="DO355" i="5"/>
  <c r="DQ355" i="5" s="1"/>
  <c r="DG348" i="5"/>
  <c r="DJ348" i="5" s="1"/>
  <c r="EF349" i="5"/>
  <c r="EE349" i="5"/>
  <c r="CU373" i="5"/>
  <c r="CZ351" i="5"/>
  <c r="CY352" i="5"/>
  <c r="DA352" i="5" s="1"/>
  <c r="DE352" i="5" s="1"/>
  <c r="GV44" i="5"/>
  <c r="W20" i="5" s="1"/>
  <c r="ET45" i="5"/>
  <c r="FA45" i="5" s="1"/>
  <c r="FL45" i="5" s="1"/>
  <c r="GI45" i="5" s="1"/>
  <c r="GH353" i="5"/>
  <c r="V353" i="5" s="1"/>
  <c r="BO353" i="5"/>
  <c r="BN354" i="5"/>
  <c r="EA354" i="5"/>
  <c r="BJ355" i="5"/>
  <c r="EY46" i="5"/>
  <c r="EV47" i="5"/>
  <c r="FD47" i="5"/>
  <c r="FI47" i="5" s="1"/>
  <c r="O47" i="5" s="1"/>
  <c r="EP47" i="5"/>
  <c r="EQ47" i="5" s="1"/>
  <c r="ER47" i="5" s="1"/>
  <c r="CF354" i="5"/>
  <c r="BL352" i="10"/>
  <c r="BR352" i="10"/>
  <c r="HF355" i="5"/>
  <c r="HH355" i="5" s="1"/>
  <c r="HG355" i="5"/>
  <c r="GQ353" i="5"/>
  <c r="AC353" i="5" s="1"/>
  <c r="BP352" i="10"/>
  <c r="BM352" i="10"/>
  <c r="BO352" i="10"/>
  <c r="Z352" i="10"/>
  <c r="BG352" i="10"/>
  <c r="BF352" i="10"/>
  <c r="BN352" i="10"/>
  <c r="AI355" i="10"/>
  <c r="AC355" i="10"/>
  <c r="AD355" i="10" s="1"/>
  <c r="AA356" i="10"/>
  <c r="AE353" i="10"/>
  <c r="AF353" i="10" s="1"/>
  <c r="AG353" i="10" s="1"/>
  <c r="AH353" i="10" s="1"/>
  <c r="GZ352" i="5"/>
  <c r="AG352" i="5"/>
  <c r="H380" i="8"/>
  <c r="GU352" i="5"/>
  <c r="V352" i="5"/>
  <c r="FT352" i="5"/>
  <c r="GS352" i="5" s="1"/>
  <c r="AE352" i="5" s="1"/>
  <c r="GK353" i="5"/>
  <c r="Y353" i="5" s="1"/>
  <c r="GC353" i="5"/>
  <c r="U353" i="5" s="1"/>
  <c r="GN353" i="5"/>
  <c r="AA353" i="5" s="1"/>
  <c r="GM353" i="5"/>
  <c r="Z353" i="5" s="1"/>
  <c r="GO353" i="5"/>
  <c r="AB353" i="5" s="1"/>
  <c r="GP353" i="5"/>
  <c r="EZ355" i="5"/>
  <c r="BH356" i="5"/>
  <c r="FG355" i="5"/>
  <c r="FS353" i="5"/>
  <c r="FR353" i="5"/>
  <c r="GR353" i="5" s="1"/>
  <c r="AD353" i="5" s="1"/>
  <c r="GJ353" i="5"/>
  <c r="X353" i="5" s="1"/>
  <c r="GW353" i="5"/>
  <c r="GX353" i="5"/>
  <c r="FO354" i="5"/>
  <c r="FQ354" i="5" s="1"/>
  <c r="FM354" i="5"/>
  <c r="FN354" i="5"/>
  <c r="FP354" i="5" s="1"/>
  <c r="FY355" i="5"/>
  <c r="FX355" i="5"/>
  <c r="FW356" i="5"/>
  <c r="FZ354" i="5"/>
  <c r="GV354" i="5" s="1"/>
  <c r="GB354" i="5"/>
  <c r="GD354" i="5" s="1"/>
  <c r="HA356" i="5"/>
  <c r="DC351" i="5" l="1"/>
  <c r="CV354" i="5"/>
  <c r="CX354" i="5" s="1"/>
  <c r="CW353" i="5"/>
  <c r="CE356" i="5"/>
  <c r="R356" i="5" s="1"/>
  <c r="DL356" i="5"/>
  <c r="DO356" i="5" s="1"/>
  <c r="DQ356" i="5" s="1"/>
  <c r="CG354" i="5"/>
  <c r="DY351" i="5"/>
  <c r="CJ356" i="5"/>
  <c r="BL356" i="5"/>
  <c r="BR356" i="5"/>
  <c r="BT354" i="5"/>
  <c r="BS355" i="5"/>
  <c r="BU355" i="5" s="1"/>
  <c r="CB353" i="5"/>
  <c r="CH353" i="5" s="1"/>
  <c r="CI353" i="5" s="1"/>
  <c r="BX353" i="5"/>
  <c r="BZ353" i="5" s="1"/>
  <c r="CC354" i="5"/>
  <c r="EN345" i="5"/>
  <c r="DW352" i="5"/>
  <c r="DY352" i="5" s="1"/>
  <c r="ER344" i="5"/>
  <c r="ET344" i="5" s="1"/>
  <c r="FA344" i="5" s="1"/>
  <c r="FL344" i="5" s="1"/>
  <c r="GI344" i="5" s="1"/>
  <c r="W344" i="5" s="1"/>
  <c r="FD345" i="5"/>
  <c r="FI345" i="5" s="1"/>
  <c r="EP345" i="5"/>
  <c r="EQ345" i="5" s="1"/>
  <c r="EC346" i="5"/>
  <c r="EI346" i="5" s="1"/>
  <c r="ED346" i="5"/>
  <c r="EK346" i="5" s="1"/>
  <c r="DZ347" i="5"/>
  <c r="DS348" i="5"/>
  <c r="DR348" i="5"/>
  <c r="DN348" i="5"/>
  <c r="DP348" i="5" s="1"/>
  <c r="DT348" i="5" s="1"/>
  <c r="FB347" i="5"/>
  <c r="DG349" i="5"/>
  <c r="DJ349" i="5" s="1"/>
  <c r="EE350" i="5"/>
  <c r="EF350" i="5"/>
  <c r="CZ352" i="5"/>
  <c r="CU374" i="5"/>
  <c r="CY353" i="5"/>
  <c r="DA353" i="5" s="1"/>
  <c r="DE353" i="5" s="1"/>
  <c r="W45" i="5"/>
  <c r="GV45" i="5"/>
  <c r="W21" i="5" s="1"/>
  <c r="ET46" i="5"/>
  <c r="FA46" i="5" s="1"/>
  <c r="FL46" i="5" s="1"/>
  <c r="GI46" i="5" s="1"/>
  <c r="W46" i="5" s="1"/>
  <c r="ET47" i="5"/>
  <c r="FA47" i="5" s="1"/>
  <c r="GU353" i="5"/>
  <c r="BO354" i="5"/>
  <c r="BN355" i="5"/>
  <c r="EA355" i="5"/>
  <c r="BJ356" i="5"/>
  <c r="EY47" i="5"/>
  <c r="EV48" i="5"/>
  <c r="FD48" i="5"/>
  <c r="FI48" i="5" s="1"/>
  <c r="O48" i="5" s="1"/>
  <c r="EP48" i="5"/>
  <c r="EQ48" i="5" s="1"/>
  <c r="ER48" i="5" s="1"/>
  <c r="CF355" i="5"/>
  <c r="BL353" i="10"/>
  <c r="BR353" i="10"/>
  <c r="HF356" i="5"/>
  <c r="HH356" i="5" s="1"/>
  <c r="HG356" i="5"/>
  <c r="BP353" i="10"/>
  <c r="BM353" i="10"/>
  <c r="BO353" i="10"/>
  <c r="Z353" i="10"/>
  <c r="BG353" i="10"/>
  <c r="BF353" i="10"/>
  <c r="BN353" i="10"/>
  <c r="AE354" i="10"/>
  <c r="AF354" i="10" s="1"/>
  <c r="AG354" i="10" s="1"/>
  <c r="AH354" i="10" s="1"/>
  <c r="AC356" i="10"/>
  <c r="AD356" i="10" s="1"/>
  <c r="AI356" i="10"/>
  <c r="AA357" i="10"/>
  <c r="GQ354" i="5"/>
  <c r="AC354" i="5" s="1"/>
  <c r="GZ353" i="5"/>
  <c r="AG353" i="5"/>
  <c r="H381" i="8"/>
  <c r="FY356" i="5"/>
  <c r="FX356" i="5"/>
  <c r="FW357" i="5"/>
  <c r="FZ355" i="5"/>
  <c r="GV355" i="5" s="1"/>
  <c r="GB355" i="5"/>
  <c r="GD355" i="5" s="1"/>
  <c r="FS354" i="5"/>
  <c r="FR354" i="5"/>
  <c r="GR354" i="5" s="1"/>
  <c r="AD354" i="5" s="1"/>
  <c r="GK354" i="5"/>
  <c r="Y354" i="5" s="1"/>
  <c r="GC354" i="5"/>
  <c r="U354" i="5" s="1"/>
  <c r="GN354" i="5"/>
  <c r="AA354" i="5" s="1"/>
  <c r="GM354" i="5"/>
  <c r="Z354" i="5" s="1"/>
  <c r="GO354" i="5"/>
  <c r="AB354" i="5" s="1"/>
  <c r="GP354" i="5"/>
  <c r="GX354" i="5"/>
  <c r="GW354" i="5"/>
  <c r="GH354" i="5"/>
  <c r="GJ354" i="5"/>
  <c r="X354" i="5" s="1"/>
  <c r="FO355" i="5"/>
  <c r="FQ355" i="5" s="1"/>
  <c r="FM355" i="5"/>
  <c r="FN355" i="5"/>
  <c r="FP355" i="5" s="1"/>
  <c r="FG356" i="5"/>
  <c r="EZ356" i="5"/>
  <c r="BH357" i="5"/>
  <c r="FT353" i="5"/>
  <c r="GS353" i="5" s="1"/>
  <c r="AE353" i="5" s="1"/>
  <c r="HA357" i="5"/>
  <c r="DC352" i="5" l="1"/>
  <c r="CW354" i="5"/>
  <c r="CV355" i="5"/>
  <c r="CX355" i="5" s="1"/>
  <c r="CE357" i="5"/>
  <c r="R357" i="5" s="1"/>
  <c r="DL357" i="5"/>
  <c r="DO357" i="5" s="1"/>
  <c r="DQ357" i="5" s="1"/>
  <c r="CK356" i="5"/>
  <c r="CM356" i="5" s="1"/>
  <c r="CG355" i="5"/>
  <c r="BT355" i="5"/>
  <c r="CB355" i="5" s="1"/>
  <c r="BS356" i="5"/>
  <c r="BU356" i="5" s="1"/>
  <c r="CB354" i="5"/>
  <c r="CH354" i="5" s="1"/>
  <c r="CI354" i="5" s="1"/>
  <c r="BX354" i="5"/>
  <c r="BZ354" i="5" s="1"/>
  <c r="CJ357" i="5"/>
  <c r="BL357" i="5"/>
  <c r="BR357" i="5"/>
  <c r="BY353" i="5"/>
  <c r="CA353" i="5" s="1"/>
  <c r="DX353" i="5" s="1"/>
  <c r="CC355" i="5"/>
  <c r="EN346" i="5"/>
  <c r="DW353" i="5"/>
  <c r="ER345" i="5"/>
  <c r="ET345" i="5" s="1"/>
  <c r="FA345" i="5" s="1"/>
  <c r="FL345" i="5" s="1"/>
  <c r="GI345" i="5" s="1"/>
  <c r="W345" i="5" s="1"/>
  <c r="EC347" i="5"/>
  <c r="EI347" i="5" s="1"/>
  <c r="ED347" i="5"/>
  <c r="EK347" i="5" s="1"/>
  <c r="FD346" i="5"/>
  <c r="FI346" i="5" s="1"/>
  <c r="EP346" i="5"/>
  <c r="EQ346" i="5" s="1"/>
  <c r="DZ348" i="5"/>
  <c r="DR349" i="5"/>
  <c r="DS349" i="5"/>
  <c r="DN349" i="5"/>
  <c r="DP349" i="5" s="1"/>
  <c r="DT349" i="5" s="1"/>
  <c r="FB348" i="5"/>
  <c r="DG350" i="5"/>
  <c r="DJ350" i="5" s="1"/>
  <c r="EE351" i="5"/>
  <c r="EF351" i="5"/>
  <c r="CU375" i="5"/>
  <c r="CZ353" i="5"/>
  <c r="CY354" i="5"/>
  <c r="DA354" i="5" s="1"/>
  <c r="DE354" i="5" s="1"/>
  <c r="GV46" i="5"/>
  <c r="W22" i="5" s="1"/>
  <c r="FL47" i="5"/>
  <c r="GI47" i="5" s="1"/>
  <c r="W47" i="5" s="1"/>
  <c r="GH355" i="5"/>
  <c r="V355" i="5" s="1"/>
  <c r="BO355" i="5"/>
  <c r="BN356" i="5"/>
  <c r="EA356" i="5"/>
  <c r="BJ357" i="5"/>
  <c r="EV49" i="5"/>
  <c r="EY48" i="5"/>
  <c r="EP49" i="5"/>
  <c r="EQ49" i="5" s="1"/>
  <c r="ER49" i="5" s="1"/>
  <c r="FD49" i="5"/>
  <c r="FI49" i="5" s="1"/>
  <c r="O49" i="5" s="1"/>
  <c r="GQ355" i="5"/>
  <c r="AC355" i="5" s="1"/>
  <c r="CF356" i="5"/>
  <c r="BL354" i="10"/>
  <c r="BR354" i="10"/>
  <c r="HF357" i="5"/>
  <c r="HH357" i="5" s="1"/>
  <c r="HG357" i="5"/>
  <c r="BP354" i="10"/>
  <c r="BM354" i="10"/>
  <c r="BO354" i="10"/>
  <c r="Z354" i="10"/>
  <c r="BG354" i="10"/>
  <c r="BF354" i="10"/>
  <c r="BN354" i="10"/>
  <c r="AI357" i="10"/>
  <c r="AC357" i="10"/>
  <c r="AD357" i="10" s="1"/>
  <c r="AA358" i="10"/>
  <c r="AE355" i="10"/>
  <c r="AF355" i="10" s="1"/>
  <c r="AG355" i="10" s="1"/>
  <c r="AH355" i="10" s="1"/>
  <c r="AG354" i="5"/>
  <c r="GZ354" i="5"/>
  <c r="FT354" i="5"/>
  <c r="GS354" i="5" s="1"/>
  <c r="AE354" i="5" s="1"/>
  <c r="GU354" i="5"/>
  <c r="V354" i="5"/>
  <c r="H382" i="8"/>
  <c r="GJ355" i="5"/>
  <c r="X355" i="5" s="1"/>
  <c r="EZ357" i="5"/>
  <c r="BH358" i="5"/>
  <c r="FG357" i="5"/>
  <c r="FR355" i="5"/>
  <c r="GR355" i="5" s="1"/>
  <c r="AD355" i="5" s="1"/>
  <c r="FS355" i="5"/>
  <c r="GW355" i="5"/>
  <c r="GX355" i="5"/>
  <c r="FO356" i="5"/>
  <c r="FQ356" i="5" s="1"/>
  <c r="FM356" i="5"/>
  <c r="FN356" i="5"/>
  <c r="FP356" i="5" s="1"/>
  <c r="GK355" i="5"/>
  <c r="Y355" i="5" s="1"/>
  <c r="GC355" i="5"/>
  <c r="U355" i="5" s="1"/>
  <c r="GM355" i="5"/>
  <c r="Z355" i="5" s="1"/>
  <c r="GN355" i="5"/>
  <c r="AA355" i="5" s="1"/>
  <c r="GP355" i="5"/>
  <c r="GO355" i="5"/>
  <c r="AB355" i="5" s="1"/>
  <c r="FY357" i="5"/>
  <c r="FX357" i="5"/>
  <c r="FW358" i="5"/>
  <c r="FZ356" i="5"/>
  <c r="GV356" i="5" s="1"/>
  <c r="GB356" i="5"/>
  <c r="GD356" i="5" s="1"/>
  <c r="HA358" i="5"/>
  <c r="DC353" i="5" l="1"/>
  <c r="CW355" i="5"/>
  <c r="CV356" i="5"/>
  <c r="CX356" i="5" s="1"/>
  <c r="CE358" i="5"/>
  <c r="R358" i="5" s="1"/>
  <c r="DL358" i="5"/>
  <c r="DO358" i="5" s="1"/>
  <c r="DQ358" i="5" s="1"/>
  <c r="CK357" i="5"/>
  <c r="CM357" i="5" s="1"/>
  <c r="BX355" i="5"/>
  <c r="BY355" i="5" s="1"/>
  <c r="CG356" i="5"/>
  <c r="CH355" i="5"/>
  <c r="CI355" i="5" s="1"/>
  <c r="DY353" i="5"/>
  <c r="BY354" i="5"/>
  <c r="CA354" i="5" s="1"/>
  <c r="DX354" i="5" s="1"/>
  <c r="CJ358" i="5"/>
  <c r="BL358" i="5"/>
  <c r="BR358" i="5"/>
  <c r="BS357" i="5"/>
  <c r="BU357" i="5" s="1"/>
  <c r="BT356" i="5"/>
  <c r="CC356" i="5"/>
  <c r="EN347" i="5"/>
  <c r="DW354" i="5"/>
  <c r="ER346" i="5"/>
  <c r="ET346" i="5" s="1"/>
  <c r="FA346" i="5" s="1"/>
  <c r="FL346" i="5" s="1"/>
  <c r="GI346" i="5" s="1"/>
  <c r="W346" i="5" s="1"/>
  <c r="EC348" i="5"/>
  <c r="EI348" i="5" s="1"/>
  <c r="ED348" i="5"/>
  <c r="EK348" i="5" s="1"/>
  <c r="FD347" i="5"/>
  <c r="FI347" i="5" s="1"/>
  <c r="EP347" i="5"/>
  <c r="EQ347" i="5" s="1"/>
  <c r="DZ349" i="5"/>
  <c r="DS350" i="5"/>
  <c r="DN350" i="5"/>
  <c r="DP350" i="5" s="1"/>
  <c r="DT350" i="5" s="1"/>
  <c r="DR350" i="5"/>
  <c r="FB349" i="5"/>
  <c r="EE352" i="5"/>
  <c r="DG351" i="5"/>
  <c r="DJ351" i="5" s="1"/>
  <c r="EF352" i="5"/>
  <c r="CZ354" i="5"/>
  <c r="CU376" i="5"/>
  <c r="CY355" i="5"/>
  <c r="DA355" i="5" s="1"/>
  <c r="DE355" i="5" s="1"/>
  <c r="GV47" i="5"/>
  <c r="W23" i="5" s="1"/>
  <c r="ET48" i="5"/>
  <c r="FA48" i="5" s="1"/>
  <c r="FL48" i="5" s="1"/>
  <c r="GI48" i="5" s="1"/>
  <c r="W48" i="5" s="1"/>
  <c r="GU355" i="5"/>
  <c r="BO356" i="5"/>
  <c r="BN357" i="5"/>
  <c r="EA357" i="5"/>
  <c r="BJ358" i="5"/>
  <c r="FD50" i="5"/>
  <c r="FI50" i="5" s="1"/>
  <c r="O50" i="5" s="1"/>
  <c r="EP50" i="5"/>
  <c r="EQ50" i="5" s="1"/>
  <c r="ER50" i="5" s="1"/>
  <c r="EY49" i="5"/>
  <c r="EV50" i="5"/>
  <c r="CF357" i="5"/>
  <c r="BL355" i="10"/>
  <c r="BR355" i="10"/>
  <c r="HF358" i="5"/>
  <c r="HH358" i="5" s="1"/>
  <c r="HG358" i="5"/>
  <c r="BP355" i="10"/>
  <c r="BM355" i="10"/>
  <c r="BO355" i="10"/>
  <c r="Z355" i="10"/>
  <c r="BG355" i="10"/>
  <c r="BF355" i="10"/>
  <c r="BN355" i="10"/>
  <c r="AE356" i="10"/>
  <c r="AF356" i="10" s="1"/>
  <c r="AG356" i="10" s="1"/>
  <c r="AH356" i="10" s="1"/>
  <c r="AC358" i="10"/>
  <c r="AD358" i="10" s="1"/>
  <c r="AI358" i="10"/>
  <c r="AA359" i="10"/>
  <c r="GQ356" i="5"/>
  <c r="AC356" i="5" s="1"/>
  <c r="AG355" i="5"/>
  <c r="GZ355" i="5"/>
  <c r="H383" i="8"/>
  <c r="GX356" i="5"/>
  <c r="GW356" i="5"/>
  <c r="GK356" i="5"/>
  <c r="Y356" i="5" s="1"/>
  <c r="GC356" i="5"/>
  <c r="U356" i="5" s="1"/>
  <c r="GM356" i="5"/>
  <c r="Z356" i="5" s="1"/>
  <c r="GN356" i="5"/>
  <c r="AA356" i="5" s="1"/>
  <c r="GP356" i="5"/>
  <c r="GO356" i="5"/>
  <c r="AB356" i="5" s="1"/>
  <c r="FY358" i="5"/>
  <c r="FX358" i="5"/>
  <c r="FW359" i="5"/>
  <c r="FZ357" i="5"/>
  <c r="GV357" i="5" s="1"/>
  <c r="GB357" i="5"/>
  <c r="GD357" i="5" s="1"/>
  <c r="GJ356" i="5"/>
  <c r="X356" i="5" s="1"/>
  <c r="GH356" i="5"/>
  <c r="FT355" i="5"/>
  <c r="GS355" i="5" s="1"/>
  <c r="AE355" i="5" s="1"/>
  <c r="FG358" i="5"/>
  <c r="EZ358" i="5"/>
  <c r="BH359" i="5"/>
  <c r="FR356" i="5"/>
  <c r="GR356" i="5" s="1"/>
  <c r="AD356" i="5" s="1"/>
  <c r="FS356" i="5"/>
  <c r="FO357" i="5"/>
  <c r="FQ357" i="5" s="1"/>
  <c r="FM357" i="5"/>
  <c r="FN357" i="5"/>
  <c r="FP357" i="5" s="1"/>
  <c r="HA359" i="5"/>
  <c r="DC354" i="5" l="1"/>
  <c r="CW356" i="5"/>
  <c r="CV357" i="5"/>
  <c r="CX357" i="5" s="1"/>
  <c r="CE359" i="5"/>
  <c r="R359" i="5" s="1"/>
  <c r="DL359" i="5"/>
  <c r="DO359" i="5" s="1"/>
  <c r="DQ359" i="5" s="1"/>
  <c r="BZ355" i="5"/>
  <c r="CA355" i="5" s="1"/>
  <c r="DX355" i="5" s="1"/>
  <c r="CK358" i="5"/>
  <c r="CM358" i="5" s="1"/>
  <c r="CG357" i="5"/>
  <c r="DY354" i="5"/>
  <c r="CJ359" i="5"/>
  <c r="BL359" i="5"/>
  <c r="BR359" i="5"/>
  <c r="CB356" i="5"/>
  <c r="CH356" i="5" s="1"/>
  <c r="CI356" i="5" s="1"/>
  <c r="BX356" i="5"/>
  <c r="BZ356" i="5" s="1"/>
  <c r="BS358" i="5"/>
  <c r="BU358" i="5" s="1"/>
  <c r="CC357" i="5"/>
  <c r="BT357" i="5"/>
  <c r="EN348" i="5"/>
  <c r="DW355" i="5"/>
  <c r="ER347" i="5"/>
  <c r="ET347" i="5" s="1"/>
  <c r="FA347" i="5" s="1"/>
  <c r="FL347" i="5" s="1"/>
  <c r="GI347" i="5" s="1"/>
  <c r="W347" i="5" s="1"/>
  <c r="ED349" i="5"/>
  <c r="EK349" i="5" s="1"/>
  <c r="EC349" i="5"/>
  <c r="EI349" i="5" s="1"/>
  <c r="EP348" i="5"/>
  <c r="EQ348" i="5" s="1"/>
  <c r="FD348" i="5"/>
  <c r="FI348" i="5" s="1"/>
  <c r="DZ350" i="5"/>
  <c r="DN351" i="5"/>
  <c r="DP351" i="5" s="1"/>
  <c r="DT351" i="5" s="1"/>
  <c r="DR351" i="5"/>
  <c r="DS351" i="5"/>
  <c r="FB350" i="5"/>
  <c r="DG352" i="5"/>
  <c r="DJ352" i="5" s="1"/>
  <c r="EF353" i="5"/>
  <c r="EE353" i="5"/>
  <c r="CU377" i="5"/>
  <c r="CZ355" i="5"/>
  <c r="CY356" i="5"/>
  <c r="DA356" i="5" s="1"/>
  <c r="DE356" i="5" s="1"/>
  <c r="GV48" i="5"/>
  <c r="W24" i="5" s="1"/>
  <c r="ET49" i="5"/>
  <c r="FA49" i="5" s="1"/>
  <c r="FL49" i="5" s="1"/>
  <c r="GI49" i="5" s="1"/>
  <c r="W49" i="5" s="1"/>
  <c r="GH357" i="5"/>
  <c r="GU357" i="5" s="1"/>
  <c r="BN358" i="5"/>
  <c r="BO357" i="5"/>
  <c r="EA358" i="5"/>
  <c r="BJ359" i="5"/>
  <c r="EV51" i="5"/>
  <c r="EY50" i="5"/>
  <c r="FD51" i="5"/>
  <c r="FI51" i="5" s="1"/>
  <c r="O51" i="5" s="1"/>
  <c r="EP51" i="5"/>
  <c r="EQ51" i="5" s="1"/>
  <c r="ER51" i="5" s="1"/>
  <c r="GQ357" i="5"/>
  <c r="AC357" i="5" s="1"/>
  <c r="CF358" i="5"/>
  <c r="BL356" i="10"/>
  <c r="BR356" i="10"/>
  <c r="HF359" i="5"/>
  <c r="HH359" i="5" s="1"/>
  <c r="HG359" i="5"/>
  <c r="BP356" i="10"/>
  <c r="BM356" i="10"/>
  <c r="BO356" i="10"/>
  <c r="Z356" i="10"/>
  <c r="BG356" i="10"/>
  <c r="BF356" i="10"/>
  <c r="BN356" i="10"/>
  <c r="AI359" i="10"/>
  <c r="AC359" i="10"/>
  <c r="AD359" i="10" s="1"/>
  <c r="AA360" i="10"/>
  <c r="AE357" i="10"/>
  <c r="AF357" i="10" s="1"/>
  <c r="AG357" i="10" s="1"/>
  <c r="AH357" i="10" s="1"/>
  <c r="GZ356" i="5"/>
  <c r="AG356" i="5"/>
  <c r="GJ357" i="5"/>
  <c r="X357" i="5" s="1"/>
  <c r="GU356" i="5"/>
  <c r="V356" i="5"/>
  <c r="H384" i="8"/>
  <c r="FT356" i="5"/>
  <c r="GS356" i="5" s="1"/>
  <c r="AE356" i="5" s="1"/>
  <c r="FM358" i="5"/>
  <c r="FN358" i="5"/>
  <c r="FP358" i="5" s="1"/>
  <c r="FO358" i="5"/>
  <c r="FQ358" i="5" s="1"/>
  <c r="GK357" i="5"/>
  <c r="Y357" i="5" s="1"/>
  <c r="GC357" i="5"/>
  <c r="U357" i="5" s="1"/>
  <c r="GN357" i="5"/>
  <c r="AA357" i="5" s="1"/>
  <c r="GM357" i="5"/>
  <c r="Z357" i="5" s="1"/>
  <c r="GO357" i="5"/>
  <c r="AB357" i="5" s="1"/>
  <c r="GP357" i="5"/>
  <c r="FY359" i="5"/>
  <c r="FX359" i="5"/>
  <c r="FW360" i="5"/>
  <c r="FZ358" i="5"/>
  <c r="GV358" i="5" s="1"/>
  <c r="GB358" i="5"/>
  <c r="GD358" i="5" s="1"/>
  <c r="FS357" i="5"/>
  <c r="FR357" i="5"/>
  <c r="GR357" i="5" s="1"/>
  <c r="AD357" i="5" s="1"/>
  <c r="EZ359" i="5"/>
  <c r="BH360" i="5"/>
  <c r="FG359" i="5"/>
  <c r="GW357" i="5"/>
  <c r="GX357" i="5"/>
  <c r="HA360" i="5"/>
  <c r="DC355" i="5" l="1"/>
  <c r="CV358" i="5"/>
  <c r="CX358" i="5" s="1"/>
  <c r="CW357" i="5"/>
  <c r="CE360" i="5"/>
  <c r="R360" i="5" s="1"/>
  <c r="DL360" i="5"/>
  <c r="DY355" i="5"/>
  <c r="CK359" i="5"/>
  <c r="CM359" i="5" s="1"/>
  <c r="CG358" i="5"/>
  <c r="BY356" i="5"/>
  <c r="CA356" i="5" s="1"/>
  <c r="DX356" i="5" s="1"/>
  <c r="BT358" i="5"/>
  <c r="CB357" i="5"/>
  <c r="CH357" i="5" s="1"/>
  <c r="CI357" i="5" s="1"/>
  <c r="BX357" i="5"/>
  <c r="BZ357" i="5" s="1"/>
  <c r="CC358" i="5"/>
  <c r="CJ360" i="5"/>
  <c r="BL360" i="5"/>
  <c r="BR360" i="5"/>
  <c r="BS359" i="5"/>
  <c r="BU359" i="5" s="1"/>
  <c r="EN349" i="5"/>
  <c r="DW356" i="5"/>
  <c r="ER348" i="5"/>
  <c r="ET348" i="5" s="1"/>
  <c r="FA348" i="5" s="1"/>
  <c r="FL348" i="5" s="1"/>
  <c r="GI348" i="5" s="1"/>
  <c r="W348" i="5" s="1"/>
  <c r="DZ351" i="5"/>
  <c r="EC350" i="5"/>
  <c r="EI350" i="5" s="1"/>
  <c r="ED350" i="5"/>
  <c r="EK350" i="5" s="1"/>
  <c r="FD349" i="5"/>
  <c r="FI349" i="5" s="1"/>
  <c r="EP349" i="5"/>
  <c r="EQ349" i="5" s="1"/>
  <c r="DS352" i="5"/>
  <c r="DR352" i="5"/>
  <c r="DN352" i="5"/>
  <c r="DP352" i="5" s="1"/>
  <c r="DT352" i="5" s="1"/>
  <c r="FB351" i="5"/>
  <c r="DO360" i="5"/>
  <c r="DQ360" i="5" s="1"/>
  <c r="DG353" i="5"/>
  <c r="DJ353" i="5" s="1"/>
  <c r="EF354" i="5"/>
  <c r="EE354" i="5"/>
  <c r="CZ356" i="5"/>
  <c r="CU378" i="5"/>
  <c r="CY357" i="5"/>
  <c r="DA357" i="5" s="1"/>
  <c r="DE357" i="5" s="1"/>
  <c r="GV49" i="5"/>
  <c r="W25" i="5" s="1"/>
  <c r="ET50" i="5"/>
  <c r="FA50" i="5" s="1"/>
  <c r="FL50" i="5" s="1"/>
  <c r="GI50" i="5" s="1"/>
  <c r="W50" i="5" s="1"/>
  <c r="ET51" i="5"/>
  <c r="FA51" i="5" s="1"/>
  <c r="V357" i="5"/>
  <c r="BO358" i="5"/>
  <c r="BN359" i="5"/>
  <c r="EA359" i="5"/>
  <c r="BJ360" i="5"/>
  <c r="EY51" i="5"/>
  <c r="EV52" i="5"/>
  <c r="FD52" i="5"/>
  <c r="FI52" i="5" s="1"/>
  <c r="O52" i="5" s="1"/>
  <c r="EP52" i="5"/>
  <c r="EQ52" i="5" s="1"/>
  <c r="ER52" i="5" s="1"/>
  <c r="CF359" i="5"/>
  <c r="BL357" i="10"/>
  <c r="BR357" i="10"/>
  <c r="HF360" i="5"/>
  <c r="HH360" i="5" s="1"/>
  <c r="HG360" i="5"/>
  <c r="BP357" i="10"/>
  <c r="BM357" i="10"/>
  <c r="BO357" i="10"/>
  <c r="Z357" i="10"/>
  <c r="BG357" i="10"/>
  <c r="BF357" i="10"/>
  <c r="BN357" i="10"/>
  <c r="AE358" i="10"/>
  <c r="AF358" i="10" s="1"/>
  <c r="AG358" i="10" s="1"/>
  <c r="AH358" i="10" s="1"/>
  <c r="AC360" i="10"/>
  <c r="AD360" i="10" s="1"/>
  <c r="AI360" i="10"/>
  <c r="AA361" i="10"/>
  <c r="GQ358" i="5"/>
  <c r="AC358" i="5" s="1"/>
  <c r="GZ357" i="5"/>
  <c r="AG357" i="5"/>
  <c r="H385" i="8"/>
  <c r="FM359" i="5"/>
  <c r="FN359" i="5"/>
  <c r="FP359" i="5" s="1"/>
  <c r="FO359" i="5"/>
  <c r="FQ359" i="5" s="1"/>
  <c r="FT357" i="5"/>
  <c r="GS357" i="5" s="1"/>
  <c r="AE357" i="5" s="1"/>
  <c r="GK358" i="5"/>
  <c r="Y358" i="5" s="1"/>
  <c r="GC358" i="5"/>
  <c r="U358" i="5" s="1"/>
  <c r="GN358" i="5"/>
  <c r="AA358" i="5" s="1"/>
  <c r="GM358" i="5"/>
  <c r="Z358" i="5" s="1"/>
  <c r="GP358" i="5"/>
  <c r="GO358" i="5"/>
  <c r="AB358" i="5" s="1"/>
  <c r="FY360" i="5"/>
  <c r="FW361" i="5"/>
  <c r="FX360" i="5"/>
  <c r="FZ359" i="5"/>
  <c r="GV359" i="5" s="1"/>
  <c r="GB359" i="5"/>
  <c r="GD359" i="5" s="1"/>
  <c r="FR358" i="5"/>
  <c r="GR358" i="5" s="1"/>
  <c r="AD358" i="5" s="1"/>
  <c r="FS358" i="5"/>
  <c r="GJ358" i="5"/>
  <c r="X358" i="5" s="1"/>
  <c r="BH361" i="5"/>
  <c r="FG360" i="5"/>
  <c r="EZ360" i="5"/>
  <c r="GX358" i="5"/>
  <c r="GW358" i="5"/>
  <c r="GH358" i="5"/>
  <c r="HA361" i="5"/>
  <c r="DC356" i="5" l="1"/>
  <c r="CV359" i="5"/>
  <c r="CX359" i="5" s="1"/>
  <c r="CW358" i="5"/>
  <c r="CE361" i="5"/>
  <c r="R361" i="5" s="1"/>
  <c r="DL361" i="5"/>
  <c r="CK360" i="5"/>
  <c r="CM360" i="5" s="1"/>
  <c r="CG359" i="5"/>
  <c r="DY356" i="5"/>
  <c r="BT359" i="5"/>
  <c r="BX359" i="5" s="1"/>
  <c r="BZ359" i="5" s="1"/>
  <c r="BS360" i="5"/>
  <c r="BU360" i="5" s="1"/>
  <c r="BY357" i="5"/>
  <c r="CA357" i="5" s="1"/>
  <c r="DX357" i="5" s="1"/>
  <c r="CC359" i="5"/>
  <c r="CB359" i="5"/>
  <c r="CJ361" i="5"/>
  <c r="CK361" i="5" s="1"/>
  <c r="CM361" i="5" s="1"/>
  <c r="BL361" i="5"/>
  <c r="BR361" i="5"/>
  <c r="CB358" i="5"/>
  <c r="CH358" i="5" s="1"/>
  <c r="CI358" i="5" s="1"/>
  <c r="BX358" i="5"/>
  <c r="BZ358" i="5" s="1"/>
  <c r="EN350" i="5"/>
  <c r="DW357" i="5"/>
  <c r="ER349" i="5"/>
  <c r="ET349" i="5" s="1"/>
  <c r="FA349" i="5" s="1"/>
  <c r="FL349" i="5" s="1"/>
  <c r="GI349" i="5" s="1"/>
  <c r="W349" i="5" s="1"/>
  <c r="EC351" i="5"/>
  <c r="EI351" i="5" s="1"/>
  <c r="ED351" i="5"/>
  <c r="EK351" i="5" s="1"/>
  <c r="EP350" i="5"/>
  <c r="EQ350" i="5" s="1"/>
  <c r="FD350" i="5"/>
  <c r="FI350" i="5" s="1"/>
  <c r="DZ352" i="5"/>
  <c r="DR353" i="5"/>
  <c r="DS353" i="5"/>
  <c r="DN353" i="5"/>
  <c r="DP353" i="5" s="1"/>
  <c r="DT353" i="5" s="1"/>
  <c r="FB352" i="5"/>
  <c r="DO361" i="5"/>
  <c r="DQ361" i="5" s="1"/>
  <c r="EE355" i="5"/>
  <c r="DG354" i="5"/>
  <c r="DJ354" i="5" s="1"/>
  <c r="EF355" i="5"/>
  <c r="CU379" i="5"/>
  <c r="CZ357" i="5"/>
  <c r="CY358" i="5"/>
  <c r="DA358" i="5" s="1"/>
  <c r="DE358" i="5" s="1"/>
  <c r="GV50" i="5"/>
  <c r="W26" i="5" s="1"/>
  <c r="FL51" i="5"/>
  <c r="GI51" i="5" s="1"/>
  <c r="GV51" i="5" s="1"/>
  <c r="W27" i="5" s="1"/>
  <c r="BO359" i="5"/>
  <c r="BN360" i="5"/>
  <c r="EA360" i="5"/>
  <c r="BJ361" i="5"/>
  <c r="EP53" i="5"/>
  <c r="EQ53" i="5" s="1"/>
  <c r="ER53" i="5" s="1"/>
  <c r="FD53" i="5"/>
  <c r="FI53" i="5" s="1"/>
  <c r="O53" i="5" s="1"/>
  <c r="EY52" i="5"/>
  <c r="EV53" i="5"/>
  <c r="CF360" i="5"/>
  <c r="BL358" i="10"/>
  <c r="BR358" i="10"/>
  <c r="HF361" i="5"/>
  <c r="HH361" i="5" s="1"/>
  <c r="HG361" i="5"/>
  <c r="BP358" i="10"/>
  <c r="BM358" i="10"/>
  <c r="BO358" i="10"/>
  <c r="Z358" i="10"/>
  <c r="BG358" i="10"/>
  <c r="BF358" i="10"/>
  <c r="BN358" i="10"/>
  <c r="AI361" i="10"/>
  <c r="AC361" i="10"/>
  <c r="AD361" i="10" s="1"/>
  <c r="AA362" i="10"/>
  <c r="AE359" i="10"/>
  <c r="AF359" i="10" s="1"/>
  <c r="AG359" i="10" s="1"/>
  <c r="AH359" i="10" s="1"/>
  <c r="GQ359" i="5"/>
  <c r="AC359" i="5" s="1"/>
  <c r="GZ358" i="5"/>
  <c r="AG358" i="5"/>
  <c r="FT358" i="5"/>
  <c r="GS358" i="5" s="1"/>
  <c r="AE358" i="5" s="1"/>
  <c r="H386" i="8"/>
  <c r="GU358" i="5"/>
  <c r="V358" i="5"/>
  <c r="FM360" i="5"/>
  <c r="FN360" i="5"/>
  <c r="FP360" i="5" s="1"/>
  <c r="FO360" i="5"/>
  <c r="FQ360" i="5" s="1"/>
  <c r="GK359" i="5"/>
  <c r="Y359" i="5" s="1"/>
  <c r="GC359" i="5"/>
  <c r="U359" i="5" s="1"/>
  <c r="GN359" i="5"/>
  <c r="AA359" i="5" s="1"/>
  <c r="GM359" i="5"/>
  <c r="Z359" i="5" s="1"/>
  <c r="GO359" i="5"/>
  <c r="AB359" i="5" s="1"/>
  <c r="GP359" i="5"/>
  <c r="FZ360" i="5"/>
  <c r="GV360" i="5" s="1"/>
  <c r="GB360" i="5"/>
  <c r="GD360" i="5" s="1"/>
  <c r="GH359" i="5"/>
  <c r="FG361" i="5"/>
  <c r="EZ361" i="5"/>
  <c r="BH362" i="5"/>
  <c r="GW359" i="5"/>
  <c r="GX359" i="5"/>
  <c r="FX361" i="5"/>
  <c r="FY361" i="5"/>
  <c r="FW362" i="5"/>
  <c r="FR359" i="5"/>
  <c r="GR359" i="5" s="1"/>
  <c r="AD359" i="5" s="1"/>
  <c r="FS359" i="5"/>
  <c r="GJ359" i="5"/>
  <c r="X359" i="5" s="1"/>
  <c r="HA362" i="5"/>
  <c r="DC357" i="5" l="1"/>
  <c r="CW359" i="5"/>
  <c r="CV360" i="5"/>
  <c r="CX360" i="5" s="1"/>
  <c r="CE362" i="5"/>
  <c r="R362" i="5" s="1"/>
  <c r="DL362" i="5"/>
  <c r="CH359" i="5"/>
  <c r="CI359" i="5" s="1"/>
  <c r="CG360" i="5"/>
  <c r="BY359" i="5"/>
  <c r="CA359" i="5" s="1"/>
  <c r="DW359" i="5" s="1"/>
  <c r="CJ362" i="5"/>
  <c r="BL362" i="5"/>
  <c r="BR362" i="5"/>
  <c r="DY357" i="5"/>
  <c r="BY358" i="5"/>
  <c r="CA358" i="5" s="1"/>
  <c r="DX358" i="5" s="1"/>
  <c r="BS361" i="5"/>
  <c r="BU361" i="5" s="1"/>
  <c r="BT360" i="5"/>
  <c r="CC360" i="5"/>
  <c r="EN351" i="5"/>
  <c r="DW358" i="5"/>
  <c r="ER350" i="5"/>
  <c r="ET350" i="5" s="1"/>
  <c r="FA350" i="5" s="1"/>
  <c r="FL350" i="5" s="1"/>
  <c r="GI350" i="5" s="1"/>
  <c r="W350" i="5" s="1"/>
  <c r="FD351" i="5"/>
  <c r="FI351" i="5" s="1"/>
  <c r="EP351" i="5"/>
  <c r="EQ351" i="5" s="1"/>
  <c r="EC352" i="5"/>
  <c r="EI352" i="5" s="1"/>
  <c r="ED352" i="5"/>
  <c r="EK352" i="5" s="1"/>
  <c r="DZ353" i="5"/>
  <c r="DR354" i="5"/>
  <c r="DS354" i="5"/>
  <c r="DN354" i="5"/>
  <c r="DP354" i="5" s="1"/>
  <c r="DT354" i="5" s="1"/>
  <c r="FB353" i="5"/>
  <c r="DO362" i="5"/>
  <c r="DQ362" i="5" s="1"/>
  <c r="DG355" i="5"/>
  <c r="DJ355" i="5" s="1"/>
  <c r="EE356" i="5"/>
  <c r="EF356" i="5"/>
  <c r="CU380" i="5"/>
  <c r="CZ358" i="5"/>
  <c r="CY359" i="5"/>
  <c r="DA359" i="5" s="1"/>
  <c r="DE359" i="5" s="1"/>
  <c r="W51" i="5"/>
  <c r="ET52" i="5"/>
  <c r="FA52" i="5" s="1"/>
  <c r="FL52" i="5" s="1"/>
  <c r="GI52" i="5" s="1"/>
  <c r="GH360" i="5"/>
  <c r="V360" i="5" s="1"/>
  <c r="BN361" i="5"/>
  <c r="BO360" i="5"/>
  <c r="EA361" i="5"/>
  <c r="BJ362" i="5"/>
  <c r="EP54" i="5"/>
  <c r="EQ54" i="5" s="1"/>
  <c r="ER54" i="5" s="1"/>
  <c r="EV54" i="5"/>
  <c r="EY53" i="5"/>
  <c r="FD54" i="5"/>
  <c r="FI54" i="5" s="1"/>
  <c r="O54" i="5" s="1"/>
  <c r="CF361" i="5"/>
  <c r="BL359" i="10"/>
  <c r="BR359" i="10"/>
  <c r="HF362" i="5"/>
  <c r="HH362" i="5" s="1"/>
  <c r="HG362" i="5"/>
  <c r="BP359" i="10"/>
  <c r="BM359" i="10"/>
  <c r="BO359" i="10"/>
  <c r="Z359" i="10"/>
  <c r="BG359" i="10"/>
  <c r="BF359" i="10"/>
  <c r="BN359" i="10"/>
  <c r="AE360" i="10"/>
  <c r="AF360" i="10" s="1"/>
  <c r="AG360" i="10" s="1"/>
  <c r="AH360" i="10" s="1"/>
  <c r="AC362" i="10"/>
  <c r="AD362" i="10" s="1"/>
  <c r="AI362" i="10"/>
  <c r="AA363" i="10"/>
  <c r="GQ360" i="5"/>
  <c r="AC360" i="5" s="1"/>
  <c r="GZ359" i="5"/>
  <c r="AG359" i="5"/>
  <c r="GU359" i="5"/>
  <c r="V359" i="5"/>
  <c r="H387" i="8"/>
  <c r="FZ361" i="5"/>
  <c r="GV361" i="5" s="1"/>
  <c r="GB361" i="5"/>
  <c r="GD361" i="5" s="1"/>
  <c r="FT359" i="5"/>
  <c r="GS359" i="5" s="1"/>
  <c r="AE359" i="5" s="1"/>
  <c r="GX360" i="5"/>
  <c r="GW360" i="5"/>
  <c r="FX362" i="5"/>
  <c r="FY362" i="5"/>
  <c r="FW363" i="5"/>
  <c r="FG362" i="5"/>
  <c r="BH363" i="5"/>
  <c r="EZ362" i="5"/>
  <c r="FN361" i="5"/>
  <c r="FP361" i="5" s="1"/>
  <c r="FO361" i="5"/>
  <c r="FQ361" i="5" s="1"/>
  <c r="FM361" i="5"/>
  <c r="GK360" i="5"/>
  <c r="Y360" i="5" s="1"/>
  <c r="GC360" i="5"/>
  <c r="U360" i="5" s="1"/>
  <c r="GN360" i="5"/>
  <c r="AA360" i="5" s="1"/>
  <c r="GM360" i="5"/>
  <c r="Z360" i="5" s="1"/>
  <c r="GO360" i="5"/>
  <c r="AB360" i="5" s="1"/>
  <c r="GP360" i="5"/>
  <c r="FS360" i="5"/>
  <c r="FR360" i="5"/>
  <c r="GR360" i="5" s="1"/>
  <c r="AD360" i="5" s="1"/>
  <c r="GJ360" i="5"/>
  <c r="X360" i="5" s="1"/>
  <c r="HA363" i="5"/>
  <c r="DC358" i="5" l="1"/>
  <c r="CW360" i="5"/>
  <c r="CV361" i="5"/>
  <c r="CX361" i="5" s="1"/>
  <c r="CE363" i="5"/>
  <c r="R363" i="5" s="1"/>
  <c r="DL363" i="5"/>
  <c r="DO363" i="5" s="1"/>
  <c r="DQ363" i="5" s="1"/>
  <c r="CK362" i="5"/>
  <c r="CM362" i="5" s="1"/>
  <c r="DY358" i="5"/>
  <c r="BT361" i="5"/>
  <c r="CB361" i="5" s="1"/>
  <c r="CG361" i="5"/>
  <c r="CC361" i="5"/>
  <c r="CJ363" i="5"/>
  <c r="CK363" i="5" s="1"/>
  <c r="CM363" i="5" s="1"/>
  <c r="BL363" i="5"/>
  <c r="BR363" i="5"/>
  <c r="BS362" i="5"/>
  <c r="BU362" i="5" s="1"/>
  <c r="CB360" i="5"/>
  <c r="CH360" i="5" s="1"/>
  <c r="CI360" i="5" s="1"/>
  <c r="BX360" i="5"/>
  <c r="BZ360" i="5" s="1"/>
  <c r="EN352" i="5"/>
  <c r="DX359" i="5"/>
  <c r="DY359" i="5" s="1"/>
  <c r="ER351" i="5"/>
  <c r="ET351" i="5" s="1"/>
  <c r="FA351" i="5" s="1"/>
  <c r="FL351" i="5" s="1"/>
  <c r="GI351" i="5" s="1"/>
  <c r="W351" i="5" s="1"/>
  <c r="EP352" i="5"/>
  <c r="EQ352" i="5" s="1"/>
  <c r="FD352" i="5"/>
  <c r="FI352" i="5" s="1"/>
  <c r="EC353" i="5"/>
  <c r="EI353" i="5" s="1"/>
  <c r="ED353" i="5"/>
  <c r="EK353" i="5" s="1"/>
  <c r="DZ354" i="5"/>
  <c r="DN355" i="5"/>
  <c r="DP355" i="5" s="1"/>
  <c r="DT355" i="5" s="1"/>
  <c r="DS355" i="5"/>
  <c r="DR355" i="5"/>
  <c r="FB354" i="5"/>
  <c r="DG356" i="5"/>
  <c r="DJ356" i="5" s="1"/>
  <c r="EF357" i="5"/>
  <c r="EE357" i="5"/>
  <c r="CZ359" i="5"/>
  <c r="CU381" i="5"/>
  <c r="CY360" i="5"/>
  <c r="DA360" i="5" s="1"/>
  <c r="DE360" i="5" s="1"/>
  <c r="W52" i="5"/>
  <c r="GV52" i="5"/>
  <c r="W28" i="5" s="1"/>
  <c r="ET53" i="5"/>
  <c r="FA53" i="5" s="1"/>
  <c r="FL53" i="5" s="1"/>
  <c r="GI53" i="5" s="1"/>
  <c r="ET54" i="5"/>
  <c r="FA54" i="5" s="1"/>
  <c r="GU360" i="5"/>
  <c r="BN362" i="5"/>
  <c r="BO361" i="5"/>
  <c r="EA362" i="5"/>
  <c r="BJ363" i="5"/>
  <c r="EY54" i="5"/>
  <c r="EV55" i="5"/>
  <c r="FD55" i="5"/>
  <c r="FI55" i="5" s="1"/>
  <c r="O55" i="5" s="1"/>
  <c r="EP55" i="5"/>
  <c r="EQ55" i="5" s="1"/>
  <c r="ER55" i="5" s="1"/>
  <c r="CF362" i="5"/>
  <c r="BL360" i="10"/>
  <c r="BR360" i="10"/>
  <c r="HF363" i="5"/>
  <c r="HH363" i="5" s="1"/>
  <c r="HG363" i="5"/>
  <c r="GQ361" i="5"/>
  <c r="AC361" i="5" s="1"/>
  <c r="BP360" i="10"/>
  <c r="BM360" i="10"/>
  <c r="BO360" i="10"/>
  <c r="Z360" i="10"/>
  <c r="BG360" i="10"/>
  <c r="BF360" i="10"/>
  <c r="BN360" i="10"/>
  <c r="AI363" i="10"/>
  <c r="AC363" i="10"/>
  <c r="AD363" i="10" s="1"/>
  <c r="AA364" i="10"/>
  <c r="AE361" i="10"/>
  <c r="AF361" i="10" s="1"/>
  <c r="AG361" i="10" s="1"/>
  <c r="AH361" i="10" s="1"/>
  <c r="GZ360" i="5"/>
  <c r="AG360" i="5"/>
  <c r="H388" i="8"/>
  <c r="FR361" i="5"/>
  <c r="FT361" i="5" s="1"/>
  <c r="GS361" i="5" s="1"/>
  <c r="AE361" i="5" s="1"/>
  <c r="FS361" i="5"/>
  <c r="EZ363" i="5"/>
  <c r="FG363" i="5"/>
  <c r="BH364" i="5"/>
  <c r="FZ362" i="5"/>
  <c r="GV362" i="5" s="1"/>
  <c r="GB362" i="5"/>
  <c r="GD362" i="5" s="1"/>
  <c r="GJ361" i="5"/>
  <c r="X361" i="5" s="1"/>
  <c r="GO361" i="5"/>
  <c r="AB361" i="5" s="1"/>
  <c r="GC361" i="5"/>
  <c r="U361" i="5" s="1"/>
  <c r="GN361" i="5"/>
  <c r="AA361" i="5" s="1"/>
  <c r="GH361" i="5"/>
  <c r="GM361" i="5"/>
  <c r="Z361" i="5" s="1"/>
  <c r="GK361" i="5"/>
  <c r="Y361" i="5" s="1"/>
  <c r="GP361" i="5"/>
  <c r="FN362" i="5"/>
  <c r="FP362" i="5" s="1"/>
  <c r="FM362" i="5"/>
  <c r="FO362" i="5"/>
  <c r="FQ362" i="5" s="1"/>
  <c r="FX363" i="5"/>
  <c r="FY363" i="5"/>
  <c r="FW364" i="5"/>
  <c r="FT360" i="5"/>
  <c r="GS360" i="5" s="1"/>
  <c r="AE360" i="5" s="1"/>
  <c r="GW361" i="5"/>
  <c r="GX361" i="5"/>
  <c r="HA364" i="5"/>
  <c r="DC359" i="5" l="1"/>
  <c r="CW361" i="5"/>
  <c r="CV362" i="5"/>
  <c r="CX362" i="5" s="1"/>
  <c r="CE364" i="5"/>
  <c r="R364" i="5" s="1"/>
  <c r="DL364" i="5"/>
  <c r="DO364" i="5" s="1"/>
  <c r="DQ364" i="5" s="1"/>
  <c r="BX361" i="5"/>
  <c r="BZ361" i="5" s="1"/>
  <c r="CH361" i="5"/>
  <c r="CI361" i="5" s="1"/>
  <c r="CG362" i="5"/>
  <c r="BS363" i="5"/>
  <c r="BU363" i="5" s="1"/>
  <c r="CJ364" i="5"/>
  <c r="BL364" i="5"/>
  <c r="BR364" i="5"/>
  <c r="BT362" i="5"/>
  <c r="BY360" i="5"/>
  <c r="CA360" i="5" s="1"/>
  <c r="DX360" i="5" s="1"/>
  <c r="CC362" i="5"/>
  <c r="EN353" i="5"/>
  <c r="DW360" i="5"/>
  <c r="ER352" i="5"/>
  <c r="ET352" i="5" s="1"/>
  <c r="FA352" i="5" s="1"/>
  <c r="FL352" i="5" s="1"/>
  <c r="GI352" i="5" s="1"/>
  <c r="W352" i="5" s="1"/>
  <c r="EC354" i="5"/>
  <c r="EI354" i="5" s="1"/>
  <c r="ED354" i="5"/>
  <c r="EK354" i="5" s="1"/>
  <c r="EP353" i="5"/>
  <c r="EQ353" i="5" s="1"/>
  <c r="FD353" i="5"/>
  <c r="FI353" i="5" s="1"/>
  <c r="DZ355" i="5"/>
  <c r="DS356" i="5"/>
  <c r="DR356" i="5"/>
  <c r="DN356" i="5"/>
  <c r="DP356" i="5" s="1"/>
  <c r="DT356" i="5" s="1"/>
  <c r="FB355" i="5"/>
  <c r="DG357" i="5"/>
  <c r="DJ357" i="5" s="1"/>
  <c r="EE358" i="5"/>
  <c r="EF358" i="5"/>
  <c r="CU382" i="5"/>
  <c r="CZ360" i="5"/>
  <c r="CY361" i="5"/>
  <c r="DA361" i="5" s="1"/>
  <c r="DE361" i="5" s="1"/>
  <c r="W53" i="5"/>
  <c r="GV53" i="5"/>
  <c r="FL54" i="5"/>
  <c r="GI54" i="5" s="1"/>
  <c r="GV54" i="5" s="1"/>
  <c r="BO362" i="5"/>
  <c r="BN363" i="5"/>
  <c r="EA363" i="5"/>
  <c r="BJ364" i="5"/>
  <c r="EV56" i="5"/>
  <c r="EY55" i="5"/>
  <c r="EP56" i="5"/>
  <c r="EQ56" i="5" s="1"/>
  <c r="ER56" i="5" s="1"/>
  <c r="FD56" i="5"/>
  <c r="FI56" i="5" s="1"/>
  <c r="O56" i="5" s="1"/>
  <c r="GQ362" i="5"/>
  <c r="AC362" i="5" s="1"/>
  <c r="GR361" i="5"/>
  <c r="AD361" i="5" s="1"/>
  <c r="AG361" i="5" s="1"/>
  <c r="CF363" i="5"/>
  <c r="BL361" i="10"/>
  <c r="BR361" i="10"/>
  <c r="HF364" i="5"/>
  <c r="HH364" i="5" s="1"/>
  <c r="HG364" i="5"/>
  <c r="BP361" i="10"/>
  <c r="BM361" i="10"/>
  <c r="BO361" i="10"/>
  <c r="Z361" i="10"/>
  <c r="BG361" i="10"/>
  <c r="BF361" i="10"/>
  <c r="BN361" i="10"/>
  <c r="AE362" i="10"/>
  <c r="AF362" i="10" s="1"/>
  <c r="AG362" i="10" s="1"/>
  <c r="AH362" i="10" s="1"/>
  <c r="AC364" i="10"/>
  <c r="AD364" i="10" s="1"/>
  <c r="AI364" i="10"/>
  <c r="GU361" i="5"/>
  <c r="V361" i="5"/>
  <c r="H389" i="8"/>
  <c r="FX364" i="5"/>
  <c r="FY364" i="5"/>
  <c r="FW365" i="5"/>
  <c r="FR362" i="5"/>
  <c r="FT362" i="5" s="1"/>
  <c r="GS362" i="5" s="1"/>
  <c r="AE362" i="5" s="1"/>
  <c r="FS362" i="5"/>
  <c r="GX362" i="5"/>
  <c r="GW362" i="5"/>
  <c r="FG364" i="5"/>
  <c r="EZ364" i="5"/>
  <c r="BH365" i="5"/>
  <c r="FZ363" i="5"/>
  <c r="GV363" i="5" s="1"/>
  <c r="GB363" i="5"/>
  <c r="GD363" i="5" s="1"/>
  <c r="GH362" i="5"/>
  <c r="V362" i="5" s="1"/>
  <c r="GM362" i="5"/>
  <c r="Z362" i="5" s="1"/>
  <c r="GN362" i="5"/>
  <c r="AA362" i="5" s="1"/>
  <c r="GK362" i="5"/>
  <c r="Y362" i="5" s="1"/>
  <c r="GJ362" i="5"/>
  <c r="X362" i="5" s="1"/>
  <c r="GO362" i="5"/>
  <c r="AB362" i="5" s="1"/>
  <c r="GC362" i="5"/>
  <c r="U362" i="5" s="1"/>
  <c r="GP362" i="5"/>
  <c r="FN363" i="5"/>
  <c r="FP363" i="5" s="1"/>
  <c r="FM363" i="5"/>
  <c r="FO363" i="5"/>
  <c r="FQ363" i="5" s="1"/>
  <c r="HA365" i="5"/>
  <c r="DC360" i="5" l="1"/>
  <c r="CW362" i="5"/>
  <c r="CV363" i="5"/>
  <c r="CX363" i="5" s="1"/>
  <c r="CE365" i="5"/>
  <c r="R365" i="5" s="1"/>
  <c r="DL365" i="5"/>
  <c r="BY361" i="5"/>
  <c r="CA361" i="5" s="1"/>
  <c r="DX361" i="5" s="1"/>
  <c r="CK364" i="5"/>
  <c r="CM364" i="5" s="1"/>
  <c r="BT363" i="5"/>
  <c r="BX363" i="5" s="1"/>
  <c r="BY363" i="5" s="1"/>
  <c r="CG363" i="5"/>
  <c r="CB362" i="5"/>
  <c r="CH362" i="5" s="1"/>
  <c r="CI362" i="5" s="1"/>
  <c r="BX362" i="5"/>
  <c r="BZ362" i="5" s="1"/>
  <c r="DY360" i="5"/>
  <c r="CC363" i="5"/>
  <c r="CJ365" i="5"/>
  <c r="CK365" i="5" s="1"/>
  <c r="CM365" i="5" s="1"/>
  <c r="BL365" i="5"/>
  <c r="BR365" i="5"/>
  <c r="BS364" i="5"/>
  <c r="BU364" i="5" s="1"/>
  <c r="EN354" i="5"/>
  <c r="DW361" i="5"/>
  <c r="ER353" i="5"/>
  <c r="ET353" i="5" s="1"/>
  <c r="FA353" i="5" s="1"/>
  <c r="FL353" i="5" s="1"/>
  <c r="GI353" i="5" s="1"/>
  <c r="W353" i="5" s="1"/>
  <c r="EC355" i="5"/>
  <c r="EI355" i="5" s="1"/>
  <c r="ED355" i="5"/>
  <c r="EK355" i="5" s="1"/>
  <c r="EP354" i="5"/>
  <c r="EQ354" i="5" s="1"/>
  <c r="FD354" i="5"/>
  <c r="FI354" i="5" s="1"/>
  <c r="DZ356" i="5"/>
  <c r="DR357" i="5"/>
  <c r="DS357" i="5"/>
  <c r="DN357" i="5"/>
  <c r="DP357" i="5" s="1"/>
  <c r="DT357" i="5" s="1"/>
  <c r="FB356" i="5"/>
  <c r="DO365" i="5"/>
  <c r="DQ365" i="5" s="1"/>
  <c r="EE359" i="5"/>
  <c r="DG358" i="5"/>
  <c r="DJ358" i="5" s="1"/>
  <c r="EF359" i="5"/>
  <c r="GU362" i="5"/>
  <c r="CZ361" i="5"/>
  <c r="CU383" i="5"/>
  <c r="CY362" i="5"/>
  <c r="DA362" i="5" s="1"/>
  <c r="DE362" i="5" s="1"/>
  <c r="W54" i="5"/>
  <c r="ET55" i="5"/>
  <c r="FA55" i="5" s="1"/>
  <c r="FL55" i="5" s="1"/>
  <c r="GI55" i="5" s="1"/>
  <c r="BO363" i="5"/>
  <c r="BN364" i="5"/>
  <c r="EA364" i="5"/>
  <c r="BJ365" i="5"/>
  <c r="EV57" i="5"/>
  <c r="EY56" i="5"/>
  <c r="EP57" i="5"/>
  <c r="EQ57" i="5" s="1"/>
  <c r="ER57" i="5" s="1"/>
  <c r="FD57" i="5"/>
  <c r="FI57" i="5" s="1"/>
  <c r="O57" i="5" s="1"/>
  <c r="GZ361" i="5"/>
  <c r="GQ363" i="5"/>
  <c r="AC363" i="5" s="1"/>
  <c r="CF364" i="5"/>
  <c r="BL362" i="10"/>
  <c r="BR362" i="10"/>
  <c r="HF365" i="5"/>
  <c r="HH365" i="5" s="1"/>
  <c r="HG365" i="5"/>
  <c r="BP362" i="10"/>
  <c r="BM362" i="10"/>
  <c r="BO362" i="10"/>
  <c r="Z362" i="10"/>
  <c r="BG362" i="10"/>
  <c r="BF362" i="10"/>
  <c r="BN362" i="10"/>
  <c r="AE363" i="10"/>
  <c r="AF363" i="10" s="1"/>
  <c r="AG363" i="10" s="1"/>
  <c r="AH363" i="10" s="1"/>
  <c r="GR362" i="5"/>
  <c r="H390" i="8"/>
  <c r="GW363" i="5"/>
  <c r="GX363" i="5"/>
  <c r="EZ365" i="5"/>
  <c r="FG365" i="5"/>
  <c r="BH366" i="5"/>
  <c r="FN364" i="5"/>
  <c r="FP364" i="5" s="1"/>
  <c r="FO364" i="5"/>
  <c r="FQ364" i="5" s="1"/>
  <c r="FM364" i="5"/>
  <c r="FZ364" i="5"/>
  <c r="GV364" i="5" s="1"/>
  <c r="GB364" i="5"/>
  <c r="GD364" i="5" s="1"/>
  <c r="FS363" i="5"/>
  <c r="FR363" i="5"/>
  <c r="FT363" i="5" s="1"/>
  <c r="GS363" i="5" s="1"/>
  <c r="AE363" i="5" s="1"/>
  <c r="GH363" i="5"/>
  <c r="GM363" i="5"/>
  <c r="Z363" i="5" s="1"/>
  <c r="GC363" i="5"/>
  <c r="U363" i="5" s="1"/>
  <c r="GP363" i="5"/>
  <c r="GJ363" i="5"/>
  <c r="X363" i="5" s="1"/>
  <c r="GO363" i="5"/>
  <c r="AB363" i="5" s="1"/>
  <c r="GK363" i="5"/>
  <c r="Y363" i="5" s="1"/>
  <c r="GN363" i="5"/>
  <c r="AA363" i="5" s="1"/>
  <c r="FX365" i="5"/>
  <c r="FY365" i="5"/>
  <c r="FW366" i="5"/>
  <c r="HA366" i="5"/>
  <c r="DC361" i="5" l="1"/>
  <c r="DY361" i="5"/>
  <c r="CV364" i="5"/>
  <c r="CX364" i="5" s="1"/>
  <c r="CW363" i="5"/>
  <c r="CE366" i="5"/>
  <c r="R366" i="5" s="1"/>
  <c r="DL366" i="5"/>
  <c r="DO366" i="5" s="1"/>
  <c r="DQ366" i="5" s="1"/>
  <c r="CB363" i="5"/>
  <c r="CH363" i="5" s="1"/>
  <c r="CI363" i="5" s="1"/>
  <c r="CG364" i="5"/>
  <c r="BY362" i="5"/>
  <c r="CA362" i="5" s="1"/>
  <c r="DX362" i="5" s="1"/>
  <c r="BT364" i="5"/>
  <c r="CB364" i="5" s="1"/>
  <c r="CJ366" i="5"/>
  <c r="BL366" i="5"/>
  <c r="BR366" i="5"/>
  <c r="BS365" i="5"/>
  <c r="BU365" i="5" s="1"/>
  <c r="BZ363" i="5"/>
  <c r="CA363" i="5" s="1"/>
  <c r="DX363" i="5" s="1"/>
  <c r="CC364" i="5"/>
  <c r="EN355" i="5"/>
  <c r="DW362" i="5"/>
  <c r="ER354" i="5"/>
  <c r="ET354" i="5" s="1"/>
  <c r="FA354" i="5" s="1"/>
  <c r="FL354" i="5" s="1"/>
  <c r="GI354" i="5" s="1"/>
  <c r="W354" i="5" s="1"/>
  <c r="FD355" i="5"/>
  <c r="FI355" i="5" s="1"/>
  <c r="EP355" i="5"/>
  <c r="EQ355" i="5" s="1"/>
  <c r="EC356" i="5"/>
  <c r="EI356" i="5" s="1"/>
  <c r="ED356" i="5"/>
  <c r="EK356" i="5" s="1"/>
  <c r="DZ357" i="5"/>
  <c r="DR358" i="5"/>
  <c r="DS358" i="5"/>
  <c r="DN358" i="5"/>
  <c r="DP358" i="5" s="1"/>
  <c r="DT358" i="5" s="1"/>
  <c r="FB357" i="5"/>
  <c r="DG359" i="5"/>
  <c r="DJ359" i="5" s="1"/>
  <c r="EE360" i="5"/>
  <c r="EF360" i="5"/>
  <c r="CU384" i="5"/>
  <c r="CZ362" i="5"/>
  <c r="CY363" i="5"/>
  <c r="DA363" i="5" s="1"/>
  <c r="DE363" i="5" s="1"/>
  <c r="W55" i="5"/>
  <c r="GV55" i="5"/>
  <c r="ET56" i="5"/>
  <c r="FA56" i="5" s="1"/>
  <c r="FL56" i="5" s="1"/>
  <c r="GI56" i="5" s="1"/>
  <c r="BN365" i="5"/>
  <c r="BO364" i="5"/>
  <c r="EA365" i="5"/>
  <c r="BJ366" i="5"/>
  <c r="FD58" i="5"/>
  <c r="FI58" i="5" s="1"/>
  <c r="O58" i="5" s="1"/>
  <c r="EY57" i="5"/>
  <c r="EV58" i="5"/>
  <c r="EP58" i="5"/>
  <c r="EQ58" i="5" s="1"/>
  <c r="ER58" i="5" s="1"/>
  <c r="CF365" i="5"/>
  <c r="BL363" i="10"/>
  <c r="BR363" i="10"/>
  <c r="HF366" i="5"/>
  <c r="HH366" i="5" s="1"/>
  <c r="HG366" i="5"/>
  <c r="BP363" i="10"/>
  <c r="BM363" i="10"/>
  <c r="BO363" i="10"/>
  <c r="Z363" i="10"/>
  <c r="BG363" i="10"/>
  <c r="BF363" i="10"/>
  <c r="BN363" i="10"/>
  <c r="AE364" i="10"/>
  <c r="AF364" i="10" s="1"/>
  <c r="AG364" i="10" s="1"/>
  <c r="AH364" i="10" s="1"/>
  <c r="BL364" i="10" s="1"/>
  <c r="GQ364" i="5"/>
  <c r="AC364" i="5" s="1"/>
  <c r="AD362" i="5"/>
  <c r="AG362" i="5" s="1"/>
  <c r="GZ362" i="5"/>
  <c r="GR363" i="5"/>
  <c r="GU363" i="5"/>
  <c r="V363" i="5"/>
  <c r="H391" i="8"/>
  <c r="FX366" i="5"/>
  <c r="FY366" i="5"/>
  <c r="FW367" i="5"/>
  <c r="FZ365" i="5"/>
  <c r="GV365" i="5" s="1"/>
  <c r="GB365" i="5"/>
  <c r="GD365" i="5" s="1"/>
  <c r="GK364" i="5"/>
  <c r="Y364" i="5" s="1"/>
  <c r="GP364" i="5"/>
  <c r="GH364" i="5"/>
  <c r="GM364" i="5"/>
  <c r="Z364" i="5" s="1"/>
  <c r="GC364" i="5"/>
  <c r="U364" i="5" s="1"/>
  <c r="GN364" i="5"/>
  <c r="AA364" i="5" s="1"/>
  <c r="GJ364" i="5"/>
  <c r="X364" i="5" s="1"/>
  <c r="GO364" i="5"/>
  <c r="AB364" i="5" s="1"/>
  <c r="FN365" i="5"/>
  <c r="FP365" i="5" s="1"/>
  <c r="FM365" i="5"/>
  <c r="FO365" i="5"/>
  <c r="FQ365" i="5" s="1"/>
  <c r="GX364" i="5"/>
  <c r="GW364" i="5"/>
  <c r="FR364" i="5"/>
  <c r="GR364" i="5" s="1"/>
  <c r="AD364" i="5" s="1"/>
  <c r="FS364" i="5"/>
  <c r="EZ366" i="5"/>
  <c r="FG366" i="5"/>
  <c r="BH367" i="5"/>
  <c r="HA367" i="5"/>
  <c r="DC362" i="5" l="1"/>
  <c r="BX364" i="5"/>
  <c r="BY364" i="5" s="1"/>
  <c r="CV365" i="5"/>
  <c r="CX365" i="5" s="1"/>
  <c r="CW364" i="5"/>
  <c r="CE367" i="5"/>
  <c r="R367" i="5" s="1"/>
  <c r="DL367" i="5"/>
  <c r="CK366" i="5"/>
  <c r="CM366" i="5" s="1"/>
  <c r="DY362" i="5"/>
  <c r="CG365" i="5"/>
  <c r="CH364" i="5"/>
  <c r="CI364" i="5" s="1"/>
  <c r="CJ367" i="5"/>
  <c r="CK367" i="5" s="1"/>
  <c r="CM367" i="5" s="1"/>
  <c r="BL367" i="5"/>
  <c r="BR367" i="5"/>
  <c r="CC365" i="5"/>
  <c r="BS366" i="5"/>
  <c r="BU366" i="5" s="1"/>
  <c r="BT365" i="5"/>
  <c r="EN356" i="5"/>
  <c r="DW363" i="5"/>
  <c r="DY363" i="5" s="1"/>
  <c r="GQ365" i="5"/>
  <c r="AC365" i="5" s="1"/>
  <c r="ER355" i="5"/>
  <c r="ET355" i="5" s="1"/>
  <c r="FA355" i="5" s="1"/>
  <c r="FL355" i="5" s="1"/>
  <c r="GI355" i="5" s="1"/>
  <c r="W355" i="5" s="1"/>
  <c r="ED357" i="5"/>
  <c r="EK357" i="5" s="1"/>
  <c r="EC357" i="5"/>
  <c r="EI357" i="5" s="1"/>
  <c r="DZ358" i="5"/>
  <c r="FD356" i="5"/>
  <c r="FI356" i="5" s="1"/>
  <c r="EP356" i="5"/>
  <c r="EQ356" i="5" s="1"/>
  <c r="DN359" i="5"/>
  <c r="DP359" i="5" s="1"/>
  <c r="DT359" i="5" s="1"/>
  <c r="DS359" i="5"/>
  <c r="DR359" i="5"/>
  <c r="FB358" i="5"/>
  <c r="DO367" i="5"/>
  <c r="DQ367" i="5" s="1"/>
  <c r="EF361" i="5"/>
  <c r="DG360" i="5"/>
  <c r="DJ360" i="5" s="1"/>
  <c r="EE361" i="5"/>
  <c r="CZ363" i="5"/>
  <c r="CU385" i="5"/>
  <c r="CY364" i="5"/>
  <c r="DA364" i="5" s="1"/>
  <c r="DE364" i="5" s="1"/>
  <c r="W56" i="5"/>
  <c r="GV56" i="5"/>
  <c r="ET57" i="5"/>
  <c r="FA57" i="5" s="1"/>
  <c r="FL57" i="5" s="1"/>
  <c r="GI57" i="5" s="1"/>
  <c r="ET58" i="5"/>
  <c r="FA58" i="5" s="1"/>
  <c r="BN366" i="5"/>
  <c r="BO365" i="5"/>
  <c r="EA366" i="5"/>
  <c r="BJ367" i="5"/>
  <c r="FD59" i="5"/>
  <c r="FI59" i="5" s="1"/>
  <c r="O59" i="5" s="1"/>
  <c r="EP59" i="5"/>
  <c r="EQ59" i="5" s="1"/>
  <c r="ER59" i="5" s="1"/>
  <c r="EY58" i="5"/>
  <c r="EV59" i="5"/>
  <c r="CF366" i="5"/>
  <c r="HF367" i="5"/>
  <c r="HH367" i="5" s="1"/>
  <c r="HG367" i="5"/>
  <c r="BP364" i="10"/>
  <c r="BM364" i="10"/>
  <c r="Z364" i="10"/>
  <c r="BG364" i="10"/>
  <c r="BF364" i="10"/>
  <c r="BN364" i="10"/>
  <c r="AD363" i="5"/>
  <c r="AG363" i="5" s="1"/>
  <c r="GZ363" i="5"/>
  <c r="GZ364" i="5"/>
  <c r="AG364" i="5"/>
  <c r="GU364" i="5"/>
  <c r="V364" i="5"/>
  <c r="H392" i="8"/>
  <c r="FN366" i="5"/>
  <c r="FP366" i="5" s="1"/>
  <c r="FM366" i="5"/>
  <c r="FO366" i="5"/>
  <c r="FQ366" i="5" s="1"/>
  <c r="EZ367" i="5"/>
  <c r="FG367" i="5"/>
  <c r="BH368" i="5"/>
  <c r="FR365" i="5"/>
  <c r="FT365" i="5" s="1"/>
  <c r="GS365" i="5" s="1"/>
  <c r="AE365" i="5" s="1"/>
  <c r="FS365" i="5"/>
  <c r="FT364" i="5"/>
  <c r="GS364" i="5" s="1"/>
  <c r="AE364" i="5" s="1"/>
  <c r="GH365" i="5"/>
  <c r="GM365" i="5"/>
  <c r="Z365" i="5" s="1"/>
  <c r="GC365" i="5"/>
  <c r="U365" i="5" s="1"/>
  <c r="GP365" i="5"/>
  <c r="GN365" i="5"/>
  <c r="AA365" i="5" s="1"/>
  <c r="GJ365" i="5"/>
  <c r="X365" i="5" s="1"/>
  <c r="GO365" i="5"/>
  <c r="AB365" i="5" s="1"/>
  <c r="GK365" i="5"/>
  <c r="Y365" i="5" s="1"/>
  <c r="FZ366" i="5"/>
  <c r="GV366" i="5" s="1"/>
  <c r="GB366" i="5"/>
  <c r="GD366" i="5" s="1"/>
  <c r="GW365" i="5"/>
  <c r="GX365" i="5"/>
  <c r="FY367" i="5"/>
  <c r="FW368" i="5"/>
  <c r="FX367" i="5"/>
  <c r="HA368" i="5"/>
  <c r="BZ364" i="5" l="1"/>
  <c r="CA364" i="5" s="1"/>
  <c r="DX364" i="5" s="1"/>
  <c r="DC363" i="5"/>
  <c r="CV366" i="5"/>
  <c r="CX366" i="5" s="1"/>
  <c r="CW365" i="5"/>
  <c r="CE368" i="5"/>
  <c r="R368" i="5" s="1"/>
  <c r="DL368" i="5"/>
  <c r="DO368" i="5" s="1"/>
  <c r="DQ368" i="5" s="1"/>
  <c r="CG366" i="5"/>
  <c r="BT366" i="5"/>
  <c r="BX366" i="5" s="1"/>
  <c r="BY366" i="5" s="1"/>
  <c r="CB365" i="5"/>
  <c r="CH365" i="5" s="1"/>
  <c r="CI365" i="5" s="1"/>
  <c r="BX365" i="5"/>
  <c r="BZ365" i="5" s="1"/>
  <c r="CJ368" i="5"/>
  <c r="CK368" i="5" s="1"/>
  <c r="CM368" i="5" s="1"/>
  <c r="BL368" i="5"/>
  <c r="BR368" i="5"/>
  <c r="CC366" i="5"/>
  <c r="BS367" i="5"/>
  <c r="BU367" i="5" s="1"/>
  <c r="EN357" i="5"/>
  <c r="DW364" i="5"/>
  <c r="DY364" i="5" s="1"/>
  <c r="ER356" i="5"/>
  <c r="ET356" i="5" s="1"/>
  <c r="FA356" i="5" s="1"/>
  <c r="FL356" i="5" s="1"/>
  <c r="GI356" i="5" s="1"/>
  <c r="W356" i="5" s="1"/>
  <c r="EC358" i="5"/>
  <c r="EI358" i="5" s="1"/>
  <c r="ED358" i="5"/>
  <c r="EK358" i="5" s="1"/>
  <c r="EP357" i="5"/>
  <c r="EQ357" i="5" s="1"/>
  <c r="ER357" i="5" s="1"/>
  <c r="ET357" i="5" s="1"/>
  <c r="FA357" i="5" s="1"/>
  <c r="FL357" i="5" s="1"/>
  <c r="GI357" i="5" s="1"/>
  <c r="W357" i="5" s="1"/>
  <c r="FD357" i="5"/>
  <c r="FI357" i="5" s="1"/>
  <c r="DZ359" i="5"/>
  <c r="DS360" i="5"/>
  <c r="DR360" i="5"/>
  <c r="DN360" i="5"/>
  <c r="DP360" i="5" s="1"/>
  <c r="DT360" i="5" s="1"/>
  <c r="FB359" i="5"/>
  <c r="EE362" i="5"/>
  <c r="DG361" i="5"/>
  <c r="DJ361" i="5" s="1"/>
  <c r="EF362" i="5"/>
  <c r="CU386" i="5"/>
  <c r="CZ364" i="5"/>
  <c r="CY365" i="5"/>
  <c r="DA365" i="5" s="1"/>
  <c r="DE365" i="5" s="1"/>
  <c r="W57" i="5"/>
  <c r="GV57" i="5"/>
  <c r="FL58" i="5"/>
  <c r="GI58" i="5" s="1"/>
  <c r="GV58" i="5" s="1"/>
  <c r="ET59" i="5"/>
  <c r="FA59" i="5" s="1"/>
  <c r="BO366" i="5"/>
  <c r="BN367" i="5"/>
  <c r="EA367" i="5"/>
  <c r="BJ368" i="5"/>
  <c r="EV60" i="5"/>
  <c r="EY59" i="5"/>
  <c r="EP60" i="5"/>
  <c r="EQ60" i="5" s="1"/>
  <c r="ER60" i="5" s="1"/>
  <c r="FD60" i="5"/>
  <c r="FI60" i="5" s="1"/>
  <c r="O60" i="5" s="1"/>
  <c r="CF367" i="5"/>
  <c r="HF368" i="5"/>
  <c r="HH368" i="5" s="1"/>
  <c r="HG368" i="5"/>
  <c r="GQ366" i="5"/>
  <c r="AC366" i="5" s="1"/>
  <c r="GR365" i="5"/>
  <c r="GU365" i="5"/>
  <c r="V365" i="5"/>
  <c r="H393" i="8"/>
  <c r="FZ367" i="5"/>
  <c r="GV367" i="5" s="1"/>
  <c r="GB367" i="5"/>
  <c r="GD367" i="5" s="1"/>
  <c r="GJ366" i="5"/>
  <c r="X366" i="5" s="1"/>
  <c r="GN366" i="5"/>
  <c r="AA366" i="5" s="1"/>
  <c r="GC366" i="5"/>
  <c r="U366" i="5" s="1"/>
  <c r="GO366" i="5"/>
  <c r="AB366" i="5" s="1"/>
  <c r="GH366" i="5"/>
  <c r="GM366" i="5"/>
  <c r="Z366" i="5" s="1"/>
  <c r="GP366" i="5"/>
  <c r="GK366" i="5"/>
  <c r="Y366" i="5" s="1"/>
  <c r="FM367" i="5"/>
  <c r="FO367" i="5"/>
  <c r="FQ367" i="5" s="1"/>
  <c r="FN367" i="5"/>
  <c r="FP367" i="5" s="1"/>
  <c r="FY368" i="5"/>
  <c r="FX368" i="5"/>
  <c r="FW369" i="5"/>
  <c r="GX366" i="5"/>
  <c r="GW366" i="5"/>
  <c r="BH369" i="5"/>
  <c r="EZ368" i="5"/>
  <c r="FG368" i="5"/>
  <c r="FS366" i="5"/>
  <c r="FR366" i="5"/>
  <c r="GR366" i="5" s="1"/>
  <c r="AD366" i="5" s="1"/>
  <c r="HA369" i="5"/>
  <c r="CB366" i="5" l="1"/>
  <c r="DC364" i="5"/>
  <c r="CV367" i="5"/>
  <c r="CX367" i="5" s="1"/>
  <c r="CW366" i="5"/>
  <c r="CE369" i="5"/>
  <c r="R369" i="5" s="1"/>
  <c r="DL369" i="5"/>
  <c r="CH366" i="5"/>
  <c r="CI366" i="5" s="1"/>
  <c r="CG367" i="5"/>
  <c r="BY365" i="5"/>
  <c r="CA365" i="5" s="1"/>
  <c r="DW365" i="5" s="1"/>
  <c r="BT367" i="5"/>
  <c r="CB367" i="5" s="1"/>
  <c r="CJ369" i="5"/>
  <c r="BL369" i="5"/>
  <c r="BR369" i="5"/>
  <c r="BZ366" i="5"/>
  <c r="CA366" i="5" s="1"/>
  <c r="DX366" i="5" s="1"/>
  <c r="CC367" i="5"/>
  <c r="BS368" i="5"/>
  <c r="BU368" i="5" s="1"/>
  <c r="EN358" i="5"/>
  <c r="DX365" i="5"/>
  <c r="EP358" i="5"/>
  <c r="EQ358" i="5" s="1"/>
  <c r="FD358" i="5"/>
  <c r="FI358" i="5" s="1"/>
  <c r="ED359" i="5"/>
  <c r="EK359" i="5" s="1"/>
  <c r="EC359" i="5"/>
  <c r="EI359" i="5" s="1"/>
  <c r="DZ360" i="5"/>
  <c r="DR361" i="5"/>
  <c r="DS361" i="5"/>
  <c r="DN361" i="5"/>
  <c r="DP361" i="5" s="1"/>
  <c r="DT361" i="5" s="1"/>
  <c r="FB360" i="5"/>
  <c r="DO369" i="5"/>
  <c r="DQ369" i="5" s="1"/>
  <c r="EF363" i="5"/>
  <c r="EE363" i="5"/>
  <c r="DG362" i="5"/>
  <c r="DJ362" i="5" s="1"/>
  <c r="CU387" i="5"/>
  <c r="CZ365" i="5"/>
  <c r="CY366" i="5"/>
  <c r="DA366" i="5" s="1"/>
  <c r="DE366" i="5" s="1"/>
  <c r="W58" i="5"/>
  <c r="FL59" i="5"/>
  <c r="GI59" i="5" s="1"/>
  <c r="W59" i="5" s="1"/>
  <c r="BO367" i="5"/>
  <c r="BN368" i="5"/>
  <c r="EA368" i="5"/>
  <c r="BJ369" i="5"/>
  <c r="FD61" i="5"/>
  <c r="FI61" i="5" s="1"/>
  <c r="O61" i="5" s="1"/>
  <c r="EP61" i="5"/>
  <c r="EQ61" i="5" s="1"/>
  <c r="ER61" i="5" s="1"/>
  <c r="EY60" i="5"/>
  <c r="EV61" i="5"/>
  <c r="CF368" i="5"/>
  <c r="HF369" i="5"/>
  <c r="HH369" i="5" s="1"/>
  <c r="HG369" i="5"/>
  <c r="GQ367" i="5"/>
  <c r="AC367" i="5" s="1"/>
  <c r="GZ366" i="5"/>
  <c r="AG366" i="5"/>
  <c r="AD365" i="5"/>
  <c r="AG365" i="5" s="1"/>
  <c r="GZ365" i="5"/>
  <c r="GU366" i="5"/>
  <c r="V366" i="5"/>
  <c r="FT366" i="5"/>
  <c r="GS366" i="5" s="1"/>
  <c r="AE366" i="5" s="1"/>
  <c r="BH370" i="5"/>
  <c r="FG369" i="5"/>
  <c r="EZ369" i="5"/>
  <c r="FY369" i="5"/>
  <c r="FX369" i="5"/>
  <c r="FW370" i="5"/>
  <c r="FZ368" i="5"/>
  <c r="GV368" i="5" s="1"/>
  <c r="GB368" i="5"/>
  <c r="GD368" i="5" s="1"/>
  <c r="FS367" i="5"/>
  <c r="FR367" i="5"/>
  <c r="GR367" i="5" s="1"/>
  <c r="AD367" i="5" s="1"/>
  <c r="GC367" i="5"/>
  <c r="U367" i="5" s="1"/>
  <c r="GJ367" i="5"/>
  <c r="X367" i="5" s="1"/>
  <c r="GO367" i="5"/>
  <c r="AB367" i="5" s="1"/>
  <c r="GM367" i="5"/>
  <c r="Z367" i="5" s="1"/>
  <c r="GP367" i="5"/>
  <c r="GK367" i="5"/>
  <c r="Y367" i="5" s="1"/>
  <c r="GH367" i="5"/>
  <c r="GN367" i="5"/>
  <c r="AA367" i="5" s="1"/>
  <c r="FO368" i="5"/>
  <c r="FQ368" i="5" s="1"/>
  <c r="FM368" i="5"/>
  <c r="FN368" i="5"/>
  <c r="FP368" i="5" s="1"/>
  <c r="GW367" i="5"/>
  <c r="GX367" i="5"/>
  <c r="HA370" i="5"/>
  <c r="DC365" i="5" l="1"/>
  <c r="CW367" i="5"/>
  <c r="CV368" i="5"/>
  <c r="CX368" i="5" s="1"/>
  <c r="CE370" i="5"/>
  <c r="R370" i="5" s="1"/>
  <c r="DL370" i="5"/>
  <c r="DO370" i="5" s="1"/>
  <c r="DQ370" i="5" s="1"/>
  <c r="CK369" i="5"/>
  <c r="CM369" i="5" s="1"/>
  <c r="BX367" i="5"/>
  <c r="BZ367" i="5" s="1"/>
  <c r="DY365" i="5"/>
  <c r="CG368" i="5"/>
  <c r="CH367" i="5"/>
  <c r="CI367" i="5" s="1"/>
  <c r="BT368" i="5"/>
  <c r="CB368" i="5" s="1"/>
  <c r="CJ370" i="5"/>
  <c r="BL370" i="5"/>
  <c r="BR370" i="5"/>
  <c r="CC368" i="5"/>
  <c r="BS369" i="5"/>
  <c r="BU369" i="5" s="1"/>
  <c r="EN359" i="5"/>
  <c r="DW366" i="5"/>
  <c r="DY366" i="5" s="1"/>
  <c r="ER358" i="5"/>
  <c r="ET358" i="5" s="1"/>
  <c r="FA358" i="5" s="1"/>
  <c r="FL358" i="5" s="1"/>
  <c r="GI358" i="5" s="1"/>
  <c r="W358" i="5" s="1"/>
  <c r="EC360" i="5"/>
  <c r="EI360" i="5" s="1"/>
  <c r="ED360" i="5"/>
  <c r="EK360" i="5" s="1"/>
  <c r="FD359" i="5"/>
  <c r="FI359" i="5" s="1"/>
  <c r="EP359" i="5"/>
  <c r="EQ359" i="5" s="1"/>
  <c r="DZ361" i="5"/>
  <c r="DR362" i="5"/>
  <c r="DS362" i="5"/>
  <c r="DN362" i="5"/>
  <c r="DP362" i="5" s="1"/>
  <c r="DT362" i="5" s="1"/>
  <c r="FB361" i="5"/>
  <c r="EE364" i="5"/>
  <c r="DG363" i="5"/>
  <c r="DJ363" i="5" s="1"/>
  <c r="EF364" i="5"/>
  <c r="CU388" i="5"/>
  <c r="CZ366" i="5"/>
  <c r="CY367" i="5"/>
  <c r="DA367" i="5" s="1"/>
  <c r="DE367" i="5" s="1"/>
  <c r="GV59" i="5"/>
  <c r="ET60" i="5"/>
  <c r="FA60" i="5" s="1"/>
  <c r="FL60" i="5" s="1"/>
  <c r="GI60" i="5" s="1"/>
  <c r="GH368" i="5"/>
  <c r="GU368" i="5" s="1"/>
  <c r="BO368" i="5"/>
  <c r="BN369" i="5"/>
  <c r="EA369" i="5"/>
  <c r="BJ370" i="5"/>
  <c r="EY61" i="5"/>
  <c r="EV62" i="5"/>
  <c r="EP62" i="5"/>
  <c r="EQ62" i="5" s="1"/>
  <c r="ER62" i="5" s="1"/>
  <c r="FD62" i="5"/>
  <c r="FI62" i="5" s="1"/>
  <c r="O62" i="5" s="1"/>
  <c r="GQ368" i="5"/>
  <c r="AC368" i="5" s="1"/>
  <c r="CF369" i="5"/>
  <c r="HF370" i="5"/>
  <c r="HH370" i="5" s="1"/>
  <c r="HG370" i="5"/>
  <c r="GZ367" i="5"/>
  <c r="AG367" i="5"/>
  <c r="GJ368" i="5"/>
  <c r="X368" i="5" s="1"/>
  <c r="FT367" i="5"/>
  <c r="GS367" i="5" s="1"/>
  <c r="AE367" i="5" s="1"/>
  <c r="GU367" i="5"/>
  <c r="V367" i="5"/>
  <c r="GX368" i="5"/>
  <c r="GW368" i="5"/>
  <c r="FO369" i="5"/>
  <c r="FQ369" i="5" s="1"/>
  <c r="FM369" i="5"/>
  <c r="FN369" i="5"/>
  <c r="FP369" i="5" s="1"/>
  <c r="FR368" i="5"/>
  <c r="GR368" i="5" s="1"/>
  <c r="AD368" i="5" s="1"/>
  <c r="FS368" i="5"/>
  <c r="GC368" i="5"/>
  <c r="U368" i="5" s="1"/>
  <c r="GK368" i="5"/>
  <c r="Y368" i="5" s="1"/>
  <c r="GN368" i="5"/>
  <c r="AA368" i="5" s="1"/>
  <c r="GM368" i="5"/>
  <c r="Z368" i="5" s="1"/>
  <c r="GO368" i="5"/>
  <c r="AB368" i="5" s="1"/>
  <c r="GP368" i="5"/>
  <c r="FY370" i="5"/>
  <c r="FX370" i="5"/>
  <c r="FW371" i="5"/>
  <c r="FZ369" i="5"/>
  <c r="GV369" i="5" s="1"/>
  <c r="GB369" i="5"/>
  <c r="GD369" i="5" s="1"/>
  <c r="BH371" i="5"/>
  <c r="FG370" i="5"/>
  <c r="EZ370" i="5"/>
  <c r="HA371" i="5"/>
  <c r="DC366" i="5" l="1"/>
  <c r="CW368" i="5"/>
  <c r="CV369" i="5"/>
  <c r="CX369" i="5" s="1"/>
  <c r="CE371" i="5"/>
  <c r="R371" i="5" s="1"/>
  <c r="DL371" i="5"/>
  <c r="DO371" i="5" s="1"/>
  <c r="DQ371" i="5" s="1"/>
  <c r="CK370" i="5"/>
  <c r="CM370" i="5" s="1"/>
  <c r="BX368" i="5"/>
  <c r="BY368" i="5" s="1"/>
  <c r="BY367" i="5"/>
  <c r="CA367" i="5" s="1"/>
  <c r="DW367" i="5" s="1"/>
  <c r="CG369" i="5"/>
  <c r="CH368" i="5"/>
  <c r="CI368" i="5" s="1"/>
  <c r="CC369" i="5"/>
  <c r="BS370" i="5"/>
  <c r="BU370" i="5" s="1"/>
  <c r="CJ371" i="5"/>
  <c r="CK371" i="5" s="1"/>
  <c r="CM371" i="5" s="1"/>
  <c r="BL371" i="5"/>
  <c r="BR371" i="5"/>
  <c r="BT369" i="5"/>
  <c r="EN360" i="5"/>
  <c r="DX367" i="5"/>
  <c r="ER359" i="5"/>
  <c r="ET359" i="5" s="1"/>
  <c r="FA359" i="5" s="1"/>
  <c r="FL359" i="5" s="1"/>
  <c r="GI359" i="5" s="1"/>
  <c r="W359" i="5" s="1"/>
  <c r="FD360" i="5"/>
  <c r="FI360" i="5" s="1"/>
  <c r="EP360" i="5"/>
  <c r="EQ360" i="5" s="1"/>
  <c r="EC361" i="5"/>
  <c r="EI361" i="5" s="1"/>
  <c r="ED361" i="5"/>
  <c r="EK361" i="5" s="1"/>
  <c r="DZ362" i="5"/>
  <c r="DN363" i="5"/>
  <c r="DP363" i="5" s="1"/>
  <c r="DT363" i="5" s="1"/>
  <c r="DS363" i="5"/>
  <c r="DR363" i="5"/>
  <c r="FB362" i="5"/>
  <c r="EF365" i="5"/>
  <c r="DG364" i="5"/>
  <c r="DJ364" i="5" s="1"/>
  <c r="EE365" i="5"/>
  <c r="CZ367" i="5"/>
  <c r="CU389" i="5"/>
  <c r="CY368" i="5"/>
  <c r="DA368" i="5" s="1"/>
  <c r="DE368" i="5" s="1"/>
  <c r="W60" i="5"/>
  <c r="GV60" i="5"/>
  <c r="ET61" i="5"/>
  <c r="FA61" i="5" s="1"/>
  <c r="FL61" i="5" s="1"/>
  <c r="GI61" i="5" s="1"/>
  <c r="ET62" i="5"/>
  <c r="FA62" i="5" s="1"/>
  <c r="V368" i="5"/>
  <c r="GH369" i="5"/>
  <c r="GU369" i="5" s="1"/>
  <c r="BO369" i="5"/>
  <c r="BN370" i="5"/>
  <c r="EA370" i="5"/>
  <c r="BJ371" i="5"/>
  <c r="EY62" i="5"/>
  <c r="EV63" i="5"/>
  <c r="FD63" i="5"/>
  <c r="FI63" i="5" s="1"/>
  <c r="O63" i="5" s="1"/>
  <c r="EP63" i="5"/>
  <c r="EQ63" i="5" s="1"/>
  <c r="ER63" i="5" s="1"/>
  <c r="CF370" i="5"/>
  <c r="HF371" i="5"/>
  <c r="HH371" i="5" s="1"/>
  <c r="HG371" i="5"/>
  <c r="GQ369" i="5"/>
  <c r="AC369" i="5" s="1"/>
  <c r="GZ368" i="5"/>
  <c r="AG368" i="5"/>
  <c r="BH372" i="5"/>
  <c r="FG371" i="5"/>
  <c r="EZ371" i="5"/>
  <c r="GW369" i="5"/>
  <c r="GX369" i="5"/>
  <c r="GJ369" i="5"/>
  <c r="X369" i="5" s="1"/>
  <c r="FM370" i="5"/>
  <c r="FN370" i="5"/>
  <c r="FP370" i="5" s="1"/>
  <c r="FO370" i="5"/>
  <c r="FQ370" i="5" s="1"/>
  <c r="GC369" i="5"/>
  <c r="U369" i="5" s="1"/>
  <c r="GK369" i="5"/>
  <c r="Y369" i="5" s="1"/>
  <c r="GN369" i="5"/>
  <c r="AA369" i="5" s="1"/>
  <c r="GM369" i="5"/>
  <c r="Z369" i="5" s="1"/>
  <c r="GP369" i="5"/>
  <c r="GO369" i="5"/>
  <c r="AB369" i="5" s="1"/>
  <c r="FY371" i="5"/>
  <c r="FX371" i="5"/>
  <c r="FW372" i="5"/>
  <c r="FZ370" i="5"/>
  <c r="GV370" i="5" s="1"/>
  <c r="GB370" i="5"/>
  <c r="GD370" i="5" s="1"/>
  <c r="FT368" i="5"/>
  <c r="GS368" i="5" s="1"/>
  <c r="AE368" i="5" s="1"/>
  <c r="FS369" i="5"/>
  <c r="FR369" i="5"/>
  <c r="GR369" i="5" s="1"/>
  <c r="AD369" i="5" s="1"/>
  <c r="HA372" i="5"/>
  <c r="DC367" i="5" l="1"/>
  <c r="CW369" i="5"/>
  <c r="CV370" i="5"/>
  <c r="CX370" i="5" s="1"/>
  <c r="CE372" i="5"/>
  <c r="R372" i="5" s="1"/>
  <c r="DL372" i="5"/>
  <c r="DO372" i="5" s="1"/>
  <c r="DQ372" i="5" s="1"/>
  <c r="BZ368" i="5"/>
  <c r="CA368" i="5" s="1"/>
  <c r="DX368" i="5" s="1"/>
  <c r="DY367" i="5"/>
  <c r="CG370" i="5"/>
  <c r="CJ372" i="5"/>
  <c r="BL372" i="5"/>
  <c r="BR372" i="5"/>
  <c r="CC370" i="5"/>
  <c r="BS371" i="5"/>
  <c r="BU371" i="5" s="1"/>
  <c r="CB369" i="5"/>
  <c r="CH369" i="5" s="1"/>
  <c r="CI369" i="5" s="1"/>
  <c r="BX369" i="5"/>
  <c r="BZ369" i="5" s="1"/>
  <c r="BT370" i="5"/>
  <c r="EN361" i="5"/>
  <c r="DW368" i="5"/>
  <c r="ER360" i="5"/>
  <c r="ET360" i="5" s="1"/>
  <c r="FA360" i="5" s="1"/>
  <c r="FL360" i="5" s="1"/>
  <c r="GI360" i="5" s="1"/>
  <c r="W360" i="5" s="1"/>
  <c r="EC362" i="5"/>
  <c r="EI362" i="5" s="1"/>
  <c r="ED362" i="5"/>
  <c r="EK362" i="5" s="1"/>
  <c r="FD361" i="5"/>
  <c r="FI361" i="5" s="1"/>
  <c r="EP361" i="5"/>
  <c r="EQ361" i="5" s="1"/>
  <c r="DZ363" i="5"/>
  <c r="DS364" i="5"/>
  <c r="DR364" i="5"/>
  <c r="DN364" i="5"/>
  <c r="DP364" i="5" s="1"/>
  <c r="DT364" i="5" s="1"/>
  <c r="FB363" i="5"/>
  <c r="EE366" i="5"/>
  <c r="DG365" i="5"/>
  <c r="DJ365" i="5" s="1"/>
  <c r="EF366" i="5"/>
  <c r="CU390" i="5"/>
  <c r="CZ368" i="5"/>
  <c r="CY369" i="5"/>
  <c r="DA369" i="5" s="1"/>
  <c r="DE369" i="5" s="1"/>
  <c r="W61" i="5"/>
  <c r="GV61" i="5"/>
  <c r="FL62" i="5"/>
  <c r="GI62" i="5" s="1"/>
  <c r="V369" i="5"/>
  <c r="BO370" i="5"/>
  <c r="BN371" i="5"/>
  <c r="EA371" i="5"/>
  <c r="BJ372" i="5"/>
  <c r="EV64" i="5"/>
  <c r="EY63" i="5"/>
  <c r="EP64" i="5"/>
  <c r="EQ64" i="5" s="1"/>
  <c r="ER64" i="5" s="1"/>
  <c r="FD64" i="5"/>
  <c r="FI64" i="5" s="1"/>
  <c r="O64" i="5" s="1"/>
  <c r="CF371" i="5"/>
  <c r="HF372" i="5"/>
  <c r="HH372" i="5" s="1"/>
  <c r="HG372" i="5"/>
  <c r="GQ370" i="5"/>
  <c r="AC370" i="5" s="1"/>
  <c r="AG369" i="5"/>
  <c r="GZ369" i="5"/>
  <c r="FT369" i="5"/>
  <c r="GS369" i="5" s="1"/>
  <c r="AE369" i="5" s="1"/>
  <c r="GC370" i="5"/>
  <c r="U370" i="5" s="1"/>
  <c r="GK370" i="5"/>
  <c r="Y370" i="5" s="1"/>
  <c r="GM370" i="5"/>
  <c r="Z370" i="5" s="1"/>
  <c r="GN370" i="5"/>
  <c r="AA370" i="5" s="1"/>
  <c r="GP370" i="5"/>
  <c r="GO370" i="5"/>
  <c r="AB370" i="5" s="1"/>
  <c r="FY372" i="5"/>
  <c r="FX372" i="5"/>
  <c r="FW373" i="5"/>
  <c r="FZ371" i="5"/>
  <c r="GV371" i="5" s="1"/>
  <c r="GB371" i="5"/>
  <c r="GD371" i="5" s="1"/>
  <c r="GH370" i="5"/>
  <c r="FM371" i="5"/>
  <c r="FN371" i="5"/>
  <c r="FP371" i="5" s="1"/>
  <c r="FO371" i="5"/>
  <c r="FQ371" i="5" s="1"/>
  <c r="GX370" i="5"/>
  <c r="GW370" i="5"/>
  <c r="FR370" i="5"/>
  <c r="GR370" i="5" s="1"/>
  <c r="AD370" i="5" s="1"/>
  <c r="FS370" i="5"/>
  <c r="GJ370" i="5"/>
  <c r="X370" i="5" s="1"/>
  <c r="BH373" i="5"/>
  <c r="FG372" i="5"/>
  <c r="EZ372" i="5"/>
  <c r="HA373" i="5"/>
  <c r="DC368" i="5" l="1"/>
  <c r="CV371" i="5"/>
  <c r="CX371" i="5" s="1"/>
  <c r="CW370" i="5"/>
  <c r="DY368" i="5"/>
  <c r="CE373" i="5"/>
  <c r="R373" i="5" s="1"/>
  <c r="DL373" i="5"/>
  <c r="DO373" i="5" s="1"/>
  <c r="DQ373" i="5" s="1"/>
  <c r="CK372" i="5"/>
  <c r="CM372" i="5" s="1"/>
  <c r="CG371" i="5"/>
  <c r="BY369" i="5"/>
  <c r="CA369" i="5" s="1"/>
  <c r="DX369" i="5" s="1"/>
  <c r="CB370" i="5"/>
  <c r="CH370" i="5" s="1"/>
  <c r="CI370" i="5" s="1"/>
  <c r="BX370" i="5"/>
  <c r="BZ370" i="5" s="1"/>
  <c r="BT371" i="5"/>
  <c r="BS372" i="5"/>
  <c r="BU372" i="5" s="1"/>
  <c r="CC371" i="5"/>
  <c r="CJ373" i="5"/>
  <c r="BL373" i="5"/>
  <c r="BR373" i="5"/>
  <c r="EN362" i="5"/>
  <c r="DW369" i="5"/>
  <c r="ER361" i="5"/>
  <c r="ET361" i="5" s="1"/>
  <c r="FA361" i="5" s="1"/>
  <c r="FL361" i="5" s="1"/>
  <c r="GI361" i="5" s="1"/>
  <c r="W361" i="5" s="1"/>
  <c r="EC363" i="5"/>
  <c r="EI363" i="5" s="1"/>
  <c r="ED363" i="5"/>
  <c r="EK363" i="5" s="1"/>
  <c r="DZ364" i="5"/>
  <c r="FD362" i="5"/>
  <c r="FI362" i="5" s="1"/>
  <c r="EP362" i="5"/>
  <c r="EQ362" i="5" s="1"/>
  <c r="DR365" i="5"/>
  <c r="DS365" i="5"/>
  <c r="DN365" i="5"/>
  <c r="DP365" i="5" s="1"/>
  <c r="DT365" i="5" s="1"/>
  <c r="FB364" i="5"/>
  <c r="DG366" i="5"/>
  <c r="DJ366" i="5" s="1"/>
  <c r="EE367" i="5"/>
  <c r="EF367" i="5"/>
  <c r="CZ369" i="5"/>
  <c r="CU391" i="5"/>
  <c r="CY370" i="5"/>
  <c r="DA370" i="5" s="1"/>
  <c r="DE370" i="5" s="1"/>
  <c r="W62" i="5"/>
  <c r="GV62" i="5"/>
  <c r="ET63" i="5"/>
  <c r="FA63" i="5" s="1"/>
  <c r="FL63" i="5" s="1"/>
  <c r="GI63" i="5" s="1"/>
  <c r="ET64" i="5"/>
  <c r="FA64" i="5" s="1"/>
  <c r="GH371" i="5"/>
  <c r="V371" i="5" s="1"/>
  <c r="BN372" i="5"/>
  <c r="BO371" i="5"/>
  <c r="EA372" i="5"/>
  <c r="BJ373" i="5"/>
  <c r="GQ371" i="5"/>
  <c r="AC371" i="5" s="1"/>
  <c r="EP65" i="5"/>
  <c r="EQ65" i="5" s="1"/>
  <c r="ER65" i="5" s="1"/>
  <c r="FD65" i="5"/>
  <c r="FI65" i="5" s="1"/>
  <c r="O65" i="5" s="1"/>
  <c r="EY64" i="5"/>
  <c r="EV65" i="5"/>
  <c r="CF372" i="5"/>
  <c r="HF373" i="5"/>
  <c r="HH373" i="5" s="1"/>
  <c r="HG373" i="5"/>
  <c r="GZ370" i="5"/>
  <c r="AG370" i="5"/>
  <c r="GJ371" i="5"/>
  <c r="X371" i="5" s="1"/>
  <c r="GU370" i="5"/>
  <c r="V370" i="5"/>
  <c r="FS371" i="5"/>
  <c r="FR371" i="5"/>
  <c r="GR371" i="5" s="1"/>
  <c r="AD371" i="5" s="1"/>
  <c r="GK371" i="5"/>
  <c r="Y371" i="5" s="1"/>
  <c r="GC371" i="5"/>
  <c r="U371" i="5" s="1"/>
  <c r="GN371" i="5"/>
  <c r="AA371" i="5" s="1"/>
  <c r="GM371" i="5"/>
  <c r="Z371" i="5" s="1"/>
  <c r="GO371" i="5"/>
  <c r="AB371" i="5" s="1"/>
  <c r="GP371" i="5"/>
  <c r="FX373" i="5"/>
  <c r="FY373" i="5"/>
  <c r="FW374" i="5"/>
  <c r="FZ372" i="5"/>
  <c r="GV372" i="5" s="1"/>
  <c r="GB372" i="5"/>
  <c r="GD372" i="5" s="1"/>
  <c r="FO372" i="5"/>
  <c r="FQ372" i="5" s="1"/>
  <c r="FM372" i="5"/>
  <c r="FN372" i="5"/>
  <c r="FP372" i="5" s="1"/>
  <c r="EZ373" i="5"/>
  <c r="BH374" i="5"/>
  <c r="FG373" i="5"/>
  <c r="FT370" i="5"/>
  <c r="GS370" i="5" s="1"/>
  <c r="AE370" i="5" s="1"/>
  <c r="GW371" i="5"/>
  <c r="GX371" i="5"/>
  <c r="HA374" i="5"/>
  <c r="DY369" i="5" l="1"/>
  <c r="DC369" i="5"/>
  <c r="CW371" i="5"/>
  <c r="CV372" i="5"/>
  <c r="CX372" i="5" s="1"/>
  <c r="CE374" i="5"/>
  <c r="R374" i="5" s="1"/>
  <c r="DL374" i="5"/>
  <c r="DO374" i="5" s="1"/>
  <c r="DQ374" i="5" s="1"/>
  <c r="CK373" i="5"/>
  <c r="CM373" i="5" s="1"/>
  <c r="CG372" i="5"/>
  <c r="CJ374" i="5"/>
  <c r="BL374" i="5"/>
  <c r="BR374" i="5"/>
  <c r="CB371" i="5"/>
  <c r="CH371" i="5" s="1"/>
  <c r="CI371" i="5" s="1"/>
  <c r="BX371" i="5"/>
  <c r="BZ371" i="5" s="1"/>
  <c r="BS373" i="5"/>
  <c r="BU373" i="5" s="1"/>
  <c r="BT372" i="5"/>
  <c r="BY370" i="5"/>
  <c r="CA370" i="5" s="1"/>
  <c r="DX370" i="5" s="1"/>
  <c r="CC372" i="5"/>
  <c r="EN363" i="5"/>
  <c r="DW370" i="5"/>
  <c r="ER362" i="5"/>
  <c r="ET362" i="5" s="1"/>
  <c r="FA362" i="5" s="1"/>
  <c r="FL362" i="5" s="1"/>
  <c r="GI362" i="5" s="1"/>
  <c r="W362" i="5" s="1"/>
  <c r="FD363" i="5"/>
  <c r="FI363" i="5" s="1"/>
  <c r="EP363" i="5"/>
  <c r="EQ363" i="5" s="1"/>
  <c r="FB365" i="5"/>
  <c r="EC364" i="5"/>
  <c r="EI364" i="5" s="1"/>
  <c r="ED364" i="5"/>
  <c r="EK364" i="5" s="1"/>
  <c r="DZ365" i="5"/>
  <c r="DS366" i="5"/>
  <c r="DN366" i="5"/>
  <c r="DP366" i="5" s="1"/>
  <c r="DT366" i="5" s="1"/>
  <c r="DR366" i="5"/>
  <c r="DG367" i="5"/>
  <c r="DJ367" i="5" s="1"/>
  <c r="EE368" i="5"/>
  <c r="EF368" i="5"/>
  <c r="CU392" i="5"/>
  <c r="CZ370" i="5"/>
  <c r="CY371" i="5"/>
  <c r="DA371" i="5" s="1"/>
  <c r="DE371" i="5" s="1"/>
  <c r="W63" i="5"/>
  <c r="GV63" i="5"/>
  <c r="FL64" i="5"/>
  <c r="GI64" i="5" s="1"/>
  <c r="W64" i="5" s="1"/>
  <c r="GU371" i="5"/>
  <c r="ET65" i="5"/>
  <c r="FA65" i="5" s="1"/>
  <c r="GH372" i="5"/>
  <c r="V372" i="5" s="1"/>
  <c r="BN373" i="5"/>
  <c r="BO372" i="5"/>
  <c r="EA373" i="5"/>
  <c r="BJ374" i="5"/>
  <c r="EY65" i="5"/>
  <c r="EV66" i="5"/>
  <c r="EP66" i="5"/>
  <c r="EQ66" i="5" s="1"/>
  <c r="ER66" i="5" s="1"/>
  <c r="FD66" i="5"/>
  <c r="FI66" i="5" s="1"/>
  <c r="O66" i="5" s="1"/>
  <c r="CF373" i="5"/>
  <c r="HF374" i="5"/>
  <c r="HH374" i="5" s="1"/>
  <c r="HG374" i="5"/>
  <c r="GQ372" i="5"/>
  <c r="AC372" i="5" s="1"/>
  <c r="GZ371" i="5"/>
  <c r="AG371" i="5"/>
  <c r="FT371" i="5"/>
  <c r="GS371" i="5" s="1"/>
  <c r="AE371" i="5" s="1"/>
  <c r="GJ372" i="5"/>
  <c r="X372" i="5" s="1"/>
  <c r="FO373" i="5"/>
  <c r="FQ373" i="5" s="1"/>
  <c r="FM373" i="5"/>
  <c r="FN373" i="5"/>
  <c r="FP373" i="5" s="1"/>
  <c r="FR372" i="5"/>
  <c r="GR372" i="5" s="1"/>
  <c r="AD372" i="5" s="1"/>
  <c r="FS372" i="5"/>
  <c r="GK372" i="5"/>
  <c r="Y372" i="5" s="1"/>
  <c r="GC372" i="5"/>
  <c r="U372" i="5" s="1"/>
  <c r="GN372" i="5"/>
  <c r="AA372" i="5" s="1"/>
  <c r="GM372" i="5"/>
  <c r="Z372" i="5" s="1"/>
  <c r="GP372" i="5"/>
  <c r="GO372" i="5"/>
  <c r="AB372" i="5" s="1"/>
  <c r="FX374" i="5"/>
  <c r="FY374" i="5"/>
  <c r="FW375" i="5"/>
  <c r="EZ374" i="5"/>
  <c r="BH375" i="5"/>
  <c r="FG374" i="5"/>
  <c r="GX372" i="5"/>
  <c r="GW372" i="5"/>
  <c r="FZ373" i="5"/>
  <c r="GV373" i="5" s="1"/>
  <c r="GB373" i="5"/>
  <c r="GD373" i="5" s="1"/>
  <c r="HA375" i="5"/>
  <c r="DC370" i="5" l="1"/>
  <c r="CW372" i="5"/>
  <c r="CV373" i="5"/>
  <c r="CX373" i="5" s="1"/>
  <c r="CE375" i="5"/>
  <c r="R375" i="5" s="1"/>
  <c r="DL375" i="5"/>
  <c r="DO375" i="5" s="1"/>
  <c r="DQ375" i="5" s="1"/>
  <c r="CK374" i="5"/>
  <c r="CM374" i="5" s="1"/>
  <c r="CG373" i="5"/>
  <c r="DY370" i="5"/>
  <c r="BT373" i="5"/>
  <c r="CB373" i="5" s="1"/>
  <c r="CJ375" i="5"/>
  <c r="BL375" i="5"/>
  <c r="BR375" i="5"/>
  <c r="CC373" i="5"/>
  <c r="BY371" i="5"/>
  <c r="CA371" i="5" s="1"/>
  <c r="DX371" i="5" s="1"/>
  <c r="BS374" i="5"/>
  <c r="BU374" i="5" s="1"/>
  <c r="CB372" i="5"/>
  <c r="CH372" i="5" s="1"/>
  <c r="CI372" i="5" s="1"/>
  <c r="BX372" i="5"/>
  <c r="BZ372" i="5" s="1"/>
  <c r="EN364" i="5"/>
  <c r="DW371" i="5"/>
  <c r="ER363" i="5"/>
  <c r="ET363" i="5" s="1"/>
  <c r="FA363" i="5" s="1"/>
  <c r="FL363" i="5" s="1"/>
  <c r="GI363" i="5" s="1"/>
  <c r="W363" i="5" s="1"/>
  <c r="ED365" i="5"/>
  <c r="EK365" i="5" s="1"/>
  <c r="EC365" i="5"/>
  <c r="EI365" i="5" s="1"/>
  <c r="EP364" i="5"/>
  <c r="EQ364" i="5" s="1"/>
  <c r="FD364" i="5"/>
  <c r="FI364" i="5" s="1"/>
  <c r="DZ366" i="5"/>
  <c r="DN367" i="5"/>
  <c r="DP367" i="5" s="1"/>
  <c r="DT367" i="5" s="1"/>
  <c r="DS367" i="5"/>
  <c r="DR367" i="5"/>
  <c r="FB366" i="5"/>
  <c r="DG368" i="5"/>
  <c r="DJ368" i="5" s="1"/>
  <c r="EE369" i="5"/>
  <c r="EF369" i="5"/>
  <c r="CZ371" i="5"/>
  <c r="CU393" i="5"/>
  <c r="CY372" i="5"/>
  <c r="DA372" i="5" s="1"/>
  <c r="DE372" i="5" s="1"/>
  <c r="GU372" i="5"/>
  <c r="GV64" i="5"/>
  <c r="FL65" i="5"/>
  <c r="GI65" i="5" s="1"/>
  <c r="GV65" i="5" s="1"/>
  <c r="ET66" i="5"/>
  <c r="FA66" i="5" s="1"/>
  <c r="BN374" i="5"/>
  <c r="BO373" i="5"/>
  <c r="EA374" i="5"/>
  <c r="BJ375" i="5"/>
  <c r="EV67" i="5"/>
  <c r="EY66" i="5"/>
  <c r="FD67" i="5"/>
  <c r="FI67" i="5" s="1"/>
  <c r="O67" i="5" s="1"/>
  <c r="EP67" i="5"/>
  <c r="EQ67" i="5" s="1"/>
  <c r="ER67" i="5" s="1"/>
  <c r="CF374" i="5"/>
  <c r="HF375" i="5"/>
  <c r="HH375" i="5" s="1"/>
  <c r="HG375" i="5"/>
  <c r="GQ373" i="5"/>
  <c r="AC373" i="5" s="1"/>
  <c r="GZ372" i="5"/>
  <c r="AG372" i="5"/>
  <c r="FT372" i="5"/>
  <c r="GS372" i="5" s="1"/>
  <c r="AE372" i="5" s="1"/>
  <c r="GW373" i="5"/>
  <c r="GX373" i="5"/>
  <c r="FO374" i="5"/>
  <c r="FQ374" i="5" s="1"/>
  <c r="FM374" i="5"/>
  <c r="FN374" i="5"/>
  <c r="FP374" i="5" s="1"/>
  <c r="EZ375" i="5"/>
  <c r="BH376" i="5"/>
  <c r="FG375" i="5"/>
  <c r="FZ374" i="5"/>
  <c r="GV374" i="5" s="1"/>
  <c r="GB374" i="5"/>
  <c r="GD374" i="5" s="1"/>
  <c r="FS373" i="5"/>
  <c r="FR373" i="5"/>
  <c r="GR373" i="5" s="1"/>
  <c r="AD373" i="5" s="1"/>
  <c r="GC373" i="5"/>
  <c r="U373" i="5" s="1"/>
  <c r="GK373" i="5"/>
  <c r="Y373" i="5" s="1"/>
  <c r="GN373" i="5"/>
  <c r="AA373" i="5" s="1"/>
  <c r="GM373" i="5"/>
  <c r="Z373" i="5" s="1"/>
  <c r="GO373" i="5"/>
  <c r="AB373" i="5" s="1"/>
  <c r="GP373" i="5"/>
  <c r="FX375" i="5"/>
  <c r="FY375" i="5"/>
  <c r="FW376" i="5"/>
  <c r="GH373" i="5"/>
  <c r="GJ373" i="5"/>
  <c r="X373" i="5" s="1"/>
  <c r="HA376" i="5"/>
  <c r="DC371" i="5" l="1"/>
  <c r="CW373" i="5"/>
  <c r="CV374" i="5"/>
  <c r="CX374" i="5" s="1"/>
  <c r="CE376" i="5"/>
  <c r="R376" i="5" s="1"/>
  <c r="DL376" i="5"/>
  <c r="DO376" i="5" s="1"/>
  <c r="DQ376" i="5" s="1"/>
  <c r="CK375" i="5"/>
  <c r="CM375" i="5" s="1"/>
  <c r="BX373" i="5"/>
  <c r="BZ373" i="5" s="1"/>
  <c r="CH373" i="5"/>
  <c r="CI373" i="5" s="1"/>
  <c r="CG374" i="5"/>
  <c r="BY372" i="5"/>
  <c r="CA372" i="5" s="1"/>
  <c r="DX372" i="5" s="1"/>
  <c r="DY371" i="5"/>
  <c r="CC374" i="5"/>
  <c r="BT374" i="5"/>
  <c r="BS375" i="5"/>
  <c r="BU375" i="5" s="1"/>
  <c r="CJ376" i="5"/>
  <c r="CK376" i="5" s="1"/>
  <c r="CM376" i="5" s="1"/>
  <c r="BL376" i="5"/>
  <c r="BR376" i="5"/>
  <c r="EN365" i="5"/>
  <c r="DW372" i="5"/>
  <c r="ER364" i="5"/>
  <c r="ET364" i="5" s="1"/>
  <c r="FA364" i="5" s="1"/>
  <c r="FL364" i="5" s="1"/>
  <c r="GI364" i="5" s="1"/>
  <c r="W364" i="5" s="1"/>
  <c r="DZ367" i="5"/>
  <c r="EC366" i="5"/>
  <c r="EI366" i="5" s="1"/>
  <c r="ED366" i="5"/>
  <c r="EK366" i="5" s="1"/>
  <c r="FD365" i="5"/>
  <c r="FI365" i="5" s="1"/>
  <c r="EP365" i="5"/>
  <c r="EQ365" i="5" s="1"/>
  <c r="DS368" i="5"/>
  <c r="DR368" i="5"/>
  <c r="DN368" i="5"/>
  <c r="DP368" i="5" s="1"/>
  <c r="DT368" i="5" s="1"/>
  <c r="FB367" i="5"/>
  <c r="EE370" i="5"/>
  <c r="EF370" i="5"/>
  <c r="DG369" i="5"/>
  <c r="DJ369" i="5" s="1"/>
  <c r="CU394" i="5"/>
  <c r="CZ372" i="5"/>
  <c r="CY373" i="5"/>
  <c r="DA373" i="5" s="1"/>
  <c r="DE373" i="5" s="1"/>
  <c r="W65" i="5"/>
  <c r="FL66" i="5"/>
  <c r="GI66" i="5" s="1"/>
  <c r="W66" i="5" s="1"/>
  <c r="GH374" i="5"/>
  <c r="V374" i="5" s="1"/>
  <c r="BO374" i="5"/>
  <c r="BN375" i="5"/>
  <c r="EA375" i="5"/>
  <c r="BJ376" i="5"/>
  <c r="EY67" i="5"/>
  <c r="EV68" i="5"/>
  <c r="EP68" i="5"/>
  <c r="EQ68" i="5" s="1"/>
  <c r="ER68" i="5" s="1"/>
  <c r="FD68" i="5"/>
  <c r="FI68" i="5" s="1"/>
  <c r="O68" i="5" s="1"/>
  <c r="CF375" i="5"/>
  <c r="HF376" i="5"/>
  <c r="HH376" i="5" s="1"/>
  <c r="HG376" i="5"/>
  <c r="GQ374" i="5"/>
  <c r="AC374" i="5" s="1"/>
  <c r="AG373" i="5"/>
  <c r="GZ373" i="5"/>
  <c r="GU373" i="5"/>
  <c r="V373" i="5"/>
  <c r="GX374" i="5"/>
  <c r="GW374" i="5"/>
  <c r="FR374" i="5"/>
  <c r="GR374" i="5" s="1"/>
  <c r="AD374" i="5" s="1"/>
  <c r="FS374" i="5"/>
  <c r="FZ375" i="5"/>
  <c r="GV375" i="5" s="1"/>
  <c r="GB375" i="5"/>
  <c r="GD375" i="5" s="1"/>
  <c r="FX376" i="5"/>
  <c r="FY376" i="5"/>
  <c r="FW377" i="5"/>
  <c r="FT373" i="5"/>
  <c r="GS373" i="5" s="1"/>
  <c r="AE373" i="5" s="1"/>
  <c r="GK374" i="5"/>
  <c r="Y374" i="5" s="1"/>
  <c r="GC374" i="5"/>
  <c r="U374" i="5" s="1"/>
  <c r="GN374" i="5"/>
  <c r="AA374" i="5" s="1"/>
  <c r="GM374" i="5"/>
  <c r="Z374" i="5" s="1"/>
  <c r="GO374" i="5"/>
  <c r="AB374" i="5" s="1"/>
  <c r="GP374" i="5"/>
  <c r="FM375" i="5"/>
  <c r="FN375" i="5"/>
  <c r="FP375" i="5" s="1"/>
  <c r="FO375" i="5"/>
  <c r="FQ375" i="5" s="1"/>
  <c r="EZ376" i="5"/>
  <c r="BH377" i="5"/>
  <c r="FG376" i="5"/>
  <c r="GJ374" i="5"/>
  <c r="X374" i="5" s="1"/>
  <c r="HA377" i="5"/>
  <c r="DC372" i="5" l="1"/>
  <c r="CW374" i="5"/>
  <c r="CV375" i="5"/>
  <c r="CX375" i="5" s="1"/>
  <c r="CE377" i="5"/>
  <c r="R377" i="5" s="1"/>
  <c r="DL377" i="5"/>
  <c r="BY373" i="5"/>
  <c r="CA373" i="5" s="1"/>
  <c r="DX373" i="5" s="1"/>
  <c r="CG375" i="5"/>
  <c r="DY372" i="5"/>
  <c r="BS376" i="5"/>
  <c r="BU376" i="5" s="1"/>
  <c r="CJ377" i="5"/>
  <c r="BL377" i="5"/>
  <c r="BR377" i="5"/>
  <c r="CC375" i="5"/>
  <c r="CB374" i="5"/>
  <c r="CH374" i="5" s="1"/>
  <c r="CI374" i="5" s="1"/>
  <c r="BX374" i="5"/>
  <c r="BZ374" i="5" s="1"/>
  <c r="BT375" i="5"/>
  <c r="EN366" i="5"/>
  <c r="DW373" i="5"/>
  <c r="ER365" i="5"/>
  <c r="ET365" i="5" s="1"/>
  <c r="FA365" i="5" s="1"/>
  <c r="FL365" i="5" s="1"/>
  <c r="GI365" i="5" s="1"/>
  <c r="W365" i="5" s="1"/>
  <c r="FD366" i="5"/>
  <c r="FI366" i="5" s="1"/>
  <c r="EP366" i="5"/>
  <c r="EQ366" i="5" s="1"/>
  <c r="EC367" i="5"/>
  <c r="EI367" i="5" s="1"/>
  <c r="ED367" i="5"/>
  <c r="EK367" i="5" s="1"/>
  <c r="DZ368" i="5"/>
  <c r="DR369" i="5"/>
  <c r="DS369" i="5"/>
  <c r="DN369" i="5"/>
  <c r="DP369" i="5" s="1"/>
  <c r="DT369" i="5" s="1"/>
  <c r="FB368" i="5"/>
  <c r="DO377" i="5"/>
  <c r="DQ377" i="5" s="1"/>
  <c r="DG370" i="5"/>
  <c r="DJ370" i="5" s="1"/>
  <c r="EF371" i="5"/>
  <c r="EE371" i="5"/>
  <c r="CZ373" i="5"/>
  <c r="CY374" i="5"/>
  <c r="DA374" i="5" s="1"/>
  <c r="DE374" i="5" s="1"/>
  <c r="GU374" i="5"/>
  <c r="GV66" i="5"/>
  <c r="ET67" i="5"/>
  <c r="FA67" i="5" s="1"/>
  <c r="FL67" i="5" s="1"/>
  <c r="GI67" i="5" s="1"/>
  <c r="ET68" i="5"/>
  <c r="FA68" i="5" s="1"/>
  <c r="BO375" i="5"/>
  <c r="BN376" i="5"/>
  <c r="EA376" i="5"/>
  <c r="BJ377" i="5"/>
  <c r="EV69" i="5"/>
  <c r="EY68" i="5"/>
  <c r="EP69" i="5"/>
  <c r="EQ69" i="5" s="1"/>
  <c r="ER69" i="5" s="1"/>
  <c r="FD69" i="5"/>
  <c r="FI69" i="5" s="1"/>
  <c r="O69" i="5" s="1"/>
  <c r="CF376" i="5"/>
  <c r="GQ375" i="5"/>
  <c r="AC375" i="5" s="1"/>
  <c r="HF377" i="5"/>
  <c r="HH377" i="5" s="1"/>
  <c r="HG377" i="5"/>
  <c r="AG374" i="5"/>
  <c r="GZ374" i="5"/>
  <c r="GJ375" i="5"/>
  <c r="X375" i="5" s="1"/>
  <c r="FO376" i="5"/>
  <c r="FQ376" i="5" s="1"/>
  <c r="FN376" i="5"/>
  <c r="FP376" i="5" s="1"/>
  <c r="FM376" i="5"/>
  <c r="FZ376" i="5"/>
  <c r="GV376" i="5" s="1"/>
  <c r="GB376" i="5"/>
  <c r="GD376" i="5" s="1"/>
  <c r="GC375" i="5"/>
  <c r="U375" i="5" s="1"/>
  <c r="GK375" i="5"/>
  <c r="Y375" i="5" s="1"/>
  <c r="GN375" i="5"/>
  <c r="AA375" i="5" s="1"/>
  <c r="GM375" i="5"/>
  <c r="Z375" i="5" s="1"/>
  <c r="GP375" i="5"/>
  <c r="GO375" i="5"/>
  <c r="AB375" i="5" s="1"/>
  <c r="FT374" i="5"/>
  <c r="GS374" i="5" s="1"/>
  <c r="AE374" i="5" s="1"/>
  <c r="BH378" i="5"/>
  <c r="FG377" i="5"/>
  <c r="EZ377" i="5"/>
  <c r="FR375" i="5"/>
  <c r="GR375" i="5" s="1"/>
  <c r="AD375" i="5" s="1"/>
  <c r="FS375" i="5"/>
  <c r="FX377" i="5"/>
  <c r="FY377" i="5"/>
  <c r="FW378" i="5"/>
  <c r="GW375" i="5"/>
  <c r="GX375" i="5"/>
  <c r="GH375" i="5"/>
  <c r="HA378" i="5"/>
  <c r="DC373" i="5" l="1"/>
  <c r="CW375" i="5"/>
  <c r="CV376" i="5"/>
  <c r="CX376" i="5" s="1"/>
  <c r="CE378" i="5"/>
  <c r="R378" i="5" s="1"/>
  <c r="DL378" i="5"/>
  <c r="DO378" i="5" s="1"/>
  <c r="DQ378" i="5" s="1"/>
  <c r="CK377" i="5"/>
  <c r="CM377" i="5" s="1"/>
  <c r="DY373" i="5"/>
  <c r="CG376" i="5"/>
  <c r="CB375" i="5"/>
  <c r="CH375" i="5" s="1"/>
  <c r="CI375" i="5" s="1"/>
  <c r="BX375" i="5"/>
  <c r="BZ375" i="5" s="1"/>
  <c r="CJ378" i="5"/>
  <c r="CK378" i="5" s="1"/>
  <c r="CM378" i="5" s="1"/>
  <c r="BL378" i="5"/>
  <c r="BR378" i="5"/>
  <c r="BS377" i="5"/>
  <c r="BU377" i="5" s="1"/>
  <c r="BY374" i="5"/>
  <c r="CA374" i="5" s="1"/>
  <c r="DX374" i="5" s="1"/>
  <c r="BT376" i="5"/>
  <c r="CC376" i="5"/>
  <c r="EN367" i="5"/>
  <c r="DW374" i="5"/>
  <c r="ER366" i="5"/>
  <c r="ET366" i="5" s="1"/>
  <c r="FA366" i="5" s="1"/>
  <c r="FL366" i="5" s="1"/>
  <c r="GI366" i="5" s="1"/>
  <c r="W366" i="5" s="1"/>
  <c r="EC368" i="5"/>
  <c r="EI368" i="5" s="1"/>
  <c r="ED368" i="5"/>
  <c r="EK368" i="5" s="1"/>
  <c r="FD367" i="5"/>
  <c r="FI367" i="5" s="1"/>
  <c r="EP367" i="5"/>
  <c r="EQ367" i="5" s="1"/>
  <c r="DZ369" i="5"/>
  <c r="DR370" i="5"/>
  <c r="DS370" i="5"/>
  <c r="DN370" i="5"/>
  <c r="DP370" i="5" s="1"/>
  <c r="DT370" i="5" s="1"/>
  <c r="DG371" i="5"/>
  <c r="DJ371" i="5" s="1"/>
  <c r="FB369" i="5"/>
  <c r="EE372" i="5"/>
  <c r="EF372" i="5"/>
  <c r="CZ374" i="5"/>
  <c r="CY375" i="5"/>
  <c r="DA375" i="5" s="1"/>
  <c r="DE375" i="5" s="1"/>
  <c r="W67" i="5"/>
  <c r="GV67" i="5"/>
  <c r="FL68" i="5"/>
  <c r="GI68" i="5" s="1"/>
  <c r="W68" i="5" s="1"/>
  <c r="GH376" i="5"/>
  <c r="V376" i="5" s="1"/>
  <c r="BO376" i="5"/>
  <c r="BN377" i="5"/>
  <c r="EA377" i="5"/>
  <c r="BJ378" i="5"/>
  <c r="FD70" i="5"/>
  <c r="FI70" i="5" s="1"/>
  <c r="O70" i="5" s="1"/>
  <c r="EP70" i="5"/>
  <c r="EQ70" i="5" s="1"/>
  <c r="ER70" i="5" s="1"/>
  <c r="EV70" i="5"/>
  <c r="EY69" i="5"/>
  <c r="CF377" i="5"/>
  <c r="HF378" i="5"/>
  <c r="HH378" i="5" s="1"/>
  <c r="HG378" i="5"/>
  <c r="GQ376" i="5"/>
  <c r="AC376" i="5" s="1"/>
  <c r="AG375" i="5"/>
  <c r="GZ375" i="5"/>
  <c r="GU375" i="5"/>
  <c r="V375" i="5"/>
  <c r="FX378" i="5"/>
  <c r="FY378" i="5"/>
  <c r="FW379" i="5"/>
  <c r="FN377" i="5"/>
  <c r="FP377" i="5" s="1"/>
  <c r="FM377" i="5"/>
  <c r="FO377" i="5"/>
  <c r="FQ377" i="5" s="1"/>
  <c r="GX376" i="5"/>
  <c r="GW376" i="5"/>
  <c r="GJ376" i="5"/>
  <c r="X376" i="5" s="1"/>
  <c r="FR376" i="5"/>
  <c r="GR376" i="5" s="1"/>
  <c r="AD376" i="5" s="1"/>
  <c r="FS376" i="5"/>
  <c r="FZ377" i="5"/>
  <c r="GV377" i="5" s="1"/>
  <c r="GB377" i="5"/>
  <c r="GD377" i="5" s="1"/>
  <c r="EZ378" i="5"/>
  <c r="FG378" i="5"/>
  <c r="BH379" i="5"/>
  <c r="GC376" i="5"/>
  <c r="U376" i="5" s="1"/>
  <c r="GK376" i="5"/>
  <c r="Y376" i="5" s="1"/>
  <c r="GN376" i="5"/>
  <c r="AA376" i="5" s="1"/>
  <c r="GM376" i="5"/>
  <c r="Z376" i="5" s="1"/>
  <c r="GO376" i="5"/>
  <c r="AB376" i="5" s="1"/>
  <c r="GP376" i="5"/>
  <c r="FT375" i="5"/>
  <c r="GS375" i="5" s="1"/>
  <c r="AE375" i="5" s="1"/>
  <c r="HA379" i="5"/>
  <c r="DC374" i="5" l="1"/>
  <c r="CW376" i="5"/>
  <c r="CV377" i="5"/>
  <c r="CX377" i="5" s="1"/>
  <c r="CE379" i="5"/>
  <c r="R379" i="5" s="1"/>
  <c r="DL379" i="5"/>
  <c r="CG377" i="5"/>
  <c r="DY374" i="5"/>
  <c r="BT377" i="5"/>
  <c r="CB377" i="5" s="1"/>
  <c r="BY375" i="5"/>
  <c r="CA375" i="5" s="1"/>
  <c r="DX375" i="5" s="1"/>
  <c r="CC377" i="5"/>
  <c r="CB376" i="5"/>
  <c r="CH376" i="5" s="1"/>
  <c r="CI376" i="5" s="1"/>
  <c r="BX376" i="5"/>
  <c r="BZ376" i="5" s="1"/>
  <c r="CJ379" i="5"/>
  <c r="CK379" i="5" s="1"/>
  <c r="CM379" i="5" s="1"/>
  <c r="BL379" i="5"/>
  <c r="BR379" i="5"/>
  <c r="BS378" i="5"/>
  <c r="BU378" i="5" s="1"/>
  <c r="EN368" i="5"/>
  <c r="DW375" i="5"/>
  <c r="ER367" i="5"/>
  <c r="ET367" i="5" s="1"/>
  <c r="FA367" i="5" s="1"/>
  <c r="FL367" i="5" s="1"/>
  <c r="GI367" i="5" s="1"/>
  <c r="W367" i="5" s="1"/>
  <c r="EC369" i="5"/>
  <c r="EI369" i="5" s="1"/>
  <c r="ED369" i="5"/>
  <c r="EK369" i="5" s="1"/>
  <c r="EP368" i="5"/>
  <c r="EQ368" i="5" s="1"/>
  <c r="FD368" i="5"/>
  <c r="FI368" i="5" s="1"/>
  <c r="FB370" i="5"/>
  <c r="DZ370" i="5"/>
  <c r="DN371" i="5"/>
  <c r="DP371" i="5" s="1"/>
  <c r="DT371" i="5" s="1"/>
  <c r="DS371" i="5"/>
  <c r="DR371" i="5"/>
  <c r="DO379" i="5"/>
  <c r="DQ379" i="5" s="1"/>
  <c r="EE373" i="5"/>
  <c r="DG372" i="5"/>
  <c r="DJ372" i="5" s="1"/>
  <c r="EF373" i="5"/>
  <c r="CZ375" i="5"/>
  <c r="CY376" i="5"/>
  <c r="DA376" i="5" s="1"/>
  <c r="DE376" i="5" s="1"/>
  <c r="GU376" i="5"/>
  <c r="GV68" i="5"/>
  <c r="ET69" i="5"/>
  <c r="FA69" i="5" s="1"/>
  <c r="FL69" i="5" s="1"/>
  <c r="GI69" i="5" s="1"/>
  <c r="BO377" i="5"/>
  <c r="BN378" i="5"/>
  <c r="EA378" i="5"/>
  <c r="BJ379" i="5"/>
  <c r="EV71" i="5"/>
  <c r="EY70" i="5"/>
  <c r="EP71" i="5"/>
  <c r="EQ71" i="5" s="1"/>
  <c r="ER71" i="5" s="1"/>
  <c r="FD71" i="5"/>
  <c r="FI71" i="5" s="1"/>
  <c r="O71" i="5" s="1"/>
  <c r="CF378" i="5"/>
  <c r="HF379" i="5"/>
  <c r="HH379" i="5" s="1"/>
  <c r="HG379" i="5"/>
  <c r="GQ377" i="5"/>
  <c r="AC377" i="5" s="1"/>
  <c r="AG376" i="5"/>
  <c r="GZ376" i="5"/>
  <c r="FT376" i="5"/>
  <c r="GS376" i="5" s="1"/>
  <c r="AE376" i="5" s="1"/>
  <c r="FG379" i="5"/>
  <c r="EZ379" i="5"/>
  <c r="BH380" i="5"/>
  <c r="GK377" i="5"/>
  <c r="Y377" i="5" s="1"/>
  <c r="GC377" i="5"/>
  <c r="U377" i="5" s="1"/>
  <c r="GN377" i="5"/>
  <c r="AA377" i="5" s="1"/>
  <c r="GM377" i="5"/>
  <c r="Z377" i="5" s="1"/>
  <c r="GP377" i="5"/>
  <c r="GO377" i="5"/>
  <c r="AB377" i="5" s="1"/>
  <c r="FS377" i="5"/>
  <c r="FR377" i="5"/>
  <c r="GR377" i="5" s="1"/>
  <c r="AD377" i="5" s="1"/>
  <c r="FX379" i="5"/>
  <c r="FY379" i="5"/>
  <c r="FW380" i="5"/>
  <c r="FO378" i="5"/>
  <c r="FQ378" i="5" s="1"/>
  <c r="FM378" i="5"/>
  <c r="FN378" i="5"/>
  <c r="FP378" i="5" s="1"/>
  <c r="GW377" i="5"/>
  <c r="GX377" i="5"/>
  <c r="GJ377" i="5"/>
  <c r="X377" i="5" s="1"/>
  <c r="GH377" i="5"/>
  <c r="FZ378" i="5"/>
  <c r="GV378" i="5" s="1"/>
  <c r="GB378" i="5"/>
  <c r="GD378" i="5" s="1"/>
  <c r="HA380" i="5"/>
  <c r="DC375" i="5" l="1"/>
  <c r="CV378" i="5"/>
  <c r="CX378" i="5" s="1"/>
  <c r="CW377" i="5"/>
  <c r="CE380" i="5"/>
  <c r="R380" i="5" s="1"/>
  <c r="DL380" i="5"/>
  <c r="DO380" i="5" s="1"/>
  <c r="DQ380" i="5" s="1"/>
  <c r="BX377" i="5"/>
  <c r="BZ377" i="5" s="1"/>
  <c r="CG378" i="5"/>
  <c r="CH377" i="5"/>
  <c r="CI377" i="5" s="1"/>
  <c r="BY376" i="5"/>
  <c r="CA376" i="5" s="1"/>
  <c r="DX376" i="5" s="1"/>
  <c r="DY375" i="5"/>
  <c r="CC378" i="5"/>
  <c r="BS379" i="5"/>
  <c r="BU379" i="5" s="1"/>
  <c r="CJ380" i="5"/>
  <c r="BL380" i="5"/>
  <c r="BR380" i="5"/>
  <c r="BT378" i="5"/>
  <c r="EN369" i="5"/>
  <c r="DW376" i="5"/>
  <c r="ER368" i="5"/>
  <c r="ET368" i="5" s="1"/>
  <c r="FA368" i="5" s="1"/>
  <c r="FL368" i="5" s="1"/>
  <c r="GI368" i="5" s="1"/>
  <c r="W368" i="5" s="1"/>
  <c r="EC370" i="5"/>
  <c r="EI370" i="5" s="1"/>
  <c r="ED370" i="5"/>
  <c r="EK370" i="5" s="1"/>
  <c r="EP369" i="5"/>
  <c r="EQ369" i="5" s="1"/>
  <c r="FD369" i="5"/>
  <c r="FI369" i="5" s="1"/>
  <c r="FB371" i="5"/>
  <c r="DZ371" i="5"/>
  <c r="DS372" i="5"/>
  <c r="DR372" i="5"/>
  <c r="DN372" i="5"/>
  <c r="DP372" i="5" s="1"/>
  <c r="DT372" i="5" s="1"/>
  <c r="DG373" i="5"/>
  <c r="DJ373" i="5" s="1"/>
  <c r="EF374" i="5"/>
  <c r="EE374" i="5"/>
  <c r="CZ376" i="5"/>
  <c r="CY377" i="5"/>
  <c r="DA377" i="5" s="1"/>
  <c r="DE377" i="5" s="1"/>
  <c r="W69" i="5"/>
  <c r="GV69" i="5"/>
  <c r="ET70" i="5"/>
  <c r="FA70" i="5" s="1"/>
  <c r="FL70" i="5" s="1"/>
  <c r="GI70" i="5" s="1"/>
  <c r="ET71" i="5"/>
  <c r="FA71" i="5" s="1"/>
  <c r="BN379" i="5"/>
  <c r="BO378" i="5"/>
  <c r="EA379" i="5"/>
  <c r="BJ380" i="5"/>
  <c r="FD72" i="5"/>
  <c r="FI72" i="5" s="1"/>
  <c r="O72" i="5" s="1"/>
  <c r="EP72" i="5"/>
  <c r="EQ72" i="5" s="1"/>
  <c r="ER72" i="5" s="1"/>
  <c r="EV72" i="5"/>
  <c r="EY71" i="5"/>
  <c r="CF379" i="5"/>
  <c r="HF380" i="5"/>
  <c r="HH380" i="5" s="1"/>
  <c r="HG380" i="5"/>
  <c r="GQ378" i="5"/>
  <c r="AC378" i="5" s="1"/>
  <c r="GZ377" i="5"/>
  <c r="AG377" i="5"/>
  <c r="GU377" i="5"/>
  <c r="V377" i="5"/>
  <c r="GK378" i="5"/>
  <c r="Y378" i="5" s="1"/>
  <c r="GC378" i="5"/>
  <c r="U378" i="5" s="1"/>
  <c r="GN378" i="5"/>
  <c r="AA378" i="5" s="1"/>
  <c r="GM378" i="5"/>
  <c r="Z378" i="5" s="1"/>
  <c r="GO378" i="5"/>
  <c r="AB378" i="5" s="1"/>
  <c r="GP378" i="5"/>
  <c r="GX378" i="5"/>
  <c r="GW378" i="5"/>
  <c r="FS378" i="5"/>
  <c r="FR378" i="5"/>
  <c r="GR378" i="5" s="1"/>
  <c r="AD378" i="5" s="1"/>
  <c r="FZ379" i="5"/>
  <c r="GV379" i="5" s="1"/>
  <c r="GB379" i="5"/>
  <c r="GD379" i="5" s="1"/>
  <c r="FT377" i="5"/>
  <c r="GS377" i="5" s="1"/>
  <c r="AE377" i="5" s="1"/>
  <c r="EZ380" i="5"/>
  <c r="BH381" i="5"/>
  <c r="FG380" i="5"/>
  <c r="GH378" i="5"/>
  <c r="GJ378" i="5"/>
  <c r="X378" i="5" s="1"/>
  <c r="FX380" i="5"/>
  <c r="FY380" i="5"/>
  <c r="FW381" i="5"/>
  <c r="FN379" i="5"/>
  <c r="FP379" i="5" s="1"/>
  <c r="FO379" i="5"/>
  <c r="FQ379" i="5" s="1"/>
  <c r="FM379" i="5"/>
  <c r="HA381" i="5"/>
  <c r="DC376" i="5" l="1"/>
  <c r="CV379" i="5"/>
  <c r="CX379" i="5" s="1"/>
  <c r="CW378" i="5"/>
  <c r="CE381" i="5"/>
  <c r="R381" i="5" s="1"/>
  <c r="DL381" i="5"/>
  <c r="DO381" i="5" s="1"/>
  <c r="DQ381" i="5" s="1"/>
  <c r="CK380" i="5"/>
  <c r="CM380" i="5" s="1"/>
  <c r="DY376" i="5"/>
  <c r="BY377" i="5"/>
  <c r="CA377" i="5" s="1"/>
  <c r="DW377" i="5" s="1"/>
  <c r="CG379" i="5"/>
  <c r="CB378" i="5"/>
  <c r="CH378" i="5" s="1"/>
  <c r="CI378" i="5" s="1"/>
  <c r="BX378" i="5"/>
  <c r="BZ378" i="5" s="1"/>
  <c r="BT379" i="5"/>
  <c r="CJ381" i="5"/>
  <c r="BL381" i="5"/>
  <c r="BR381" i="5"/>
  <c r="BS380" i="5"/>
  <c r="BU380" i="5" s="1"/>
  <c r="CC379" i="5"/>
  <c r="EN370" i="5"/>
  <c r="DX377" i="5"/>
  <c r="ER369" i="5"/>
  <c r="ET369" i="5" s="1"/>
  <c r="FA369" i="5" s="1"/>
  <c r="FL369" i="5" s="1"/>
  <c r="GI369" i="5" s="1"/>
  <c r="W369" i="5" s="1"/>
  <c r="EC371" i="5"/>
  <c r="EI371" i="5" s="1"/>
  <c r="ED371" i="5"/>
  <c r="EK371" i="5" s="1"/>
  <c r="EP370" i="5"/>
  <c r="EQ370" i="5" s="1"/>
  <c r="FD370" i="5"/>
  <c r="FI370" i="5" s="1"/>
  <c r="DZ372" i="5"/>
  <c r="DR373" i="5"/>
  <c r="DS373" i="5"/>
  <c r="DN373" i="5"/>
  <c r="DP373" i="5" s="1"/>
  <c r="DT373" i="5" s="1"/>
  <c r="FB372" i="5"/>
  <c r="EF375" i="5"/>
  <c r="EE375" i="5"/>
  <c r="DG374" i="5"/>
  <c r="DJ374" i="5" s="1"/>
  <c r="CZ377" i="5"/>
  <c r="CY378" i="5"/>
  <c r="DA378" i="5" s="1"/>
  <c r="DE378" i="5" s="1"/>
  <c r="GV70" i="5"/>
  <c r="W70" i="5"/>
  <c r="FL71" i="5"/>
  <c r="GI71" i="5" s="1"/>
  <c r="GV71" i="5" s="1"/>
  <c r="ET72" i="5"/>
  <c r="FA72" i="5" s="1"/>
  <c r="GH379" i="5"/>
  <c r="V379" i="5" s="1"/>
  <c r="BN380" i="5"/>
  <c r="BO379" i="5"/>
  <c r="EA380" i="5"/>
  <c r="BJ381" i="5"/>
  <c r="EY72" i="5"/>
  <c r="EV73" i="5"/>
  <c r="EP73" i="5"/>
  <c r="EQ73" i="5" s="1"/>
  <c r="ER73" i="5" s="1"/>
  <c r="FD73" i="5"/>
  <c r="FI73" i="5" s="1"/>
  <c r="O73" i="5" s="1"/>
  <c r="GQ379" i="5"/>
  <c r="AC379" i="5" s="1"/>
  <c r="CF380" i="5"/>
  <c r="HF381" i="5"/>
  <c r="HH381" i="5" s="1"/>
  <c r="HG381" i="5"/>
  <c r="AG378" i="5"/>
  <c r="GZ378" i="5"/>
  <c r="GJ379" i="5"/>
  <c r="X379" i="5" s="1"/>
  <c r="GU378" i="5"/>
  <c r="V378" i="5"/>
  <c r="FR379" i="5"/>
  <c r="GR379" i="5" s="1"/>
  <c r="AD379" i="5" s="1"/>
  <c r="FS379" i="5"/>
  <c r="GW379" i="5"/>
  <c r="GX379" i="5"/>
  <c r="FZ380" i="5"/>
  <c r="GV380" i="5" s="1"/>
  <c r="GB380" i="5"/>
  <c r="GD380" i="5" s="1"/>
  <c r="FX381" i="5"/>
  <c r="FY381" i="5"/>
  <c r="FW382" i="5"/>
  <c r="FM380" i="5"/>
  <c r="FN380" i="5"/>
  <c r="FP380" i="5" s="1"/>
  <c r="FO380" i="5"/>
  <c r="FQ380" i="5" s="1"/>
  <c r="EZ381" i="5"/>
  <c r="BH382" i="5"/>
  <c r="FG381" i="5"/>
  <c r="GK379" i="5"/>
  <c r="Y379" i="5" s="1"/>
  <c r="GC379" i="5"/>
  <c r="U379" i="5" s="1"/>
  <c r="GM379" i="5"/>
  <c r="Z379" i="5" s="1"/>
  <c r="GN379" i="5"/>
  <c r="AA379" i="5" s="1"/>
  <c r="GO379" i="5"/>
  <c r="AB379" i="5" s="1"/>
  <c r="GP379" i="5"/>
  <c r="FT378" i="5"/>
  <c r="GS378" i="5" s="1"/>
  <c r="AE378" i="5" s="1"/>
  <c r="HA382" i="5"/>
  <c r="DC377" i="5" l="1"/>
  <c r="CV380" i="5"/>
  <c r="CX380" i="5" s="1"/>
  <c r="CW379" i="5"/>
  <c r="CE382" i="5"/>
  <c r="R382" i="5" s="1"/>
  <c r="DL382" i="5"/>
  <c r="CK381" i="5"/>
  <c r="CM381" i="5" s="1"/>
  <c r="DY377" i="5"/>
  <c r="CG380" i="5"/>
  <c r="BY378" i="5"/>
  <c r="CA378" i="5" s="1"/>
  <c r="DX378" i="5" s="1"/>
  <c r="CJ382" i="5"/>
  <c r="BL382" i="5"/>
  <c r="BR382" i="5"/>
  <c r="CC380" i="5"/>
  <c r="CB379" i="5"/>
  <c r="CH379" i="5" s="1"/>
  <c r="CI379" i="5" s="1"/>
  <c r="BX379" i="5"/>
  <c r="BZ379" i="5" s="1"/>
  <c r="BS381" i="5"/>
  <c r="BU381" i="5" s="1"/>
  <c r="BT380" i="5"/>
  <c r="EN371" i="5"/>
  <c r="DW378" i="5"/>
  <c r="ER370" i="5"/>
  <c r="ET370" i="5" s="1"/>
  <c r="FA370" i="5" s="1"/>
  <c r="FL370" i="5" s="1"/>
  <c r="GI370" i="5" s="1"/>
  <c r="W370" i="5" s="1"/>
  <c r="EC372" i="5"/>
  <c r="EI372" i="5" s="1"/>
  <c r="ED372" i="5"/>
  <c r="EK372" i="5" s="1"/>
  <c r="FD371" i="5"/>
  <c r="FI371" i="5" s="1"/>
  <c r="EP371" i="5"/>
  <c r="EQ371" i="5" s="1"/>
  <c r="FB373" i="5"/>
  <c r="DG375" i="5"/>
  <c r="DJ375" i="5" s="1"/>
  <c r="DN375" i="5" s="1"/>
  <c r="DP375" i="5" s="1"/>
  <c r="DT375" i="5" s="1"/>
  <c r="DZ373" i="5"/>
  <c r="DR374" i="5"/>
  <c r="DS374" i="5"/>
  <c r="DN374" i="5"/>
  <c r="DP374" i="5" s="1"/>
  <c r="DT374" i="5" s="1"/>
  <c r="DO382" i="5"/>
  <c r="DQ382" i="5" s="1"/>
  <c r="EE376" i="5"/>
  <c r="EF376" i="5"/>
  <c r="CZ378" i="5"/>
  <c r="CY379" i="5"/>
  <c r="DA379" i="5" s="1"/>
  <c r="DE379" i="5" s="1"/>
  <c r="GU379" i="5"/>
  <c r="W71" i="5"/>
  <c r="FL72" i="5"/>
  <c r="GI72" i="5" s="1"/>
  <c r="W72" i="5" s="1"/>
  <c r="ET73" i="5"/>
  <c r="FA73" i="5" s="1"/>
  <c r="BN381" i="5"/>
  <c r="BO380" i="5"/>
  <c r="EA381" i="5"/>
  <c r="BJ382" i="5"/>
  <c r="EV74" i="5"/>
  <c r="EY73" i="5"/>
  <c r="FD74" i="5"/>
  <c r="FI74" i="5" s="1"/>
  <c r="O74" i="5" s="1"/>
  <c r="EP74" i="5"/>
  <c r="EQ74" i="5" s="1"/>
  <c r="ER74" i="5" s="1"/>
  <c r="CF381" i="5"/>
  <c r="HF382" i="5"/>
  <c r="HH382" i="5" s="1"/>
  <c r="HG382" i="5"/>
  <c r="GQ380" i="5"/>
  <c r="AC380" i="5" s="1"/>
  <c r="AG379" i="5"/>
  <c r="GZ379" i="5"/>
  <c r="GJ380" i="5"/>
  <c r="X380" i="5" s="1"/>
  <c r="FT379" i="5"/>
  <c r="GS379" i="5" s="1"/>
  <c r="AE379" i="5" s="1"/>
  <c r="FM381" i="5"/>
  <c r="FN381" i="5"/>
  <c r="FP381" i="5" s="1"/>
  <c r="FO381" i="5"/>
  <c r="FQ381" i="5" s="1"/>
  <c r="FG382" i="5"/>
  <c r="EZ382" i="5"/>
  <c r="BH383" i="5"/>
  <c r="FZ381" i="5"/>
  <c r="GV381" i="5" s="1"/>
  <c r="GB381" i="5"/>
  <c r="GD381" i="5" s="1"/>
  <c r="GK380" i="5"/>
  <c r="Y380" i="5" s="1"/>
  <c r="GC380" i="5"/>
  <c r="U380" i="5" s="1"/>
  <c r="GM380" i="5"/>
  <c r="Z380" i="5" s="1"/>
  <c r="GN380" i="5"/>
  <c r="AA380" i="5" s="1"/>
  <c r="GP380" i="5"/>
  <c r="GO380" i="5"/>
  <c r="AB380" i="5" s="1"/>
  <c r="GH380" i="5"/>
  <c r="FS380" i="5"/>
  <c r="FR380" i="5"/>
  <c r="GR380" i="5" s="1"/>
  <c r="AD380" i="5" s="1"/>
  <c r="FX382" i="5"/>
  <c r="FY382" i="5"/>
  <c r="FW383" i="5"/>
  <c r="GX380" i="5"/>
  <c r="GW380" i="5"/>
  <c r="HA383" i="5"/>
  <c r="DC378" i="5" l="1"/>
  <c r="CW380" i="5"/>
  <c r="CV381" i="5"/>
  <c r="CX381" i="5" s="1"/>
  <c r="CE383" i="5"/>
  <c r="R383" i="5" s="1"/>
  <c r="DL383" i="5"/>
  <c r="DO383" i="5" s="1"/>
  <c r="DQ383" i="5" s="1"/>
  <c r="CK382" i="5"/>
  <c r="CM382" i="5" s="1"/>
  <c r="DY378" i="5"/>
  <c r="CG381" i="5"/>
  <c r="BY379" i="5"/>
  <c r="CA379" i="5" s="1"/>
  <c r="DW379" i="5" s="1"/>
  <c r="CJ383" i="5"/>
  <c r="BL383" i="5"/>
  <c r="BR383" i="5"/>
  <c r="CB380" i="5"/>
  <c r="CH380" i="5" s="1"/>
  <c r="CI380" i="5" s="1"/>
  <c r="BX380" i="5"/>
  <c r="BZ380" i="5" s="1"/>
  <c r="BT381" i="5"/>
  <c r="BS382" i="5"/>
  <c r="BU382" i="5" s="1"/>
  <c r="CC381" i="5"/>
  <c r="EN372" i="5"/>
  <c r="DX379" i="5"/>
  <c r="ER371" i="5"/>
  <c r="ET371" i="5" s="1"/>
  <c r="FA371" i="5" s="1"/>
  <c r="FL371" i="5" s="1"/>
  <c r="GI371" i="5" s="1"/>
  <c r="W371" i="5" s="1"/>
  <c r="FD372" i="5"/>
  <c r="FI372" i="5" s="1"/>
  <c r="EP372" i="5"/>
  <c r="EQ372" i="5" s="1"/>
  <c r="ED373" i="5"/>
  <c r="EK373" i="5" s="1"/>
  <c r="EC373" i="5"/>
  <c r="EI373" i="5" s="1"/>
  <c r="DS375" i="5"/>
  <c r="FB375" i="5" s="1"/>
  <c r="DR375" i="5"/>
  <c r="DZ374" i="5"/>
  <c r="DZ375" i="5"/>
  <c r="FB374" i="5"/>
  <c r="DG376" i="5"/>
  <c r="DJ376" i="5" s="1"/>
  <c r="EF377" i="5"/>
  <c r="EE377" i="5"/>
  <c r="CZ379" i="5"/>
  <c r="CY380" i="5"/>
  <c r="DA380" i="5" s="1"/>
  <c r="DE380" i="5" s="1"/>
  <c r="GV72" i="5"/>
  <c r="FL73" i="5"/>
  <c r="GI73" i="5" s="1"/>
  <c r="GV73" i="5" s="1"/>
  <c r="GH381" i="5"/>
  <c r="GU381" i="5" s="1"/>
  <c r="BO381" i="5"/>
  <c r="BN382" i="5"/>
  <c r="EA382" i="5"/>
  <c r="BJ383" i="5"/>
  <c r="EY74" i="5"/>
  <c r="EV75" i="5"/>
  <c r="EP75" i="5"/>
  <c r="EQ75" i="5" s="1"/>
  <c r="ER75" i="5" s="1"/>
  <c r="FD75" i="5"/>
  <c r="FI75" i="5" s="1"/>
  <c r="O75" i="5" s="1"/>
  <c r="CF382" i="5"/>
  <c r="HF383" i="5"/>
  <c r="HH383" i="5" s="1"/>
  <c r="HG383" i="5"/>
  <c r="GQ381" i="5"/>
  <c r="AC381" i="5" s="1"/>
  <c r="GZ380" i="5"/>
  <c r="AG380" i="5"/>
  <c r="GU380" i="5"/>
  <c r="V380" i="5"/>
  <c r="FZ382" i="5"/>
  <c r="GV382" i="5" s="1"/>
  <c r="GB382" i="5"/>
  <c r="GD382" i="5" s="1"/>
  <c r="GK381" i="5"/>
  <c r="Y381" i="5" s="1"/>
  <c r="GC381" i="5"/>
  <c r="U381" i="5" s="1"/>
  <c r="GM381" i="5"/>
  <c r="Z381" i="5" s="1"/>
  <c r="GN381" i="5"/>
  <c r="AA381" i="5" s="1"/>
  <c r="GP381" i="5"/>
  <c r="GO381" i="5"/>
  <c r="AB381" i="5" s="1"/>
  <c r="EZ383" i="5"/>
  <c r="BH384" i="5"/>
  <c r="FG383" i="5"/>
  <c r="FX383" i="5"/>
  <c r="FY383" i="5"/>
  <c r="FW384" i="5"/>
  <c r="GW381" i="5"/>
  <c r="GX381" i="5"/>
  <c r="FT380" i="5"/>
  <c r="GS380" i="5" s="1"/>
  <c r="AE380" i="5" s="1"/>
  <c r="FM382" i="5"/>
  <c r="FN382" i="5"/>
  <c r="FP382" i="5" s="1"/>
  <c r="FO382" i="5"/>
  <c r="FQ382" i="5" s="1"/>
  <c r="FR381" i="5"/>
  <c r="GR381" i="5" s="1"/>
  <c r="AD381" i="5" s="1"/>
  <c r="FS381" i="5"/>
  <c r="GJ381" i="5"/>
  <c r="X381" i="5" s="1"/>
  <c r="HA384" i="5"/>
  <c r="DC379" i="5" l="1"/>
  <c r="CW381" i="5"/>
  <c r="CV382" i="5"/>
  <c r="CX382" i="5" s="1"/>
  <c r="CE384" i="5"/>
  <c r="R384" i="5" s="1"/>
  <c r="DL384" i="5"/>
  <c r="DO384" i="5" s="1"/>
  <c r="DQ384" i="5" s="1"/>
  <c r="CK383" i="5"/>
  <c r="CM383" i="5" s="1"/>
  <c r="DY379" i="5"/>
  <c r="CG382" i="5"/>
  <c r="CC382" i="5"/>
  <c r="CB381" i="5"/>
  <c r="CH381" i="5" s="1"/>
  <c r="CI381" i="5" s="1"/>
  <c r="BX381" i="5"/>
  <c r="BZ381" i="5" s="1"/>
  <c r="CJ384" i="5"/>
  <c r="BL384" i="5"/>
  <c r="BR384" i="5"/>
  <c r="BY380" i="5"/>
  <c r="CA380" i="5" s="1"/>
  <c r="DX380" i="5" s="1"/>
  <c r="BS383" i="5"/>
  <c r="BU383" i="5" s="1"/>
  <c r="BT382" i="5"/>
  <c r="EN373" i="5"/>
  <c r="DW380" i="5"/>
  <c r="ER372" i="5"/>
  <c r="ET372" i="5" s="1"/>
  <c r="FA372" i="5" s="1"/>
  <c r="FL372" i="5" s="1"/>
  <c r="GI372" i="5" s="1"/>
  <c r="W372" i="5" s="1"/>
  <c r="EC374" i="5"/>
  <c r="EI374" i="5" s="1"/>
  <c r="ED374" i="5"/>
  <c r="EK374" i="5" s="1"/>
  <c r="FD373" i="5"/>
  <c r="FI373" i="5" s="1"/>
  <c r="EP373" i="5"/>
  <c r="EQ373" i="5" s="1"/>
  <c r="EC375" i="5"/>
  <c r="EI375" i="5" s="1"/>
  <c r="ED375" i="5"/>
  <c r="EK375" i="5" s="1"/>
  <c r="DS376" i="5"/>
  <c r="DR376" i="5"/>
  <c r="DN376" i="5"/>
  <c r="DP376" i="5" s="1"/>
  <c r="DT376" i="5" s="1"/>
  <c r="EF378" i="5"/>
  <c r="DG377" i="5"/>
  <c r="DJ377" i="5" s="1"/>
  <c r="EE378" i="5"/>
  <c r="CZ380" i="5"/>
  <c r="CY381" i="5"/>
  <c r="DA381" i="5" s="1"/>
  <c r="DE381" i="5" s="1"/>
  <c r="W73" i="5"/>
  <c r="ET74" i="5"/>
  <c r="FA74" i="5" s="1"/>
  <c r="FL74" i="5" s="1"/>
  <c r="GI74" i="5" s="1"/>
  <c r="V381" i="5"/>
  <c r="ET75" i="5"/>
  <c r="FA75" i="5" s="1"/>
  <c r="GH382" i="5"/>
  <c r="GU382" i="5" s="1"/>
  <c r="BO382" i="5"/>
  <c r="BN383" i="5"/>
  <c r="EA383" i="5"/>
  <c r="BJ384" i="5"/>
  <c r="EY75" i="5"/>
  <c r="EV76" i="5"/>
  <c r="EP76" i="5"/>
  <c r="EQ76" i="5" s="1"/>
  <c r="ER76" i="5" s="1"/>
  <c r="FD76" i="5"/>
  <c r="FI76" i="5" s="1"/>
  <c r="O76" i="5" s="1"/>
  <c r="CF383" i="5"/>
  <c r="GQ382" i="5"/>
  <c r="AC382" i="5" s="1"/>
  <c r="HF384" i="5"/>
  <c r="HH384" i="5" s="1"/>
  <c r="HG384" i="5"/>
  <c r="AG381" i="5"/>
  <c r="GZ381" i="5"/>
  <c r="GJ382" i="5"/>
  <c r="X382" i="5" s="1"/>
  <c r="FS382" i="5"/>
  <c r="FR382" i="5"/>
  <c r="GR382" i="5" s="1"/>
  <c r="AD382" i="5" s="1"/>
  <c r="FX384" i="5"/>
  <c r="FY384" i="5"/>
  <c r="FW385" i="5"/>
  <c r="FO383" i="5"/>
  <c r="FQ383" i="5" s="1"/>
  <c r="FM383" i="5"/>
  <c r="FN383" i="5"/>
  <c r="FP383" i="5" s="1"/>
  <c r="EZ384" i="5"/>
  <c r="BH385" i="5"/>
  <c r="FG384" i="5"/>
  <c r="GK382" i="5"/>
  <c r="Y382" i="5" s="1"/>
  <c r="GC382" i="5"/>
  <c r="U382" i="5" s="1"/>
  <c r="GN382" i="5"/>
  <c r="AA382" i="5" s="1"/>
  <c r="GM382" i="5"/>
  <c r="Z382" i="5" s="1"/>
  <c r="GP382" i="5"/>
  <c r="GO382" i="5"/>
  <c r="AB382" i="5" s="1"/>
  <c r="FZ383" i="5"/>
  <c r="GV383" i="5" s="1"/>
  <c r="GB383" i="5"/>
  <c r="GD383" i="5" s="1"/>
  <c r="FT381" i="5"/>
  <c r="GS381" i="5" s="1"/>
  <c r="AE381" i="5" s="1"/>
  <c r="GX382" i="5"/>
  <c r="GW382" i="5"/>
  <c r="HA385" i="5"/>
  <c r="DC380" i="5" l="1"/>
  <c r="CW382" i="5"/>
  <c r="CV383" i="5"/>
  <c r="CX383" i="5" s="1"/>
  <c r="CE385" i="5"/>
  <c r="R385" i="5" s="1"/>
  <c r="DL385" i="5"/>
  <c r="DO385" i="5" s="1"/>
  <c r="DQ385" i="5" s="1"/>
  <c r="CK384" i="5"/>
  <c r="CM384" i="5" s="1"/>
  <c r="CG383" i="5"/>
  <c r="BY381" i="5"/>
  <c r="CA381" i="5" s="1"/>
  <c r="DY380" i="5"/>
  <c r="BT383" i="5"/>
  <c r="BX383" i="5" s="1"/>
  <c r="CJ385" i="5"/>
  <c r="CK385" i="5" s="1"/>
  <c r="CM385" i="5" s="1"/>
  <c r="BL385" i="5"/>
  <c r="BR385" i="5"/>
  <c r="CB382" i="5"/>
  <c r="CH382" i="5" s="1"/>
  <c r="CI382" i="5" s="1"/>
  <c r="BX382" i="5"/>
  <c r="BZ382" i="5" s="1"/>
  <c r="CC383" i="5"/>
  <c r="BS384" i="5"/>
  <c r="BU384" i="5" s="1"/>
  <c r="DW381" i="5"/>
  <c r="EN375" i="5"/>
  <c r="EN374" i="5"/>
  <c r="DX381" i="5"/>
  <c r="ER373" i="5"/>
  <c r="ET373" i="5" s="1"/>
  <c r="FA373" i="5" s="1"/>
  <c r="FL373" i="5" s="1"/>
  <c r="GI373" i="5" s="1"/>
  <c r="W373" i="5" s="1"/>
  <c r="EP375" i="5"/>
  <c r="EQ375" i="5" s="1"/>
  <c r="FD375" i="5"/>
  <c r="FI375" i="5" s="1"/>
  <c r="FB376" i="5"/>
  <c r="FD374" i="5"/>
  <c r="FI374" i="5" s="1"/>
  <c r="EP374" i="5"/>
  <c r="EQ374" i="5" s="1"/>
  <c r="DZ376" i="5"/>
  <c r="DR377" i="5"/>
  <c r="DS377" i="5"/>
  <c r="DN377" i="5"/>
  <c r="DP377" i="5" s="1"/>
  <c r="DT377" i="5" s="1"/>
  <c r="DG378" i="5"/>
  <c r="DJ378" i="5" s="1"/>
  <c r="EF379" i="5"/>
  <c r="EE379" i="5"/>
  <c r="CZ381" i="5"/>
  <c r="CY382" i="5"/>
  <c r="DA382" i="5" s="1"/>
  <c r="DE382" i="5" s="1"/>
  <c r="W74" i="5"/>
  <c r="GV74" i="5"/>
  <c r="FL75" i="5"/>
  <c r="GI75" i="5" s="1"/>
  <c r="W75" i="5" s="1"/>
  <c r="V382" i="5"/>
  <c r="GH383" i="5"/>
  <c r="GU383" i="5" s="1"/>
  <c r="BO383" i="5"/>
  <c r="BN384" i="5"/>
  <c r="EA384" i="5"/>
  <c r="BJ385" i="5"/>
  <c r="EV77" i="5"/>
  <c r="EY76" i="5"/>
  <c r="EP77" i="5"/>
  <c r="EQ77" i="5" s="1"/>
  <c r="ER77" i="5" s="1"/>
  <c r="FD77" i="5"/>
  <c r="FI77" i="5" s="1"/>
  <c r="O77" i="5" s="1"/>
  <c r="CF384" i="5"/>
  <c r="HF385" i="5"/>
  <c r="HH385" i="5" s="1"/>
  <c r="HG385" i="5"/>
  <c r="GQ383" i="5"/>
  <c r="AC383" i="5" s="1"/>
  <c r="GZ382" i="5"/>
  <c r="AG382" i="5"/>
  <c r="FT382" i="5"/>
  <c r="GS382" i="5" s="1"/>
  <c r="AE382" i="5" s="1"/>
  <c r="GK383" i="5"/>
  <c r="Y383" i="5" s="1"/>
  <c r="GC383" i="5"/>
  <c r="U383" i="5" s="1"/>
  <c r="GM383" i="5"/>
  <c r="Z383" i="5" s="1"/>
  <c r="GN383" i="5"/>
  <c r="AA383" i="5" s="1"/>
  <c r="GP383" i="5"/>
  <c r="GO383" i="5"/>
  <c r="AB383" i="5" s="1"/>
  <c r="FM384" i="5"/>
  <c r="FN384" i="5"/>
  <c r="FP384" i="5" s="1"/>
  <c r="FO384" i="5"/>
  <c r="FQ384" i="5" s="1"/>
  <c r="FG385" i="5"/>
  <c r="EZ385" i="5"/>
  <c r="BH386" i="5"/>
  <c r="GJ383" i="5"/>
  <c r="X383" i="5" s="1"/>
  <c r="FX385" i="5"/>
  <c r="FY385" i="5"/>
  <c r="FW386" i="5"/>
  <c r="GW383" i="5"/>
  <c r="GX383" i="5"/>
  <c r="FR383" i="5"/>
  <c r="GR383" i="5" s="1"/>
  <c r="AD383" i="5" s="1"/>
  <c r="FS383" i="5"/>
  <c r="FZ384" i="5"/>
  <c r="GV384" i="5" s="1"/>
  <c r="GB384" i="5"/>
  <c r="GD384" i="5" s="1"/>
  <c r="HA386" i="5"/>
  <c r="DC381" i="5" l="1"/>
  <c r="CW383" i="5"/>
  <c r="CV384" i="5"/>
  <c r="CX384" i="5" s="1"/>
  <c r="CE386" i="5"/>
  <c r="R386" i="5" s="1"/>
  <c r="DL386" i="5"/>
  <c r="DO386" i="5" s="1"/>
  <c r="DQ386" i="5" s="1"/>
  <c r="DY381" i="5"/>
  <c r="CB383" i="5"/>
  <c r="CH383" i="5" s="1"/>
  <c r="CI383" i="5" s="1"/>
  <c r="CG384" i="5"/>
  <c r="BY383" i="5"/>
  <c r="BZ383" i="5"/>
  <c r="CJ386" i="5"/>
  <c r="BL386" i="5"/>
  <c r="BR386" i="5"/>
  <c r="CC384" i="5"/>
  <c r="BT384" i="5"/>
  <c r="BY382" i="5"/>
  <c r="CA382" i="5" s="1"/>
  <c r="DX382" i="5" s="1"/>
  <c r="BS385" i="5"/>
  <c r="BU385" i="5" s="1"/>
  <c r="DW382" i="5"/>
  <c r="ER374" i="5"/>
  <c r="ET374" i="5" s="1"/>
  <c r="FA374" i="5" s="1"/>
  <c r="FL374" i="5" s="1"/>
  <c r="GI374" i="5" s="1"/>
  <c r="W374" i="5" s="1"/>
  <c r="ER375" i="5"/>
  <c r="ET375" i="5" s="1"/>
  <c r="FA375" i="5" s="1"/>
  <c r="FL375" i="5" s="1"/>
  <c r="GI375" i="5" s="1"/>
  <c r="W375" i="5" s="1"/>
  <c r="EC376" i="5"/>
  <c r="EI376" i="5" s="1"/>
  <c r="ED376" i="5"/>
  <c r="EK376" i="5" s="1"/>
  <c r="DZ377" i="5"/>
  <c r="DR378" i="5"/>
  <c r="DS378" i="5"/>
  <c r="DN378" i="5"/>
  <c r="DP378" i="5" s="1"/>
  <c r="DT378" i="5" s="1"/>
  <c r="FB377" i="5"/>
  <c r="DG379" i="5"/>
  <c r="DJ379" i="5" s="1"/>
  <c r="EE380" i="5"/>
  <c r="EF380" i="5"/>
  <c r="CZ382" i="5"/>
  <c r="CY383" i="5"/>
  <c r="DA383" i="5" s="1"/>
  <c r="DE383" i="5" s="1"/>
  <c r="GV75" i="5"/>
  <c r="ET76" i="5"/>
  <c r="FA76" i="5" s="1"/>
  <c r="FL76" i="5" s="1"/>
  <c r="GI76" i="5" s="1"/>
  <c r="V383" i="5"/>
  <c r="BO384" i="5"/>
  <c r="BN385" i="5"/>
  <c r="EA385" i="5"/>
  <c r="BJ386" i="5"/>
  <c r="EP78" i="5"/>
  <c r="EQ78" i="5" s="1"/>
  <c r="ER78" i="5" s="1"/>
  <c r="FD78" i="5"/>
  <c r="FI78" i="5" s="1"/>
  <c r="O78" i="5" s="1"/>
  <c r="EV78" i="5"/>
  <c r="EY77" i="5"/>
  <c r="CF385" i="5"/>
  <c r="HF386" i="5"/>
  <c r="HH386" i="5" s="1"/>
  <c r="HG386" i="5"/>
  <c r="GQ384" i="5"/>
  <c r="AC384" i="5" s="1"/>
  <c r="AG383" i="5"/>
  <c r="GZ383" i="5"/>
  <c r="FT383" i="5"/>
  <c r="GS383" i="5" s="1"/>
  <c r="AE383" i="5" s="1"/>
  <c r="GK384" i="5"/>
  <c r="Y384" i="5" s="1"/>
  <c r="GC384" i="5"/>
  <c r="U384" i="5" s="1"/>
  <c r="GN384" i="5"/>
  <c r="AA384" i="5" s="1"/>
  <c r="GM384" i="5"/>
  <c r="Z384" i="5" s="1"/>
  <c r="GP384" i="5"/>
  <c r="GO384" i="5"/>
  <c r="AB384" i="5" s="1"/>
  <c r="GX384" i="5"/>
  <c r="GW384" i="5"/>
  <c r="GH384" i="5"/>
  <c r="FZ385" i="5"/>
  <c r="GV385" i="5" s="1"/>
  <c r="GB385" i="5"/>
  <c r="GD385" i="5" s="1"/>
  <c r="FM385" i="5"/>
  <c r="FN385" i="5"/>
  <c r="FP385" i="5" s="1"/>
  <c r="FO385" i="5"/>
  <c r="FQ385" i="5" s="1"/>
  <c r="FX386" i="5"/>
  <c r="FY386" i="5"/>
  <c r="FW387" i="5"/>
  <c r="FG386" i="5"/>
  <c r="EZ386" i="5"/>
  <c r="BH387" i="5"/>
  <c r="FR384" i="5"/>
  <c r="GR384" i="5" s="1"/>
  <c r="AD384" i="5" s="1"/>
  <c r="FS384" i="5"/>
  <c r="GJ384" i="5"/>
  <c r="X384" i="5" s="1"/>
  <c r="HA387" i="5"/>
  <c r="DC382" i="5" l="1"/>
  <c r="CV385" i="5"/>
  <c r="CX385" i="5" s="1"/>
  <c r="CW384" i="5"/>
  <c r="CE387" i="5"/>
  <c r="R387" i="5" s="1"/>
  <c r="DL387" i="5"/>
  <c r="DO387" i="5" s="1"/>
  <c r="DQ387" i="5" s="1"/>
  <c r="CK386" i="5"/>
  <c r="CM386" i="5" s="1"/>
  <c r="CA383" i="5"/>
  <c r="DX383" i="5" s="1"/>
  <c r="CG385" i="5"/>
  <c r="CJ387" i="5"/>
  <c r="BL387" i="5"/>
  <c r="BR387" i="5"/>
  <c r="DY382" i="5"/>
  <c r="BT385" i="5"/>
  <c r="CB384" i="5"/>
  <c r="CH384" i="5" s="1"/>
  <c r="CI384" i="5" s="1"/>
  <c r="BX384" i="5"/>
  <c r="BZ384" i="5" s="1"/>
  <c r="BS386" i="5"/>
  <c r="BU386" i="5" s="1"/>
  <c r="CC385" i="5"/>
  <c r="EN376" i="5"/>
  <c r="DW383" i="5"/>
  <c r="EP376" i="5"/>
  <c r="EQ376" i="5" s="1"/>
  <c r="FD376" i="5"/>
  <c r="FI376" i="5" s="1"/>
  <c r="ED377" i="5"/>
  <c r="EK377" i="5" s="1"/>
  <c r="EC377" i="5"/>
  <c r="EI377" i="5" s="1"/>
  <c r="DZ378" i="5"/>
  <c r="DN379" i="5"/>
  <c r="DP379" i="5" s="1"/>
  <c r="DT379" i="5" s="1"/>
  <c r="DS379" i="5"/>
  <c r="DR379" i="5"/>
  <c r="FB378" i="5"/>
  <c r="EF381" i="5"/>
  <c r="DG380" i="5"/>
  <c r="DJ380" i="5" s="1"/>
  <c r="EE381" i="5"/>
  <c r="CZ383" i="5"/>
  <c r="CY384" i="5"/>
  <c r="DA384" i="5" s="1"/>
  <c r="DE384" i="5" s="1"/>
  <c r="GV76" i="5"/>
  <c r="W76" i="5"/>
  <c r="ET77" i="5"/>
  <c r="FA77" i="5" s="1"/>
  <c r="FL77" i="5" s="1"/>
  <c r="GI77" i="5" s="1"/>
  <c r="GH385" i="5"/>
  <c r="V385" i="5" s="1"/>
  <c r="BO385" i="5"/>
  <c r="BN386" i="5"/>
  <c r="EA386" i="5"/>
  <c r="BJ387" i="5"/>
  <c r="EP79" i="5"/>
  <c r="EQ79" i="5" s="1"/>
  <c r="ER79" i="5" s="1"/>
  <c r="EY78" i="5"/>
  <c r="EV79" i="5"/>
  <c r="FD79" i="5"/>
  <c r="FI79" i="5" s="1"/>
  <c r="O79" i="5" s="1"/>
  <c r="CF386" i="5"/>
  <c r="HF387" i="5"/>
  <c r="HH387" i="5" s="1"/>
  <c r="HG387" i="5"/>
  <c r="GQ385" i="5"/>
  <c r="AC385" i="5" s="1"/>
  <c r="AG384" i="5"/>
  <c r="GZ384" i="5"/>
  <c r="GJ385" i="5"/>
  <c r="X385" i="5" s="1"/>
  <c r="GU384" i="5"/>
  <c r="V384" i="5"/>
  <c r="EZ387" i="5"/>
  <c r="FG387" i="5"/>
  <c r="BH388" i="5"/>
  <c r="FZ386" i="5"/>
  <c r="GV386" i="5" s="1"/>
  <c r="GB386" i="5"/>
  <c r="GD386" i="5" s="1"/>
  <c r="FT384" i="5"/>
  <c r="GS384" i="5" s="1"/>
  <c r="AE384" i="5" s="1"/>
  <c r="GK385" i="5"/>
  <c r="Y385" i="5" s="1"/>
  <c r="GC385" i="5"/>
  <c r="U385" i="5" s="1"/>
  <c r="GM385" i="5"/>
  <c r="Z385" i="5" s="1"/>
  <c r="GN385" i="5"/>
  <c r="AA385" i="5" s="1"/>
  <c r="GP385" i="5"/>
  <c r="GO385" i="5"/>
  <c r="AB385" i="5" s="1"/>
  <c r="FO386" i="5"/>
  <c r="FQ386" i="5" s="1"/>
  <c r="FM386" i="5"/>
  <c r="FN386" i="5"/>
  <c r="FP386" i="5" s="1"/>
  <c r="FX387" i="5"/>
  <c r="FY387" i="5"/>
  <c r="FW388" i="5"/>
  <c r="FR385" i="5"/>
  <c r="GR385" i="5" s="1"/>
  <c r="AD385" i="5" s="1"/>
  <c r="FS385" i="5"/>
  <c r="GW385" i="5"/>
  <c r="GX385" i="5"/>
  <c r="HA388" i="5"/>
  <c r="DC383" i="5" l="1"/>
  <c r="CV386" i="5"/>
  <c r="CX386" i="5" s="1"/>
  <c r="CW385" i="5"/>
  <c r="CE388" i="5"/>
  <c r="R388" i="5" s="1"/>
  <c r="DL388" i="5"/>
  <c r="CK387" i="5"/>
  <c r="CM387" i="5" s="1"/>
  <c r="DY383" i="5"/>
  <c r="CG386" i="5"/>
  <c r="BY384" i="5"/>
  <c r="CA384" i="5" s="1"/>
  <c r="DX384" i="5" s="1"/>
  <c r="BT386" i="5"/>
  <c r="BS387" i="5"/>
  <c r="BU387" i="5" s="1"/>
  <c r="CJ388" i="5"/>
  <c r="BL388" i="5"/>
  <c r="BR388" i="5"/>
  <c r="CC386" i="5"/>
  <c r="CB385" i="5"/>
  <c r="CH385" i="5" s="1"/>
  <c r="CI385" i="5" s="1"/>
  <c r="BX385" i="5"/>
  <c r="BZ385" i="5" s="1"/>
  <c r="EN377" i="5"/>
  <c r="DW384" i="5"/>
  <c r="ER376" i="5"/>
  <c r="ET376" i="5" s="1"/>
  <c r="FA376" i="5" s="1"/>
  <c r="FL376" i="5" s="1"/>
  <c r="GI376" i="5" s="1"/>
  <c r="W376" i="5" s="1"/>
  <c r="FB379" i="5"/>
  <c r="EP377" i="5"/>
  <c r="EQ377" i="5" s="1"/>
  <c r="FD377" i="5"/>
  <c r="FI377" i="5" s="1"/>
  <c r="EC378" i="5"/>
  <c r="EI378" i="5" s="1"/>
  <c r="ED378" i="5"/>
  <c r="EK378" i="5" s="1"/>
  <c r="DZ379" i="5"/>
  <c r="DS380" i="5"/>
  <c r="DR380" i="5"/>
  <c r="DN380" i="5"/>
  <c r="DP380" i="5" s="1"/>
  <c r="DT380" i="5" s="1"/>
  <c r="DO388" i="5"/>
  <c r="DQ388" i="5" s="1"/>
  <c r="DG381" i="5"/>
  <c r="DJ381" i="5" s="1"/>
  <c r="EE382" i="5"/>
  <c r="EF382" i="5"/>
  <c r="CZ384" i="5"/>
  <c r="CY385" i="5"/>
  <c r="DA385" i="5" s="1"/>
  <c r="DE385" i="5" s="1"/>
  <c r="GV77" i="5"/>
  <c r="W77" i="5"/>
  <c r="ET78" i="5"/>
  <c r="FA78" i="5" s="1"/>
  <c r="FL78" i="5" s="1"/>
  <c r="GI78" i="5" s="1"/>
  <c r="GU385" i="5"/>
  <c r="GH386" i="5"/>
  <c r="GU386" i="5" s="1"/>
  <c r="BO386" i="5"/>
  <c r="BN387" i="5"/>
  <c r="EA387" i="5"/>
  <c r="BJ388" i="5"/>
  <c r="EP80" i="5"/>
  <c r="EQ80" i="5" s="1"/>
  <c r="ER80" i="5" s="1"/>
  <c r="FD80" i="5"/>
  <c r="FI80" i="5" s="1"/>
  <c r="O80" i="5" s="1"/>
  <c r="EY79" i="5"/>
  <c r="EV80" i="5"/>
  <c r="GQ386" i="5"/>
  <c r="AC386" i="5" s="1"/>
  <c r="CF387" i="5"/>
  <c r="HF388" i="5"/>
  <c r="HH388" i="5" s="1"/>
  <c r="HG388" i="5"/>
  <c r="AG385" i="5"/>
  <c r="GZ385" i="5"/>
  <c r="FT385" i="5"/>
  <c r="GS385" i="5" s="1"/>
  <c r="AE385" i="5" s="1"/>
  <c r="GJ386" i="5"/>
  <c r="X386" i="5" s="1"/>
  <c r="FX388" i="5"/>
  <c r="FY388" i="5"/>
  <c r="FW389" i="5"/>
  <c r="GK386" i="5"/>
  <c r="Y386" i="5" s="1"/>
  <c r="GC386" i="5"/>
  <c r="U386" i="5" s="1"/>
  <c r="GN386" i="5"/>
  <c r="AA386" i="5" s="1"/>
  <c r="GM386" i="5"/>
  <c r="Z386" i="5" s="1"/>
  <c r="GO386" i="5"/>
  <c r="AB386" i="5" s="1"/>
  <c r="GP386" i="5"/>
  <c r="BH389" i="5"/>
  <c r="EZ388" i="5"/>
  <c r="FG388" i="5"/>
  <c r="FM387" i="5"/>
  <c r="FN387" i="5"/>
  <c r="FP387" i="5" s="1"/>
  <c r="FO387" i="5"/>
  <c r="FQ387" i="5" s="1"/>
  <c r="FZ387" i="5"/>
  <c r="GV387" i="5" s="1"/>
  <c r="GB387" i="5"/>
  <c r="GD387" i="5" s="1"/>
  <c r="FR386" i="5"/>
  <c r="GR386" i="5" s="1"/>
  <c r="AD386" i="5" s="1"/>
  <c r="FS386" i="5"/>
  <c r="GX386" i="5"/>
  <c r="GW386" i="5"/>
  <c r="HA389" i="5"/>
  <c r="DC384" i="5" l="1"/>
  <c r="CV387" i="5"/>
  <c r="CX387" i="5" s="1"/>
  <c r="CW386" i="5"/>
  <c r="CE389" i="5"/>
  <c r="R389" i="5" s="1"/>
  <c r="DL389" i="5"/>
  <c r="DO389" i="5" s="1"/>
  <c r="DQ389" i="5" s="1"/>
  <c r="CK388" i="5"/>
  <c r="CM388" i="5" s="1"/>
  <c r="CG387" i="5"/>
  <c r="DY384" i="5"/>
  <c r="BY385" i="5"/>
  <c r="CA385" i="5" s="1"/>
  <c r="DW385" i="5" s="1"/>
  <c r="BT387" i="5"/>
  <c r="CJ389" i="5"/>
  <c r="CK389" i="5" s="1"/>
  <c r="CM389" i="5" s="1"/>
  <c r="BL389" i="5"/>
  <c r="BR389" i="5"/>
  <c r="CC387" i="5"/>
  <c r="BS388" i="5"/>
  <c r="BU388" i="5" s="1"/>
  <c r="CB386" i="5"/>
  <c r="CH386" i="5" s="1"/>
  <c r="CI386" i="5" s="1"/>
  <c r="BX386" i="5"/>
  <c r="BZ386" i="5" s="1"/>
  <c r="EN378" i="5"/>
  <c r="DX385" i="5"/>
  <c r="ER377" i="5"/>
  <c r="ET377" i="5" s="1"/>
  <c r="FA377" i="5" s="1"/>
  <c r="FL377" i="5" s="1"/>
  <c r="GI377" i="5" s="1"/>
  <c r="W377" i="5" s="1"/>
  <c r="EC379" i="5"/>
  <c r="EI379" i="5" s="1"/>
  <c r="ED379" i="5"/>
  <c r="EK379" i="5" s="1"/>
  <c r="EP378" i="5"/>
  <c r="EQ378" i="5" s="1"/>
  <c r="FD378" i="5"/>
  <c r="FI378" i="5" s="1"/>
  <c r="DZ380" i="5"/>
  <c r="DR381" i="5"/>
  <c r="DS381" i="5"/>
  <c r="DN381" i="5"/>
  <c r="DP381" i="5" s="1"/>
  <c r="DT381" i="5" s="1"/>
  <c r="FB380" i="5"/>
  <c r="DG382" i="5"/>
  <c r="DJ382" i="5" s="1"/>
  <c r="EE383" i="5"/>
  <c r="EF383" i="5"/>
  <c r="CZ385" i="5"/>
  <c r="CY386" i="5"/>
  <c r="DA386" i="5" s="1"/>
  <c r="DE386" i="5" s="1"/>
  <c r="V386" i="5"/>
  <c r="W78" i="5"/>
  <c r="GV78" i="5"/>
  <c r="ET79" i="5"/>
  <c r="FA79" i="5" s="1"/>
  <c r="FL79" i="5" s="1"/>
  <c r="GI79" i="5" s="1"/>
  <c r="GH387" i="5"/>
  <c r="GU387" i="5" s="1"/>
  <c r="BN388" i="5"/>
  <c r="BO387" i="5"/>
  <c r="EA388" i="5"/>
  <c r="BJ389" i="5"/>
  <c r="EY80" i="5"/>
  <c r="EV81" i="5"/>
  <c r="EP81" i="5"/>
  <c r="EQ81" i="5" s="1"/>
  <c r="ER81" i="5" s="1"/>
  <c r="FD81" i="5"/>
  <c r="FI81" i="5" s="1"/>
  <c r="O81" i="5" s="1"/>
  <c r="CF388" i="5"/>
  <c r="HF389" i="5"/>
  <c r="HH389" i="5" s="1"/>
  <c r="HG389" i="5"/>
  <c r="GQ387" i="5"/>
  <c r="AC387" i="5" s="1"/>
  <c r="GZ386" i="5"/>
  <c r="AG386" i="5"/>
  <c r="GJ387" i="5"/>
  <c r="X387" i="5" s="1"/>
  <c r="GW387" i="5"/>
  <c r="GX387" i="5"/>
  <c r="FR387" i="5"/>
  <c r="GR387" i="5" s="1"/>
  <c r="AD387" i="5" s="1"/>
  <c r="FS387" i="5"/>
  <c r="FZ388" i="5"/>
  <c r="GV388" i="5" s="1"/>
  <c r="GB388" i="5"/>
  <c r="GD388" i="5" s="1"/>
  <c r="FT386" i="5"/>
  <c r="GS386" i="5" s="1"/>
  <c r="AE386" i="5" s="1"/>
  <c r="GK387" i="5"/>
  <c r="Y387" i="5" s="1"/>
  <c r="GC387" i="5"/>
  <c r="U387" i="5" s="1"/>
  <c r="GM387" i="5"/>
  <c r="Z387" i="5" s="1"/>
  <c r="GN387" i="5"/>
  <c r="AA387" i="5" s="1"/>
  <c r="GO387" i="5"/>
  <c r="AB387" i="5" s="1"/>
  <c r="GP387" i="5"/>
  <c r="FN388" i="5"/>
  <c r="FP388" i="5" s="1"/>
  <c r="FO388" i="5"/>
  <c r="FQ388" i="5" s="1"/>
  <c r="FM388" i="5"/>
  <c r="BH390" i="5"/>
  <c r="FG389" i="5"/>
  <c r="EZ389" i="5"/>
  <c r="FY389" i="5"/>
  <c r="FX389" i="5"/>
  <c r="FW390" i="5"/>
  <c r="HA390" i="5"/>
  <c r="DC385" i="5" l="1"/>
  <c r="CV388" i="5"/>
  <c r="CX388" i="5" s="1"/>
  <c r="CW387" i="5"/>
  <c r="CE390" i="5"/>
  <c r="R390" i="5" s="1"/>
  <c r="DL390" i="5"/>
  <c r="DO390" i="5" s="1"/>
  <c r="DQ390" i="5" s="1"/>
  <c r="CG388" i="5"/>
  <c r="DY385" i="5"/>
  <c r="BY386" i="5"/>
  <c r="CA386" i="5" s="1"/>
  <c r="DX386" i="5" s="1"/>
  <c r="CB387" i="5"/>
  <c r="CH387" i="5" s="1"/>
  <c r="CI387" i="5" s="1"/>
  <c r="BX387" i="5"/>
  <c r="BZ387" i="5" s="1"/>
  <c r="CJ390" i="5"/>
  <c r="BL390" i="5"/>
  <c r="BR390" i="5"/>
  <c r="BT388" i="5"/>
  <c r="CC388" i="5"/>
  <c r="BS389" i="5"/>
  <c r="BU389" i="5" s="1"/>
  <c r="EN379" i="5"/>
  <c r="DW386" i="5"/>
  <c r="ER378" i="5"/>
  <c r="ET378" i="5" s="1"/>
  <c r="FA378" i="5" s="1"/>
  <c r="FL378" i="5" s="1"/>
  <c r="GI378" i="5" s="1"/>
  <c r="W378" i="5" s="1"/>
  <c r="EC380" i="5"/>
  <c r="EI380" i="5" s="1"/>
  <c r="ED380" i="5"/>
  <c r="EK380" i="5" s="1"/>
  <c r="DZ381" i="5"/>
  <c r="FD379" i="5"/>
  <c r="FI379" i="5" s="1"/>
  <c r="EP379" i="5"/>
  <c r="EQ379" i="5" s="1"/>
  <c r="DR382" i="5"/>
  <c r="DS382" i="5"/>
  <c r="DN382" i="5"/>
  <c r="DP382" i="5" s="1"/>
  <c r="DT382" i="5" s="1"/>
  <c r="FB381" i="5"/>
  <c r="V387" i="5"/>
  <c r="DG383" i="5"/>
  <c r="DJ383" i="5" s="1"/>
  <c r="EE384" i="5"/>
  <c r="EF384" i="5"/>
  <c r="CZ386" i="5"/>
  <c r="CY387" i="5"/>
  <c r="DA387" i="5" s="1"/>
  <c r="DE387" i="5" s="1"/>
  <c r="GQ388" i="5"/>
  <c r="AC388" i="5" s="1"/>
  <c r="GV79" i="5"/>
  <c r="W79" i="5"/>
  <c r="ET80" i="5"/>
  <c r="FA80" i="5" s="1"/>
  <c r="FL80" i="5" s="1"/>
  <c r="GI80" i="5" s="1"/>
  <c r="ET81" i="5"/>
  <c r="FA81" i="5" s="1"/>
  <c r="BN389" i="5"/>
  <c r="BO388" i="5"/>
  <c r="EA389" i="5"/>
  <c r="BJ390" i="5"/>
  <c r="EP82" i="5"/>
  <c r="EQ82" i="5" s="1"/>
  <c r="ER82" i="5" s="1"/>
  <c r="EY81" i="5"/>
  <c r="EV82" i="5"/>
  <c r="FD82" i="5"/>
  <c r="FI82" i="5" s="1"/>
  <c r="O82" i="5" s="1"/>
  <c r="CF389" i="5"/>
  <c r="HF390" i="5"/>
  <c r="HH390" i="5" s="1"/>
  <c r="HG390" i="5"/>
  <c r="GZ387" i="5"/>
  <c r="AG387" i="5"/>
  <c r="GJ388" i="5"/>
  <c r="X388" i="5" s="1"/>
  <c r="FT387" i="5"/>
  <c r="GS387" i="5" s="1"/>
  <c r="AE387" i="5" s="1"/>
  <c r="BH391" i="5"/>
  <c r="EZ390" i="5"/>
  <c r="FG390" i="5"/>
  <c r="GC388" i="5"/>
  <c r="U388" i="5" s="1"/>
  <c r="GK388" i="5"/>
  <c r="Y388" i="5" s="1"/>
  <c r="GM388" i="5"/>
  <c r="Z388" i="5" s="1"/>
  <c r="GN388" i="5"/>
  <c r="AA388" i="5" s="1"/>
  <c r="GP388" i="5"/>
  <c r="GO388" i="5"/>
  <c r="AB388" i="5" s="1"/>
  <c r="GH388" i="5"/>
  <c r="FY390" i="5"/>
  <c r="FW391" i="5"/>
  <c r="FX390" i="5"/>
  <c r="FZ389" i="5"/>
  <c r="GV389" i="5" s="1"/>
  <c r="GB389" i="5"/>
  <c r="GD389" i="5" s="1"/>
  <c r="FO389" i="5"/>
  <c r="FQ389" i="5" s="1"/>
  <c r="FN389" i="5"/>
  <c r="FP389" i="5" s="1"/>
  <c r="FM389" i="5"/>
  <c r="FS388" i="5"/>
  <c r="FR388" i="5"/>
  <c r="GR388" i="5" s="1"/>
  <c r="AD388" i="5" s="1"/>
  <c r="GX388" i="5"/>
  <c r="GW388" i="5"/>
  <c r="HA391" i="5"/>
  <c r="DC386" i="5" l="1"/>
  <c r="CV389" i="5"/>
  <c r="CX389" i="5" s="1"/>
  <c r="CW388" i="5"/>
  <c r="CE391" i="5"/>
  <c r="R391" i="5" s="1"/>
  <c r="DL391" i="5"/>
  <c r="DO391" i="5" s="1"/>
  <c r="DQ391" i="5" s="1"/>
  <c r="CK390" i="5"/>
  <c r="CM390" i="5" s="1"/>
  <c r="DY386" i="5"/>
  <c r="CG389" i="5"/>
  <c r="BT389" i="5"/>
  <c r="CB389" i="5" s="1"/>
  <c r="BS390" i="5"/>
  <c r="BU390" i="5" s="1"/>
  <c r="CJ391" i="5"/>
  <c r="BL391" i="5"/>
  <c r="BR391" i="5"/>
  <c r="CC389" i="5"/>
  <c r="CB388" i="5"/>
  <c r="CH388" i="5" s="1"/>
  <c r="CI388" i="5" s="1"/>
  <c r="BX388" i="5"/>
  <c r="BZ388" i="5" s="1"/>
  <c r="BY387" i="5"/>
  <c r="CA387" i="5" s="1"/>
  <c r="DW387" i="5" s="1"/>
  <c r="EN380" i="5"/>
  <c r="DX387" i="5"/>
  <c r="ER379" i="5"/>
  <c r="ET379" i="5" s="1"/>
  <c r="FA379" i="5" s="1"/>
  <c r="FL379" i="5" s="1"/>
  <c r="GI379" i="5" s="1"/>
  <c r="W379" i="5" s="1"/>
  <c r="ED381" i="5"/>
  <c r="EK381" i="5" s="1"/>
  <c r="EC381" i="5"/>
  <c r="EI381" i="5" s="1"/>
  <c r="EP380" i="5"/>
  <c r="EQ380" i="5" s="1"/>
  <c r="FD380" i="5"/>
  <c r="FI380" i="5" s="1"/>
  <c r="DZ382" i="5"/>
  <c r="DN383" i="5"/>
  <c r="DP383" i="5" s="1"/>
  <c r="DT383" i="5" s="1"/>
  <c r="DS383" i="5"/>
  <c r="DR383" i="5"/>
  <c r="FB382" i="5"/>
  <c r="EF385" i="5"/>
  <c r="EE385" i="5"/>
  <c r="DG384" i="5"/>
  <c r="DJ384" i="5" s="1"/>
  <c r="CZ387" i="5"/>
  <c r="CY388" i="5"/>
  <c r="DA388" i="5" s="1"/>
  <c r="DE388" i="5" s="1"/>
  <c r="GQ389" i="5"/>
  <c r="AC389" i="5" s="1"/>
  <c r="GV80" i="5"/>
  <c r="W80" i="5"/>
  <c r="FL81" i="5"/>
  <c r="GI81" i="5" s="1"/>
  <c r="GV81" i="5" s="1"/>
  <c r="GH389" i="5"/>
  <c r="GU389" i="5" s="1"/>
  <c r="BO389" i="5"/>
  <c r="BN390" i="5"/>
  <c r="EA390" i="5"/>
  <c r="BJ391" i="5"/>
  <c r="EY82" i="5"/>
  <c r="EV83" i="5"/>
  <c r="FD83" i="5"/>
  <c r="FI83" i="5" s="1"/>
  <c r="O83" i="5" s="1"/>
  <c r="EP83" i="5"/>
  <c r="EQ83" i="5" s="1"/>
  <c r="ER83" i="5" s="1"/>
  <c r="CF390" i="5"/>
  <c r="HF391" i="5"/>
  <c r="HH391" i="5" s="1"/>
  <c r="HG391" i="5"/>
  <c r="GZ388" i="5"/>
  <c r="AG388" i="5"/>
  <c r="GJ389" i="5"/>
  <c r="X389" i="5" s="1"/>
  <c r="GU388" i="5"/>
  <c r="V388" i="5"/>
  <c r="GW389" i="5"/>
  <c r="GX389" i="5"/>
  <c r="FY391" i="5"/>
  <c r="FX391" i="5"/>
  <c r="FW392" i="5"/>
  <c r="FN390" i="5"/>
  <c r="FP390" i="5" s="1"/>
  <c r="FO390" i="5"/>
  <c r="FQ390" i="5" s="1"/>
  <c r="FM390" i="5"/>
  <c r="FR389" i="5"/>
  <c r="GR389" i="5" s="1"/>
  <c r="AD389" i="5" s="1"/>
  <c r="FS389" i="5"/>
  <c r="GC389" i="5"/>
  <c r="U389" i="5" s="1"/>
  <c r="GK389" i="5"/>
  <c r="Y389" i="5" s="1"/>
  <c r="GN389" i="5"/>
  <c r="AA389" i="5" s="1"/>
  <c r="GM389" i="5"/>
  <c r="Z389" i="5" s="1"/>
  <c r="GP389" i="5"/>
  <c r="GO389" i="5"/>
  <c r="AB389" i="5" s="1"/>
  <c r="FZ390" i="5"/>
  <c r="GV390" i="5" s="1"/>
  <c r="GB390" i="5"/>
  <c r="GD390" i="5" s="1"/>
  <c r="FT388" i="5"/>
  <c r="GS388" i="5" s="1"/>
  <c r="AE388" i="5" s="1"/>
  <c r="EZ391" i="5"/>
  <c r="BH392" i="5"/>
  <c r="FG391" i="5"/>
  <c r="HA392" i="5"/>
  <c r="DC387" i="5" l="1"/>
  <c r="CV390" i="5"/>
  <c r="CX390" i="5" s="1"/>
  <c r="CW389" i="5"/>
  <c r="CE392" i="5"/>
  <c r="R392" i="5" s="1"/>
  <c r="DL392" i="5"/>
  <c r="DO392" i="5" s="1"/>
  <c r="DQ392" i="5" s="1"/>
  <c r="CK391" i="5"/>
  <c r="CM391" i="5" s="1"/>
  <c r="CH389" i="5"/>
  <c r="CI389" i="5" s="1"/>
  <c r="CG390" i="5"/>
  <c r="BX389" i="5"/>
  <c r="BS391" i="5"/>
  <c r="BU391" i="5" s="1"/>
  <c r="DY387" i="5"/>
  <c r="BY388" i="5"/>
  <c r="CA388" i="5" s="1"/>
  <c r="DX388" i="5" s="1"/>
  <c r="BT390" i="5"/>
  <c r="CJ392" i="5"/>
  <c r="BL392" i="5"/>
  <c r="BR392" i="5"/>
  <c r="CC390" i="5"/>
  <c r="EN381" i="5"/>
  <c r="DW388" i="5"/>
  <c r="ER380" i="5"/>
  <c r="ET380" i="5" s="1"/>
  <c r="FA380" i="5" s="1"/>
  <c r="FL380" i="5" s="1"/>
  <c r="GI380" i="5" s="1"/>
  <c r="W380" i="5" s="1"/>
  <c r="EP381" i="5"/>
  <c r="EQ381" i="5" s="1"/>
  <c r="FD381" i="5"/>
  <c r="FI381" i="5" s="1"/>
  <c r="EC382" i="5"/>
  <c r="EI382" i="5" s="1"/>
  <c r="ED382" i="5"/>
  <c r="EK382" i="5" s="1"/>
  <c r="DZ383" i="5"/>
  <c r="DS384" i="5"/>
  <c r="DR384" i="5"/>
  <c r="DN384" i="5"/>
  <c r="DP384" i="5" s="1"/>
  <c r="DT384" i="5" s="1"/>
  <c r="FB383" i="5"/>
  <c r="DG385" i="5"/>
  <c r="DJ385" i="5" s="1"/>
  <c r="EE386" i="5"/>
  <c r="EF386" i="5"/>
  <c r="CZ388" i="5"/>
  <c r="CY389" i="5"/>
  <c r="DA389" i="5" s="1"/>
  <c r="DE389" i="5" s="1"/>
  <c r="W81" i="5"/>
  <c r="ET82" i="5"/>
  <c r="FA82" i="5" s="1"/>
  <c r="FL82" i="5" s="1"/>
  <c r="GI82" i="5" s="1"/>
  <c r="V389" i="5"/>
  <c r="GH390" i="5"/>
  <c r="GU390" i="5" s="1"/>
  <c r="BO390" i="5"/>
  <c r="BN391" i="5"/>
  <c r="EA391" i="5"/>
  <c r="BJ392" i="5"/>
  <c r="EV84" i="5"/>
  <c r="EY83" i="5"/>
  <c r="FD84" i="5"/>
  <c r="FI84" i="5" s="1"/>
  <c r="O84" i="5" s="1"/>
  <c r="EP84" i="5"/>
  <c r="EQ84" i="5" s="1"/>
  <c r="ER84" i="5" s="1"/>
  <c r="CF391" i="5"/>
  <c r="HF392" i="5"/>
  <c r="HH392" i="5" s="1"/>
  <c r="HG392" i="5"/>
  <c r="GQ390" i="5"/>
  <c r="AC390" i="5" s="1"/>
  <c r="AG389" i="5"/>
  <c r="GZ389" i="5"/>
  <c r="FS390" i="5"/>
  <c r="FR390" i="5"/>
  <c r="GR390" i="5" s="1"/>
  <c r="AD390" i="5" s="1"/>
  <c r="FY392" i="5"/>
  <c r="FX392" i="5"/>
  <c r="FW393" i="5"/>
  <c r="FZ391" i="5"/>
  <c r="GV391" i="5" s="1"/>
  <c r="GB391" i="5"/>
  <c r="GD391" i="5" s="1"/>
  <c r="FT389" i="5"/>
  <c r="GS389" i="5" s="1"/>
  <c r="AE389" i="5" s="1"/>
  <c r="GK390" i="5"/>
  <c r="Y390" i="5" s="1"/>
  <c r="GC390" i="5"/>
  <c r="U390" i="5" s="1"/>
  <c r="GM390" i="5"/>
  <c r="Z390" i="5" s="1"/>
  <c r="GN390" i="5"/>
  <c r="AA390" i="5" s="1"/>
  <c r="GO390" i="5"/>
  <c r="AB390" i="5" s="1"/>
  <c r="GP390" i="5"/>
  <c r="FN391" i="5"/>
  <c r="FP391" i="5" s="1"/>
  <c r="FO391" i="5"/>
  <c r="FQ391" i="5" s="1"/>
  <c r="FM391" i="5"/>
  <c r="FG392" i="5"/>
  <c r="EZ392" i="5"/>
  <c r="BH393" i="5"/>
  <c r="GX390" i="5"/>
  <c r="GW390" i="5"/>
  <c r="GJ390" i="5"/>
  <c r="X390" i="5" s="1"/>
  <c r="HA393" i="5"/>
  <c r="DC388" i="5" l="1"/>
  <c r="CW390" i="5"/>
  <c r="CV391" i="5"/>
  <c r="CX391" i="5" s="1"/>
  <c r="CE393" i="5"/>
  <c r="R393" i="5" s="1"/>
  <c r="DL393" i="5"/>
  <c r="DO393" i="5" s="1"/>
  <c r="DQ393" i="5" s="1"/>
  <c r="CK392" i="5"/>
  <c r="CM392" i="5" s="1"/>
  <c r="CG391" i="5"/>
  <c r="BY389" i="5"/>
  <c r="BZ389" i="5"/>
  <c r="DY388" i="5"/>
  <c r="BT391" i="5"/>
  <c r="BS392" i="5"/>
  <c r="BU392" i="5" s="1"/>
  <c r="CJ393" i="5"/>
  <c r="CK393" i="5" s="1"/>
  <c r="CM393" i="5" s="1"/>
  <c r="BL393" i="5"/>
  <c r="BR393" i="5"/>
  <c r="CB390" i="5"/>
  <c r="CH390" i="5" s="1"/>
  <c r="CI390" i="5" s="1"/>
  <c r="BX390" i="5"/>
  <c r="BZ390" i="5" s="1"/>
  <c r="CC391" i="5"/>
  <c r="EN382" i="5"/>
  <c r="DW389" i="5"/>
  <c r="ER381" i="5"/>
  <c r="ET381" i="5" s="1"/>
  <c r="FA381" i="5" s="1"/>
  <c r="FL381" i="5" s="1"/>
  <c r="GI381" i="5" s="1"/>
  <c r="W381" i="5" s="1"/>
  <c r="EP382" i="5"/>
  <c r="EQ382" i="5" s="1"/>
  <c r="FD382" i="5"/>
  <c r="FI382" i="5" s="1"/>
  <c r="EC383" i="5"/>
  <c r="EI383" i="5" s="1"/>
  <c r="ED383" i="5"/>
  <c r="EK383" i="5" s="1"/>
  <c r="DZ384" i="5"/>
  <c r="DR385" i="5"/>
  <c r="DS385" i="5"/>
  <c r="DN385" i="5"/>
  <c r="DP385" i="5" s="1"/>
  <c r="DT385" i="5" s="1"/>
  <c r="FB384" i="5"/>
  <c r="DG386" i="5"/>
  <c r="DJ386" i="5" s="1"/>
  <c r="EE387" i="5"/>
  <c r="EF387" i="5"/>
  <c r="CZ389" i="5"/>
  <c r="CY390" i="5"/>
  <c r="DA390" i="5" s="1"/>
  <c r="DE390" i="5" s="1"/>
  <c r="W82" i="5"/>
  <c r="GV82" i="5"/>
  <c r="ET83" i="5"/>
  <c r="FA83" i="5" s="1"/>
  <c r="FL83" i="5" s="1"/>
  <c r="GI83" i="5" s="1"/>
  <c r="V390" i="5"/>
  <c r="ET84" i="5"/>
  <c r="FA84" i="5" s="1"/>
  <c r="GH391" i="5"/>
  <c r="GU391" i="5" s="1"/>
  <c r="BO391" i="5"/>
  <c r="BN392" i="5"/>
  <c r="EA392" i="5"/>
  <c r="BJ393" i="5"/>
  <c r="FD85" i="5"/>
  <c r="FI85" i="5" s="1"/>
  <c r="O85" i="5" s="1"/>
  <c r="EP85" i="5"/>
  <c r="EQ85" i="5" s="1"/>
  <c r="ER85" i="5" s="1"/>
  <c r="EY84" i="5"/>
  <c r="EV85" i="5"/>
  <c r="CF392" i="5"/>
  <c r="HF393" i="5"/>
  <c r="HH393" i="5" s="1"/>
  <c r="HG393" i="5"/>
  <c r="GQ391" i="5"/>
  <c r="AC391" i="5" s="1"/>
  <c r="GZ390" i="5"/>
  <c r="AG390" i="5"/>
  <c r="FT390" i="5"/>
  <c r="GS390" i="5" s="1"/>
  <c r="AE390" i="5" s="1"/>
  <c r="GJ391" i="5"/>
  <c r="X391" i="5" s="1"/>
  <c r="FN392" i="5"/>
  <c r="FP392" i="5" s="1"/>
  <c r="FO392" i="5"/>
  <c r="FQ392" i="5" s="1"/>
  <c r="FM392" i="5"/>
  <c r="FR391" i="5"/>
  <c r="GR391" i="5" s="1"/>
  <c r="AD391" i="5" s="1"/>
  <c r="FS391" i="5"/>
  <c r="GC391" i="5"/>
  <c r="U391" i="5" s="1"/>
  <c r="GK391" i="5"/>
  <c r="Y391" i="5" s="1"/>
  <c r="GM391" i="5"/>
  <c r="Z391" i="5" s="1"/>
  <c r="GN391" i="5"/>
  <c r="AA391" i="5" s="1"/>
  <c r="GP391" i="5"/>
  <c r="GO391" i="5"/>
  <c r="AB391" i="5" s="1"/>
  <c r="FY393" i="5"/>
  <c r="FW394" i="5"/>
  <c r="FX393" i="5"/>
  <c r="FZ392" i="5"/>
  <c r="GV392" i="5" s="1"/>
  <c r="GB392" i="5"/>
  <c r="GD392" i="5" s="1"/>
  <c r="BH394" i="5"/>
  <c r="DL394" i="5" s="1"/>
  <c r="FG393" i="5"/>
  <c r="EZ393" i="5"/>
  <c r="GW391" i="5"/>
  <c r="GX391" i="5"/>
  <c r="HA394" i="5"/>
  <c r="HG394" i="5" s="1"/>
  <c r="DC389" i="5" l="1"/>
  <c r="CW391" i="5"/>
  <c r="CV392" i="5"/>
  <c r="CX392" i="5" s="1"/>
  <c r="CA389" i="5"/>
  <c r="DX389" i="5" s="1"/>
  <c r="DY389" i="5" s="1"/>
  <c r="CG392" i="5"/>
  <c r="CC392" i="5"/>
  <c r="BT392" i="5"/>
  <c r="BY390" i="5"/>
  <c r="CA390" i="5" s="1"/>
  <c r="DX390" i="5" s="1"/>
  <c r="BS393" i="5"/>
  <c r="BU393" i="5" s="1"/>
  <c r="CB391" i="5"/>
  <c r="CH391" i="5" s="1"/>
  <c r="CI391" i="5" s="1"/>
  <c r="BX391" i="5"/>
  <c r="BZ391" i="5" s="1"/>
  <c r="CJ394" i="5"/>
  <c r="BL394" i="5"/>
  <c r="BR394" i="5"/>
  <c r="EN383" i="5"/>
  <c r="DW390" i="5"/>
  <c r="ER382" i="5"/>
  <c r="ET382" i="5" s="1"/>
  <c r="FA382" i="5" s="1"/>
  <c r="FL382" i="5" s="1"/>
  <c r="GI382" i="5" s="1"/>
  <c r="W382" i="5" s="1"/>
  <c r="EC384" i="5"/>
  <c r="EI384" i="5" s="1"/>
  <c r="ED384" i="5"/>
  <c r="EK384" i="5" s="1"/>
  <c r="FD383" i="5"/>
  <c r="FI383" i="5" s="1"/>
  <c r="EP383" i="5"/>
  <c r="EQ383" i="5" s="1"/>
  <c r="DZ385" i="5"/>
  <c r="DR386" i="5"/>
  <c r="DS386" i="5"/>
  <c r="DN386" i="5"/>
  <c r="DP386" i="5" s="1"/>
  <c r="DT386" i="5" s="1"/>
  <c r="FB385" i="5"/>
  <c r="DO394" i="5"/>
  <c r="DQ394" i="5" s="1"/>
  <c r="DG387" i="5"/>
  <c r="DJ387" i="5" s="1"/>
  <c r="EE388" i="5"/>
  <c r="EF388" i="5"/>
  <c r="CE394" i="5"/>
  <c r="R394" i="5" s="1"/>
  <c r="CZ390" i="5"/>
  <c r="CY391" i="5"/>
  <c r="DA391" i="5" s="1"/>
  <c r="DE391" i="5" s="1"/>
  <c r="W83" i="5"/>
  <c r="GV83" i="5"/>
  <c r="FL84" i="5"/>
  <c r="GI84" i="5" s="1"/>
  <c r="GV84" i="5" s="1"/>
  <c r="V391" i="5"/>
  <c r="BO392" i="5"/>
  <c r="BN393" i="5"/>
  <c r="BO393" i="5" s="1"/>
  <c r="EA393" i="5"/>
  <c r="BJ394" i="5"/>
  <c r="EV86" i="5"/>
  <c r="EY85" i="5"/>
  <c r="FD86" i="5"/>
  <c r="FI86" i="5" s="1"/>
  <c r="O86" i="5" s="1"/>
  <c r="EP86" i="5"/>
  <c r="EQ86" i="5" s="1"/>
  <c r="ER86" i="5" s="1"/>
  <c r="CF393" i="5"/>
  <c r="HA395" i="5"/>
  <c r="HF394" i="5"/>
  <c r="HH394" i="5" s="1"/>
  <c r="GQ392" i="5"/>
  <c r="AC392" i="5" s="1"/>
  <c r="GZ391" i="5"/>
  <c r="AG391" i="5"/>
  <c r="FT391" i="5"/>
  <c r="GS391" i="5" s="1"/>
  <c r="AE391" i="5" s="1"/>
  <c r="GJ392" i="5"/>
  <c r="X392" i="5" s="1"/>
  <c r="FG394" i="5"/>
  <c r="EZ394" i="5"/>
  <c r="GX392" i="5"/>
  <c r="GW392" i="5"/>
  <c r="FY394" i="5"/>
  <c r="FX394" i="5"/>
  <c r="FM393" i="5"/>
  <c r="FN393" i="5"/>
  <c r="FP393" i="5" s="1"/>
  <c r="FO393" i="5"/>
  <c r="FQ393" i="5" s="1"/>
  <c r="GK392" i="5"/>
  <c r="Y392" i="5" s="1"/>
  <c r="GC392" i="5"/>
  <c r="U392" i="5" s="1"/>
  <c r="GN392" i="5"/>
  <c r="AA392" i="5" s="1"/>
  <c r="GM392" i="5"/>
  <c r="Z392" i="5" s="1"/>
  <c r="GP392" i="5"/>
  <c r="GO392" i="5"/>
  <c r="AB392" i="5" s="1"/>
  <c r="FZ393" i="5"/>
  <c r="GV393" i="5" s="1"/>
  <c r="GB393" i="5"/>
  <c r="GD393" i="5" s="1"/>
  <c r="FR392" i="5"/>
  <c r="GR392" i="5" s="1"/>
  <c r="AD392" i="5" s="1"/>
  <c r="FS392" i="5"/>
  <c r="GH392" i="5"/>
  <c r="DC390" i="5" l="1"/>
  <c r="CW392" i="5"/>
  <c r="CV393" i="5"/>
  <c r="CX393" i="5" s="1"/>
  <c r="CK394" i="5"/>
  <c r="CM394" i="5" s="1"/>
  <c r="CG393" i="5"/>
  <c r="DY390" i="5"/>
  <c r="CB392" i="5"/>
  <c r="CH392" i="5" s="1"/>
  <c r="CI392" i="5" s="1"/>
  <c r="BX392" i="5"/>
  <c r="BZ392" i="5" s="1"/>
  <c r="CC393" i="5"/>
  <c r="BS394" i="5"/>
  <c r="BU394" i="5" s="1"/>
  <c r="BY391" i="5"/>
  <c r="CA391" i="5" s="1"/>
  <c r="DX391" i="5" s="1"/>
  <c r="BT393" i="5"/>
  <c r="EN384" i="5"/>
  <c r="DW391" i="5"/>
  <c r="EP384" i="5"/>
  <c r="EQ384" i="5" s="1"/>
  <c r="ER384" i="5" s="1"/>
  <c r="ET384" i="5" s="1"/>
  <c r="FA384" i="5" s="1"/>
  <c r="FL384" i="5" s="1"/>
  <c r="GI384" i="5" s="1"/>
  <c r="W384" i="5" s="1"/>
  <c r="FD384" i="5"/>
  <c r="FI384" i="5" s="1"/>
  <c r="ER383" i="5"/>
  <c r="ET383" i="5" s="1"/>
  <c r="FA383" i="5" s="1"/>
  <c r="FL383" i="5" s="1"/>
  <c r="GI383" i="5" s="1"/>
  <c r="W383" i="5" s="1"/>
  <c r="EC385" i="5"/>
  <c r="EI385" i="5" s="1"/>
  <c r="ED385" i="5"/>
  <c r="EK385" i="5" s="1"/>
  <c r="DZ386" i="5"/>
  <c r="DN387" i="5"/>
  <c r="DP387" i="5" s="1"/>
  <c r="DT387" i="5" s="1"/>
  <c r="DS387" i="5"/>
  <c r="DR387" i="5"/>
  <c r="FB386" i="5"/>
  <c r="DG388" i="5"/>
  <c r="DJ388" i="5" s="1"/>
  <c r="EF389" i="5"/>
  <c r="EE389" i="5"/>
  <c r="CZ391" i="5"/>
  <c r="CY392" i="5"/>
  <c r="DA392" i="5" s="1"/>
  <c r="DE392" i="5" s="1"/>
  <c r="W84" i="5"/>
  <c r="ET85" i="5"/>
  <c r="FA85" i="5" s="1"/>
  <c r="FL85" i="5" s="1"/>
  <c r="GI85" i="5" s="1"/>
  <c r="BN394" i="5"/>
  <c r="EA394" i="5"/>
  <c r="EY86" i="5"/>
  <c r="EV87" i="5"/>
  <c r="FD87" i="5"/>
  <c r="FI87" i="5" s="1"/>
  <c r="O87" i="5" s="1"/>
  <c r="EP87" i="5"/>
  <c r="EQ87" i="5" s="1"/>
  <c r="ER87" i="5" s="1"/>
  <c r="CF394" i="5"/>
  <c r="HF395" i="5"/>
  <c r="HF34" i="5" s="1"/>
  <c r="HJ34" i="5" s="1"/>
  <c r="HG395" i="5"/>
  <c r="GQ393" i="5"/>
  <c r="AC393" i="5" s="1"/>
  <c r="GZ392" i="5"/>
  <c r="AG392" i="5"/>
  <c r="GU392" i="5"/>
  <c r="V392" i="5"/>
  <c r="GW393" i="5"/>
  <c r="GX393" i="5"/>
  <c r="FR393" i="5"/>
  <c r="GR393" i="5" s="1"/>
  <c r="AD393" i="5" s="1"/>
  <c r="FS393" i="5"/>
  <c r="GJ393" i="5"/>
  <c r="X393" i="5" s="1"/>
  <c r="FT392" i="5"/>
  <c r="GS392" i="5" s="1"/>
  <c r="AE392" i="5" s="1"/>
  <c r="FZ394" i="5"/>
  <c r="GV394" i="5" s="1"/>
  <c r="GB394" i="5"/>
  <c r="GD394" i="5" s="1"/>
  <c r="FO394" i="5"/>
  <c r="FQ394" i="5" s="1"/>
  <c r="FN394" i="5"/>
  <c r="FP394" i="5" s="1"/>
  <c r="FM394" i="5"/>
  <c r="GK393" i="5"/>
  <c r="Y393" i="5" s="1"/>
  <c r="GC393" i="5"/>
  <c r="U393" i="5" s="1"/>
  <c r="GM393" i="5"/>
  <c r="Z393" i="5" s="1"/>
  <c r="GN393" i="5"/>
  <c r="AA393" i="5" s="1"/>
  <c r="GP393" i="5"/>
  <c r="GO393" i="5"/>
  <c r="AB393" i="5" s="1"/>
  <c r="GH393" i="5"/>
  <c r="DC391" i="5" l="1"/>
  <c r="CV394" i="5"/>
  <c r="CX394" i="5" s="1"/>
  <c r="CW393" i="5"/>
  <c r="CG394" i="5"/>
  <c r="BT394" i="5"/>
  <c r="CB394" i="5" s="1"/>
  <c r="CC394" i="5"/>
  <c r="BY392" i="5"/>
  <c r="CA392" i="5" s="1"/>
  <c r="DX392" i="5" s="1"/>
  <c r="DY391" i="5"/>
  <c r="CB393" i="5"/>
  <c r="CH393" i="5" s="1"/>
  <c r="CI393" i="5" s="1"/>
  <c r="BX393" i="5"/>
  <c r="BZ393" i="5" s="1"/>
  <c r="EN385" i="5"/>
  <c r="DW392" i="5"/>
  <c r="DZ387" i="5"/>
  <c r="EC386" i="5"/>
  <c r="EI386" i="5" s="1"/>
  <c r="ED386" i="5"/>
  <c r="EK386" i="5" s="1"/>
  <c r="FD385" i="5"/>
  <c r="FI385" i="5" s="1"/>
  <c r="EP385" i="5"/>
  <c r="EQ385" i="5" s="1"/>
  <c r="DS388" i="5"/>
  <c r="DR388" i="5"/>
  <c r="DN388" i="5"/>
  <c r="DP388" i="5" s="1"/>
  <c r="DT388" i="5" s="1"/>
  <c r="FB387" i="5"/>
  <c r="DG389" i="5"/>
  <c r="DJ389" i="5" s="1"/>
  <c r="EF390" i="5"/>
  <c r="EE390" i="5"/>
  <c r="CZ392" i="5"/>
  <c r="CY393" i="5"/>
  <c r="DA393" i="5" s="1"/>
  <c r="DE393" i="5" s="1"/>
  <c r="GV85" i="5"/>
  <c r="W85" i="5"/>
  <c r="ET86" i="5"/>
  <c r="FA86" i="5" s="1"/>
  <c r="FL86" i="5" s="1"/>
  <c r="GI86" i="5" s="1"/>
  <c r="ET87" i="5"/>
  <c r="FA87" i="5" s="1"/>
  <c r="HH395" i="5"/>
  <c r="HH32" i="5" s="1"/>
  <c r="W4" i="5" s="1"/>
  <c r="W31" i="5" s="1"/>
  <c r="BO394" i="5"/>
  <c r="EY87" i="5"/>
  <c r="EV88" i="5"/>
  <c r="GQ394" i="5"/>
  <c r="AC394" i="5" s="1"/>
  <c r="GZ393" i="5"/>
  <c r="AG393" i="5"/>
  <c r="FT393" i="5"/>
  <c r="GS393" i="5" s="1"/>
  <c r="AE393" i="5" s="1"/>
  <c r="GJ394" i="5"/>
  <c r="X394" i="5" s="1"/>
  <c r="GU393" i="5"/>
  <c r="V393" i="5"/>
  <c r="GK394" i="5"/>
  <c r="Y394" i="5" s="1"/>
  <c r="GC394" i="5"/>
  <c r="U394" i="5" s="1"/>
  <c r="GM394" i="5"/>
  <c r="Z394" i="5" s="1"/>
  <c r="GN394" i="5"/>
  <c r="AA394" i="5" s="1"/>
  <c r="GO394" i="5"/>
  <c r="AB394" i="5" s="1"/>
  <c r="GP394" i="5"/>
  <c r="FS394" i="5"/>
  <c r="FR394" i="5"/>
  <c r="GR394" i="5" s="1"/>
  <c r="AD394" i="5" s="1"/>
  <c r="GH394" i="5"/>
  <c r="GX394" i="5"/>
  <c r="GW394" i="5"/>
  <c r="DC392" i="5" l="1"/>
  <c r="CW394" i="5"/>
  <c r="BY393" i="5"/>
  <c r="CA393" i="5" s="1"/>
  <c r="CH394" i="5"/>
  <c r="CI394" i="5" s="1"/>
  <c r="DW393" i="5"/>
  <c r="DY392" i="5"/>
  <c r="BX394" i="5"/>
  <c r="BZ394" i="5" s="1"/>
  <c r="EN386" i="5"/>
  <c r="DX393" i="5"/>
  <c r="ER385" i="5"/>
  <c r="ET385" i="5" s="1"/>
  <c r="FA385" i="5" s="1"/>
  <c r="FL385" i="5" s="1"/>
  <c r="GI385" i="5" s="1"/>
  <c r="W385" i="5" s="1"/>
  <c r="EC387" i="5"/>
  <c r="EI387" i="5" s="1"/>
  <c r="ED387" i="5"/>
  <c r="EK387" i="5" s="1"/>
  <c r="FD386" i="5"/>
  <c r="FI386" i="5" s="1"/>
  <c r="EP386" i="5"/>
  <c r="EQ386" i="5" s="1"/>
  <c r="DZ388" i="5"/>
  <c r="DR389" i="5"/>
  <c r="DS389" i="5"/>
  <c r="DN389" i="5"/>
  <c r="DP389" i="5" s="1"/>
  <c r="DT389" i="5" s="1"/>
  <c r="FB388" i="5"/>
  <c r="DG390" i="5"/>
  <c r="DJ390" i="5" s="1"/>
  <c r="EF391" i="5"/>
  <c r="EE391" i="5"/>
  <c r="CY394" i="5"/>
  <c r="DA394" i="5" s="1"/>
  <c r="DE394" i="5" s="1"/>
  <c r="CZ393" i="5"/>
  <c r="W86" i="5"/>
  <c r="GV86" i="5"/>
  <c r="FL87" i="5"/>
  <c r="GI87" i="5" s="1"/>
  <c r="W87" i="5" s="1"/>
  <c r="EY88" i="5"/>
  <c r="EV89" i="5"/>
  <c r="GZ394" i="5"/>
  <c r="AG394" i="5"/>
  <c r="GU394" i="5"/>
  <c r="V394" i="5"/>
  <c r="FT394" i="5"/>
  <c r="GS394" i="5" s="1"/>
  <c r="AE394" i="5" s="1"/>
  <c r="DC393" i="5" l="1"/>
  <c r="DY393" i="5"/>
  <c r="BY394" i="5"/>
  <c r="CA394" i="5" s="1"/>
  <c r="DX394" i="5" s="1"/>
  <c r="EN387" i="5"/>
  <c r="DW394" i="5"/>
  <c r="ER386" i="5"/>
  <c r="ET386" i="5" s="1"/>
  <c r="FA386" i="5" s="1"/>
  <c r="FL386" i="5" s="1"/>
  <c r="GI386" i="5" s="1"/>
  <c r="W386" i="5" s="1"/>
  <c r="EC388" i="5"/>
  <c r="EI388" i="5" s="1"/>
  <c r="ED388" i="5"/>
  <c r="EK388" i="5" s="1"/>
  <c r="FD387" i="5"/>
  <c r="FI387" i="5" s="1"/>
  <c r="EP387" i="5"/>
  <c r="EQ387" i="5" s="1"/>
  <c r="DZ389" i="5"/>
  <c r="DS390" i="5"/>
  <c r="DN390" i="5"/>
  <c r="DP390" i="5" s="1"/>
  <c r="DT390" i="5" s="1"/>
  <c r="DR390" i="5"/>
  <c r="FB389" i="5"/>
  <c r="EE392" i="5"/>
  <c r="EF392" i="5"/>
  <c r="DG391" i="5"/>
  <c r="DJ391" i="5" s="1"/>
  <c r="CZ394" i="5"/>
  <c r="GV87" i="5"/>
  <c r="EV90" i="5"/>
  <c r="EY89" i="5"/>
  <c r="DC394" i="5" l="1"/>
  <c r="DY394" i="5"/>
  <c r="EN388" i="5"/>
  <c r="ER387" i="5"/>
  <c r="ET387" i="5" s="1"/>
  <c r="FA387" i="5" s="1"/>
  <c r="FL387" i="5" s="1"/>
  <c r="GI387" i="5" s="1"/>
  <c r="W387" i="5" s="1"/>
  <c r="FB390" i="5"/>
  <c r="ED389" i="5"/>
  <c r="EK389" i="5" s="1"/>
  <c r="EC389" i="5"/>
  <c r="EI389" i="5" s="1"/>
  <c r="FD388" i="5"/>
  <c r="FI388" i="5" s="1"/>
  <c r="EP388" i="5"/>
  <c r="EQ388" i="5" s="1"/>
  <c r="DZ390" i="5"/>
  <c r="DN391" i="5"/>
  <c r="DP391" i="5" s="1"/>
  <c r="DT391" i="5" s="1"/>
  <c r="DR391" i="5"/>
  <c r="DS391" i="5"/>
  <c r="DG392" i="5"/>
  <c r="DJ392" i="5" s="1"/>
  <c r="EF393" i="5"/>
  <c r="EE393" i="5"/>
  <c r="EY90" i="5"/>
  <c r="EV91" i="5"/>
  <c r="EN389" i="5" l="1"/>
  <c r="ER388" i="5"/>
  <c r="ET388" i="5" s="1"/>
  <c r="FA388" i="5" s="1"/>
  <c r="FL388" i="5" s="1"/>
  <c r="GI388" i="5" s="1"/>
  <c r="W388" i="5" s="1"/>
  <c r="EC390" i="5"/>
  <c r="EI390" i="5" s="1"/>
  <c r="ED390" i="5"/>
  <c r="EK390" i="5" s="1"/>
  <c r="FD389" i="5"/>
  <c r="FI389" i="5" s="1"/>
  <c r="EP389" i="5"/>
  <c r="EQ389" i="5" s="1"/>
  <c r="ER389" i="5" s="1"/>
  <c r="ET389" i="5" s="1"/>
  <c r="FA389" i="5" s="1"/>
  <c r="FL389" i="5" s="1"/>
  <c r="GI389" i="5" s="1"/>
  <c r="W389" i="5" s="1"/>
  <c r="DZ391" i="5"/>
  <c r="DS392" i="5"/>
  <c r="DR392" i="5"/>
  <c r="DN392" i="5"/>
  <c r="DP392" i="5" s="1"/>
  <c r="DT392" i="5" s="1"/>
  <c r="DG393" i="5"/>
  <c r="DJ393" i="5" s="1"/>
  <c r="EE394" i="5"/>
  <c r="EF394" i="5"/>
  <c r="FB391" i="5"/>
  <c r="EV92" i="5"/>
  <c r="EY91" i="5"/>
  <c r="EN390" i="5" l="1"/>
  <c r="FB392" i="5"/>
  <c r="ED391" i="5"/>
  <c r="EK391" i="5" s="1"/>
  <c r="EC391" i="5"/>
  <c r="EI391" i="5" s="1"/>
  <c r="EP390" i="5"/>
  <c r="EQ390" i="5" s="1"/>
  <c r="FD390" i="5"/>
  <c r="FI390" i="5" s="1"/>
  <c r="DZ392" i="5"/>
  <c r="DR393" i="5"/>
  <c r="DS393" i="5"/>
  <c r="DN393" i="5"/>
  <c r="DP393" i="5" s="1"/>
  <c r="DT393" i="5" s="1"/>
  <c r="DG394" i="5"/>
  <c r="DJ394" i="5" s="1"/>
  <c r="EV93" i="5"/>
  <c r="EY92" i="5"/>
  <c r="EN391" i="5" l="1"/>
  <c r="ER390" i="5"/>
  <c r="ET390" i="5" s="1"/>
  <c r="FA390" i="5" s="1"/>
  <c r="FL390" i="5" s="1"/>
  <c r="GI390" i="5" s="1"/>
  <c r="W390" i="5" s="1"/>
  <c r="EC392" i="5"/>
  <c r="EI392" i="5" s="1"/>
  <c r="ED392" i="5"/>
  <c r="EK392" i="5" s="1"/>
  <c r="FD391" i="5"/>
  <c r="FI391" i="5" s="1"/>
  <c r="EP391" i="5"/>
  <c r="EQ391" i="5" s="1"/>
  <c r="FB393" i="5"/>
  <c r="DZ393" i="5"/>
  <c r="DS394" i="5"/>
  <c r="DN394" i="5"/>
  <c r="DP394" i="5" s="1"/>
  <c r="DT394" i="5" s="1"/>
  <c r="DR394" i="5"/>
  <c r="EV94" i="5"/>
  <c r="EY93" i="5"/>
  <c r="EN392" i="5" l="1"/>
  <c r="ER391" i="5"/>
  <c r="ET391" i="5" s="1"/>
  <c r="FA391" i="5" s="1"/>
  <c r="FL391" i="5" s="1"/>
  <c r="GI391" i="5" s="1"/>
  <c r="W391" i="5" s="1"/>
  <c r="EC393" i="5"/>
  <c r="EI393" i="5" s="1"/>
  <c r="ED393" i="5"/>
  <c r="EK393" i="5" s="1"/>
  <c r="EP392" i="5"/>
  <c r="EQ392" i="5" s="1"/>
  <c r="FD392" i="5"/>
  <c r="FI392" i="5" s="1"/>
  <c r="DZ394" i="5"/>
  <c r="DT34" i="5"/>
  <c r="W30" i="5" s="1"/>
  <c r="FB394" i="5"/>
  <c r="DS34" i="5"/>
  <c r="W29" i="5" s="1"/>
  <c r="EV95" i="5"/>
  <c r="EY94" i="5"/>
  <c r="EN393" i="5" l="1"/>
  <c r="ER392" i="5"/>
  <c r="ET392" i="5" s="1"/>
  <c r="FA392" i="5" s="1"/>
  <c r="FL392" i="5" s="1"/>
  <c r="GI392" i="5" s="1"/>
  <c r="W392" i="5" s="1"/>
  <c r="EC394" i="5"/>
  <c r="EI394" i="5" s="1"/>
  <c r="ED394" i="5"/>
  <c r="EK394" i="5" s="1"/>
  <c r="EP393" i="5"/>
  <c r="EQ393" i="5" s="1"/>
  <c r="FD393" i="5"/>
  <c r="FI393" i="5" s="1"/>
  <c r="EY95" i="5"/>
  <c r="EV96" i="5"/>
  <c r="EN394" i="5" l="1"/>
  <c r="ER393" i="5"/>
  <c r="ET393" i="5" s="1"/>
  <c r="FA393" i="5" s="1"/>
  <c r="FL393" i="5" s="1"/>
  <c r="GI393" i="5" s="1"/>
  <c r="W393" i="5" s="1"/>
  <c r="FD394" i="5"/>
  <c r="FI394" i="5" s="1"/>
  <c r="EP394" i="5"/>
  <c r="EQ394" i="5" s="1"/>
  <c r="ER394" i="5" s="1"/>
  <c r="EV97" i="5"/>
  <c r="EY96" i="5"/>
  <c r="ET394" i="5" l="1"/>
  <c r="FA394" i="5" s="1"/>
  <c r="FL394" i="5" s="1"/>
  <c r="GI394" i="5" s="1"/>
  <c r="W394" i="5" s="1"/>
  <c r="EV98" i="5"/>
  <c r="EY97" i="5"/>
  <c r="EV99" i="5" l="1"/>
  <c r="EY98" i="5"/>
  <c r="EV100" i="5" l="1"/>
  <c r="EY99" i="5"/>
  <c r="EV101" i="5" l="1"/>
  <c r="EY100" i="5"/>
  <c r="EV102" i="5" l="1"/>
  <c r="EY101" i="5"/>
  <c r="EV103" i="5" l="1"/>
  <c r="EY102" i="5"/>
  <c r="EY103" i="5" l="1"/>
  <c r="EV104" i="5"/>
  <c r="EV105" i="5" l="1"/>
  <c r="EY104" i="5"/>
  <c r="EV106" i="5" l="1"/>
  <c r="EY105" i="5"/>
  <c r="EY106" i="5" l="1"/>
  <c r="EV107" i="5"/>
  <c r="EY107" i="5" l="1"/>
  <c r="EV108" i="5"/>
  <c r="EY108" i="5" l="1"/>
  <c r="EV109" i="5"/>
  <c r="EV110" i="5" l="1"/>
  <c r="EY109" i="5"/>
  <c r="EV111" i="5" l="1"/>
  <c r="EY110" i="5"/>
  <c r="EY111" i="5" l="1"/>
  <c r="EV112" i="5"/>
  <c r="EY112" i="5" l="1"/>
  <c r="EV113" i="5"/>
  <c r="EY113" i="5" l="1"/>
  <c r="EV114" i="5"/>
  <c r="EV115" i="5" l="1"/>
  <c r="EY114" i="5"/>
  <c r="EY115" i="5" l="1"/>
  <c r="EV116" i="5"/>
  <c r="EV117" i="5" l="1"/>
  <c r="EY116" i="5"/>
  <c r="EY117" i="5" l="1"/>
  <c r="EV118" i="5"/>
  <c r="EY118" i="5" l="1"/>
  <c r="EV119" i="5"/>
  <c r="EV120" i="5" l="1"/>
  <c r="EY119" i="5"/>
  <c r="EY120" i="5" l="1"/>
  <c r="EV121" i="5"/>
  <c r="EY121" i="5" l="1"/>
  <c r="EV122" i="5"/>
  <c r="EY122" i="5" l="1"/>
  <c r="EV123" i="5"/>
  <c r="EY123" i="5" l="1"/>
  <c r="EV124" i="5"/>
  <c r="EY124" i="5" l="1"/>
  <c r="EV125" i="5"/>
  <c r="EY125" i="5" l="1"/>
  <c r="EV126" i="5"/>
  <c r="EY126" i="5" l="1"/>
  <c r="EV127" i="5"/>
  <c r="EV128" i="5" l="1"/>
  <c r="EY127" i="5"/>
  <c r="EY128" i="5" l="1"/>
  <c r="EV129" i="5"/>
  <c r="EY129" i="5" l="1"/>
  <c r="EV130" i="5"/>
  <c r="EY130" i="5" l="1"/>
  <c r="EV131" i="5"/>
  <c r="EY131" i="5" l="1"/>
  <c r="EV132" i="5"/>
  <c r="EY132" i="5" l="1"/>
  <c r="EV133" i="5"/>
  <c r="EV134" i="5" l="1"/>
  <c r="EY133" i="5"/>
  <c r="EV135" i="5" l="1"/>
  <c r="EY134" i="5"/>
  <c r="EY135" i="5" l="1"/>
  <c r="EV136" i="5"/>
  <c r="EY136" i="5" l="1"/>
  <c r="EV137" i="5"/>
  <c r="EV138" i="5" l="1"/>
  <c r="EY137" i="5"/>
  <c r="EV139" i="5" l="1"/>
  <c r="EY138" i="5"/>
  <c r="EV140" i="5" l="1"/>
  <c r="EY139" i="5"/>
  <c r="EV141" i="5" l="1"/>
  <c r="EY140" i="5"/>
  <c r="EV142" i="5" l="1"/>
  <c r="EY141" i="5"/>
  <c r="EV143" i="5" l="1"/>
  <c r="EY142" i="5"/>
  <c r="EY143" i="5" l="1"/>
  <c r="EV144" i="5"/>
  <c r="EV145" i="5" l="1"/>
  <c r="EY144" i="5"/>
  <c r="EY145" i="5" l="1"/>
  <c r="EV146" i="5"/>
  <c r="EY146" i="5" l="1"/>
  <c r="EV147" i="5"/>
  <c r="EV148" i="5" l="1"/>
  <c r="EY147" i="5"/>
  <c r="EV149" i="5" l="1"/>
  <c r="EY148" i="5"/>
  <c r="EY149" i="5" l="1"/>
  <c r="EV150" i="5"/>
  <c r="EY150" i="5" l="1"/>
  <c r="EV151" i="5"/>
  <c r="EY151" i="5" l="1"/>
  <c r="EV152" i="5"/>
  <c r="EV153" i="5" l="1"/>
  <c r="EY152" i="5"/>
  <c r="EV154" i="5" l="1"/>
  <c r="EY153" i="5"/>
  <c r="EV155" i="5" l="1"/>
  <c r="EY154" i="5"/>
  <c r="EV156" i="5" l="1"/>
  <c r="EY155" i="5"/>
  <c r="EY156" i="5" l="1"/>
  <c r="EV157" i="5"/>
  <c r="EY157" i="5" l="1"/>
  <c r="EV158" i="5"/>
  <c r="EY158" i="5" l="1"/>
  <c r="EV159" i="5"/>
  <c r="EY159" i="5" l="1"/>
  <c r="EV160" i="5"/>
  <c r="EY160" i="5" l="1"/>
  <c r="EV161" i="5"/>
  <c r="EY161" i="5" l="1"/>
  <c r="EV162" i="5"/>
  <c r="EY162" i="5" l="1"/>
  <c r="EV163" i="5"/>
  <c r="EY163" i="5" l="1"/>
  <c r="EV164" i="5"/>
  <c r="EY164" i="5" l="1"/>
  <c r="EV165" i="5"/>
  <c r="EY165" i="5" l="1"/>
  <c r="EV166" i="5"/>
  <c r="EV167" i="5" l="1"/>
  <c r="EY166" i="5"/>
  <c r="EY167" i="5" l="1"/>
  <c r="EV168" i="5"/>
  <c r="EV169" i="5" l="1"/>
  <c r="EY168" i="5"/>
  <c r="EY169" i="5" l="1"/>
  <c r="EV170" i="5"/>
  <c r="EV171" i="5" l="1"/>
  <c r="EY170" i="5"/>
  <c r="EV172" i="5" l="1"/>
  <c r="EY171" i="5"/>
  <c r="EY172" i="5" l="1"/>
  <c r="EV173" i="5"/>
  <c r="EY173" i="5" l="1"/>
  <c r="EV174" i="5"/>
  <c r="EY174" i="5" l="1"/>
  <c r="EV175" i="5"/>
  <c r="EV176" i="5" l="1"/>
  <c r="EY175" i="5"/>
  <c r="EV177" i="5" l="1"/>
  <c r="EY176" i="5"/>
  <c r="EY177" i="5" l="1"/>
  <c r="EV178" i="5"/>
  <c r="EV179" i="5" l="1"/>
  <c r="EY178" i="5"/>
  <c r="EV180" i="5" l="1"/>
  <c r="EY179" i="5"/>
  <c r="EY180" i="5" l="1"/>
  <c r="EV181" i="5"/>
  <c r="EV182" i="5" l="1"/>
  <c r="EY181" i="5"/>
  <c r="EV183" i="5" l="1"/>
  <c r="EY182" i="5"/>
  <c r="EY183" i="5" l="1"/>
  <c r="EV184" i="5"/>
  <c r="EV185" i="5" l="1"/>
  <c r="EY184" i="5"/>
  <c r="EY185" i="5" l="1"/>
  <c r="EV186" i="5"/>
  <c r="EY186" i="5" l="1"/>
  <c r="EV187" i="5"/>
  <c r="EY187" i="5" l="1"/>
  <c r="EV188" i="5"/>
  <c r="EV189" i="5" l="1"/>
  <c r="EY188" i="5"/>
  <c r="EY189" i="5" l="1"/>
  <c r="EV190" i="5"/>
  <c r="EV191" i="5" l="1"/>
  <c r="EY190" i="5"/>
  <c r="EY191" i="5" l="1"/>
  <c r="EV192" i="5"/>
  <c r="EV193" i="5" l="1"/>
  <c r="EY192" i="5"/>
  <c r="EY193" i="5" l="1"/>
  <c r="EV194" i="5"/>
  <c r="EV195" i="5" l="1"/>
  <c r="EY194" i="5"/>
  <c r="EV196" i="5" l="1"/>
  <c r="EY195" i="5"/>
  <c r="EY196" i="5" l="1"/>
  <c r="EV197" i="5"/>
  <c r="EY197" i="5" l="1"/>
  <c r="EV198" i="5"/>
  <c r="EY198" i="5" l="1"/>
  <c r="EV199" i="5"/>
  <c r="EY199" i="5" l="1"/>
  <c r="EV200" i="5"/>
  <c r="EY200" i="5" l="1"/>
  <c r="EV201" i="5"/>
  <c r="EV202" i="5" l="1"/>
  <c r="EY201" i="5"/>
  <c r="EV203" i="5" l="1"/>
  <c r="EY202" i="5"/>
  <c r="EY203" i="5" l="1"/>
  <c r="EV204" i="5"/>
  <c r="EY204" i="5" l="1"/>
  <c r="EV205" i="5"/>
  <c r="EY205" i="5" l="1"/>
  <c r="EV206" i="5"/>
  <c r="EY206" i="5" l="1"/>
  <c r="EV207" i="5"/>
  <c r="EV208" i="5" l="1"/>
  <c r="EY207" i="5"/>
  <c r="EY208" i="5" l="1"/>
  <c r="EV209" i="5"/>
  <c r="EY209" i="5" l="1"/>
  <c r="EV210" i="5"/>
  <c r="EY210" i="5" l="1"/>
  <c r="EV211" i="5"/>
  <c r="EV212" i="5" l="1"/>
  <c r="EY211" i="5"/>
  <c r="EY212" i="5" l="1"/>
  <c r="EV213" i="5"/>
  <c r="EY213" i="5" l="1"/>
  <c r="EV214" i="5"/>
  <c r="EY214" i="5" l="1"/>
  <c r="EV215" i="5"/>
  <c r="EY215" i="5" l="1"/>
  <c r="EV216" i="5"/>
  <c r="EY216" i="5" l="1"/>
  <c r="EV217" i="5"/>
  <c r="EY217" i="5" l="1"/>
  <c r="EV218" i="5"/>
  <c r="EY218" i="5" l="1"/>
  <c r="EV219" i="5"/>
  <c r="EV220" i="5" l="1"/>
  <c r="EY219" i="5"/>
  <c r="EY220" i="5" l="1"/>
  <c r="EV221" i="5"/>
  <c r="EY221" i="5" l="1"/>
  <c r="EV222" i="5"/>
  <c r="EV223" i="5" l="1"/>
  <c r="EY222" i="5"/>
  <c r="EV224" i="5" l="1"/>
  <c r="EY223" i="5"/>
  <c r="EY224" i="5" l="1"/>
  <c r="EV225" i="5"/>
  <c r="EY225" i="5" l="1"/>
  <c r="EV226" i="5"/>
  <c r="EY226" i="5" l="1"/>
  <c r="EV227" i="5"/>
  <c r="EV228" i="5" l="1"/>
  <c r="EY227" i="5"/>
  <c r="EY228" i="5" l="1"/>
  <c r="EV229" i="5"/>
  <c r="EY229" i="5" l="1"/>
  <c r="EV230" i="5"/>
  <c r="EV231" i="5" l="1"/>
  <c r="EY230" i="5"/>
  <c r="EY231" i="5" l="1"/>
  <c r="EV232" i="5"/>
  <c r="EV233" i="5" l="1"/>
  <c r="EY232" i="5"/>
  <c r="EV234" i="5" l="1"/>
  <c r="EY233" i="5"/>
  <c r="EY234" i="5" l="1"/>
  <c r="EV235" i="5"/>
  <c r="EY235" i="5" l="1"/>
  <c r="EV236" i="5"/>
  <c r="EY236" i="5" l="1"/>
  <c r="EV237" i="5"/>
  <c r="EV238" i="5" l="1"/>
  <c r="EY237" i="5"/>
  <c r="EV239" i="5" l="1"/>
  <c r="EY238" i="5"/>
  <c r="EY239" i="5" l="1"/>
  <c r="EV240" i="5"/>
  <c r="EV241" i="5" l="1"/>
  <c r="EY240" i="5"/>
  <c r="EY241" i="5" l="1"/>
  <c r="EV242" i="5"/>
  <c r="EY242" i="5" l="1"/>
  <c r="EV243" i="5"/>
  <c r="EV244" i="5" l="1"/>
  <c r="EY243" i="5"/>
  <c r="EY244" i="5" l="1"/>
  <c r="EV245" i="5"/>
  <c r="EV246" i="5" l="1"/>
  <c r="EY245" i="5"/>
  <c r="EV247" i="5" l="1"/>
  <c r="EY246" i="5"/>
  <c r="EV248" i="5" l="1"/>
  <c r="EY247" i="5"/>
  <c r="EY248" i="5" l="1"/>
  <c r="EV249" i="5"/>
  <c r="EV250" i="5" l="1"/>
  <c r="EY249" i="5"/>
  <c r="EY250" i="5" l="1"/>
  <c r="EV251" i="5"/>
  <c r="EY251" i="5" l="1"/>
  <c r="EV252" i="5"/>
  <c r="EY252" i="5" l="1"/>
  <c r="EV253" i="5"/>
  <c r="EV254" i="5" l="1"/>
  <c r="EY253" i="5"/>
  <c r="EY254" i="5" l="1"/>
  <c r="EV255" i="5"/>
  <c r="EY255" i="5" l="1"/>
  <c r="EV256" i="5"/>
  <c r="EV257" i="5" l="1"/>
  <c r="EY256" i="5"/>
  <c r="EV258" i="5" l="1"/>
  <c r="EY257" i="5"/>
  <c r="EV259" i="5" l="1"/>
  <c r="EY258" i="5"/>
  <c r="EY259" i="5" l="1"/>
  <c r="EV260" i="5"/>
  <c r="EV261" i="5" l="1"/>
  <c r="EY260" i="5"/>
  <c r="EY261" i="5" l="1"/>
  <c r="EV262" i="5"/>
  <c r="EV263" i="5" l="1"/>
  <c r="EY262" i="5"/>
  <c r="EV264" i="5" l="1"/>
  <c r="EY263" i="5"/>
  <c r="EV265" i="5" l="1"/>
  <c r="EY264" i="5"/>
  <c r="EV266" i="5" l="1"/>
  <c r="EY265" i="5"/>
  <c r="EV267" i="5" l="1"/>
  <c r="EY266" i="5"/>
  <c r="EY267" i="5" l="1"/>
  <c r="EV268" i="5"/>
  <c r="EY268" i="5" l="1"/>
  <c r="EV269" i="5"/>
  <c r="EY269" i="5" l="1"/>
  <c r="EV270" i="5"/>
  <c r="EV271" i="5" l="1"/>
  <c r="EY270" i="5"/>
  <c r="EV272" i="5" l="1"/>
  <c r="EY271" i="5"/>
  <c r="EY272" i="5" l="1"/>
  <c r="EV273" i="5"/>
  <c r="EV274" i="5" l="1"/>
  <c r="EY273" i="5"/>
  <c r="EV275" i="5" l="1"/>
  <c r="EY274" i="5"/>
  <c r="EV276" i="5" l="1"/>
  <c r="EY275" i="5"/>
  <c r="EV277" i="5" l="1"/>
  <c r="EY276" i="5"/>
  <c r="EY277" i="5" l="1"/>
  <c r="EV278" i="5"/>
  <c r="EY278" i="5" l="1"/>
  <c r="EV279" i="5"/>
  <c r="EV280" i="5" l="1"/>
  <c r="EY279" i="5"/>
  <c r="EV281" i="5" l="1"/>
  <c r="EY280" i="5"/>
  <c r="EV282" i="5" l="1"/>
  <c r="EY281" i="5"/>
  <c r="EV283" i="5" l="1"/>
  <c r="EY282" i="5"/>
  <c r="EV284" i="5" l="1"/>
  <c r="EY283" i="5"/>
  <c r="EV285" i="5" l="1"/>
  <c r="EY284" i="5"/>
  <c r="EV286" i="5" l="1"/>
  <c r="EY285" i="5"/>
  <c r="EV287" i="5" l="1"/>
  <c r="EY286" i="5"/>
  <c r="EV288" i="5" l="1"/>
  <c r="EY287" i="5"/>
  <c r="EV289" i="5" l="1"/>
  <c r="EY288" i="5"/>
  <c r="EV290" i="5" l="1"/>
  <c r="EY289" i="5"/>
  <c r="EY290" i="5" l="1"/>
  <c r="EV291" i="5"/>
  <c r="EY291" i="5" l="1"/>
  <c r="EV292" i="5"/>
  <c r="EV293" i="5" l="1"/>
  <c r="EY292" i="5"/>
  <c r="EY293" i="5" l="1"/>
  <c r="EV294" i="5"/>
  <c r="EV295" i="5" l="1"/>
  <c r="EY294" i="5"/>
  <c r="EY295" i="5" l="1"/>
  <c r="EV296" i="5"/>
  <c r="EV297" i="5" l="1"/>
  <c r="EY296" i="5"/>
  <c r="EV298" i="5" l="1"/>
  <c r="EY297" i="5"/>
  <c r="EV299" i="5" l="1"/>
  <c r="EY298" i="5"/>
  <c r="EV300" i="5" l="1"/>
  <c r="EY299" i="5"/>
  <c r="EV301" i="5" l="1"/>
  <c r="EY300" i="5"/>
  <c r="EV302" i="5" l="1"/>
  <c r="EY301" i="5"/>
  <c r="EV303" i="5" l="1"/>
  <c r="EY302" i="5"/>
  <c r="EV304" i="5" l="1"/>
  <c r="EY303" i="5"/>
  <c r="EY304" i="5" l="1"/>
  <c r="EV305" i="5"/>
  <c r="EY305" i="5" l="1"/>
  <c r="EV306" i="5"/>
  <c r="EV307" i="5" l="1"/>
  <c r="EY306" i="5"/>
  <c r="EY307" i="5" l="1"/>
  <c r="EV308" i="5"/>
  <c r="EV309" i="5" l="1"/>
  <c r="EY308" i="5"/>
  <c r="EV310" i="5" l="1"/>
  <c r="EY309" i="5"/>
  <c r="EV311" i="5" l="1"/>
  <c r="EY310" i="5"/>
  <c r="EV312" i="5" l="1"/>
  <c r="EY311" i="5"/>
  <c r="EV313" i="5" l="1"/>
  <c r="EY312" i="5"/>
  <c r="EV314" i="5" l="1"/>
  <c r="EY313" i="5"/>
  <c r="EV315" i="5" l="1"/>
  <c r="EY314" i="5"/>
  <c r="EV316" i="5" l="1"/>
  <c r="EY315" i="5"/>
  <c r="EV317" i="5" l="1"/>
  <c r="EY316" i="5"/>
  <c r="EV318" i="5" l="1"/>
  <c r="EY317" i="5"/>
  <c r="EY318" i="5" l="1"/>
  <c r="EV319" i="5"/>
  <c r="EY319" i="5" l="1"/>
  <c r="EV320" i="5"/>
  <c r="EY320" i="5" l="1"/>
  <c r="EV321" i="5"/>
  <c r="EY321" i="5" l="1"/>
  <c r="EV322" i="5"/>
  <c r="EV323" i="5" l="1"/>
  <c r="EY322" i="5"/>
  <c r="EV324" i="5" l="1"/>
  <c r="EY323" i="5"/>
  <c r="EV325" i="5" l="1"/>
  <c r="EY324" i="5"/>
  <c r="EV326" i="5" l="1"/>
  <c r="EY325" i="5"/>
  <c r="EY326" i="5" l="1"/>
  <c r="EV327" i="5"/>
  <c r="EY327" i="5" l="1"/>
  <c r="EV328" i="5"/>
  <c r="EV329" i="5" l="1"/>
  <c r="EY328" i="5"/>
  <c r="EV330" i="5" l="1"/>
  <c r="EY329" i="5"/>
  <c r="EY330" i="5" l="1"/>
  <c r="EV331" i="5"/>
  <c r="EV332" i="5" l="1"/>
  <c r="EY331" i="5"/>
  <c r="EV333" i="5" l="1"/>
  <c r="EY332" i="5"/>
  <c r="EV334" i="5" l="1"/>
  <c r="EY333" i="5"/>
  <c r="EY334" i="5" l="1"/>
  <c r="EV335" i="5"/>
  <c r="EY335" i="5" l="1"/>
  <c r="EV336" i="5"/>
  <c r="EV337" i="5" l="1"/>
  <c r="EY336" i="5"/>
  <c r="EY337" i="5" l="1"/>
  <c r="EV338" i="5"/>
  <c r="EY338" i="5" l="1"/>
  <c r="EV339" i="5"/>
  <c r="EY339" i="5" l="1"/>
  <c r="EV340" i="5"/>
  <c r="EY340" i="5" l="1"/>
  <c r="EV341" i="5"/>
  <c r="EY341" i="5" l="1"/>
  <c r="EV342" i="5"/>
  <c r="EV343" i="5" l="1"/>
  <c r="EY342" i="5"/>
  <c r="EV344" i="5" l="1"/>
  <c r="EY343" i="5"/>
  <c r="EY344" i="5" l="1"/>
  <c r="EV345" i="5"/>
  <c r="EY345" i="5" l="1"/>
  <c r="EV346" i="5"/>
  <c r="EY346" i="5" l="1"/>
  <c r="EV347" i="5"/>
  <c r="EY347" i="5" l="1"/>
  <c r="EV348" i="5"/>
  <c r="EY348" i="5" l="1"/>
  <c r="EV349" i="5"/>
  <c r="EY349" i="5" l="1"/>
  <c r="EV350" i="5"/>
  <c r="EY350" i="5" l="1"/>
  <c r="EV351" i="5"/>
  <c r="EV352" i="5" l="1"/>
  <c r="EY351" i="5"/>
  <c r="EV353" i="5" l="1"/>
  <c r="EY352" i="5"/>
  <c r="EV354" i="5" l="1"/>
  <c r="EY353" i="5"/>
  <c r="EV355" i="5" l="1"/>
  <c r="EY354" i="5"/>
  <c r="EV356" i="5" l="1"/>
  <c r="EY355" i="5"/>
  <c r="EY356" i="5" l="1"/>
  <c r="EV357" i="5"/>
  <c r="EV358" i="5" l="1"/>
  <c r="EY357" i="5"/>
  <c r="EV359" i="5" l="1"/>
  <c r="EY358" i="5"/>
  <c r="EV360" i="5" l="1"/>
  <c r="EY359" i="5"/>
  <c r="EV361" i="5" l="1"/>
  <c r="EY360" i="5"/>
  <c r="EV362" i="5" l="1"/>
  <c r="EY361" i="5"/>
  <c r="EY362" i="5" l="1"/>
  <c r="EV363" i="5"/>
  <c r="EY363" i="5" l="1"/>
  <c r="EV364" i="5"/>
  <c r="EY364" i="5" l="1"/>
  <c r="EV365" i="5"/>
  <c r="EY365" i="5" l="1"/>
  <c r="EV366" i="5"/>
  <c r="EV367" i="5" l="1"/>
  <c r="EY366" i="5"/>
  <c r="EY367" i="5" l="1"/>
  <c r="EV368" i="5"/>
  <c r="EV369" i="5" l="1"/>
  <c r="EY368" i="5"/>
  <c r="EV370" i="5" l="1"/>
  <c r="EY369" i="5"/>
  <c r="EV371" i="5" l="1"/>
  <c r="EY370" i="5"/>
  <c r="EY371" i="5" l="1"/>
  <c r="EV372" i="5"/>
  <c r="EY372" i="5" l="1"/>
  <c r="EV373" i="5"/>
  <c r="EY373" i="5" l="1"/>
  <c r="EV374" i="5"/>
  <c r="EV375" i="5" l="1"/>
  <c r="EY374" i="5"/>
  <c r="EY375" i="5" l="1"/>
  <c r="EV376" i="5"/>
  <c r="EY376" i="5" l="1"/>
  <c r="EV377" i="5"/>
  <c r="EY377" i="5" l="1"/>
  <c r="EV378" i="5"/>
  <c r="EY378" i="5" l="1"/>
  <c r="EV379" i="5"/>
  <c r="EY379" i="5" l="1"/>
  <c r="EV380" i="5"/>
  <c r="EY380" i="5" l="1"/>
  <c r="EV381" i="5"/>
  <c r="EV382" i="5" l="1"/>
  <c r="EY381" i="5"/>
  <c r="EY382" i="5" l="1"/>
  <c r="EV383" i="5"/>
  <c r="EY383" i="5" l="1"/>
  <c r="EV384" i="5"/>
  <c r="EY384" i="5" l="1"/>
  <c r="EV385" i="5"/>
  <c r="EV386" i="5" l="1"/>
  <c r="EY385" i="5"/>
  <c r="EY386" i="5" l="1"/>
  <c r="EV387" i="5"/>
  <c r="EV388" i="5" l="1"/>
  <c r="EY387" i="5"/>
  <c r="EY388" i="5" l="1"/>
  <c r="EV389" i="5"/>
  <c r="EV390" i="5" l="1"/>
  <c r="EY389" i="5"/>
  <c r="EY390" i="5" l="1"/>
  <c r="EV391" i="5"/>
  <c r="EY391" i="5" l="1"/>
  <c r="EV392" i="5"/>
  <c r="EY392" i="5" l="1"/>
  <c r="EV393" i="5"/>
  <c r="EY393" i="5" l="1"/>
  <c r="EV394" i="5"/>
  <c r="EY394" i="5" s="1"/>
</calcChain>
</file>

<file path=xl/sharedStrings.xml><?xml version="1.0" encoding="utf-8"?>
<sst xmlns="http://schemas.openxmlformats.org/spreadsheetml/2006/main" count="15620" uniqueCount="1132">
  <si>
    <t>r</t>
  </si>
  <si>
    <t>degré</t>
  </si>
  <si>
    <t>rad</t>
  </si>
  <si>
    <t>Y = r sin (x)</t>
  </si>
  <si>
    <t>Racine (XY)</t>
  </si>
  <si>
    <t>X=  r cos (x)</t>
  </si>
  <si>
    <t>X_1= r - X</t>
  </si>
  <si>
    <t>X_2=X ^2</t>
  </si>
  <si>
    <t>Y_2 = Y ^2</t>
  </si>
  <si>
    <t>XY=X_2 + Y_2</t>
  </si>
  <si>
    <t>Corde :</t>
  </si>
  <si>
    <t>Nb côté</t>
  </si>
  <si>
    <t>Cercle</t>
  </si>
  <si>
    <t>r_2/r1</t>
  </si>
  <si>
    <t>r3/r1</t>
  </si>
  <si>
    <t>π</t>
  </si>
  <si>
    <t>=</t>
  </si>
  <si>
    <t xml:space="preserve"> / </t>
  </si>
  <si>
    <t xml:space="preserve"> π </t>
  </si>
  <si>
    <t xml:space="preserve"> = </t>
  </si>
  <si>
    <t>°</t>
  </si>
  <si>
    <t>sinus</t>
  </si>
  <si>
    <t>cosinus</t>
  </si>
  <si>
    <t xml:space="preserve">r </t>
  </si>
  <si>
    <r>
      <t>sin (</t>
    </r>
    <r>
      <rPr>
        <sz val="11"/>
        <color theme="1"/>
        <rFont val="Times New Roman"/>
        <family val="1"/>
      </rPr>
      <t>α</t>
    </r>
    <r>
      <rPr>
        <sz val="11"/>
        <color theme="1"/>
        <rFont val="Calibri"/>
        <family val="2"/>
      </rPr>
      <t xml:space="preserve"> )</t>
    </r>
  </si>
  <si>
    <r>
      <t>cos (</t>
    </r>
    <r>
      <rPr>
        <sz val="11"/>
        <color theme="1"/>
        <rFont val="Times New Roman"/>
        <family val="1"/>
      </rPr>
      <t>α</t>
    </r>
    <r>
      <rPr>
        <sz val="11"/>
        <color theme="1"/>
        <rFont val="Calibri"/>
        <family val="2"/>
      </rPr>
      <t>)</t>
    </r>
  </si>
  <si>
    <r>
      <rPr>
        <sz val="11"/>
        <color theme="1"/>
        <rFont val="Times New Roman"/>
        <family val="1"/>
      </rPr>
      <t>Δ</t>
    </r>
    <r>
      <rPr>
        <sz val="11"/>
        <color theme="1"/>
        <rFont val="Calibri"/>
        <family val="2"/>
      </rPr>
      <t xml:space="preserve">y = </t>
    </r>
  </si>
  <si>
    <r>
      <rPr>
        <sz val="11"/>
        <color theme="1"/>
        <rFont val="Times New Roman"/>
        <family val="1"/>
      </rPr>
      <t>Δx</t>
    </r>
    <r>
      <rPr>
        <sz val="11"/>
        <color theme="1"/>
        <rFont val="Calibri"/>
        <family val="2"/>
      </rPr>
      <t xml:space="preserve"> = </t>
    </r>
  </si>
  <si>
    <t>Degré, k pi radian, valeur numérique</t>
  </si>
  <si>
    <t>Angle</t>
  </si>
  <si>
    <t>Rayon</t>
  </si>
  <si>
    <t>degré - radian</t>
  </si>
  <si>
    <t>Corde</t>
  </si>
  <si>
    <t>nb côté</t>
  </si>
  <si>
    <t>cercle</t>
  </si>
  <si>
    <r>
      <rPr>
        <sz val="11"/>
        <color theme="1"/>
        <rFont val="Times New Roman"/>
        <family val="1"/>
      </rPr>
      <t>Δx'</t>
    </r>
    <r>
      <rPr>
        <sz val="11"/>
        <color theme="1"/>
        <rFont val="Calibri"/>
        <family val="2"/>
      </rPr>
      <t xml:space="preserve"> = </t>
    </r>
  </si>
  <si>
    <t xml:space="preserve">( </t>
  </si>
  <si>
    <t xml:space="preserve"> )</t>
  </si>
  <si>
    <t xml:space="preserve">r - </t>
  </si>
  <si>
    <t>;</t>
  </si>
  <si>
    <t>Conversion</t>
  </si>
  <si>
    <t>Aire totale</t>
  </si>
  <si>
    <t>A_1=Aire triangle 1</t>
  </si>
  <si>
    <t>A_2=</t>
  </si>
  <si>
    <t>A=A_1+A_2</t>
  </si>
  <si>
    <t>Aire cercle-corde</t>
  </si>
  <si>
    <t>Aire cercle-1 corde</t>
  </si>
  <si>
    <t>Aire arc de l'angle</t>
  </si>
  <si>
    <t>Aire cercle : pi r²</t>
  </si>
  <si>
    <t>Aire = ( base x hauteur ) /2</t>
  </si>
  <si>
    <r>
      <t>= (</t>
    </r>
    <r>
      <rPr>
        <sz val="11"/>
        <color theme="1"/>
        <rFont val="Times New Roman"/>
        <family val="1"/>
      </rPr>
      <t>Δy</t>
    </r>
    <r>
      <rPr>
        <sz val="9.9"/>
        <color theme="1"/>
        <rFont val="Calibri"/>
        <family val="2"/>
      </rPr>
      <t xml:space="preserve"> </t>
    </r>
    <r>
      <rPr>
        <sz val="9.9"/>
        <color theme="1"/>
        <rFont val="Times New Roman"/>
        <family val="1"/>
      </rPr>
      <t>∙</t>
    </r>
    <r>
      <rPr>
        <sz val="9.9"/>
        <color theme="1"/>
        <rFont val="Calibri"/>
        <family val="2"/>
      </rPr>
      <t xml:space="preserve">  Δx ) /2</t>
    </r>
  </si>
  <si>
    <r>
      <t>= (</t>
    </r>
    <r>
      <rPr>
        <sz val="11"/>
        <color theme="1"/>
        <rFont val="Times New Roman"/>
        <family val="1"/>
      </rPr>
      <t>Δy</t>
    </r>
    <r>
      <rPr>
        <sz val="9.9"/>
        <color theme="1"/>
        <rFont val="Calibri"/>
        <family val="2"/>
      </rPr>
      <t xml:space="preserve"> </t>
    </r>
    <r>
      <rPr>
        <sz val="9.9"/>
        <color theme="1"/>
        <rFont val="Times New Roman"/>
        <family val="1"/>
      </rPr>
      <t>∙</t>
    </r>
    <r>
      <rPr>
        <sz val="9.9"/>
        <color theme="1"/>
        <rFont val="Calibri"/>
        <family val="2"/>
      </rPr>
      <t xml:space="preserve">  Δx' ) /2</t>
    </r>
  </si>
  <si>
    <t>sin (α )</t>
  </si>
  <si>
    <t>cos (α)</t>
  </si>
  <si>
    <t>Δy = r sin (α )</t>
  </si>
  <si>
    <t>Δx = r cos (α)</t>
  </si>
  <si>
    <t>Δx' = r - r cos (α)</t>
  </si>
  <si>
    <t>heptagone</t>
  </si>
  <si>
    <t>digone ou segment</t>
  </si>
  <si>
    <t>triangle ou trigone</t>
  </si>
  <si>
    <t>pentagone</t>
  </si>
  <si>
    <t>hexagone</t>
  </si>
  <si>
    <t>octogone</t>
  </si>
  <si>
    <t>décagone</t>
  </si>
  <si>
    <t>hendécagone</t>
  </si>
  <si>
    <t>dodécagone</t>
  </si>
  <si>
    <t>tridécagone ou triskaidécagone</t>
  </si>
  <si>
    <t>tétradécagone ou tétrakaidécagone ou quadridécagone</t>
  </si>
  <si>
    <t>pentadécagone ou pentakaidécagone ou quidécagone</t>
  </si>
  <si>
    <t>hexadécagone ou hexakaidécagone</t>
  </si>
  <si>
    <t>heptadécagone ou heptakaidécagone</t>
  </si>
  <si>
    <t>octadécagone ou octakaidécagone</t>
  </si>
  <si>
    <t>ennéadécagone ou ennéakaidécagone</t>
  </si>
  <si>
    <t>icosagone</t>
  </si>
  <si>
    <t>henicosagone ou icosikaihenagone</t>
  </si>
  <si>
    <t>doicosagone ou icosikaidigone</t>
  </si>
  <si>
    <t>triaicosagone ou icosikaitrigone</t>
  </si>
  <si>
    <t>tétraicosagone ou icosikaitétragone</t>
  </si>
  <si>
    <t>pentaicosagone ou icosikaipentagone</t>
  </si>
  <si>
    <t>hexaicosagone ou icosikaihexagone</t>
  </si>
  <si>
    <t>heptaicosagone ou icosikaiheptagone</t>
  </si>
  <si>
    <t>octaicosagone ou icosikaioctagone</t>
  </si>
  <si>
    <t>ennéaicosagone ou icosikaiennéagone</t>
  </si>
  <si>
    <t>triacontagone</t>
  </si>
  <si>
    <t>hentriacontagone ou triacontakaihenagone</t>
  </si>
  <si>
    <t>dotriacontagone ou triacontakaidigone</t>
  </si>
  <si>
    <t>tritriacontagone ou triacontakaitrigone</t>
  </si>
  <si>
    <t>tétratriacontagone ou triacontakaitétragone</t>
  </si>
  <si>
    <t>pentatriacontagone ou triacontakaipentagone</t>
  </si>
  <si>
    <t>hexatriacontagone ou triacontakaihexagone</t>
  </si>
  <si>
    <t>heptatriacontagone ou triacontakaiheptagone</t>
  </si>
  <si>
    <t>octatriacontagone ou triacontakaioctogone</t>
  </si>
  <si>
    <t>ennéatriacontagone ou triacontakaiennégone</t>
  </si>
  <si>
    <t>tétracontagone</t>
  </si>
  <si>
    <r>
      <rPr>
        <sz val="11"/>
        <color theme="1"/>
        <rFont val="Times New Roman"/>
        <family val="1"/>
      </rPr>
      <t>Δy</t>
    </r>
    <r>
      <rPr>
        <sz val="9.9"/>
        <color theme="1"/>
        <rFont val="Calibri"/>
        <family val="2"/>
      </rPr>
      <t xml:space="preserve"> </t>
    </r>
  </si>
  <si>
    <t>Δx + Δx' =</t>
  </si>
  <si>
    <r>
      <t>A1=A10+A20='(</t>
    </r>
    <r>
      <rPr>
        <sz val="11"/>
        <color theme="1"/>
        <rFont val="Times New Roman"/>
        <family val="1"/>
      </rPr>
      <t>Δy</t>
    </r>
    <r>
      <rPr>
        <sz val="9.9"/>
        <color theme="1"/>
        <rFont val="Calibri"/>
        <family val="2"/>
      </rPr>
      <t xml:space="preserve"> + ( Δx + Δx' )) / 2 =</t>
    </r>
  </si>
  <si>
    <t>Rayon r =</t>
  </si>
  <si>
    <t>A4=Aire de la partie d'1 arc et d'1 corde=</t>
  </si>
  <si>
    <t>A4= Aire de l'arc d'un angle=</t>
  </si>
  <si>
    <r>
      <t>A2 = Aire du cercle = π</t>
    </r>
    <r>
      <rPr>
        <sz val="9.9"/>
        <color theme="1"/>
        <rFont val="Calibri"/>
        <family val="2"/>
      </rPr>
      <t xml:space="preserve"> r ² =</t>
    </r>
  </si>
  <si>
    <t>A3=Aire entre la corde et l'arc =</t>
  </si>
  <si>
    <t>A2=Aire du triangle des les angles =</t>
  </si>
  <si>
    <t>nb côté=</t>
  </si>
  <si>
    <t>Cercle =</t>
  </si>
  <si>
    <t>A6= A5+A1=Aire de l'arc d'un angle=</t>
  </si>
  <si>
    <t>nb côté = n =</t>
  </si>
  <si>
    <t>A5=A4/n =</t>
  </si>
  <si>
    <t>A4= A3-A2= π r ² - n ((Δy + ( Δx + Δx' )) / 2)=</t>
  </si>
  <si>
    <r>
      <t xml:space="preserve">x = </t>
    </r>
    <r>
      <rPr>
        <sz val="11"/>
        <color theme="1"/>
        <rFont val="Times New Roman"/>
        <family val="1"/>
      </rPr>
      <t>α</t>
    </r>
    <r>
      <rPr>
        <sz val="9.9"/>
        <color theme="1"/>
        <rFont val="Calibri"/>
        <family val="2"/>
      </rPr>
      <t>' π</t>
    </r>
  </si>
  <si>
    <r>
      <t xml:space="preserve">Angle =  </t>
    </r>
    <r>
      <rPr>
        <sz val="11"/>
        <color theme="1"/>
        <rFont val="Times New Roman"/>
        <family val="1"/>
      </rPr>
      <t>α =</t>
    </r>
  </si>
  <si>
    <r>
      <t xml:space="preserve">2 </t>
    </r>
    <r>
      <rPr>
        <sz val="11"/>
        <color theme="1"/>
        <rFont val="Calibri"/>
        <family val="2"/>
      </rPr>
      <t>π</t>
    </r>
  </si>
  <si>
    <t>(</t>
  </si>
  <si>
    <t>)</t>
  </si>
  <si>
    <t>×</t>
  </si>
  <si>
    <r>
      <t xml:space="preserve">α = α ' </t>
    </r>
    <r>
      <rPr>
        <sz val="11"/>
        <color theme="1"/>
        <rFont val="Calibri"/>
        <family val="2"/>
      </rPr>
      <t>π</t>
    </r>
  </si>
  <si>
    <r>
      <rPr>
        <sz val="11"/>
        <color theme="1"/>
        <rFont val="Times New Roman"/>
        <family val="1"/>
      </rPr>
      <t>Δy</t>
    </r>
    <r>
      <rPr>
        <sz val="11"/>
        <color theme="1"/>
        <rFont val="Calibri"/>
        <family val="2"/>
      </rPr>
      <t xml:space="preserve">  =</t>
    </r>
  </si>
  <si>
    <r>
      <t>A1=(A10+A20)='((</t>
    </r>
    <r>
      <rPr>
        <sz val="11"/>
        <color theme="1"/>
        <rFont val="Times New Roman"/>
        <family val="1"/>
      </rPr>
      <t>Δy</t>
    </r>
    <r>
      <rPr>
        <sz val="11"/>
        <color theme="1"/>
        <rFont val="Calibri"/>
        <family val="2"/>
      </rPr>
      <t xml:space="preserve"> + ( Δx + Δx' )) / 2) =</t>
    </r>
  </si>
  <si>
    <r>
      <t>A3 = Aire du cercle = π</t>
    </r>
    <r>
      <rPr>
        <sz val="11"/>
        <color theme="1"/>
        <rFont val="Calibri"/>
        <family val="2"/>
      </rPr>
      <t xml:space="preserve"> r ² =</t>
    </r>
  </si>
  <si>
    <r>
      <t>A2=n(A10+A20)=' n((</t>
    </r>
    <r>
      <rPr>
        <sz val="11"/>
        <color theme="1"/>
        <rFont val="Times New Roman"/>
        <family val="1"/>
      </rPr>
      <t>Δy</t>
    </r>
    <r>
      <rPr>
        <sz val="11"/>
        <color theme="1"/>
        <rFont val="Calibri"/>
        <family val="2"/>
      </rPr>
      <t xml:space="preserve"> + ( Δx + Δx' )) / 2) =</t>
    </r>
  </si>
  <si>
    <r>
      <rPr>
        <sz val="11"/>
        <color theme="1"/>
        <rFont val="Times New Roman"/>
        <family val="1"/>
      </rPr>
      <t>Δ</t>
    </r>
    <r>
      <rPr>
        <sz val="11"/>
        <color theme="1"/>
        <rFont val="Calibri"/>
        <family val="2"/>
      </rPr>
      <t xml:space="preserve"> y</t>
    </r>
  </si>
  <si>
    <r>
      <rPr>
        <sz val="11"/>
        <color theme="1"/>
        <rFont val="Times New Roman"/>
        <family val="1"/>
      </rPr>
      <t>Δ</t>
    </r>
    <r>
      <rPr>
        <sz val="11"/>
        <color theme="1"/>
        <rFont val="Calibri"/>
        <family val="2"/>
      </rPr>
      <t xml:space="preserve"> x</t>
    </r>
  </si>
  <si>
    <r>
      <rPr>
        <sz val="11"/>
        <color theme="1"/>
        <rFont val="Times New Roman"/>
        <family val="1"/>
      </rPr>
      <t>Δ</t>
    </r>
    <r>
      <rPr>
        <sz val="11"/>
        <color theme="1"/>
        <rFont val="Calibri"/>
        <family val="2"/>
      </rPr>
      <t xml:space="preserve"> x'</t>
    </r>
  </si>
  <si>
    <t>α</t>
  </si>
  <si>
    <t xml:space="preserve"> (</t>
  </si>
  <si>
    <t xml:space="preserve">  cos</t>
  </si>
  <si>
    <t xml:space="preserve">  sin</t>
  </si>
  <si>
    <t xml:space="preserve"> ─ </t>
  </si>
  <si>
    <t>1/2 Cercle</t>
  </si>
  <si>
    <t>x °</t>
  </si>
  <si>
    <t xml:space="preserve">α = </t>
  </si>
  <si>
    <t xml:space="preserve">n = </t>
  </si>
  <si>
    <t>nb degré</t>
  </si>
  <si>
    <t>fraction</t>
  </si>
  <si>
    <t>A</t>
  </si>
  <si>
    <t>B</t>
  </si>
  <si>
    <t>1 = Faux</t>
  </si>
  <si>
    <t>Valeur prise</t>
  </si>
  <si>
    <t>" " = vrai</t>
  </si>
  <si>
    <r>
      <t xml:space="preserve">Polygone (degré, radian, sinus, cosinus, </t>
    </r>
    <r>
      <rPr>
        <sz val="11"/>
        <color theme="1"/>
        <rFont val="Times New Roman"/>
        <family val="1"/>
      </rPr>
      <t>Δ</t>
    </r>
    <r>
      <rPr>
        <sz val="11"/>
        <color theme="1"/>
        <rFont val="Calibri"/>
        <family val="2"/>
      </rPr>
      <t xml:space="preserve">y, </t>
    </r>
    <r>
      <rPr>
        <sz val="11"/>
        <color theme="1"/>
        <rFont val="Times New Roman"/>
        <family val="1"/>
      </rPr>
      <t>Δ</t>
    </r>
    <r>
      <rPr>
        <sz val="11"/>
        <color theme="1"/>
        <rFont val="Calibri"/>
        <family val="2"/>
      </rPr>
      <t>x, corde, Aire triangle, aire arc)</t>
    </r>
  </si>
  <si>
    <t xml:space="preserve">1° = </t>
  </si>
  <si>
    <t xml:space="preserve">( 1 / 180 ) π </t>
  </si>
  <si>
    <t xml:space="preserve">2° = </t>
  </si>
  <si>
    <t xml:space="preserve">( 1 / 90 ) π   =  </t>
  </si>
  <si>
    <t xml:space="preserve">3° = </t>
  </si>
  <si>
    <t xml:space="preserve">( 1 / 60 ) π   =  </t>
  </si>
  <si>
    <t xml:space="preserve">4° = </t>
  </si>
  <si>
    <t xml:space="preserve">( 1 / 45 ) π   =  </t>
  </si>
  <si>
    <t xml:space="preserve">5° = </t>
  </si>
  <si>
    <t xml:space="preserve">( 1 / 36 ) π   =  </t>
  </si>
  <si>
    <t xml:space="preserve">6° = </t>
  </si>
  <si>
    <t xml:space="preserve">( 1 / 30 ) π   =  </t>
  </si>
  <si>
    <t xml:space="preserve">7° = </t>
  </si>
  <si>
    <t xml:space="preserve">( 7 / 180 ) π   =  </t>
  </si>
  <si>
    <t xml:space="preserve">8° = </t>
  </si>
  <si>
    <t xml:space="preserve">( 2 / 45 ) π   =  </t>
  </si>
  <si>
    <t xml:space="preserve">9° = </t>
  </si>
  <si>
    <t xml:space="preserve">( 1 / 20 ) π   =  </t>
  </si>
  <si>
    <t xml:space="preserve">10° = </t>
  </si>
  <si>
    <t xml:space="preserve">( 1 / 18 ) π   =  </t>
  </si>
  <si>
    <t xml:space="preserve">11° = </t>
  </si>
  <si>
    <t xml:space="preserve">( 11 / 180 ) π   =  </t>
  </si>
  <si>
    <t xml:space="preserve">12° = </t>
  </si>
  <si>
    <t xml:space="preserve">( 1 / 15 ) π   =  </t>
  </si>
  <si>
    <t xml:space="preserve">13° = </t>
  </si>
  <si>
    <t xml:space="preserve">( 13 / 180 ) π   =  </t>
  </si>
  <si>
    <t xml:space="preserve">14° = </t>
  </si>
  <si>
    <t xml:space="preserve">( 7 / 90 ) π   =  </t>
  </si>
  <si>
    <t xml:space="preserve">15° = </t>
  </si>
  <si>
    <t xml:space="preserve">( 1 / 12 ) π   =  </t>
  </si>
  <si>
    <t xml:space="preserve">16° = </t>
  </si>
  <si>
    <t xml:space="preserve">( 4 / 45 ) π   =  </t>
  </si>
  <si>
    <t xml:space="preserve">17° = </t>
  </si>
  <si>
    <t xml:space="preserve">( 17 / 180 ) π   =  </t>
  </si>
  <si>
    <t xml:space="preserve">18° = </t>
  </si>
  <si>
    <t xml:space="preserve">( 1 / 10 ) π   =  </t>
  </si>
  <si>
    <t xml:space="preserve">19° = </t>
  </si>
  <si>
    <t xml:space="preserve">( 19 / 180 ) π   =  </t>
  </si>
  <si>
    <t xml:space="preserve">20° = </t>
  </si>
  <si>
    <t xml:space="preserve">( 1 / 9 ) π   =  </t>
  </si>
  <si>
    <t xml:space="preserve">21° = </t>
  </si>
  <si>
    <t xml:space="preserve">( 7 / 60 ) π   =  </t>
  </si>
  <si>
    <t xml:space="preserve">22° = </t>
  </si>
  <si>
    <t xml:space="preserve">( 11 / 90 ) π   =  </t>
  </si>
  <si>
    <t xml:space="preserve">23° = </t>
  </si>
  <si>
    <t xml:space="preserve">( 23 / 180 ) π   =  </t>
  </si>
  <si>
    <t xml:space="preserve">24° = </t>
  </si>
  <si>
    <t xml:space="preserve">( 2 / 15 ) π   =  </t>
  </si>
  <si>
    <t xml:space="preserve">25° = </t>
  </si>
  <si>
    <t xml:space="preserve">( 5 / 36 ) π   =  </t>
  </si>
  <si>
    <t xml:space="preserve">26° = </t>
  </si>
  <si>
    <t xml:space="preserve">( 13 / 90 ) π   =  </t>
  </si>
  <si>
    <t xml:space="preserve">27° = </t>
  </si>
  <si>
    <t xml:space="preserve">( 3 / 20 ) π   =  </t>
  </si>
  <si>
    <t xml:space="preserve">28° = </t>
  </si>
  <si>
    <t xml:space="preserve">( 7 / 45 ) π   =  </t>
  </si>
  <si>
    <t xml:space="preserve">29° = </t>
  </si>
  <si>
    <t xml:space="preserve">( 29 / 180 ) π   =  </t>
  </si>
  <si>
    <t xml:space="preserve">30° = </t>
  </si>
  <si>
    <t xml:space="preserve">( 1 / 6 ) π   =  </t>
  </si>
  <si>
    <t xml:space="preserve">31° = </t>
  </si>
  <si>
    <t xml:space="preserve">( 31 / 180 ) π   =  </t>
  </si>
  <si>
    <t xml:space="preserve">32° = </t>
  </si>
  <si>
    <t xml:space="preserve">( 8 / 45 ) π   =  </t>
  </si>
  <si>
    <t xml:space="preserve">33° = </t>
  </si>
  <si>
    <t xml:space="preserve">( 11 / 60 ) π   =  </t>
  </si>
  <si>
    <t xml:space="preserve">34° = </t>
  </si>
  <si>
    <t xml:space="preserve">( 17 / 90 ) π   =  </t>
  </si>
  <si>
    <t xml:space="preserve">35° = </t>
  </si>
  <si>
    <t xml:space="preserve">( 7 / 36 ) π   =  </t>
  </si>
  <si>
    <t xml:space="preserve">36° = </t>
  </si>
  <si>
    <t xml:space="preserve">( 1 / 5 ) π   =  </t>
  </si>
  <si>
    <t xml:space="preserve">37° = </t>
  </si>
  <si>
    <t xml:space="preserve">( 37 / 180 ) π   =  </t>
  </si>
  <si>
    <t xml:space="preserve">38° = </t>
  </si>
  <si>
    <t xml:space="preserve">( 19 / 90 ) π   =  </t>
  </si>
  <si>
    <t xml:space="preserve">39° = </t>
  </si>
  <si>
    <t xml:space="preserve">( 13 / 60 ) π   =  </t>
  </si>
  <si>
    <t xml:space="preserve">40° = </t>
  </si>
  <si>
    <t xml:space="preserve">( 2 / 9 ) π   =  </t>
  </si>
  <si>
    <t xml:space="preserve">41° = </t>
  </si>
  <si>
    <t xml:space="preserve">( 41 / 180 ) π   =  </t>
  </si>
  <si>
    <t xml:space="preserve">42° = </t>
  </si>
  <si>
    <t xml:space="preserve">( 7 / 30 ) π   =  </t>
  </si>
  <si>
    <t xml:space="preserve">43° = </t>
  </si>
  <si>
    <t xml:space="preserve">( 43 / 180 ) π   =  </t>
  </si>
  <si>
    <t xml:space="preserve">44° = </t>
  </si>
  <si>
    <t xml:space="preserve">( 11 / 45 ) π   =  </t>
  </si>
  <si>
    <t xml:space="preserve">45° = </t>
  </si>
  <si>
    <t xml:space="preserve">( 1 / 4 ) π   =  </t>
  </si>
  <si>
    <t xml:space="preserve">46° = </t>
  </si>
  <si>
    <t xml:space="preserve">( 23 / 90 ) π   =  </t>
  </si>
  <si>
    <t xml:space="preserve">47° = </t>
  </si>
  <si>
    <t xml:space="preserve">( 47 / 180 ) π   =  </t>
  </si>
  <si>
    <t xml:space="preserve">48° = </t>
  </si>
  <si>
    <t xml:space="preserve">( 4 / 15 ) π   =  </t>
  </si>
  <si>
    <t xml:space="preserve">49° = </t>
  </si>
  <si>
    <t xml:space="preserve">( 49 / 180 ) π   =  </t>
  </si>
  <si>
    <t xml:space="preserve">50° = </t>
  </si>
  <si>
    <t xml:space="preserve">( 5 / 18 ) π   =  </t>
  </si>
  <si>
    <t xml:space="preserve">51° = </t>
  </si>
  <si>
    <t xml:space="preserve">( 17 / 60 ) π   =  </t>
  </si>
  <si>
    <t xml:space="preserve">52° = </t>
  </si>
  <si>
    <t xml:space="preserve">( 13 / 45 ) π   =  </t>
  </si>
  <si>
    <t xml:space="preserve">53° = </t>
  </si>
  <si>
    <t xml:space="preserve">( 53 / 180 ) π   =  </t>
  </si>
  <si>
    <t xml:space="preserve">54° = </t>
  </si>
  <si>
    <t xml:space="preserve">( 3 / 10 ) π   =  </t>
  </si>
  <si>
    <t xml:space="preserve">55° = </t>
  </si>
  <si>
    <t xml:space="preserve">( 11 / 36 ) π   =  </t>
  </si>
  <si>
    <t xml:space="preserve">56° = </t>
  </si>
  <si>
    <t xml:space="preserve">( 14 / 45 ) π   =  </t>
  </si>
  <si>
    <t xml:space="preserve">57° = </t>
  </si>
  <si>
    <t xml:space="preserve">( 19 / 60 ) π   =  </t>
  </si>
  <si>
    <t xml:space="preserve">58° = </t>
  </si>
  <si>
    <t xml:space="preserve">( 29 / 90 ) π   =  </t>
  </si>
  <si>
    <t xml:space="preserve">59° = </t>
  </si>
  <si>
    <t xml:space="preserve">( 59 / 180 ) π   =  </t>
  </si>
  <si>
    <t xml:space="preserve">60° = </t>
  </si>
  <si>
    <t xml:space="preserve">( 1 / 3 ) π   =  </t>
  </si>
  <si>
    <t xml:space="preserve">61° = </t>
  </si>
  <si>
    <t xml:space="preserve">( 61 / 180 ) π   =  </t>
  </si>
  <si>
    <t xml:space="preserve">62° = </t>
  </si>
  <si>
    <t xml:space="preserve">( 31 / 90 ) π   =  </t>
  </si>
  <si>
    <t xml:space="preserve">63° = </t>
  </si>
  <si>
    <t xml:space="preserve">( 7 / 20 ) π   =  </t>
  </si>
  <si>
    <t xml:space="preserve">64° = </t>
  </si>
  <si>
    <t xml:space="preserve">( 16 / 45 ) π   =  </t>
  </si>
  <si>
    <t xml:space="preserve">65° = </t>
  </si>
  <si>
    <t xml:space="preserve">( 13 / 36 ) π   =  </t>
  </si>
  <si>
    <t xml:space="preserve">66° = </t>
  </si>
  <si>
    <t xml:space="preserve">( 11 / 30 ) π   =  </t>
  </si>
  <si>
    <t xml:space="preserve">67° = </t>
  </si>
  <si>
    <t xml:space="preserve">( 67 / 180 ) π   =  </t>
  </si>
  <si>
    <t xml:space="preserve">68° = </t>
  </si>
  <si>
    <t xml:space="preserve">( 17 / 45 ) π   =  </t>
  </si>
  <si>
    <t xml:space="preserve">69° = </t>
  </si>
  <si>
    <t xml:space="preserve">( 23 / 60 ) π   =  </t>
  </si>
  <si>
    <t xml:space="preserve">70° = </t>
  </si>
  <si>
    <t xml:space="preserve">( 7 / 18 ) π   =  </t>
  </si>
  <si>
    <t xml:space="preserve">71° = </t>
  </si>
  <si>
    <t xml:space="preserve">( 71 / 180 ) π   =  </t>
  </si>
  <si>
    <t xml:space="preserve">72° = </t>
  </si>
  <si>
    <t xml:space="preserve">( 2 / 5 ) π   =  </t>
  </si>
  <si>
    <t xml:space="preserve">73° = </t>
  </si>
  <si>
    <t xml:space="preserve">( 73 / 180 ) π   =  </t>
  </si>
  <si>
    <t xml:space="preserve">74° = </t>
  </si>
  <si>
    <t xml:space="preserve">( 37 / 90 ) π   =  </t>
  </si>
  <si>
    <t xml:space="preserve">75° = </t>
  </si>
  <si>
    <t xml:space="preserve">( 5 / 12 ) π   =  </t>
  </si>
  <si>
    <t xml:space="preserve">76° = </t>
  </si>
  <si>
    <t xml:space="preserve">( 19 / 45 ) π   =  </t>
  </si>
  <si>
    <t xml:space="preserve">77° = </t>
  </si>
  <si>
    <t xml:space="preserve">( 77 / 180 ) π   =  </t>
  </si>
  <si>
    <t xml:space="preserve">78° = </t>
  </si>
  <si>
    <t xml:space="preserve">( 13 / 30 ) π   =  </t>
  </si>
  <si>
    <t xml:space="preserve">79° = </t>
  </si>
  <si>
    <t xml:space="preserve">( 79 / 180 ) π   =  </t>
  </si>
  <si>
    <t xml:space="preserve">80° = </t>
  </si>
  <si>
    <t xml:space="preserve">( 4 / 9 ) π   =  </t>
  </si>
  <si>
    <t xml:space="preserve">81° = </t>
  </si>
  <si>
    <t xml:space="preserve">( 9 / 20 ) π   =  </t>
  </si>
  <si>
    <t xml:space="preserve">82° = </t>
  </si>
  <si>
    <t xml:space="preserve">( 41 / 90 ) π   =  </t>
  </si>
  <si>
    <t xml:space="preserve">83° = </t>
  </si>
  <si>
    <t xml:space="preserve">( 83 / 180 ) π   =  </t>
  </si>
  <si>
    <t xml:space="preserve">84° = </t>
  </si>
  <si>
    <t xml:space="preserve">( 7 / 15 ) π   =  </t>
  </si>
  <si>
    <t xml:space="preserve">85° = </t>
  </si>
  <si>
    <t xml:space="preserve">( 17 / 36 ) π   =  </t>
  </si>
  <si>
    <t xml:space="preserve">86° = </t>
  </si>
  <si>
    <t xml:space="preserve">( 43 / 90 ) π   =  </t>
  </si>
  <si>
    <t xml:space="preserve">87° = </t>
  </si>
  <si>
    <t xml:space="preserve">( 29 / 60 ) π   =  </t>
  </si>
  <si>
    <t xml:space="preserve">88° = </t>
  </si>
  <si>
    <t xml:space="preserve">( 22 / 45 ) π   =  </t>
  </si>
  <si>
    <t xml:space="preserve">89° = </t>
  </si>
  <si>
    <t xml:space="preserve">( 89 / 180 ) π   =  </t>
  </si>
  <si>
    <t xml:space="preserve">90° = </t>
  </si>
  <si>
    <t xml:space="preserve">( 1 / 2 ) π   =  </t>
  </si>
  <si>
    <t xml:space="preserve">91° = </t>
  </si>
  <si>
    <t xml:space="preserve">( 91 / 180 ) π   =  </t>
  </si>
  <si>
    <t xml:space="preserve">92° = </t>
  </si>
  <si>
    <t xml:space="preserve">( 23 / 45 ) π   =  </t>
  </si>
  <si>
    <t xml:space="preserve">93° = </t>
  </si>
  <si>
    <t xml:space="preserve">( 31 / 60 ) π   =  </t>
  </si>
  <si>
    <t xml:space="preserve">94° = </t>
  </si>
  <si>
    <t xml:space="preserve">( 47 / 90 ) π   =  </t>
  </si>
  <si>
    <t xml:space="preserve">95° = </t>
  </si>
  <si>
    <t xml:space="preserve">( 19 / 36 ) π   =  </t>
  </si>
  <si>
    <t xml:space="preserve">96° = </t>
  </si>
  <si>
    <t xml:space="preserve">( 8 / 15 ) π   =  </t>
  </si>
  <si>
    <t xml:space="preserve">97° = </t>
  </si>
  <si>
    <t xml:space="preserve">( 97 / 180 ) π   =  </t>
  </si>
  <si>
    <t xml:space="preserve">98° = </t>
  </si>
  <si>
    <t xml:space="preserve">( 49 / 90 ) π   =  </t>
  </si>
  <si>
    <t xml:space="preserve">99° = </t>
  </si>
  <si>
    <t xml:space="preserve">( 11 / 20 ) π   =  </t>
  </si>
  <si>
    <t xml:space="preserve">100° = </t>
  </si>
  <si>
    <t xml:space="preserve">( 5 / 9 ) π   =  </t>
  </si>
  <si>
    <t xml:space="preserve">101° = </t>
  </si>
  <si>
    <t xml:space="preserve">( 101 / 180 ) π   =  </t>
  </si>
  <si>
    <t xml:space="preserve">102° = </t>
  </si>
  <si>
    <t xml:space="preserve">( 17 / 30 ) π   =  </t>
  </si>
  <si>
    <t xml:space="preserve">103° = </t>
  </si>
  <si>
    <t xml:space="preserve">( 103 / 180 ) π   =  </t>
  </si>
  <si>
    <t xml:space="preserve">104° = </t>
  </si>
  <si>
    <t xml:space="preserve">( 26 / 45 ) π   =  </t>
  </si>
  <si>
    <t xml:space="preserve">105° = </t>
  </si>
  <si>
    <t xml:space="preserve">( 7 / 12 ) π   =  </t>
  </si>
  <si>
    <t xml:space="preserve">106° = </t>
  </si>
  <si>
    <t xml:space="preserve">( 53 / 90 ) π   =  </t>
  </si>
  <si>
    <t xml:space="preserve">107° = </t>
  </si>
  <si>
    <t xml:space="preserve">( 107 / 180 ) π   =  </t>
  </si>
  <si>
    <t xml:space="preserve">108° = </t>
  </si>
  <si>
    <t xml:space="preserve">( 3 / 5 ) π   =  </t>
  </si>
  <si>
    <t xml:space="preserve">109° = </t>
  </si>
  <si>
    <t xml:space="preserve">( 109 / 180 ) π   =  </t>
  </si>
  <si>
    <t xml:space="preserve">110° = </t>
  </si>
  <si>
    <t xml:space="preserve">( 11 / 18 ) π   =  </t>
  </si>
  <si>
    <t xml:space="preserve">111° = </t>
  </si>
  <si>
    <t xml:space="preserve">( 37 / 60 ) π   =  </t>
  </si>
  <si>
    <t xml:space="preserve">112° = </t>
  </si>
  <si>
    <t xml:space="preserve">( 28 / 45 ) π   =  </t>
  </si>
  <si>
    <t xml:space="preserve">113° = </t>
  </si>
  <si>
    <t xml:space="preserve">( 113 / 180 ) π   =  </t>
  </si>
  <si>
    <t xml:space="preserve">114° = </t>
  </si>
  <si>
    <t xml:space="preserve">( 19 / 30 ) π   =  </t>
  </si>
  <si>
    <t xml:space="preserve">115° = </t>
  </si>
  <si>
    <t xml:space="preserve">( 23 / 36 ) π   =  </t>
  </si>
  <si>
    <t xml:space="preserve">116° = </t>
  </si>
  <si>
    <t xml:space="preserve">( 29 / 45 ) π   =  </t>
  </si>
  <si>
    <t xml:space="preserve">117° = </t>
  </si>
  <si>
    <t xml:space="preserve">( 13 / 20 ) π   =  </t>
  </si>
  <si>
    <t xml:space="preserve">118° = </t>
  </si>
  <si>
    <t xml:space="preserve">( 59 / 90 ) π   =  </t>
  </si>
  <si>
    <t xml:space="preserve">119° = </t>
  </si>
  <si>
    <t xml:space="preserve">( 119 / 180 ) π   =  </t>
  </si>
  <si>
    <t xml:space="preserve">120° = </t>
  </si>
  <si>
    <t xml:space="preserve">( 2 / 3 ) π   =  </t>
  </si>
  <si>
    <t xml:space="preserve">121° = </t>
  </si>
  <si>
    <t xml:space="preserve">( 121 / 180 ) π   =  </t>
  </si>
  <si>
    <t xml:space="preserve">122° = </t>
  </si>
  <si>
    <t xml:space="preserve">( 61 / 90 ) π   =  </t>
  </si>
  <si>
    <t xml:space="preserve">123° = </t>
  </si>
  <si>
    <t xml:space="preserve">( 41 / 60 ) π   =  </t>
  </si>
  <si>
    <t xml:space="preserve">124° = </t>
  </si>
  <si>
    <t xml:space="preserve">( 31 / 45 ) π   =  </t>
  </si>
  <si>
    <t xml:space="preserve">125° = </t>
  </si>
  <si>
    <t xml:space="preserve">( 25 / 36 ) π   =  </t>
  </si>
  <si>
    <t xml:space="preserve">126° = </t>
  </si>
  <si>
    <t xml:space="preserve">( 7 / 10 ) π   =  </t>
  </si>
  <si>
    <t xml:space="preserve">127° = </t>
  </si>
  <si>
    <t xml:space="preserve">( 127 / 180 ) π   =  </t>
  </si>
  <si>
    <t xml:space="preserve">128° = </t>
  </si>
  <si>
    <t xml:space="preserve">( 32 / 45 ) π   =  </t>
  </si>
  <si>
    <t xml:space="preserve">129° = </t>
  </si>
  <si>
    <t xml:space="preserve">( 43 / 60 ) π   =  </t>
  </si>
  <si>
    <t xml:space="preserve">130° = </t>
  </si>
  <si>
    <t xml:space="preserve">( 13 / 18 ) π   =  </t>
  </si>
  <si>
    <t xml:space="preserve">131° = </t>
  </si>
  <si>
    <t xml:space="preserve">( 131 / 180 ) π   =  </t>
  </si>
  <si>
    <t xml:space="preserve">132° = </t>
  </si>
  <si>
    <t xml:space="preserve">( 11 / 15 ) π   =  </t>
  </si>
  <si>
    <t xml:space="preserve">133° = </t>
  </si>
  <si>
    <t xml:space="preserve">( 133 / 180 ) π   =  </t>
  </si>
  <si>
    <t xml:space="preserve">134° = </t>
  </si>
  <si>
    <t xml:space="preserve">( 67 / 90 ) π   =  </t>
  </si>
  <si>
    <t xml:space="preserve">135° = </t>
  </si>
  <si>
    <t xml:space="preserve">( 3 / 4 ) π   =  </t>
  </si>
  <si>
    <t xml:space="preserve">136° = </t>
  </si>
  <si>
    <t xml:space="preserve">( 34 / 45 ) π   =  </t>
  </si>
  <si>
    <t xml:space="preserve">137° = </t>
  </si>
  <si>
    <t xml:space="preserve">( 137 / 180 ) π   =  </t>
  </si>
  <si>
    <t xml:space="preserve">138° = </t>
  </si>
  <si>
    <t xml:space="preserve">( 23 / 30 ) π   =  </t>
  </si>
  <si>
    <t xml:space="preserve">139° = </t>
  </si>
  <si>
    <t xml:space="preserve">( 139 / 180 ) π   =  </t>
  </si>
  <si>
    <t xml:space="preserve">140° = </t>
  </si>
  <si>
    <t xml:space="preserve">( 7 / 9 ) π   =  </t>
  </si>
  <si>
    <t xml:space="preserve">141° = </t>
  </si>
  <si>
    <t xml:space="preserve">( 47 / 60 ) π   =  </t>
  </si>
  <si>
    <t xml:space="preserve">142° = </t>
  </si>
  <si>
    <t xml:space="preserve">( 71 / 90 ) π   =  </t>
  </si>
  <si>
    <t xml:space="preserve">143° = </t>
  </si>
  <si>
    <t xml:space="preserve">( 143 / 180 ) π   =  </t>
  </si>
  <si>
    <t xml:space="preserve">144° = </t>
  </si>
  <si>
    <t xml:space="preserve">( 4 / 5 ) π   =  </t>
  </si>
  <si>
    <t xml:space="preserve">145° = </t>
  </si>
  <si>
    <t xml:space="preserve">( 29 / 36 ) π   =  </t>
  </si>
  <si>
    <t xml:space="preserve">146° = </t>
  </si>
  <si>
    <t xml:space="preserve">( 73 / 90 ) π   =  </t>
  </si>
  <si>
    <t xml:space="preserve">147° = </t>
  </si>
  <si>
    <t xml:space="preserve">( 49 / 60 ) π   =  </t>
  </si>
  <si>
    <t xml:space="preserve">148° = </t>
  </si>
  <si>
    <t xml:space="preserve">( 37 / 45 ) π   =  </t>
  </si>
  <si>
    <t xml:space="preserve">149° = </t>
  </si>
  <si>
    <t xml:space="preserve">( 149 / 180 ) π   =  </t>
  </si>
  <si>
    <t xml:space="preserve">150° = </t>
  </si>
  <si>
    <t xml:space="preserve">( 5 / 6 ) π   =  </t>
  </si>
  <si>
    <t xml:space="preserve">151° = </t>
  </si>
  <si>
    <t xml:space="preserve">( 151 / 180 ) π   =  </t>
  </si>
  <si>
    <t xml:space="preserve">152° = </t>
  </si>
  <si>
    <t xml:space="preserve">( 38 / 45 ) π   =  </t>
  </si>
  <si>
    <t xml:space="preserve">153° = </t>
  </si>
  <si>
    <t xml:space="preserve">( 17 / 20 ) π   =  </t>
  </si>
  <si>
    <t xml:space="preserve">154° = </t>
  </si>
  <si>
    <t xml:space="preserve">( 77 / 90 ) π   =  </t>
  </si>
  <si>
    <t xml:space="preserve">155° = </t>
  </si>
  <si>
    <t xml:space="preserve">( 31 / 36 ) π   =  </t>
  </si>
  <si>
    <t xml:space="preserve">156° = </t>
  </si>
  <si>
    <t xml:space="preserve">( 13 / 15 ) π   =  </t>
  </si>
  <si>
    <t xml:space="preserve">157° = </t>
  </si>
  <si>
    <t xml:space="preserve">( 157 / 180 ) π   =  </t>
  </si>
  <si>
    <t xml:space="preserve">158° = </t>
  </si>
  <si>
    <t xml:space="preserve">( 79 / 90 ) π   =  </t>
  </si>
  <si>
    <t xml:space="preserve">159° = </t>
  </si>
  <si>
    <t xml:space="preserve">( 53 / 60 ) π   =  </t>
  </si>
  <si>
    <t xml:space="preserve">160° = </t>
  </si>
  <si>
    <t xml:space="preserve">( 8 / 9 ) π   =  </t>
  </si>
  <si>
    <t xml:space="preserve">161° = </t>
  </si>
  <si>
    <t xml:space="preserve">( 161 / 180 ) π   =  </t>
  </si>
  <si>
    <t xml:space="preserve">162° = </t>
  </si>
  <si>
    <t xml:space="preserve">( 9 / 10 ) π   =  </t>
  </si>
  <si>
    <t xml:space="preserve">163° = </t>
  </si>
  <si>
    <t xml:space="preserve">( 163 / 180 ) π   =  </t>
  </si>
  <si>
    <t xml:space="preserve">164° = </t>
  </si>
  <si>
    <t xml:space="preserve">( 41 / 45 ) π   =  </t>
  </si>
  <si>
    <t xml:space="preserve">165° = </t>
  </si>
  <si>
    <t xml:space="preserve">( 11 / 12 ) π   =  </t>
  </si>
  <si>
    <t xml:space="preserve">166° = </t>
  </si>
  <si>
    <t xml:space="preserve">( 83 / 90 ) π   =  </t>
  </si>
  <si>
    <t xml:space="preserve">167° = </t>
  </si>
  <si>
    <t xml:space="preserve">( 167 / 180 ) π   =  </t>
  </si>
  <si>
    <t xml:space="preserve">168° = </t>
  </si>
  <si>
    <t xml:space="preserve">( 14 / 15 ) π   =  </t>
  </si>
  <si>
    <t xml:space="preserve">169° = </t>
  </si>
  <si>
    <t xml:space="preserve">( 169 / 180 ) π   =  </t>
  </si>
  <si>
    <t xml:space="preserve">170° = </t>
  </si>
  <si>
    <t xml:space="preserve">( 17 / 18 ) π   =  </t>
  </si>
  <si>
    <t xml:space="preserve">171° = </t>
  </si>
  <si>
    <t xml:space="preserve">( 19 / 20 ) π   =  </t>
  </si>
  <si>
    <t xml:space="preserve">172° = </t>
  </si>
  <si>
    <t xml:space="preserve">( 43 / 45 ) π   =  </t>
  </si>
  <si>
    <t xml:space="preserve">173° = </t>
  </si>
  <si>
    <t xml:space="preserve">( 173 / 180 ) π   =  </t>
  </si>
  <si>
    <t xml:space="preserve">174° = </t>
  </si>
  <si>
    <t xml:space="preserve">( 29 / 30 ) π   =  </t>
  </si>
  <si>
    <t xml:space="preserve">175° = </t>
  </si>
  <si>
    <t xml:space="preserve">( 35 / 36 ) π   =  </t>
  </si>
  <si>
    <t xml:space="preserve">176° = </t>
  </si>
  <si>
    <t xml:space="preserve">( 44 / 45 ) π   =  </t>
  </si>
  <si>
    <t xml:space="preserve">177° = </t>
  </si>
  <si>
    <t xml:space="preserve">( 59 / 60 ) π   =  </t>
  </si>
  <si>
    <t xml:space="preserve">178° = </t>
  </si>
  <si>
    <t xml:space="preserve">( 89 / 90 ) π   =  </t>
  </si>
  <si>
    <t xml:space="preserve">179° = </t>
  </si>
  <si>
    <t xml:space="preserve">( 179 / 180 ) π   =  </t>
  </si>
  <si>
    <t xml:space="preserve">180° = </t>
  </si>
  <si>
    <t xml:space="preserve">1 π   =  </t>
  </si>
  <si>
    <t xml:space="preserve">181° = </t>
  </si>
  <si>
    <t xml:space="preserve">( 181 / 180 ) π   =  </t>
  </si>
  <si>
    <t xml:space="preserve">182° = </t>
  </si>
  <si>
    <t xml:space="preserve">( 91 / 90 ) π   =  </t>
  </si>
  <si>
    <t xml:space="preserve">183° = </t>
  </si>
  <si>
    <t xml:space="preserve">( 61 / 60 ) π   =  </t>
  </si>
  <si>
    <t xml:space="preserve">184° = </t>
  </si>
  <si>
    <t xml:space="preserve">( 46 / 45 ) π   =  </t>
  </si>
  <si>
    <t xml:space="preserve">185° = </t>
  </si>
  <si>
    <t xml:space="preserve">( 37 / 36 ) π   =  </t>
  </si>
  <si>
    <t xml:space="preserve">186° = </t>
  </si>
  <si>
    <t xml:space="preserve">( 31 / 30 ) π   =  </t>
  </si>
  <si>
    <t xml:space="preserve">187° = </t>
  </si>
  <si>
    <t xml:space="preserve">( 187 / 180 ) π   =  </t>
  </si>
  <si>
    <t xml:space="preserve">188° = </t>
  </si>
  <si>
    <t xml:space="preserve">( 47 / 45 ) π   =  </t>
  </si>
  <si>
    <t xml:space="preserve">189° = </t>
  </si>
  <si>
    <t xml:space="preserve">( 21 / 20 ) π   =  </t>
  </si>
  <si>
    <t xml:space="preserve">190° = </t>
  </si>
  <si>
    <t xml:space="preserve">( 19 / 18 ) π   =  </t>
  </si>
  <si>
    <t xml:space="preserve">191° = </t>
  </si>
  <si>
    <t xml:space="preserve">( 191 / 180 ) π   =  </t>
  </si>
  <si>
    <t xml:space="preserve">192° = </t>
  </si>
  <si>
    <t xml:space="preserve">( 16 / 15 ) π   =  </t>
  </si>
  <si>
    <t xml:space="preserve">193° = </t>
  </si>
  <si>
    <t xml:space="preserve">( 193 / 180 ) π   =  </t>
  </si>
  <si>
    <t xml:space="preserve">194° = </t>
  </si>
  <si>
    <t xml:space="preserve">( 97 / 90 ) π   =  </t>
  </si>
  <si>
    <t xml:space="preserve">195° = </t>
  </si>
  <si>
    <t xml:space="preserve">( 13 / 12 ) π   =  </t>
  </si>
  <si>
    <t xml:space="preserve">196° = </t>
  </si>
  <si>
    <t xml:space="preserve">( 49 / 45 ) π   =  </t>
  </si>
  <si>
    <t xml:space="preserve">197° = </t>
  </si>
  <si>
    <t xml:space="preserve">( 197 / 180 ) π   =  </t>
  </si>
  <si>
    <t xml:space="preserve">198° = </t>
  </si>
  <si>
    <t xml:space="preserve">( 11 / 10 ) π   =  </t>
  </si>
  <si>
    <t xml:space="preserve">199° = </t>
  </si>
  <si>
    <t xml:space="preserve">( 199 / 180 ) π   =  </t>
  </si>
  <si>
    <t xml:space="preserve">200° = </t>
  </si>
  <si>
    <t xml:space="preserve">( 10 / 9 ) π   =  </t>
  </si>
  <si>
    <t xml:space="preserve">201° = </t>
  </si>
  <si>
    <t xml:space="preserve">( 67 / 60 ) π   =  </t>
  </si>
  <si>
    <t xml:space="preserve">202° = </t>
  </si>
  <si>
    <t xml:space="preserve">( 101 / 90 ) π   =  </t>
  </si>
  <si>
    <t xml:space="preserve">203° = </t>
  </si>
  <si>
    <t xml:space="preserve">( 203 / 180 ) π   =  </t>
  </si>
  <si>
    <t xml:space="preserve">204° = </t>
  </si>
  <si>
    <t xml:space="preserve">( 17 / 15 ) π   =  </t>
  </si>
  <si>
    <t xml:space="preserve">205° = </t>
  </si>
  <si>
    <t xml:space="preserve">( 41 / 36 ) π   =  </t>
  </si>
  <si>
    <t xml:space="preserve">206° = </t>
  </si>
  <si>
    <t xml:space="preserve">( 103 / 90 ) π   =  </t>
  </si>
  <si>
    <t xml:space="preserve">207° = </t>
  </si>
  <si>
    <t xml:space="preserve">( 23 / 20 ) π   =  </t>
  </si>
  <si>
    <t xml:space="preserve">208° = </t>
  </si>
  <si>
    <t xml:space="preserve">( 52 / 45 ) π   =  </t>
  </si>
  <si>
    <t xml:space="preserve">209° = </t>
  </si>
  <si>
    <t xml:space="preserve">( 209 / 180 ) π   =  </t>
  </si>
  <si>
    <t xml:space="preserve">210° = </t>
  </si>
  <si>
    <t xml:space="preserve">( 7 / 6 ) π   =  </t>
  </si>
  <si>
    <t xml:space="preserve">211° = </t>
  </si>
  <si>
    <t xml:space="preserve">( 211 / 180 ) π   =  </t>
  </si>
  <si>
    <t xml:space="preserve">212° = </t>
  </si>
  <si>
    <t xml:space="preserve">( 53 / 45 ) π   =  </t>
  </si>
  <si>
    <t xml:space="preserve">213° = </t>
  </si>
  <si>
    <t xml:space="preserve">( 71 / 60 ) π   =  </t>
  </si>
  <si>
    <t xml:space="preserve">214° = </t>
  </si>
  <si>
    <t xml:space="preserve">( 107 / 90 ) π   =  </t>
  </si>
  <si>
    <t xml:space="preserve">215° = </t>
  </si>
  <si>
    <t xml:space="preserve">( 43 / 36 ) π   =  </t>
  </si>
  <si>
    <t xml:space="preserve">216° = </t>
  </si>
  <si>
    <t xml:space="preserve">( 6 / 5 ) π   =  </t>
  </si>
  <si>
    <t xml:space="preserve">217° = </t>
  </si>
  <si>
    <t xml:space="preserve">( 217 / 180 ) π   =  </t>
  </si>
  <si>
    <t xml:space="preserve">218° = </t>
  </si>
  <si>
    <t xml:space="preserve">( 109 / 90 ) π   =  </t>
  </si>
  <si>
    <t xml:space="preserve">219° = </t>
  </si>
  <si>
    <t xml:space="preserve">( 73 / 60 ) π   =  </t>
  </si>
  <si>
    <t xml:space="preserve">220° = </t>
  </si>
  <si>
    <t xml:space="preserve">( 11 / 9 ) π   =  </t>
  </si>
  <si>
    <t xml:space="preserve">221° = </t>
  </si>
  <si>
    <t xml:space="preserve">( 221 / 180 ) π   =  </t>
  </si>
  <si>
    <t xml:space="preserve">222° = </t>
  </si>
  <si>
    <t xml:space="preserve">( 37 / 30 ) π   =  </t>
  </si>
  <si>
    <t xml:space="preserve">223° = </t>
  </si>
  <si>
    <t xml:space="preserve">( 223 / 180 ) π   =  </t>
  </si>
  <si>
    <t xml:space="preserve">224° = </t>
  </si>
  <si>
    <t xml:space="preserve">( 56 / 45 ) π   =  </t>
  </si>
  <si>
    <t xml:space="preserve">225° = </t>
  </si>
  <si>
    <t xml:space="preserve">( 5 / 4 ) π   =  </t>
  </si>
  <si>
    <t xml:space="preserve">226° = </t>
  </si>
  <si>
    <t xml:space="preserve">( 113 / 90 ) π   =  </t>
  </si>
  <si>
    <t xml:space="preserve">227° = </t>
  </si>
  <si>
    <t xml:space="preserve">( 227 / 180 ) π   =  </t>
  </si>
  <si>
    <t xml:space="preserve">228° = </t>
  </si>
  <si>
    <t xml:space="preserve">( 19 / 15 ) π   =  </t>
  </si>
  <si>
    <t xml:space="preserve">229° = </t>
  </si>
  <si>
    <t xml:space="preserve">( 229 / 180 ) π   =  </t>
  </si>
  <si>
    <t xml:space="preserve">230° = </t>
  </si>
  <si>
    <t xml:space="preserve">( 23 / 18 ) π   =  </t>
  </si>
  <si>
    <t xml:space="preserve">231° = </t>
  </si>
  <si>
    <t xml:space="preserve">( 77 / 60 ) π   =  </t>
  </si>
  <si>
    <t xml:space="preserve">232° = </t>
  </si>
  <si>
    <t xml:space="preserve">( 58 / 45 ) π   =  </t>
  </si>
  <si>
    <t xml:space="preserve">233° = </t>
  </si>
  <si>
    <t xml:space="preserve">( 233 / 180 ) π   =  </t>
  </si>
  <si>
    <t xml:space="preserve">234° = </t>
  </si>
  <si>
    <t xml:space="preserve">( 13 / 10 ) π   =  </t>
  </si>
  <si>
    <t xml:space="preserve">235° = </t>
  </si>
  <si>
    <t xml:space="preserve">( 47 / 36 ) π   =  </t>
  </si>
  <si>
    <t xml:space="preserve">236° = </t>
  </si>
  <si>
    <t xml:space="preserve">( 59 / 45 ) π   =  </t>
  </si>
  <si>
    <t xml:space="preserve">237° = </t>
  </si>
  <si>
    <t xml:space="preserve">( 79 / 60 ) π   =  </t>
  </si>
  <si>
    <t xml:space="preserve">238° = </t>
  </si>
  <si>
    <t xml:space="preserve">( 119 / 90 ) π   =  </t>
  </si>
  <si>
    <t xml:space="preserve">239° = </t>
  </si>
  <si>
    <t xml:space="preserve">( 239 / 180 ) π   =  </t>
  </si>
  <si>
    <t xml:space="preserve">240° = </t>
  </si>
  <si>
    <t xml:space="preserve">( 4 / 3 ) π   =  </t>
  </si>
  <si>
    <t xml:space="preserve">241° = </t>
  </si>
  <si>
    <t xml:space="preserve">( 241 / 180 ) π   =  </t>
  </si>
  <si>
    <t xml:space="preserve">242° = </t>
  </si>
  <si>
    <t xml:space="preserve">( 121 / 90 ) π   =  </t>
  </si>
  <si>
    <t xml:space="preserve">243° = </t>
  </si>
  <si>
    <t xml:space="preserve">( 27 / 20 ) π   =  </t>
  </si>
  <si>
    <t xml:space="preserve">244° = </t>
  </si>
  <si>
    <t xml:space="preserve">( 61 / 45 ) π   =  </t>
  </si>
  <si>
    <t xml:space="preserve">245° = </t>
  </si>
  <si>
    <t xml:space="preserve">( 49 / 36 ) π   =  </t>
  </si>
  <si>
    <t xml:space="preserve">246° = </t>
  </si>
  <si>
    <t xml:space="preserve">( 41 / 30 ) π   =  </t>
  </si>
  <si>
    <t xml:space="preserve">247° = </t>
  </si>
  <si>
    <t xml:space="preserve">( 247 / 180 ) π   =  </t>
  </si>
  <si>
    <t xml:space="preserve">248° = </t>
  </si>
  <si>
    <t xml:space="preserve">( 62 / 45 ) π   =  </t>
  </si>
  <si>
    <t xml:space="preserve">249° = </t>
  </si>
  <si>
    <t xml:space="preserve">( 83 / 60 ) π   =  </t>
  </si>
  <si>
    <t xml:space="preserve">250° = </t>
  </si>
  <si>
    <t xml:space="preserve">( 25 / 18 ) π   =  </t>
  </si>
  <si>
    <t xml:space="preserve">251° = </t>
  </si>
  <si>
    <t xml:space="preserve">( 251 / 180 ) π   =  </t>
  </si>
  <si>
    <t xml:space="preserve">252° = </t>
  </si>
  <si>
    <t xml:space="preserve">( 7 / 5 ) π   =  </t>
  </si>
  <si>
    <t xml:space="preserve">253° = </t>
  </si>
  <si>
    <t xml:space="preserve">( 253 / 180 ) π   =  </t>
  </si>
  <si>
    <t xml:space="preserve">254° = </t>
  </si>
  <si>
    <t xml:space="preserve">( 127 / 90 ) π   =  </t>
  </si>
  <si>
    <t xml:space="preserve">255° = </t>
  </si>
  <si>
    <t xml:space="preserve">( 17 / 12 ) π   =  </t>
  </si>
  <si>
    <t xml:space="preserve">256° = </t>
  </si>
  <si>
    <t xml:space="preserve">( 64 / 45 ) π   =  </t>
  </si>
  <si>
    <t xml:space="preserve">257° = </t>
  </si>
  <si>
    <t xml:space="preserve">( 257 / 180 ) π   =  </t>
  </si>
  <si>
    <t xml:space="preserve">258° = </t>
  </si>
  <si>
    <t xml:space="preserve">( 43 / 30 ) π   =  </t>
  </si>
  <si>
    <t xml:space="preserve">259° = </t>
  </si>
  <si>
    <t xml:space="preserve">( 259 / 180 ) π   =  </t>
  </si>
  <si>
    <t xml:space="preserve">260° = </t>
  </si>
  <si>
    <t xml:space="preserve">( 13 / 9 ) π   =  </t>
  </si>
  <si>
    <t xml:space="preserve">261° = </t>
  </si>
  <si>
    <t xml:space="preserve">( 29 / 20 ) π   =  </t>
  </si>
  <si>
    <t xml:space="preserve">262° = </t>
  </si>
  <si>
    <t xml:space="preserve">( 131 / 90 ) π   =  </t>
  </si>
  <si>
    <t xml:space="preserve">263° = </t>
  </si>
  <si>
    <t xml:space="preserve">( 263 / 180 ) π   =  </t>
  </si>
  <si>
    <t xml:space="preserve">264° = </t>
  </si>
  <si>
    <t xml:space="preserve">( 22 / 15 ) π   =  </t>
  </si>
  <si>
    <t xml:space="preserve">265° = </t>
  </si>
  <si>
    <t xml:space="preserve">( 53 / 36 ) π   =  </t>
  </si>
  <si>
    <t xml:space="preserve">266° = </t>
  </si>
  <si>
    <t xml:space="preserve">( 133 / 90 ) π   =  </t>
  </si>
  <si>
    <t xml:space="preserve">267° = </t>
  </si>
  <si>
    <t xml:space="preserve">( 89 / 60 ) π   =  </t>
  </si>
  <si>
    <t xml:space="preserve">268° = </t>
  </si>
  <si>
    <t xml:space="preserve">( 67 / 45 ) π   =  </t>
  </si>
  <si>
    <t xml:space="preserve">269° = </t>
  </si>
  <si>
    <t xml:space="preserve">( 269 / 180 ) π   =  </t>
  </si>
  <si>
    <t xml:space="preserve">270° = </t>
  </si>
  <si>
    <t xml:space="preserve">( 3 / 2 ) π   =  </t>
  </si>
  <si>
    <t xml:space="preserve">271° = </t>
  </si>
  <si>
    <t xml:space="preserve">( 271 / 180 ) π   =  </t>
  </si>
  <si>
    <t xml:space="preserve">272° = </t>
  </si>
  <si>
    <t xml:space="preserve">( 68 / 45 ) π   =  </t>
  </si>
  <si>
    <t xml:space="preserve">273° = </t>
  </si>
  <si>
    <t xml:space="preserve">( 91 / 60 ) π   =  </t>
  </si>
  <si>
    <t xml:space="preserve">274° = </t>
  </si>
  <si>
    <t xml:space="preserve">( 137 / 90 ) π   =  </t>
  </si>
  <si>
    <t xml:space="preserve">275° = </t>
  </si>
  <si>
    <t xml:space="preserve">( 55 / 36 ) π   =  </t>
  </si>
  <si>
    <t xml:space="preserve">276° = </t>
  </si>
  <si>
    <t xml:space="preserve">( 23 / 15 ) π   =  </t>
  </si>
  <si>
    <t xml:space="preserve">277° = </t>
  </si>
  <si>
    <t xml:space="preserve">( 277 / 180 ) π   =  </t>
  </si>
  <si>
    <t xml:space="preserve">278° = </t>
  </si>
  <si>
    <t xml:space="preserve">( 139 / 90 ) π   =  </t>
  </si>
  <si>
    <t xml:space="preserve">279° = </t>
  </si>
  <si>
    <t xml:space="preserve">( 31 / 20 ) π   =  </t>
  </si>
  <si>
    <t xml:space="preserve">280° = </t>
  </si>
  <si>
    <t xml:space="preserve">( 14 / 9 ) π   =  </t>
  </si>
  <si>
    <t xml:space="preserve">281° = </t>
  </si>
  <si>
    <t xml:space="preserve">( 281 / 180 ) π   =  </t>
  </si>
  <si>
    <t xml:space="preserve">282° = </t>
  </si>
  <si>
    <t xml:space="preserve">( 47 / 30 ) π   =  </t>
  </si>
  <si>
    <t xml:space="preserve">283° = </t>
  </si>
  <si>
    <t xml:space="preserve">( 283 / 180 ) π   =  </t>
  </si>
  <si>
    <t xml:space="preserve">284° = </t>
  </si>
  <si>
    <t xml:space="preserve">( 71 / 45 ) π   =  </t>
  </si>
  <si>
    <t xml:space="preserve">285° = </t>
  </si>
  <si>
    <t xml:space="preserve">( 19 / 12 ) π   =  </t>
  </si>
  <si>
    <t xml:space="preserve">286° = </t>
  </si>
  <si>
    <t xml:space="preserve">( 143 / 90 ) π   =  </t>
  </si>
  <si>
    <t xml:space="preserve">287° = </t>
  </si>
  <si>
    <t xml:space="preserve">( 287 / 180 ) π   =  </t>
  </si>
  <si>
    <t xml:space="preserve">288° = </t>
  </si>
  <si>
    <t xml:space="preserve">( 8 / 5 ) π   =  </t>
  </si>
  <si>
    <t xml:space="preserve">289° = </t>
  </si>
  <si>
    <t xml:space="preserve">( 289 / 180 ) π   =  </t>
  </si>
  <si>
    <t xml:space="preserve">290° = </t>
  </si>
  <si>
    <t xml:space="preserve">( 29 / 18 ) π   =  </t>
  </si>
  <si>
    <t xml:space="preserve">291° = </t>
  </si>
  <si>
    <t xml:space="preserve">( 97 / 60 ) π   =  </t>
  </si>
  <si>
    <t xml:space="preserve">292° = </t>
  </si>
  <si>
    <t xml:space="preserve">( 73 / 45 ) π   =  </t>
  </si>
  <si>
    <t xml:space="preserve">293° = </t>
  </si>
  <si>
    <t xml:space="preserve">( 293 / 180 ) π   =  </t>
  </si>
  <si>
    <t xml:space="preserve">294° = </t>
  </si>
  <si>
    <t xml:space="preserve">( 49 / 30 ) π   =  </t>
  </si>
  <si>
    <t xml:space="preserve">295° = </t>
  </si>
  <si>
    <t xml:space="preserve">( 59 / 36 ) π   =  </t>
  </si>
  <si>
    <t xml:space="preserve">296° = </t>
  </si>
  <si>
    <t xml:space="preserve">( 74 / 45 ) π   =  </t>
  </si>
  <si>
    <t xml:space="preserve">297° = </t>
  </si>
  <si>
    <t xml:space="preserve">( 33 / 20 ) π   =  </t>
  </si>
  <si>
    <t xml:space="preserve">298° = </t>
  </si>
  <si>
    <t xml:space="preserve">( 149 / 90 ) π   =  </t>
  </si>
  <si>
    <t xml:space="preserve">299° = </t>
  </si>
  <si>
    <t xml:space="preserve">( 299 / 180 ) π   =  </t>
  </si>
  <si>
    <t xml:space="preserve">300° = </t>
  </si>
  <si>
    <t xml:space="preserve">( 5 / 3 ) π   =  </t>
  </si>
  <si>
    <t xml:space="preserve">301° = </t>
  </si>
  <si>
    <t xml:space="preserve">( 301 / 180 ) π   =  </t>
  </si>
  <si>
    <t xml:space="preserve">302° = </t>
  </si>
  <si>
    <t xml:space="preserve">( 151 / 90 ) π   =  </t>
  </si>
  <si>
    <t xml:space="preserve">303° = </t>
  </si>
  <si>
    <t xml:space="preserve">( 101 / 60 ) π   =  </t>
  </si>
  <si>
    <t xml:space="preserve">304° = </t>
  </si>
  <si>
    <t xml:space="preserve">( 76 / 45 ) π   =  </t>
  </si>
  <si>
    <t xml:space="preserve">305° = </t>
  </si>
  <si>
    <t xml:space="preserve">( 61 / 36 ) π   =  </t>
  </si>
  <si>
    <t xml:space="preserve">306° = </t>
  </si>
  <si>
    <t xml:space="preserve">( 17 / 10 ) π   =  </t>
  </si>
  <si>
    <t xml:space="preserve">307° = </t>
  </si>
  <si>
    <t xml:space="preserve">( 307 / 180 ) π   =  </t>
  </si>
  <si>
    <t xml:space="preserve">308° = </t>
  </si>
  <si>
    <t xml:space="preserve">( 77 / 45 ) π   =  </t>
  </si>
  <si>
    <t xml:space="preserve">309° = </t>
  </si>
  <si>
    <t xml:space="preserve">( 103 / 60 ) π   =  </t>
  </si>
  <si>
    <t xml:space="preserve">310° = </t>
  </si>
  <si>
    <t xml:space="preserve">( 31 / 18 ) π   =  </t>
  </si>
  <si>
    <t xml:space="preserve">311° = </t>
  </si>
  <si>
    <t xml:space="preserve">( 311 / 180 ) π   =  </t>
  </si>
  <si>
    <t xml:space="preserve">312° = </t>
  </si>
  <si>
    <t xml:space="preserve">( 26 / 15 ) π   =  </t>
  </si>
  <si>
    <t xml:space="preserve">313° = </t>
  </si>
  <si>
    <t xml:space="preserve">( 313 / 180 ) π   =  </t>
  </si>
  <si>
    <t xml:space="preserve">314° = </t>
  </si>
  <si>
    <t xml:space="preserve">( 157 / 90 ) π   =  </t>
  </si>
  <si>
    <t xml:space="preserve">315° = </t>
  </si>
  <si>
    <t xml:space="preserve">( 7 / 4 ) π   =  </t>
  </si>
  <si>
    <t xml:space="preserve">316° = </t>
  </si>
  <si>
    <t xml:space="preserve">( 79 / 45 ) π   =  </t>
  </si>
  <si>
    <t xml:space="preserve">317° = </t>
  </si>
  <si>
    <t xml:space="preserve">( 317 / 180 ) π   =  </t>
  </si>
  <si>
    <t xml:space="preserve">318° = </t>
  </si>
  <si>
    <t xml:space="preserve">( 53 / 30 ) π   =  </t>
  </si>
  <si>
    <t xml:space="preserve">319° = </t>
  </si>
  <si>
    <t xml:space="preserve">( 319 / 180 ) π   =  </t>
  </si>
  <si>
    <t xml:space="preserve">320° = </t>
  </si>
  <si>
    <t xml:space="preserve">( 16 / 9 ) π   =  </t>
  </si>
  <si>
    <t xml:space="preserve">321° = </t>
  </si>
  <si>
    <t xml:space="preserve">( 107 / 60 ) π   =  </t>
  </si>
  <si>
    <t xml:space="preserve">322° = </t>
  </si>
  <si>
    <t xml:space="preserve">( 161 / 90 ) π   =  </t>
  </si>
  <si>
    <t xml:space="preserve">323° = </t>
  </si>
  <si>
    <t xml:space="preserve">( 323 / 180 ) π   =  </t>
  </si>
  <si>
    <t xml:space="preserve">324° = </t>
  </si>
  <si>
    <t xml:space="preserve">( 9 / 5 ) π   =  </t>
  </si>
  <si>
    <t xml:space="preserve">325° = </t>
  </si>
  <si>
    <t xml:space="preserve">( 65 / 36 ) π   =  </t>
  </si>
  <si>
    <t xml:space="preserve">326° = </t>
  </si>
  <si>
    <t xml:space="preserve">( 163 / 90 ) π   =  </t>
  </si>
  <si>
    <t xml:space="preserve">327° = </t>
  </si>
  <si>
    <t xml:space="preserve">( 109 / 60 ) π   =  </t>
  </si>
  <si>
    <t xml:space="preserve">328° = </t>
  </si>
  <si>
    <t xml:space="preserve">( 82 / 45 ) π   =  </t>
  </si>
  <si>
    <t xml:space="preserve">329° = </t>
  </si>
  <si>
    <t xml:space="preserve">( 329 / 180 ) π   =  </t>
  </si>
  <si>
    <t xml:space="preserve">330° = </t>
  </si>
  <si>
    <t xml:space="preserve">( 11 / 6 ) π   =  </t>
  </si>
  <si>
    <t xml:space="preserve">331° = </t>
  </si>
  <si>
    <t xml:space="preserve">( 331 / 180 ) π   =  </t>
  </si>
  <si>
    <t xml:space="preserve">332° = </t>
  </si>
  <si>
    <t xml:space="preserve">( 83 / 45 ) π   =  </t>
  </si>
  <si>
    <t xml:space="preserve">333° = </t>
  </si>
  <si>
    <t xml:space="preserve">( 37 / 20 ) π   =  </t>
  </si>
  <si>
    <t xml:space="preserve">334° = </t>
  </si>
  <si>
    <t xml:space="preserve">( 167 / 90 ) π   =  </t>
  </si>
  <si>
    <t xml:space="preserve">335° = </t>
  </si>
  <si>
    <t xml:space="preserve">( 67 / 36 ) π   =  </t>
  </si>
  <si>
    <t xml:space="preserve">336° = </t>
  </si>
  <si>
    <t xml:space="preserve">( 28 / 15 ) π   =  </t>
  </si>
  <si>
    <t xml:space="preserve">337° = </t>
  </si>
  <si>
    <t xml:space="preserve">( 337 / 180 ) π   =  </t>
  </si>
  <si>
    <t xml:space="preserve">338° = </t>
  </si>
  <si>
    <t xml:space="preserve">( 169 / 90 ) π   =  </t>
  </si>
  <si>
    <t xml:space="preserve">339° = </t>
  </si>
  <si>
    <t xml:space="preserve">( 113 / 60 ) π   =  </t>
  </si>
  <si>
    <t xml:space="preserve">340° = </t>
  </si>
  <si>
    <t xml:space="preserve">( 17 / 9 ) π   =  </t>
  </si>
  <si>
    <t xml:space="preserve">341° = </t>
  </si>
  <si>
    <t xml:space="preserve">( 341 / 180 ) π   =  </t>
  </si>
  <si>
    <t xml:space="preserve">342° = </t>
  </si>
  <si>
    <t xml:space="preserve">( 19 / 10 ) π   =  </t>
  </si>
  <si>
    <t xml:space="preserve">343° = </t>
  </si>
  <si>
    <t xml:space="preserve">( 343 / 180 ) π   =  </t>
  </si>
  <si>
    <t xml:space="preserve">344° = </t>
  </si>
  <si>
    <t xml:space="preserve">( 86 / 45 ) π   =  </t>
  </si>
  <si>
    <t xml:space="preserve">345° = </t>
  </si>
  <si>
    <t xml:space="preserve">( 23 / 12 ) π   =  </t>
  </si>
  <si>
    <t xml:space="preserve">346° = </t>
  </si>
  <si>
    <t xml:space="preserve">( 173 / 90 ) π   =  </t>
  </si>
  <si>
    <t xml:space="preserve">347° = </t>
  </si>
  <si>
    <t xml:space="preserve">( 347 / 180 ) π   =  </t>
  </si>
  <si>
    <t xml:space="preserve">348° = </t>
  </si>
  <si>
    <t xml:space="preserve">( 29 / 15 ) π   =  </t>
  </si>
  <si>
    <t xml:space="preserve">349° = </t>
  </si>
  <si>
    <t xml:space="preserve">( 349 / 180 ) π   =  </t>
  </si>
  <si>
    <t xml:space="preserve">350° = </t>
  </si>
  <si>
    <t xml:space="preserve">( 35 / 18 ) π   =  </t>
  </si>
  <si>
    <t xml:space="preserve">351° = </t>
  </si>
  <si>
    <t xml:space="preserve">( 39 / 20 ) π   =  </t>
  </si>
  <si>
    <t xml:space="preserve">352° = </t>
  </si>
  <si>
    <t xml:space="preserve">( 88 / 45 ) π   =  </t>
  </si>
  <si>
    <t xml:space="preserve">353° = </t>
  </si>
  <si>
    <t xml:space="preserve">( 353 / 180 ) π   =  </t>
  </si>
  <si>
    <t xml:space="preserve">354° = </t>
  </si>
  <si>
    <t xml:space="preserve">( 59 / 30 ) π   =  </t>
  </si>
  <si>
    <t xml:space="preserve">355° = </t>
  </si>
  <si>
    <t xml:space="preserve">( 71 / 36 ) π   =  </t>
  </si>
  <si>
    <t xml:space="preserve">356° = </t>
  </si>
  <si>
    <t xml:space="preserve">( 89 / 45 ) π   =  </t>
  </si>
  <si>
    <t xml:space="preserve">357° = </t>
  </si>
  <si>
    <t xml:space="preserve">( 119 / 60 ) π   =  </t>
  </si>
  <si>
    <t xml:space="preserve">358° = </t>
  </si>
  <si>
    <t xml:space="preserve">( 179 / 90 ) π   =  </t>
  </si>
  <si>
    <t xml:space="preserve">359° = </t>
  </si>
  <si>
    <t xml:space="preserve">( 359 / 180 ) π   =  </t>
  </si>
  <si>
    <t xml:space="preserve">360° = </t>
  </si>
  <si>
    <t xml:space="preserve">2 π   =  </t>
  </si>
  <si>
    <t>Δ</t>
  </si>
  <si>
    <t>÷</t>
  </si>
  <si>
    <t>r =</t>
  </si>
  <si>
    <t xml:space="preserve"> côté</t>
  </si>
  <si>
    <t>1 côté dégénéré</t>
  </si>
  <si>
    <r>
      <t>hénagone</t>
    </r>
    <r>
      <rPr>
        <sz val="12"/>
        <color theme="1"/>
        <rFont val="Times New Roman"/>
        <family val="1"/>
      </rPr>
      <t xml:space="preserve"> ou </t>
    </r>
    <r>
      <rPr>
        <i/>
        <sz val="12"/>
        <color theme="1"/>
        <rFont val="Times New Roman"/>
        <family val="1"/>
      </rPr>
      <t>monogone</t>
    </r>
    <r>
      <rPr>
        <sz val="12"/>
        <color theme="1"/>
        <rFont val="Times New Roman"/>
        <family val="1"/>
      </rPr>
      <t xml:space="preserve"> (objet impossible en </t>
    </r>
    <r>
      <rPr>
        <sz val="12"/>
        <color rgb="FF0000FF"/>
        <rFont val="Times New Roman"/>
        <family val="1"/>
      </rPr>
      <t>géométrie euclidienne</t>
    </r>
    <r>
      <rPr>
        <vertAlign val="superscript"/>
        <sz val="9.5"/>
        <color rgb="FF0000FF"/>
        <rFont val="Times New Roman"/>
        <family val="1"/>
      </rPr>
      <t>[3]</t>
    </r>
    <r>
      <rPr>
        <sz val="12"/>
        <color theme="1"/>
        <rFont val="Times New Roman"/>
        <family val="1"/>
      </rPr>
      <t>)</t>
    </r>
  </si>
  <si>
    <t xml:space="preserve"> côtés</t>
  </si>
  <si>
    <t>2 côtés dégénérés</t>
  </si>
  <si>
    <t>3 côtés</t>
  </si>
  <si>
    <t>tri</t>
  </si>
  <si>
    <t>gone</t>
  </si>
  <si>
    <t>4 côtés</t>
  </si>
  <si>
    <t>tétra</t>
  </si>
  <si>
    <t>quadrilatère ou tétragone</t>
  </si>
  <si>
    <t>5 côtés</t>
  </si>
  <si>
    <t>penta</t>
  </si>
  <si>
    <t>6 côtés</t>
  </si>
  <si>
    <t>hexa</t>
  </si>
  <si>
    <t>7 côtés</t>
  </si>
  <si>
    <t>hepta</t>
  </si>
  <si>
    <t>8 côtés</t>
  </si>
  <si>
    <t>octo</t>
  </si>
  <si>
    <t>9 côtés</t>
  </si>
  <si>
    <t>ennéa</t>
  </si>
  <si>
    <t>ennéagone (appelé à tort nonagone)</t>
  </si>
  <si>
    <t>10 côtés</t>
  </si>
  <si>
    <t>déca</t>
  </si>
  <si>
    <t>11 côtés</t>
  </si>
  <si>
    <t>hen</t>
  </si>
  <si>
    <t>12 côtés</t>
  </si>
  <si>
    <t>do</t>
  </si>
  <si>
    <t>13 côtés</t>
  </si>
  <si>
    <t>tridéca</t>
  </si>
  <si>
    <t>14 côtés</t>
  </si>
  <si>
    <t>15 côtés</t>
  </si>
  <si>
    <t>16 côtés</t>
  </si>
  <si>
    <t>17 côtés</t>
  </si>
  <si>
    <t>18 côtés</t>
  </si>
  <si>
    <t>octa</t>
  </si>
  <si>
    <t>19 côtés</t>
  </si>
  <si>
    <t>20 côtés</t>
  </si>
  <si>
    <t>ico</t>
  </si>
  <si>
    <t>sa</t>
  </si>
  <si>
    <t>21 côtés</t>
  </si>
  <si>
    <t>icosa</t>
  </si>
  <si>
    <t>22 côtés</t>
  </si>
  <si>
    <t>23 côtés</t>
  </si>
  <si>
    <t>tria</t>
  </si>
  <si>
    <t>24 côtés</t>
  </si>
  <si>
    <t>25 côtés</t>
  </si>
  <si>
    <t>26 côtés</t>
  </si>
  <si>
    <t>27 côtés</t>
  </si>
  <si>
    <t>28 côtés</t>
  </si>
  <si>
    <t>29 côtés</t>
  </si>
  <si>
    <t>30 côtés</t>
  </si>
  <si>
    <t>conta</t>
  </si>
  <si>
    <t>31 côtés</t>
  </si>
  <si>
    <t>32 côtés</t>
  </si>
  <si>
    <t>33 côtés</t>
  </si>
  <si>
    <t>34 côtés</t>
  </si>
  <si>
    <t>35 côtés</t>
  </si>
  <si>
    <t>36 côtés</t>
  </si>
  <si>
    <t>37 côtés</t>
  </si>
  <si>
    <t>38 côtés</t>
  </si>
  <si>
    <t>39 côtés</t>
  </si>
  <si>
    <t>70 côtés</t>
  </si>
  <si>
    <t>heptacontagone</t>
  </si>
  <si>
    <t>80 côtés</t>
  </si>
  <si>
    <t>octacontagone</t>
  </si>
  <si>
    <t>90 côtés</t>
  </si>
  <si>
    <t>ennéacontagone</t>
  </si>
  <si>
    <t>100 côtés</t>
  </si>
  <si>
    <t>hecto ou heca</t>
  </si>
  <si>
    <t>tonta</t>
  </si>
  <si>
    <t>hectogone ou hécatontagone</t>
  </si>
  <si>
    <t>200 côtés</t>
  </si>
  <si>
    <t>dihectogone</t>
  </si>
  <si>
    <t>300 côtés</t>
  </si>
  <si>
    <t>trihectogone</t>
  </si>
  <si>
    <t>400 côtés</t>
  </si>
  <si>
    <t>tétrahectogone</t>
  </si>
  <si>
    <t>500 côtés</t>
  </si>
  <si>
    <t>pentahectogone</t>
  </si>
  <si>
    <t>600 côtés</t>
  </si>
  <si>
    <t>hexahectogone</t>
  </si>
  <si>
    <t>700 côtés</t>
  </si>
  <si>
    <t>heptahectogone</t>
  </si>
  <si>
    <t>800 côtés</t>
  </si>
  <si>
    <t>octahectogone</t>
  </si>
  <si>
    <t>900 côtés</t>
  </si>
  <si>
    <t>ennéahectogone</t>
  </si>
  <si>
    <t>1 000 côtés</t>
  </si>
  <si>
    <r>
      <t>chiliogone</t>
    </r>
    <r>
      <rPr>
        <sz val="12"/>
        <color theme="1"/>
        <rFont val="Times New Roman"/>
        <family val="1"/>
      </rPr>
      <t xml:space="preserve"> ou </t>
    </r>
    <r>
      <rPr>
        <i/>
        <sz val="12"/>
        <color theme="1"/>
        <rFont val="Times New Roman"/>
        <family val="1"/>
      </rPr>
      <t>chiliagone</t>
    </r>
    <r>
      <rPr>
        <sz val="12"/>
        <color theme="1"/>
        <rFont val="Times New Roman"/>
        <family val="1"/>
      </rPr>
      <t xml:space="preserve"> ou </t>
    </r>
    <r>
      <rPr>
        <i/>
        <sz val="12"/>
        <color theme="1"/>
        <rFont val="Times New Roman"/>
        <family val="1"/>
      </rPr>
      <t>chiligone</t>
    </r>
    <r>
      <rPr>
        <vertAlign val="superscript"/>
        <sz val="9.5"/>
        <color rgb="FF0000FF"/>
        <rFont val="Times New Roman"/>
        <family val="1"/>
      </rPr>
      <t>[4]</t>
    </r>
  </si>
  <si>
    <t>10 000 côtés</t>
  </si>
  <si>
    <r>
      <t>myriagone</t>
    </r>
    <r>
      <rPr>
        <sz val="12"/>
        <color theme="1"/>
        <rFont val="Times New Roman"/>
        <family val="1"/>
      </rPr>
      <t xml:space="preserve"> ou </t>
    </r>
    <r>
      <rPr>
        <i/>
        <sz val="12"/>
        <color theme="1"/>
        <rFont val="Times New Roman"/>
        <family val="1"/>
      </rPr>
      <t>myriogone</t>
    </r>
    <r>
      <rPr>
        <vertAlign val="superscript"/>
        <sz val="9.5"/>
        <color rgb="FF0000FF"/>
        <rFont val="Times New Roman"/>
        <family val="1"/>
      </rPr>
      <t>[4]</t>
    </r>
  </si>
  <si>
    <t>énnéa</t>
  </si>
  <si>
    <t>hecto</t>
  </si>
  <si>
    <t>50 côtés</t>
  </si>
  <si>
    <t>pentacontagone</t>
  </si>
  <si>
    <t>60 côtés</t>
  </si>
  <si>
    <t>hexacontagone</t>
  </si>
  <si>
    <r>
      <t>hénagone</t>
    </r>
    <r>
      <rPr>
        <sz val="12"/>
        <color theme="1"/>
        <rFont val="Times New Roman"/>
        <family val="1"/>
      </rPr>
      <t xml:space="preserve"> ou </t>
    </r>
    <r>
      <rPr>
        <i/>
        <sz val="12"/>
        <color theme="1"/>
        <rFont val="Times New Roman"/>
        <family val="1"/>
      </rPr>
      <t>monogone</t>
    </r>
  </si>
  <si>
    <t>hénagone ou monogone</t>
  </si>
  <si>
    <t>pentatétracontagone</t>
  </si>
  <si>
    <t>octatétracontagone</t>
  </si>
  <si>
    <t>tétrahexacontagone</t>
  </si>
  <si>
    <t>doheptacontagone</t>
  </si>
  <si>
    <t>pentaheptacontagone</t>
  </si>
  <si>
    <t>énnéacontagone</t>
  </si>
  <si>
    <t>hexaénnéacontagone</t>
  </si>
  <si>
    <t>hectocontagone</t>
  </si>
  <si>
    <t>pentahectocontagone</t>
  </si>
  <si>
    <t>hexahectocontagone</t>
  </si>
  <si>
    <t>octahectocontagone</t>
  </si>
  <si>
    <t>nom des polygone (programme)</t>
  </si>
  <si>
    <t xml:space="preserve">( 1 / 180 ) π   =  </t>
  </si>
  <si>
    <t>1 à 10 000</t>
  </si>
  <si>
    <t>icosi</t>
  </si>
  <si>
    <t>kaï</t>
  </si>
  <si>
    <t>Nom des polygones réguliers</t>
  </si>
  <si>
    <t>Nom des polygones transcendentaux quasi régulier</t>
  </si>
  <si>
    <t>di</t>
  </si>
  <si>
    <t/>
  </si>
  <si>
    <t>icosahectocontagone</t>
  </si>
  <si>
    <t>pentaicosahectocontagone</t>
  </si>
  <si>
    <t>octaicosahectocontagone</t>
  </si>
  <si>
    <t>tétratétrahectocontagone</t>
  </si>
  <si>
    <t>doénnéahectocontagone</t>
  </si>
  <si>
    <t xml:space="preserve"> Pb : ennéaénnéa</t>
  </si>
  <si>
    <t>Polygone non régulier</t>
  </si>
  <si>
    <t>nb coté</t>
  </si>
  <si>
    <t>Nom des polygones</t>
  </si>
  <si>
    <t>Angles</t>
  </si>
  <si>
    <t xml:space="preserve"> ( </t>
  </si>
  <si>
    <t xml:space="preserve"> ) </t>
  </si>
  <si>
    <t>pgcd</t>
  </si>
  <si>
    <t xml:space="preserve"> )  </t>
  </si>
  <si>
    <t>Radian</t>
  </si>
  <si>
    <t>Degré</t>
  </si>
  <si>
    <t>ppcm</t>
  </si>
  <si>
    <t>x*ppcm*1000</t>
  </si>
  <si>
    <t>360 °</t>
  </si>
  <si>
    <t>n°</t>
  </si>
  <si>
    <t xml:space="preserve"> Nom des polygone  ; nb côté (=n)</t>
  </si>
  <si>
    <t>n</t>
  </si>
  <si>
    <t xml:space="preserve"> /</t>
  </si>
  <si>
    <t>Angle décimaux</t>
  </si>
  <si>
    <t xml:space="preserve">2 π </t>
  </si>
  <si>
    <t xml:space="preserve">1 π </t>
  </si>
  <si>
    <t xml:space="preserve"> ( 2 / 3 )  π </t>
  </si>
  <si>
    <t xml:space="preserve"> ( 1 / 2 )  π </t>
  </si>
  <si>
    <t xml:space="preserve"> ( 2 / 5 )  π </t>
  </si>
  <si>
    <t xml:space="preserve"> ( 1 / 3 )  π </t>
  </si>
  <si>
    <t xml:space="preserve"> ( 1 / 4 )  π </t>
  </si>
  <si>
    <t xml:space="preserve"> ( 2 / 9 )  π </t>
  </si>
  <si>
    <t xml:space="preserve"> ( 1 / 5 )  π </t>
  </si>
  <si>
    <t xml:space="preserve"> ( 1 / 6 )  π </t>
  </si>
  <si>
    <t xml:space="preserve"> ( 2 / 15 )  π </t>
  </si>
  <si>
    <t xml:space="preserve"> ( 1 / 8 )  π </t>
  </si>
  <si>
    <t xml:space="preserve"> ( 1 / 9 )  π </t>
  </si>
  <si>
    <t xml:space="preserve"> ( 1 / 10 )  π </t>
  </si>
  <si>
    <t xml:space="preserve"> ( 1 / 12 )  π </t>
  </si>
  <si>
    <t xml:space="preserve"> ( 2 / 25 )  π </t>
  </si>
  <si>
    <t xml:space="preserve"> ( 1 / 15 )  π </t>
  </si>
  <si>
    <t xml:space="preserve"> ( 1 / 16 )  π </t>
  </si>
  <si>
    <t xml:space="preserve"> ( 1 / 18 )  π </t>
  </si>
  <si>
    <t xml:space="preserve"> ( 1 / 20 )  π </t>
  </si>
  <si>
    <t xml:space="preserve"> ( 2 / 45 )  π </t>
  </si>
  <si>
    <t xml:space="preserve"> ( 1 / 24 )  π </t>
  </si>
  <si>
    <t xml:space="preserve"> ( 1 / 25 )  π </t>
  </si>
  <si>
    <t xml:space="preserve"> ( 1 / 30 )  π </t>
  </si>
  <si>
    <t xml:space="preserve"> ( 1 / 32 )  π </t>
  </si>
  <si>
    <t xml:space="preserve"> ( 1 / 36 )  π </t>
  </si>
  <si>
    <t xml:space="preserve"> ( 2 / 75 )  π </t>
  </si>
  <si>
    <t xml:space="preserve"> ( 1 / 40 )  π </t>
  </si>
  <si>
    <t xml:space="preserve"> ( 1 / 45 )  π </t>
  </si>
  <si>
    <t xml:space="preserve"> ( 1 / 48 )  π </t>
  </si>
  <si>
    <t xml:space="preserve"> ( 1 / 50 )  π </t>
  </si>
  <si>
    <t xml:space="preserve"> ( 1 / 60 )  π </t>
  </si>
  <si>
    <t xml:space="preserve"> ( 2 / 125 )  π </t>
  </si>
  <si>
    <t xml:space="preserve"> ( 1 / 64 )  π </t>
  </si>
  <si>
    <t xml:space="preserve"> ( 1 / 72 )  π </t>
  </si>
  <si>
    <t xml:space="preserve"> ( 1 / 75 )  π </t>
  </si>
  <si>
    <t xml:space="preserve"> ( 1 / 80 )  π </t>
  </si>
  <si>
    <t xml:space="preserve"> ( 1 / 90 )  π </t>
  </si>
  <si>
    <t xml:space="preserve"> ( 1 / 96 )  π </t>
  </si>
  <si>
    <t xml:space="preserve"> ( 1 / 100 )  π </t>
  </si>
  <si>
    <t xml:space="preserve"> ( 2 / 225 )  π </t>
  </si>
  <si>
    <t xml:space="preserve"> ( 1 / 120 )  π </t>
  </si>
  <si>
    <t xml:space="preserve"> ( 1 / 125 )  π </t>
  </si>
  <si>
    <t xml:space="preserve"> ( 1 / 128 )  π </t>
  </si>
  <si>
    <t xml:space="preserve"> ( 1 / 144 )  π </t>
  </si>
  <si>
    <t xml:space="preserve"> ( 1 / 150 )  π </t>
  </si>
  <si>
    <t xml:space="preserve"> ( 1 / 160 )  π </t>
  </si>
  <si>
    <t xml:space="preserve"> ( 1 / 180 )  π </t>
  </si>
  <si>
    <t>Nom des Polygones</t>
  </si>
  <si>
    <t>dihectocontagone</t>
  </si>
  <si>
    <t>pentaicosadihectocontagone</t>
  </si>
  <si>
    <t>tétradihectocontagone</t>
  </si>
  <si>
    <t>pentadihectocontagone</t>
  </si>
  <si>
    <t>hexapentadihectocontagone</t>
  </si>
  <si>
    <t>octaoctadihectocontagone</t>
  </si>
  <si>
    <t>trihectocontagone</t>
  </si>
  <si>
    <t>icosatrihectocontagone</t>
  </si>
  <si>
    <t>hexatrihectocontagone</t>
  </si>
  <si>
    <t>Copiage, triage</t>
  </si>
  <si>
    <t>nb décimal</t>
  </si>
  <si>
    <t>x1°*facteur</t>
  </si>
  <si>
    <t>x2*facteur</t>
  </si>
  <si>
    <t>ent</t>
  </si>
  <si>
    <t>code</t>
  </si>
  <si>
    <t>Sans décimal</t>
  </si>
  <si>
    <t>avec décimal</t>
  </si>
  <si>
    <t>Code décimal :</t>
  </si>
  <si>
    <t>Exposant décimal</t>
  </si>
  <si>
    <t>Bon, seul les dédimal finissant par un 5 donne les valeurs en radians pour l'intant</t>
  </si>
  <si>
    <t>Constructible</t>
  </si>
  <si>
    <t>règle</t>
  </si>
  <si>
    <t>Compas</t>
  </si>
  <si>
    <t>Taylor</t>
  </si>
  <si>
    <t>Calculs</t>
  </si>
  <si>
    <t>trisection</t>
  </si>
  <si>
    <t>?</t>
  </si>
  <si>
    <r>
      <t>r (</t>
    </r>
    <r>
      <rPr>
        <sz val="11"/>
        <color theme="1"/>
        <rFont val="Calibri"/>
        <family val="2"/>
      </rPr>
      <t>π</t>
    </r>
    <r>
      <rPr>
        <sz val="9.9"/>
        <color theme="1"/>
        <rFont val="Calibri"/>
        <family val="2"/>
      </rPr>
      <t>)</t>
    </r>
  </si>
  <si>
    <t>1 degré</t>
  </si>
  <si>
    <t>Pentagone</t>
  </si>
  <si>
    <t>Dimensions</t>
  </si>
  <si>
    <t>Bon, pour l'instant ne comprends pas, pour 2,88 ou 1,44</t>
  </si>
  <si>
    <t>Décimal</t>
  </si>
  <si>
    <t>nombre</t>
  </si>
  <si>
    <t>Entier</t>
  </si>
  <si>
    <t>vrai, faux</t>
  </si>
  <si>
    <t>nbcar</t>
  </si>
  <si>
    <t>puissance</t>
  </si>
  <si>
    <t>cosa</t>
  </si>
  <si>
    <t>tris</t>
  </si>
  <si>
    <t>hena</t>
  </si>
  <si>
    <t xml:space="preserve"> ou </t>
  </si>
  <si>
    <t>Informatiq</t>
  </si>
  <si>
    <t>Zoom à 60 %</t>
  </si>
  <si>
    <t>Dessins Excel (Attention, ce ne sont que des dessins)</t>
  </si>
  <si>
    <t>Losange</t>
  </si>
  <si>
    <t>Ennéagone</t>
  </si>
  <si>
    <t>Octogone</t>
  </si>
  <si>
    <t>Hexagone</t>
  </si>
  <si>
    <t>Pentadécagone</t>
  </si>
  <si>
    <t>Octodécagone</t>
  </si>
  <si>
    <t>Décagone</t>
  </si>
  <si>
    <t>Hexatriacontagone</t>
  </si>
  <si>
    <t>Dodécagone</t>
  </si>
  <si>
    <t>hénagone ou monogone (objet impossible en géométrie euclidienne[3])</t>
  </si>
  <si>
    <t>Inconstructible</t>
  </si>
  <si>
    <t>nb erreur</t>
  </si>
  <si>
    <t>display</t>
  </si>
  <si>
    <t>10 ^12</t>
  </si>
  <si>
    <t>ent()</t>
  </si>
  <si>
    <t>Assemblage A</t>
  </si>
  <si>
    <r>
      <t xml:space="preserve">A+ 2 k </t>
    </r>
    <r>
      <rPr>
        <sz val="11"/>
        <color theme="1"/>
        <rFont val="Calibri"/>
        <family val="2"/>
      </rPr>
      <t>π</t>
    </r>
  </si>
  <si>
    <t>Toutes les décimales</t>
  </si>
  <si>
    <t>Décimale arrété à 10^2</t>
  </si>
  <si>
    <t>frac</t>
  </si>
  <si>
    <t>sans décimal</t>
  </si>
  <si>
    <t>http://mon-convertisseur.fr/convertisseur-angle.php</t>
  </si>
  <si>
    <t>Nom</t>
  </si>
  <si>
    <t>Adresse</t>
  </si>
  <si>
    <t>http://christian.vassard.perso.neuf.fr/fichiers1S/trigo-radian.doc</t>
  </si>
  <si>
    <t>repérage</t>
  </si>
  <si>
    <t>pgcd 02</t>
  </si>
  <si>
    <t>pgcd 01</t>
  </si>
  <si>
    <t>CZ</t>
  </si>
  <si>
    <t>DA</t>
  </si>
  <si>
    <r>
      <t>A1=A(T)=(A10+A20)='((</t>
    </r>
    <r>
      <rPr>
        <sz val="11"/>
        <color theme="1"/>
        <rFont val="Times New Roman"/>
        <family val="1"/>
      </rPr>
      <t>Δy</t>
    </r>
    <r>
      <rPr>
        <sz val="11"/>
        <color theme="1"/>
        <rFont val="Calibri"/>
        <family val="2"/>
      </rPr>
      <t xml:space="preserve"> + ( Δx + Δx' )) / 2) =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</si>
</sst>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#,##0.000_0000_0000_0000"/>
    <numFmt numFmtId="165" formatCode="#&quot; &quot;???/???"/>
    <numFmt numFmtId="166" formatCode="#,##0.000_0000_0000"/>
    <numFmt numFmtId="167" formatCode="#,##0.000_0000_0000_0000_0000"/>
    <numFmt numFmtId="168" formatCode="#,##0.0000000000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Times New Roman"/>
      <family val="1"/>
    </font>
    <font>
      <sz val="10"/>
      <color theme="1"/>
      <name val="Calibri"/>
      <family val="2"/>
      <scheme val="minor"/>
    </font>
    <font>
      <sz val="9.9"/>
      <color theme="1"/>
      <name val="Calibri"/>
      <family val="2"/>
    </font>
    <font>
      <sz val="9.9"/>
      <color theme="1"/>
      <name val="Times New Roman"/>
      <family val="1"/>
    </font>
    <font>
      <sz val="12"/>
      <color rgb="FF0000FF"/>
      <name val="Times New Roman"/>
      <family val="1"/>
    </font>
    <font>
      <sz val="12"/>
      <color theme="1"/>
      <name val="Times New Roman"/>
      <family val="1"/>
    </font>
    <font>
      <i/>
      <sz val="12"/>
      <color theme="1"/>
      <name val="Times New Roman"/>
      <family val="1"/>
    </font>
    <font>
      <sz val="11"/>
      <color theme="1"/>
      <name val="Arial"/>
      <family val="2"/>
    </font>
    <font>
      <sz val="11"/>
      <color rgb="FFFF0000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00B0F0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vertAlign val="superscript"/>
      <sz val="9.5"/>
      <color rgb="FF0000FF"/>
      <name val="Times New Roman"/>
      <family val="1"/>
    </font>
    <font>
      <sz val="12"/>
      <name val="Times New Roman"/>
      <family val="1"/>
    </font>
    <font>
      <b/>
      <sz val="12"/>
      <name val="Arial"/>
      <family val="2"/>
    </font>
    <font>
      <sz val="10"/>
      <color theme="1"/>
      <name val="Times New Roman"/>
      <family val="1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21" fillId="0" borderId="0" applyFont="0" applyFill="0" applyBorder="0" applyAlignment="0" applyProtection="0"/>
    <xf numFmtId="0" fontId="23" fillId="0" borderId="0" applyNumberFormat="0" applyFill="0" applyBorder="0" applyAlignment="0" applyProtection="0"/>
  </cellStyleXfs>
  <cellXfs count="260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/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7" xfId="0" applyBorder="1"/>
    <xf numFmtId="0" fontId="0" fillId="0" borderId="8" xfId="0" applyBorder="1" applyAlignment="1">
      <alignment horizontal="center"/>
    </xf>
    <xf numFmtId="13" fontId="0" fillId="0" borderId="0" xfId="0" applyNumberFormat="1"/>
    <xf numFmtId="0" fontId="1" fillId="0" borderId="0" xfId="0" applyFont="1"/>
    <xf numFmtId="0" fontId="0" fillId="0" borderId="0" xfId="0" quotePrefix="1"/>
    <xf numFmtId="0" fontId="0" fillId="0" borderId="0" xfId="0" applyNumberFormat="1"/>
    <xf numFmtId="0" fontId="0" fillId="0" borderId="1" xfId="0" applyBorder="1"/>
    <xf numFmtId="0" fontId="0" fillId="0" borderId="4" xfId="0" applyBorder="1"/>
    <xf numFmtId="0" fontId="0" fillId="0" borderId="5" xfId="0" applyNumberFormat="1" applyBorder="1"/>
    <xf numFmtId="0" fontId="0" fillId="0" borderId="6" xfId="0" applyBorder="1"/>
    <xf numFmtId="0" fontId="0" fillId="0" borderId="3" xfId="0" applyBorder="1"/>
    <xf numFmtId="0" fontId="0" fillId="0" borderId="0" xfId="0" quotePrefix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left"/>
    </xf>
    <xf numFmtId="0" fontId="0" fillId="0" borderId="0" xfId="0" quotePrefix="1" applyAlignment="1">
      <alignment horizontal="left"/>
    </xf>
    <xf numFmtId="0" fontId="0" fillId="0" borderId="5" xfId="0" applyBorder="1"/>
    <xf numFmtId="0" fontId="0" fillId="0" borderId="8" xfId="0" applyBorder="1"/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0" fontId="0" fillId="0" borderId="2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7" xfId="0" applyBorder="1" applyAlignment="1">
      <alignment horizontal="left"/>
    </xf>
    <xf numFmtId="164" fontId="3" fillId="2" borderId="0" xfId="0" applyNumberFormat="1" applyFont="1" applyFill="1" applyBorder="1" applyAlignment="1">
      <alignment horizontal="left"/>
    </xf>
    <xf numFmtId="164" fontId="3" fillId="0" borderId="0" xfId="0" applyNumberFormat="1" applyFont="1" applyFill="1" applyBorder="1" applyAlignment="1">
      <alignment horizontal="left"/>
    </xf>
    <xf numFmtId="164" fontId="3" fillId="2" borderId="4" xfId="0" applyNumberFormat="1" applyFont="1" applyFill="1" applyBorder="1" applyAlignment="1">
      <alignment horizontal="left"/>
    </xf>
    <xf numFmtId="164" fontId="3" fillId="0" borderId="4" xfId="0" applyNumberFormat="1" applyFont="1" applyFill="1" applyBorder="1" applyAlignment="1">
      <alignment horizontal="left"/>
    </xf>
    <xf numFmtId="164" fontId="3" fillId="2" borderId="5" xfId="0" applyNumberFormat="1" applyFont="1" applyFill="1" applyBorder="1" applyAlignment="1">
      <alignment horizontal="left"/>
    </xf>
    <xf numFmtId="164" fontId="3" fillId="0" borderId="5" xfId="0" applyNumberFormat="1" applyFont="1" applyFill="1" applyBorder="1" applyAlignment="1">
      <alignment horizontal="left"/>
    </xf>
    <xf numFmtId="164" fontId="3" fillId="2" borderId="9" xfId="0" applyNumberFormat="1" applyFont="1" applyFill="1" applyBorder="1" applyAlignment="1">
      <alignment horizontal="left"/>
    </xf>
    <xf numFmtId="164" fontId="3" fillId="0" borderId="9" xfId="0" applyNumberFormat="1" applyFont="1" applyFill="1" applyBorder="1" applyAlignment="1">
      <alignment horizontal="left"/>
    </xf>
    <xf numFmtId="164" fontId="0" fillId="0" borderId="0" xfId="0" applyNumberFormat="1" applyAlignment="1">
      <alignment horizontal="left"/>
    </xf>
    <xf numFmtId="164" fontId="0" fillId="0" borderId="0" xfId="0" applyNumberFormat="1"/>
    <xf numFmtId="0" fontId="0" fillId="2" borderId="4" xfId="0" applyFill="1" applyBorder="1" applyAlignment="1">
      <alignment horizontal="left"/>
    </xf>
    <xf numFmtId="0" fontId="0" fillId="0" borderId="4" xfId="0" applyBorder="1" applyAlignment="1">
      <alignment horizontal="left"/>
    </xf>
    <xf numFmtId="164" fontId="0" fillId="0" borderId="0" xfId="0" applyNumberFormat="1" applyBorder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quotePrefix="1" applyBorder="1"/>
    <xf numFmtId="0" fontId="0" fillId="3" borderId="0" xfId="0" applyFill="1" applyBorder="1"/>
    <xf numFmtId="0" fontId="6" fillId="0" borderId="0" xfId="0" applyFont="1" applyAlignment="1">
      <alignment vertical="center" wrapText="1"/>
    </xf>
    <xf numFmtId="0" fontId="1" fillId="0" borderId="0" xfId="0" quotePrefix="1" applyFont="1" applyBorder="1" applyAlignment="1">
      <alignment horizontal="right"/>
    </xf>
    <xf numFmtId="0" fontId="0" fillId="0" borderId="0" xfId="0" applyAlignment="1">
      <alignment horizontal="right"/>
    </xf>
    <xf numFmtId="0" fontId="1" fillId="0" borderId="0" xfId="0" applyFont="1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0" xfId="0" applyFill="1" applyBorder="1" applyAlignment="1">
      <alignment horizontal="right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ont="1" applyBorder="1" applyAlignment="1">
      <alignment horizontal="left"/>
    </xf>
    <xf numFmtId="0" fontId="0" fillId="0" borderId="0" xfId="0" applyFont="1" applyBorder="1" applyAlignment="1">
      <alignment horizontal="right"/>
    </xf>
    <xf numFmtId="0" fontId="0" fillId="2" borderId="0" xfId="0" applyFill="1" applyBorder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/>
    <xf numFmtId="0" fontId="9" fillId="0" borderId="0" xfId="0" applyFont="1"/>
    <xf numFmtId="0" fontId="10" fillId="0" borderId="0" xfId="0" applyFont="1" applyAlignment="1">
      <alignment horizontal="center"/>
    </xf>
    <xf numFmtId="0" fontId="12" fillId="0" borderId="0" xfId="0" applyFont="1"/>
    <xf numFmtId="0" fontId="1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4" borderId="0" xfId="0" applyFill="1" applyBorder="1"/>
    <xf numFmtId="0" fontId="0" fillId="3" borderId="0" xfId="0" applyFill="1" applyBorder="1" applyAlignment="1">
      <alignment horizontal="left"/>
    </xf>
    <xf numFmtId="0" fontId="0" fillId="3" borderId="0" xfId="0" applyFill="1" applyAlignment="1">
      <alignment horizontal="left"/>
    </xf>
    <xf numFmtId="0" fontId="0" fillId="3" borderId="0" xfId="0" applyFill="1" applyAlignment="1">
      <alignment horizontal="center"/>
    </xf>
    <xf numFmtId="0" fontId="0" fillId="3" borderId="0" xfId="0" applyFill="1"/>
    <xf numFmtId="0" fontId="0" fillId="0" borderId="5" xfId="0" applyFill="1" applyBorder="1"/>
    <xf numFmtId="0" fontId="0" fillId="0" borderId="4" xfId="0" applyFill="1" applyBorder="1"/>
    <xf numFmtId="0" fontId="0" fillId="0" borderId="10" xfId="0" applyBorder="1"/>
    <xf numFmtId="0" fontId="0" fillId="0" borderId="11" xfId="0" applyBorder="1" applyAlignment="1">
      <alignment horizontal="left"/>
    </xf>
    <xf numFmtId="0" fontId="0" fillId="0" borderId="12" xfId="0" applyBorder="1"/>
    <xf numFmtId="0" fontId="0" fillId="0" borderId="6" xfId="0" applyBorder="1" applyAlignment="1">
      <alignment horizontal="left"/>
    </xf>
    <xf numFmtId="164" fontId="3" fillId="0" borderId="7" xfId="0" applyNumberFormat="1" applyFont="1" applyFill="1" applyBorder="1" applyAlignment="1">
      <alignment horizontal="left"/>
    </xf>
    <xf numFmtId="164" fontId="3" fillId="0" borderId="8" xfId="0" applyNumberFormat="1" applyFont="1" applyFill="1" applyBorder="1" applyAlignment="1">
      <alignment horizontal="left"/>
    </xf>
    <xf numFmtId="0" fontId="0" fillId="0" borderId="7" xfId="0" applyFill="1" applyBorder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1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0" xfId="0" applyFill="1" applyBorder="1" applyAlignment="1">
      <alignment horizontal="left"/>
    </xf>
    <xf numFmtId="0" fontId="0" fillId="0" borderId="0" xfId="0" applyFill="1"/>
    <xf numFmtId="0" fontId="0" fillId="0" borderId="0" xfId="0" applyFill="1" applyAlignment="1">
      <alignment horizontal="center"/>
    </xf>
    <xf numFmtId="0" fontId="0" fillId="0" borderId="0" xfId="0" applyFill="1" applyAlignment="1">
      <alignment horizontal="left"/>
    </xf>
    <xf numFmtId="0" fontId="1" fillId="0" borderId="0" xfId="0" applyFont="1" applyFill="1" applyAlignment="1">
      <alignment horizontal="center"/>
    </xf>
    <xf numFmtId="0" fontId="0" fillId="0" borderId="0" xfId="0" quotePrefix="1" applyFill="1" applyAlignment="1">
      <alignment horizontal="center"/>
    </xf>
    <xf numFmtId="0" fontId="0" fillId="0" borderId="0" xfId="0" quotePrefix="1" applyFill="1"/>
    <xf numFmtId="0" fontId="0" fillId="0" borderId="0" xfId="0" applyFill="1" applyAlignment="1">
      <alignment horizontal="center"/>
    </xf>
    <xf numFmtId="0" fontId="12" fillId="0" borderId="0" xfId="0" applyFont="1" applyFill="1"/>
    <xf numFmtId="0" fontId="10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0" fontId="0" fillId="0" borderId="0" xfId="0" quotePrefix="1" applyFill="1" applyAlignment="1">
      <alignment horizontal="left"/>
    </xf>
    <xf numFmtId="164" fontId="0" fillId="0" borderId="0" xfId="0" applyNumberFormat="1" applyFill="1" applyAlignment="1">
      <alignment horizontal="left"/>
    </xf>
    <xf numFmtId="164" fontId="0" fillId="0" borderId="0" xfId="0" applyNumberFormat="1" applyFill="1"/>
    <xf numFmtId="0" fontId="6" fillId="0" borderId="0" xfId="0" applyFont="1" applyFill="1" applyAlignment="1">
      <alignment vertical="center" wrapText="1"/>
    </xf>
    <xf numFmtId="0" fontId="0" fillId="0" borderId="0" xfId="0" applyBorder="1" applyAlignment="1">
      <alignment horizontal="center"/>
    </xf>
    <xf numFmtId="164" fontId="0" fillId="0" borderId="0" xfId="0" applyNumberFormat="1" applyFill="1" applyBorder="1" applyAlignment="1">
      <alignment horizontal="left"/>
    </xf>
    <xf numFmtId="164" fontId="13" fillId="0" borderId="0" xfId="0" applyNumberFormat="1" applyFont="1" applyFill="1" applyBorder="1" applyAlignment="1">
      <alignment horizontal="left"/>
    </xf>
    <xf numFmtId="0" fontId="10" fillId="2" borderId="4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left"/>
    </xf>
    <xf numFmtId="164" fontId="13" fillId="2" borderId="0" xfId="0" applyNumberFormat="1" applyFont="1" applyFill="1" applyBorder="1" applyAlignment="1">
      <alignment horizontal="left"/>
    </xf>
    <xf numFmtId="164" fontId="13" fillId="2" borderId="5" xfId="0" applyNumberFormat="1" applyFont="1" applyFill="1" applyBorder="1" applyAlignment="1">
      <alignment horizontal="left"/>
    </xf>
    <xf numFmtId="0" fontId="10" fillId="0" borderId="4" xfId="0" applyFont="1" applyBorder="1" applyAlignment="1">
      <alignment horizontal="left"/>
    </xf>
    <xf numFmtId="0" fontId="10" fillId="0" borderId="0" xfId="0" applyFont="1" applyBorder="1" applyAlignment="1">
      <alignment horizontal="left"/>
    </xf>
    <xf numFmtId="164" fontId="13" fillId="0" borderId="5" xfId="0" applyNumberFormat="1" applyFont="1" applyFill="1" applyBorder="1" applyAlignment="1">
      <alignment horizontal="left"/>
    </xf>
    <xf numFmtId="164" fontId="13" fillId="0" borderId="4" xfId="0" applyNumberFormat="1" applyFont="1" applyFill="1" applyBorder="1" applyAlignment="1">
      <alignment horizontal="left"/>
    </xf>
    <xf numFmtId="164" fontId="13" fillId="0" borderId="9" xfId="0" applyNumberFormat="1" applyFont="1" applyFill="1" applyBorder="1" applyAlignment="1">
      <alignment horizontal="left"/>
    </xf>
    <xf numFmtId="164" fontId="13" fillId="2" borderId="4" xfId="0" applyNumberFormat="1" applyFont="1" applyFill="1" applyBorder="1" applyAlignment="1">
      <alignment horizontal="left"/>
    </xf>
    <xf numFmtId="164" fontId="13" fillId="2" borderId="9" xfId="0" applyNumberFormat="1" applyFont="1" applyFill="1" applyBorder="1" applyAlignment="1">
      <alignment horizontal="left"/>
    </xf>
    <xf numFmtId="0" fontId="1" fillId="0" borderId="0" xfId="0" applyFont="1" applyBorder="1" applyAlignment="1">
      <alignment horizontal="center"/>
    </xf>
    <xf numFmtId="0" fontId="14" fillId="3" borderId="4" xfId="0" applyFont="1" applyFill="1" applyBorder="1" applyAlignment="1">
      <alignment horizontal="left"/>
    </xf>
    <xf numFmtId="0" fontId="14" fillId="3" borderId="0" xfId="0" applyFont="1" applyFill="1" applyBorder="1" applyAlignment="1">
      <alignment horizontal="left"/>
    </xf>
    <xf numFmtId="164" fontId="15" fillId="3" borderId="0" xfId="0" applyNumberFormat="1" applyFont="1" applyFill="1" applyBorder="1" applyAlignment="1">
      <alignment horizontal="left"/>
    </xf>
    <xf numFmtId="164" fontId="15" fillId="3" borderId="5" xfId="0" applyNumberFormat="1" applyFont="1" applyFill="1" applyBorder="1" applyAlignment="1">
      <alignment horizontal="left"/>
    </xf>
    <xf numFmtId="164" fontId="15" fillId="3" borderId="4" xfId="0" applyNumberFormat="1" applyFont="1" applyFill="1" applyBorder="1" applyAlignment="1">
      <alignment horizontal="left"/>
    </xf>
    <xf numFmtId="164" fontId="15" fillId="3" borderId="9" xfId="0" applyNumberFormat="1" applyFont="1" applyFill="1" applyBorder="1" applyAlignment="1">
      <alignment horizontal="left"/>
    </xf>
    <xf numFmtId="0" fontId="0" fillId="3" borderId="4" xfId="0" applyFill="1" applyBorder="1" applyAlignment="1">
      <alignment horizontal="left"/>
    </xf>
    <xf numFmtId="164" fontId="3" fillId="3" borderId="0" xfId="0" applyNumberFormat="1" applyFont="1" applyFill="1" applyBorder="1" applyAlignment="1">
      <alignment horizontal="left"/>
    </xf>
    <xf numFmtId="164" fontId="3" fillId="3" borderId="5" xfId="0" applyNumberFormat="1" applyFont="1" applyFill="1" applyBorder="1" applyAlignment="1">
      <alignment horizontal="left"/>
    </xf>
    <xf numFmtId="164" fontId="3" fillId="3" borderId="4" xfId="0" applyNumberFormat="1" applyFont="1" applyFill="1" applyBorder="1" applyAlignment="1">
      <alignment horizontal="left"/>
    </xf>
    <xf numFmtId="164" fontId="3" fillId="3" borderId="9" xfId="0" applyNumberFormat="1" applyFont="1" applyFill="1" applyBorder="1" applyAlignment="1">
      <alignment horizontal="left"/>
    </xf>
    <xf numFmtId="0" fontId="7" fillId="0" borderId="0" xfId="0" applyFont="1" applyAlignment="1">
      <alignment vertical="center" wrapText="1"/>
    </xf>
    <xf numFmtId="3" fontId="0" fillId="0" borderId="0" xfId="0" applyNumberFormat="1"/>
    <xf numFmtId="0" fontId="0" fillId="0" borderId="0" xfId="0" applyAlignment="1">
      <alignment horizontal="center"/>
    </xf>
    <xf numFmtId="0" fontId="11" fillId="0" borderId="0" xfId="0" applyFont="1" applyAlignment="1">
      <alignment horizontal="left"/>
    </xf>
    <xf numFmtId="164" fontId="0" fillId="0" borderId="4" xfId="0" applyNumberFormat="1" applyBorder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6" fillId="0" borderId="0" xfId="0" applyFont="1" applyAlignment="1">
      <alignment horizontal="center" vertical="center" wrapText="1"/>
    </xf>
    <xf numFmtId="0" fontId="14" fillId="0" borderId="0" xfId="0" applyFont="1"/>
    <xf numFmtId="0" fontId="17" fillId="0" borderId="0" xfId="0" applyFont="1" applyAlignment="1">
      <alignment vertical="center" wrapText="1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2" xfId="0" applyBorder="1" applyAlignment="1">
      <alignment horizontal="center"/>
    </xf>
    <xf numFmtId="165" fontId="1" fillId="0" borderId="0" xfId="0" applyNumberFormat="1" applyFont="1"/>
    <xf numFmtId="165" fontId="0" fillId="0" borderId="0" xfId="0" applyNumberFormat="1"/>
    <xf numFmtId="0" fontId="0" fillId="2" borderId="0" xfId="0" applyFill="1" applyBorder="1" applyAlignment="1">
      <alignment horizontal="center"/>
    </xf>
    <xf numFmtId="0" fontId="0" fillId="0" borderId="0" xfId="0" applyAlignment="1">
      <alignment horizontal="center"/>
    </xf>
    <xf numFmtId="164" fontId="19" fillId="2" borderId="0" xfId="0" applyNumberFormat="1" applyFont="1" applyFill="1" applyBorder="1" applyAlignment="1">
      <alignment horizontal="left"/>
    </xf>
    <xf numFmtId="164" fontId="19" fillId="0" borderId="0" xfId="0" applyNumberFormat="1" applyFont="1" applyFill="1" applyBorder="1" applyAlignment="1">
      <alignment horizontal="left"/>
    </xf>
    <xf numFmtId="164" fontId="19" fillId="0" borderId="7" xfId="0" applyNumberFormat="1" applyFont="1" applyFill="1" applyBorder="1" applyAlignment="1">
      <alignment horizontal="left"/>
    </xf>
    <xf numFmtId="0" fontId="19" fillId="0" borderId="0" xfId="0" applyFont="1"/>
    <xf numFmtId="0" fontId="19" fillId="0" borderId="0" xfId="0" applyFont="1" applyAlignment="1">
      <alignment horizontal="center"/>
    </xf>
    <xf numFmtId="0" fontId="19" fillId="0" borderId="1" xfId="0" applyFont="1" applyBorder="1" applyAlignment="1">
      <alignment horizontal="center"/>
    </xf>
    <xf numFmtId="0" fontId="19" fillId="2" borderId="4" xfId="0" applyFont="1" applyFill="1" applyBorder="1" applyAlignment="1">
      <alignment horizontal="center"/>
    </xf>
    <xf numFmtId="0" fontId="19" fillId="2" borderId="0" xfId="0" applyFont="1" applyFill="1" applyBorder="1" applyAlignment="1">
      <alignment horizontal="center"/>
    </xf>
    <xf numFmtId="0" fontId="19" fillId="2" borderId="0" xfId="0" applyFont="1" applyFill="1" applyBorder="1" applyAlignment="1">
      <alignment horizontal="left"/>
    </xf>
    <xf numFmtId="0" fontId="19" fillId="2" borderId="5" xfId="0" applyFont="1" applyFill="1" applyBorder="1" applyAlignment="1">
      <alignment horizontal="left"/>
    </xf>
    <xf numFmtId="0" fontId="19" fillId="0" borderId="4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19" fillId="0" borderId="0" xfId="0" applyFont="1" applyBorder="1" applyAlignment="1">
      <alignment horizontal="left"/>
    </xf>
    <xf numFmtId="0" fontId="19" fillId="0" borderId="5" xfId="0" applyFont="1" applyBorder="1" applyAlignment="1">
      <alignment horizontal="left"/>
    </xf>
    <xf numFmtId="0" fontId="19" fillId="0" borderId="6" xfId="0" applyFont="1" applyBorder="1" applyAlignment="1">
      <alignment horizontal="center"/>
    </xf>
    <xf numFmtId="0" fontId="19" fillId="0" borderId="7" xfId="0" applyFont="1" applyBorder="1" applyAlignment="1">
      <alignment horizontal="center"/>
    </xf>
    <xf numFmtId="0" fontId="19" fillId="0" borderId="7" xfId="0" applyFont="1" applyBorder="1" applyAlignment="1">
      <alignment horizontal="left"/>
    </xf>
    <xf numFmtId="0" fontId="19" fillId="0" borderId="8" xfId="0" applyFont="1" applyBorder="1" applyAlignment="1">
      <alignment horizontal="left"/>
    </xf>
    <xf numFmtId="166" fontId="19" fillId="2" borderId="0" xfId="0" applyNumberFormat="1" applyFont="1" applyFill="1" applyBorder="1" applyAlignment="1">
      <alignment horizontal="left"/>
    </xf>
    <xf numFmtId="166" fontId="19" fillId="0" borderId="0" xfId="0" applyNumberFormat="1" applyFont="1" applyFill="1" applyBorder="1" applyAlignment="1">
      <alignment horizontal="left"/>
    </xf>
    <xf numFmtId="166" fontId="19" fillId="0" borderId="7" xfId="0" applyNumberFormat="1" applyFont="1" applyFill="1" applyBorder="1" applyAlignment="1">
      <alignment horizontal="left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12" fontId="0" fillId="0" borderId="0" xfId="0" applyNumberFormat="1"/>
    <xf numFmtId="0" fontId="0" fillId="5" borderId="0" xfId="0" applyFill="1"/>
    <xf numFmtId="0" fontId="19" fillId="5" borderId="0" xfId="0" applyFont="1" applyFill="1" applyBorder="1" applyAlignment="1">
      <alignment horizontal="left"/>
    </xf>
    <xf numFmtId="0" fontId="0" fillId="5" borderId="0" xfId="0" applyFill="1" applyBorder="1"/>
    <xf numFmtId="164" fontId="19" fillId="2" borderId="1" xfId="0" applyNumberFormat="1" applyFont="1" applyFill="1" applyBorder="1" applyAlignment="1">
      <alignment horizontal="left"/>
    </xf>
    <xf numFmtId="0" fontId="19" fillId="2" borderId="2" xfId="0" applyFont="1" applyFill="1" applyBorder="1" applyAlignment="1">
      <alignment horizontal="center"/>
    </xf>
    <xf numFmtId="0" fontId="19" fillId="2" borderId="2" xfId="0" applyFont="1" applyFill="1" applyBorder="1" applyAlignment="1">
      <alignment horizontal="left"/>
    </xf>
    <xf numFmtId="166" fontId="19" fillId="2" borderId="2" xfId="0" applyNumberFormat="1" applyFont="1" applyFill="1" applyBorder="1" applyAlignment="1">
      <alignment horizontal="left"/>
    </xf>
    <xf numFmtId="0" fontId="19" fillId="2" borderId="3" xfId="0" applyFont="1" applyFill="1" applyBorder="1" applyAlignment="1">
      <alignment horizontal="left"/>
    </xf>
    <xf numFmtId="164" fontId="19" fillId="0" borderId="4" xfId="0" applyNumberFormat="1" applyFont="1" applyFill="1" applyBorder="1" applyAlignment="1">
      <alignment horizontal="left"/>
    </xf>
    <xf numFmtId="164" fontId="19" fillId="2" borderId="4" xfId="0" applyNumberFormat="1" applyFont="1" applyFill="1" applyBorder="1" applyAlignment="1">
      <alignment horizontal="left"/>
    </xf>
    <xf numFmtId="164" fontId="19" fillId="0" borderId="6" xfId="0" applyNumberFormat="1" applyFont="1" applyFill="1" applyBorder="1" applyAlignment="1">
      <alignment horizontal="left"/>
    </xf>
    <xf numFmtId="0" fontId="0" fillId="0" borderId="0" xfId="0" applyNumberFormat="1" applyAlignment="1">
      <alignment horizontal="center"/>
    </xf>
    <xf numFmtId="0" fontId="0" fillId="0" borderId="7" xfId="0" applyNumberFormat="1" applyBorder="1"/>
    <xf numFmtId="0" fontId="0" fillId="0" borderId="2" xfId="0" applyNumberFormat="1" applyBorder="1"/>
    <xf numFmtId="0" fontId="0" fillId="0" borderId="0" xfId="0" applyNumberFormat="1" applyBorder="1"/>
    <xf numFmtId="0" fontId="0" fillId="3" borderId="0" xfId="0" applyNumberFormat="1" applyFill="1"/>
    <xf numFmtId="0" fontId="0" fillId="0" borderId="0" xfId="0" applyAlignment="1">
      <alignment horizontal="center"/>
    </xf>
    <xf numFmtId="0" fontId="20" fillId="6" borderId="0" xfId="0" applyFont="1" applyFill="1" applyBorder="1" applyAlignment="1"/>
    <xf numFmtId="0" fontId="19" fillId="0" borderId="1" xfId="0" applyFont="1" applyFill="1" applyBorder="1" applyAlignment="1">
      <alignment horizontal="left"/>
    </xf>
    <xf numFmtId="0" fontId="19" fillId="0" borderId="4" xfId="0" applyFont="1" applyFill="1" applyBorder="1" applyAlignment="1">
      <alignment horizontal="left"/>
    </xf>
    <xf numFmtId="0" fontId="0" fillId="0" borderId="6" xfId="0" applyFill="1" applyBorder="1"/>
    <xf numFmtId="0" fontId="1" fillId="0" borderId="0" xfId="0" applyFont="1" applyBorder="1"/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19" fillId="0" borderId="2" xfId="0" applyFont="1" applyBorder="1" applyAlignment="1">
      <alignment horizontal="center"/>
    </xf>
    <xf numFmtId="0" fontId="19" fillId="0" borderId="5" xfId="0" applyFont="1" applyBorder="1" applyAlignment="1">
      <alignment horizontal="center"/>
    </xf>
    <xf numFmtId="167" fontId="19" fillId="0" borderId="0" xfId="0" applyNumberFormat="1" applyFont="1" applyFill="1" applyBorder="1" applyAlignment="1"/>
    <xf numFmtId="9" fontId="0" fillId="0" borderId="0" xfId="1" applyFont="1"/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Border="1" applyAlignment="1"/>
    <xf numFmtId="164" fontId="0" fillId="0" borderId="0" xfId="0" applyNumberFormat="1" applyBorder="1" applyAlignment="1"/>
    <xf numFmtId="1" fontId="0" fillId="0" borderId="0" xfId="0" applyNumberFormat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9" fillId="0" borderId="4" xfId="0" applyFont="1" applyFill="1" applyBorder="1" applyAlignment="1">
      <alignment horizontal="center"/>
    </xf>
    <xf numFmtId="0" fontId="19" fillId="0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4" xfId="0" applyFont="1" applyBorder="1"/>
    <xf numFmtId="0" fontId="22" fillId="0" borderId="0" xfId="0" applyFont="1"/>
    <xf numFmtId="0" fontId="22" fillId="0" borderId="0" xfId="0" applyFont="1" applyBorder="1"/>
    <xf numFmtId="165" fontId="22" fillId="0" borderId="0" xfId="0" applyNumberFormat="1" applyFont="1" applyBorder="1"/>
    <xf numFmtId="1" fontId="0" fillId="0" borderId="0" xfId="0" applyNumberFormat="1" applyBorder="1"/>
    <xf numFmtId="0" fontId="0" fillId="0" borderId="11" xfId="0" applyBorder="1"/>
    <xf numFmtId="0" fontId="0" fillId="0" borderId="11" xfId="0" applyBorder="1" applyAlignment="1">
      <alignment horizontal="center"/>
    </xf>
    <xf numFmtId="0" fontId="0" fillId="0" borderId="0" xfId="0" applyAlignment="1">
      <alignment horizontal="center"/>
    </xf>
    <xf numFmtId="0" fontId="23" fillId="0" borderId="0" xfId="2"/>
    <xf numFmtId="0" fontId="0" fillId="0" borderId="0" xfId="0" applyAlignment="1">
      <alignment horizontal="center"/>
    </xf>
    <xf numFmtId="0" fontId="0" fillId="0" borderId="0" xfId="0" quotePrefix="1" applyNumberFormat="1" applyBorder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68" fontId="0" fillId="0" borderId="0" xfId="0" applyNumberFormat="1" applyBorder="1" applyAlignment="1">
      <alignment horizontal="left"/>
    </xf>
    <xf numFmtId="0" fontId="0" fillId="0" borderId="7" xfId="0" applyBorder="1" applyAlignment="1">
      <alignment horizontal="center"/>
    </xf>
    <xf numFmtId="0" fontId="0" fillId="0" borderId="0" xfId="0" applyFont="1" applyFill="1" applyBorder="1" applyAlignment="1">
      <alignment horizontal="right"/>
    </xf>
    <xf numFmtId="0" fontId="18" fillId="0" borderId="10" xfId="0" applyFont="1" applyFill="1" applyBorder="1" applyAlignment="1">
      <alignment horizontal="center" vertical="center"/>
    </xf>
    <xf numFmtId="0" fontId="18" fillId="0" borderId="11" xfId="0" applyFont="1" applyFill="1" applyBorder="1" applyAlignment="1">
      <alignment horizontal="center" vertical="center"/>
    </xf>
    <xf numFmtId="0" fontId="18" fillId="0" borderId="12" xfId="0" applyFont="1" applyFill="1" applyBorder="1" applyAlignment="1">
      <alignment horizontal="center" vertical="center"/>
    </xf>
    <xf numFmtId="0" fontId="20" fillId="6" borderId="10" xfId="0" applyFont="1" applyFill="1" applyBorder="1" applyAlignment="1">
      <alignment horizontal="center"/>
    </xf>
    <xf numFmtId="0" fontId="20" fillId="6" borderId="11" xfId="0" applyFont="1" applyFill="1" applyBorder="1" applyAlignment="1">
      <alignment horizontal="center"/>
    </xf>
    <xf numFmtId="0" fontId="20" fillId="6" borderId="12" xfId="0" applyFon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12" fontId="0" fillId="0" borderId="0" xfId="0" applyNumberFormat="1" applyAlignment="1">
      <alignment horizontal="center"/>
    </xf>
    <xf numFmtId="0" fontId="0" fillId="0" borderId="10" xfId="0" applyBorder="1" applyAlignment="1">
      <alignment horizontal="center"/>
    </xf>
    <xf numFmtId="164" fontId="0" fillId="0" borderId="0" xfId="0" applyNumberFormat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19" fillId="0" borderId="2" xfId="0" applyFont="1" applyBorder="1" applyAlignment="1">
      <alignment horizontal="center"/>
    </xf>
    <xf numFmtId="0" fontId="19" fillId="0" borderId="3" xfId="0" applyFont="1" applyBorder="1" applyAlignment="1">
      <alignment horizontal="center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pieChart>
        <c:varyColors val="1"/>
        <c:ser>
          <c:idx val="0"/>
          <c:order val="0"/>
          <c:spPr>
            <a:solidFill>
              <a:schemeClr val="bg1"/>
            </a:solidFill>
            <a:ln>
              <a:solidFill>
                <a:schemeClr val="accent1"/>
              </a:solidFill>
            </a:ln>
          </c:spPr>
          <c:val>
            <c:numRef>
              <c:f>Polygone!$GD$35:$GD$394</c:f>
              <c:numCache>
                <c:formatCode>General</c:formatCode>
                <c:ptCount val="360"/>
                <c:pt idx="0">
                  <c:v>120</c:v>
                </c:pt>
                <c:pt idx="1">
                  <c:v>120</c:v>
                </c:pt>
                <c:pt idx="2">
                  <c:v>120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8F-4865-8762-38F0E78A9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solidFill>
      <a:schemeClr val="bg1"/>
    </a:solidFill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9496585012933"/>
          <c:y val="2.4424088900186949E-2"/>
          <c:w val="0.74153422735857921"/>
          <c:h val="0.95115182219962613"/>
        </c:manualLayout>
      </c:layout>
      <c:pieChart>
        <c:varyColors val="1"/>
        <c:ser>
          <c:idx val="0"/>
          <c:order val="0"/>
          <c:spPr>
            <a:noFill/>
            <a:ln>
              <a:solidFill>
                <a:schemeClr val="bg1">
                  <a:lumMod val="50000"/>
                </a:schemeClr>
              </a:solidFill>
            </a:ln>
          </c:spPr>
          <c:val>
            <c:numRef>
              <c:f>Dessins!$FU$6:$FU$44</c:f>
              <c:numCache>
                <c:formatCode>General</c:formatCode>
                <c:ptCount val="3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0C-41F1-BBDF-84477CF54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/>
      <c:pieChart>
        <c:varyColors val="1"/>
        <c:ser>
          <c:idx val="0"/>
          <c:order val="0"/>
          <c:spPr>
            <a:noFill/>
            <a:ln>
              <a:solidFill>
                <a:schemeClr val="bg1">
                  <a:lumMod val="50000"/>
                </a:schemeClr>
              </a:solidFill>
            </a:ln>
          </c:spPr>
          <c:val>
            <c:numRef>
              <c:f>Dessins!$EG$6:$EG$24</c:f>
              <c:numCache>
                <c:formatCode>General</c:formatCode>
                <c:ptCount val="1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39-470D-88DB-B4FB12CD9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/>
      <c:pieChart>
        <c:varyColors val="1"/>
        <c:ser>
          <c:idx val="0"/>
          <c:order val="0"/>
          <c:spPr>
            <a:noFill/>
            <a:ln>
              <a:solidFill>
                <a:schemeClr val="bg1">
                  <a:lumMod val="50000"/>
                </a:schemeClr>
              </a:solidFill>
            </a:ln>
          </c:spPr>
          <c:val>
            <c:numRef>
              <c:f>Dessins!$EG$6:$EG$24</c:f>
              <c:numCache>
                <c:formatCode>General</c:formatCode>
                <c:ptCount val="1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69-4570-A655-21A9FFDDB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/>
      <c:pieChart>
        <c:varyColors val="1"/>
        <c:ser>
          <c:idx val="0"/>
          <c:order val="0"/>
          <c:spPr>
            <a:noFill/>
            <a:ln>
              <a:solidFill>
                <a:schemeClr val="bg1">
                  <a:lumMod val="50000"/>
                </a:schemeClr>
              </a:solidFill>
            </a:ln>
          </c:spPr>
          <c:val>
            <c:numRef>
              <c:f>Dessins!$DT$6:$DT$24</c:f>
              <c:numCache>
                <c:formatCode>General</c:formatCode>
                <c:ptCount val="1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1F-41F0-8F8C-4D3E217FD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/>
      <c:pieChart>
        <c:varyColors val="1"/>
        <c:ser>
          <c:idx val="0"/>
          <c:order val="0"/>
          <c:spPr>
            <a:noFill/>
            <a:ln>
              <a:solidFill>
                <a:schemeClr val="bg1">
                  <a:lumMod val="50000"/>
                </a:schemeClr>
              </a:solidFill>
            </a:ln>
          </c:spPr>
          <c:val>
            <c:numRef>
              <c:f>Dessins!$ET$6:$ET$25</c:f>
              <c:numCache>
                <c:formatCode>General</c:formatCode>
                <c:ptCount val="2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34-412B-94C1-E13CC4014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/>
      <c:pieChart>
        <c:varyColors val="1"/>
        <c:ser>
          <c:idx val="0"/>
          <c:order val="0"/>
          <c:spPr>
            <a:noFill/>
            <a:ln>
              <a:solidFill>
                <a:schemeClr val="tx1"/>
              </a:solidFill>
            </a:ln>
          </c:spPr>
          <c:val>
            <c:numRef>
              <c:f>Dessins!$L$5:$L$8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B5-48B9-A8E7-270986EE3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/>
      <c:pieChart>
        <c:varyColors val="1"/>
        <c:ser>
          <c:idx val="0"/>
          <c:order val="0"/>
          <c:spPr>
            <a:noFill/>
            <a:ln>
              <a:solidFill>
                <a:schemeClr val="tx1"/>
              </a:solidFill>
            </a:ln>
          </c:spPr>
          <c:val>
            <c:numRef>
              <c:f>Dessins!$Y$5:$Y$9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56-4C7E-B0DC-BEB10F331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/>
      <c:pieChart>
        <c:varyColors val="1"/>
        <c:ser>
          <c:idx val="0"/>
          <c:order val="0"/>
          <c:spPr>
            <a:noFill/>
            <a:ln>
              <a:solidFill>
                <a:schemeClr val="tx1"/>
              </a:solidFill>
            </a:ln>
          </c:spPr>
          <c:val>
            <c:numRef>
              <c:f>Dessins!$AM$5:$AM$10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19-4FFF-AE22-029459F2B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/>
      <c:pieChart>
        <c:varyColors val="1"/>
        <c:ser>
          <c:idx val="0"/>
          <c:order val="0"/>
          <c:spPr>
            <a:noFill/>
            <a:ln>
              <a:solidFill>
                <a:schemeClr val="tx1"/>
              </a:solidFill>
            </a:ln>
          </c:spPr>
          <c:val>
            <c:numRef>
              <c:f>Dessins!$BB$6:$BB$14</c:f>
              <c:numCache>
                <c:formatCode>General</c:formatCode>
                <c:ptCount val="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90-4A37-AF9C-D0C67112F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/>
      <c:pieChart>
        <c:varyColors val="1"/>
        <c:ser>
          <c:idx val="0"/>
          <c:order val="0"/>
          <c:spPr>
            <a:noFill/>
            <a:ln>
              <a:solidFill>
                <a:schemeClr val="bg1">
                  <a:lumMod val="50000"/>
                </a:schemeClr>
              </a:solidFill>
            </a:ln>
          </c:spPr>
          <c:val>
            <c:numRef>
              <c:f>Dessins!$CS$6:$CS$19</c:f>
              <c:numCache>
                <c:formatCode>General</c:formatCode>
                <c:ptCount val="1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E9-4D4D-8C5B-2E12EA11E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/>
      <c:pieChart>
        <c:varyColors val="1"/>
        <c:ser>
          <c:idx val="0"/>
          <c:order val="0"/>
          <c:spPr>
            <a:noFill/>
            <a:ln>
              <a:solidFill>
                <a:schemeClr val="tx1"/>
              </a:solidFill>
            </a:ln>
          </c:spPr>
          <c:val>
            <c:numRef>
              <c:f>Dessins!$BP$6:$BP$19</c:f>
              <c:numCache>
                <c:formatCode>General</c:formatCode>
                <c:ptCount val="1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21-4A6F-B034-08B1958BE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/>
      <c:pieChart>
        <c:varyColors val="1"/>
        <c:ser>
          <c:idx val="0"/>
          <c:order val="0"/>
          <c:spPr>
            <a:noFill/>
            <a:ln>
              <a:solidFill>
                <a:schemeClr val="bg1">
                  <a:lumMod val="65000"/>
                </a:schemeClr>
              </a:solidFill>
            </a:ln>
          </c:spPr>
          <c:val>
            <c:numRef>
              <c:f>Dessins!$CD$5:$CD$18</c:f>
              <c:numCache>
                <c:formatCode>General</c:formatCode>
                <c:ptCount val="1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F6-492D-B1FB-C12BC7A14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/>
      <c:pieChart>
        <c:varyColors val="1"/>
        <c:ser>
          <c:idx val="0"/>
          <c:order val="0"/>
          <c:spPr>
            <a:noFill/>
            <a:ln>
              <a:solidFill>
                <a:schemeClr val="bg1">
                  <a:lumMod val="50000"/>
                </a:schemeClr>
              </a:solidFill>
            </a:ln>
          </c:spPr>
          <c:val>
            <c:numRef>
              <c:f>Dessins!$DF$6:$DF$22</c:f>
              <c:numCache>
                <c:formatCode>General</c:formatCode>
                <c:ptCount val="1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DE-4B2B-B077-022A48BDB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12" Type="http://schemas.openxmlformats.org/officeDocument/2006/relationships/image" Target="../media/image13.png"/><Relationship Id="rId2" Type="http://schemas.openxmlformats.org/officeDocument/2006/relationships/image" Target="../media/image4.png"/><Relationship Id="rId1" Type="http://schemas.openxmlformats.org/officeDocument/2006/relationships/image" Target="../media/image3.jpeg"/><Relationship Id="rId6" Type="http://schemas.openxmlformats.org/officeDocument/2006/relationships/image" Target="../media/image8.png"/><Relationship Id="rId11" Type="http://schemas.openxmlformats.org/officeDocument/2006/relationships/image" Target="../media/image12.png"/><Relationship Id="rId5" Type="http://schemas.openxmlformats.org/officeDocument/2006/relationships/image" Target="../media/image7.png"/><Relationship Id="rId10" Type="http://schemas.openxmlformats.org/officeDocument/2006/relationships/image" Target="../media/image11.png"/><Relationship Id="rId4" Type="http://schemas.openxmlformats.org/officeDocument/2006/relationships/image" Target="../media/image6.png"/><Relationship Id="rId9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13" Type="http://schemas.openxmlformats.org/officeDocument/2006/relationships/image" Target="../media/image18.emf"/><Relationship Id="rId18" Type="http://schemas.openxmlformats.org/officeDocument/2006/relationships/image" Target="../media/image23.emf"/><Relationship Id="rId3" Type="http://schemas.openxmlformats.org/officeDocument/2006/relationships/image" Target="../media/image6.png"/><Relationship Id="rId21" Type="http://schemas.openxmlformats.org/officeDocument/2006/relationships/image" Target="../media/image26.emf"/><Relationship Id="rId7" Type="http://schemas.openxmlformats.org/officeDocument/2006/relationships/image" Target="../media/image11.png"/><Relationship Id="rId12" Type="http://schemas.openxmlformats.org/officeDocument/2006/relationships/image" Target="../media/image17.emf"/><Relationship Id="rId17" Type="http://schemas.openxmlformats.org/officeDocument/2006/relationships/image" Target="../media/image22.emf"/><Relationship Id="rId25" Type="http://schemas.openxmlformats.org/officeDocument/2006/relationships/image" Target="../media/image29.emf"/><Relationship Id="rId2" Type="http://schemas.openxmlformats.org/officeDocument/2006/relationships/image" Target="../media/image5.png"/><Relationship Id="rId16" Type="http://schemas.openxmlformats.org/officeDocument/2006/relationships/image" Target="../media/image21.emf"/><Relationship Id="rId20" Type="http://schemas.openxmlformats.org/officeDocument/2006/relationships/image" Target="../media/image25.emf"/><Relationship Id="rId1" Type="http://schemas.openxmlformats.org/officeDocument/2006/relationships/image" Target="../media/image4.png"/><Relationship Id="rId6" Type="http://schemas.openxmlformats.org/officeDocument/2006/relationships/image" Target="../media/image7.png"/><Relationship Id="rId11" Type="http://schemas.openxmlformats.org/officeDocument/2006/relationships/image" Target="../media/image16.png"/><Relationship Id="rId24" Type="http://schemas.openxmlformats.org/officeDocument/2006/relationships/image" Target="../media/image28.emf"/><Relationship Id="rId5" Type="http://schemas.openxmlformats.org/officeDocument/2006/relationships/image" Target="../media/image9.png"/><Relationship Id="rId15" Type="http://schemas.openxmlformats.org/officeDocument/2006/relationships/image" Target="../media/image20.emf"/><Relationship Id="rId23" Type="http://schemas.openxmlformats.org/officeDocument/2006/relationships/image" Target="../media/image27.emf"/><Relationship Id="rId10" Type="http://schemas.openxmlformats.org/officeDocument/2006/relationships/image" Target="../media/image15.png"/><Relationship Id="rId19" Type="http://schemas.openxmlformats.org/officeDocument/2006/relationships/image" Target="../media/image24.emf"/><Relationship Id="rId4" Type="http://schemas.openxmlformats.org/officeDocument/2006/relationships/image" Target="../media/image8.png"/><Relationship Id="rId9" Type="http://schemas.openxmlformats.org/officeDocument/2006/relationships/image" Target="../media/image14.png"/><Relationship Id="rId14" Type="http://schemas.openxmlformats.org/officeDocument/2006/relationships/image" Target="../media/image19.emf"/><Relationship Id="rId22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emf"/><Relationship Id="rId13" Type="http://schemas.openxmlformats.org/officeDocument/2006/relationships/image" Target="../media/image28.emf"/><Relationship Id="rId3" Type="http://schemas.openxmlformats.org/officeDocument/2006/relationships/image" Target="../media/image21.emf"/><Relationship Id="rId7" Type="http://schemas.openxmlformats.org/officeDocument/2006/relationships/image" Target="../media/image25.emf"/><Relationship Id="rId12" Type="http://schemas.openxmlformats.org/officeDocument/2006/relationships/image" Target="../media/image34.emf"/><Relationship Id="rId2" Type="http://schemas.openxmlformats.org/officeDocument/2006/relationships/image" Target="../media/image31.emf"/><Relationship Id="rId1" Type="http://schemas.openxmlformats.org/officeDocument/2006/relationships/image" Target="../media/image30.emf"/><Relationship Id="rId6" Type="http://schemas.openxmlformats.org/officeDocument/2006/relationships/image" Target="../media/image24.emf"/><Relationship Id="rId11" Type="http://schemas.openxmlformats.org/officeDocument/2006/relationships/image" Target="../media/image27.emf"/><Relationship Id="rId5" Type="http://schemas.openxmlformats.org/officeDocument/2006/relationships/image" Target="../media/image23.emf"/><Relationship Id="rId10" Type="http://schemas.openxmlformats.org/officeDocument/2006/relationships/image" Target="../media/image20.emf"/><Relationship Id="rId4" Type="http://schemas.openxmlformats.org/officeDocument/2006/relationships/image" Target="../media/image22.emf"/><Relationship Id="rId9" Type="http://schemas.openxmlformats.org/officeDocument/2006/relationships/image" Target="../media/image3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chart" Target="../charts/chart12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12" Type="http://schemas.openxmlformats.org/officeDocument/2006/relationships/chart" Target="../charts/chart11.xml"/><Relationship Id="rId2" Type="http://schemas.openxmlformats.org/officeDocument/2006/relationships/chart" Target="../charts/chart3.xml"/><Relationship Id="rId16" Type="http://schemas.openxmlformats.org/officeDocument/2006/relationships/chart" Target="../charts/chart14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chart" Target="../charts/chart10.xml"/><Relationship Id="rId5" Type="http://schemas.openxmlformats.org/officeDocument/2006/relationships/chart" Target="../charts/chart6.xml"/><Relationship Id="rId15" Type="http://schemas.openxmlformats.org/officeDocument/2006/relationships/image" Target="../media/image13.png"/><Relationship Id="rId10" Type="http://schemas.openxmlformats.org/officeDocument/2006/relationships/image" Target="../media/image7.png"/><Relationship Id="rId4" Type="http://schemas.openxmlformats.org/officeDocument/2006/relationships/chart" Target="../charts/chart5.xml"/><Relationship Id="rId9" Type="http://schemas.openxmlformats.org/officeDocument/2006/relationships/chart" Target="../charts/chart9.xml"/><Relationship Id="rId14" Type="http://schemas.openxmlformats.org/officeDocument/2006/relationships/chart" Target="../charts/chart13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w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w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238125</xdr:colOff>
          <xdr:row>5</xdr:row>
          <xdr:rowOff>0</xdr:rowOff>
        </xdr:from>
        <xdr:to>
          <xdr:col>30</xdr:col>
          <xdr:colOff>1343025</xdr:colOff>
          <xdr:row>6</xdr:row>
          <xdr:rowOff>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35</xdr:col>
      <xdr:colOff>93931</xdr:colOff>
      <xdr:row>1</xdr:row>
      <xdr:rowOff>54242</xdr:rowOff>
    </xdr:from>
    <xdr:to>
      <xdr:col>35</xdr:col>
      <xdr:colOff>1919556</xdr:colOff>
      <xdr:row>14</xdr:row>
      <xdr:rowOff>142878</xdr:rowOff>
    </xdr:to>
    <xdr:sp macro="" textlink="">
      <xdr:nvSpPr>
        <xdr:cNvPr id="5" name="Rectangle 4"/>
        <xdr:cNvSpPr/>
      </xdr:nvSpPr>
      <xdr:spPr>
        <a:xfrm>
          <a:off x="27843431" y="244742"/>
          <a:ext cx="1825625" cy="2618053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33</xdr:col>
      <xdr:colOff>79378</xdr:colOff>
      <xdr:row>14</xdr:row>
      <xdr:rowOff>186532</xdr:rowOff>
    </xdr:from>
    <xdr:to>
      <xdr:col>37</xdr:col>
      <xdr:colOff>436565</xdr:colOff>
      <xdr:row>28</xdr:row>
      <xdr:rowOff>91283</xdr:rowOff>
    </xdr:to>
    <xdr:pic>
      <xdr:nvPicPr>
        <xdr:cNvPr id="6" name="Image 5" descr="C:\Users\David\Desktop\big_artfichier_310546_4276479_20141113224957.jp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51545" y="2906449"/>
          <a:ext cx="5087937" cy="2434167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295275</xdr:colOff>
          <xdr:row>35</xdr:row>
          <xdr:rowOff>95250</xdr:rowOff>
        </xdr:from>
        <xdr:to>
          <xdr:col>31</xdr:col>
          <xdr:colOff>1600200</xdr:colOff>
          <xdr:row>37</xdr:row>
          <xdr:rowOff>85725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38</xdr:col>
      <xdr:colOff>334698</xdr:colOff>
      <xdr:row>2</xdr:row>
      <xdr:rowOff>84668</xdr:rowOff>
    </xdr:from>
    <xdr:to>
      <xdr:col>43</xdr:col>
      <xdr:colOff>596171</xdr:colOff>
      <xdr:row>21</xdr:row>
      <xdr:rowOff>65162</xdr:rowOff>
    </xdr:to>
    <xdr:pic>
      <xdr:nvPicPr>
        <xdr:cNvPr id="37" name="Image 3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830698" y="465668"/>
          <a:ext cx="3753973" cy="3652911"/>
        </a:xfrm>
        <a:prstGeom prst="rect">
          <a:avLst/>
        </a:prstGeom>
      </xdr:spPr>
    </xdr:pic>
    <xdr:clientData/>
  </xdr:twoCellAnchor>
  <xdr:twoCellAnchor editAs="oneCell">
    <xdr:from>
      <xdr:col>38</xdr:col>
      <xdr:colOff>415397</xdr:colOff>
      <xdr:row>24</xdr:row>
      <xdr:rowOff>30426</xdr:rowOff>
    </xdr:from>
    <xdr:to>
      <xdr:col>43</xdr:col>
      <xdr:colOff>619727</xdr:colOff>
      <xdr:row>43</xdr:row>
      <xdr:rowOff>160943</xdr:rowOff>
    </xdr:to>
    <xdr:pic>
      <xdr:nvPicPr>
        <xdr:cNvPr id="38" name="Image 3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012064" y="4655343"/>
          <a:ext cx="3696830" cy="3623017"/>
        </a:xfrm>
        <a:prstGeom prst="rect">
          <a:avLst/>
        </a:prstGeom>
      </xdr:spPr>
    </xdr:pic>
    <xdr:clientData/>
  </xdr:twoCellAnchor>
  <xdr:twoCellAnchor editAs="oneCell">
    <xdr:from>
      <xdr:col>44</xdr:col>
      <xdr:colOff>127000</xdr:colOff>
      <xdr:row>3</xdr:row>
      <xdr:rowOff>42333</xdr:rowOff>
    </xdr:from>
    <xdr:to>
      <xdr:col>49</xdr:col>
      <xdr:colOff>148167</xdr:colOff>
      <xdr:row>20</xdr:row>
      <xdr:rowOff>179916</xdr:rowOff>
    </xdr:to>
    <xdr:pic>
      <xdr:nvPicPr>
        <xdr:cNvPr id="43" name="Image 42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6977" t="5471" r="365" b="5897"/>
        <a:stretch/>
      </xdr:blipFill>
      <xdr:spPr>
        <a:xfrm>
          <a:off x="35814000" y="613833"/>
          <a:ext cx="3513667" cy="3429000"/>
        </a:xfrm>
        <a:prstGeom prst="rect">
          <a:avLst/>
        </a:prstGeom>
      </xdr:spPr>
    </xdr:pic>
    <xdr:clientData/>
  </xdr:twoCellAnchor>
  <xdr:twoCellAnchor editAs="oneCell">
    <xdr:from>
      <xdr:col>124</xdr:col>
      <xdr:colOff>11906</xdr:colOff>
      <xdr:row>1</xdr:row>
      <xdr:rowOff>47625</xdr:rowOff>
    </xdr:from>
    <xdr:to>
      <xdr:col>132</xdr:col>
      <xdr:colOff>70981</xdr:colOff>
      <xdr:row>21</xdr:row>
      <xdr:rowOff>47143</xdr:rowOff>
    </xdr:to>
    <xdr:pic>
      <xdr:nvPicPr>
        <xdr:cNvPr id="45" name="Image 4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8042969" y="238125"/>
          <a:ext cx="3666667" cy="3857143"/>
        </a:xfrm>
        <a:prstGeom prst="rect">
          <a:avLst/>
        </a:prstGeom>
      </xdr:spPr>
    </xdr:pic>
    <xdr:clientData/>
  </xdr:twoCellAnchor>
  <xdr:twoCellAnchor editAs="oneCell">
    <xdr:from>
      <xdr:col>38</xdr:col>
      <xdr:colOff>400843</xdr:colOff>
      <xdr:row>46</xdr:row>
      <xdr:rowOff>30427</xdr:rowOff>
    </xdr:from>
    <xdr:to>
      <xdr:col>43</xdr:col>
      <xdr:colOff>648824</xdr:colOff>
      <xdr:row>64</xdr:row>
      <xdr:rowOff>160159</xdr:rowOff>
    </xdr:to>
    <xdr:pic>
      <xdr:nvPicPr>
        <xdr:cNvPr id="46" name="Image 4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2997510" y="8528844"/>
          <a:ext cx="3740481" cy="3558732"/>
        </a:xfrm>
        <a:prstGeom prst="rect">
          <a:avLst/>
        </a:prstGeom>
      </xdr:spPr>
    </xdr:pic>
    <xdr:clientData/>
  </xdr:twoCellAnchor>
  <xdr:twoCellAnchor editAs="oneCell">
    <xdr:from>
      <xdr:col>38</xdr:col>
      <xdr:colOff>485510</xdr:colOff>
      <xdr:row>66</xdr:row>
      <xdr:rowOff>116416</xdr:rowOff>
    </xdr:from>
    <xdr:to>
      <xdr:col>43</xdr:col>
      <xdr:colOff>465667</xdr:colOff>
      <xdr:row>84</xdr:row>
      <xdr:rowOff>148166</xdr:rowOff>
    </xdr:to>
    <xdr:pic>
      <xdr:nvPicPr>
        <xdr:cNvPr id="47" name="Image 46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7093" r="5537" b="602"/>
        <a:stretch/>
      </xdr:blipFill>
      <xdr:spPr>
        <a:xfrm>
          <a:off x="31981510" y="12424833"/>
          <a:ext cx="3472657" cy="3460750"/>
        </a:xfrm>
        <a:prstGeom prst="rect">
          <a:avLst/>
        </a:prstGeom>
      </xdr:spPr>
    </xdr:pic>
    <xdr:clientData/>
  </xdr:twoCellAnchor>
  <xdr:twoCellAnchor editAs="oneCell">
    <xdr:from>
      <xdr:col>38</xdr:col>
      <xdr:colOff>550334</xdr:colOff>
      <xdr:row>87</xdr:row>
      <xdr:rowOff>63500</xdr:rowOff>
    </xdr:from>
    <xdr:to>
      <xdr:col>43</xdr:col>
      <xdr:colOff>476251</xdr:colOff>
      <xdr:row>105</xdr:row>
      <xdr:rowOff>74084</xdr:rowOff>
    </xdr:to>
    <xdr:pic>
      <xdr:nvPicPr>
        <xdr:cNvPr id="48" name="Image 47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896" t="6652" r="5635" b="1838"/>
        <a:stretch/>
      </xdr:blipFill>
      <xdr:spPr>
        <a:xfrm>
          <a:off x="32046334" y="16372417"/>
          <a:ext cx="3418417" cy="3439584"/>
        </a:xfrm>
        <a:prstGeom prst="rect">
          <a:avLst/>
        </a:prstGeom>
      </xdr:spPr>
    </xdr:pic>
    <xdr:clientData/>
  </xdr:twoCellAnchor>
  <xdr:twoCellAnchor editAs="oneCell">
    <xdr:from>
      <xdr:col>44</xdr:col>
      <xdr:colOff>232833</xdr:colOff>
      <xdr:row>47</xdr:row>
      <xdr:rowOff>21166</xdr:rowOff>
    </xdr:from>
    <xdr:to>
      <xdr:col>49</xdr:col>
      <xdr:colOff>127000</xdr:colOff>
      <xdr:row>65</xdr:row>
      <xdr:rowOff>101022</xdr:rowOff>
    </xdr:to>
    <xdr:pic>
      <xdr:nvPicPr>
        <xdr:cNvPr id="50" name="Image 4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310" t="7135" r="5328" b="2045"/>
        <a:stretch/>
      </xdr:blipFill>
      <xdr:spPr>
        <a:xfrm>
          <a:off x="35919833" y="4646083"/>
          <a:ext cx="3386667" cy="3503084"/>
        </a:xfrm>
        <a:prstGeom prst="rect">
          <a:avLst/>
        </a:prstGeom>
      </xdr:spPr>
    </xdr:pic>
    <xdr:clientData/>
  </xdr:twoCellAnchor>
  <xdr:twoCellAnchor>
    <xdr:from>
      <xdr:col>28</xdr:col>
      <xdr:colOff>933450</xdr:colOff>
      <xdr:row>7</xdr:row>
      <xdr:rowOff>97366</xdr:rowOff>
    </xdr:from>
    <xdr:to>
      <xdr:col>31</xdr:col>
      <xdr:colOff>1428486</xdr:colOff>
      <xdr:row>27</xdr:row>
      <xdr:rowOff>223043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50</xdr:col>
      <xdr:colOff>14819</xdr:colOff>
      <xdr:row>67</xdr:row>
      <xdr:rowOff>102945</xdr:rowOff>
    </xdr:from>
    <xdr:to>
      <xdr:col>55</xdr:col>
      <xdr:colOff>42335</xdr:colOff>
      <xdr:row>85</xdr:row>
      <xdr:rowOff>113530</xdr:rowOff>
    </xdr:to>
    <xdr:pic>
      <xdr:nvPicPr>
        <xdr:cNvPr id="19" name="Image 18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t="6618" r="5473" b="5935"/>
        <a:stretch/>
      </xdr:blipFill>
      <xdr:spPr>
        <a:xfrm>
          <a:off x="39742728" y="12606672"/>
          <a:ext cx="3491152" cy="343958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180975</xdr:colOff>
          <xdr:row>33</xdr:row>
          <xdr:rowOff>0</xdr:rowOff>
        </xdr:from>
        <xdr:to>
          <xdr:col>30</xdr:col>
          <xdr:colOff>1285875</xdr:colOff>
          <xdr:row>34</xdr:row>
          <xdr:rowOff>0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44</xdr:col>
      <xdr:colOff>105833</xdr:colOff>
      <xdr:row>87</xdr:row>
      <xdr:rowOff>84666</xdr:rowOff>
    </xdr:from>
    <xdr:to>
      <xdr:col>49</xdr:col>
      <xdr:colOff>84667</xdr:colOff>
      <xdr:row>105</xdr:row>
      <xdr:rowOff>31750</xdr:rowOff>
    </xdr:to>
    <xdr:pic>
      <xdr:nvPicPr>
        <xdr:cNvPr id="8" name="Image 7"/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t="5434" r="6059" b="7892"/>
        <a:stretch/>
      </xdr:blipFill>
      <xdr:spPr>
        <a:xfrm>
          <a:off x="35792833" y="8583083"/>
          <a:ext cx="3471334" cy="3376084"/>
        </a:xfrm>
        <a:prstGeom prst="rect">
          <a:avLst/>
        </a:prstGeom>
      </xdr:spPr>
    </xdr:pic>
    <xdr:clientData/>
  </xdr:twoCellAnchor>
  <xdr:twoCellAnchor editAs="oneCell">
    <xdr:from>
      <xdr:col>44</xdr:col>
      <xdr:colOff>242455</xdr:colOff>
      <xdr:row>24</xdr:row>
      <xdr:rowOff>116417</xdr:rowOff>
    </xdr:from>
    <xdr:to>
      <xdr:col>49</xdr:col>
      <xdr:colOff>264583</xdr:colOff>
      <xdr:row>43</xdr:row>
      <xdr:rowOff>63501</xdr:rowOff>
    </xdr:to>
    <xdr:pic>
      <xdr:nvPicPr>
        <xdr:cNvPr id="20" name="Image 19"/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t="6572" r="2380" b="4777"/>
        <a:stretch/>
      </xdr:blipFill>
      <xdr:spPr>
        <a:xfrm>
          <a:off x="35929455" y="4741334"/>
          <a:ext cx="3514628" cy="3439584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0.148</cdr:x>
      <cdr:y>0.18199</cdr:y>
    </cdr:from>
    <cdr:to>
      <cdr:x>0.22423</cdr:x>
      <cdr:y>0.35137</cdr:y>
    </cdr:to>
    <cdr:cxnSp macro="">
      <cdr:nvCxnSpPr>
        <cdr:cNvPr id="3" name="Connecteur droit 2"/>
        <cdr:cNvCxnSpPr/>
      </cdr:nvCxnSpPr>
      <cdr:spPr>
        <a:xfrm xmlns:a="http://schemas.openxmlformats.org/drawingml/2006/main" flipV="1">
          <a:off x="1085850" y="1040925"/>
          <a:ext cx="559218" cy="96885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0.86725</cdr:x>
      <cdr:y>0.41299</cdr:y>
    </cdr:from>
    <cdr:to>
      <cdr:x>0.87384</cdr:x>
      <cdr:y>0.50086</cdr:y>
    </cdr:to>
    <cdr:cxnSp macro="">
      <cdr:nvCxnSpPr>
        <cdr:cNvPr id="4" name="Connecteur droit 3"/>
        <cdr:cNvCxnSpPr/>
      </cdr:nvCxnSpPr>
      <cdr:spPr>
        <a:xfrm xmlns:a="http://schemas.openxmlformats.org/drawingml/2006/main" flipH="1" flipV="1">
          <a:off x="6362701" y="2362200"/>
          <a:ext cx="48357" cy="502627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0.21984</cdr:x>
      <cdr:y>0.80599</cdr:y>
    </cdr:from>
    <cdr:to>
      <cdr:x>0.26398</cdr:x>
      <cdr:y>0.86483</cdr:y>
    </cdr:to>
    <cdr:cxnSp macro="">
      <cdr:nvCxnSpPr>
        <cdr:cNvPr id="7" name="Connecteur droit 6"/>
        <cdr:cNvCxnSpPr/>
      </cdr:nvCxnSpPr>
      <cdr:spPr>
        <a:xfrm xmlns:a="http://schemas.openxmlformats.org/drawingml/2006/main">
          <a:off x="1612900" y="4610100"/>
          <a:ext cx="323850" cy="33655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0.25966</cdr:x>
      <cdr:y>0.0538</cdr:y>
    </cdr:from>
    <cdr:to>
      <cdr:x>0.37251</cdr:x>
      <cdr:y>0.13692</cdr:y>
    </cdr:to>
    <cdr:cxnSp macro="">
      <cdr:nvCxnSpPr>
        <cdr:cNvPr id="3" name="Connecteur droit 2"/>
        <cdr:cNvCxnSpPr/>
      </cdr:nvCxnSpPr>
      <cdr:spPr>
        <a:xfrm xmlns:a="http://schemas.openxmlformats.org/drawingml/2006/main" flipV="1">
          <a:off x="1905000" y="307731"/>
          <a:ext cx="827942" cy="475436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0.25966</cdr:x>
      <cdr:y>0.0538</cdr:y>
    </cdr:from>
    <cdr:to>
      <cdr:x>0.37251</cdr:x>
      <cdr:y>0.13692</cdr:y>
    </cdr:to>
    <cdr:cxnSp macro="">
      <cdr:nvCxnSpPr>
        <cdr:cNvPr id="3" name="Connecteur droit 2"/>
        <cdr:cNvCxnSpPr/>
      </cdr:nvCxnSpPr>
      <cdr:spPr>
        <a:xfrm xmlns:a="http://schemas.openxmlformats.org/drawingml/2006/main" flipV="1">
          <a:off x="1905000" y="307731"/>
          <a:ext cx="827942" cy="475436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0.23585</cdr:x>
      <cdr:y>0.06245</cdr:y>
    </cdr:from>
    <cdr:to>
      <cdr:x>0.36027</cdr:x>
      <cdr:y>0.16653</cdr:y>
    </cdr:to>
    <cdr:cxnSp macro="">
      <cdr:nvCxnSpPr>
        <cdr:cNvPr id="3" name="Connecteur droit 2"/>
        <cdr:cNvCxnSpPr/>
      </cdr:nvCxnSpPr>
      <cdr:spPr>
        <a:xfrm xmlns:a="http://schemas.openxmlformats.org/drawingml/2006/main" flipV="1">
          <a:off x="1730375" y="357188"/>
          <a:ext cx="912813" cy="595312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0.38476</cdr:x>
      <cdr:y>0.02655</cdr:y>
    </cdr:from>
    <cdr:to>
      <cdr:x>0.49762</cdr:x>
      <cdr:y>0.04844</cdr:y>
    </cdr:to>
    <cdr:cxnSp macro="">
      <cdr:nvCxnSpPr>
        <cdr:cNvPr id="3" name="Connecteur droit 2"/>
        <cdr:cNvCxnSpPr/>
      </cdr:nvCxnSpPr>
      <cdr:spPr>
        <a:xfrm xmlns:a="http://schemas.openxmlformats.org/drawingml/2006/main" flipV="1">
          <a:off x="2822864" y="151860"/>
          <a:ext cx="827968" cy="12523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5</xdr:col>
      <xdr:colOff>677109</xdr:colOff>
      <xdr:row>21</xdr:row>
      <xdr:rowOff>32449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190500"/>
          <a:ext cx="3725109" cy="3651949"/>
        </a:xfrm>
        <a:prstGeom prst="rect">
          <a:avLst/>
        </a:prstGeom>
      </xdr:spPr>
    </xdr:pic>
    <xdr:clientData/>
  </xdr:twoCellAnchor>
  <xdr:twoCellAnchor editAs="oneCell">
    <xdr:from>
      <xdr:col>6</xdr:col>
      <xdr:colOff>80699</xdr:colOff>
      <xdr:row>1</xdr:row>
      <xdr:rowOff>172338</xdr:rowOff>
    </xdr:from>
    <xdr:to>
      <xdr:col>10</xdr:col>
      <xdr:colOff>700665</xdr:colOff>
      <xdr:row>20</xdr:row>
      <xdr:rowOff>181627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52699" y="172338"/>
          <a:ext cx="3667966" cy="3628789"/>
        </a:xfrm>
        <a:prstGeom prst="rect">
          <a:avLst/>
        </a:prstGeom>
      </xdr:spPr>
    </xdr:pic>
    <xdr:clientData/>
  </xdr:twoCellAnchor>
  <xdr:twoCellAnchor editAs="oneCell">
    <xdr:from>
      <xdr:col>25</xdr:col>
      <xdr:colOff>630790</xdr:colOff>
      <xdr:row>2</xdr:row>
      <xdr:rowOff>116415</xdr:rowOff>
    </xdr:from>
    <xdr:to>
      <xdr:col>30</xdr:col>
      <xdr:colOff>305594</xdr:colOff>
      <xdr:row>20</xdr:row>
      <xdr:rowOff>115453</xdr:rowOff>
    </xdr:to>
    <xdr:pic>
      <xdr:nvPicPr>
        <xdr:cNvPr id="4" name="Image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6977" t="5471" r="365" b="5897"/>
        <a:stretch/>
      </xdr:blipFill>
      <xdr:spPr>
        <a:xfrm>
          <a:off x="19680790" y="306915"/>
          <a:ext cx="3484804" cy="3428038"/>
        </a:xfrm>
        <a:prstGeom prst="rect">
          <a:avLst/>
        </a:prstGeom>
      </xdr:spPr>
    </xdr:pic>
    <xdr:clientData/>
  </xdr:twoCellAnchor>
  <xdr:twoCellAnchor editAs="oneCell">
    <xdr:from>
      <xdr:col>11</xdr:col>
      <xdr:colOff>158220</xdr:colOff>
      <xdr:row>2</xdr:row>
      <xdr:rowOff>47936</xdr:rowOff>
    </xdr:from>
    <xdr:to>
      <xdr:col>16</xdr:col>
      <xdr:colOff>59837</xdr:colOff>
      <xdr:row>20</xdr:row>
      <xdr:rowOff>177668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40220" y="238436"/>
          <a:ext cx="3711617" cy="3558732"/>
        </a:xfrm>
        <a:prstGeom prst="rect">
          <a:avLst/>
        </a:prstGeom>
      </xdr:spPr>
    </xdr:pic>
    <xdr:clientData/>
  </xdr:twoCellAnchor>
  <xdr:twoCellAnchor editAs="oneCell">
    <xdr:from>
      <xdr:col>16</xdr:col>
      <xdr:colOff>42862</xdr:colOff>
      <xdr:row>2</xdr:row>
      <xdr:rowOff>133925</xdr:rowOff>
    </xdr:from>
    <xdr:to>
      <xdr:col>20</xdr:col>
      <xdr:colOff>438655</xdr:colOff>
      <xdr:row>20</xdr:row>
      <xdr:rowOff>165675</xdr:rowOff>
    </xdr:to>
    <xdr:pic>
      <xdr:nvPicPr>
        <xdr:cNvPr id="6" name="Image 5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7093" r="5537" b="602"/>
        <a:stretch/>
      </xdr:blipFill>
      <xdr:spPr>
        <a:xfrm>
          <a:off x="12234862" y="324425"/>
          <a:ext cx="3443793" cy="3460750"/>
        </a:xfrm>
        <a:prstGeom prst="rect">
          <a:avLst/>
        </a:prstGeom>
      </xdr:spPr>
    </xdr:pic>
    <xdr:clientData/>
  </xdr:twoCellAnchor>
  <xdr:twoCellAnchor editAs="oneCell">
    <xdr:from>
      <xdr:col>0</xdr:col>
      <xdr:colOff>701244</xdr:colOff>
      <xdr:row>24</xdr:row>
      <xdr:rowOff>133142</xdr:rowOff>
    </xdr:from>
    <xdr:to>
      <xdr:col>5</xdr:col>
      <xdr:colOff>249048</xdr:colOff>
      <xdr:row>43</xdr:row>
      <xdr:rowOff>22498</xdr:rowOff>
    </xdr:to>
    <xdr:pic>
      <xdr:nvPicPr>
        <xdr:cNvPr id="7" name="Image 6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310" t="7135" r="5328" b="2045"/>
        <a:stretch/>
      </xdr:blipFill>
      <xdr:spPr>
        <a:xfrm>
          <a:off x="701244" y="4514642"/>
          <a:ext cx="3357804" cy="3508856"/>
        </a:xfrm>
        <a:prstGeom prst="rect">
          <a:avLst/>
        </a:prstGeom>
      </xdr:spPr>
    </xdr:pic>
    <xdr:clientData/>
  </xdr:twoCellAnchor>
  <xdr:twoCellAnchor editAs="oneCell">
    <xdr:from>
      <xdr:col>0</xdr:col>
      <xdr:colOff>546441</xdr:colOff>
      <xdr:row>48</xdr:row>
      <xdr:rowOff>26729</xdr:rowOff>
    </xdr:from>
    <xdr:to>
      <xdr:col>5</xdr:col>
      <xdr:colOff>227593</xdr:colOff>
      <xdr:row>66</xdr:row>
      <xdr:rowOff>37314</xdr:rowOff>
    </xdr:to>
    <xdr:pic>
      <xdr:nvPicPr>
        <xdr:cNvPr id="8" name="Image 7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6618" r="5473" b="5935"/>
        <a:stretch/>
      </xdr:blipFill>
      <xdr:spPr>
        <a:xfrm>
          <a:off x="546441" y="8980229"/>
          <a:ext cx="3491152" cy="3439585"/>
        </a:xfrm>
        <a:prstGeom prst="rect">
          <a:avLst/>
        </a:prstGeom>
      </xdr:spPr>
    </xdr:pic>
    <xdr:clientData/>
  </xdr:twoCellAnchor>
  <xdr:twoCellAnchor editAs="oneCell">
    <xdr:from>
      <xdr:col>30</xdr:col>
      <xdr:colOff>647700</xdr:colOff>
      <xdr:row>2</xdr:row>
      <xdr:rowOff>152400</xdr:rowOff>
    </xdr:from>
    <xdr:to>
      <xdr:col>35</xdr:col>
      <xdr:colOff>352328</xdr:colOff>
      <xdr:row>20</xdr:row>
      <xdr:rowOff>162984</xdr:rowOff>
    </xdr:to>
    <xdr:pic>
      <xdr:nvPicPr>
        <xdr:cNvPr id="11" name="Image 10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6572" r="2380" b="4777"/>
        <a:stretch/>
      </xdr:blipFill>
      <xdr:spPr>
        <a:xfrm>
          <a:off x="23507700" y="342900"/>
          <a:ext cx="3514628" cy="3439584"/>
        </a:xfrm>
        <a:prstGeom prst="rect">
          <a:avLst/>
        </a:prstGeom>
      </xdr:spPr>
    </xdr:pic>
    <xdr:clientData/>
  </xdr:twoCellAnchor>
  <xdr:twoCellAnchor editAs="oneCell">
    <xdr:from>
      <xdr:col>10</xdr:col>
      <xdr:colOff>723900</xdr:colOff>
      <xdr:row>24</xdr:row>
      <xdr:rowOff>95250</xdr:rowOff>
    </xdr:from>
    <xdr:to>
      <xdr:col>15</xdr:col>
      <xdr:colOff>647234</xdr:colOff>
      <xdr:row>44</xdr:row>
      <xdr:rowOff>113822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343900" y="4476750"/>
          <a:ext cx="3733334" cy="3828572"/>
        </a:xfrm>
        <a:prstGeom prst="rect">
          <a:avLst/>
        </a:prstGeom>
      </xdr:spPr>
    </xdr:pic>
    <xdr:clientData/>
  </xdr:twoCellAnchor>
  <xdr:twoCellAnchor editAs="oneCell">
    <xdr:from>
      <xdr:col>5</xdr:col>
      <xdr:colOff>723900</xdr:colOff>
      <xdr:row>24</xdr:row>
      <xdr:rowOff>95250</xdr:rowOff>
    </xdr:from>
    <xdr:to>
      <xdr:col>10</xdr:col>
      <xdr:colOff>447234</xdr:colOff>
      <xdr:row>43</xdr:row>
      <xdr:rowOff>123369</xdr:rowOff>
    </xdr:to>
    <xdr:pic>
      <xdr:nvPicPr>
        <xdr:cNvPr id="34" name="Image 3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533900" y="4476750"/>
          <a:ext cx="3533334" cy="3647619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24</xdr:row>
      <xdr:rowOff>95250</xdr:rowOff>
    </xdr:from>
    <xdr:to>
      <xdr:col>20</xdr:col>
      <xdr:colOff>732976</xdr:colOff>
      <xdr:row>44</xdr:row>
      <xdr:rowOff>37631</xdr:rowOff>
    </xdr:to>
    <xdr:pic>
      <xdr:nvPicPr>
        <xdr:cNvPr id="36" name="Image 3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382500" y="4476750"/>
          <a:ext cx="3590476" cy="37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400050</xdr:colOff>
      <xdr:row>21</xdr:row>
      <xdr:rowOff>0</xdr:rowOff>
    </xdr:from>
    <xdr:to>
      <xdr:col>5</xdr:col>
      <xdr:colOff>57150</xdr:colOff>
      <xdr:row>23</xdr:row>
      <xdr:rowOff>34765</xdr:rowOff>
    </xdr:to>
    <xdr:pic>
      <xdr:nvPicPr>
        <xdr:cNvPr id="13" name="Image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3810000"/>
          <a:ext cx="1943100" cy="415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323849</xdr:colOff>
      <xdr:row>21</xdr:row>
      <xdr:rowOff>0</xdr:rowOff>
    </xdr:from>
    <xdr:to>
      <xdr:col>9</xdr:col>
      <xdr:colOff>400050</xdr:colOff>
      <xdr:row>23</xdr:row>
      <xdr:rowOff>109415</xdr:rowOff>
    </xdr:to>
    <xdr:pic>
      <xdr:nvPicPr>
        <xdr:cNvPr id="14" name="Image 1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059" b="-3735"/>
        <a:stretch/>
      </xdr:blipFill>
      <xdr:spPr bwMode="auto">
        <a:xfrm>
          <a:off x="5657849" y="3810000"/>
          <a:ext cx="1600201" cy="490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571501</xdr:colOff>
      <xdr:row>21</xdr:row>
      <xdr:rowOff>0</xdr:rowOff>
    </xdr:from>
    <xdr:to>
      <xdr:col>14</xdr:col>
      <xdr:colOff>448549</xdr:colOff>
      <xdr:row>23</xdr:row>
      <xdr:rowOff>114300</xdr:rowOff>
    </xdr:to>
    <xdr:pic>
      <xdr:nvPicPr>
        <xdr:cNvPr id="15" name="Image 1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7539" b="-3735"/>
        <a:stretch/>
      </xdr:blipFill>
      <xdr:spPr bwMode="auto">
        <a:xfrm>
          <a:off x="9715501" y="3810000"/>
          <a:ext cx="1401048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342901</xdr:colOff>
      <xdr:row>20</xdr:row>
      <xdr:rowOff>171450</xdr:rowOff>
    </xdr:from>
    <xdr:to>
      <xdr:col>19</xdr:col>
      <xdr:colOff>133351</xdr:colOff>
      <xdr:row>23</xdr:row>
      <xdr:rowOff>92872</xdr:rowOff>
    </xdr:to>
    <xdr:pic>
      <xdr:nvPicPr>
        <xdr:cNvPr id="16" name="Image 1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0386" b="4564"/>
        <a:stretch/>
      </xdr:blipFill>
      <xdr:spPr bwMode="auto">
        <a:xfrm>
          <a:off x="13296901" y="3790950"/>
          <a:ext cx="1314450" cy="4929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209549</xdr:colOff>
      <xdr:row>20</xdr:row>
      <xdr:rowOff>171450</xdr:rowOff>
    </xdr:from>
    <xdr:to>
      <xdr:col>29</xdr:col>
      <xdr:colOff>50648</xdr:colOff>
      <xdr:row>23</xdr:row>
      <xdr:rowOff>0</xdr:rowOff>
    </xdr:to>
    <xdr:pic>
      <xdr:nvPicPr>
        <xdr:cNvPr id="17" name="Image 1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7222" b="12863"/>
        <a:stretch/>
      </xdr:blipFill>
      <xdr:spPr bwMode="auto">
        <a:xfrm>
          <a:off x="20783549" y="3790950"/>
          <a:ext cx="1365099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76199</xdr:colOff>
      <xdr:row>20</xdr:row>
      <xdr:rowOff>133351</xdr:rowOff>
    </xdr:from>
    <xdr:to>
      <xdr:col>34</xdr:col>
      <xdr:colOff>247650</xdr:colOff>
      <xdr:row>23</xdr:row>
      <xdr:rowOff>117434</xdr:rowOff>
    </xdr:to>
    <xdr:pic>
      <xdr:nvPicPr>
        <xdr:cNvPr id="18" name="Image 1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3742" b="-12033"/>
        <a:stretch/>
      </xdr:blipFill>
      <xdr:spPr bwMode="auto">
        <a:xfrm>
          <a:off x="24460199" y="3752851"/>
          <a:ext cx="1695451" cy="555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590549</xdr:colOff>
      <xdr:row>43</xdr:row>
      <xdr:rowOff>114300</xdr:rowOff>
    </xdr:from>
    <xdr:to>
      <xdr:col>4</xdr:col>
      <xdr:colOff>133350</xdr:colOff>
      <xdr:row>45</xdr:row>
      <xdr:rowOff>163261</xdr:rowOff>
    </xdr:to>
    <xdr:pic>
      <xdr:nvPicPr>
        <xdr:cNvPr id="19" name="Image 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r="70262" b="8714"/>
        <a:stretch/>
      </xdr:blipFill>
      <xdr:spPr bwMode="auto">
        <a:xfrm>
          <a:off x="1352549" y="8115300"/>
          <a:ext cx="1828801" cy="429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704849</xdr:colOff>
      <xdr:row>43</xdr:row>
      <xdr:rowOff>76200</xdr:rowOff>
    </xdr:from>
    <xdr:to>
      <xdr:col>9</xdr:col>
      <xdr:colOff>190500</xdr:colOff>
      <xdr:row>45</xdr:row>
      <xdr:rowOff>175022</xdr:rowOff>
    </xdr:to>
    <xdr:pic>
      <xdr:nvPicPr>
        <xdr:cNvPr id="20" name="Image 1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-1" r="72744" b="3675"/>
        <a:stretch/>
      </xdr:blipFill>
      <xdr:spPr bwMode="auto">
        <a:xfrm>
          <a:off x="5276849" y="8077200"/>
          <a:ext cx="1771651" cy="479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190500</xdr:colOff>
      <xdr:row>43</xdr:row>
      <xdr:rowOff>133350</xdr:rowOff>
    </xdr:from>
    <xdr:to>
      <xdr:col>14</xdr:col>
      <xdr:colOff>365988</xdr:colOff>
      <xdr:row>46</xdr:row>
      <xdr:rowOff>38100</xdr:rowOff>
    </xdr:to>
    <xdr:pic>
      <xdr:nvPicPr>
        <xdr:cNvPr id="21" name="Image 2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r="72794" b="415"/>
        <a:stretch/>
      </xdr:blipFill>
      <xdr:spPr bwMode="auto">
        <a:xfrm>
          <a:off x="9334500" y="8134350"/>
          <a:ext cx="1699488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419099</xdr:colOff>
      <xdr:row>43</xdr:row>
      <xdr:rowOff>133350</xdr:rowOff>
    </xdr:from>
    <xdr:to>
      <xdr:col>19</xdr:col>
      <xdr:colOff>229054</xdr:colOff>
      <xdr:row>46</xdr:row>
      <xdr:rowOff>57150</xdr:rowOff>
    </xdr:to>
    <xdr:pic>
      <xdr:nvPicPr>
        <xdr:cNvPr id="22" name="Image 2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488" b="-3735"/>
        <a:stretch/>
      </xdr:blipFill>
      <xdr:spPr bwMode="auto">
        <a:xfrm>
          <a:off x="13373099" y="8134350"/>
          <a:ext cx="133395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628650</xdr:colOff>
      <xdr:row>1</xdr:row>
      <xdr:rowOff>95250</xdr:rowOff>
    </xdr:from>
    <xdr:to>
      <xdr:col>25</xdr:col>
      <xdr:colOff>523412</xdr:colOff>
      <xdr:row>21</xdr:row>
      <xdr:rowOff>28107</xdr:rowOff>
    </xdr:to>
    <xdr:pic>
      <xdr:nvPicPr>
        <xdr:cNvPr id="23" name="Image 2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5868650" y="95250"/>
          <a:ext cx="3704762" cy="3742857"/>
        </a:xfrm>
        <a:prstGeom prst="rect">
          <a:avLst/>
        </a:prstGeom>
      </xdr:spPr>
    </xdr:pic>
    <xdr:clientData/>
  </xdr:twoCellAnchor>
  <xdr:twoCellAnchor editAs="oneCell">
    <xdr:from>
      <xdr:col>22</xdr:col>
      <xdr:colOff>247650</xdr:colOff>
      <xdr:row>20</xdr:row>
      <xdr:rowOff>133350</xdr:rowOff>
    </xdr:from>
    <xdr:to>
      <xdr:col>24</xdr:col>
      <xdr:colOff>46566</xdr:colOff>
      <xdr:row>23</xdr:row>
      <xdr:rowOff>38100</xdr:rowOff>
    </xdr:to>
    <xdr:pic>
      <xdr:nvPicPr>
        <xdr:cNvPr id="26" name="Image 2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7837" b="-4085"/>
        <a:stretch/>
      </xdr:blipFill>
      <xdr:spPr bwMode="auto">
        <a:xfrm>
          <a:off x="17011650" y="3752850"/>
          <a:ext cx="1322916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209550</xdr:colOff>
      <xdr:row>77</xdr:row>
      <xdr:rowOff>111475</xdr:rowOff>
    </xdr:from>
    <xdr:to>
      <xdr:col>35</xdr:col>
      <xdr:colOff>361950</xdr:colOff>
      <xdr:row>77</xdr:row>
      <xdr:rowOff>114300</xdr:rowOff>
    </xdr:to>
    <xdr:cxnSp macro="">
      <xdr:nvCxnSpPr>
        <xdr:cNvPr id="28" name="Connecteur droit 27"/>
        <xdr:cNvCxnSpPr/>
      </xdr:nvCxnSpPr>
      <xdr:spPr>
        <a:xfrm>
          <a:off x="209550" y="14589475"/>
          <a:ext cx="26822400" cy="28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190499</xdr:colOff>
      <xdr:row>66</xdr:row>
      <xdr:rowOff>152400</xdr:rowOff>
    </xdr:from>
    <xdr:to>
      <xdr:col>4</xdr:col>
      <xdr:colOff>342900</xdr:colOff>
      <xdr:row>69</xdr:row>
      <xdr:rowOff>625</xdr:rowOff>
    </xdr:to>
    <xdr:pic>
      <xdr:nvPicPr>
        <xdr:cNvPr id="32" name="Image 3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7491" b="4546"/>
        <a:stretch/>
      </xdr:blipFill>
      <xdr:spPr bwMode="auto">
        <a:xfrm>
          <a:off x="952499" y="12534900"/>
          <a:ext cx="2438401" cy="41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0</xdr:row>
      <xdr:rowOff>57150</xdr:rowOff>
    </xdr:from>
    <xdr:to>
      <xdr:col>24</xdr:col>
      <xdr:colOff>361950</xdr:colOff>
      <xdr:row>2</xdr:row>
      <xdr:rowOff>95250</xdr:rowOff>
    </xdr:to>
    <xdr:pic>
      <xdr:nvPicPr>
        <xdr:cNvPr id="27" name="Image 26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0" y="57150"/>
          <a:ext cx="188595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200025</xdr:colOff>
          <xdr:row>4</xdr:row>
          <xdr:rowOff>161925</xdr:rowOff>
        </xdr:from>
        <xdr:to>
          <xdr:col>17</xdr:col>
          <xdr:colOff>1114425</xdr:colOff>
          <xdr:row>5</xdr:row>
          <xdr:rowOff>161925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22</xdr:col>
      <xdr:colOff>1926168</xdr:colOff>
      <xdr:row>0</xdr:row>
      <xdr:rowOff>173302</xdr:rowOff>
    </xdr:from>
    <xdr:to>
      <xdr:col>23</xdr:col>
      <xdr:colOff>1174752</xdr:colOff>
      <xdr:row>30</xdr:row>
      <xdr:rowOff>78052</xdr:rowOff>
    </xdr:to>
    <xdr:sp macro="" textlink="">
      <xdr:nvSpPr>
        <xdr:cNvPr id="4" name="Rectangle 3"/>
        <xdr:cNvSpPr/>
      </xdr:nvSpPr>
      <xdr:spPr>
        <a:xfrm>
          <a:off x="17999606" y="173302"/>
          <a:ext cx="1820334" cy="54292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15</xdr:col>
      <xdr:colOff>928689</xdr:colOff>
      <xdr:row>12</xdr:row>
      <xdr:rowOff>119063</xdr:rowOff>
    </xdr:from>
    <xdr:to>
      <xdr:col>19</xdr:col>
      <xdr:colOff>154782</xdr:colOff>
      <xdr:row>26</xdr:row>
      <xdr:rowOff>71439</xdr:rowOff>
    </xdr:to>
    <xdr:pic>
      <xdr:nvPicPr>
        <xdr:cNvPr id="5" name="Image 4" descr="C:\Users\David\Desktop\big_artfichier_310546_4276479_20141113224957.jp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7939" y="2405063"/>
          <a:ext cx="5083968" cy="2428876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295275</xdr:colOff>
          <xdr:row>34</xdr:row>
          <xdr:rowOff>95250</xdr:rowOff>
        </xdr:from>
        <xdr:to>
          <xdr:col>18</xdr:col>
          <xdr:colOff>1600200</xdr:colOff>
          <xdr:row>36</xdr:row>
          <xdr:rowOff>85725</xdr:rowOff>
        </xdr:to>
        <xdr:sp macro="" textlink="">
          <xdr:nvSpPr>
            <xdr:cNvPr id="2051" name="Object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171450</xdr:colOff>
          <xdr:row>31</xdr:row>
          <xdr:rowOff>161925</xdr:rowOff>
        </xdr:from>
        <xdr:to>
          <xdr:col>17</xdr:col>
          <xdr:colOff>1095375</xdr:colOff>
          <xdr:row>32</xdr:row>
          <xdr:rowOff>161925</xdr:rowOff>
        </xdr:to>
        <xdr:sp macro="" textlink="">
          <xdr:nvSpPr>
            <xdr:cNvPr id="2052" name="Object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142875</xdr:colOff>
          <xdr:row>28</xdr:row>
          <xdr:rowOff>0</xdr:rowOff>
        </xdr:from>
        <xdr:to>
          <xdr:col>17</xdr:col>
          <xdr:colOff>1057275</xdr:colOff>
          <xdr:row>33</xdr:row>
          <xdr:rowOff>19050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1295400</xdr:colOff>
          <xdr:row>1</xdr:row>
          <xdr:rowOff>57150</xdr:rowOff>
        </xdr:from>
        <xdr:to>
          <xdr:col>17</xdr:col>
          <xdr:colOff>885825</xdr:colOff>
          <xdr:row>2</xdr:row>
          <xdr:rowOff>57150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21</xdr:col>
      <xdr:colOff>309564</xdr:colOff>
      <xdr:row>8</xdr:row>
      <xdr:rowOff>166688</xdr:rowOff>
    </xdr:from>
    <xdr:to>
      <xdr:col>25</xdr:col>
      <xdr:colOff>666751</xdr:colOff>
      <xdr:row>21</xdr:row>
      <xdr:rowOff>119064</xdr:rowOff>
    </xdr:to>
    <xdr:pic>
      <xdr:nvPicPr>
        <xdr:cNvPr id="5" name="Image 4" descr="C:\Users\David\Desktop\big_artfichier_310546_4276479_20141113224957.jp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2" y="1690688"/>
          <a:ext cx="5083968" cy="2428876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1343025</xdr:colOff>
          <xdr:row>23</xdr:row>
          <xdr:rowOff>57150</xdr:rowOff>
        </xdr:from>
        <xdr:to>
          <xdr:col>24</xdr:col>
          <xdr:colOff>76200</xdr:colOff>
          <xdr:row>26</xdr:row>
          <xdr:rowOff>47625</xdr:rowOff>
        </xdr:to>
        <xdr:sp macro="" textlink="">
          <xdr:nvSpPr>
            <xdr:cNvPr id="3075" name="Object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7</xdr:col>
      <xdr:colOff>297656</xdr:colOff>
      <xdr:row>9</xdr:row>
      <xdr:rowOff>107157</xdr:rowOff>
    </xdr:from>
    <xdr:to>
      <xdr:col>12</xdr:col>
      <xdr:colOff>11906</xdr:colOff>
      <xdr:row>27</xdr:row>
      <xdr:rowOff>148167</xdr:rowOff>
    </xdr:to>
    <xdr:sp macro="" textlink="">
      <xdr:nvSpPr>
        <xdr:cNvPr id="7" name="Rectangle 6"/>
        <xdr:cNvSpPr/>
      </xdr:nvSpPr>
      <xdr:spPr>
        <a:xfrm>
          <a:off x="2238375" y="1821657"/>
          <a:ext cx="3417094" cy="327951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34636</xdr:colOff>
      <xdr:row>58</xdr:row>
      <xdr:rowOff>8659</xdr:rowOff>
    </xdr:from>
    <xdr:to>
      <xdr:col>18</xdr:col>
      <xdr:colOff>190500</xdr:colOff>
      <xdr:row>60</xdr:row>
      <xdr:rowOff>25977</xdr:rowOff>
    </xdr:to>
    <xdr:sp macro="" textlink="">
      <xdr:nvSpPr>
        <xdr:cNvPr id="2" name="Rectangle 1"/>
        <xdr:cNvSpPr/>
      </xdr:nvSpPr>
      <xdr:spPr>
        <a:xfrm>
          <a:off x="8840931" y="11551227"/>
          <a:ext cx="2034887" cy="415636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8</xdr:col>
      <xdr:colOff>129886</xdr:colOff>
      <xdr:row>55</xdr:row>
      <xdr:rowOff>155864</xdr:rowOff>
    </xdr:from>
    <xdr:to>
      <xdr:col>14</xdr:col>
      <xdr:colOff>338570</xdr:colOff>
      <xdr:row>56</xdr:row>
      <xdr:rowOff>165389</xdr:rowOff>
    </xdr:to>
    <xdr:pic>
      <xdr:nvPicPr>
        <xdr:cNvPr id="4" name="Imag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5386" y="11100955"/>
          <a:ext cx="2737139" cy="208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25978</xdr:colOff>
      <xdr:row>59</xdr:row>
      <xdr:rowOff>147204</xdr:rowOff>
    </xdr:from>
    <xdr:to>
      <xdr:col>11</xdr:col>
      <xdr:colOff>883228</xdr:colOff>
      <xdr:row>60</xdr:row>
      <xdr:rowOff>173182</xdr:rowOff>
    </xdr:to>
    <xdr:pic>
      <xdr:nvPicPr>
        <xdr:cNvPr id="11" name="Image 1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9769" b="-7884"/>
        <a:stretch/>
      </xdr:blipFill>
      <xdr:spPr bwMode="auto">
        <a:xfrm>
          <a:off x="5931478" y="11888931"/>
          <a:ext cx="1922318" cy="225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155862</xdr:colOff>
      <xdr:row>61</xdr:row>
      <xdr:rowOff>34635</xdr:rowOff>
    </xdr:from>
    <xdr:to>
      <xdr:col>9</xdr:col>
      <xdr:colOff>450271</xdr:colOff>
      <xdr:row>62</xdr:row>
      <xdr:rowOff>17316</xdr:rowOff>
    </xdr:to>
    <xdr:pic>
      <xdr:nvPicPr>
        <xdr:cNvPr id="12" name="Image 1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7222" b="12863"/>
        <a:stretch/>
      </xdr:blipFill>
      <xdr:spPr bwMode="auto">
        <a:xfrm>
          <a:off x="5896839" y="12174680"/>
          <a:ext cx="623455" cy="181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8658</xdr:colOff>
      <xdr:row>62</xdr:row>
      <xdr:rowOff>164521</xdr:rowOff>
    </xdr:from>
    <xdr:to>
      <xdr:col>9</xdr:col>
      <xdr:colOff>562840</xdr:colOff>
      <xdr:row>63</xdr:row>
      <xdr:rowOff>199158</xdr:rowOff>
    </xdr:to>
    <xdr:pic>
      <xdr:nvPicPr>
        <xdr:cNvPr id="14" name="Image 1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3742" b="-12033"/>
        <a:stretch/>
      </xdr:blipFill>
      <xdr:spPr bwMode="auto">
        <a:xfrm>
          <a:off x="5914158" y="12503726"/>
          <a:ext cx="718705" cy="2337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8659</xdr:colOff>
      <xdr:row>64</xdr:row>
      <xdr:rowOff>17319</xdr:rowOff>
    </xdr:from>
    <xdr:to>
      <xdr:col>9</xdr:col>
      <xdr:colOff>658090</xdr:colOff>
      <xdr:row>65</xdr:row>
      <xdr:rowOff>8659</xdr:rowOff>
    </xdr:to>
    <xdr:pic>
      <xdr:nvPicPr>
        <xdr:cNvPr id="15" name="Image 1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r="70262" b="8714"/>
        <a:stretch/>
      </xdr:blipFill>
      <xdr:spPr bwMode="auto">
        <a:xfrm>
          <a:off x="5914159" y="12754842"/>
          <a:ext cx="813954" cy="190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8659</xdr:colOff>
      <xdr:row>65</xdr:row>
      <xdr:rowOff>77931</xdr:rowOff>
    </xdr:from>
    <xdr:to>
      <xdr:col>9</xdr:col>
      <xdr:colOff>580158</xdr:colOff>
      <xdr:row>66</xdr:row>
      <xdr:rowOff>95250</xdr:rowOff>
    </xdr:to>
    <xdr:pic>
      <xdr:nvPicPr>
        <xdr:cNvPr id="16" name="Image 1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3110" b="-3735"/>
        <a:stretch/>
      </xdr:blipFill>
      <xdr:spPr bwMode="auto">
        <a:xfrm>
          <a:off x="5914159" y="13014613"/>
          <a:ext cx="736022" cy="21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8659</xdr:colOff>
      <xdr:row>66</xdr:row>
      <xdr:rowOff>147205</xdr:rowOff>
    </xdr:from>
    <xdr:to>
      <xdr:col>9</xdr:col>
      <xdr:colOff>588817</xdr:colOff>
      <xdr:row>67</xdr:row>
      <xdr:rowOff>155863</xdr:rowOff>
    </xdr:to>
    <xdr:pic>
      <xdr:nvPicPr>
        <xdr:cNvPr id="17" name="Image 1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r="72794" b="415"/>
        <a:stretch/>
      </xdr:blipFill>
      <xdr:spPr bwMode="auto">
        <a:xfrm>
          <a:off x="5914159" y="13283046"/>
          <a:ext cx="744681" cy="207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60613</xdr:colOff>
      <xdr:row>97</xdr:row>
      <xdr:rowOff>0</xdr:rowOff>
    </xdr:from>
    <xdr:to>
      <xdr:col>17</xdr:col>
      <xdr:colOff>225137</xdr:colOff>
      <xdr:row>97</xdr:row>
      <xdr:rowOff>173181</xdr:rowOff>
    </xdr:to>
    <xdr:pic>
      <xdr:nvPicPr>
        <xdr:cNvPr id="19" name="Image 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" r="69630" b="17012"/>
        <a:stretch/>
      </xdr:blipFill>
      <xdr:spPr bwMode="auto">
        <a:xfrm>
          <a:off x="9412431" y="19327091"/>
          <a:ext cx="831274" cy="173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17318</xdr:colOff>
      <xdr:row>69</xdr:row>
      <xdr:rowOff>95251</xdr:rowOff>
    </xdr:from>
    <xdr:to>
      <xdr:col>11</xdr:col>
      <xdr:colOff>164523</xdr:colOff>
      <xdr:row>70</xdr:row>
      <xdr:rowOff>86592</xdr:rowOff>
    </xdr:to>
    <xdr:pic>
      <xdr:nvPicPr>
        <xdr:cNvPr id="29" name="Image 2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5710" b="4564"/>
        <a:stretch/>
      </xdr:blipFill>
      <xdr:spPr bwMode="auto">
        <a:xfrm>
          <a:off x="5922818" y="13837228"/>
          <a:ext cx="1212273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8659</xdr:colOff>
      <xdr:row>68</xdr:row>
      <xdr:rowOff>25977</xdr:rowOff>
    </xdr:from>
    <xdr:to>
      <xdr:col>9</xdr:col>
      <xdr:colOff>380999</xdr:colOff>
      <xdr:row>69</xdr:row>
      <xdr:rowOff>17319</xdr:rowOff>
    </xdr:to>
    <xdr:pic>
      <xdr:nvPicPr>
        <xdr:cNvPr id="31" name="Image 3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0386" b="4564"/>
        <a:stretch/>
      </xdr:blipFill>
      <xdr:spPr bwMode="auto">
        <a:xfrm>
          <a:off x="5914159" y="13560136"/>
          <a:ext cx="536863" cy="199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66675</xdr:colOff>
      <xdr:row>67</xdr:row>
      <xdr:rowOff>47625</xdr:rowOff>
    </xdr:from>
    <xdr:to>
      <xdr:col>14</xdr:col>
      <xdr:colOff>247650</xdr:colOff>
      <xdr:row>68</xdr:row>
      <xdr:rowOff>104775</xdr:rowOff>
    </xdr:to>
    <xdr:pic>
      <xdr:nvPicPr>
        <xdr:cNvPr id="35" name="Image 3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7837" b="-4085"/>
        <a:stretch/>
      </xdr:blipFill>
      <xdr:spPr bwMode="auto">
        <a:xfrm>
          <a:off x="7962900" y="13439775"/>
          <a:ext cx="7143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38100</xdr:colOff>
      <xdr:row>71</xdr:row>
      <xdr:rowOff>85724</xdr:rowOff>
    </xdr:from>
    <xdr:to>
      <xdr:col>11</xdr:col>
      <xdr:colOff>142875</xdr:colOff>
      <xdr:row>72</xdr:row>
      <xdr:rowOff>104774</xdr:rowOff>
    </xdr:to>
    <xdr:pic>
      <xdr:nvPicPr>
        <xdr:cNvPr id="37" name="Image 3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7143" b="-4546"/>
        <a:stretch/>
      </xdr:blipFill>
      <xdr:spPr bwMode="auto">
        <a:xfrm>
          <a:off x="5943600" y="14297024"/>
          <a:ext cx="1171575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9526</xdr:colOff>
      <xdr:row>73</xdr:row>
      <xdr:rowOff>114300</xdr:rowOff>
    </xdr:from>
    <xdr:to>
      <xdr:col>11</xdr:col>
      <xdr:colOff>104776</xdr:colOff>
      <xdr:row>74</xdr:row>
      <xdr:rowOff>114300</xdr:rowOff>
    </xdr:to>
    <xdr:pic>
      <xdr:nvPicPr>
        <xdr:cNvPr id="38" name="Image 3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7491" b="4546"/>
        <a:stretch/>
      </xdr:blipFill>
      <xdr:spPr bwMode="auto">
        <a:xfrm>
          <a:off x="5915026" y="14725650"/>
          <a:ext cx="11620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200477</xdr:colOff>
      <xdr:row>3</xdr:row>
      <xdr:rowOff>37648</xdr:rowOff>
    </xdr:from>
    <xdr:to>
      <xdr:col>11</xdr:col>
      <xdr:colOff>675823</xdr:colOff>
      <xdr:row>21</xdr:row>
      <xdr:rowOff>170998</xdr:rowOff>
    </xdr:to>
    <xdr:pic>
      <xdr:nvPicPr>
        <xdr:cNvPr id="2" name="Imag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704975" y="628650"/>
          <a:ext cx="3562350" cy="3523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628650</xdr:colOff>
      <xdr:row>2</xdr:row>
      <xdr:rowOff>76200</xdr:rowOff>
    </xdr:from>
    <xdr:to>
      <xdr:col>6</xdr:col>
      <xdr:colOff>341996</xdr:colOff>
      <xdr:row>21</xdr:row>
      <xdr:rowOff>19050</xdr:rowOff>
    </xdr:to>
    <xdr:pic>
      <xdr:nvPicPr>
        <xdr:cNvPr id="3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2133148" y="476702"/>
          <a:ext cx="3562350" cy="3523346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759618</xdr:colOff>
      <xdr:row>1</xdr:row>
      <xdr:rowOff>176212</xdr:rowOff>
    </xdr:from>
    <xdr:to>
      <xdr:col>10</xdr:col>
      <xdr:colOff>476249</xdr:colOff>
      <xdr:row>31</xdr:row>
      <xdr:rowOff>180975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619125</xdr:colOff>
      <xdr:row>2</xdr:row>
      <xdr:rowOff>104775</xdr:rowOff>
    </xdr:from>
    <xdr:to>
      <xdr:col>9</xdr:col>
      <xdr:colOff>285751</xdr:colOff>
      <xdr:row>16</xdr:row>
      <xdr:rowOff>161925</xdr:rowOff>
    </xdr:to>
    <xdr:cxnSp macro="">
      <xdr:nvCxnSpPr>
        <xdr:cNvPr id="8" name="Connecteur droit 7"/>
        <xdr:cNvCxnSpPr/>
      </xdr:nvCxnSpPr>
      <xdr:spPr>
        <a:xfrm flipH="1" flipV="1">
          <a:off x="4429125" y="295275"/>
          <a:ext cx="2714626" cy="27241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209550</xdr:colOff>
      <xdr:row>2</xdr:row>
      <xdr:rowOff>123825</xdr:rowOff>
    </xdr:from>
    <xdr:to>
      <xdr:col>5</xdr:col>
      <xdr:colOff>600075</xdr:colOff>
      <xdr:row>16</xdr:row>
      <xdr:rowOff>161925</xdr:rowOff>
    </xdr:to>
    <xdr:cxnSp macro="">
      <xdr:nvCxnSpPr>
        <xdr:cNvPr id="11" name="Connecteur droit 10"/>
        <xdr:cNvCxnSpPr/>
      </xdr:nvCxnSpPr>
      <xdr:spPr>
        <a:xfrm flipH="1">
          <a:off x="1733550" y="314325"/>
          <a:ext cx="2676525" cy="27051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209550</xdr:colOff>
      <xdr:row>16</xdr:row>
      <xdr:rowOff>171450</xdr:rowOff>
    </xdr:from>
    <xdr:to>
      <xdr:col>5</xdr:col>
      <xdr:colOff>619125</xdr:colOff>
      <xdr:row>31</xdr:row>
      <xdr:rowOff>19050</xdr:rowOff>
    </xdr:to>
    <xdr:cxnSp macro="">
      <xdr:nvCxnSpPr>
        <xdr:cNvPr id="13" name="Connecteur droit 12"/>
        <xdr:cNvCxnSpPr/>
      </xdr:nvCxnSpPr>
      <xdr:spPr>
        <a:xfrm>
          <a:off x="1733550" y="3028950"/>
          <a:ext cx="2695575" cy="27051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619125</xdr:colOff>
      <xdr:row>16</xdr:row>
      <xdr:rowOff>152400</xdr:rowOff>
    </xdr:from>
    <xdr:to>
      <xdr:col>9</xdr:col>
      <xdr:colOff>295275</xdr:colOff>
      <xdr:row>31</xdr:row>
      <xdr:rowOff>47625</xdr:rowOff>
    </xdr:to>
    <xdr:cxnSp macro="">
      <xdr:nvCxnSpPr>
        <xdr:cNvPr id="15" name="Connecteur droit 14"/>
        <xdr:cNvCxnSpPr/>
      </xdr:nvCxnSpPr>
      <xdr:spPr>
        <a:xfrm flipV="1">
          <a:off x="4429125" y="3009900"/>
          <a:ext cx="2724150" cy="27527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2</xdr:row>
      <xdr:rowOff>0</xdr:rowOff>
    </xdr:from>
    <xdr:to>
      <xdr:col>23</xdr:col>
      <xdr:colOff>478631</xdr:colOff>
      <xdr:row>32</xdr:row>
      <xdr:rowOff>4763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619131</xdr:colOff>
      <xdr:row>2</xdr:row>
      <xdr:rowOff>152408</xdr:rowOff>
    </xdr:from>
    <xdr:to>
      <xdr:col>22</xdr:col>
      <xdr:colOff>152400</xdr:colOff>
      <xdr:row>12</xdr:row>
      <xdr:rowOff>104775</xdr:rowOff>
    </xdr:to>
    <xdr:cxnSp macro="">
      <xdr:nvCxnSpPr>
        <xdr:cNvPr id="25" name="Connecteur droit 24"/>
        <xdr:cNvCxnSpPr/>
      </xdr:nvCxnSpPr>
      <xdr:spPr>
        <a:xfrm flipH="1" flipV="1">
          <a:off x="14335131" y="533408"/>
          <a:ext cx="2581269" cy="1857367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314325</xdr:colOff>
      <xdr:row>2</xdr:row>
      <xdr:rowOff>142875</xdr:rowOff>
    </xdr:from>
    <xdr:to>
      <xdr:col>18</xdr:col>
      <xdr:colOff>628650</xdr:colOff>
      <xdr:row>12</xdr:row>
      <xdr:rowOff>114300</xdr:rowOff>
    </xdr:to>
    <xdr:cxnSp macro="">
      <xdr:nvCxnSpPr>
        <xdr:cNvPr id="31" name="Connecteur droit 30"/>
        <xdr:cNvCxnSpPr/>
      </xdr:nvCxnSpPr>
      <xdr:spPr>
        <a:xfrm flipH="1">
          <a:off x="11744325" y="523875"/>
          <a:ext cx="2600325" cy="18764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323850</xdr:colOff>
      <xdr:row>12</xdr:row>
      <xdr:rowOff>114300</xdr:rowOff>
    </xdr:from>
    <xdr:to>
      <xdr:col>16</xdr:col>
      <xdr:colOff>542925</xdr:colOff>
      <xdr:row>28</xdr:row>
      <xdr:rowOff>123825</xdr:rowOff>
    </xdr:to>
    <xdr:cxnSp macro="">
      <xdr:nvCxnSpPr>
        <xdr:cNvPr id="33" name="Connecteur droit 32"/>
        <xdr:cNvCxnSpPr/>
      </xdr:nvCxnSpPr>
      <xdr:spPr>
        <a:xfrm>
          <a:off x="11753850" y="2400300"/>
          <a:ext cx="981075" cy="30575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676275</xdr:colOff>
      <xdr:row>12</xdr:row>
      <xdr:rowOff>123828</xdr:rowOff>
    </xdr:from>
    <xdr:to>
      <xdr:col>22</xdr:col>
      <xdr:colOff>152400</xdr:colOff>
      <xdr:row>28</xdr:row>
      <xdr:rowOff>123825</xdr:rowOff>
    </xdr:to>
    <xdr:cxnSp macro="">
      <xdr:nvCxnSpPr>
        <xdr:cNvPr id="38" name="Connecteur droit 37"/>
        <xdr:cNvCxnSpPr/>
      </xdr:nvCxnSpPr>
      <xdr:spPr>
        <a:xfrm flipV="1">
          <a:off x="15916275" y="2409828"/>
          <a:ext cx="1000125" cy="3047997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542925</xdr:colOff>
      <xdr:row>28</xdr:row>
      <xdr:rowOff>114300</xdr:rowOff>
    </xdr:from>
    <xdr:to>
      <xdr:col>20</xdr:col>
      <xdr:colOff>695325</xdr:colOff>
      <xdr:row>28</xdr:row>
      <xdr:rowOff>123825</xdr:rowOff>
    </xdr:to>
    <xdr:cxnSp macro="">
      <xdr:nvCxnSpPr>
        <xdr:cNvPr id="52" name="Connecteur droit 51"/>
        <xdr:cNvCxnSpPr/>
      </xdr:nvCxnSpPr>
      <xdr:spPr>
        <a:xfrm flipH="1">
          <a:off x="12734925" y="5448300"/>
          <a:ext cx="3200400" cy="95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0</xdr:colOff>
      <xdr:row>2</xdr:row>
      <xdr:rowOff>0</xdr:rowOff>
    </xdr:from>
    <xdr:to>
      <xdr:col>37</xdr:col>
      <xdr:colOff>478631</xdr:colOff>
      <xdr:row>32</xdr:row>
      <xdr:rowOff>4763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32</xdr:col>
      <xdr:colOff>628652</xdr:colOff>
      <xdr:row>2</xdr:row>
      <xdr:rowOff>152402</xdr:rowOff>
    </xdr:from>
    <xdr:to>
      <xdr:col>35</xdr:col>
      <xdr:colOff>679450</xdr:colOff>
      <xdr:row>9</xdr:row>
      <xdr:rowOff>171450</xdr:rowOff>
    </xdr:to>
    <xdr:cxnSp macro="">
      <xdr:nvCxnSpPr>
        <xdr:cNvPr id="60" name="Connecteur droit 59"/>
        <xdr:cNvCxnSpPr/>
      </xdr:nvCxnSpPr>
      <xdr:spPr>
        <a:xfrm flipH="1" flipV="1">
          <a:off x="25012652" y="533402"/>
          <a:ext cx="2336798" cy="135254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542925</xdr:colOff>
      <xdr:row>2</xdr:row>
      <xdr:rowOff>142875</xdr:rowOff>
    </xdr:from>
    <xdr:to>
      <xdr:col>32</xdr:col>
      <xdr:colOff>600075</xdr:colOff>
      <xdr:row>9</xdr:row>
      <xdr:rowOff>171450</xdr:rowOff>
    </xdr:to>
    <xdr:cxnSp macro="">
      <xdr:nvCxnSpPr>
        <xdr:cNvPr id="62" name="Connecteur droit 61"/>
        <xdr:cNvCxnSpPr/>
      </xdr:nvCxnSpPr>
      <xdr:spPr>
        <a:xfrm flipH="1">
          <a:off x="22640925" y="523875"/>
          <a:ext cx="2343150" cy="13620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542925</xdr:colOff>
      <xdr:row>9</xdr:row>
      <xdr:rowOff>171450</xdr:rowOff>
    </xdr:from>
    <xdr:to>
      <xdr:col>29</xdr:col>
      <xdr:colOff>552450</xdr:colOff>
      <xdr:row>24</xdr:row>
      <xdr:rowOff>19050</xdr:rowOff>
    </xdr:to>
    <xdr:cxnSp macro="">
      <xdr:nvCxnSpPr>
        <xdr:cNvPr id="64" name="Connecteur droit 63"/>
        <xdr:cNvCxnSpPr/>
      </xdr:nvCxnSpPr>
      <xdr:spPr>
        <a:xfrm>
          <a:off x="22640925" y="1885950"/>
          <a:ext cx="9525" cy="27051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561975</xdr:colOff>
      <xdr:row>24</xdr:row>
      <xdr:rowOff>9525</xdr:rowOff>
    </xdr:from>
    <xdr:to>
      <xdr:col>32</xdr:col>
      <xdr:colOff>619125</xdr:colOff>
      <xdr:row>31</xdr:row>
      <xdr:rowOff>47625</xdr:rowOff>
    </xdr:to>
    <xdr:cxnSp macro="">
      <xdr:nvCxnSpPr>
        <xdr:cNvPr id="66" name="Connecteur droit 65"/>
        <xdr:cNvCxnSpPr/>
      </xdr:nvCxnSpPr>
      <xdr:spPr>
        <a:xfrm>
          <a:off x="22659975" y="4581525"/>
          <a:ext cx="2343150" cy="13716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32</xdr:col>
      <xdr:colOff>628650</xdr:colOff>
      <xdr:row>24</xdr:row>
      <xdr:rowOff>19050</xdr:rowOff>
    </xdr:from>
    <xdr:to>
      <xdr:col>35</xdr:col>
      <xdr:colOff>685800</xdr:colOff>
      <xdr:row>31</xdr:row>
      <xdr:rowOff>47626</xdr:rowOff>
    </xdr:to>
    <xdr:cxnSp macro="">
      <xdr:nvCxnSpPr>
        <xdr:cNvPr id="68" name="Connecteur droit 67"/>
        <xdr:cNvCxnSpPr/>
      </xdr:nvCxnSpPr>
      <xdr:spPr>
        <a:xfrm flipV="1">
          <a:off x="25012650" y="4591050"/>
          <a:ext cx="2343150" cy="1362076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685800</xdr:colOff>
      <xdr:row>9</xdr:row>
      <xdr:rowOff>184150</xdr:rowOff>
    </xdr:from>
    <xdr:to>
      <xdr:col>35</xdr:col>
      <xdr:colOff>685800</xdr:colOff>
      <xdr:row>24</xdr:row>
      <xdr:rowOff>28576</xdr:rowOff>
    </xdr:to>
    <xdr:cxnSp macro="">
      <xdr:nvCxnSpPr>
        <xdr:cNvPr id="71" name="Connecteur droit 70"/>
        <xdr:cNvCxnSpPr/>
      </xdr:nvCxnSpPr>
      <xdr:spPr>
        <a:xfrm flipV="1">
          <a:off x="27355800" y="1898650"/>
          <a:ext cx="0" cy="2701926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43</xdr:col>
      <xdr:colOff>0</xdr:colOff>
      <xdr:row>3</xdr:row>
      <xdr:rowOff>0</xdr:rowOff>
    </xdr:from>
    <xdr:to>
      <xdr:col>52</xdr:col>
      <xdr:colOff>478631</xdr:colOff>
      <xdr:row>33</xdr:row>
      <xdr:rowOff>4763</xdr:rowOff>
    </xdr:to>
    <xdr:graphicFrame macro="">
      <xdr:nvGraphicFramePr>
        <xdr:cNvPr id="79" name="Graphique 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50</xdr:col>
      <xdr:colOff>257176</xdr:colOff>
      <xdr:row>7</xdr:row>
      <xdr:rowOff>161925</xdr:rowOff>
    </xdr:from>
    <xdr:to>
      <xdr:col>51</xdr:col>
      <xdr:colOff>304800</xdr:colOff>
      <xdr:row>18</xdr:row>
      <xdr:rowOff>9525</xdr:rowOff>
    </xdr:to>
    <xdr:cxnSp macro="">
      <xdr:nvCxnSpPr>
        <xdr:cNvPr id="81" name="Connecteur droit 80"/>
        <xdr:cNvCxnSpPr/>
      </xdr:nvCxnSpPr>
      <xdr:spPr>
        <a:xfrm flipH="1" flipV="1">
          <a:off x="38357176" y="1495425"/>
          <a:ext cx="809624" cy="19431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47</xdr:col>
      <xdr:colOff>619125</xdr:colOff>
      <xdr:row>3</xdr:row>
      <xdr:rowOff>142875</xdr:rowOff>
    </xdr:from>
    <xdr:to>
      <xdr:col>50</xdr:col>
      <xdr:colOff>238125</xdr:colOff>
      <xdr:row>7</xdr:row>
      <xdr:rowOff>152400</xdr:rowOff>
    </xdr:to>
    <xdr:cxnSp macro="">
      <xdr:nvCxnSpPr>
        <xdr:cNvPr id="84" name="Connecteur droit 83"/>
        <xdr:cNvCxnSpPr/>
      </xdr:nvCxnSpPr>
      <xdr:spPr>
        <a:xfrm flipH="1" flipV="1">
          <a:off x="36433125" y="714375"/>
          <a:ext cx="1905000" cy="7715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209550</xdr:colOff>
      <xdr:row>3</xdr:row>
      <xdr:rowOff>142875</xdr:rowOff>
    </xdr:from>
    <xdr:to>
      <xdr:col>47</xdr:col>
      <xdr:colOff>600075</xdr:colOff>
      <xdr:row>8</xdr:row>
      <xdr:rowOff>0</xdr:rowOff>
    </xdr:to>
    <xdr:cxnSp macro="">
      <xdr:nvCxnSpPr>
        <xdr:cNvPr id="89" name="Connecteur droit 88"/>
        <xdr:cNvCxnSpPr/>
      </xdr:nvCxnSpPr>
      <xdr:spPr>
        <a:xfrm flipH="1">
          <a:off x="34499550" y="714375"/>
          <a:ext cx="1914525" cy="8096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180975</xdr:colOff>
      <xdr:row>8</xdr:row>
      <xdr:rowOff>0</xdr:rowOff>
    </xdr:from>
    <xdr:to>
      <xdr:col>45</xdr:col>
      <xdr:colOff>209550</xdr:colOff>
      <xdr:row>18</xdr:row>
      <xdr:rowOff>9525</xdr:rowOff>
    </xdr:to>
    <xdr:cxnSp macro="">
      <xdr:nvCxnSpPr>
        <xdr:cNvPr id="91" name="Connecteur droit 90"/>
        <xdr:cNvCxnSpPr/>
      </xdr:nvCxnSpPr>
      <xdr:spPr>
        <a:xfrm flipH="1">
          <a:off x="33708975" y="1524000"/>
          <a:ext cx="790575" cy="19145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190500</xdr:colOff>
      <xdr:row>18</xdr:row>
      <xdr:rowOff>0</xdr:rowOff>
    </xdr:from>
    <xdr:to>
      <xdr:col>45</xdr:col>
      <xdr:colOff>228600</xdr:colOff>
      <xdr:row>28</xdr:row>
      <xdr:rowOff>19050</xdr:rowOff>
    </xdr:to>
    <xdr:cxnSp macro="">
      <xdr:nvCxnSpPr>
        <xdr:cNvPr id="93" name="Connecteur droit 92"/>
        <xdr:cNvCxnSpPr/>
      </xdr:nvCxnSpPr>
      <xdr:spPr>
        <a:xfrm>
          <a:off x="33718500" y="3429000"/>
          <a:ext cx="800100" cy="19240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219075</xdr:colOff>
      <xdr:row>28</xdr:row>
      <xdr:rowOff>19050</xdr:rowOff>
    </xdr:from>
    <xdr:to>
      <xdr:col>47</xdr:col>
      <xdr:colOff>619125</xdr:colOff>
      <xdr:row>32</xdr:row>
      <xdr:rowOff>66675</xdr:rowOff>
    </xdr:to>
    <xdr:cxnSp macro="">
      <xdr:nvCxnSpPr>
        <xdr:cNvPr id="97" name="Connecteur droit 96"/>
        <xdr:cNvCxnSpPr/>
      </xdr:nvCxnSpPr>
      <xdr:spPr>
        <a:xfrm>
          <a:off x="34509075" y="5353050"/>
          <a:ext cx="1924050" cy="8096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47</xdr:col>
      <xdr:colOff>619125</xdr:colOff>
      <xdr:row>28</xdr:row>
      <xdr:rowOff>9525</xdr:rowOff>
    </xdr:from>
    <xdr:to>
      <xdr:col>50</xdr:col>
      <xdr:colOff>257175</xdr:colOff>
      <xdr:row>32</xdr:row>
      <xdr:rowOff>38100</xdr:rowOff>
    </xdr:to>
    <xdr:cxnSp macro="">
      <xdr:nvCxnSpPr>
        <xdr:cNvPr id="99" name="Connecteur droit 98"/>
        <xdr:cNvCxnSpPr/>
      </xdr:nvCxnSpPr>
      <xdr:spPr>
        <a:xfrm flipV="1">
          <a:off x="36433125" y="5343525"/>
          <a:ext cx="1924050" cy="7905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50</xdr:col>
      <xdr:colOff>257175</xdr:colOff>
      <xdr:row>17</xdr:row>
      <xdr:rowOff>171450</xdr:rowOff>
    </xdr:from>
    <xdr:to>
      <xdr:col>51</xdr:col>
      <xdr:colOff>304800</xdr:colOff>
      <xdr:row>27</xdr:row>
      <xdr:rowOff>180975</xdr:rowOff>
    </xdr:to>
    <xdr:cxnSp macro="">
      <xdr:nvCxnSpPr>
        <xdr:cNvPr id="101" name="Connecteur droit 100"/>
        <xdr:cNvCxnSpPr/>
      </xdr:nvCxnSpPr>
      <xdr:spPr>
        <a:xfrm flipV="1">
          <a:off x="38357175" y="3409950"/>
          <a:ext cx="809625" cy="19145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86</xdr:col>
      <xdr:colOff>0</xdr:colOff>
      <xdr:row>3</xdr:row>
      <xdr:rowOff>0</xdr:rowOff>
    </xdr:from>
    <xdr:to>
      <xdr:col>95</xdr:col>
      <xdr:colOff>478631</xdr:colOff>
      <xdr:row>33</xdr:row>
      <xdr:rowOff>4763</xdr:rowOff>
    </xdr:to>
    <xdr:graphicFrame macro="">
      <xdr:nvGraphicFramePr>
        <xdr:cNvPr id="103" name="Graphique 1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93</xdr:col>
      <xdr:colOff>676275</xdr:colOff>
      <xdr:row>10</xdr:row>
      <xdr:rowOff>152400</xdr:rowOff>
    </xdr:from>
    <xdr:to>
      <xdr:col>94</xdr:col>
      <xdr:colOff>285750</xdr:colOff>
      <xdr:row>18</xdr:row>
      <xdr:rowOff>1</xdr:rowOff>
    </xdr:to>
    <xdr:cxnSp macro="">
      <xdr:nvCxnSpPr>
        <xdr:cNvPr id="105" name="Connecteur droit 104"/>
        <xdr:cNvCxnSpPr/>
      </xdr:nvCxnSpPr>
      <xdr:spPr>
        <a:xfrm flipH="1" flipV="1">
          <a:off x="50206275" y="2057400"/>
          <a:ext cx="371475" cy="137160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92</xdr:col>
      <xdr:colOff>449036</xdr:colOff>
      <xdr:row>5</xdr:row>
      <xdr:rowOff>115661</xdr:rowOff>
    </xdr:from>
    <xdr:to>
      <xdr:col>93</xdr:col>
      <xdr:colOff>676278</xdr:colOff>
      <xdr:row>10</xdr:row>
      <xdr:rowOff>161928</xdr:rowOff>
    </xdr:to>
    <xdr:cxnSp macro="">
      <xdr:nvCxnSpPr>
        <xdr:cNvPr id="108" name="Connecteur droit 107"/>
        <xdr:cNvCxnSpPr/>
      </xdr:nvCxnSpPr>
      <xdr:spPr>
        <a:xfrm flipH="1" flipV="1">
          <a:off x="49217036" y="1068161"/>
          <a:ext cx="989242" cy="998767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90</xdr:col>
      <xdr:colOff>625929</xdr:colOff>
      <xdr:row>3</xdr:row>
      <xdr:rowOff>149679</xdr:rowOff>
    </xdr:from>
    <xdr:to>
      <xdr:col>92</xdr:col>
      <xdr:colOff>449036</xdr:colOff>
      <xdr:row>5</xdr:row>
      <xdr:rowOff>129268</xdr:rowOff>
    </xdr:to>
    <xdr:cxnSp macro="">
      <xdr:nvCxnSpPr>
        <xdr:cNvPr id="115" name="Connecteur droit 114"/>
        <xdr:cNvCxnSpPr/>
      </xdr:nvCxnSpPr>
      <xdr:spPr>
        <a:xfrm flipH="1" flipV="1">
          <a:off x="47869929" y="721179"/>
          <a:ext cx="1347107" cy="360589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89</xdr:col>
      <xdr:colOff>20411</xdr:colOff>
      <xdr:row>3</xdr:row>
      <xdr:rowOff>156482</xdr:rowOff>
    </xdr:from>
    <xdr:to>
      <xdr:col>90</xdr:col>
      <xdr:colOff>619125</xdr:colOff>
      <xdr:row>5</xdr:row>
      <xdr:rowOff>122464</xdr:rowOff>
    </xdr:to>
    <xdr:cxnSp macro="">
      <xdr:nvCxnSpPr>
        <xdr:cNvPr id="117" name="Connecteur droit 116"/>
        <xdr:cNvCxnSpPr/>
      </xdr:nvCxnSpPr>
      <xdr:spPr>
        <a:xfrm flipH="1">
          <a:off x="46502411" y="727982"/>
          <a:ext cx="1360714" cy="346982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87</xdr:col>
      <xdr:colOff>551089</xdr:colOff>
      <xdr:row>5</xdr:row>
      <xdr:rowOff>108857</xdr:rowOff>
    </xdr:from>
    <xdr:to>
      <xdr:col>89</xdr:col>
      <xdr:colOff>27214</xdr:colOff>
      <xdr:row>10</xdr:row>
      <xdr:rowOff>170089</xdr:rowOff>
    </xdr:to>
    <xdr:cxnSp macro="">
      <xdr:nvCxnSpPr>
        <xdr:cNvPr id="119" name="Connecteur droit 118"/>
        <xdr:cNvCxnSpPr/>
      </xdr:nvCxnSpPr>
      <xdr:spPr>
        <a:xfrm flipH="1">
          <a:off x="45509089" y="1061357"/>
          <a:ext cx="1000125" cy="1013732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87</xdr:col>
      <xdr:colOff>197304</xdr:colOff>
      <xdr:row>10</xdr:row>
      <xdr:rowOff>156482</xdr:rowOff>
    </xdr:from>
    <xdr:to>
      <xdr:col>87</xdr:col>
      <xdr:colOff>557893</xdr:colOff>
      <xdr:row>18</xdr:row>
      <xdr:rowOff>0</xdr:rowOff>
    </xdr:to>
    <xdr:cxnSp macro="">
      <xdr:nvCxnSpPr>
        <xdr:cNvPr id="121" name="Connecteur droit 120"/>
        <xdr:cNvCxnSpPr/>
      </xdr:nvCxnSpPr>
      <xdr:spPr>
        <a:xfrm flipH="1">
          <a:off x="45155304" y="2061482"/>
          <a:ext cx="360589" cy="136751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87</xdr:col>
      <xdr:colOff>190500</xdr:colOff>
      <xdr:row>18</xdr:row>
      <xdr:rowOff>13607</xdr:rowOff>
    </xdr:from>
    <xdr:to>
      <xdr:col>87</xdr:col>
      <xdr:colOff>557893</xdr:colOff>
      <xdr:row>25</xdr:row>
      <xdr:rowOff>40821</xdr:rowOff>
    </xdr:to>
    <xdr:cxnSp macro="">
      <xdr:nvCxnSpPr>
        <xdr:cNvPr id="123" name="Connecteur droit 122"/>
        <xdr:cNvCxnSpPr/>
      </xdr:nvCxnSpPr>
      <xdr:spPr>
        <a:xfrm>
          <a:off x="45148500" y="3442607"/>
          <a:ext cx="367393" cy="1360714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87</xdr:col>
      <xdr:colOff>557893</xdr:colOff>
      <xdr:row>25</xdr:row>
      <xdr:rowOff>27214</xdr:rowOff>
    </xdr:from>
    <xdr:to>
      <xdr:col>89</xdr:col>
      <xdr:colOff>34018</xdr:colOff>
      <xdr:row>30</xdr:row>
      <xdr:rowOff>74839</xdr:rowOff>
    </xdr:to>
    <xdr:cxnSp macro="">
      <xdr:nvCxnSpPr>
        <xdr:cNvPr id="125" name="Connecteur droit 124"/>
        <xdr:cNvCxnSpPr/>
      </xdr:nvCxnSpPr>
      <xdr:spPr>
        <a:xfrm>
          <a:off x="45515893" y="4789714"/>
          <a:ext cx="1000125" cy="10001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89</xdr:col>
      <xdr:colOff>34018</xdr:colOff>
      <xdr:row>30</xdr:row>
      <xdr:rowOff>68036</xdr:rowOff>
    </xdr:from>
    <xdr:to>
      <xdr:col>90</xdr:col>
      <xdr:colOff>619125</xdr:colOff>
      <xdr:row>32</xdr:row>
      <xdr:rowOff>47625</xdr:rowOff>
    </xdr:to>
    <xdr:cxnSp macro="">
      <xdr:nvCxnSpPr>
        <xdr:cNvPr id="127" name="Connecteur droit 126"/>
        <xdr:cNvCxnSpPr/>
      </xdr:nvCxnSpPr>
      <xdr:spPr>
        <a:xfrm>
          <a:off x="46516018" y="5783036"/>
          <a:ext cx="1347107" cy="360589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90</xdr:col>
      <xdr:colOff>619125</xdr:colOff>
      <xdr:row>30</xdr:row>
      <xdr:rowOff>61232</xdr:rowOff>
    </xdr:from>
    <xdr:to>
      <xdr:col>92</xdr:col>
      <xdr:colOff>469446</xdr:colOff>
      <xdr:row>32</xdr:row>
      <xdr:rowOff>40821</xdr:rowOff>
    </xdr:to>
    <xdr:cxnSp macro="">
      <xdr:nvCxnSpPr>
        <xdr:cNvPr id="129" name="Connecteur droit 128"/>
        <xdr:cNvCxnSpPr/>
      </xdr:nvCxnSpPr>
      <xdr:spPr>
        <a:xfrm flipV="1">
          <a:off x="47863125" y="5776232"/>
          <a:ext cx="1374321" cy="360589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92</xdr:col>
      <xdr:colOff>455839</xdr:colOff>
      <xdr:row>25</xdr:row>
      <xdr:rowOff>6804</xdr:rowOff>
    </xdr:from>
    <xdr:to>
      <xdr:col>93</xdr:col>
      <xdr:colOff>693964</xdr:colOff>
      <xdr:row>30</xdr:row>
      <xdr:rowOff>54429</xdr:rowOff>
    </xdr:to>
    <xdr:cxnSp macro="">
      <xdr:nvCxnSpPr>
        <xdr:cNvPr id="131" name="Connecteur droit 130"/>
        <xdr:cNvCxnSpPr/>
      </xdr:nvCxnSpPr>
      <xdr:spPr>
        <a:xfrm flipV="1">
          <a:off x="49223839" y="4769304"/>
          <a:ext cx="1000125" cy="10001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57</xdr:col>
      <xdr:colOff>0</xdr:colOff>
      <xdr:row>3</xdr:row>
      <xdr:rowOff>0</xdr:rowOff>
    </xdr:from>
    <xdr:to>
      <xdr:col>66</xdr:col>
      <xdr:colOff>478631</xdr:colOff>
      <xdr:row>33</xdr:row>
      <xdr:rowOff>4763</xdr:rowOff>
    </xdr:to>
    <xdr:graphicFrame macro="">
      <xdr:nvGraphicFramePr>
        <xdr:cNvPr id="138" name="Graphique 1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64</xdr:col>
      <xdr:colOff>85725</xdr:colOff>
      <xdr:row>7</xdr:row>
      <xdr:rowOff>9525</xdr:rowOff>
    </xdr:from>
    <xdr:to>
      <xdr:col>65</xdr:col>
      <xdr:colOff>238125</xdr:colOff>
      <xdr:row>15</xdr:row>
      <xdr:rowOff>104775</xdr:rowOff>
    </xdr:to>
    <xdr:cxnSp macro="">
      <xdr:nvCxnSpPr>
        <xdr:cNvPr id="139" name="Connecteur droit 138"/>
        <xdr:cNvCxnSpPr/>
      </xdr:nvCxnSpPr>
      <xdr:spPr>
        <a:xfrm flipH="1" flipV="1">
          <a:off x="61045725" y="1343025"/>
          <a:ext cx="914400" cy="16192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61</xdr:col>
      <xdr:colOff>625931</xdr:colOff>
      <xdr:row>3</xdr:row>
      <xdr:rowOff>149681</xdr:rowOff>
    </xdr:from>
    <xdr:to>
      <xdr:col>64</xdr:col>
      <xdr:colOff>95250</xdr:colOff>
      <xdr:row>7</xdr:row>
      <xdr:rowOff>19050</xdr:rowOff>
    </xdr:to>
    <xdr:cxnSp macro="">
      <xdr:nvCxnSpPr>
        <xdr:cNvPr id="141" name="Connecteur droit 140"/>
        <xdr:cNvCxnSpPr/>
      </xdr:nvCxnSpPr>
      <xdr:spPr>
        <a:xfrm flipH="1" flipV="1">
          <a:off x="59299931" y="721181"/>
          <a:ext cx="1755319" cy="631369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59</xdr:col>
      <xdr:colOff>381000</xdr:colOff>
      <xdr:row>3</xdr:row>
      <xdr:rowOff>156482</xdr:rowOff>
    </xdr:from>
    <xdr:to>
      <xdr:col>61</xdr:col>
      <xdr:colOff>619125</xdr:colOff>
      <xdr:row>7</xdr:row>
      <xdr:rowOff>28575</xdr:rowOff>
    </xdr:to>
    <xdr:cxnSp macro="">
      <xdr:nvCxnSpPr>
        <xdr:cNvPr id="142" name="Connecteur droit 141"/>
        <xdr:cNvCxnSpPr/>
      </xdr:nvCxnSpPr>
      <xdr:spPr>
        <a:xfrm flipH="1">
          <a:off x="57531000" y="727982"/>
          <a:ext cx="1762125" cy="634093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58</xdr:col>
      <xdr:colOff>228600</xdr:colOff>
      <xdr:row>7</xdr:row>
      <xdr:rowOff>32657</xdr:rowOff>
    </xdr:from>
    <xdr:to>
      <xdr:col>59</xdr:col>
      <xdr:colOff>379640</xdr:colOff>
      <xdr:row>15</xdr:row>
      <xdr:rowOff>104775</xdr:rowOff>
    </xdr:to>
    <xdr:cxnSp macro="">
      <xdr:nvCxnSpPr>
        <xdr:cNvPr id="143" name="Connecteur droit 142"/>
        <xdr:cNvCxnSpPr/>
      </xdr:nvCxnSpPr>
      <xdr:spPr>
        <a:xfrm flipH="1">
          <a:off x="56616600" y="1366157"/>
          <a:ext cx="913040" cy="159611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58</xdr:col>
      <xdr:colOff>247650</xdr:colOff>
      <xdr:row>15</xdr:row>
      <xdr:rowOff>114300</xdr:rowOff>
    </xdr:from>
    <xdr:to>
      <xdr:col>58</xdr:col>
      <xdr:colOff>557893</xdr:colOff>
      <xdr:row>25</xdr:row>
      <xdr:rowOff>40821</xdr:rowOff>
    </xdr:to>
    <xdr:cxnSp macro="">
      <xdr:nvCxnSpPr>
        <xdr:cNvPr id="145" name="Connecteur droit 144"/>
        <xdr:cNvCxnSpPr/>
      </xdr:nvCxnSpPr>
      <xdr:spPr>
        <a:xfrm>
          <a:off x="56635650" y="2971800"/>
          <a:ext cx="310243" cy="183152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58</xdr:col>
      <xdr:colOff>557893</xdr:colOff>
      <xdr:row>25</xdr:row>
      <xdr:rowOff>27214</xdr:rowOff>
    </xdr:from>
    <xdr:to>
      <xdr:col>60</xdr:col>
      <xdr:colOff>457200</xdr:colOff>
      <xdr:row>31</xdr:row>
      <xdr:rowOff>95250</xdr:rowOff>
    </xdr:to>
    <xdr:cxnSp macro="">
      <xdr:nvCxnSpPr>
        <xdr:cNvPr id="146" name="Connecteur droit 145"/>
        <xdr:cNvCxnSpPr/>
      </xdr:nvCxnSpPr>
      <xdr:spPr>
        <a:xfrm>
          <a:off x="56945893" y="4789714"/>
          <a:ext cx="1423307" cy="1211036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441325</xdr:colOff>
      <xdr:row>31</xdr:row>
      <xdr:rowOff>82550</xdr:rowOff>
    </xdr:from>
    <xdr:to>
      <xdr:col>63</xdr:col>
      <xdr:colOff>25400</xdr:colOff>
      <xdr:row>31</xdr:row>
      <xdr:rowOff>91622</xdr:rowOff>
    </xdr:to>
    <xdr:cxnSp macro="">
      <xdr:nvCxnSpPr>
        <xdr:cNvPr id="148" name="Connecteur droit 147"/>
        <xdr:cNvCxnSpPr/>
      </xdr:nvCxnSpPr>
      <xdr:spPr>
        <a:xfrm flipV="1">
          <a:off x="58353325" y="5988050"/>
          <a:ext cx="1870075" cy="9072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63</xdr:col>
      <xdr:colOff>25400</xdr:colOff>
      <xdr:row>25</xdr:row>
      <xdr:rowOff>31750</xdr:rowOff>
    </xdr:from>
    <xdr:to>
      <xdr:col>64</xdr:col>
      <xdr:colOff>685800</xdr:colOff>
      <xdr:row>31</xdr:row>
      <xdr:rowOff>82552</xdr:rowOff>
    </xdr:to>
    <xdr:cxnSp macro="">
      <xdr:nvCxnSpPr>
        <xdr:cNvPr id="149" name="Connecteur droit 148"/>
        <xdr:cNvCxnSpPr/>
      </xdr:nvCxnSpPr>
      <xdr:spPr>
        <a:xfrm flipV="1">
          <a:off x="60223400" y="4794250"/>
          <a:ext cx="1422400" cy="1193802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70</xdr:col>
      <xdr:colOff>444500</xdr:colOff>
      <xdr:row>2</xdr:row>
      <xdr:rowOff>105834</xdr:rowOff>
    </xdr:from>
    <xdr:to>
      <xdr:col>80</xdr:col>
      <xdr:colOff>161131</xdr:colOff>
      <xdr:row>32</xdr:row>
      <xdr:rowOff>110597</xdr:rowOff>
    </xdr:to>
    <xdr:graphicFrame macro="">
      <xdr:nvGraphicFramePr>
        <xdr:cNvPr id="174" name="Graphique 1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77</xdr:col>
      <xdr:colOff>366346</xdr:colOff>
      <xdr:row>5</xdr:row>
      <xdr:rowOff>183173</xdr:rowOff>
    </xdr:from>
    <xdr:to>
      <xdr:col>78</xdr:col>
      <xdr:colOff>603252</xdr:colOff>
      <xdr:row>13</xdr:row>
      <xdr:rowOff>31751</xdr:rowOff>
    </xdr:to>
    <xdr:cxnSp macro="">
      <xdr:nvCxnSpPr>
        <xdr:cNvPr id="176" name="Connecteur droit 175"/>
        <xdr:cNvCxnSpPr/>
      </xdr:nvCxnSpPr>
      <xdr:spPr>
        <a:xfrm flipH="1" flipV="1">
          <a:off x="59040346" y="1135673"/>
          <a:ext cx="998906" cy="137257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307731</xdr:colOff>
      <xdr:row>3</xdr:row>
      <xdr:rowOff>43962</xdr:rowOff>
    </xdr:from>
    <xdr:to>
      <xdr:col>77</xdr:col>
      <xdr:colOff>381000</xdr:colOff>
      <xdr:row>6</xdr:row>
      <xdr:rowOff>7327</xdr:rowOff>
    </xdr:to>
    <xdr:cxnSp macro="">
      <xdr:nvCxnSpPr>
        <xdr:cNvPr id="180" name="Connecteur droit 179"/>
        <xdr:cNvCxnSpPr/>
      </xdr:nvCxnSpPr>
      <xdr:spPr>
        <a:xfrm flipH="1" flipV="1">
          <a:off x="57457731" y="615462"/>
          <a:ext cx="1597269" cy="53486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73</xdr:col>
      <xdr:colOff>234462</xdr:colOff>
      <xdr:row>3</xdr:row>
      <xdr:rowOff>58615</xdr:rowOff>
    </xdr:from>
    <xdr:to>
      <xdr:col>75</xdr:col>
      <xdr:colOff>300404</xdr:colOff>
      <xdr:row>6</xdr:row>
      <xdr:rowOff>0</xdr:rowOff>
    </xdr:to>
    <xdr:cxnSp macro="">
      <xdr:nvCxnSpPr>
        <xdr:cNvPr id="182" name="Connecteur droit 181"/>
        <xdr:cNvCxnSpPr/>
      </xdr:nvCxnSpPr>
      <xdr:spPr>
        <a:xfrm flipH="1">
          <a:off x="55860462" y="630115"/>
          <a:ext cx="1589942" cy="51288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72</xdr:col>
      <xdr:colOff>0</xdr:colOff>
      <xdr:row>6</xdr:row>
      <xdr:rowOff>0</xdr:rowOff>
    </xdr:from>
    <xdr:to>
      <xdr:col>73</xdr:col>
      <xdr:colOff>234462</xdr:colOff>
      <xdr:row>13</xdr:row>
      <xdr:rowOff>29308</xdr:rowOff>
    </xdr:to>
    <xdr:cxnSp macro="">
      <xdr:nvCxnSpPr>
        <xdr:cNvPr id="184" name="Connecteur droit 183"/>
        <xdr:cNvCxnSpPr/>
      </xdr:nvCxnSpPr>
      <xdr:spPr>
        <a:xfrm flipH="1">
          <a:off x="54864000" y="1143000"/>
          <a:ext cx="996462" cy="136280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72</xdr:col>
      <xdr:colOff>0</xdr:colOff>
      <xdr:row>13</xdr:row>
      <xdr:rowOff>29308</xdr:rowOff>
    </xdr:from>
    <xdr:to>
      <xdr:col>72</xdr:col>
      <xdr:colOff>7327</xdr:colOff>
      <xdr:row>21</xdr:row>
      <xdr:rowOff>175846</xdr:rowOff>
    </xdr:to>
    <xdr:cxnSp macro="">
      <xdr:nvCxnSpPr>
        <xdr:cNvPr id="186" name="Connecteur droit 185"/>
        <xdr:cNvCxnSpPr/>
      </xdr:nvCxnSpPr>
      <xdr:spPr>
        <a:xfrm flipH="1">
          <a:off x="54864000" y="2505808"/>
          <a:ext cx="7327" cy="167053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71</xdr:col>
      <xdr:colOff>754673</xdr:colOff>
      <xdr:row>22</xdr:row>
      <xdr:rowOff>0</xdr:rowOff>
    </xdr:from>
    <xdr:to>
      <xdr:col>73</xdr:col>
      <xdr:colOff>234462</xdr:colOff>
      <xdr:row>29</xdr:row>
      <xdr:rowOff>14654</xdr:rowOff>
    </xdr:to>
    <xdr:cxnSp macro="">
      <xdr:nvCxnSpPr>
        <xdr:cNvPr id="188" name="Connecteur droit 187"/>
        <xdr:cNvCxnSpPr/>
      </xdr:nvCxnSpPr>
      <xdr:spPr>
        <a:xfrm>
          <a:off x="54856673" y="4191000"/>
          <a:ext cx="1003789" cy="1348154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73</xdr:col>
      <xdr:colOff>227135</xdr:colOff>
      <xdr:row>29</xdr:row>
      <xdr:rowOff>14654</xdr:rowOff>
    </xdr:from>
    <xdr:to>
      <xdr:col>75</xdr:col>
      <xdr:colOff>307731</xdr:colOff>
      <xdr:row>31</xdr:row>
      <xdr:rowOff>161192</xdr:rowOff>
    </xdr:to>
    <xdr:cxnSp macro="">
      <xdr:nvCxnSpPr>
        <xdr:cNvPr id="190" name="Connecteur droit 189"/>
        <xdr:cNvCxnSpPr/>
      </xdr:nvCxnSpPr>
      <xdr:spPr>
        <a:xfrm>
          <a:off x="55853135" y="5539154"/>
          <a:ext cx="1604596" cy="52753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300404</xdr:colOff>
      <xdr:row>29</xdr:row>
      <xdr:rowOff>21981</xdr:rowOff>
    </xdr:from>
    <xdr:to>
      <xdr:col>77</xdr:col>
      <xdr:colOff>373673</xdr:colOff>
      <xdr:row>31</xdr:row>
      <xdr:rowOff>153865</xdr:rowOff>
    </xdr:to>
    <xdr:cxnSp macro="">
      <xdr:nvCxnSpPr>
        <xdr:cNvPr id="192" name="Connecteur droit 191"/>
        <xdr:cNvCxnSpPr/>
      </xdr:nvCxnSpPr>
      <xdr:spPr>
        <a:xfrm flipV="1">
          <a:off x="57450404" y="5546481"/>
          <a:ext cx="1597269" cy="512884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77</xdr:col>
      <xdr:colOff>366346</xdr:colOff>
      <xdr:row>21</xdr:row>
      <xdr:rowOff>168520</xdr:rowOff>
    </xdr:from>
    <xdr:to>
      <xdr:col>78</xdr:col>
      <xdr:colOff>615462</xdr:colOff>
      <xdr:row>29</xdr:row>
      <xdr:rowOff>21981</xdr:rowOff>
    </xdr:to>
    <xdr:cxnSp macro="">
      <xdr:nvCxnSpPr>
        <xdr:cNvPr id="196" name="Connecteur droit 195"/>
        <xdr:cNvCxnSpPr/>
      </xdr:nvCxnSpPr>
      <xdr:spPr>
        <a:xfrm flipV="1">
          <a:off x="59040346" y="4169020"/>
          <a:ext cx="1011116" cy="137746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608135</xdr:colOff>
      <xdr:row>13</xdr:row>
      <xdr:rowOff>29308</xdr:rowOff>
    </xdr:from>
    <xdr:to>
      <xdr:col>78</xdr:col>
      <xdr:colOff>608135</xdr:colOff>
      <xdr:row>22</xdr:row>
      <xdr:rowOff>0</xdr:rowOff>
    </xdr:to>
    <xdr:cxnSp macro="">
      <xdr:nvCxnSpPr>
        <xdr:cNvPr id="199" name="Connecteur droit 198"/>
        <xdr:cNvCxnSpPr/>
      </xdr:nvCxnSpPr>
      <xdr:spPr>
        <a:xfrm flipV="1">
          <a:off x="60044135" y="2505808"/>
          <a:ext cx="0" cy="1685192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31750</xdr:colOff>
      <xdr:row>34</xdr:row>
      <xdr:rowOff>31750</xdr:rowOff>
    </xdr:from>
    <xdr:to>
      <xdr:col>29</xdr:col>
      <xdr:colOff>21750</xdr:colOff>
      <xdr:row>54</xdr:row>
      <xdr:rowOff>69369</xdr:rowOff>
    </xdr:to>
    <xdr:pic>
      <xdr:nvPicPr>
        <xdr:cNvPr id="206" name="Image 20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8319750" y="6508750"/>
          <a:ext cx="3800000" cy="3847619"/>
        </a:xfrm>
        <a:prstGeom prst="rect">
          <a:avLst/>
        </a:prstGeom>
      </xdr:spPr>
    </xdr:pic>
    <xdr:clientData/>
  </xdr:twoCellAnchor>
  <xdr:twoCellAnchor>
    <xdr:from>
      <xdr:col>99</xdr:col>
      <xdr:colOff>0</xdr:colOff>
      <xdr:row>3</xdr:row>
      <xdr:rowOff>0</xdr:rowOff>
    </xdr:from>
    <xdr:to>
      <xdr:col>108</xdr:col>
      <xdr:colOff>478631</xdr:colOff>
      <xdr:row>33</xdr:row>
      <xdr:rowOff>4763</xdr:rowOff>
    </xdr:to>
    <xdr:graphicFrame macro="">
      <xdr:nvGraphicFramePr>
        <xdr:cNvPr id="207" name="Graphique 2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107</xdr:col>
      <xdr:colOff>152400</xdr:colOff>
      <xdr:row>13</xdr:row>
      <xdr:rowOff>104775</xdr:rowOff>
    </xdr:from>
    <xdr:to>
      <xdr:col>107</xdr:col>
      <xdr:colOff>266700</xdr:colOff>
      <xdr:row>19</xdr:row>
      <xdr:rowOff>104775</xdr:rowOff>
    </xdr:to>
    <xdr:cxnSp macro="">
      <xdr:nvCxnSpPr>
        <xdr:cNvPr id="208" name="Connecteur droit 207"/>
        <xdr:cNvCxnSpPr/>
      </xdr:nvCxnSpPr>
      <xdr:spPr>
        <a:xfrm flipH="1" flipV="1">
          <a:off x="81686400" y="2581275"/>
          <a:ext cx="114300" cy="11430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106</xdr:col>
      <xdr:colOff>361950</xdr:colOff>
      <xdr:row>8</xdr:row>
      <xdr:rowOff>85725</xdr:rowOff>
    </xdr:from>
    <xdr:to>
      <xdr:col>107</xdr:col>
      <xdr:colOff>161926</xdr:colOff>
      <xdr:row>13</xdr:row>
      <xdr:rowOff>123826</xdr:rowOff>
    </xdr:to>
    <xdr:cxnSp macro="">
      <xdr:nvCxnSpPr>
        <xdr:cNvPr id="209" name="Connecteur droit 208"/>
        <xdr:cNvCxnSpPr/>
      </xdr:nvCxnSpPr>
      <xdr:spPr>
        <a:xfrm flipH="1" flipV="1">
          <a:off x="81133950" y="1609725"/>
          <a:ext cx="561976" cy="99060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105</xdr:col>
      <xdr:colOff>200025</xdr:colOff>
      <xdr:row>5</xdr:row>
      <xdr:rowOff>0</xdr:rowOff>
    </xdr:from>
    <xdr:to>
      <xdr:col>106</xdr:col>
      <xdr:colOff>361950</xdr:colOff>
      <xdr:row>8</xdr:row>
      <xdr:rowOff>95250</xdr:rowOff>
    </xdr:to>
    <xdr:cxnSp macro="">
      <xdr:nvCxnSpPr>
        <xdr:cNvPr id="210" name="Connecteur droit 209"/>
        <xdr:cNvCxnSpPr/>
      </xdr:nvCxnSpPr>
      <xdr:spPr>
        <a:xfrm flipH="1" flipV="1">
          <a:off x="80210025" y="952500"/>
          <a:ext cx="923925" cy="666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103</xdr:col>
      <xdr:colOff>609600</xdr:colOff>
      <xdr:row>3</xdr:row>
      <xdr:rowOff>142875</xdr:rowOff>
    </xdr:from>
    <xdr:to>
      <xdr:col>105</xdr:col>
      <xdr:colOff>190501</xdr:colOff>
      <xdr:row>4</xdr:row>
      <xdr:rowOff>180975</xdr:rowOff>
    </xdr:to>
    <xdr:cxnSp macro="">
      <xdr:nvCxnSpPr>
        <xdr:cNvPr id="211" name="Connecteur droit 210"/>
        <xdr:cNvCxnSpPr/>
      </xdr:nvCxnSpPr>
      <xdr:spPr>
        <a:xfrm flipH="1" flipV="1">
          <a:off x="79095600" y="714375"/>
          <a:ext cx="1104901" cy="2286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102</xdr:col>
      <xdr:colOff>266700</xdr:colOff>
      <xdr:row>3</xdr:row>
      <xdr:rowOff>142875</xdr:rowOff>
    </xdr:from>
    <xdr:to>
      <xdr:col>103</xdr:col>
      <xdr:colOff>609600</xdr:colOff>
      <xdr:row>5</xdr:row>
      <xdr:rowOff>0</xdr:rowOff>
    </xdr:to>
    <xdr:cxnSp macro="">
      <xdr:nvCxnSpPr>
        <xdr:cNvPr id="212" name="Connecteur droit 211"/>
        <xdr:cNvCxnSpPr/>
      </xdr:nvCxnSpPr>
      <xdr:spPr>
        <a:xfrm flipH="1">
          <a:off x="77990700" y="714375"/>
          <a:ext cx="1104900" cy="2381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101</xdr:col>
      <xdr:colOff>114300</xdr:colOff>
      <xdr:row>4</xdr:row>
      <xdr:rowOff>185057</xdr:rowOff>
    </xdr:from>
    <xdr:to>
      <xdr:col>102</xdr:col>
      <xdr:colOff>272144</xdr:colOff>
      <xdr:row>8</xdr:row>
      <xdr:rowOff>95250</xdr:rowOff>
    </xdr:to>
    <xdr:cxnSp macro="">
      <xdr:nvCxnSpPr>
        <xdr:cNvPr id="213" name="Connecteur droit 212"/>
        <xdr:cNvCxnSpPr/>
      </xdr:nvCxnSpPr>
      <xdr:spPr>
        <a:xfrm flipH="1">
          <a:off x="77076300" y="947057"/>
          <a:ext cx="919844" cy="672193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209550</xdr:colOff>
      <xdr:row>13</xdr:row>
      <xdr:rowOff>99332</xdr:rowOff>
    </xdr:from>
    <xdr:to>
      <xdr:col>100</xdr:col>
      <xdr:colOff>323850</xdr:colOff>
      <xdr:row>19</xdr:row>
      <xdr:rowOff>76200</xdr:rowOff>
    </xdr:to>
    <xdr:cxnSp macro="">
      <xdr:nvCxnSpPr>
        <xdr:cNvPr id="214" name="Connecteur droit 213"/>
        <xdr:cNvCxnSpPr/>
      </xdr:nvCxnSpPr>
      <xdr:spPr>
        <a:xfrm flipH="1">
          <a:off x="76409550" y="2575832"/>
          <a:ext cx="114300" cy="111986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186418</xdr:colOff>
      <xdr:row>19</xdr:row>
      <xdr:rowOff>74839</xdr:rowOff>
    </xdr:from>
    <xdr:to>
      <xdr:col>100</xdr:col>
      <xdr:colOff>552450</xdr:colOff>
      <xdr:row>25</xdr:row>
      <xdr:rowOff>28575</xdr:rowOff>
    </xdr:to>
    <xdr:cxnSp macro="">
      <xdr:nvCxnSpPr>
        <xdr:cNvPr id="215" name="Connecteur droit 214"/>
        <xdr:cNvCxnSpPr/>
      </xdr:nvCxnSpPr>
      <xdr:spPr>
        <a:xfrm>
          <a:off x="76386418" y="3694339"/>
          <a:ext cx="366032" cy="1096736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538843</xdr:colOff>
      <xdr:row>25</xdr:row>
      <xdr:rowOff>29936</xdr:rowOff>
    </xdr:from>
    <xdr:to>
      <xdr:col>101</xdr:col>
      <xdr:colOff>542925</xdr:colOff>
      <xdr:row>29</xdr:row>
      <xdr:rowOff>114300</xdr:rowOff>
    </xdr:to>
    <xdr:cxnSp macro="">
      <xdr:nvCxnSpPr>
        <xdr:cNvPr id="216" name="Connecteur droit 215"/>
        <xdr:cNvCxnSpPr/>
      </xdr:nvCxnSpPr>
      <xdr:spPr>
        <a:xfrm>
          <a:off x="76738843" y="4792436"/>
          <a:ext cx="766082" cy="846364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101</xdr:col>
      <xdr:colOff>571500</xdr:colOff>
      <xdr:row>29</xdr:row>
      <xdr:rowOff>107497</xdr:rowOff>
    </xdr:from>
    <xdr:to>
      <xdr:col>103</xdr:col>
      <xdr:colOff>47625</xdr:colOff>
      <xdr:row>32</xdr:row>
      <xdr:rowOff>0</xdr:rowOff>
    </xdr:to>
    <xdr:cxnSp macro="">
      <xdr:nvCxnSpPr>
        <xdr:cNvPr id="217" name="Connecteur droit 216"/>
        <xdr:cNvCxnSpPr/>
      </xdr:nvCxnSpPr>
      <xdr:spPr>
        <a:xfrm>
          <a:off x="77533500" y="5631997"/>
          <a:ext cx="1000125" cy="464003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103</xdr:col>
      <xdr:colOff>19050</xdr:colOff>
      <xdr:row>31</xdr:row>
      <xdr:rowOff>171450</xdr:rowOff>
    </xdr:from>
    <xdr:to>
      <xdr:col>104</xdr:col>
      <xdr:colOff>438150</xdr:colOff>
      <xdr:row>31</xdr:row>
      <xdr:rowOff>171450</xdr:rowOff>
    </xdr:to>
    <xdr:cxnSp macro="">
      <xdr:nvCxnSpPr>
        <xdr:cNvPr id="218" name="Connecteur droit 217"/>
        <xdr:cNvCxnSpPr/>
      </xdr:nvCxnSpPr>
      <xdr:spPr>
        <a:xfrm>
          <a:off x="78505050" y="6076950"/>
          <a:ext cx="118110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104</xdr:col>
      <xdr:colOff>409575</xdr:colOff>
      <xdr:row>29</xdr:row>
      <xdr:rowOff>104775</xdr:rowOff>
    </xdr:from>
    <xdr:to>
      <xdr:col>105</xdr:col>
      <xdr:colOff>695325</xdr:colOff>
      <xdr:row>31</xdr:row>
      <xdr:rowOff>161925</xdr:rowOff>
    </xdr:to>
    <xdr:cxnSp macro="">
      <xdr:nvCxnSpPr>
        <xdr:cNvPr id="239" name="Connecteur droit 238"/>
        <xdr:cNvCxnSpPr/>
      </xdr:nvCxnSpPr>
      <xdr:spPr>
        <a:xfrm flipV="1">
          <a:off x="79657575" y="5629275"/>
          <a:ext cx="1047750" cy="4381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105</xdr:col>
      <xdr:colOff>695325</xdr:colOff>
      <xdr:row>25</xdr:row>
      <xdr:rowOff>9525</xdr:rowOff>
    </xdr:from>
    <xdr:to>
      <xdr:col>106</xdr:col>
      <xdr:colOff>676275</xdr:colOff>
      <xdr:row>29</xdr:row>
      <xdr:rowOff>95251</xdr:rowOff>
    </xdr:to>
    <xdr:cxnSp macro="">
      <xdr:nvCxnSpPr>
        <xdr:cNvPr id="241" name="Connecteur droit 240"/>
        <xdr:cNvCxnSpPr/>
      </xdr:nvCxnSpPr>
      <xdr:spPr>
        <a:xfrm flipV="1">
          <a:off x="80705325" y="4772025"/>
          <a:ext cx="742950" cy="847726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106</xdr:col>
      <xdr:colOff>685800</xdr:colOff>
      <xdr:row>19</xdr:row>
      <xdr:rowOff>85725</xdr:rowOff>
    </xdr:from>
    <xdr:to>
      <xdr:col>107</xdr:col>
      <xdr:colOff>257175</xdr:colOff>
      <xdr:row>25</xdr:row>
      <xdr:rowOff>19050</xdr:rowOff>
    </xdr:to>
    <xdr:cxnSp macro="">
      <xdr:nvCxnSpPr>
        <xdr:cNvPr id="244" name="Connecteur droit 243"/>
        <xdr:cNvCxnSpPr/>
      </xdr:nvCxnSpPr>
      <xdr:spPr>
        <a:xfrm flipV="1">
          <a:off x="81457800" y="3705225"/>
          <a:ext cx="333375" cy="10763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29</xdr:col>
      <xdr:colOff>206375</xdr:colOff>
      <xdr:row>34</xdr:row>
      <xdr:rowOff>31750</xdr:rowOff>
    </xdr:from>
    <xdr:to>
      <xdr:col>34</xdr:col>
      <xdr:colOff>63042</xdr:colOff>
      <xdr:row>54</xdr:row>
      <xdr:rowOff>78893</xdr:rowOff>
    </xdr:to>
    <xdr:pic>
      <xdr:nvPicPr>
        <xdr:cNvPr id="246" name="Image 24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2304375" y="6508750"/>
          <a:ext cx="3666667" cy="3857143"/>
        </a:xfrm>
        <a:prstGeom prst="rect">
          <a:avLst/>
        </a:prstGeom>
      </xdr:spPr>
    </xdr:pic>
    <xdr:clientData/>
  </xdr:twoCellAnchor>
  <xdr:twoCellAnchor>
    <xdr:from>
      <xdr:col>166</xdr:col>
      <xdr:colOff>0</xdr:colOff>
      <xdr:row>3</xdr:row>
      <xdr:rowOff>0</xdr:rowOff>
    </xdr:from>
    <xdr:to>
      <xdr:col>175</xdr:col>
      <xdr:colOff>478631</xdr:colOff>
      <xdr:row>33</xdr:row>
      <xdr:rowOff>4763</xdr:rowOff>
    </xdr:to>
    <xdr:graphicFrame macro="">
      <xdr:nvGraphicFramePr>
        <xdr:cNvPr id="83" name="Graphique 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173</xdr:col>
      <xdr:colOff>698500</xdr:colOff>
      <xdr:row>10</xdr:row>
      <xdr:rowOff>158750</xdr:rowOff>
    </xdr:from>
    <xdr:to>
      <xdr:col>174</xdr:col>
      <xdr:colOff>139700</xdr:colOff>
      <xdr:row>13</xdr:row>
      <xdr:rowOff>25400</xdr:rowOff>
    </xdr:to>
    <xdr:cxnSp macro="">
      <xdr:nvCxnSpPr>
        <xdr:cNvPr id="86" name="Connecteur droit 85"/>
        <xdr:cNvCxnSpPr/>
      </xdr:nvCxnSpPr>
      <xdr:spPr>
        <a:xfrm flipH="1" flipV="1">
          <a:off x="91376500" y="2063750"/>
          <a:ext cx="203200" cy="4381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173</xdr:col>
      <xdr:colOff>429358</xdr:colOff>
      <xdr:row>8</xdr:row>
      <xdr:rowOff>160216</xdr:rowOff>
    </xdr:from>
    <xdr:to>
      <xdr:col>173</xdr:col>
      <xdr:colOff>711200</xdr:colOff>
      <xdr:row>11</xdr:row>
      <xdr:rowOff>0</xdr:rowOff>
    </xdr:to>
    <xdr:cxnSp macro="">
      <xdr:nvCxnSpPr>
        <xdr:cNvPr id="87" name="Connecteur droit 86"/>
        <xdr:cNvCxnSpPr/>
      </xdr:nvCxnSpPr>
      <xdr:spPr>
        <a:xfrm flipH="1" flipV="1">
          <a:off x="91107358" y="1684216"/>
          <a:ext cx="281842" cy="411284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174</xdr:col>
      <xdr:colOff>133350</xdr:colOff>
      <xdr:row>13</xdr:row>
      <xdr:rowOff>12700</xdr:rowOff>
    </xdr:from>
    <xdr:to>
      <xdr:col>174</xdr:col>
      <xdr:colOff>267189</xdr:colOff>
      <xdr:row>15</xdr:row>
      <xdr:rowOff>96228</xdr:rowOff>
    </xdr:to>
    <xdr:cxnSp macro="">
      <xdr:nvCxnSpPr>
        <xdr:cNvPr id="12" name="Connecteur droit 11"/>
        <xdr:cNvCxnSpPr/>
      </xdr:nvCxnSpPr>
      <xdr:spPr>
        <a:xfrm flipH="1" flipV="1">
          <a:off x="91573350" y="2489200"/>
          <a:ext cx="133839" cy="46452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173</xdr:col>
      <xdr:colOff>80596</xdr:colOff>
      <xdr:row>7</xdr:row>
      <xdr:rowOff>14654</xdr:rowOff>
    </xdr:from>
    <xdr:to>
      <xdr:col>173</xdr:col>
      <xdr:colOff>424962</xdr:colOff>
      <xdr:row>8</xdr:row>
      <xdr:rowOff>161192</xdr:rowOff>
    </xdr:to>
    <xdr:cxnSp macro="">
      <xdr:nvCxnSpPr>
        <xdr:cNvPr id="16" name="Connecteur droit 15"/>
        <xdr:cNvCxnSpPr/>
      </xdr:nvCxnSpPr>
      <xdr:spPr>
        <a:xfrm flipH="1" flipV="1">
          <a:off x="90758596" y="1348154"/>
          <a:ext cx="344366" cy="33703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172</xdr:col>
      <xdr:colOff>454270</xdr:colOff>
      <xdr:row>5</xdr:row>
      <xdr:rowOff>124559</xdr:rowOff>
    </xdr:from>
    <xdr:to>
      <xdr:col>173</xdr:col>
      <xdr:colOff>101600</xdr:colOff>
      <xdr:row>7</xdr:row>
      <xdr:rowOff>25400</xdr:rowOff>
    </xdr:to>
    <xdr:cxnSp macro="">
      <xdr:nvCxnSpPr>
        <xdr:cNvPr id="18" name="Connecteur droit 17"/>
        <xdr:cNvCxnSpPr/>
      </xdr:nvCxnSpPr>
      <xdr:spPr>
        <a:xfrm flipH="1" flipV="1">
          <a:off x="90370270" y="1077059"/>
          <a:ext cx="409330" cy="28184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172</xdr:col>
      <xdr:colOff>21981</xdr:colOff>
      <xdr:row>4</xdr:row>
      <xdr:rowOff>117232</xdr:rowOff>
    </xdr:from>
    <xdr:to>
      <xdr:col>172</xdr:col>
      <xdr:colOff>476250</xdr:colOff>
      <xdr:row>5</xdr:row>
      <xdr:rowOff>133350</xdr:rowOff>
    </xdr:to>
    <xdr:cxnSp macro="">
      <xdr:nvCxnSpPr>
        <xdr:cNvPr id="22" name="Connecteur droit 21"/>
        <xdr:cNvCxnSpPr/>
      </xdr:nvCxnSpPr>
      <xdr:spPr>
        <a:xfrm flipH="1" flipV="1">
          <a:off x="89937981" y="879232"/>
          <a:ext cx="454269" cy="20661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171</xdr:col>
      <xdr:colOff>323850</xdr:colOff>
      <xdr:row>4</xdr:row>
      <xdr:rowOff>0</xdr:rowOff>
    </xdr:from>
    <xdr:to>
      <xdr:col>172</xdr:col>
      <xdr:colOff>19050</xdr:colOff>
      <xdr:row>4</xdr:row>
      <xdr:rowOff>114300</xdr:rowOff>
    </xdr:to>
    <xdr:cxnSp macro="">
      <xdr:nvCxnSpPr>
        <xdr:cNvPr id="26" name="Connecteur droit 25"/>
        <xdr:cNvCxnSpPr/>
      </xdr:nvCxnSpPr>
      <xdr:spPr>
        <a:xfrm flipH="1" flipV="1">
          <a:off x="89477850" y="762000"/>
          <a:ext cx="457200" cy="1143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170</xdr:col>
      <xdr:colOff>647700</xdr:colOff>
      <xdr:row>3</xdr:row>
      <xdr:rowOff>152400</xdr:rowOff>
    </xdr:from>
    <xdr:to>
      <xdr:col>171</xdr:col>
      <xdr:colOff>355600</xdr:colOff>
      <xdr:row>4</xdr:row>
      <xdr:rowOff>6350</xdr:rowOff>
    </xdr:to>
    <xdr:cxnSp macro="">
      <xdr:nvCxnSpPr>
        <xdr:cNvPr id="28" name="Connecteur droit 27"/>
        <xdr:cNvCxnSpPr/>
      </xdr:nvCxnSpPr>
      <xdr:spPr>
        <a:xfrm flipH="1" flipV="1">
          <a:off x="89039700" y="723900"/>
          <a:ext cx="469900" cy="444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170</xdr:col>
      <xdr:colOff>171450</xdr:colOff>
      <xdr:row>3</xdr:row>
      <xdr:rowOff>152400</xdr:rowOff>
    </xdr:from>
    <xdr:to>
      <xdr:col>170</xdr:col>
      <xdr:colOff>654050</xdr:colOff>
      <xdr:row>3</xdr:row>
      <xdr:rowOff>184150</xdr:rowOff>
    </xdr:to>
    <xdr:cxnSp macro="">
      <xdr:nvCxnSpPr>
        <xdr:cNvPr id="233" name="Connecteur droit 232"/>
        <xdr:cNvCxnSpPr/>
      </xdr:nvCxnSpPr>
      <xdr:spPr>
        <a:xfrm flipH="1">
          <a:off x="88563450" y="723900"/>
          <a:ext cx="482600" cy="31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169</xdr:col>
      <xdr:colOff>469900</xdr:colOff>
      <xdr:row>4</xdr:row>
      <xdr:rowOff>0</xdr:rowOff>
    </xdr:from>
    <xdr:to>
      <xdr:col>170</xdr:col>
      <xdr:colOff>171450</xdr:colOff>
      <xdr:row>4</xdr:row>
      <xdr:rowOff>107950</xdr:rowOff>
    </xdr:to>
    <xdr:cxnSp macro="">
      <xdr:nvCxnSpPr>
        <xdr:cNvPr id="236" name="Connecteur droit 235"/>
        <xdr:cNvCxnSpPr/>
      </xdr:nvCxnSpPr>
      <xdr:spPr>
        <a:xfrm flipH="1">
          <a:off x="88099900" y="762000"/>
          <a:ext cx="463550" cy="107950"/>
        </a:xfrm>
        <a:prstGeom prst="lin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169</xdr:col>
      <xdr:colOff>50800</xdr:colOff>
      <xdr:row>4</xdr:row>
      <xdr:rowOff>114300</xdr:rowOff>
    </xdr:from>
    <xdr:to>
      <xdr:col>169</xdr:col>
      <xdr:colOff>469900</xdr:colOff>
      <xdr:row>5</xdr:row>
      <xdr:rowOff>127000</xdr:rowOff>
    </xdr:to>
    <xdr:cxnSp macro="">
      <xdr:nvCxnSpPr>
        <xdr:cNvPr id="238" name="Connecteur droit 237"/>
        <xdr:cNvCxnSpPr/>
      </xdr:nvCxnSpPr>
      <xdr:spPr>
        <a:xfrm flipH="1">
          <a:off x="87680800" y="876300"/>
          <a:ext cx="419100" cy="2032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168</xdr:col>
      <xdr:colOff>419100</xdr:colOff>
      <xdr:row>5</xdr:row>
      <xdr:rowOff>133350</xdr:rowOff>
    </xdr:from>
    <xdr:to>
      <xdr:col>169</xdr:col>
      <xdr:colOff>38100</xdr:colOff>
      <xdr:row>7</xdr:row>
      <xdr:rowOff>19050</xdr:rowOff>
    </xdr:to>
    <xdr:cxnSp macro="">
      <xdr:nvCxnSpPr>
        <xdr:cNvPr id="243" name="Connecteur droit 242"/>
        <xdr:cNvCxnSpPr/>
      </xdr:nvCxnSpPr>
      <xdr:spPr>
        <a:xfrm flipH="1">
          <a:off x="87287100" y="1085850"/>
          <a:ext cx="381000" cy="2667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168</xdr:col>
      <xdr:colOff>82550</xdr:colOff>
      <xdr:row>7</xdr:row>
      <xdr:rowOff>25400</xdr:rowOff>
    </xdr:from>
    <xdr:to>
      <xdr:col>168</xdr:col>
      <xdr:colOff>419100</xdr:colOff>
      <xdr:row>8</xdr:row>
      <xdr:rowOff>165100</xdr:rowOff>
    </xdr:to>
    <xdr:cxnSp macro="">
      <xdr:nvCxnSpPr>
        <xdr:cNvPr id="247" name="Connecteur droit 246"/>
        <xdr:cNvCxnSpPr/>
      </xdr:nvCxnSpPr>
      <xdr:spPr>
        <a:xfrm flipH="1">
          <a:off x="86950550" y="1358900"/>
          <a:ext cx="336550" cy="3302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167</xdr:col>
      <xdr:colOff>577850</xdr:colOff>
      <xdr:row>8</xdr:row>
      <xdr:rowOff>146050</xdr:rowOff>
    </xdr:from>
    <xdr:to>
      <xdr:col>168</xdr:col>
      <xdr:colOff>95250</xdr:colOff>
      <xdr:row>10</xdr:row>
      <xdr:rowOff>171450</xdr:rowOff>
    </xdr:to>
    <xdr:cxnSp macro="">
      <xdr:nvCxnSpPr>
        <xdr:cNvPr id="249" name="Connecteur droit 248"/>
        <xdr:cNvCxnSpPr/>
      </xdr:nvCxnSpPr>
      <xdr:spPr>
        <a:xfrm flipH="1">
          <a:off x="86683850" y="1670050"/>
          <a:ext cx="279400" cy="4064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167</xdr:col>
      <xdr:colOff>381000</xdr:colOff>
      <xdr:row>10</xdr:row>
      <xdr:rowOff>171450</xdr:rowOff>
    </xdr:from>
    <xdr:to>
      <xdr:col>167</xdr:col>
      <xdr:colOff>577850</xdr:colOff>
      <xdr:row>13</xdr:row>
      <xdr:rowOff>31750</xdr:rowOff>
    </xdr:to>
    <xdr:cxnSp macro="">
      <xdr:nvCxnSpPr>
        <xdr:cNvPr id="251" name="Connecteur droit 250"/>
        <xdr:cNvCxnSpPr/>
      </xdr:nvCxnSpPr>
      <xdr:spPr>
        <a:xfrm flipH="1">
          <a:off x="86487000" y="2076450"/>
          <a:ext cx="196850" cy="431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167</xdr:col>
      <xdr:colOff>254000</xdr:colOff>
      <xdr:row>13</xdr:row>
      <xdr:rowOff>12700</xdr:rowOff>
    </xdr:from>
    <xdr:to>
      <xdr:col>167</xdr:col>
      <xdr:colOff>387350</xdr:colOff>
      <xdr:row>15</xdr:row>
      <xdr:rowOff>107950</xdr:rowOff>
    </xdr:to>
    <xdr:cxnSp macro="">
      <xdr:nvCxnSpPr>
        <xdr:cNvPr id="253" name="Connecteur droit 252"/>
        <xdr:cNvCxnSpPr/>
      </xdr:nvCxnSpPr>
      <xdr:spPr>
        <a:xfrm flipH="1">
          <a:off x="86360000" y="2489200"/>
          <a:ext cx="133350" cy="4762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167</xdr:col>
      <xdr:colOff>215900</xdr:colOff>
      <xdr:row>15</xdr:row>
      <xdr:rowOff>107950</xdr:rowOff>
    </xdr:from>
    <xdr:to>
      <xdr:col>167</xdr:col>
      <xdr:colOff>254000</xdr:colOff>
      <xdr:row>18</xdr:row>
      <xdr:rowOff>6350</xdr:rowOff>
    </xdr:to>
    <xdr:cxnSp macro="">
      <xdr:nvCxnSpPr>
        <xdr:cNvPr id="34" name="Connecteur droit 33"/>
        <xdr:cNvCxnSpPr/>
      </xdr:nvCxnSpPr>
      <xdr:spPr>
        <a:xfrm flipH="1">
          <a:off x="86321900" y="2965450"/>
          <a:ext cx="38100" cy="4699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167</xdr:col>
      <xdr:colOff>215900</xdr:colOff>
      <xdr:row>18</xdr:row>
      <xdr:rowOff>6350</xdr:rowOff>
    </xdr:from>
    <xdr:to>
      <xdr:col>167</xdr:col>
      <xdr:colOff>254000</xdr:colOff>
      <xdr:row>20</xdr:row>
      <xdr:rowOff>88900</xdr:rowOff>
    </xdr:to>
    <xdr:cxnSp macro="">
      <xdr:nvCxnSpPr>
        <xdr:cNvPr id="36" name="Connecteur droit 35"/>
        <xdr:cNvCxnSpPr/>
      </xdr:nvCxnSpPr>
      <xdr:spPr>
        <a:xfrm>
          <a:off x="86321900" y="3435350"/>
          <a:ext cx="38100" cy="4635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167</xdr:col>
      <xdr:colOff>254000</xdr:colOff>
      <xdr:row>20</xdr:row>
      <xdr:rowOff>76200</xdr:rowOff>
    </xdr:from>
    <xdr:to>
      <xdr:col>167</xdr:col>
      <xdr:colOff>368300</xdr:colOff>
      <xdr:row>22</xdr:row>
      <xdr:rowOff>177800</xdr:rowOff>
    </xdr:to>
    <xdr:cxnSp macro="">
      <xdr:nvCxnSpPr>
        <xdr:cNvPr id="39" name="Connecteur droit 38"/>
        <xdr:cNvCxnSpPr/>
      </xdr:nvCxnSpPr>
      <xdr:spPr>
        <a:xfrm>
          <a:off x="86360000" y="3886200"/>
          <a:ext cx="114300" cy="4826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167</xdr:col>
      <xdr:colOff>368300</xdr:colOff>
      <xdr:row>22</xdr:row>
      <xdr:rowOff>171450</xdr:rowOff>
    </xdr:from>
    <xdr:to>
      <xdr:col>167</xdr:col>
      <xdr:colOff>584200</xdr:colOff>
      <xdr:row>25</xdr:row>
      <xdr:rowOff>38100</xdr:rowOff>
    </xdr:to>
    <xdr:cxnSp macro="">
      <xdr:nvCxnSpPr>
        <xdr:cNvPr id="45" name="Connecteur droit 44"/>
        <xdr:cNvCxnSpPr/>
      </xdr:nvCxnSpPr>
      <xdr:spPr>
        <a:xfrm>
          <a:off x="86474300" y="4362450"/>
          <a:ext cx="215900" cy="4381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167</xdr:col>
      <xdr:colOff>571500</xdr:colOff>
      <xdr:row>25</xdr:row>
      <xdr:rowOff>6350</xdr:rowOff>
    </xdr:from>
    <xdr:to>
      <xdr:col>168</xdr:col>
      <xdr:colOff>107950</xdr:colOff>
      <xdr:row>27</xdr:row>
      <xdr:rowOff>57150</xdr:rowOff>
    </xdr:to>
    <xdr:cxnSp macro="">
      <xdr:nvCxnSpPr>
        <xdr:cNvPr id="49" name="Connecteur droit 48"/>
        <xdr:cNvCxnSpPr/>
      </xdr:nvCxnSpPr>
      <xdr:spPr>
        <a:xfrm>
          <a:off x="86677500" y="4768850"/>
          <a:ext cx="298450" cy="431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168</xdr:col>
      <xdr:colOff>419100</xdr:colOff>
      <xdr:row>28</xdr:row>
      <xdr:rowOff>184150</xdr:rowOff>
    </xdr:from>
    <xdr:to>
      <xdr:col>169</xdr:col>
      <xdr:colOff>50800</xdr:colOff>
      <xdr:row>30</xdr:row>
      <xdr:rowOff>82550</xdr:rowOff>
    </xdr:to>
    <xdr:cxnSp macro="">
      <xdr:nvCxnSpPr>
        <xdr:cNvPr id="55" name="Connecteur droit 54"/>
        <xdr:cNvCxnSpPr/>
      </xdr:nvCxnSpPr>
      <xdr:spPr>
        <a:xfrm>
          <a:off x="87287100" y="5518150"/>
          <a:ext cx="393700" cy="2794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169</xdr:col>
      <xdr:colOff>57150</xdr:colOff>
      <xdr:row>30</xdr:row>
      <xdr:rowOff>88900</xdr:rowOff>
    </xdr:from>
    <xdr:to>
      <xdr:col>169</xdr:col>
      <xdr:colOff>488950</xdr:colOff>
      <xdr:row>31</xdr:row>
      <xdr:rowOff>82550</xdr:rowOff>
    </xdr:to>
    <xdr:cxnSp macro="">
      <xdr:nvCxnSpPr>
        <xdr:cNvPr id="57" name="Connecteur droit 56"/>
        <xdr:cNvCxnSpPr/>
      </xdr:nvCxnSpPr>
      <xdr:spPr>
        <a:xfrm>
          <a:off x="87687150" y="5803900"/>
          <a:ext cx="431800" cy="1841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169</xdr:col>
      <xdr:colOff>476250</xdr:colOff>
      <xdr:row>31</xdr:row>
      <xdr:rowOff>76200</xdr:rowOff>
    </xdr:from>
    <xdr:to>
      <xdr:col>170</xdr:col>
      <xdr:colOff>190500</xdr:colOff>
      <xdr:row>32</xdr:row>
      <xdr:rowOff>9525</xdr:rowOff>
    </xdr:to>
    <xdr:cxnSp macro="">
      <xdr:nvCxnSpPr>
        <xdr:cNvPr id="61" name="Connecteur droit 60"/>
        <xdr:cNvCxnSpPr/>
      </xdr:nvCxnSpPr>
      <xdr:spPr>
        <a:xfrm>
          <a:off x="88106250" y="5981700"/>
          <a:ext cx="476250" cy="1238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170</xdr:col>
      <xdr:colOff>177800</xdr:colOff>
      <xdr:row>32</xdr:row>
      <xdr:rowOff>6350</xdr:rowOff>
    </xdr:from>
    <xdr:to>
      <xdr:col>170</xdr:col>
      <xdr:colOff>654050</xdr:colOff>
      <xdr:row>32</xdr:row>
      <xdr:rowOff>50800</xdr:rowOff>
    </xdr:to>
    <xdr:cxnSp macro="">
      <xdr:nvCxnSpPr>
        <xdr:cNvPr id="67" name="Connecteur droit 66"/>
        <xdr:cNvCxnSpPr/>
      </xdr:nvCxnSpPr>
      <xdr:spPr>
        <a:xfrm>
          <a:off x="88569800" y="6102350"/>
          <a:ext cx="476250" cy="444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170</xdr:col>
      <xdr:colOff>647700</xdr:colOff>
      <xdr:row>32</xdr:row>
      <xdr:rowOff>6350</xdr:rowOff>
    </xdr:from>
    <xdr:to>
      <xdr:col>171</xdr:col>
      <xdr:colOff>355600</xdr:colOff>
      <xdr:row>32</xdr:row>
      <xdr:rowOff>44450</xdr:rowOff>
    </xdr:to>
    <xdr:cxnSp macro="">
      <xdr:nvCxnSpPr>
        <xdr:cNvPr id="70" name="Connecteur droit 69"/>
        <xdr:cNvCxnSpPr/>
      </xdr:nvCxnSpPr>
      <xdr:spPr>
        <a:xfrm flipV="1">
          <a:off x="89039700" y="6102350"/>
          <a:ext cx="469900" cy="381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171</xdr:col>
      <xdr:colOff>342900</xdr:colOff>
      <xdr:row>31</xdr:row>
      <xdr:rowOff>69850</xdr:rowOff>
    </xdr:from>
    <xdr:to>
      <xdr:col>172</xdr:col>
      <xdr:colOff>57150</xdr:colOff>
      <xdr:row>32</xdr:row>
      <xdr:rowOff>12700</xdr:rowOff>
    </xdr:to>
    <xdr:cxnSp macro="">
      <xdr:nvCxnSpPr>
        <xdr:cNvPr id="74" name="Connecteur droit 73"/>
        <xdr:cNvCxnSpPr/>
      </xdr:nvCxnSpPr>
      <xdr:spPr>
        <a:xfrm flipV="1">
          <a:off x="89496900" y="5975350"/>
          <a:ext cx="476250" cy="1333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172</xdr:col>
      <xdr:colOff>38100</xdr:colOff>
      <xdr:row>30</xdr:row>
      <xdr:rowOff>69850</xdr:rowOff>
    </xdr:from>
    <xdr:to>
      <xdr:col>172</xdr:col>
      <xdr:colOff>488950</xdr:colOff>
      <xdr:row>31</xdr:row>
      <xdr:rowOff>82550</xdr:rowOff>
    </xdr:to>
    <xdr:cxnSp macro="">
      <xdr:nvCxnSpPr>
        <xdr:cNvPr id="76" name="Connecteur droit 75"/>
        <xdr:cNvCxnSpPr/>
      </xdr:nvCxnSpPr>
      <xdr:spPr>
        <a:xfrm flipV="1">
          <a:off x="89954100" y="5784850"/>
          <a:ext cx="450850" cy="2032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172</xdr:col>
      <xdr:colOff>476250</xdr:colOff>
      <xdr:row>29</xdr:row>
      <xdr:rowOff>2119</xdr:rowOff>
    </xdr:from>
    <xdr:to>
      <xdr:col>173</xdr:col>
      <xdr:colOff>97367</xdr:colOff>
      <xdr:row>30</xdr:row>
      <xdr:rowOff>79375</xdr:rowOff>
    </xdr:to>
    <xdr:cxnSp macro="">
      <xdr:nvCxnSpPr>
        <xdr:cNvPr id="82" name="Connecteur droit 81"/>
        <xdr:cNvCxnSpPr/>
      </xdr:nvCxnSpPr>
      <xdr:spPr>
        <a:xfrm flipV="1">
          <a:off x="90392250" y="5526619"/>
          <a:ext cx="383117" cy="267756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173</xdr:col>
      <xdr:colOff>107950</xdr:colOff>
      <xdr:row>27</xdr:row>
      <xdr:rowOff>38100</xdr:rowOff>
    </xdr:from>
    <xdr:to>
      <xdr:col>173</xdr:col>
      <xdr:colOff>438150</xdr:colOff>
      <xdr:row>28</xdr:row>
      <xdr:rowOff>177801</xdr:rowOff>
    </xdr:to>
    <xdr:cxnSp macro="">
      <xdr:nvCxnSpPr>
        <xdr:cNvPr id="109" name="Connecteur droit 108"/>
        <xdr:cNvCxnSpPr/>
      </xdr:nvCxnSpPr>
      <xdr:spPr>
        <a:xfrm flipV="1">
          <a:off x="90785950" y="5181600"/>
          <a:ext cx="330200" cy="33020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173</xdr:col>
      <xdr:colOff>428625</xdr:colOff>
      <xdr:row>25</xdr:row>
      <xdr:rowOff>19051</xdr:rowOff>
    </xdr:from>
    <xdr:to>
      <xdr:col>173</xdr:col>
      <xdr:colOff>723900</xdr:colOff>
      <xdr:row>27</xdr:row>
      <xdr:rowOff>47625</xdr:rowOff>
    </xdr:to>
    <xdr:cxnSp macro="">
      <xdr:nvCxnSpPr>
        <xdr:cNvPr id="113" name="Connecteur droit 112"/>
        <xdr:cNvCxnSpPr/>
      </xdr:nvCxnSpPr>
      <xdr:spPr>
        <a:xfrm flipV="1">
          <a:off x="91106625" y="4781551"/>
          <a:ext cx="295275" cy="409574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173</xdr:col>
      <xdr:colOff>718038</xdr:colOff>
      <xdr:row>22</xdr:row>
      <xdr:rowOff>158750</xdr:rowOff>
    </xdr:from>
    <xdr:to>
      <xdr:col>174</xdr:col>
      <xdr:colOff>158750</xdr:colOff>
      <xdr:row>25</xdr:row>
      <xdr:rowOff>21981</xdr:rowOff>
    </xdr:to>
    <xdr:cxnSp macro="">
      <xdr:nvCxnSpPr>
        <xdr:cNvPr id="120" name="Connecteur droit 119"/>
        <xdr:cNvCxnSpPr/>
      </xdr:nvCxnSpPr>
      <xdr:spPr>
        <a:xfrm flipV="1">
          <a:off x="91396038" y="4349750"/>
          <a:ext cx="202712" cy="43473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174</xdr:col>
      <xdr:colOff>152400</xdr:colOff>
      <xdr:row>20</xdr:row>
      <xdr:rowOff>88900</xdr:rowOff>
    </xdr:from>
    <xdr:to>
      <xdr:col>174</xdr:col>
      <xdr:colOff>279400</xdr:colOff>
      <xdr:row>22</xdr:row>
      <xdr:rowOff>165100</xdr:rowOff>
    </xdr:to>
    <xdr:cxnSp macro="">
      <xdr:nvCxnSpPr>
        <xdr:cNvPr id="126" name="Connecteur droit 125"/>
        <xdr:cNvCxnSpPr/>
      </xdr:nvCxnSpPr>
      <xdr:spPr>
        <a:xfrm flipV="1">
          <a:off x="91592400" y="3898900"/>
          <a:ext cx="127000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174</xdr:col>
      <xdr:colOff>279400</xdr:colOff>
      <xdr:row>17</xdr:row>
      <xdr:rowOff>184150</xdr:rowOff>
    </xdr:from>
    <xdr:to>
      <xdr:col>174</xdr:col>
      <xdr:colOff>317500</xdr:colOff>
      <xdr:row>20</xdr:row>
      <xdr:rowOff>88900</xdr:rowOff>
    </xdr:to>
    <xdr:cxnSp macro="">
      <xdr:nvCxnSpPr>
        <xdr:cNvPr id="132" name="Connecteur droit 131"/>
        <xdr:cNvCxnSpPr/>
      </xdr:nvCxnSpPr>
      <xdr:spPr>
        <a:xfrm flipV="1">
          <a:off x="91719400" y="3422650"/>
          <a:ext cx="38100" cy="4762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126</xdr:col>
      <xdr:colOff>0</xdr:colOff>
      <xdr:row>3</xdr:row>
      <xdr:rowOff>0</xdr:rowOff>
    </xdr:from>
    <xdr:to>
      <xdr:col>135</xdr:col>
      <xdr:colOff>478631</xdr:colOff>
      <xdr:row>33</xdr:row>
      <xdr:rowOff>4763</xdr:rowOff>
    </xdr:to>
    <xdr:graphicFrame macro="">
      <xdr:nvGraphicFramePr>
        <xdr:cNvPr id="221" name="Graphique 2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130</xdr:col>
      <xdr:colOff>603251</xdr:colOff>
      <xdr:row>31</xdr:row>
      <xdr:rowOff>73269</xdr:rowOff>
    </xdr:from>
    <xdr:to>
      <xdr:col>132</xdr:col>
      <xdr:colOff>36635</xdr:colOff>
      <xdr:row>32</xdr:row>
      <xdr:rowOff>42333</xdr:rowOff>
    </xdr:to>
    <xdr:cxnSp macro="">
      <xdr:nvCxnSpPr>
        <xdr:cNvPr id="222" name="Connecteur droit 221"/>
        <xdr:cNvCxnSpPr/>
      </xdr:nvCxnSpPr>
      <xdr:spPr>
        <a:xfrm flipH="1">
          <a:off x="88995251" y="5978769"/>
          <a:ext cx="957384" cy="159564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133</xdr:col>
      <xdr:colOff>687917</xdr:colOff>
      <xdr:row>10</xdr:row>
      <xdr:rowOff>169333</xdr:rowOff>
    </xdr:from>
    <xdr:to>
      <xdr:col>134</xdr:col>
      <xdr:colOff>246592</xdr:colOff>
      <xdr:row>15</xdr:row>
      <xdr:rowOff>102661</xdr:rowOff>
    </xdr:to>
    <xdr:cxnSp macro="">
      <xdr:nvCxnSpPr>
        <xdr:cNvPr id="223" name="Connecteur droit 222"/>
        <xdr:cNvCxnSpPr/>
      </xdr:nvCxnSpPr>
      <xdr:spPr>
        <a:xfrm flipH="1" flipV="1">
          <a:off x="91365917" y="2074333"/>
          <a:ext cx="320675" cy="88582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133</xdr:col>
      <xdr:colOff>63500</xdr:colOff>
      <xdr:row>7</xdr:row>
      <xdr:rowOff>0</xdr:rowOff>
    </xdr:from>
    <xdr:to>
      <xdr:col>133</xdr:col>
      <xdr:colOff>690034</xdr:colOff>
      <xdr:row>10</xdr:row>
      <xdr:rowOff>179917</xdr:rowOff>
    </xdr:to>
    <xdr:cxnSp macro="">
      <xdr:nvCxnSpPr>
        <xdr:cNvPr id="256" name="Connecteur droit 255"/>
        <xdr:cNvCxnSpPr/>
      </xdr:nvCxnSpPr>
      <xdr:spPr>
        <a:xfrm flipH="1" flipV="1">
          <a:off x="90741500" y="1333500"/>
          <a:ext cx="626534" cy="751417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132</xdr:col>
      <xdr:colOff>21167</xdr:colOff>
      <xdr:row>4</xdr:row>
      <xdr:rowOff>105833</xdr:rowOff>
    </xdr:from>
    <xdr:to>
      <xdr:col>133</xdr:col>
      <xdr:colOff>74085</xdr:colOff>
      <xdr:row>7</xdr:row>
      <xdr:rowOff>11642</xdr:rowOff>
    </xdr:to>
    <xdr:cxnSp macro="">
      <xdr:nvCxnSpPr>
        <xdr:cNvPr id="257" name="Connecteur droit 256"/>
        <xdr:cNvCxnSpPr/>
      </xdr:nvCxnSpPr>
      <xdr:spPr>
        <a:xfrm flipH="1" flipV="1">
          <a:off x="89937167" y="867833"/>
          <a:ext cx="814918" cy="477309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130</xdr:col>
      <xdr:colOff>608135</xdr:colOff>
      <xdr:row>3</xdr:row>
      <xdr:rowOff>131885</xdr:rowOff>
    </xdr:from>
    <xdr:to>
      <xdr:col>132</xdr:col>
      <xdr:colOff>29309</xdr:colOff>
      <xdr:row>4</xdr:row>
      <xdr:rowOff>102578</xdr:rowOff>
    </xdr:to>
    <xdr:cxnSp macro="">
      <xdr:nvCxnSpPr>
        <xdr:cNvPr id="258" name="Connecteur droit 257"/>
        <xdr:cNvCxnSpPr/>
      </xdr:nvCxnSpPr>
      <xdr:spPr>
        <a:xfrm flipH="1" flipV="1">
          <a:off x="89000135" y="703385"/>
          <a:ext cx="945174" cy="161193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129</xdr:col>
      <xdr:colOff>439615</xdr:colOff>
      <xdr:row>3</xdr:row>
      <xdr:rowOff>131885</xdr:rowOff>
    </xdr:from>
    <xdr:to>
      <xdr:col>130</xdr:col>
      <xdr:colOff>622788</xdr:colOff>
      <xdr:row>4</xdr:row>
      <xdr:rowOff>124558</xdr:rowOff>
    </xdr:to>
    <xdr:cxnSp macro="">
      <xdr:nvCxnSpPr>
        <xdr:cNvPr id="259" name="Connecteur droit 258"/>
        <xdr:cNvCxnSpPr/>
      </xdr:nvCxnSpPr>
      <xdr:spPr>
        <a:xfrm flipH="1">
          <a:off x="88069615" y="703385"/>
          <a:ext cx="945173" cy="183173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127</xdr:col>
      <xdr:colOff>550333</xdr:colOff>
      <xdr:row>7</xdr:row>
      <xdr:rowOff>25248</xdr:rowOff>
    </xdr:from>
    <xdr:to>
      <xdr:col>128</xdr:col>
      <xdr:colOff>376767</xdr:colOff>
      <xdr:row>10</xdr:row>
      <xdr:rowOff>179917</xdr:rowOff>
    </xdr:to>
    <xdr:cxnSp macro="">
      <xdr:nvCxnSpPr>
        <xdr:cNvPr id="260" name="Connecteur droit 259"/>
        <xdr:cNvCxnSpPr/>
      </xdr:nvCxnSpPr>
      <xdr:spPr>
        <a:xfrm flipH="1">
          <a:off x="86656333" y="1358748"/>
          <a:ext cx="588434" cy="726169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127</xdr:col>
      <xdr:colOff>232833</xdr:colOff>
      <xdr:row>10</xdr:row>
      <xdr:rowOff>170089</xdr:rowOff>
    </xdr:from>
    <xdr:to>
      <xdr:col>127</xdr:col>
      <xdr:colOff>546253</xdr:colOff>
      <xdr:row>15</xdr:row>
      <xdr:rowOff>116417</xdr:rowOff>
    </xdr:to>
    <xdr:cxnSp macro="">
      <xdr:nvCxnSpPr>
        <xdr:cNvPr id="261" name="Connecteur droit 260"/>
        <xdr:cNvCxnSpPr/>
      </xdr:nvCxnSpPr>
      <xdr:spPr>
        <a:xfrm flipH="1">
          <a:off x="86338833" y="2075089"/>
          <a:ext cx="313420" cy="89882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127</xdr:col>
      <xdr:colOff>219808</xdr:colOff>
      <xdr:row>15</xdr:row>
      <xdr:rowOff>105833</xdr:rowOff>
    </xdr:from>
    <xdr:to>
      <xdr:col>127</xdr:col>
      <xdr:colOff>243418</xdr:colOff>
      <xdr:row>20</xdr:row>
      <xdr:rowOff>109904</xdr:rowOff>
    </xdr:to>
    <xdr:cxnSp macro="">
      <xdr:nvCxnSpPr>
        <xdr:cNvPr id="262" name="Connecteur droit 261"/>
        <xdr:cNvCxnSpPr/>
      </xdr:nvCxnSpPr>
      <xdr:spPr>
        <a:xfrm flipH="1">
          <a:off x="86325808" y="2963333"/>
          <a:ext cx="23610" cy="95657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127</xdr:col>
      <xdr:colOff>222250</xdr:colOff>
      <xdr:row>20</xdr:row>
      <xdr:rowOff>86331</xdr:rowOff>
    </xdr:from>
    <xdr:to>
      <xdr:col>127</xdr:col>
      <xdr:colOff>550333</xdr:colOff>
      <xdr:row>25</xdr:row>
      <xdr:rowOff>31750</xdr:rowOff>
    </xdr:to>
    <xdr:cxnSp macro="">
      <xdr:nvCxnSpPr>
        <xdr:cNvPr id="263" name="Connecteur droit 262"/>
        <xdr:cNvCxnSpPr/>
      </xdr:nvCxnSpPr>
      <xdr:spPr>
        <a:xfrm>
          <a:off x="86328250" y="3896331"/>
          <a:ext cx="328083" cy="897919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127</xdr:col>
      <xdr:colOff>542192</xdr:colOff>
      <xdr:row>25</xdr:row>
      <xdr:rowOff>21981</xdr:rowOff>
    </xdr:from>
    <xdr:to>
      <xdr:col>128</xdr:col>
      <xdr:colOff>395654</xdr:colOff>
      <xdr:row>28</xdr:row>
      <xdr:rowOff>175846</xdr:rowOff>
    </xdr:to>
    <xdr:cxnSp macro="">
      <xdr:nvCxnSpPr>
        <xdr:cNvPr id="264" name="Connecteur droit 263"/>
        <xdr:cNvCxnSpPr/>
      </xdr:nvCxnSpPr>
      <xdr:spPr>
        <a:xfrm>
          <a:off x="86648192" y="4784481"/>
          <a:ext cx="615462" cy="72536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128</xdr:col>
      <xdr:colOff>381000</xdr:colOff>
      <xdr:row>28</xdr:row>
      <xdr:rowOff>168519</xdr:rowOff>
    </xdr:from>
    <xdr:to>
      <xdr:col>129</xdr:col>
      <xdr:colOff>465667</xdr:colOff>
      <xdr:row>31</xdr:row>
      <xdr:rowOff>84667</xdr:rowOff>
    </xdr:to>
    <xdr:cxnSp macro="">
      <xdr:nvCxnSpPr>
        <xdr:cNvPr id="265" name="Connecteur droit 264"/>
        <xdr:cNvCxnSpPr/>
      </xdr:nvCxnSpPr>
      <xdr:spPr>
        <a:xfrm>
          <a:off x="87249000" y="5502519"/>
          <a:ext cx="846667" cy="48764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129</xdr:col>
      <xdr:colOff>451909</xdr:colOff>
      <xdr:row>31</xdr:row>
      <xdr:rowOff>74084</xdr:rowOff>
    </xdr:from>
    <xdr:to>
      <xdr:col>130</xdr:col>
      <xdr:colOff>624417</xdr:colOff>
      <xdr:row>32</xdr:row>
      <xdr:rowOff>52917</xdr:rowOff>
    </xdr:to>
    <xdr:cxnSp macro="">
      <xdr:nvCxnSpPr>
        <xdr:cNvPr id="266" name="Connecteur droit 265"/>
        <xdr:cNvCxnSpPr/>
      </xdr:nvCxnSpPr>
      <xdr:spPr>
        <a:xfrm>
          <a:off x="88081909" y="5979584"/>
          <a:ext cx="934508" cy="169333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132</xdr:col>
      <xdr:colOff>21981</xdr:colOff>
      <xdr:row>28</xdr:row>
      <xdr:rowOff>169334</xdr:rowOff>
    </xdr:from>
    <xdr:to>
      <xdr:col>133</xdr:col>
      <xdr:colOff>84667</xdr:colOff>
      <xdr:row>31</xdr:row>
      <xdr:rowOff>73269</xdr:rowOff>
    </xdr:to>
    <xdr:cxnSp macro="">
      <xdr:nvCxnSpPr>
        <xdr:cNvPr id="267" name="Connecteur droit 266"/>
        <xdr:cNvCxnSpPr/>
      </xdr:nvCxnSpPr>
      <xdr:spPr>
        <a:xfrm flipV="1">
          <a:off x="89937981" y="5503334"/>
          <a:ext cx="824686" cy="47543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133</xdr:col>
      <xdr:colOff>84667</xdr:colOff>
      <xdr:row>25</xdr:row>
      <xdr:rowOff>21168</xdr:rowOff>
    </xdr:from>
    <xdr:to>
      <xdr:col>133</xdr:col>
      <xdr:colOff>677333</xdr:colOff>
      <xdr:row>28</xdr:row>
      <xdr:rowOff>158750</xdr:rowOff>
    </xdr:to>
    <xdr:cxnSp macro="">
      <xdr:nvCxnSpPr>
        <xdr:cNvPr id="166" name="Connecteur droit 165"/>
        <xdr:cNvCxnSpPr/>
      </xdr:nvCxnSpPr>
      <xdr:spPr>
        <a:xfrm flipV="1">
          <a:off x="90762667" y="4783668"/>
          <a:ext cx="592666" cy="709082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133</xdr:col>
      <xdr:colOff>674077</xdr:colOff>
      <xdr:row>20</xdr:row>
      <xdr:rowOff>95251</xdr:rowOff>
    </xdr:from>
    <xdr:to>
      <xdr:col>134</xdr:col>
      <xdr:colOff>241788</xdr:colOff>
      <xdr:row>25</xdr:row>
      <xdr:rowOff>21981</xdr:rowOff>
    </xdr:to>
    <xdr:cxnSp macro="">
      <xdr:nvCxnSpPr>
        <xdr:cNvPr id="171" name="Connecteur droit 170"/>
        <xdr:cNvCxnSpPr/>
      </xdr:nvCxnSpPr>
      <xdr:spPr>
        <a:xfrm flipV="1">
          <a:off x="91352077" y="3905251"/>
          <a:ext cx="329711" cy="87923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134</xdr:col>
      <xdr:colOff>243417</xdr:colOff>
      <xdr:row>15</xdr:row>
      <xdr:rowOff>84668</xdr:rowOff>
    </xdr:from>
    <xdr:to>
      <xdr:col>134</xdr:col>
      <xdr:colOff>243417</xdr:colOff>
      <xdr:row>20</xdr:row>
      <xdr:rowOff>95250</xdr:rowOff>
    </xdr:to>
    <xdr:cxnSp macro="">
      <xdr:nvCxnSpPr>
        <xdr:cNvPr id="175" name="Connecteur droit 174"/>
        <xdr:cNvCxnSpPr/>
      </xdr:nvCxnSpPr>
      <xdr:spPr>
        <a:xfrm flipV="1">
          <a:off x="91683417" y="2942168"/>
          <a:ext cx="0" cy="963082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152</xdr:col>
      <xdr:colOff>0</xdr:colOff>
      <xdr:row>3</xdr:row>
      <xdr:rowOff>0</xdr:rowOff>
    </xdr:from>
    <xdr:to>
      <xdr:col>161</xdr:col>
      <xdr:colOff>478631</xdr:colOff>
      <xdr:row>33</xdr:row>
      <xdr:rowOff>4763</xdr:rowOff>
    </xdr:to>
    <xdr:graphicFrame macro="">
      <xdr:nvGraphicFramePr>
        <xdr:cNvPr id="193" name="Graphique 19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156</xdr:col>
      <xdr:colOff>603251</xdr:colOff>
      <xdr:row>31</xdr:row>
      <xdr:rowOff>73269</xdr:rowOff>
    </xdr:from>
    <xdr:to>
      <xdr:col>158</xdr:col>
      <xdr:colOff>36635</xdr:colOff>
      <xdr:row>32</xdr:row>
      <xdr:rowOff>42333</xdr:rowOff>
    </xdr:to>
    <xdr:cxnSp macro="">
      <xdr:nvCxnSpPr>
        <xdr:cNvPr id="194" name="Connecteur droit 193"/>
        <xdr:cNvCxnSpPr/>
      </xdr:nvCxnSpPr>
      <xdr:spPr>
        <a:xfrm flipH="1">
          <a:off x="88995251" y="5978769"/>
          <a:ext cx="957384" cy="159564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159</xdr:col>
      <xdr:colOff>687917</xdr:colOff>
      <xdr:row>10</xdr:row>
      <xdr:rowOff>169333</xdr:rowOff>
    </xdr:from>
    <xdr:to>
      <xdr:col>160</xdr:col>
      <xdr:colOff>246592</xdr:colOff>
      <xdr:row>15</xdr:row>
      <xdr:rowOff>102661</xdr:rowOff>
    </xdr:to>
    <xdr:cxnSp macro="">
      <xdr:nvCxnSpPr>
        <xdr:cNvPr id="195" name="Connecteur droit 194"/>
        <xdr:cNvCxnSpPr/>
      </xdr:nvCxnSpPr>
      <xdr:spPr>
        <a:xfrm flipH="1" flipV="1">
          <a:off x="91365917" y="2074333"/>
          <a:ext cx="320675" cy="88582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159</xdr:col>
      <xdr:colOff>63500</xdr:colOff>
      <xdr:row>7</xdr:row>
      <xdr:rowOff>0</xdr:rowOff>
    </xdr:from>
    <xdr:to>
      <xdr:col>159</xdr:col>
      <xdr:colOff>690034</xdr:colOff>
      <xdr:row>10</xdr:row>
      <xdr:rowOff>179917</xdr:rowOff>
    </xdr:to>
    <xdr:cxnSp macro="">
      <xdr:nvCxnSpPr>
        <xdr:cNvPr id="197" name="Connecteur droit 196"/>
        <xdr:cNvCxnSpPr/>
      </xdr:nvCxnSpPr>
      <xdr:spPr>
        <a:xfrm flipH="1" flipV="1">
          <a:off x="90741500" y="1333500"/>
          <a:ext cx="626534" cy="751417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158</xdr:col>
      <xdr:colOff>21167</xdr:colOff>
      <xdr:row>4</xdr:row>
      <xdr:rowOff>105833</xdr:rowOff>
    </xdr:from>
    <xdr:to>
      <xdr:col>159</xdr:col>
      <xdr:colOff>74085</xdr:colOff>
      <xdr:row>7</xdr:row>
      <xdr:rowOff>11642</xdr:rowOff>
    </xdr:to>
    <xdr:cxnSp macro="">
      <xdr:nvCxnSpPr>
        <xdr:cNvPr id="198" name="Connecteur droit 197"/>
        <xdr:cNvCxnSpPr/>
      </xdr:nvCxnSpPr>
      <xdr:spPr>
        <a:xfrm flipH="1" flipV="1">
          <a:off x="89937167" y="867833"/>
          <a:ext cx="814918" cy="477309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156</xdr:col>
      <xdr:colOff>608135</xdr:colOff>
      <xdr:row>3</xdr:row>
      <xdr:rowOff>131885</xdr:rowOff>
    </xdr:from>
    <xdr:to>
      <xdr:col>158</xdr:col>
      <xdr:colOff>29309</xdr:colOff>
      <xdr:row>4</xdr:row>
      <xdr:rowOff>102578</xdr:rowOff>
    </xdr:to>
    <xdr:cxnSp macro="">
      <xdr:nvCxnSpPr>
        <xdr:cNvPr id="203" name="Connecteur droit 202"/>
        <xdr:cNvCxnSpPr/>
      </xdr:nvCxnSpPr>
      <xdr:spPr>
        <a:xfrm flipH="1" flipV="1">
          <a:off x="89000135" y="703385"/>
          <a:ext cx="945174" cy="161193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155</xdr:col>
      <xdr:colOff>439615</xdr:colOff>
      <xdr:row>3</xdr:row>
      <xdr:rowOff>131885</xdr:rowOff>
    </xdr:from>
    <xdr:to>
      <xdr:col>156</xdr:col>
      <xdr:colOff>622788</xdr:colOff>
      <xdr:row>4</xdr:row>
      <xdr:rowOff>124558</xdr:rowOff>
    </xdr:to>
    <xdr:cxnSp macro="">
      <xdr:nvCxnSpPr>
        <xdr:cNvPr id="219" name="Connecteur droit 218"/>
        <xdr:cNvCxnSpPr/>
      </xdr:nvCxnSpPr>
      <xdr:spPr>
        <a:xfrm flipH="1">
          <a:off x="88069615" y="703385"/>
          <a:ext cx="945173" cy="183173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153</xdr:col>
      <xdr:colOff>550333</xdr:colOff>
      <xdr:row>7</xdr:row>
      <xdr:rowOff>25248</xdr:rowOff>
    </xdr:from>
    <xdr:to>
      <xdr:col>154</xdr:col>
      <xdr:colOff>376767</xdr:colOff>
      <xdr:row>10</xdr:row>
      <xdr:rowOff>179917</xdr:rowOff>
    </xdr:to>
    <xdr:cxnSp macro="">
      <xdr:nvCxnSpPr>
        <xdr:cNvPr id="220" name="Connecteur droit 219"/>
        <xdr:cNvCxnSpPr/>
      </xdr:nvCxnSpPr>
      <xdr:spPr>
        <a:xfrm flipH="1">
          <a:off x="86656333" y="1358748"/>
          <a:ext cx="588434" cy="726169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153</xdr:col>
      <xdr:colOff>232833</xdr:colOff>
      <xdr:row>10</xdr:row>
      <xdr:rowOff>170089</xdr:rowOff>
    </xdr:from>
    <xdr:to>
      <xdr:col>153</xdr:col>
      <xdr:colOff>546253</xdr:colOff>
      <xdr:row>15</xdr:row>
      <xdr:rowOff>116417</xdr:rowOff>
    </xdr:to>
    <xdr:cxnSp macro="">
      <xdr:nvCxnSpPr>
        <xdr:cNvPr id="224" name="Connecteur droit 223"/>
        <xdr:cNvCxnSpPr/>
      </xdr:nvCxnSpPr>
      <xdr:spPr>
        <a:xfrm flipH="1">
          <a:off x="86338833" y="2075089"/>
          <a:ext cx="313420" cy="89882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153</xdr:col>
      <xdr:colOff>219808</xdr:colOff>
      <xdr:row>15</xdr:row>
      <xdr:rowOff>105833</xdr:rowOff>
    </xdr:from>
    <xdr:to>
      <xdr:col>153</xdr:col>
      <xdr:colOff>243418</xdr:colOff>
      <xdr:row>20</xdr:row>
      <xdr:rowOff>109904</xdr:rowOff>
    </xdr:to>
    <xdr:cxnSp macro="">
      <xdr:nvCxnSpPr>
        <xdr:cNvPr id="225" name="Connecteur droit 224"/>
        <xdr:cNvCxnSpPr/>
      </xdr:nvCxnSpPr>
      <xdr:spPr>
        <a:xfrm flipH="1">
          <a:off x="86325808" y="2963333"/>
          <a:ext cx="23610" cy="95657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153</xdr:col>
      <xdr:colOff>222250</xdr:colOff>
      <xdr:row>20</xdr:row>
      <xdr:rowOff>86331</xdr:rowOff>
    </xdr:from>
    <xdr:to>
      <xdr:col>153</xdr:col>
      <xdr:colOff>550333</xdr:colOff>
      <xdr:row>25</xdr:row>
      <xdr:rowOff>31750</xdr:rowOff>
    </xdr:to>
    <xdr:cxnSp macro="">
      <xdr:nvCxnSpPr>
        <xdr:cNvPr id="226" name="Connecteur droit 225"/>
        <xdr:cNvCxnSpPr/>
      </xdr:nvCxnSpPr>
      <xdr:spPr>
        <a:xfrm>
          <a:off x="86328250" y="3896331"/>
          <a:ext cx="328083" cy="897919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153</xdr:col>
      <xdr:colOff>542192</xdr:colOff>
      <xdr:row>25</xdr:row>
      <xdr:rowOff>21981</xdr:rowOff>
    </xdr:from>
    <xdr:to>
      <xdr:col>154</xdr:col>
      <xdr:colOff>395654</xdr:colOff>
      <xdr:row>28</xdr:row>
      <xdr:rowOff>175846</xdr:rowOff>
    </xdr:to>
    <xdr:cxnSp macro="">
      <xdr:nvCxnSpPr>
        <xdr:cNvPr id="227" name="Connecteur droit 226"/>
        <xdr:cNvCxnSpPr/>
      </xdr:nvCxnSpPr>
      <xdr:spPr>
        <a:xfrm>
          <a:off x="86648192" y="4784481"/>
          <a:ext cx="615462" cy="72536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154</xdr:col>
      <xdr:colOff>381000</xdr:colOff>
      <xdr:row>28</xdr:row>
      <xdr:rowOff>168519</xdr:rowOff>
    </xdr:from>
    <xdr:to>
      <xdr:col>155</xdr:col>
      <xdr:colOff>465667</xdr:colOff>
      <xdr:row>31</xdr:row>
      <xdr:rowOff>84667</xdr:rowOff>
    </xdr:to>
    <xdr:cxnSp macro="">
      <xdr:nvCxnSpPr>
        <xdr:cNvPr id="228" name="Connecteur droit 227"/>
        <xdr:cNvCxnSpPr/>
      </xdr:nvCxnSpPr>
      <xdr:spPr>
        <a:xfrm>
          <a:off x="87249000" y="5502519"/>
          <a:ext cx="846667" cy="48764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155</xdr:col>
      <xdr:colOff>451909</xdr:colOff>
      <xdr:row>31</xdr:row>
      <xdr:rowOff>74084</xdr:rowOff>
    </xdr:from>
    <xdr:to>
      <xdr:col>156</xdr:col>
      <xdr:colOff>624417</xdr:colOff>
      <xdr:row>32</xdr:row>
      <xdr:rowOff>52917</xdr:rowOff>
    </xdr:to>
    <xdr:cxnSp macro="">
      <xdr:nvCxnSpPr>
        <xdr:cNvPr id="229" name="Connecteur droit 228"/>
        <xdr:cNvCxnSpPr/>
      </xdr:nvCxnSpPr>
      <xdr:spPr>
        <a:xfrm>
          <a:off x="88081909" y="5979584"/>
          <a:ext cx="934508" cy="169333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158</xdr:col>
      <xdr:colOff>21981</xdr:colOff>
      <xdr:row>28</xdr:row>
      <xdr:rowOff>169334</xdr:rowOff>
    </xdr:from>
    <xdr:to>
      <xdr:col>159</xdr:col>
      <xdr:colOff>84667</xdr:colOff>
      <xdr:row>31</xdr:row>
      <xdr:rowOff>73269</xdr:rowOff>
    </xdr:to>
    <xdr:cxnSp macro="">
      <xdr:nvCxnSpPr>
        <xdr:cNvPr id="230" name="Connecteur droit 229"/>
        <xdr:cNvCxnSpPr/>
      </xdr:nvCxnSpPr>
      <xdr:spPr>
        <a:xfrm flipV="1">
          <a:off x="89937981" y="5503334"/>
          <a:ext cx="824686" cy="47543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159</xdr:col>
      <xdr:colOff>84667</xdr:colOff>
      <xdr:row>25</xdr:row>
      <xdr:rowOff>21168</xdr:rowOff>
    </xdr:from>
    <xdr:to>
      <xdr:col>159</xdr:col>
      <xdr:colOff>677333</xdr:colOff>
      <xdr:row>28</xdr:row>
      <xdr:rowOff>158750</xdr:rowOff>
    </xdr:to>
    <xdr:cxnSp macro="">
      <xdr:nvCxnSpPr>
        <xdr:cNvPr id="231" name="Connecteur droit 230"/>
        <xdr:cNvCxnSpPr/>
      </xdr:nvCxnSpPr>
      <xdr:spPr>
        <a:xfrm flipV="1">
          <a:off x="90762667" y="4783668"/>
          <a:ext cx="592666" cy="709082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159</xdr:col>
      <xdr:colOff>674077</xdr:colOff>
      <xdr:row>20</xdr:row>
      <xdr:rowOff>95251</xdr:rowOff>
    </xdr:from>
    <xdr:to>
      <xdr:col>160</xdr:col>
      <xdr:colOff>241788</xdr:colOff>
      <xdr:row>25</xdr:row>
      <xdr:rowOff>21981</xdr:rowOff>
    </xdr:to>
    <xdr:cxnSp macro="">
      <xdr:nvCxnSpPr>
        <xdr:cNvPr id="232" name="Connecteur droit 231"/>
        <xdr:cNvCxnSpPr/>
      </xdr:nvCxnSpPr>
      <xdr:spPr>
        <a:xfrm flipV="1">
          <a:off x="91352077" y="3905251"/>
          <a:ext cx="329711" cy="87923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160</xdr:col>
      <xdr:colOff>243417</xdr:colOff>
      <xdr:row>15</xdr:row>
      <xdr:rowOff>84668</xdr:rowOff>
    </xdr:from>
    <xdr:to>
      <xdr:col>160</xdr:col>
      <xdr:colOff>243417</xdr:colOff>
      <xdr:row>20</xdr:row>
      <xdr:rowOff>95250</xdr:rowOff>
    </xdr:to>
    <xdr:cxnSp macro="">
      <xdr:nvCxnSpPr>
        <xdr:cNvPr id="234" name="Connecteur droit 233"/>
        <xdr:cNvCxnSpPr/>
      </xdr:nvCxnSpPr>
      <xdr:spPr>
        <a:xfrm flipV="1">
          <a:off x="91683417" y="2942168"/>
          <a:ext cx="0" cy="963082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113</xdr:col>
      <xdr:colOff>0</xdr:colOff>
      <xdr:row>3</xdr:row>
      <xdr:rowOff>0</xdr:rowOff>
    </xdr:from>
    <xdr:to>
      <xdr:col>122</xdr:col>
      <xdr:colOff>478631</xdr:colOff>
      <xdr:row>33</xdr:row>
      <xdr:rowOff>4763</xdr:rowOff>
    </xdr:to>
    <xdr:graphicFrame macro="">
      <xdr:nvGraphicFramePr>
        <xdr:cNvPr id="235" name="Graphique 2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117</xdr:col>
      <xdr:colOff>603251</xdr:colOff>
      <xdr:row>31</xdr:row>
      <xdr:rowOff>31750</xdr:rowOff>
    </xdr:from>
    <xdr:to>
      <xdr:col>119</xdr:col>
      <xdr:colOff>150813</xdr:colOff>
      <xdr:row>32</xdr:row>
      <xdr:rowOff>42333</xdr:rowOff>
    </xdr:to>
    <xdr:cxnSp macro="">
      <xdr:nvCxnSpPr>
        <xdr:cNvPr id="237" name="Connecteur droit 236"/>
        <xdr:cNvCxnSpPr/>
      </xdr:nvCxnSpPr>
      <xdr:spPr>
        <a:xfrm flipH="1">
          <a:off x="98901251" y="5937250"/>
          <a:ext cx="1071562" cy="201083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121</xdr:col>
      <xdr:colOff>84667</xdr:colOff>
      <xdr:row>12</xdr:row>
      <xdr:rowOff>116417</xdr:rowOff>
    </xdr:from>
    <xdr:to>
      <xdr:col>121</xdr:col>
      <xdr:colOff>288927</xdr:colOff>
      <xdr:row>17</xdr:row>
      <xdr:rowOff>187328</xdr:rowOff>
    </xdr:to>
    <xdr:cxnSp macro="">
      <xdr:nvCxnSpPr>
        <xdr:cNvPr id="240" name="Connecteur droit 239"/>
        <xdr:cNvCxnSpPr/>
      </xdr:nvCxnSpPr>
      <xdr:spPr>
        <a:xfrm flipH="1" flipV="1">
          <a:off x="101430667" y="2402417"/>
          <a:ext cx="204260" cy="102341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120</xdr:col>
      <xdr:colOff>254000</xdr:colOff>
      <xdr:row>7</xdr:row>
      <xdr:rowOff>174625</xdr:rowOff>
    </xdr:from>
    <xdr:to>
      <xdr:col>121</xdr:col>
      <xdr:colOff>86785</xdr:colOff>
      <xdr:row>12</xdr:row>
      <xdr:rowOff>116419</xdr:rowOff>
    </xdr:to>
    <xdr:cxnSp macro="">
      <xdr:nvCxnSpPr>
        <xdr:cNvPr id="242" name="Connecteur droit 241"/>
        <xdr:cNvCxnSpPr/>
      </xdr:nvCxnSpPr>
      <xdr:spPr>
        <a:xfrm flipH="1" flipV="1">
          <a:off x="100838000" y="1508125"/>
          <a:ext cx="594785" cy="894294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119</xdr:col>
      <xdr:colOff>134939</xdr:colOff>
      <xdr:row>4</xdr:row>
      <xdr:rowOff>150814</xdr:rowOff>
    </xdr:from>
    <xdr:to>
      <xdr:col>120</xdr:col>
      <xdr:colOff>254000</xdr:colOff>
      <xdr:row>7</xdr:row>
      <xdr:rowOff>182563</xdr:rowOff>
    </xdr:to>
    <xdr:cxnSp macro="">
      <xdr:nvCxnSpPr>
        <xdr:cNvPr id="245" name="Connecteur droit 244"/>
        <xdr:cNvCxnSpPr/>
      </xdr:nvCxnSpPr>
      <xdr:spPr>
        <a:xfrm flipH="1" flipV="1">
          <a:off x="99956939" y="912814"/>
          <a:ext cx="881061" cy="603249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117</xdr:col>
      <xdr:colOff>611188</xdr:colOff>
      <xdr:row>3</xdr:row>
      <xdr:rowOff>142875</xdr:rowOff>
    </xdr:from>
    <xdr:to>
      <xdr:col>119</xdr:col>
      <xdr:colOff>140436</xdr:colOff>
      <xdr:row>4</xdr:row>
      <xdr:rowOff>158144</xdr:rowOff>
    </xdr:to>
    <xdr:cxnSp macro="">
      <xdr:nvCxnSpPr>
        <xdr:cNvPr id="248" name="Connecteur droit 247"/>
        <xdr:cNvCxnSpPr/>
      </xdr:nvCxnSpPr>
      <xdr:spPr>
        <a:xfrm flipH="1" flipV="1">
          <a:off x="98909188" y="714375"/>
          <a:ext cx="1053248" cy="205769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116</xdr:col>
      <xdr:colOff>341314</xdr:colOff>
      <xdr:row>3</xdr:row>
      <xdr:rowOff>150813</xdr:rowOff>
    </xdr:from>
    <xdr:to>
      <xdr:col>117</xdr:col>
      <xdr:colOff>611188</xdr:colOff>
      <xdr:row>4</xdr:row>
      <xdr:rowOff>166688</xdr:rowOff>
    </xdr:to>
    <xdr:cxnSp macro="">
      <xdr:nvCxnSpPr>
        <xdr:cNvPr id="250" name="Connecteur droit 249"/>
        <xdr:cNvCxnSpPr/>
      </xdr:nvCxnSpPr>
      <xdr:spPr>
        <a:xfrm flipH="1">
          <a:off x="97877314" y="722313"/>
          <a:ext cx="1031874" cy="206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114</xdr:col>
      <xdr:colOff>388938</xdr:colOff>
      <xdr:row>8</xdr:row>
      <xdr:rowOff>9373</xdr:rowOff>
    </xdr:from>
    <xdr:to>
      <xdr:col>115</xdr:col>
      <xdr:colOff>218017</xdr:colOff>
      <xdr:row>12</xdr:row>
      <xdr:rowOff>127000</xdr:rowOff>
    </xdr:to>
    <xdr:cxnSp macro="">
      <xdr:nvCxnSpPr>
        <xdr:cNvPr id="252" name="Connecteur droit 251"/>
        <xdr:cNvCxnSpPr/>
      </xdr:nvCxnSpPr>
      <xdr:spPr>
        <a:xfrm flipH="1">
          <a:off x="96400938" y="1533373"/>
          <a:ext cx="591079" cy="879627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114</xdr:col>
      <xdr:colOff>198438</xdr:colOff>
      <xdr:row>12</xdr:row>
      <xdr:rowOff>106589</xdr:rowOff>
    </xdr:from>
    <xdr:to>
      <xdr:col>114</xdr:col>
      <xdr:colOff>387503</xdr:colOff>
      <xdr:row>18</xdr:row>
      <xdr:rowOff>15875</xdr:rowOff>
    </xdr:to>
    <xdr:cxnSp macro="">
      <xdr:nvCxnSpPr>
        <xdr:cNvPr id="254" name="Connecteur droit 253"/>
        <xdr:cNvCxnSpPr/>
      </xdr:nvCxnSpPr>
      <xdr:spPr>
        <a:xfrm flipH="1">
          <a:off x="96210438" y="2392589"/>
          <a:ext cx="189065" cy="1052286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114</xdr:col>
      <xdr:colOff>198437</xdr:colOff>
      <xdr:row>17</xdr:row>
      <xdr:rowOff>189519</xdr:rowOff>
    </xdr:from>
    <xdr:to>
      <xdr:col>114</xdr:col>
      <xdr:colOff>396875</xdr:colOff>
      <xdr:row>23</xdr:row>
      <xdr:rowOff>87313</xdr:rowOff>
    </xdr:to>
    <xdr:cxnSp macro="">
      <xdr:nvCxnSpPr>
        <xdr:cNvPr id="268" name="Connecteur droit 267"/>
        <xdr:cNvCxnSpPr/>
      </xdr:nvCxnSpPr>
      <xdr:spPr>
        <a:xfrm>
          <a:off x="96210437" y="3428019"/>
          <a:ext cx="198438" cy="1040794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114</xdr:col>
      <xdr:colOff>391379</xdr:colOff>
      <xdr:row>23</xdr:row>
      <xdr:rowOff>77544</xdr:rowOff>
    </xdr:from>
    <xdr:to>
      <xdr:col>115</xdr:col>
      <xdr:colOff>222250</xdr:colOff>
      <xdr:row>28</xdr:row>
      <xdr:rowOff>23813</xdr:rowOff>
    </xdr:to>
    <xdr:cxnSp macro="">
      <xdr:nvCxnSpPr>
        <xdr:cNvPr id="269" name="Connecteur droit 268"/>
        <xdr:cNvCxnSpPr/>
      </xdr:nvCxnSpPr>
      <xdr:spPr>
        <a:xfrm>
          <a:off x="96403379" y="4459044"/>
          <a:ext cx="592871" cy="898769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115</xdr:col>
      <xdr:colOff>198437</xdr:colOff>
      <xdr:row>28</xdr:row>
      <xdr:rowOff>17706</xdr:rowOff>
    </xdr:from>
    <xdr:to>
      <xdr:col>116</xdr:col>
      <xdr:colOff>349250</xdr:colOff>
      <xdr:row>31</xdr:row>
      <xdr:rowOff>39688</xdr:rowOff>
    </xdr:to>
    <xdr:cxnSp macro="">
      <xdr:nvCxnSpPr>
        <xdr:cNvPr id="270" name="Connecteur droit 269"/>
        <xdr:cNvCxnSpPr/>
      </xdr:nvCxnSpPr>
      <xdr:spPr>
        <a:xfrm>
          <a:off x="96972437" y="5351706"/>
          <a:ext cx="912813" cy="593482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116</xdr:col>
      <xdr:colOff>340784</xdr:colOff>
      <xdr:row>31</xdr:row>
      <xdr:rowOff>34396</xdr:rowOff>
    </xdr:from>
    <xdr:to>
      <xdr:col>117</xdr:col>
      <xdr:colOff>611188</xdr:colOff>
      <xdr:row>32</xdr:row>
      <xdr:rowOff>47625</xdr:rowOff>
    </xdr:to>
    <xdr:cxnSp macro="">
      <xdr:nvCxnSpPr>
        <xdr:cNvPr id="271" name="Connecteur droit 270"/>
        <xdr:cNvCxnSpPr/>
      </xdr:nvCxnSpPr>
      <xdr:spPr>
        <a:xfrm>
          <a:off x="97876784" y="5939896"/>
          <a:ext cx="1032404" cy="203729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119</xdr:col>
      <xdr:colOff>142875</xdr:colOff>
      <xdr:row>28</xdr:row>
      <xdr:rowOff>15875</xdr:rowOff>
    </xdr:from>
    <xdr:to>
      <xdr:col>120</xdr:col>
      <xdr:colOff>254000</xdr:colOff>
      <xdr:row>31</xdr:row>
      <xdr:rowOff>31750</xdr:rowOff>
    </xdr:to>
    <xdr:cxnSp macro="">
      <xdr:nvCxnSpPr>
        <xdr:cNvPr id="272" name="Connecteur droit 271"/>
        <xdr:cNvCxnSpPr/>
      </xdr:nvCxnSpPr>
      <xdr:spPr>
        <a:xfrm flipV="1">
          <a:off x="99964875" y="5349875"/>
          <a:ext cx="873125" cy="587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120</xdr:col>
      <xdr:colOff>261938</xdr:colOff>
      <xdr:row>23</xdr:row>
      <xdr:rowOff>71438</xdr:rowOff>
    </xdr:from>
    <xdr:to>
      <xdr:col>121</xdr:col>
      <xdr:colOff>79375</xdr:colOff>
      <xdr:row>28</xdr:row>
      <xdr:rowOff>7938</xdr:rowOff>
    </xdr:to>
    <xdr:cxnSp macro="">
      <xdr:nvCxnSpPr>
        <xdr:cNvPr id="273" name="Connecteur droit 272"/>
        <xdr:cNvCxnSpPr/>
      </xdr:nvCxnSpPr>
      <xdr:spPr>
        <a:xfrm flipV="1">
          <a:off x="100845938" y="4452938"/>
          <a:ext cx="579437" cy="8890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121</xdr:col>
      <xdr:colOff>78765</xdr:colOff>
      <xdr:row>17</xdr:row>
      <xdr:rowOff>182563</xdr:rowOff>
    </xdr:from>
    <xdr:to>
      <xdr:col>121</xdr:col>
      <xdr:colOff>285750</xdr:colOff>
      <xdr:row>23</xdr:row>
      <xdr:rowOff>93420</xdr:rowOff>
    </xdr:to>
    <xdr:cxnSp macro="">
      <xdr:nvCxnSpPr>
        <xdr:cNvPr id="274" name="Connecteur droit 273"/>
        <xdr:cNvCxnSpPr/>
      </xdr:nvCxnSpPr>
      <xdr:spPr>
        <a:xfrm flipV="1">
          <a:off x="101424765" y="3421063"/>
          <a:ext cx="206985" cy="1053857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34</xdr:col>
      <xdr:colOff>492125</xdr:colOff>
      <xdr:row>35</xdr:row>
      <xdr:rowOff>95250</xdr:rowOff>
    </xdr:from>
    <xdr:to>
      <xdr:col>39</xdr:col>
      <xdr:colOff>253554</xdr:colOff>
      <xdr:row>55</xdr:row>
      <xdr:rowOff>170965</xdr:rowOff>
    </xdr:to>
    <xdr:pic>
      <xdr:nvPicPr>
        <xdr:cNvPr id="54" name="Image 5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6400125" y="6762750"/>
          <a:ext cx="3571429" cy="3885715"/>
        </a:xfrm>
        <a:prstGeom prst="rect">
          <a:avLst/>
        </a:prstGeom>
      </xdr:spPr>
    </xdr:pic>
    <xdr:clientData/>
  </xdr:twoCellAnchor>
  <xdr:twoCellAnchor>
    <xdr:from>
      <xdr:col>139</xdr:col>
      <xdr:colOff>0</xdr:colOff>
      <xdr:row>3</xdr:row>
      <xdr:rowOff>0</xdr:rowOff>
    </xdr:from>
    <xdr:to>
      <xdr:col>148</xdr:col>
      <xdr:colOff>478631</xdr:colOff>
      <xdr:row>33</xdr:row>
      <xdr:rowOff>4763</xdr:rowOff>
    </xdr:to>
    <xdr:graphicFrame macro="">
      <xdr:nvGraphicFramePr>
        <xdr:cNvPr id="276" name="Graphique 2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144</xdr:col>
      <xdr:colOff>692727</xdr:colOff>
      <xdr:row>29</xdr:row>
      <xdr:rowOff>86591</xdr:rowOff>
    </xdr:from>
    <xdr:to>
      <xdr:col>145</xdr:col>
      <xdr:colOff>710045</xdr:colOff>
      <xdr:row>31</xdr:row>
      <xdr:rowOff>121227</xdr:rowOff>
    </xdr:to>
    <xdr:cxnSp macro="">
      <xdr:nvCxnSpPr>
        <xdr:cNvPr id="277" name="Connecteur droit 276"/>
        <xdr:cNvCxnSpPr/>
      </xdr:nvCxnSpPr>
      <xdr:spPr>
        <a:xfrm flipH="1">
          <a:off x="110420727" y="5611091"/>
          <a:ext cx="779318" cy="415636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147</xdr:col>
      <xdr:colOff>164523</xdr:colOff>
      <xdr:row>13</xdr:row>
      <xdr:rowOff>112568</xdr:rowOff>
    </xdr:from>
    <xdr:to>
      <xdr:col>147</xdr:col>
      <xdr:colOff>281230</xdr:colOff>
      <xdr:row>17</xdr:row>
      <xdr:rowOff>180592</xdr:rowOff>
    </xdr:to>
    <xdr:cxnSp macro="">
      <xdr:nvCxnSpPr>
        <xdr:cNvPr id="278" name="Connecteur droit 277"/>
        <xdr:cNvCxnSpPr/>
      </xdr:nvCxnSpPr>
      <xdr:spPr>
        <a:xfrm flipH="1" flipV="1">
          <a:off x="112178523" y="2589068"/>
          <a:ext cx="116707" cy="830024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146</xdr:col>
      <xdr:colOff>528205</xdr:colOff>
      <xdr:row>9</xdr:row>
      <xdr:rowOff>121227</xdr:rowOff>
    </xdr:from>
    <xdr:to>
      <xdr:col>147</xdr:col>
      <xdr:colOff>161830</xdr:colOff>
      <xdr:row>13</xdr:row>
      <xdr:rowOff>110645</xdr:rowOff>
    </xdr:to>
    <xdr:cxnSp macro="">
      <xdr:nvCxnSpPr>
        <xdr:cNvPr id="279" name="Connecteur droit 278"/>
        <xdr:cNvCxnSpPr/>
      </xdr:nvCxnSpPr>
      <xdr:spPr>
        <a:xfrm flipH="1" flipV="1">
          <a:off x="111780205" y="1835727"/>
          <a:ext cx="395625" cy="75141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145</xdr:col>
      <xdr:colOff>692727</xdr:colOff>
      <xdr:row>6</xdr:row>
      <xdr:rowOff>77932</xdr:rowOff>
    </xdr:from>
    <xdr:to>
      <xdr:col>146</xdr:col>
      <xdr:colOff>524358</xdr:colOff>
      <xdr:row>9</xdr:row>
      <xdr:rowOff>115553</xdr:rowOff>
    </xdr:to>
    <xdr:cxnSp macro="">
      <xdr:nvCxnSpPr>
        <xdr:cNvPr id="280" name="Connecteur droit 279"/>
        <xdr:cNvCxnSpPr/>
      </xdr:nvCxnSpPr>
      <xdr:spPr>
        <a:xfrm flipH="1" flipV="1">
          <a:off x="111182727" y="1220932"/>
          <a:ext cx="593631" cy="60912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144</xdr:col>
      <xdr:colOff>692727</xdr:colOff>
      <xdr:row>4</xdr:row>
      <xdr:rowOff>77932</xdr:rowOff>
    </xdr:from>
    <xdr:to>
      <xdr:col>145</xdr:col>
      <xdr:colOff>687400</xdr:colOff>
      <xdr:row>6</xdr:row>
      <xdr:rowOff>76601</xdr:rowOff>
    </xdr:to>
    <xdr:cxnSp macro="">
      <xdr:nvCxnSpPr>
        <xdr:cNvPr id="281" name="Connecteur droit 280"/>
        <xdr:cNvCxnSpPr/>
      </xdr:nvCxnSpPr>
      <xdr:spPr>
        <a:xfrm flipH="1" flipV="1">
          <a:off x="110420727" y="839932"/>
          <a:ext cx="756673" cy="379669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143</xdr:col>
      <xdr:colOff>632114</xdr:colOff>
      <xdr:row>3</xdr:row>
      <xdr:rowOff>147205</xdr:rowOff>
    </xdr:from>
    <xdr:to>
      <xdr:col>144</xdr:col>
      <xdr:colOff>674744</xdr:colOff>
      <xdr:row>4</xdr:row>
      <xdr:rowOff>71272</xdr:rowOff>
    </xdr:to>
    <xdr:cxnSp macro="">
      <xdr:nvCxnSpPr>
        <xdr:cNvPr id="282" name="Connecteur droit 281"/>
        <xdr:cNvCxnSpPr/>
      </xdr:nvCxnSpPr>
      <xdr:spPr>
        <a:xfrm flipH="1" flipV="1">
          <a:off x="109598114" y="718705"/>
          <a:ext cx="804630" cy="114567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141</xdr:col>
      <xdr:colOff>528205</xdr:colOff>
      <xdr:row>4</xdr:row>
      <xdr:rowOff>94521</xdr:rowOff>
    </xdr:from>
    <xdr:to>
      <xdr:col>142</xdr:col>
      <xdr:colOff>515314</xdr:colOff>
      <xdr:row>6</xdr:row>
      <xdr:rowOff>103909</xdr:rowOff>
    </xdr:to>
    <xdr:cxnSp macro="">
      <xdr:nvCxnSpPr>
        <xdr:cNvPr id="283" name="Connecteur droit 282"/>
        <xdr:cNvCxnSpPr/>
      </xdr:nvCxnSpPr>
      <xdr:spPr>
        <a:xfrm flipH="1">
          <a:off x="107970205" y="856521"/>
          <a:ext cx="749109" cy="39038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140</xdr:col>
      <xdr:colOff>699463</xdr:colOff>
      <xdr:row>6</xdr:row>
      <xdr:rowOff>98617</xdr:rowOff>
    </xdr:from>
    <xdr:to>
      <xdr:col>141</xdr:col>
      <xdr:colOff>534940</xdr:colOff>
      <xdr:row>9</xdr:row>
      <xdr:rowOff>124594</xdr:rowOff>
    </xdr:to>
    <xdr:cxnSp macro="">
      <xdr:nvCxnSpPr>
        <xdr:cNvPr id="284" name="Connecteur droit 283"/>
        <xdr:cNvCxnSpPr/>
      </xdr:nvCxnSpPr>
      <xdr:spPr>
        <a:xfrm flipH="1">
          <a:off x="107379463" y="1241617"/>
          <a:ext cx="597477" cy="597477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140</xdr:col>
      <xdr:colOff>320386</xdr:colOff>
      <xdr:row>9</xdr:row>
      <xdr:rowOff>123152</xdr:rowOff>
    </xdr:from>
    <xdr:to>
      <xdr:col>140</xdr:col>
      <xdr:colOff>702350</xdr:colOff>
      <xdr:row>13</xdr:row>
      <xdr:rowOff>129886</xdr:rowOff>
    </xdr:to>
    <xdr:cxnSp macro="">
      <xdr:nvCxnSpPr>
        <xdr:cNvPr id="285" name="Connecteur droit 284"/>
        <xdr:cNvCxnSpPr/>
      </xdr:nvCxnSpPr>
      <xdr:spPr>
        <a:xfrm flipH="1">
          <a:off x="107000386" y="1837652"/>
          <a:ext cx="381964" cy="768734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140</xdr:col>
      <xdr:colOff>701386</xdr:colOff>
      <xdr:row>26</xdr:row>
      <xdr:rowOff>60614</xdr:rowOff>
    </xdr:from>
    <xdr:to>
      <xdr:col>141</xdr:col>
      <xdr:colOff>533015</xdr:colOff>
      <xdr:row>29</xdr:row>
      <xdr:rowOff>109682</xdr:rowOff>
    </xdr:to>
    <xdr:cxnSp macro="">
      <xdr:nvCxnSpPr>
        <xdr:cNvPr id="286" name="Connecteur droit 285"/>
        <xdr:cNvCxnSpPr/>
      </xdr:nvCxnSpPr>
      <xdr:spPr>
        <a:xfrm>
          <a:off x="107381386" y="5013614"/>
          <a:ext cx="593629" cy="62056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141</xdr:col>
      <xdr:colOff>528205</xdr:colOff>
      <xdr:row>29</xdr:row>
      <xdr:rowOff>103909</xdr:rowOff>
    </xdr:from>
    <xdr:to>
      <xdr:col>142</xdr:col>
      <xdr:colOff>525540</xdr:colOff>
      <xdr:row>31</xdr:row>
      <xdr:rowOff>97914</xdr:rowOff>
    </xdr:to>
    <xdr:cxnSp macro="">
      <xdr:nvCxnSpPr>
        <xdr:cNvPr id="287" name="Connecteur droit 286"/>
        <xdr:cNvCxnSpPr/>
      </xdr:nvCxnSpPr>
      <xdr:spPr>
        <a:xfrm>
          <a:off x="107970205" y="5628409"/>
          <a:ext cx="759335" cy="37500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142</xdr:col>
      <xdr:colOff>545523</xdr:colOff>
      <xdr:row>31</xdr:row>
      <xdr:rowOff>112568</xdr:rowOff>
    </xdr:from>
    <xdr:to>
      <xdr:col>143</xdr:col>
      <xdr:colOff>612872</xdr:colOff>
      <xdr:row>32</xdr:row>
      <xdr:rowOff>41372</xdr:rowOff>
    </xdr:to>
    <xdr:cxnSp macro="">
      <xdr:nvCxnSpPr>
        <xdr:cNvPr id="288" name="Connecteur droit 287"/>
        <xdr:cNvCxnSpPr/>
      </xdr:nvCxnSpPr>
      <xdr:spPr>
        <a:xfrm>
          <a:off x="108749523" y="6018068"/>
          <a:ext cx="829349" cy="119304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143</xdr:col>
      <xdr:colOff>614795</xdr:colOff>
      <xdr:row>31</xdr:row>
      <xdr:rowOff>104872</xdr:rowOff>
    </xdr:from>
    <xdr:to>
      <xdr:col>144</xdr:col>
      <xdr:colOff>702348</xdr:colOff>
      <xdr:row>32</xdr:row>
      <xdr:rowOff>51955</xdr:rowOff>
    </xdr:to>
    <xdr:cxnSp macro="">
      <xdr:nvCxnSpPr>
        <xdr:cNvPr id="289" name="Connecteur droit 288"/>
        <xdr:cNvCxnSpPr/>
      </xdr:nvCxnSpPr>
      <xdr:spPr>
        <a:xfrm flipV="1">
          <a:off x="109580795" y="6010372"/>
          <a:ext cx="849553" cy="137583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145</xdr:col>
      <xdr:colOff>684068</xdr:colOff>
      <xdr:row>26</xdr:row>
      <xdr:rowOff>65426</xdr:rowOff>
    </xdr:from>
    <xdr:to>
      <xdr:col>146</xdr:col>
      <xdr:colOff>534940</xdr:colOff>
      <xdr:row>29</xdr:row>
      <xdr:rowOff>95250</xdr:rowOff>
    </xdr:to>
    <xdr:cxnSp macro="">
      <xdr:nvCxnSpPr>
        <xdr:cNvPr id="290" name="Connecteur droit 289"/>
        <xdr:cNvCxnSpPr/>
      </xdr:nvCxnSpPr>
      <xdr:spPr>
        <a:xfrm flipV="1">
          <a:off x="111174068" y="5018426"/>
          <a:ext cx="612872" cy="601324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146</xdr:col>
      <xdr:colOff>528205</xdr:colOff>
      <xdr:row>22</xdr:row>
      <xdr:rowOff>73122</xdr:rowOff>
    </xdr:from>
    <xdr:to>
      <xdr:col>147</xdr:col>
      <xdr:colOff>149128</xdr:colOff>
      <xdr:row>26</xdr:row>
      <xdr:rowOff>77932</xdr:rowOff>
    </xdr:to>
    <xdr:cxnSp macro="">
      <xdr:nvCxnSpPr>
        <xdr:cNvPr id="291" name="Connecteur droit 290"/>
        <xdr:cNvCxnSpPr/>
      </xdr:nvCxnSpPr>
      <xdr:spPr>
        <a:xfrm flipV="1">
          <a:off x="111780205" y="4264122"/>
          <a:ext cx="382923" cy="76681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147</xdr:col>
      <xdr:colOff>147205</xdr:colOff>
      <xdr:row>17</xdr:row>
      <xdr:rowOff>173183</xdr:rowOff>
    </xdr:from>
    <xdr:to>
      <xdr:col>147</xdr:col>
      <xdr:colOff>276424</xdr:colOff>
      <xdr:row>22</xdr:row>
      <xdr:rowOff>86591</xdr:rowOff>
    </xdr:to>
    <xdr:cxnSp macro="">
      <xdr:nvCxnSpPr>
        <xdr:cNvPr id="292" name="Connecteur droit 291"/>
        <xdr:cNvCxnSpPr/>
      </xdr:nvCxnSpPr>
      <xdr:spPr>
        <a:xfrm flipV="1">
          <a:off x="112161205" y="3411683"/>
          <a:ext cx="129219" cy="86590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140</xdr:col>
      <xdr:colOff>311727</xdr:colOff>
      <xdr:row>22</xdr:row>
      <xdr:rowOff>69273</xdr:rowOff>
    </xdr:from>
    <xdr:to>
      <xdr:col>140</xdr:col>
      <xdr:colOff>698020</xdr:colOff>
      <xdr:row>26</xdr:row>
      <xdr:rowOff>73602</xdr:rowOff>
    </xdr:to>
    <xdr:cxnSp macro="">
      <xdr:nvCxnSpPr>
        <xdr:cNvPr id="293" name="Connecteur droit 292"/>
        <xdr:cNvCxnSpPr/>
      </xdr:nvCxnSpPr>
      <xdr:spPr>
        <a:xfrm flipH="1" flipV="1">
          <a:off x="106991727" y="4260273"/>
          <a:ext cx="386293" cy="766329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140</xdr:col>
      <xdr:colOff>181841</xdr:colOff>
      <xdr:row>17</xdr:row>
      <xdr:rowOff>181841</xdr:rowOff>
    </xdr:from>
    <xdr:to>
      <xdr:col>140</xdr:col>
      <xdr:colOff>311727</xdr:colOff>
      <xdr:row>22</xdr:row>
      <xdr:rowOff>60614</xdr:rowOff>
    </xdr:to>
    <xdr:cxnSp macro="">
      <xdr:nvCxnSpPr>
        <xdr:cNvPr id="302" name="Connecteur droit 301"/>
        <xdr:cNvCxnSpPr/>
      </xdr:nvCxnSpPr>
      <xdr:spPr>
        <a:xfrm flipH="1" flipV="1">
          <a:off x="106861841" y="3420341"/>
          <a:ext cx="129886" cy="831273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140</xdr:col>
      <xdr:colOff>181841</xdr:colOff>
      <xdr:row>13</xdr:row>
      <xdr:rowOff>112568</xdr:rowOff>
    </xdr:from>
    <xdr:to>
      <xdr:col>140</xdr:col>
      <xdr:colOff>320386</xdr:colOff>
      <xdr:row>18</xdr:row>
      <xdr:rowOff>1</xdr:rowOff>
    </xdr:to>
    <xdr:cxnSp macro="">
      <xdr:nvCxnSpPr>
        <xdr:cNvPr id="304" name="Connecteur droit 303"/>
        <xdr:cNvCxnSpPr/>
      </xdr:nvCxnSpPr>
      <xdr:spPr>
        <a:xfrm flipV="1">
          <a:off x="106861841" y="2589068"/>
          <a:ext cx="138545" cy="839933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0.82255</cdr:x>
      <cdr:y>0.49839</cdr:y>
    </cdr:from>
    <cdr:to>
      <cdr:x>0.87077</cdr:x>
      <cdr:y>0.7351</cdr:y>
    </cdr:to>
    <cdr:cxnSp macro="">
      <cdr:nvCxnSpPr>
        <cdr:cNvPr id="3" name="Connecteur droit 2"/>
        <cdr:cNvCxnSpPr/>
      </cdr:nvCxnSpPr>
      <cdr:spPr>
        <a:xfrm xmlns:a="http://schemas.openxmlformats.org/drawingml/2006/main" flipV="1">
          <a:off x="6034768" y="2850696"/>
          <a:ext cx="353786" cy="135391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0.82082</cdr:x>
      <cdr:y>0.41632</cdr:y>
    </cdr:from>
    <cdr:to>
      <cdr:x>0.86465</cdr:x>
      <cdr:y>0.73954</cdr:y>
    </cdr:to>
    <cdr:cxnSp macro="">
      <cdr:nvCxnSpPr>
        <cdr:cNvPr id="3" name="Connecteur droit 2"/>
        <cdr:cNvCxnSpPr/>
      </cdr:nvCxnSpPr>
      <cdr:spPr>
        <a:xfrm xmlns:a="http://schemas.openxmlformats.org/drawingml/2006/main" flipV="1">
          <a:off x="6022046" y="2381250"/>
          <a:ext cx="321604" cy="1848749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lnDef>
      <a:spPr>
        <a:ln>
          <a:solidFill>
            <a:schemeClr val="tx1"/>
          </a:solidFill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w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hyperlink" Target="http://christian.vassard.perso.neuf.fr/fichiers1S/trigo-radian.doc" TargetMode="External"/><Relationship Id="rId1" Type="http://schemas.openxmlformats.org/officeDocument/2006/relationships/hyperlink" Target="http://mon-convertisseur.fr/convertisseur-angle.php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6.bin"/><Relationship Id="rId3" Type="http://schemas.openxmlformats.org/officeDocument/2006/relationships/vmlDrawing" Target="../drawings/vmlDrawing2.vml"/><Relationship Id="rId7" Type="http://schemas.openxmlformats.org/officeDocument/2006/relationships/image" Target="../media/image2.w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5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9.bin"/><Relationship Id="rId3" Type="http://schemas.openxmlformats.org/officeDocument/2006/relationships/vmlDrawing" Target="../drawings/vmlDrawing3.vml"/><Relationship Id="rId7" Type="http://schemas.openxmlformats.org/officeDocument/2006/relationships/image" Target="../media/image2.w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8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HS409"/>
  <sheetViews>
    <sheetView showGridLines="0" tabSelected="1" topLeftCell="T1" zoomScaleNormal="100" workbookViewId="0">
      <selection activeCell="AC9" sqref="AC9"/>
    </sheetView>
  </sheetViews>
  <sheetFormatPr baseColWidth="10" defaultRowHeight="15" x14ac:dyDescent="0.25"/>
  <cols>
    <col min="1" max="1" width="4" customWidth="1"/>
    <col min="2" max="2" width="44.85546875" bestFit="1" customWidth="1"/>
    <col min="3" max="3" width="4.42578125" bestFit="1" customWidth="1"/>
    <col min="4" max="4" width="9.42578125" customWidth="1"/>
    <col min="5" max="6" width="4" customWidth="1"/>
    <col min="7" max="7" width="11.7109375" customWidth="1"/>
    <col min="8" max="8" width="4" customWidth="1"/>
    <col min="9" max="9" width="14.5703125" bestFit="1" customWidth="1"/>
    <col min="10" max="10" width="4" customWidth="1"/>
    <col min="11" max="11" width="4" style="184" customWidth="1"/>
    <col min="12" max="12" width="6.85546875" style="184" customWidth="1"/>
    <col min="13" max="13" width="6.7109375" style="184" customWidth="1"/>
    <col min="14" max="14" width="4" style="30" customWidth="1"/>
    <col min="15" max="15" width="16.5703125" customWidth="1"/>
    <col min="16" max="16" width="9.42578125" customWidth="1"/>
    <col min="17" max="17" width="2.7109375" customWidth="1"/>
    <col min="18" max="18" width="12.42578125" style="225" customWidth="1"/>
    <col min="19" max="20" width="2.7109375" customWidth="1"/>
    <col min="21" max="21" width="4.85546875" style="25" customWidth="1"/>
    <col min="22" max="22" width="10.7109375" style="25" customWidth="1"/>
    <col min="23" max="23" width="24.5703125" style="25" customWidth="1"/>
    <col min="24" max="24" width="20.42578125" style="25" customWidth="1"/>
    <col min="25" max="25" width="4.28515625" style="25" customWidth="1"/>
    <col min="26" max="26" width="19.42578125" style="25" customWidth="1"/>
    <col min="27" max="27" width="20.5703125" style="25" customWidth="1"/>
    <col min="28" max="28" width="24.140625" style="25" customWidth="1"/>
    <col min="29" max="29" width="23.5703125" style="25" customWidth="1"/>
    <col min="30" max="30" width="22.7109375" style="25" customWidth="1"/>
    <col min="31" max="31" width="24.42578125" style="25" customWidth="1"/>
    <col min="32" max="32" width="28.140625" style="25" customWidth="1"/>
    <col min="33" max="33" width="7" customWidth="1"/>
    <col min="34" max="35" width="5" customWidth="1"/>
    <col min="36" max="36" width="38.5703125" customWidth="1"/>
    <col min="37" max="37" width="22.28515625" customWidth="1"/>
    <col min="38" max="56" width="10.42578125" customWidth="1"/>
    <col min="57" max="57" width="5" customWidth="1"/>
    <col min="58" max="58" width="4.7109375" customWidth="1"/>
    <col min="59" max="59" width="10.140625" customWidth="1"/>
    <col min="60" max="60" width="8" customWidth="1"/>
    <col min="61" max="61" width="3" customWidth="1"/>
    <col min="62" max="62" width="6.85546875" customWidth="1"/>
    <col min="63" max="63" width="9.140625" customWidth="1"/>
    <col min="64" max="67" width="8.5703125" style="17" customWidth="1"/>
    <col min="68" max="69" width="12.140625" customWidth="1"/>
    <col min="70" max="70" width="10.5703125" customWidth="1"/>
    <col min="71" max="73" width="6.140625" customWidth="1"/>
    <col min="74" max="82" width="5.7109375" customWidth="1"/>
    <col min="83" max="86" width="11.28515625" customWidth="1"/>
    <col min="87" max="87" width="5.7109375" customWidth="1"/>
    <col min="88" max="91" width="8.28515625" customWidth="1"/>
    <col min="92" max="92" width="11.5703125" customWidth="1"/>
    <col min="93" max="93" width="10.28515625" style="17" customWidth="1"/>
    <col min="94" max="94" width="8" bestFit="1" customWidth="1"/>
    <col min="95" max="97" width="8" customWidth="1"/>
    <col min="98" max="98" width="10.28515625" customWidth="1"/>
    <col min="99" max="99" width="4.42578125" bestFit="1" customWidth="1"/>
    <col min="100" max="100" width="4.42578125" customWidth="1"/>
    <col min="101" max="101" width="6.42578125" customWidth="1"/>
    <col min="102" max="102" width="4.42578125" customWidth="1"/>
    <col min="103" max="103" width="10.5703125" customWidth="1"/>
    <col min="104" max="104" width="6" bestFit="1" customWidth="1"/>
    <col min="105" max="105" width="14.28515625" customWidth="1"/>
    <col min="106" max="106" width="5.7109375" customWidth="1"/>
    <col min="107" max="107" width="9.28515625" style="17" customWidth="1"/>
    <col min="108" max="108" width="5.7109375" style="17" customWidth="1"/>
    <col min="109" max="109" width="6.42578125" style="17" customWidth="1"/>
    <col min="110" max="110" width="5.7109375" customWidth="1"/>
    <col min="111" max="111" width="8" customWidth="1"/>
    <col min="112" max="112" width="3.5703125" bestFit="1" customWidth="1"/>
    <col min="113" max="113" width="2.28515625" bestFit="1" customWidth="1"/>
    <col min="114" max="114" width="13" style="17" bestFit="1" customWidth="1"/>
    <col min="115" max="115" width="6.42578125" customWidth="1"/>
    <col min="116" max="121" width="15.5703125" customWidth="1"/>
    <col min="122" max="123" width="5.85546875" customWidth="1"/>
    <col min="124" max="124" width="15.140625" customWidth="1"/>
    <col min="125" max="125" width="8" customWidth="1"/>
    <col min="126" max="126" width="5.7109375" style="1" customWidth="1"/>
    <col min="127" max="128" width="5.7109375" style="74" customWidth="1"/>
    <col min="129" max="129" width="8.7109375" style="181" customWidth="1"/>
    <col min="130" max="130" width="8.7109375" style="223" customWidth="1"/>
    <col min="131" max="131" width="5.7109375" style="179" customWidth="1"/>
    <col min="132" max="134" width="5.7109375" style="223" customWidth="1"/>
    <col min="135" max="135" width="8" style="179" customWidth="1"/>
    <col min="136" max="136" width="7.85546875" style="179" customWidth="1"/>
    <col min="137" max="137" width="5.7109375" style="179" customWidth="1"/>
    <col min="138" max="138" width="5.7109375" style="1" customWidth="1"/>
    <col min="139" max="139" width="8.42578125" style="1" customWidth="1"/>
    <col min="140" max="140" width="5.7109375" customWidth="1"/>
    <col min="141" max="141" width="13" style="1" customWidth="1"/>
    <col min="142" max="142" width="5.7109375" style="1" customWidth="1"/>
    <col min="143" max="143" width="5.7109375" style="49" customWidth="1"/>
    <col min="144" max="144" width="5.7109375" style="48" customWidth="1"/>
    <col min="145" max="145" width="5.7109375" style="74" customWidth="1"/>
    <col min="146" max="146" width="25.28515625" style="49" customWidth="1"/>
    <col min="147" max="147" width="19" style="74" customWidth="1"/>
    <col min="148" max="148" width="19" style="213" customWidth="1"/>
    <col min="149" max="149" width="7.140625" style="217" customWidth="1"/>
    <col min="150" max="150" width="19" style="217" customWidth="1"/>
    <col min="151" max="151" width="5.7109375" style="49" customWidth="1"/>
    <col min="152" max="155" width="5.7109375" style="60" customWidth="1"/>
    <col min="156" max="156" width="10.85546875" style="68" customWidth="1"/>
    <col min="157" max="157" width="18.140625" style="68" customWidth="1"/>
    <col min="158" max="159" width="3.28515625" style="25" customWidth="1"/>
    <col min="160" max="160" width="12.7109375" style="25" customWidth="1"/>
    <col min="161" max="161" width="5.5703125" style="25" customWidth="1"/>
    <col min="162" max="162" width="3.7109375" style="25" customWidth="1"/>
    <col min="163" max="163" width="14.5703125" style="25" customWidth="1"/>
    <col min="164" max="164" width="6.28515625" style="25" customWidth="1"/>
    <col min="165" max="166" width="5.5703125" style="25" customWidth="1"/>
    <col min="167" max="167" width="4.140625" style="25" customWidth="1"/>
    <col min="168" max="168" width="36.5703125" style="25" customWidth="1"/>
    <col min="169" max="169" width="21.5703125" style="25" customWidth="1"/>
    <col min="170" max="170" width="11.42578125" customWidth="1"/>
    <col min="172" max="172" width="13" customWidth="1"/>
    <col min="173" max="173" width="15.140625" customWidth="1"/>
    <col min="174" max="175" width="18.28515625" customWidth="1"/>
    <col min="189" max="189" width="11.5703125" customWidth="1"/>
    <col min="190" max="190" width="8.140625" customWidth="1"/>
    <col min="191" max="191" width="19.42578125" customWidth="1"/>
    <col min="192" max="192" width="20.28515625" customWidth="1"/>
    <col min="193" max="194" width="6.28515625" customWidth="1"/>
    <col min="198" max="198" width="15.140625" customWidth="1"/>
    <col min="199" max="199" width="17" customWidth="1"/>
    <col min="200" max="200" width="17.5703125" customWidth="1"/>
    <col min="202" max="202" width="2.85546875" customWidth="1"/>
    <col min="203" max="203" width="7.7109375" customWidth="1"/>
    <col min="204" max="204" width="20.140625" customWidth="1"/>
    <col min="205" max="205" width="12.5703125" customWidth="1"/>
    <col min="206" max="207" width="6.5703125" customWidth="1"/>
    <col min="210" max="210" width="4.28515625" customWidth="1"/>
    <col min="211" max="211" width="61.140625" customWidth="1"/>
    <col min="213" max="213" width="61.140625" customWidth="1"/>
    <col min="215" max="215" width="47" customWidth="1"/>
    <col min="216" max="216" width="39.42578125" customWidth="1"/>
    <col min="217" max="217" width="22" customWidth="1"/>
    <col min="218" max="218" width="21.5703125" customWidth="1"/>
  </cols>
  <sheetData>
    <row r="1" spans="2:175" x14ac:dyDescent="0.25">
      <c r="B1" s="238" t="s">
        <v>1075</v>
      </c>
      <c r="C1" s="238"/>
      <c r="D1" s="238"/>
      <c r="E1" s="238"/>
      <c r="F1" s="238"/>
      <c r="G1" s="238"/>
      <c r="H1" s="238"/>
      <c r="I1" s="238"/>
      <c r="J1" s="238"/>
      <c r="S1" s="8"/>
      <c r="T1" s="8"/>
      <c r="BF1">
        <v>1</v>
      </c>
      <c r="BH1">
        <f>BF1+1</f>
        <v>2</v>
      </c>
      <c r="FN1">
        <f>AB11</f>
        <v>120</v>
      </c>
      <c r="FP1" s="24" t="s">
        <v>26</v>
      </c>
      <c r="FQ1" s="24" t="s">
        <v>27</v>
      </c>
      <c r="FR1" s="24"/>
      <c r="FS1" s="24" t="s">
        <v>35</v>
      </c>
    </row>
    <row r="2" spans="2:175" x14ac:dyDescent="0.25">
      <c r="B2" s="243" t="s">
        <v>1055</v>
      </c>
      <c r="C2" s="244"/>
      <c r="D2" s="244"/>
      <c r="E2" s="244"/>
      <c r="F2" s="244"/>
      <c r="G2" s="244"/>
      <c r="H2" s="244"/>
      <c r="I2" s="244"/>
      <c r="J2" s="245"/>
      <c r="K2" s="185"/>
      <c r="L2" s="185"/>
      <c r="M2" s="185"/>
      <c r="N2" s="202"/>
      <c r="O2" s="4"/>
      <c r="P2" s="4"/>
      <c r="Q2" s="22"/>
      <c r="R2" s="226"/>
      <c r="S2" s="8"/>
      <c r="T2" s="18"/>
      <c r="U2" s="31"/>
      <c r="V2" s="31"/>
      <c r="W2" s="246" t="s">
        <v>139</v>
      </c>
      <c r="X2" s="246"/>
      <c r="Y2" s="246"/>
      <c r="Z2" s="246"/>
      <c r="AA2" s="246"/>
      <c r="AB2" s="246"/>
      <c r="AC2" s="246"/>
      <c r="AD2" s="246"/>
      <c r="AE2" s="246"/>
      <c r="AF2" s="75"/>
      <c r="AG2" s="22"/>
      <c r="AH2" s="18"/>
      <c r="AI2" s="4"/>
      <c r="AJ2" s="4"/>
      <c r="AK2" s="4"/>
      <c r="AL2" s="22"/>
      <c r="AM2" s="8"/>
      <c r="AN2" s="248" t="s">
        <v>1100</v>
      </c>
      <c r="AO2" s="248"/>
      <c r="AP2" s="248"/>
      <c r="AQ2" s="248"/>
      <c r="AR2" s="248"/>
      <c r="AS2" s="248"/>
      <c r="AT2" s="248"/>
      <c r="AU2" s="248"/>
      <c r="AV2" s="248"/>
      <c r="AW2" s="248"/>
      <c r="AX2" s="8"/>
      <c r="AY2" s="8"/>
      <c r="AZ2" s="8"/>
      <c r="BA2" s="8"/>
      <c r="BB2" s="8"/>
      <c r="BC2" s="8"/>
      <c r="BD2" s="8"/>
      <c r="BE2" s="8"/>
      <c r="BF2" s="8"/>
      <c r="BG2" s="8"/>
      <c r="FN2" t="str">
        <f>"Sin "&amp;" ( "&amp;FN1&amp;" )"</f>
        <v>Sin  ( 120 )</v>
      </c>
      <c r="FP2" s="1" t="s">
        <v>23</v>
      </c>
      <c r="FQ2" s="1" t="s">
        <v>23</v>
      </c>
      <c r="FR2" s="47"/>
      <c r="FS2" t="s">
        <v>38</v>
      </c>
    </row>
    <row r="3" spans="2:175" x14ac:dyDescent="0.25">
      <c r="B3" s="187" t="s">
        <v>962</v>
      </c>
      <c r="C3" s="188">
        <v>1</v>
      </c>
      <c r="D3" s="189">
        <v>360</v>
      </c>
      <c r="E3" s="189" t="s">
        <v>20</v>
      </c>
      <c r="F3" s="189" t="s">
        <v>16</v>
      </c>
      <c r="G3" s="189" t="s">
        <v>1007</v>
      </c>
      <c r="H3" s="189" t="s">
        <v>16</v>
      </c>
      <c r="I3" s="190">
        <v>6.2831853071795862</v>
      </c>
      <c r="J3" s="191" t="s">
        <v>2</v>
      </c>
      <c r="K3" s="185"/>
      <c r="L3" s="185">
        <f>D3</f>
        <v>360</v>
      </c>
      <c r="M3" s="185">
        <f t="shared" ref="M3:M4" si="0">D28</f>
        <v>5</v>
      </c>
      <c r="N3" s="203"/>
      <c r="O3" s="8" t="s">
        <v>12</v>
      </c>
      <c r="P3" s="8">
        <v>360</v>
      </c>
      <c r="Q3" s="27"/>
      <c r="R3" s="226"/>
      <c r="S3" s="8"/>
      <c r="T3" s="19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27"/>
      <c r="AH3" s="19"/>
      <c r="AI3" s="8"/>
      <c r="AJ3" s="8"/>
      <c r="AK3" s="8"/>
      <c r="AL3" s="27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FP3">
        <f>AB9</f>
        <v>5</v>
      </c>
      <c r="FQ3">
        <f>rayon</f>
        <v>5</v>
      </c>
      <c r="FR3" s="47"/>
      <c r="FS3" t="str">
        <f>FP2&amp;" I "&amp;FO34&amp;" I "</f>
        <v xml:space="preserve">r  I cos (α) I </v>
      </c>
    </row>
    <row r="4" spans="2:175" ht="18.75" customHeight="1" x14ac:dyDescent="0.25">
      <c r="B4" s="192" t="s">
        <v>58</v>
      </c>
      <c r="C4" s="169">
        <v>2</v>
      </c>
      <c r="D4" s="170">
        <v>180</v>
      </c>
      <c r="E4" s="170" t="s">
        <v>20</v>
      </c>
      <c r="F4" s="170" t="s">
        <v>16</v>
      </c>
      <c r="G4" s="170" t="s">
        <v>1008</v>
      </c>
      <c r="H4" s="170" t="s">
        <v>16</v>
      </c>
      <c r="I4" s="177">
        <v>3.1415926535897931</v>
      </c>
      <c r="J4" s="171" t="s">
        <v>2</v>
      </c>
      <c r="K4" s="185"/>
      <c r="L4" s="185">
        <f t="shared" ref="L4:L27" si="1">D4</f>
        <v>180</v>
      </c>
      <c r="M4" s="185">
        <f t="shared" si="0"/>
        <v>4.8</v>
      </c>
      <c r="N4" s="203"/>
      <c r="O4" s="8" t="s">
        <v>29</v>
      </c>
      <c r="P4" s="52">
        <v>120</v>
      </c>
      <c r="Q4" s="27"/>
      <c r="R4" s="226"/>
      <c r="S4" s="8"/>
      <c r="T4" s="19"/>
      <c r="U4" s="32"/>
      <c r="V4" s="32"/>
      <c r="W4" s="240">
        <f>HH32</f>
        <v>0</v>
      </c>
      <c r="X4" s="241"/>
      <c r="Y4" s="241"/>
      <c r="Z4" s="241"/>
      <c r="AA4" s="241"/>
      <c r="AB4" s="241"/>
      <c r="AC4" s="241"/>
      <c r="AD4" s="241"/>
      <c r="AE4" s="242"/>
      <c r="AF4" s="76"/>
      <c r="AG4" s="27"/>
      <c r="AH4" s="19"/>
      <c r="AI4" s="8"/>
      <c r="AJ4" s="8"/>
      <c r="AK4" s="8"/>
      <c r="AL4" s="27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FP4" s="1"/>
      <c r="FQ4" s="1"/>
      <c r="FR4" s="47"/>
    </row>
    <row r="5" spans="2:175" x14ac:dyDescent="0.25">
      <c r="B5" s="193" t="s">
        <v>59</v>
      </c>
      <c r="C5" s="165">
        <v>3</v>
      </c>
      <c r="D5" s="166">
        <v>120</v>
      </c>
      <c r="E5" s="166" t="s">
        <v>20</v>
      </c>
      <c r="F5" s="166" t="s">
        <v>16</v>
      </c>
      <c r="G5" s="166" t="s">
        <v>1009</v>
      </c>
      <c r="H5" s="166" t="s">
        <v>16</v>
      </c>
      <c r="I5" s="176">
        <v>2.0943951023931953</v>
      </c>
      <c r="J5" s="167" t="s">
        <v>2</v>
      </c>
      <c r="K5" s="185"/>
      <c r="L5" s="185">
        <f t="shared" si="1"/>
        <v>120</v>
      </c>
      <c r="M5" s="185">
        <f t="shared" ref="M5:M25" si="2">D31</f>
        <v>4.5</v>
      </c>
      <c r="N5" s="203"/>
      <c r="O5" s="8" t="s">
        <v>30</v>
      </c>
      <c r="P5" s="52">
        <v>5</v>
      </c>
      <c r="Q5" s="27"/>
      <c r="R5" s="226"/>
      <c r="S5" s="8"/>
      <c r="T5" s="19"/>
      <c r="U5" s="32"/>
      <c r="V5" s="32"/>
      <c r="W5" s="32"/>
      <c r="X5" s="32"/>
      <c r="Y5" s="32"/>
      <c r="Z5" s="32"/>
      <c r="AA5" s="32"/>
      <c r="AB5" s="32" t="s">
        <v>21</v>
      </c>
      <c r="AC5" s="32" t="s">
        <v>22</v>
      </c>
      <c r="AD5" s="32"/>
      <c r="AE5" s="32" t="s">
        <v>32</v>
      </c>
      <c r="AF5" s="32"/>
      <c r="AG5" s="27"/>
      <c r="AH5" s="8"/>
      <c r="AI5" s="8"/>
      <c r="AJ5" s="8"/>
      <c r="AK5" s="8"/>
      <c r="AL5" s="27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</row>
    <row r="6" spans="2:175" x14ac:dyDescent="0.25">
      <c r="B6" s="192" t="s">
        <v>873</v>
      </c>
      <c r="C6" s="169">
        <v>4</v>
      </c>
      <c r="D6" s="170">
        <v>90</v>
      </c>
      <c r="E6" s="170" t="s">
        <v>20</v>
      </c>
      <c r="F6" s="170" t="s">
        <v>16</v>
      </c>
      <c r="G6" s="170" t="s">
        <v>1010</v>
      </c>
      <c r="H6" s="170" t="s">
        <v>16</v>
      </c>
      <c r="I6" s="177">
        <v>1.5707963267948966</v>
      </c>
      <c r="J6" s="171" t="s">
        <v>2</v>
      </c>
      <c r="K6" s="185"/>
      <c r="L6" s="185">
        <f t="shared" si="1"/>
        <v>90</v>
      </c>
      <c r="M6" s="185">
        <f t="shared" si="2"/>
        <v>4</v>
      </c>
      <c r="N6" s="203"/>
      <c r="O6" s="8" t="s">
        <v>33</v>
      </c>
      <c r="P6" s="78">
        <f>Cercle/Angle1</f>
        <v>3</v>
      </c>
      <c r="Q6" s="27"/>
      <c r="R6" s="226"/>
      <c r="S6" s="8"/>
      <c r="T6" s="19"/>
      <c r="U6" s="32"/>
      <c r="V6" s="32"/>
      <c r="W6" s="32" t="s">
        <v>31</v>
      </c>
      <c r="X6" s="32"/>
      <c r="Y6" s="32"/>
      <c r="Z6" s="76" t="s">
        <v>52</v>
      </c>
      <c r="AA6" s="76" t="s">
        <v>53</v>
      </c>
      <c r="AB6" s="76" t="s">
        <v>54</v>
      </c>
      <c r="AC6" s="76" t="s">
        <v>55</v>
      </c>
      <c r="AD6" s="76" t="s">
        <v>56</v>
      </c>
      <c r="AE6" s="32"/>
      <c r="AF6" s="32"/>
      <c r="AG6" s="27"/>
      <c r="AH6" s="8"/>
      <c r="AI6" s="8"/>
      <c r="AJ6" s="8"/>
      <c r="AK6" s="8"/>
      <c r="AL6" s="27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DV6" s="59"/>
      <c r="EH6" s="59"/>
      <c r="EI6" s="59"/>
      <c r="EK6" s="59"/>
      <c r="EL6" s="59"/>
      <c r="EM6" s="59"/>
      <c r="EN6" s="59"/>
      <c r="EP6" s="59"/>
      <c r="EU6" s="59"/>
    </row>
    <row r="7" spans="2:175" x14ac:dyDescent="0.25">
      <c r="B7" s="193" t="s">
        <v>60</v>
      </c>
      <c r="C7" s="165">
        <v>5</v>
      </c>
      <c r="D7" s="166">
        <v>72</v>
      </c>
      <c r="E7" s="166" t="s">
        <v>20</v>
      </c>
      <c r="F7" s="166" t="s">
        <v>16</v>
      </c>
      <c r="G7" s="166" t="s">
        <v>1011</v>
      </c>
      <c r="H7" s="166" t="s">
        <v>16</v>
      </c>
      <c r="I7" s="176">
        <v>1.2566370614359172</v>
      </c>
      <c r="J7" s="167" t="s">
        <v>2</v>
      </c>
      <c r="K7" s="185"/>
      <c r="L7" s="185">
        <f t="shared" si="1"/>
        <v>72</v>
      </c>
      <c r="M7" s="185">
        <f t="shared" si="2"/>
        <v>3.75</v>
      </c>
      <c r="N7" s="203"/>
      <c r="O7" s="8"/>
      <c r="P7" s="8"/>
      <c r="Q7" s="27"/>
      <c r="R7" s="226" t="s">
        <v>1098</v>
      </c>
      <c r="S7" s="8"/>
      <c r="T7" s="19"/>
      <c r="U7" s="32"/>
      <c r="V7" s="44" t="str">
        <f>V11</f>
        <v xml:space="preserve">120° = </v>
      </c>
      <c r="W7" s="66" t="str">
        <f t="shared" ref="W7:AE7" si="3">W35</f>
        <v>( 2 / 3 ) π   =</v>
      </c>
      <c r="X7" s="34">
        <f t="shared" si="3"/>
        <v>2.0943951023931953</v>
      </c>
      <c r="Y7" s="38" t="str">
        <f t="shared" si="3"/>
        <v>rad</v>
      </c>
      <c r="Z7" s="34">
        <f t="shared" si="3"/>
        <v>0.86602540378443871</v>
      </c>
      <c r="AA7" s="34">
        <f t="shared" si="3"/>
        <v>-0.49999999999999978</v>
      </c>
      <c r="AB7" s="36">
        <f t="shared" si="3"/>
        <v>4.3301270189221936</v>
      </c>
      <c r="AC7" s="38">
        <f t="shared" si="3"/>
        <v>-2.4999999999999991</v>
      </c>
      <c r="AD7" s="38">
        <f t="shared" si="3"/>
        <v>7.4999999999999991</v>
      </c>
      <c r="AE7" s="40">
        <f t="shared" si="3"/>
        <v>8.6602540378443855</v>
      </c>
      <c r="AF7" s="32"/>
      <c r="AG7" s="27"/>
      <c r="AH7" s="8"/>
      <c r="AI7" s="8"/>
      <c r="AJ7" s="8"/>
      <c r="AK7" s="8"/>
      <c r="AL7" s="27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DV7" s="59"/>
      <c r="EH7" s="59"/>
      <c r="EI7" s="59"/>
      <c r="EK7" s="59"/>
      <c r="EL7" s="59"/>
      <c r="EM7" s="59"/>
      <c r="EN7" s="59"/>
      <c r="EP7" s="59"/>
      <c r="EU7" s="59"/>
    </row>
    <row r="8" spans="2:175" x14ac:dyDescent="0.25">
      <c r="B8" s="192" t="s">
        <v>61</v>
      </c>
      <c r="C8" s="169">
        <v>6</v>
      </c>
      <c r="D8" s="170">
        <v>60</v>
      </c>
      <c r="E8" s="170" t="s">
        <v>20</v>
      </c>
      <c r="F8" s="170" t="s">
        <v>16</v>
      </c>
      <c r="G8" s="170" t="s">
        <v>1012</v>
      </c>
      <c r="H8" s="170" t="s">
        <v>16</v>
      </c>
      <c r="I8" s="177">
        <v>1.0471975511965976</v>
      </c>
      <c r="J8" s="171" t="s">
        <v>2</v>
      </c>
      <c r="K8" s="185"/>
      <c r="L8" s="185">
        <f t="shared" si="1"/>
        <v>60</v>
      </c>
      <c r="M8" s="185">
        <f t="shared" si="2"/>
        <v>3.6</v>
      </c>
      <c r="N8" s="203"/>
      <c r="O8" s="201" t="s">
        <v>1066</v>
      </c>
      <c r="P8" s="201">
        <v>3</v>
      </c>
      <c r="Q8" s="27"/>
      <c r="R8" s="226"/>
      <c r="S8" s="8"/>
      <c r="T8" s="19"/>
      <c r="U8" s="32"/>
      <c r="V8" s="32"/>
      <c r="W8" s="32"/>
      <c r="X8" s="32"/>
      <c r="Y8" s="32"/>
      <c r="Z8" s="64"/>
      <c r="AA8" s="64"/>
      <c r="AB8" s="32"/>
      <c r="AC8" s="32"/>
      <c r="AD8" s="32"/>
      <c r="AE8" s="32"/>
      <c r="AF8" s="32"/>
      <c r="AG8" s="27"/>
      <c r="AH8" s="8"/>
      <c r="AI8" s="8"/>
      <c r="AJ8" s="8"/>
      <c r="AK8" s="8"/>
      <c r="AL8" s="27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DV8" s="59"/>
      <c r="EH8" s="59"/>
      <c r="EI8" s="59"/>
      <c r="EK8" s="59"/>
      <c r="EL8" s="59"/>
      <c r="EM8" s="59"/>
      <c r="EN8" s="59"/>
      <c r="EP8" s="59"/>
      <c r="EU8" s="59"/>
    </row>
    <row r="9" spans="2:175" x14ac:dyDescent="0.25">
      <c r="B9" s="193" t="s">
        <v>62</v>
      </c>
      <c r="C9" s="165">
        <v>8</v>
      </c>
      <c r="D9" s="166">
        <v>45</v>
      </c>
      <c r="E9" s="166" t="s">
        <v>20</v>
      </c>
      <c r="F9" s="166" t="s">
        <v>16</v>
      </c>
      <c r="G9" s="166" t="s">
        <v>1013</v>
      </c>
      <c r="H9" s="166" t="s">
        <v>16</v>
      </c>
      <c r="I9" s="176">
        <v>0.78539816339744828</v>
      </c>
      <c r="J9" s="167" t="s">
        <v>2</v>
      </c>
      <c r="K9" s="185"/>
      <c r="L9" s="185">
        <f t="shared" si="1"/>
        <v>45</v>
      </c>
      <c r="M9" s="185">
        <f t="shared" si="2"/>
        <v>3</v>
      </c>
      <c r="N9" s="203"/>
      <c r="Q9" s="27"/>
      <c r="R9" s="226"/>
      <c r="S9" s="8"/>
      <c r="T9" s="19"/>
      <c r="U9" s="32"/>
      <c r="Y9" s="32"/>
      <c r="Z9" s="239" t="s">
        <v>97</v>
      </c>
      <c r="AA9" s="239"/>
      <c r="AB9" s="214">
        <f>rayon1</f>
        <v>5</v>
      </c>
      <c r="AC9" s="214">
        <v>1</v>
      </c>
      <c r="AD9" s="32"/>
      <c r="AF9" s="32"/>
      <c r="AG9" s="27"/>
      <c r="AH9" s="8"/>
      <c r="AI9" s="8"/>
      <c r="AJ9" s="8"/>
      <c r="AK9" s="8"/>
      <c r="AL9" s="27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DV9" s="59"/>
      <c r="EH9" s="59"/>
      <c r="EI9" s="59"/>
      <c r="EK9" s="59"/>
      <c r="EL9" s="59"/>
      <c r="EM9" s="59"/>
      <c r="EN9" s="59"/>
      <c r="EP9" s="59"/>
      <c r="EU9" s="59"/>
    </row>
    <row r="10" spans="2:175" x14ac:dyDescent="0.25">
      <c r="B10" s="192" t="s">
        <v>884</v>
      </c>
      <c r="C10" s="169">
        <v>9</v>
      </c>
      <c r="D10" s="170">
        <v>40</v>
      </c>
      <c r="E10" s="170" t="s">
        <v>20</v>
      </c>
      <c r="F10" s="170" t="s">
        <v>16</v>
      </c>
      <c r="G10" s="170" t="s">
        <v>1014</v>
      </c>
      <c r="H10" s="170" t="s">
        <v>16</v>
      </c>
      <c r="I10" s="177">
        <v>0.69813170079773179</v>
      </c>
      <c r="J10" s="171" t="s">
        <v>2</v>
      </c>
      <c r="K10" s="185"/>
      <c r="L10" s="185">
        <f t="shared" si="1"/>
        <v>40</v>
      </c>
      <c r="M10" s="185">
        <f t="shared" si="2"/>
        <v>2.88</v>
      </c>
      <c r="N10" s="203"/>
      <c r="O10" s="201" t="s">
        <v>1073</v>
      </c>
      <c r="P10" s="201">
        <f>P28</f>
        <v>0</v>
      </c>
      <c r="Q10" s="27"/>
      <c r="R10" s="226"/>
      <c r="S10" s="8"/>
      <c r="T10" s="19"/>
      <c r="U10" s="32"/>
      <c r="V10" s="247" t="s">
        <v>1087</v>
      </c>
      <c r="W10" s="247"/>
      <c r="X10" s="247"/>
      <c r="Y10" s="247"/>
      <c r="Z10" s="64"/>
      <c r="AA10" s="65" t="s">
        <v>104</v>
      </c>
      <c r="AB10" s="214">
        <f>Cercle</f>
        <v>360</v>
      </c>
      <c r="AC10" s="214"/>
      <c r="AD10" s="8"/>
      <c r="AE10" s="51"/>
      <c r="AF10" s="51"/>
      <c r="AG10" s="27"/>
      <c r="AH10" s="8"/>
      <c r="AI10" s="8"/>
      <c r="AJ10" s="8"/>
      <c r="AK10" s="8"/>
      <c r="AL10" s="27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DV10" s="59"/>
      <c r="EH10" s="59"/>
      <c r="EI10" s="59"/>
      <c r="EK10" s="59"/>
      <c r="EL10" s="59"/>
      <c r="EM10" s="59"/>
      <c r="EN10" s="59"/>
      <c r="EP10" s="59"/>
      <c r="EU10" s="59"/>
    </row>
    <row r="11" spans="2:175" x14ac:dyDescent="0.25">
      <c r="B11" s="193" t="s">
        <v>63</v>
      </c>
      <c r="C11" s="165">
        <v>10</v>
      </c>
      <c r="D11" s="166">
        <v>36</v>
      </c>
      <c r="E11" s="166" t="s">
        <v>20</v>
      </c>
      <c r="F11" s="166" t="s">
        <v>16</v>
      </c>
      <c r="G11" s="166" t="s">
        <v>1015</v>
      </c>
      <c r="H11" s="166" t="s">
        <v>16</v>
      </c>
      <c r="I11" s="176">
        <v>0.62831853071795862</v>
      </c>
      <c r="J11" s="167" t="s">
        <v>2</v>
      </c>
      <c r="K11" s="185"/>
      <c r="L11" s="185">
        <f t="shared" si="1"/>
        <v>36</v>
      </c>
      <c r="M11" s="185">
        <f t="shared" si="2"/>
        <v>2.8125</v>
      </c>
      <c r="N11" s="203"/>
      <c r="O11" s="201" t="s">
        <v>1074</v>
      </c>
      <c r="P11" s="201">
        <f>10^P8</f>
        <v>1000</v>
      </c>
      <c r="Q11" s="27"/>
      <c r="R11" s="227">
        <f>CE35</f>
        <v>0.66666666666666663</v>
      </c>
      <c r="S11" s="8"/>
      <c r="T11" s="19"/>
      <c r="U11" s="32">
        <v>1</v>
      </c>
      <c r="V11" s="44" t="str">
        <f>GU35</f>
        <v xml:space="preserve">120° = </v>
      </c>
      <c r="W11" s="66" t="str">
        <f>GV35</f>
        <v>( 2 / 3 ) π   =</v>
      </c>
      <c r="X11" s="34">
        <f>GW35</f>
        <v>2.0943951023931953</v>
      </c>
      <c r="Y11" s="38" t="str">
        <f>GX35</f>
        <v>rad</v>
      </c>
      <c r="Z11" s="64"/>
      <c r="AA11" s="65" t="s">
        <v>110</v>
      </c>
      <c r="AB11" s="214">
        <f>Angle1</f>
        <v>120</v>
      </c>
      <c r="AC11" s="214"/>
      <c r="AD11" s="8"/>
      <c r="AE11" s="51"/>
      <c r="AF11" s="51"/>
      <c r="AG11" s="27"/>
      <c r="AH11" s="8"/>
      <c r="AI11" s="8"/>
      <c r="AJ11" s="8"/>
      <c r="AK11" s="8"/>
      <c r="AL11" s="27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DV11" s="59"/>
      <c r="EH11" s="59"/>
      <c r="EI11" s="59"/>
      <c r="EK11" s="59"/>
      <c r="EL11" s="59"/>
      <c r="EM11" s="59"/>
      <c r="EN11" s="59"/>
      <c r="EP11" s="59"/>
      <c r="EU11" s="59"/>
    </row>
    <row r="12" spans="2:175" x14ac:dyDescent="0.25">
      <c r="B12" s="192" t="s">
        <v>65</v>
      </c>
      <c r="C12" s="169">
        <v>12</v>
      </c>
      <c r="D12" s="170">
        <v>30</v>
      </c>
      <c r="E12" s="170" t="s">
        <v>20</v>
      </c>
      <c r="F12" s="170" t="s">
        <v>16</v>
      </c>
      <c r="G12" s="170" t="s">
        <v>1016</v>
      </c>
      <c r="H12" s="170" t="s">
        <v>16</v>
      </c>
      <c r="I12" s="177">
        <v>0.52359877559829882</v>
      </c>
      <c r="J12" s="171" t="s">
        <v>2</v>
      </c>
      <c r="K12" s="185"/>
      <c r="L12" s="185">
        <f t="shared" si="1"/>
        <v>30</v>
      </c>
      <c r="M12" s="185">
        <f t="shared" si="2"/>
        <v>2.5</v>
      </c>
      <c r="N12" s="203"/>
      <c r="O12" s="201" t="s">
        <v>1071</v>
      </c>
      <c r="P12" s="201">
        <v>0</v>
      </c>
      <c r="Q12" s="27"/>
      <c r="R12" s="227">
        <f t="shared" ref="R12:R28" si="4">CE36</f>
        <v>1.3333333333333333</v>
      </c>
      <c r="S12" s="8"/>
      <c r="T12" s="19"/>
      <c r="U12" s="32">
        <f>U11+1</f>
        <v>2</v>
      </c>
      <c r="V12" s="45" t="str">
        <f t="shared" ref="V12:V23" si="5">GU36</f>
        <v/>
      </c>
      <c r="W12" s="32" t="str">
        <f t="shared" ref="W12:Y12" si="6">GV36</f>
        <v/>
      </c>
      <c r="X12" s="35" t="str">
        <f t="shared" si="6"/>
        <v/>
      </c>
      <c r="Y12" s="39" t="str">
        <f t="shared" si="6"/>
        <v/>
      </c>
      <c r="Z12" s="239" t="s">
        <v>106</v>
      </c>
      <c r="AA12" s="239"/>
      <c r="AB12" s="214">
        <f>AB10/AB11</f>
        <v>3</v>
      </c>
      <c r="AC12" s="214"/>
      <c r="AE12" s="8"/>
      <c r="AF12" s="8"/>
      <c r="AG12" s="27"/>
      <c r="AH12" s="8"/>
      <c r="AI12" s="8"/>
      <c r="AJ12" s="8"/>
      <c r="AK12" s="8"/>
      <c r="AL12" s="27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CD12" s="200"/>
      <c r="CE12" s="200"/>
      <c r="CF12" s="200"/>
      <c r="CG12" s="200"/>
      <c r="CH12" s="235"/>
      <c r="CI12" s="200"/>
      <c r="CJ12" s="221"/>
      <c r="CK12" s="235"/>
      <c r="CL12" s="235"/>
      <c r="CM12" s="221"/>
      <c r="CN12" s="179"/>
      <c r="CO12" s="195"/>
      <c r="CP12" s="179"/>
      <c r="CQ12" s="231"/>
      <c r="CR12" s="231"/>
      <c r="CS12" s="231"/>
      <c r="CT12" s="200"/>
      <c r="CU12" s="200"/>
      <c r="CV12" s="236"/>
      <c r="CW12" s="236"/>
      <c r="CX12" s="236"/>
      <c r="CY12" s="221"/>
      <c r="CZ12" s="221"/>
      <c r="DA12" s="221"/>
      <c r="DB12" s="221"/>
      <c r="DC12" s="195"/>
      <c r="DD12" s="195"/>
      <c r="DE12" s="195"/>
      <c r="DF12" s="179"/>
      <c r="DG12" s="179"/>
      <c r="DH12" s="179"/>
      <c r="DI12" s="179"/>
      <c r="DJ12" s="195"/>
      <c r="DK12" s="179"/>
      <c r="DL12" s="179"/>
      <c r="DM12" s="223"/>
      <c r="DN12" s="223"/>
      <c r="DO12" s="223"/>
      <c r="DP12" s="223"/>
      <c r="DQ12" s="223"/>
      <c r="DR12" s="179"/>
      <c r="DS12" s="213"/>
      <c r="DT12" s="213"/>
      <c r="DU12" s="179"/>
      <c r="EU12" s="59"/>
    </row>
    <row r="13" spans="2:175" x14ac:dyDescent="0.25">
      <c r="B13" s="193" t="s">
        <v>68</v>
      </c>
      <c r="C13" s="165">
        <v>15</v>
      </c>
      <c r="D13" s="166">
        <v>24</v>
      </c>
      <c r="E13" s="166" t="s">
        <v>20</v>
      </c>
      <c r="F13" s="166" t="s">
        <v>16</v>
      </c>
      <c r="G13" s="166" t="s">
        <v>1017</v>
      </c>
      <c r="H13" s="166" t="s">
        <v>16</v>
      </c>
      <c r="I13" s="176">
        <v>0.41887902047863906</v>
      </c>
      <c r="J13" s="167" t="s">
        <v>2</v>
      </c>
      <c r="K13" s="185"/>
      <c r="L13" s="185">
        <f t="shared" si="1"/>
        <v>24</v>
      </c>
      <c r="M13" s="185">
        <f t="shared" si="2"/>
        <v>2.4</v>
      </c>
      <c r="N13" s="203"/>
      <c r="O13" s="201" t="s">
        <v>1072</v>
      </c>
      <c r="P13" s="201">
        <v>1</v>
      </c>
      <c r="Q13" s="27"/>
      <c r="R13" s="227">
        <f t="shared" si="4"/>
        <v>2</v>
      </c>
      <c r="S13" s="8"/>
      <c r="T13" s="19"/>
      <c r="U13" s="32">
        <f t="shared" ref="U13:U28" si="7">U12+1</f>
        <v>3</v>
      </c>
      <c r="V13" s="44" t="str">
        <f t="shared" si="5"/>
        <v/>
      </c>
      <c r="W13" s="66" t="str">
        <f t="shared" ref="W13:Y13" si="8">GV37</f>
        <v/>
      </c>
      <c r="X13" s="34" t="str">
        <f t="shared" si="8"/>
        <v/>
      </c>
      <c r="Y13" s="38" t="str">
        <f t="shared" si="8"/>
        <v/>
      </c>
      <c r="Z13" s="239" t="s">
        <v>116</v>
      </c>
      <c r="AA13" s="239"/>
      <c r="AB13" s="215">
        <f>AB7</f>
        <v>4.3301270189221936</v>
      </c>
      <c r="AC13" s="215"/>
      <c r="AD13" s="32"/>
      <c r="AE13" s="35"/>
      <c r="AF13" s="35"/>
      <c r="AG13" s="27"/>
      <c r="AH13" s="8"/>
      <c r="AI13" s="8"/>
      <c r="AJ13" s="8"/>
      <c r="AK13" s="8"/>
      <c r="AL13" s="27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EU13" s="59"/>
    </row>
    <row r="14" spans="2:175" x14ac:dyDescent="0.25">
      <c r="B14" s="192" t="s">
        <v>69</v>
      </c>
      <c r="C14" s="169">
        <v>16</v>
      </c>
      <c r="D14" s="170">
        <v>22.5</v>
      </c>
      <c r="E14" s="170" t="s">
        <v>20</v>
      </c>
      <c r="F14" s="170" t="s">
        <v>16</v>
      </c>
      <c r="G14" s="170" t="s">
        <v>1018</v>
      </c>
      <c r="H14" s="170" t="s">
        <v>16</v>
      </c>
      <c r="I14" s="177">
        <v>0.39269908169872414</v>
      </c>
      <c r="J14" s="171" t="s">
        <v>2</v>
      </c>
      <c r="K14" s="185"/>
      <c r="L14" s="185">
        <f t="shared" si="1"/>
        <v>22.5</v>
      </c>
      <c r="M14" s="185">
        <f t="shared" si="2"/>
        <v>2.25</v>
      </c>
      <c r="N14" s="203"/>
      <c r="O14" s="8"/>
      <c r="P14" s="8"/>
      <c r="Q14" s="27"/>
      <c r="R14" s="227">
        <f t="shared" si="4"/>
        <v>2.6666666666666665</v>
      </c>
      <c r="S14" s="8"/>
      <c r="T14" s="19"/>
      <c r="U14" s="32">
        <f t="shared" si="7"/>
        <v>4</v>
      </c>
      <c r="V14" s="45" t="str">
        <f t="shared" si="5"/>
        <v/>
      </c>
      <c r="W14" s="32" t="str">
        <f t="shared" ref="W14:Y14" si="9">GV38</f>
        <v/>
      </c>
      <c r="X14" s="35" t="str">
        <f t="shared" si="9"/>
        <v/>
      </c>
      <c r="Y14" s="39" t="str">
        <f t="shared" si="9"/>
        <v/>
      </c>
      <c r="Z14" s="239" t="s">
        <v>95</v>
      </c>
      <c r="AA14" s="239"/>
      <c r="AB14" s="215">
        <f>AC7+AD7</f>
        <v>5</v>
      </c>
      <c r="AC14" s="215"/>
      <c r="AD14" s="8"/>
      <c r="AE14" s="35"/>
      <c r="AF14" s="35"/>
      <c r="AG14" s="27"/>
      <c r="AH14" s="8"/>
      <c r="AI14" s="8"/>
      <c r="AJ14" s="8"/>
      <c r="AK14" s="8"/>
      <c r="AL14" s="27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EU14" s="59"/>
    </row>
    <row r="15" spans="2:175" x14ac:dyDescent="0.25">
      <c r="B15" s="193" t="s">
        <v>71</v>
      </c>
      <c r="C15" s="165">
        <v>18</v>
      </c>
      <c r="D15" s="166">
        <v>20</v>
      </c>
      <c r="E15" s="166" t="s">
        <v>20</v>
      </c>
      <c r="F15" s="166" t="s">
        <v>16</v>
      </c>
      <c r="G15" s="166" t="s">
        <v>1019</v>
      </c>
      <c r="H15" s="166" t="s">
        <v>16</v>
      </c>
      <c r="I15" s="176">
        <v>0.3490658503988659</v>
      </c>
      <c r="J15" s="167" t="s">
        <v>2</v>
      </c>
      <c r="K15" s="185"/>
      <c r="L15" s="185">
        <f t="shared" si="1"/>
        <v>20</v>
      </c>
      <c r="M15" s="185">
        <f t="shared" si="2"/>
        <v>2</v>
      </c>
      <c r="N15" s="203"/>
      <c r="O15" s="8"/>
      <c r="P15" s="8"/>
      <c r="Q15" s="27"/>
      <c r="R15" s="227">
        <f t="shared" si="4"/>
        <v>3.3333333333333335</v>
      </c>
      <c r="S15" s="8"/>
      <c r="T15" s="19"/>
      <c r="U15" s="32">
        <f t="shared" si="7"/>
        <v>5</v>
      </c>
      <c r="V15" s="44" t="str">
        <f t="shared" si="5"/>
        <v/>
      </c>
      <c r="W15" s="66" t="str">
        <f t="shared" ref="W15:Y15" si="10">GV39</f>
        <v/>
      </c>
      <c r="X15" s="34" t="str">
        <f t="shared" si="10"/>
        <v/>
      </c>
      <c r="Y15" s="38" t="str">
        <f t="shared" si="10"/>
        <v/>
      </c>
      <c r="Z15" s="239" t="s">
        <v>1131</v>
      </c>
      <c r="AA15" s="239"/>
      <c r="AB15" s="215">
        <f>(AB13*AB14)/2</f>
        <v>10.825317547305485</v>
      </c>
      <c r="AC15" s="215"/>
      <c r="AD15" s="32"/>
      <c r="AE15" s="35"/>
      <c r="AF15" s="35"/>
      <c r="AG15" s="27"/>
      <c r="AH15" s="8"/>
      <c r="AI15" s="8"/>
      <c r="AJ15" s="8"/>
      <c r="AK15" s="8"/>
      <c r="AL15" s="27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EU15" s="59"/>
    </row>
    <row r="16" spans="2:175" x14ac:dyDescent="0.25">
      <c r="B16" s="192" t="s">
        <v>73</v>
      </c>
      <c r="C16" s="169">
        <v>20</v>
      </c>
      <c r="D16" s="170">
        <v>18</v>
      </c>
      <c r="E16" s="170" t="s">
        <v>20</v>
      </c>
      <c r="F16" s="170" t="s">
        <v>16</v>
      </c>
      <c r="G16" s="170" t="s">
        <v>1020</v>
      </c>
      <c r="H16" s="170" t="s">
        <v>16</v>
      </c>
      <c r="I16" s="177">
        <v>0.31415926535897931</v>
      </c>
      <c r="J16" s="171" t="s">
        <v>2</v>
      </c>
      <c r="K16" s="185"/>
      <c r="L16" s="185">
        <f t="shared" si="1"/>
        <v>18</v>
      </c>
      <c r="M16" s="185">
        <f t="shared" si="2"/>
        <v>1.875</v>
      </c>
      <c r="N16" s="203"/>
      <c r="O16" s="30" t="s">
        <v>34</v>
      </c>
      <c r="P16" s="30">
        <v>360</v>
      </c>
      <c r="Q16" s="27"/>
      <c r="R16" s="227">
        <f t="shared" si="4"/>
        <v>4</v>
      </c>
      <c r="S16" s="8"/>
      <c r="T16" s="19"/>
      <c r="U16" s="32">
        <f t="shared" si="7"/>
        <v>6</v>
      </c>
      <c r="V16" s="45" t="str">
        <f t="shared" si="5"/>
        <v/>
      </c>
      <c r="W16" s="32" t="str">
        <f t="shared" ref="W16:Y16" si="11">GV40</f>
        <v/>
      </c>
      <c r="X16" s="35" t="str">
        <f t="shared" si="11"/>
        <v/>
      </c>
      <c r="Y16" s="39" t="str">
        <f t="shared" si="11"/>
        <v/>
      </c>
      <c r="Z16" s="239" t="s">
        <v>119</v>
      </c>
      <c r="AA16" s="239"/>
      <c r="AB16" s="215">
        <f>AB15*AB12</f>
        <v>32.47595264191645</v>
      </c>
      <c r="AC16" s="215"/>
      <c r="AD16" s="30"/>
      <c r="AE16" s="32"/>
      <c r="AF16" s="32"/>
      <c r="AG16" s="27"/>
      <c r="AH16" s="8"/>
      <c r="AI16" s="8"/>
      <c r="AJ16" s="8"/>
      <c r="AK16" s="8"/>
      <c r="AL16" s="27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EU16" s="59"/>
    </row>
    <row r="17" spans="2:216" x14ac:dyDescent="0.25">
      <c r="B17" s="193" t="s">
        <v>77</v>
      </c>
      <c r="C17" s="165">
        <v>24</v>
      </c>
      <c r="D17" s="166">
        <v>15</v>
      </c>
      <c r="E17" s="166" t="s">
        <v>20</v>
      </c>
      <c r="F17" s="166" t="s">
        <v>16</v>
      </c>
      <c r="G17" s="166" t="s">
        <v>1021</v>
      </c>
      <c r="H17" s="166" t="s">
        <v>16</v>
      </c>
      <c r="I17" s="176">
        <v>0.26179938779914941</v>
      </c>
      <c r="J17" s="167" t="s">
        <v>2</v>
      </c>
      <c r="K17" s="185"/>
      <c r="L17" s="185">
        <f t="shared" si="1"/>
        <v>15</v>
      </c>
      <c r="M17" s="185">
        <f t="shared" si="2"/>
        <v>1.8</v>
      </c>
      <c r="N17" s="203"/>
      <c r="O17" s="30" t="s">
        <v>29</v>
      </c>
      <c r="P17" s="30">
        <v>20</v>
      </c>
      <c r="Q17" s="27"/>
      <c r="R17" s="227">
        <f t="shared" si="4"/>
        <v>4.666666666666667</v>
      </c>
      <c r="S17" s="8"/>
      <c r="T17" s="19"/>
      <c r="U17" s="32">
        <f t="shared" si="7"/>
        <v>7</v>
      </c>
      <c r="V17" s="44" t="str">
        <f t="shared" si="5"/>
        <v/>
      </c>
      <c r="W17" s="66" t="str">
        <f t="shared" ref="W17:Y17" si="12">GV41</f>
        <v/>
      </c>
      <c r="X17" s="34" t="str">
        <f t="shared" si="12"/>
        <v/>
      </c>
      <c r="Y17" s="38" t="str">
        <f t="shared" si="12"/>
        <v/>
      </c>
      <c r="Z17" s="64"/>
      <c r="AA17" s="64"/>
      <c r="AB17" s="32"/>
      <c r="AC17" s="32"/>
      <c r="AD17" s="30"/>
      <c r="AE17" s="35"/>
      <c r="AF17" s="35"/>
      <c r="AG17" s="27"/>
      <c r="AH17" s="8"/>
      <c r="AI17" s="8"/>
      <c r="AJ17" s="8"/>
      <c r="AK17" s="8"/>
      <c r="AL17" s="27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DV17" s="59"/>
      <c r="EH17" s="59"/>
      <c r="EI17" s="59"/>
      <c r="EK17" s="59"/>
      <c r="EL17" s="59"/>
      <c r="EM17" s="59"/>
      <c r="EN17" s="59"/>
      <c r="EP17" s="59"/>
      <c r="EU17" s="59"/>
    </row>
    <row r="18" spans="2:216" x14ac:dyDescent="0.25">
      <c r="B18" s="192" t="s">
        <v>78</v>
      </c>
      <c r="C18" s="169">
        <v>25</v>
      </c>
      <c r="D18" s="170">
        <v>14.4</v>
      </c>
      <c r="E18" s="170" t="s">
        <v>20</v>
      </c>
      <c r="F18" s="170" t="s">
        <v>16</v>
      </c>
      <c r="G18" s="170" t="s">
        <v>1022</v>
      </c>
      <c r="H18" s="170" t="s">
        <v>16</v>
      </c>
      <c r="I18" s="177">
        <v>0.25132741228718347</v>
      </c>
      <c r="J18" s="171" t="s">
        <v>2</v>
      </c>
      <c r="K18" s="185"/>
      <c r="L18" s="185">
        <f t="shared" si="1"/>
        <v>14.4</v>
      </c>
      <c r="M18" s="185">
        <f t="shared" si="2"/>
        <v>1.6</v>
      </c>
      <c r="N18" s="203"/>
      <c r="O18" s="30" t="s">
        <v>33</v>
      </c>
      <c r="P18" s="30">
        <v>70</v>
      </c>
      <c r="Q18" s="27"/>
      <c r="R18" s="227">
        <f t="shared" si="4"/>
        <v>5.333333333333333</v>
      </c>
      <c r="S18" s="8"/>
      <c r="T18" s="19"/>
      <c r="U18" s="32">
        <f t="shared" si="7"/>
        <v>8</v>
      </c>
      <c r="V18" s="45" t="str">
        <f t="shared" si="5"/>
        <v/>
      </c>
      <c r="W18" s="32" t="str">
        <f t="shared" ref="W18:Y18" si="13">GV42</f>
        <v/>
      </c>
      <c r="X18" s="35" t="str">
        <f t="shared" si="13"/>
        <v/>
      </c>
      <c r="Y18" s="39" t="str">
        <f t="shared" si="13"/>
        <v/>
      </c>
      <c r="Z18" s="239" t="s">
        <v>118</v>
      </c>
      <c r="AA18" s="239"/>
      <c r="AB18" s="215">
        <f>AK54</f>
        <v>78.539816339744831</v>
      </c>
      <c r="AC18" s="215"/>
      <c r="AD18" s="8"/>
      <c r="AE18" s="8"/>
      <c r="AF18" s="8"/>
      <c r="AG18" s="27"/>
      <c r="AH18" s="8"/>
      <c r="AI18" s="8"/>
      <c r="AJ18" s="8"/>
      <c r="AK18" s="8"/>
      <c r="AL18" s="27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DV18" s="59"/>
      <c r="EH18" s="59"/>
      <c r="EI18" s="59"/>
      <c r="EK18" s="59"/>
      <c r="EL18" s="59"/>
      <c r="EM18" s="59"/>
      <c r="EN18" s="59"/>
      <c r="EP18" s="59"/>
      <c r="EU18" s="59"/>
    </row>
    <row r="19" spans="2:216" x14ac:dyDescent="0.25">
      <c r="B19" s="193" t="s">
        <v>83</v>
      </c>
      <c r="C19" s="165">
        <v>30</v>
      </c>
      <c r="D19" s="166">
        <v>12</v>
      </c>
      <c r="E19" s="166" t="s">
        <v>20</v>
      </c>
      <c r="F19" s="166" t="s">
        <v>16</v>
      </c>
      <c r="G19" s="166" t="s">
        <v>1023</v>
      </c>
      <c r="H19" s="166" t="s">
        <v>16</v>
      </c>
      <c r="I19" s="176">
        <v>0.20943951023931953</v>
      </c>
      <c r="J19" s="167" t="s">
        <v>2</v>
      </c>
      <c r="K19" s="185"/>
      <c r="L19" s="185">
        <f t="shared" si="1"/>
        <v>12</v>
      </c>
      <c r="M19" s="185">
        <f t="shared" si="2"/>
        <v>1.5</v>
      </c>
      <c r="N19" s="203"/>
      <c r="O19" s="8"/>
      <c r="P19" s="8"/>
      <c r="Q19" s="27"/>
      <c r="R19" s="227">
        <f t="shared" si="4"/>
        <v>6</v>
      </c>
      <c r="S19" s="8"/>
      <c r="T19" s="19"/>
      <c r="U19" s="32">
        <f t="shared" si="7"/>
        <v>9</v>
      </c>
      <c r="V19" s="44" t="str">
        <f t="shared" si="5"/>
        <v/>
      </c>
      <c r="W19" s="66" t="str">
        <f t="shared" ref="W19:Y19" si="14">GV43</f>
        <v/>
      </c>
      <c r="X19" s="34" t="str">
        <f t="shared" si="14"/>
        <v/>
      </c>
      <c r="Y19" s="38" t="str">
        <f t="shared" si="14"/>
        <v/>
      </c>
      <c r="Z19" s="239" t="s">
        <v>108</v>
      </c>
      <c r="AA19" s="239"/>
      <c r="AB19" s="215">
        <f>AB18-AB16</f>
        <v>46.063863697828381</v>
      </c>
      <c r="AC19" s="215"/>
      <c r="AD19" s="30"/>
      <c r="AE19" s="35"/>
      <c r="AF19" s="35"/>
      <c r="AG19" s="27"/>
      <c r="AH19" s="8"/>
      <c r="AI19" s="8"/>
      <c r="AJ19" s="8"/>
      <c r="AK19" s="8"/>
      <c r="AL19" s="27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DV19" s="59"/>
      <c r="EH19" s="59"/>
      <c r="EI19" s="59"/>
      <c r="EK19" s="59"/>
      <c r="EL19" s="59"/>
      <c r="EM19" s="59"/>
      <c r="EN19" s="59"/>
      <c r="EP19" s="59"/>
      <c r="EU19" s="59"/>
    </row>
    <row r="20" spans="2:216" x14ac:dyDescent="0.25">
      <c r="B20" s="192" t="s">
        <v>85</v>
      </c>
      <c r="C20" s="169">
        <v>32</v>
      </c>
      <c r="D20" s="170">
        <v>11.25</v>
      </c>
      <c r="E20" s="170" t="s">
        <v>20</v>
      </c>
      <c r="F20" s="170" t="s">
        <v>16</v>
      </c>
      <c r="G20" s="170" t="s">
        <v>1024</v>
      </c>
      <c r="H20" s="170" t="s">
        <v>16</v>
      </c>
      <c r="I20" s="177">
        <v>0.19634954084936207</v>
      </c>
      <c r="J20" s="171" t="s">
        <v>2</v>
      </c>
      <c r="K20" s="185"/>
      <c r="L20" s="185">
        <f t="shared" si="1"/>
        <v>11.25</v>
      </c>
      <c r="M20" s="185">
        <f t="shared" si="2"/>
        <v>1.44</v>
      </c>
      <c r="N20" s="203"/>
      <c r="O20" s="8" t="s">
        <v>33</v>
      </c>
      <c r="P20" s="8">
        <f>P16/P17</f>
        <v>18</v>
      </c>
      <c r="Q20" s="27"/>
      <c r="R20" s="227">
        <f t="shared" si="4"/>
        <v>6.666666666666667</v>
      </c>
      <c r="S20" s="8"/>
      <c r="T20" s="19"/>
      <c r="U20" s="32">
        <f t="shared" si="7"/>
        <v>10</v>
      </c>
      <c r="V20" s="45" t="str">
        <f t="shared" si="5"/>
        <v/>
      </c>
      <c r="W20" s="32" t="str">
        <f t="shared" ref="W20:W23" si="15">GV44</f>
        <v/>
      </c>
      <c r="X20" s="35" t="str">
        <f t="shared" ref="X20:X23" si="16">GW44</f>
        <v/>
      </c>
      <c r="Y20" s="39" t="str">
        <f t="shared" ref="Y20:Y23" si="17">GX44</f>
        <v/>
      </c>
      <c r="Z20" s="239" t="s">
        <v>103</v>
      </c>
      <c r="AA20" s="239"/>
      <c r="AB20" s="214">
        <f>AB12</f>
        <v>3</v>
      </c>
      <c r="AC20" s="214"/>
      <c r="AD20" s="30"/>
      <c r="AE20" s="35"/>
      <c r="AF20" s="35"/>
      <c r="AG20" s="27"/>
      <c r="AH20" s="8"/>
      <c r="AI20" s="8"/>
      <c r="AJ20" s="8"/>
      <c r="AK20" s="8"/>
      <c r="AL20" s="27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DV20" s="59"/>
      <c r="EH20" s="59"/>
      <c r="EI20" s="59"/>
      <c r="EK20" s="59"/>
      <c r="EL20" s="59"/>
      <c r="EM20" s="59"/>
      <c r="EN20" s="59"/>
      <c r="EP20" s="59"/>
      <c r="EU20" s="59"/>
    </row>
    <row r="21" spans="2:216" x14ac:dyDescent="0.25">
      <c r="B21" s="193" t="s">
        <v>89</v>
      </c>
      <c r="C21" s="165">
        <v>36</v>
      </c>
      <c r="D21" s="166">
        <v>10</v>
      </c>
      <c r="E21" s="166" t="s">
        <v>20</v>
      </c>
      <c r="F21" s="166" t="s">
        <v>16</v>
      </c>
      <c r="G21" s="166" t="s">
        <v>1025</v>
      </c>
      <c r="H21" s="166" t="s">
        <v>16</v>
      </c>
      <c r="I21" s="176">
        <v>0.17453292519943295</v>
      </c>
      <c r="J21" s="167" t="s">
        <v>2</v>
      </c>
      <c r="K21" s="185"/>
      <c r="L21" s="185">
        <f t="shared" si="1"/>
        <v>10</v>
      </c>
      <c r="M21" s="185">
        <f t="shared" si="2"/>
        <v>1.40625</v>
      </c>
      <c r="N21" s="203"/>
      <c r="O21" s="8" t="s">
        <v>29</v>
      </c>
      <c r="P21" s="8">
        <f>P16/P18</f>
        <v>5.1428571428571432</v>
      </c>
      <c r="Q21" s="27"/>
      <c r="R21" s="227">
        <f t="shared" si="4"/>
        <v>7.333333333333333</v>
      </c>
      <c r="S21" s="8"/>
      <c r="T21" s="19"/>
      <c r="U21" s="32">
        <f t="shared" si="7"/>
        <v>11</v>
      </c>
      <c r="V21" s="44" t="str">
        <f t="shared" si="5"/>
        <v/>
      </c>
      <c r="W21" s="66" t="str">
        <f t="shared" si="15"/>
        <v/>
      </c>
      <c r="X21" s="34" t="str">
        <f t="shared" si="16"/>
        <v/>
      </c>
      <c r="Y21" s="38" t="str">
        <f t="shared" si="17"/>
        <v/>
      </c>
      <c r="Z21" s="239" t="s">
        <v>107</v>
      </c>
      <c r="AA21" s="239"/>
      <c r="AB21" s="215">
        <f>AB19/AB20</f>
        <v>15.35462123260946</v>
      </c>
      <c r="AC21" s="215"/>
      <c r="AD21" s="30"/>
      <c r="AE21" s="32"/>
      <c r="AF21" s="32"/>
      <c r="AG21" s="27"/>
      <c r="AH21" s="8"/>
      <c r="AI21" s="8"/>
      <c r="AJ21" s="8"/>
      <c r="AK21" s="8"/>
      <c r="AL21" s="27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DV21" s="59"/>
      <c r="EH21" s="59"/>
      <c r="EI21" s="59"/>
      <c r="EK21" s="59"/>
      <c r="EL21" s="59"/>
      <c r="EM21" s="59"/>
      <c r="EN21" s="59"/>
      <c r="EP21" s="59"/>
      <c r="EU21" s="59"/>
    </row>
    <row r="22" spans="2:216" x14ac:dyDescent="0.25">
      <c r="B22" s="192" t="s">
        <v>93</v>
      </c>
      <c r="C22" s="169">
        <v>40</v>
      </c>
      <c r="D22" s="170">
        <v>9</v>
      </c>
      <c r="E22" s="170" t="s">
        <v>20</v>
      </c>
      <c r="F22" s="170" t="s">
        <v>16</v>
      </c>
      <c r="G22" s="170" t="s">
        <v>1026</v>
      </c>
      <c r="H22" s="170" t="s">
        <v>16</v>
      </c>
      <c r="I22" s="177">
        <v>0.15707963267948966</v>
      </c>
      <c r="J22" s="171" t="s">
        <v>2</v>
      </c>
      <c r="K22" s="185"/>
      <c r="L22" s="185">
        <f t="shared" si="1"/>
        <v>9</v>
      </c>
      <c r="M22" s="185">
        <f t="shared" si="2"/>
        <v>1.25</v>
      </c>
      <c r="N22" s="203"/>
      <c r="O22" s="8"/>
      <c r="P22" s="8"/>
      <c r="Q22" s="27"/>
      <c r="R22" s="227">
        <f t="shared" si="4"/>
        <v>8</v>
      </c>
      <c r="S22" s="8"/>
      <c r="T22" s="19"/>
      <c r="U22" s="32">
        <f t="shared" si="7"/>
        <v>12</v>
      </c>
      <c r="V22" s="45" t="str">
        <f t="shared" si="5"/>
        <v/>
      </c>
      <c r="W22" s="32" t="str">
        <f t="shared" si="15"/>
        <v/>
      </c>
      <c r="X22" s="35" t="str">
        <f t="shared" si="16"/>
        <v/>
      </c>
      <c r="Y22" s="39" t="str">
        <f t="shared" si="17"/>
        <v/>
      </c>
      <c r="Z22" s="239" t="s">
        <v>105</v>
      </c>
      <c r="AA22" s="239"/>
      <c r="AB22" s="215">
        <f>AB21+AB15</f>
        <v>26.179938779914945</v>
      </c>
      <c r="AC22" s="215"/>
      <c r="AD22" s="8"/>
      <c r="AE22" s="8"/>
      <c r="AF22" s="8"/>
      <c r="AG22" s="27"/>
      <c r="AH22" s="8"/>
      <c r="AI22" s="8"/>
      <c r="AJ22" s="8"/>
      <c r="AK22" s="8"/>
      <c r="AL22" s="27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DV22" s="59"/>
      <c r="EH22" s="59"/>
      <c r="EI22" s="59"/>
      <c r="EK22" s="59"/>
      <c r="EL22" s="59"/>
      <c r="EM22" s="59"/>
      <c r="EN22" s="59"/>
      <c r="EP22" s="59"/>
      <c r="EU22" s="59"/>
    </row>
    <row r="23" spans="2:216" x14ac:dyDescent="0.25">
      <c r="B23" s="193" t="s">
        <v>963</v>
      </c>
      <c r="C23" s="165">
        <v>45</v>
      </c>
      <c r="D23" s="166">
        <v>8</v>
      </c>
      <c r="E23" s="166" t="s">
        <v>20</v>
      </c>
      <c r="F23" s="166" t="s">
        <v>16</v>
      </c>
      <c r="G23" s="166" t="s">
        <v>1027</v>
      </c>
      <c r="H23" s="166" t="s">
        <v>16</v>
      </c>
      <c r="I23" s="176">
        <v>0.13962634015954636</v>
      </c>
      <c r="J23" s="167" t="s">
        <v>2</v>
      </c>
      <c r="K23" s="185"/>
      <c r="L23" s="185">
        <f t="shared" si="1"/>
        <v>8</v>
      </c>
      <c r="M23" s="185">
        <f t="shared" si="2"/>
        <v>1.2</v>
      </c>
      <c r="N23" s="203"/>
      <c r="O23" s="30" t="s">
        <v>1088</v>
      </c>
      <c r="P23" s="8"/>
      <c r="Q23" s="27"/>
      <c r="R23" s="227">
        <f t="shared" si="4"/>
        <v>8.6666666666666661</v>
      </c>
      <c r="S23" s="8"/>
      <c r="T23" s="19"/>
      <c r="U23" s="32">
        <f t="shared" si="7"/>
        <v>13</v>
      </c>
      <c r="V23" s="44" t="str">
        <f t="shared" si="5"/>
        <v/>
      </c>
      <c r="W23" s="66" t="str">
        <f t="shared" si="15"/>
        <v/>
      </c>
      <c r="X23" s="34" t="str">
        <f t="shared" si="16"/>
        <v/>
      </c>
      <c r="Y23" s="38" t="str">
        <f t="shared" si="17"/>
        <v/>
      </c>
      <c r="Z23" s="64"/>
      <c r="AA23" s="64"/>
      <c r="AB23" s="237"/>
      <c r="AC23" s="32"/>
      <c r="AD23" s="30"/>
      <c r="AE23" s="35"/>
      <c r="AF23" s="35"/>
      <c r="AG23" s="27"/>
      <c r="AH23" s="8"/>
      <c r="AI23" s="8"/>
      <c r="AJ23" s="8"/>
      <c r="AK23" s="8"/>
      <c r="AL23" s="27"/>
      <c r="AM23" s="8"/>
      <c r="AN23" s="8"/>
      <c r="AO23" s="8"/>
      <c r="AP23" s="8"/>
      <c r="AQ23" s="8"/>
      <c r="AR23" s="8"/>
      <c r="AS23" s="8"/>
      <c r="AT23" s="8"/>
      <c r="AU23" s="8" t="s">
        <v>1107</v>
      </c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CO23" s="17">
        <v>5</v>
      </c>
      <c r="CP23">
        <v>125</v>
      </c>
      <c r="DC23" s="17">
        <f>LCM(CO23,CP23)</f>
        <v>125</v>
      </c>
      <c r="DV23" s="59"/>
      <c r="EH23" s="59"/>
      <c r="EI23" s="59"/>
      <c r="EK23" s="59"/>
      <c r="EL23" s="59"/>
      <c r="EM23" s="59"/>
      <c r="EN23" s="59"/>
      <c r="EP23" s="59"/>
      <c r="EU23" s="59"/>
    </row>
    <row r="24" spans="2:216" x14ac:dyDescent="0.25">
      <c r="B24" s="192" t="s">
        <v>964</v>
      </c>
      <c r="C24" s="169">
        <v>48</v>
      </c>
      <c r="D24" s="170">
        <v>7.5</v>
      </c>
      <c r="E24" s="170" t="s">
        <v>20</v>
      </c>
      <c r="F24" s="170" t="s">
        <v>16</v>
      </c>
      <c r="G24" s="170" t="s">
        <v>1028</v>
      </c>
      <c r="H24" s="170" t="s">
        <v>16</v>
      </c>
      <c r="I24" s="177">
        <v>0.1308996938995747</v>
      </c>
      <c r="J24" s="171" t="s">
        <v>2</v>
      </c>
      <c r="K24" s="185"/>
      <c r="L24" s="185">
        <f t="shared" si="1"/>
        <v>7.5</v>
      </c>
      <c r="M24" s="185">
        <f t="shared" si="2"/>
        <v>1.125</v>
      </c>
      <c r="N24" s="203"/>
      <c r="O24" s="30" t="s">
        <v>1089</v>
      </c>
      <c r="P24" s="8">
        <f>Angle1</f>
        <v>120</v>
      </c>
      <c r="Q24" s="27"/>
      <c r="R24" s="227">
        <f t="shared" si="4"/>
        <v>9.3333333333333339</v>
      </c>
      <c r="S24" s="8"/>
      <c r="T24" s="19"/>
      <c r="U24" s="32">
        <f t="shared" si="7"/>
        <v>14</v>
      </c>
      <c r="V24" s="45" t="str">
        <f t="shared" ref="V24:V28" si="18">GU48</f>
        <v/>
      </c>
      <c r="W24" s="32" t="str">
        <f t="shared" ref="W24:W28" si="19">GV48</f>
        <v/>
      </c>
      <c r="X24" s="35" t="str">
        <f t="shared" ref="X24:X28" si="20">GW48</f>
        <v/>
      </c>
      <c r="Y24" s="39" t="str">
        <f t="shared" ref="Y24:Y28" si="21">GX48</f>
        <v/>
      </c>
      <c r="Z24" s="32"/>
      <c r="AA24" s="32"/>
      <c r="AB24" s="32"/>
      <c r="AC24" s="32"/>
      <c r="AD24" s="30"/>
      <c r="AE24" s="35"/>
      <c r="AF24" s="35"/>
      <c r="AG24" s="27"/>
      <c r="AH24" s="8"/>
      <c r="AI24" s="8"/>
      <c r="AJ24" s="8"/>
      <c r="AK24" s="8"/>
      <c r="AL24" s="27"/>
      <c r="AM24" s="8"/>
      <c r="AO24" s="8" t="s">
        <v>1101</v>
      </c>
      <c r="AP24" s="8"/>
      <c r="AQ24" s="8"/>
      <c r="AR24" s="8"/>
      <c r="AY24" s="8"/>
      <c r="AZ24" s="8"/>
      <c r="BA24" s="8"/>
      <c r="BB24" s="8"/>
      <c r="BC24" s="8"/>
      <c r="BD24" s="8"/>
      <c r="BE24" s="8"/>
      <c r="BF24" s="8"/>
      <c r="BG24" s="8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U24" s="59"/>
    </row>
    <row r="25" spans="2:216" x14ac:dyDescent="0.25">
      <c r="B25" s="193" t="s">
        <v>958</v>
      </c>
      <c r="C25" s="165">
        <v>50</v>
      </c>
      <c r="D25" s="166">
        <v>7.2</v>
      </c>
      <c r="E25" s="166" t="s">
        <v>20</v>
      </c>
      <c r="F25" s="166" t="s">
        <v>16</v>
      </c>
      <c r="G25" s="166" t="s">
        <v>1029</v>
      </c>
      <c r="H25" s="166" t="s">
        <v>16</v>
      </c>
      <c r="I25" s="176">
        <v>0.12566370614359174</v>
      </c>
      <c r="J25" s="167" t="s">
        <v>2</v>
      </c>
      <c r="K25" s="185"/>
      <c r="L25" s="185">
        <f t="shared" si="1"/>
        <v>7.2</v>
      </c>
      <c r="M25" s="185">
        <f t="shared" si="2"/>
        <v>1</v>
      </c>
      <c r="N25" s="203"/>
      <c r="O25" s="30" t="s">
        <v>1090</v>
      </c>
      <c r="P25" s="8">
        <f>INT(P24)</f>
        <v>120</v>
      </c>
      <c r="Q25" s="27"/>
      <c r="R25" s="227">
        <f t="shared" si="4"/>
        <v>10</v>
      </c>
      <c r="S25" s="8"/>
      <c r="T25" s="19"/>
      <c r="U25" s="32">
        <f t="shared" si="7"/>
        <v>15</v>
      </c>
      <c r="V25" s="44" t="str">
        <f t="shared" si="18"/>
        <v/>
      </c>
      <c r="W25" s="66" t="str">
        <f t="shared" si="19"/>
        <v/>
      </c>
      <c r="X25" s="34" t="str">
        <f t="shared" si="20"/>
        <v/>
      </c>
      <c r="Y25" s="38" t="str">
        <f t="shared" si="21"/>
        <v/>
      </c>
      <c r="Z25" s="8" t="s">
        <v>49</v>
      </c>
      <c r="AA25" s="32"/>
      <c r="AB25" s="32"/>
      <c r="AC25" s="32"/>
      <c r="AD25" s="30"/>
      <c r="AE25" s="35"/>
      <c r="AF25" s="35"/>
      <c r="AG25" s="27"/>
      <c r="AH25" s="8"/>
      <c r="AI25" s="8"/>
      <c r="AJ25" s="8"/>
      <c r="AK25" s="8"/>
      <c r="AL25" s="27"/>
      <c r="AM25" s="8"/>
      <c r="AN25" s="8"/>
      <c r="AO25" s="8"/>
      <c r="AP25" s="8"/>
      <c r="AQ25" s="8"/>
      <c r="AR25" s="8"/>
      <c r="AY25" s="8"/>
      <c r="AZ25" s="8"/>
      <c r="BA25" s="8"/>
      <c r="BB25" s="8"/>
      <c r="BC25" s="8"/>
      <c r="BD25" s="8"/>
      <c r="BE25" s="8"/>
      <c r="BF25" s="8"/>
      <c r="BG25" s="8"/>
      <c r="DW25" s="23" t="s">
        <v>17</v>
      </c>
      <c r="DX25" s="24"/>
      <c r="DY25" s="24"/>
      <c r="DZ25" s="24"/>
      <c r="EA25" s="24"/>
      <c r="EB25" s="24"/>
      <c r="EC25" s="24"/>
      <c r="ED25" s="24"/>
      <c r="EE25" s="24"/>
      <c r="EF25" s="24"/>
      <c r="EG25" s="23"/>
      <c r="EH25" s="59" t="s">
        <v>112</v>
      </c>
      <c r="EI25" s="59">
        <f>EI35</f>
        <v>2</v>
      </c>
      <c r="EJ25" s="16" t="s">
        <v>17</v>
      </c>
      <c r="EK25" s="59">
        <f>EK35</f>
        <v>3</v>
      </c>
      <c r="EL25" s="59" t="s">
        <v>113</v>
      </c>
      <c r="EM25" s="59" t="str">
        <f>EM35</f>
        <v xml:space="preserve"> π </v>
      </c>
      <c r="EN25" s="59" t="s">
        <v>19</v>
      </c>
      <c r="EP25" s="59" t="str">
        <f>CD27&amp;EM25&amp;DW25&amp;EH25&amp;EH25&amp;EI25&amp;EJ25&amp;EK25&amp;EL25&amp;EM25&amp;EL25</f>
        <v>2 π  / ((2 / 3) π )</v>
      </c>
      <c r="EU25" s="68"/>
      <c r="EV25" s="68"/>
      <c r="EW25" s="68"/>
      <c r="EX25" s="68"/>
      <c r="EY25" s="68"/>
    </row>
    <row r="26" spans="2:216" hidden="1" x14ac:dyDescent="0.25">
      <c r="B26" s="192" t="s">
        <v>960</v>
      </c>
      <c r="C26" s="169">
        <v>60</v>
      </c>
      <c r="D26" s="170">
        <v>6</v>
      </c>
      <c r="E26" s="170" t="s">
        <v>20</v>
      </c>
      <c r="F26" s="170" t="s">
        <v>16</v>
      </c>
      <c r="G26" s="170" t="s">
        <v>1030</v>
      </c>
      <c r="H26" s="170" t="s">
        <v>16</v>
      </c>
      <c r="I26" s="177">
        <v>0.10471975511965977</v>
      </c>
      <c r="J26" s="171" t="s">
        <v>2</v>
      </c>
      <c r="K26" s="185"/>
      <c r="L26" s="185">
        <f t="shared" si="1"/>
        <v>6</v>
      </c>
      <c r="M26" s="185" t="e">
        <f>#REF!+1</f>
        <v>#REF!</v>
      </c>
      <c r="N26" s="203"/>
      <c r="O26" s="8"/>
      <c r="P26" s="8"/>
      <c r="Q26" s="27"/>
      <c r="R26" s="227">
        <f t="shared" si="4"/>
        <v>10.666666666666666</v>
      </c>
      <c r="S26" s="8"/>
      <c r="T26" s="19"/>
      <c r="U26" s="32">
        <f t="shared" si="7"/>
        <v>16</v>
      </c>
      <c r="V26" s="45" t="str">
        <f t="shared" si="18"/>
        <v/>
      </c>
      <c r="W26" s="32" t="str">
        <f t="shared" si="19"/>
        <v/>
      </c>
      <c r="X26" s="35" t="str">
        <f t="shared" si="20"/>
        <v/>
      </c>
      <c r="Y26" s="39" t="str">
        <f t="shared" si="21"/>
        <v/>
      </c>
      <c r="Z26" s="32"/>
      <c r="AA26" s="32"/>
      <c r="AB26" s="32"/>
      <c r="AC26" s="32"/>
      <c r="AD26" s="30"/>
      <c r="AE26" s="35"/>
      <c r="AF26" s="35"/>
      <c r="AG26" s="27"/>
      <c r="AH26" s="8"/>
      <c r="AI26" s="8"/>
      <c r="AJ26" s="8"/>
      <c r="AK26" s="8"/>
      <c r="AL26" s="27"/>
      <c r="AM26" s="8"/>
      <c r="AN26" s="8"/>
      <c r="AO26" s="8"/>
      <c r="AP26" s="8"/>
      <c r="AQ26" s="8"/>
      <c r="AR26" s="8"/>
      <c r="AY26" s="8"/>
      <c r="AZ26" s="8"/>
      <c r="BA26" s="8"/>
      <c r="BB26" s="8"/>
      <c r="BC26" s="8"/>
      <c r="BD26" s="8"/>
      <c r="BE26" s="8"/>
      <c r="BF26" s="8"/>
      <c r="BG26" s="8"/>
      <c r="DV26" s="59"/>
      <c r="EG26" s="24"/>
      <c r="EH26" s="59"/>
      <c r="EI26" s="59"/>
      <c r="EK26" s="59"/>
      <c r="EL26" s="59"/>
      <c r="EM26" s="59"/>
      <c r="EN26" s="59"/>
      <c r="EP26" s="49" t="str">
        <f>EH25&amp;CD27&amp;DW27&amp;EK25&amp;EL25&amp;DW25&amp;EI25</f>
        <v>(2×3) / 2</v>
      </c>
      <c r="EU26" s="68"/>
      <c r="EV26" s="68"/>
      <c r="EW26" s="68"/>
      <c r="EX26" s="68"/>
      <c r="EY26" s="68"/>
    </row>
    <row r="27" spans="2:216" x14ac:dyDescent="0.25">
      <c r="B27" s="193" t="s">
        <v>965</v>
      </c>
      <c r="C27" s="165">
        <v>64</v>
      </c>
      <c r="D27" s="166">
        <v>5.625</v>
      </c>
      <c r="E27" s="166" t="s">
        <v>20</v>
      </c>
      <c r="F27" s="166" t="s">
        <v>16</v>
      </c>
      <c r="G27" s="166" t="s">
        <v>1031</v>
      </c>
      <c r="H27" s="166" t="s">
        <v>16</v>
      </c>
      <c r="I27" s="176">
        <v>9.8174770424681035E-2</v>
      </c>
      <c r="J27" s="167" t="s">
        <v>2</v>
      </c>
      <c r="K27" s="185"/>
      <c r="L27" s="185">
        <f t="shared" si="1"/>
        <v>5.625</v>
      </c>
      <c r="M27" s="185"/>
      <c r="N27" s="203"/>
      <c r="O27" s="30" t="s">
        <v>1091</v>
      </c>
      <c r="P27" s="8">
        <f>IF(P24=P25,0,1)</f>
        <v>0</v>
      </c>
      <c r="Q27" s="27"/>
      <c r="R27" s="227">
        <f t="shared" si="4"/>
        <v>11.333333333333334</v>
      </c>
      <c r="S27" s="8"/>
      <c r="T27" s="19"/>
      <c r="U27" s="32">
        <f t="shared" si="7"/>
        <v>17</v>
      </c>
      <c r="V27" s="44" t="str">
        <f t="shared" si="18"/>
        <v/>
      </c>
      <c r="W27" s="66" t="str">
        <f t="shared" si="19"/>
        <v/>
      </c>
      <c r="X27" s="34" t="str">
        <f t="shared" si="20"/>
        <v/>
      </c>
      <c r="Y27" s="38" t="str">
        <f t="shared" si="21"/>
        <v/>
      </c>
      <c r="Z27" s="8" t="str">
        <f>EP28</f>
        <v>2 π  / ((2 / 3) π ) = (2×3) / 2 = 6</v>
      </c>
      <c r="AA27" s="32"/>
      <c r="AB27" s="32"/>
      <c r="AC27" s="32"/>
      <c r="AD27" s="30"/>
      <c r="AE27" s="35"/>
      <c r="AF27" s="35"/>
      <c r="AG27" s="27"/>
      <c r="AH27" s="8"/>
      <c r="AI27" s="8"/>
      <c r="AJ27" s="8"/>
      <c r="AK27" s="8"/>
      <c r="AL27" s="27"/>
      <c r="AM27" s="8"/>
      <c r="AN27" s="8"/>
      <c r="AO27" s="8"/>
      <c r="AP27" s="8"/>
      <c r="AQ27" s="8"/>
      <c r="AR27" s="8"/>
      <c r="AY27" s="8"/>
      <c r="AZ27" s="8"/>
      <c r="BA27" s="8"/>
      <c r="BB27" s="8"/>
      <c r="BC27" s="8"/>
      <c r="BD27" s="8"/>
      <c r="BE27" s="8"/>
      <c r="BF27" s="8"/>
      <c r="BG27" s="8"/>
      <c r="CD27" s="59">
        <v>2</v>
      </c>
      <c r="CN27" s="14">
        <f>11.25*2/360</f>
        <v>6.25E-2</v>
      </c>
      <c r="CO27" s="17">
        <v>14400</v>
      </c>
      <c r="DV27" s="59"/>
      <c r="DW27" s="24" t="s">
        <v>114</v>
      </c>
      <c r="EH27" s="59"/>
      <c r="EI27" s="59"/>
      <c r="EK27" s="59"/>
      <c r="EL27" s="59"/>
      <c r="EM27" s="59"/>
      <c r="EN27" s="59"/>
      <c r="EP27" s="59">
        <f>CD27*EK25</f>
        <v>6</v>
      </c>
      <c r="EU27" s="68"/>
      <c r="EV27" s="68"/>
      <c r="EW27" s="68"/>
      <c r="EX27" s="68"/>
      <c r="EY27" s="68"/>
    </row>
    <row r="28" spans="2:216" ht="18.75" customHeight="1" x14ac:dyDescent="0.25">
      <c r="B28" s="192" t="s">
        <v>966</v>
      </c>
      <c r="C28" s="169">
        <v>72</v>
      </c>
      <c r="D28" s="170">
        <v>5</v>
      </c>
      <c r="E28" s="170" t="s">
        <v>20</v>
      </c>
      <c r="F28" s="170" t="s">
        <v>16</v>
      </c>
      <c r="G28" s="170" t="s">
        <v>1032</v>
      </c>
      <c r="H28" s="170" t="s">
        <v>16</v>
      </c>
      <c r="I28" s="177">
        <v>8.7266462599716474E-2</v>
      </c>
      <c r="J28" s="171" t="s">
        <v>2</v>
      </c>
      <c r="K28" s="185"/>
      <c r="M28" s="185"/>
      <c r="N28" s="203"/>
      <c r="O28" s="30" t="s">
        <v>1070</v>
      </c>
      <c r="P28" s="8">
        <f>IF(P27=0,0,1)</f>
        <v>0</v>
      </c>
      <c r="Q28" s="27"/>
      <c r="R28" s="227">
        <f t="shared" si="4"/>
        <v>12</v>
      </c>
      <c r="S28" s="8"/>
      <c r="T28" s="21"/>
      <c r="U28" s="33">
        <f t="shared" si="7"/>
        <v>18</v>
      </c>
      <c r="V28" s="88" t="str">
        <f t="shared" si="18"/>
        <v/>
      </c>
      <c r="W28" s="33" t="str">
        <f t="shared" si="19"/>
        <v/>
      </c>
      <c r="X28" s="89" t="str">
        <f t="shared" si="20"/>
        <v/>
      </c>
      <c r="Y28" s="90" t="str">
        <f t="shared" si="21"/>
        <v/>
      </c>
      <c r="Z28" s="33"/>
      <c r="AA28" s="33"/>
      <c r="AB28" s="33"/>
      <c r="AC28" s="33"/>
      <c r="AD28" s="91"/>
      <c r="AE28" s="89"/>
      <c r="AF28" s="89"/>
      <c r="AG28" s="28"/>
      <c r="AH28" s="8"/>
      <c r="AI28" s="8"/>
      <c r="AJ28" s="8"/>
      <c r="AK28" s="8"/>
      <c r="AL28" s="27"/>
      <c r="AM28" s="8"/>
      <c r="AN28" s="8"/>
      <c r="AO28" s="8"/>
      <c r="AP28" s="8"/>
      <c r="AQ28" s="8"/>
      <c r="AR28" s="8"/>
      <c r="AY28" s="8"/>
      <c r="AZ28" s="8"/>
      <c r="BA28" s="8"/>
      <c r="BB28" s="8"/>
      <c r="BC28" s="8"/>
      <c r="BD28" s="8"/>
      <c r="BE28" s="8"/>
      <c r="BF28" s="8"/>
      <c r="BG28" s="8"/>
      <c r="CO28" s="17">
        <v>36000</v>
      </c>
      <c r="CP28">
        <f>CO27/CO28</f>
        <v>0.4</v>
      </c>
      <c r="DV28" s="59"/>
      <c r="EH28" s="59"/>
      <c r="EI28" s="59"/>
      <c r="EK28" s="59"/>
      <c r="EL28" s="59"/>
      <c r="EM28" s="59"/>
      <c r="EN28" s="59"/>
      <c r="EP28" s="59" t="str">
        <f>EP25&amp;EN25&amp;EP26&amp;EN25&amp;EP27</f>
        <v>2 π  / ((2 / 3) π ) = (2×3) / 2 = 6</v>
      </c>
      <c r="EU28" s="68"/>
      <c r="EV28" s="68"/>
      <c r="EW28" s="68"/>
      <c r="EX28" s="68"/>
      <c r="EY28" s="68"/>
    </row>
    <row r="29" spans="2:216" x14ac:dyDescent="0.25">
      <c r="B29" s="193" t="s">
        <v>967</v>
      </c>
      <c r="C29" s="165">
        <v>75</v>
      </c>
      <c r="D29" s="166">
        <v>4.8</v>
      </c>
      <c r="E29" s="166" t="s">
        <v>20</v>
      </c>
      <c r="F29" s="166" t="s">
        <v>16</v>
      </c>
      <c r="G29" s="166" t="s">
        <v>1033</v>
      </c>
      <c r="H29" s="166" t="s">
        <v>16</v>
      </c>
      <c r="I29" s="176">
        <v>8.377580409572781E-2</v>
      </c>
      <c r="J29" s="167" t="s">
        <v>2</v>
      </c>
      <c r="K29" s="185"/>
      <c r="M29" s="185"/>
      <c r="N29" s="203"/>
      <c r="O29" s="8"/>
      <c r="P29" s="8"/>
      <c r="Q29" s="27"/>
      <c r="R29" s="226"/>
      <c r="S29" s="8"/>
      <c r="T29" s="19"/>
      <c r="U29" s="32" t="s">
        <v>1112</v>
      </c>
      <c r="W29" s="32">
        <f>DS34</f>
        <v>0</v>
      </c>
      <c r="X29" s="32" t="s">
        <v>1118</v>
      </c>
      <c r="Y29" s="32"/>
      <c r="Z29" s="32"/>
      <c r="AA29" s="32"/>
      <c r="AB29" s="32"/>
      <c r="AC29" s="32"/>
      <c r="AD29" s="32"/>
      <c r="AE29" s="32"/>
      <c r="AF29" s="32"/>
      <c r="AG29" s="27"/>
      <c r="AH29" s="8"/>
      <c r="AI29" s="8"/>
      <c r="AJ29" s="8"/>
      <c r="AK29" s="8"/>
      <c r="AL29" s="27"/>
      <c r="AM29" s="8"/>
      <c r="AN29" s="8"/>
      <c r="AO29" s="8"/>
      <c r="AP29" s="8"/>
      <c r="AQ29" s="8"/>
      <c r="AR29" s="8"/>
      <c r="AY29" s="8"/>
      <c r="AZ29" s="8"/>
      <c r="BA29" s="8"/>
      <c r="BB29" s="8"/>
      <c r="BC29" s="8"/>
      <c r="BD29" s="8"/>
      <c r="BE29" s="8"/>
      <c r="BF29" s="8"/>
      <c r="BG29" s="8"/>
      <c r="CO29" s="17">
        <f>GCD(CO27,CO28)</f>
        <v>7200</v>
      </c>
      <c r="CP29">
        <f>CO27/CO29</f>
        <v>2</v>
      </c>
      <c r="DC29" s="17">
        <f>CO28/CO29</f>
        <v>5</v>
      </c>
      <c r="DV29" s="59"/>
      <c r="EH29" s="59"/>
      <c r="EI29" s="59"/>
      <c r="EK29" s="59"/>
      <c r="EL29" s="59"/>
      <c r="EM29" s="59"/>
      <c r="EN29" s="59"/>
      <c r="EP29" s="59"/>
      <c r="EU29" s="59"/>
    </row>
    <row r="30" spans="2:216" x14ac:dyDescent="0.25">
      <c r="B30" s="193"/>
      <c r="C30" s="165"/>
      <c r="D30" s="166"/>
      <c r="E30" s="166"/>
      <c r="F30" s="166"/>
      <c r="G30" s="166"/>
      <c r="H30" s="166"/>
      <c r="I30" s="176"/>
      <c r="J30" s="167"/>
      <c r="K30" s="185"/>
      <c r="M30" s="185"/>
      <c r="N30" s="203"/>
      <c r="O30" s="8"/>
      <c r="P30" s="8"/>
      <c r="Q30" s="27"/>
      <c r="R30" s="226"/>
      <c r="S30" s="8"/>
      <c r="T30" s="19"/>
      <c r="U30" s="32"/>
      <c r="W30" s="32">
        <f>DT34</f>
        <v>0</v>
      </c>
      <c r="X30" s="32" t="s">
        <v>1119</v>
      </c>
      <c r="Y30" s="32"/>
      <c r="Z30" s="32"/>
      <c r="AA30" s="32"/>
      <c r="AB30" s="32"/>
      <c r="AC30" s="32"/>
      <c r="AD30" s="32"/>
      <c r="AE30" s="32"/>
      <c r="AF30" s="32"/>
      <c r="AG30" s="27"/>
      <c r="AH30" s="8"/>
      <c r="AI30" s="8"/>
      <c r="AJ30" s="8"/>
      <c r="AK30" s="8"/>
      <c r="AL30" s="27"/>
      <c r="AM30" s="8"/>
      <c r="AN30" s="8"/>
      <c r="AO30" s="8"/>
      <c r="AP30" s="8"/>
      <c r="AQ30" s="8"/>
      <c r="AR30" s="8"/>
      <c r="AY30" s="8"/>
      <c r="AZ30" s="8"/>
      <c r="BA30" s="8"/>
      <c r="BB30" s="8"/>
      <c r="BC30" s="8"/>
      <c r="BD30" s="8"/>
      <c r="BE30" s="8"/>
      <c r="BF30" s="8"/>
      <c r="BG30" s="8"/>
      <c r="DV30" s="223"/>
      <c r="DW30" s="223"/>
      <c r="DX30" s="223"/>
      <c r="DY30" s="223"/>
      <c r="EA30" s="223"/>
      <c r="EE30" s="223"/>
      <c r="EF30" s="223"/>
      <c r="EG30" s="223"/>
      <c r="EH30" s="223"/>
      <c r="EI30" s="223"/>
      <c r="EK30" s="223"/>
      <c r="EL30" s="223"/>
      <c r="EM30" s="223"/>
      <c r="EN30" s="223"/>
      <c r="EO30" s="223"/>
      <c r="EP30" s="223"/>
      <c r="EQ30" s="223"/>
      <c r="ER30" s="223"/>
      <c r="ES30" s="223"/>
      <c r="ET30" s="223"/>
      <c r="EU30" s="223"/>
      <c r="EV30" s="223"/>
      <c r="EW30" s="223"/>
      <c r="EX30" s="223"/>
      <c r="EY30" s="223"/>
      <c r="EZ30" s="223"/>
      <c r="FA30" s="223"/>
    </row>
    <row r="31" spans="2:216" x14ac:dyDescent="0.25">
      <c r="B31" s="192" t="s">
        <v>928</v>
      </c>
      <c r="C31" s="169">
        <v>80</v>
      </c>
      <c r="D31" s="170">
        <v>4.5</v>
      </c>
      <c r="E31" s="170" t="s">
        <v>20</v>
      </c>
      <c r="F31" s="170" t="s">
        <v>16</v>
      </c>
      <c r="G31" s="170" t="s">
        <v>1034</v>
      </c>
      <c r="H31" s="170" t="s">
        <v>16</v>
      </c>
      <c r="I31" s="177">
        <v>7.8539816339744828E-2</v>
      </c>
      <c r="J31" s="171" t="s">
        <v>2</v>
      </c>
      <c r="K31" s="185"/>
      <c r="M31" s="185"/>
      <c r="N31" s="203"/>
      <c r="O31" s="8"/>
      <c r="P31" s="8"/>
      <c r="Q31" s="27"/>
      <c r="R31" s="226"/>
      <c r="S31" s="8"/>
      <c r="T31" s="85"/>
      <c r="U31" s="86"/>
      <c r="V31" s="86"/>
      <c r="W31" s="250">
        <f>W4</f>
        <v>0</v>
      </c>
      <c r="X31" s="250"/>
      <c r="Y31" s="250"/>
      <c r="Z31" s="250"/>
      <c r="AA31" s="250"/>
      <c r="AB31" s="250"/>
      <c r="AC31" s="250"/>
      <c r="AD31" s="250"/>
      <c r="AE31" s="250"/>
      <c r="AF31" s="77"/>
      <c r="AG31" s="87"/>
      <c r="AH31" s="8"/>
      <c r="AI31" s="8"/>
      <c r="AJ31" s="8"/>
      <c r="AK31" s="8"/>
      <c r="AL31" s="27"/>
      <c r="AM31" s="8"/>
      <c r="AN31" s="8"/>
      <c r="AO31" s="8"/>
      <c r="AP31" s="8"/>
      <c r="AQ31" s="8"/>
      <c r="AR31" s="8"/>
      <c r="AY31" s="8"/>
      <c r="AZ31" s="8"/>
      <c r="BA31" s="8"/>
      <c r="BB31" s="8"/>
      <c r="BC31" s="8"/>
      <c r="BD31" s="8"/>
      <c r="BE31" s="8"/>
      <c r="BF31" s="8"/>
      <c r="BG31" s="8"/>
      <c r="DV31" s="59"/>
      <c r="EA31" s="179">
        <v>0</v>
      </c>
      <c r="EB31" s="25" t="s">
        <v>1121</v>
      </c>
      <c r="EC31" s="25"/>
      <c r="EH31" s="59"/>
      <c r="EI31" s="59"/>
      <c r="EK31" s="59"/>
      <c r="EL31" s="59"/>
      <c r="EM31" s="59"/>
      <c r="EN31" s="59"/>
      <c r="EP31" s="59"/>
      <c r="EU31" s="59"/>
      <c r="FD31" s="25" t="s">
        <v>134</v>
      </c>
      <c r="FI31" s="25" t="s">
        <v>134</v>
      </c>
      <c r="FJ31" s="25" t="s">
        <v>135</v>
      </c>
    </row>
    <row r="32" spans="2:216" x14ac:dyDescent="0.25">
      <c r="B32" s="193" t="s">
        <v>968</v>
      </c>
      <c r="C32" s="165">
        <v>90</v>
      </c>
      <c r="D32" s="166">
        <v>4</v>
      </c>
      <c r="E32" s="166" t="s">
        <v>20</v>
      </c>
      <c r="F32" s="166" t="s">
        <v>16</v>
      </c>
      <c r="G32" s="166" t="s">
        <v>1035</v>
      </c>
      <c r="H32" s="166" t="s">
        <v>16</v>
      </c>
      <c r="I32" s="176">
        <v>6.9813170079773182E-2</v>
      </c>
      <c r="J32" s="167" t="s">
        <v>2</v>
      </c>
      <c r="K32" s="185"/>
      <c r="M32" s="185"/>
      <c r="N32" s="203"/>
      <c r="O32" s="8" t="s">
        <v>40</v>
      </c>
      <c r="P32" s="8"/>
      <c r="Q32" s="27"/>
      <c r="R32" s="226"/>
      <c r="S32" s="8"/>
      <c r="T32" s="19"/>
      <c r="U32" s="32"/>
      <c r="V32" s="32"/>
      <c r="W32" s="32"/>
      <c r="X32" s="32"/>
      <c r="Y32" s="32"/>
      <c r="Z32" s="32"/>
      <c r="AA32" s="32"/>
      <c r="AB32" s="32" t="s">
        <v>976</v>
      </c>
      <c r="AC32" s="32" t="s">
        <v>976</v>
      </c>
      <c r="AD32" s="32"/>
      <c r="AE32" s="32"/>
      <c r="AF32" s="32"/>
      <c r="AG32" s="27"/>
      <c r="AH32" s="19"/>
      <c r="AI32" s="8"/>
      <c r="AJ32" s="8" t="s">
        <v>49</v>
      </c>
      <c r="AK32" s="51" t="s">
        <v>50</v>
      </c>
      <c r="AL32" s="27"/>
      <c r="AM32" s="8"/>
      <c r="AN32" s="8"/>
      <c r="AO32" s="8"/>
      <c r="AP32" s="8"/>
      <c r="AQ32" s="8"/>
      <c r="AR32" s="8"/>
      <c r="AY32" s="8"/>
      <c r="AZ32" s="8"/>
      <c r="BA32" s="8"/>
      <c r="BB32" s="8"/>
      <c r="BC32" s="8"/>
      <c r="BD32" s="8"/>
      <c r="BE32" s="8"/>
      <c r="BF32" s="8"/>
      <c r="BG32" s="8"/>
      <c r="CD32" s="18"/>
      <c r="CE32" s="4"/>
      <c r="CF32" s="4"/>
      <c r="CG32" s="4"/>
      <c r="CH32" s="4"/>
      <c r="CI32" s="4"/>
      <c r="CJ32" s="18"/>
      <c r="CK32" s="4"/>
      <c r="CL32" s="4"/>
      <c r="CM32" s="4"/>
      <c r="CN32" s="250" t="s">
        <v>1006</v>
      </c>
      <c r="CO32" s="250"/>
      <c r="CP32" s="250"/>
      <c r="CQ32" s="250"/>
      <c r="CR32" s="250"/>
      <c r="CS32" s="250"/>
      <c r="CT32" s="250"/>
      <c r="CU32" s="250"/>
      <c r="CV32" s="250"/>
      <c r="CW32" s="250"/>
      <c r="CX32" s="250"/>
      <c r="CY32" s="250"/>
      <c r="CZ32" s="250"/>
      <c r="DA32" s="250"/>
      <c r="DB32" s="250"/>
      <c r="DC32" s="250"/>
      <c r="DD32" s="250"/>
      <c r="DE32" s="250"/>
      <c r="DF32" s="250"/>
      <c r="DG32" s="250"/>
      <c r="DH32" s="250"/>
      <c r="DI32" s="250"/>
      <c r="DJ32" s="250"/>
      <c r="DK32" s="250"/>
      <c r="DL32" s="250"/>
      <c r="DM32" s="250"/>
      <c r="DN32" s="250"/>
      <c r="DO32" s="250"/>
      <c r="DP32" s="250"/>
      <c r="DQ32" s="250"/>
      <c r="DR32" s="250"/>
      <c r="DS32" s="250"/>
      <c r="DT32" s="250"/>
      <c r="DU32" s="251"/>
      <c r="EA32" s="179">
        <v>1</v>
      </c>
      <c r="EB32" s="25" t="s">
        <v>1072</v>
      </c>
      <c r="EC32" s="25"/>
      <c r="FA32" s="68" t="b">
        <v>0</v>
      </c>
      <c r="FD32" s="25" t="s">
        <v>40</v>
      </c>
      <c r="HF32">
        <f>coté</f>
        <v>3</v>
      </c>
      <c r="HG32" t="str">
        <f>LOOKUP(HF32,HD35:HD394,HE35:HE394)</f>
        <v>triangle ou trigone</v>
      </c>
      <c r="HH32">
        <f>HH395</f>
        <v>0</v>
      </c>
    </row>
    <row r="33" spans="2:218" x14ac:dyDescent="0.25">
      <c r="B33" s="192" t="s">
        <v>969</v>
      </c>
      <c r="C33" s="169">
        <v>96</v>
      </c>
      <c r="D33" s="170">
        <v>3.75</v>
      </c>
      <c r="E33" s="170" t="s">
        <v>20</v>
      </c>
      <c r="F33" s="170" t="s">
        <v>16</v>
      </c>
      <c r="G33" s="170" t="s">
        <v>1036</v>
      </c>
      <c r="H33" s="170" t="s">
        <v>16</v>
      </c>
      <c r="I33" s="177">
        <v>6.5449846949787352E-2</v>
      </c>
      <c r="J33" s="171" t="s">
        <v>2</v>
      </c>
      <c r="K33" s="185"/>
      <c r="M33" s="185"/>
      <c r="N33" s="203"/>
      <c r="O33" s="8" t="s">
        <v>136</v>
      </c>
      <c r="P33" s="8"/>
      <c r="Q33" s="27"/>
      <c r="R33" s="226"/>
      <c r="S33" s="8"/>
      <c r="T33" s="18"/>
      <c r="U33" s="31"/>
      <c r="V33" s="31"/>
      <c r="W33" s="246" t="s">
        <v>31</v>
      </c>
      <c r="X33" s="246"/>
      <c r="Y33" s="75"/>
      <c r="Z33" s="31"/>
      <c r="AA33" s="31"/>
      <c r="AB33" s="75" t="str">
        <f>FN33</f>
        <v>sinus</v>
      </c>
      <c r="AC33" s="75" t="str">
        <f>FO33</f>
        <v>cosinus</v>
      </c>
      <c r="AD33" s="31"/>
      <c r="AE33" s="75" t="s">
        <v>32</v>
      </c>
      <c r="AF33" s="75"/>
      <c r="AG33" s="22"/>
      <c r="AH33" s="19"/>
      <c r="AI33" s="8"/>
      <c r="AJ33" s="8"/>
      <c r="AK33" s="51" t="s">
        <v>51</v>
      </c>
      <c r="AL33" s="27"/>
      <c r="AM33" s="8"/>
      <c r="AN33" s="8"/>
      <c r="AO33" s="8"/>
      <c r="AP33" s="8"/>
      <c r="AQ33" s="8"/>
      <c r="AR33" s="8"/>
      <c r="AY33" s="8"/>
      <c r="AZ33" s="8"/>
      <c r="BA33" s="8"/>
      <c r="BB33" s="8"/>
      <c r="BC33" s="8"/>
      <c r="BD33" s="8"/>
      <c r="BE33" s="8"/>
      <c r="BF33" s="8"/>
      <c r="BG33" s="8"/>
      <c r="BH33" t="s">
        <v>134</v>
      </c>
      <c r="BL33" s="17" t="s">
        <v>134</v>
      </c>
      <c r="BP33" t="s">
        <v>1066</v>
      </c>
      <c r="BS33" t="s">
        <v>134</v>
      </c>
      <c r="CD33" s="19"/>
      <c r="CE33" s="8"/>
      <c r="CF33" s="8"/>
      <c r="CG33" s="8"/>
      <c r="CH33" s="8"/>
      <c r="CI33" s="8"/>
      <c r="CJ33" s="19"/>
      <c r="CK33" s="8"/>
      <c r="CL33" s="8"/>
      <c r="CM33" s="8"/>
      <c r="CN33" s="12"/>
      <c r="CO33" s="196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96" t="s">
        <v>1129</v>
      </c>
      <c r="DD33" s="196"/>
      <c r="DE33" s="196" t="s">
        <v>1130</v>
      </c>
      <c r="DF33" s="12"/>
      <c r="DG33" s="12"/>
      <c r="DH33" s="12"/>
      <c r="DI33" s="12"/>
      <c r="DJ33" s="196"/>
      <c r="DK33" s="12"/>
      <c r="DL33" s="12"/>
      <c r="DM33" s="12"/>
      <c r="DN33" s="12"/>
      <c r="DO33" s="12"/>
      <c r="DP33" s="12"/>
      <c r="DQ33" s="12"/>
      <c r="DR33" s="229"/>
      <c r="DS33" s="229"/>
      <c r="DT33" s="230" t="s">
        <v>1114</v>
      </c>
      <c r="DU33" s="87"/>
      <c r="DW33" s="74" t="s">
        <v>134</v>
      </c>
      <c r="DX33" s="74" t="s">
        <v>134</v>
      </c>
      <c r="EA33" s="179" t="s">
        <v>1115</v>
      </c>
      <c r="EI33" s="249" t="s">
        <v>134</v>
      </c>
      <c r="EJ33" s="249"/>
      <c r="EK33" s="249"/>
      <c r="EP33" s="49" t="s">
        <v>1116</v>
      </c>
      <c r="EQ33" s="74" t="s">
        <v>1117</v>
      </c>
      <c r="ER33" s="213" t="s">
        <v>1113</v>
      </c>
      <c r="ES33" s="217" t="s">
        <v>1070</v>
      </c>
      <c r="FA33" s="68" t="s">
        <v>134</v>
      </c>
      <c r="FD33" s="25" t="s">
        <v>133</v>
      </c>
      <c r="FG33" s="25" t="s">
        <v>31</v>
      </c>
      <c r="FL33" s="25" t="s">
        <v>28</v>
      </c>
      <c r="FM33" s="80" t="s">
        <v>137</v>
      </c>
      <c r="FN33" s="1" t="s">
        <v>21</v>
      </c>
      <c r="FO33" s="1" t="s">
        <v>22</v>
      </c>
      <c r="FP33" s="1" t="str">
        <f>FP2&amp;" = "&amp;FP3</f>
        <v>r  = 5</v>
      </c>
      <c r="FQ33" s="1" t="str">
        <f>FQ2&amp;" = "&amp;FQ3</f>
        <v>r  = 5</v>
      </c>
      <c r="FT33" s="1" t="s">
        <v>32</v>
      </c>
      <c r="FU33" s="50"/>
      <c r="FY33" t="s">
        <v>12</v>
      </c>
      <c r="FZ33" t="s">
        <v>128</v>
      </c>
      <c r="GI33" s="249" t="s">
        <v>28</v>
      </c>
      <c r="GJ33" s="249"/>
      <c r="GK33" s="1"/>
      <c r="GL33" s="143"/>
      <c r="GM33" s="1" t="s">
        <v>21</v>
      </c>
      <c r="GN33" s="1" t="s">
        <v>22</v>
      </c>
      <c r="GO33" s="1" t="str">
        <f>GO2&amp;" = "&amp;GO5</f>
        <v xml:space="preserve"> = </v>
      </c>
      <c r="GP33" s="1" t="str">
        <f>GP2&amp;" = "&amp;GP5</f>
        <v xml:space="preserve"> = </v>
      </c>
      <c r="GS33" s="1" t="s">
        <v>32</v>
      </c>
      <c r="GT33" s="62"/>
      <c r="GU33" s="63"/>
    </row>
    <row r="34" spans="2:218" x14ac:dyDescent="0.25">
      <c r="B34" s="193" t="s">
        <v>970</v>
      </c>
      <c r="C34" s="165">
        <v>100</v>
      </c>
      <c r="D34" s="166">
        <v>3.6</v>
      </c>
      <c r="E34" s="166" t="s">
        <v>20</v>
      </c>
      <c r="F34" s="166" t="s">
        <v>16</v>
      </c>
      <c r="G34" s="166" t="s">
        <v>1037</v>
      </c>
      <c r="H34" s="166" t="s">
        <v>16</v>
      </c>
      <c r="I34" s="176">
        <v>6.2831853071795868E-2</v>
      </c>
      <c r="J34" s="167" t="s">
        <v>2</v>
      </c>
      <c r="K34" s="185"/>
      <c r="M34" s="185"/>
      <c r="N34" s="203"/>
      <c r="O34" s="8" t="s">
        <v>138</v>
      </c>
      <c r="P34" s="8"/>
      <c r="Q34" s="27"/>
      <c r="R34" s="226"/>
      <c r="S34" s="8"/>
      <c r="T34" s="19"/>
      <c r="U34" s="32"/>
      <c r="V34" s="76" t="s">
        <v>129</v>
      </c>
      <c r="W34" s="76" t="s">
        <v>109</v>
      </c>
      <c r="X34" s="61" t="s">
        <v>115</v>
      </c>
      <c r="Y34" s="76"/>
      <c r="Z34" s="76" t="str">
        <f>FN34</f>
        <v>sin (α )</v>
      </c>
      <c r="AA34" s="76" t="str">
        <f>FO34</f>
        <v>cos (α)</v>
      </c>
      <c r="AB34" s="76" t="str">
        <f>FP34</f>
        <v>Δy = r sin (α )</v>
      </c>
      <c r="AC34" s="76" t="str">
        <f>FQ34</f>
        <v>Δx = r cos (α)</v>
      </c>
      <c r="AD34" s="29" t="str">
        <f>FR34</f>
        <v>Δx' = r - r cos (α)</v>
      </c>
      <c r="AE34" s="32"/>
      <c r="AF34" s="32"/>
      <c r="AG34" s="27"/>
      <c r="AH34" s="19"/>
      <c r="AI34" s="8"/>
      <c r="AJ34" s="8"/>
      <c r="AK34" s="8"/>
      <c r="AL34" s="27"/>
      <c r="AM34" s="8"/>
      <c r="AN34" s="8"/>
      <c r="AO34" s="8"/>
      <c r="AP34" s="8"/>
      <c r="AQ34" s="8"/>
      <c r="AR34" s="8"/>
      <c r="AY34" s="8"/>
      <c r="AZ34" s="8"/>
      <c r="BA34" s="8"/>
      <c r="BB34" s="8"/>
      <c r="BC34" s="8"/>
      <c r="BD34" s="8"/>
      <c r="BE34" s="8"/>
      <c r="BF34" s="8"/>
      <c r="BG34" s="8"/>
      <c r="BH34" s="82"/>
      <c r="BJ34" t="s">
        <v>1069</v>
      </c>
      <c r="BK34" t="s">
        <v>1070</v>
      </c>
      <c r="BL34" s="199"/>
      <c r="BM34" s="199"/>
      <c r="BN34" s="199"/>
      <c r="BO34" s="199"/>
      <c r="BP34" s="82">
        <v>100000</v>
      </c>
      <c r="BQ34" s="82">
        <f>facteur</f>
        <v>100000</v>
      </c>
      <c r="BR34" s="82" t="s">
        <v>1126</v>
      </c>
      <c r="BS34" s="82" t="s">
        <v>1128</v>
      </c>
      <c r="BT34" s="82"/>
      <c r="BU34" s="82"/>
      <c r="BX34" t="s">
        <v>1127</v>
      </c>
      <c r="CA34" t="s">
        <v>995</v>
      </c>
      <c r="CD34" s="19"/>
      <c r="CE34" s="8"/>
      <c r="CF34" s="8"/>
      <c r="CG34" s="8"/>
      <c r="CH34" s="8"/>
      <c r="CI34" s="8"/>
      <c r="CJ34" s="19"/>
      <c r="CK34" s="8"/>
      <c r="CL34" s="8"/>
      <c r="CM34" s="8"/>
      <c r="CN34" s="4" t="s">
        <v>1067</v>
      </c>
      <c r="CO34" s="197" t="s">
        <v>1068</v>
      </c>
      <c r="CP34" s="4" t="s">
        <v>995</v>
      </c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197"/>
      <c r="DD34" s="197"/>
      <c r="DE34" s="197"/>
      <c r="DF34" s="4"/>
      <c r="DG34" s="4"/>
      <c r="DH34" s="4"/>
      <c r="DI34" s="4"/>
      <c r="DJ34" s="197"/>
      <c r="DK34" s="4"/>
      <c r="DL34" s="4"/>
      <c r="DM34" s="4"/>
      <c r="DN34" s="4"/>
      <c r="DO34" s="4"/>
      <c r="DP34" s="4"/>
      <c r="DQ34" s="4"/>
      <c r="DR34" s="8"/>
      <c r="DS34" s="8">
        <f>SUM(DS35:DS394)</f>
        <v>0</v>
      </c>
      <c r="DT34" s="8">
        <f>SUM(DT35:DT394)</f>
        <v>0</v>
      </c>
      <c r="DU34" s="27"/>
      <c r="DW34" s="81"/>
      <c r="DX34" s="81"/>
      <c r="DY34" s="81"/>
      <c r="DZ34" s="81" t="s">
        <v>1113</v>
      </c>
      <c r="EA34" s="81" t="s">
        <v>1070</v>
      </c>
      <c r="EB34" s="81"/>
      <c r="EC34" s="81" t="s">
        <v>1120</v>
      </c>
      <c r="ED34" s="81" t="s">
        <v>1120</v>
      </c>
      <c r="EE34" s="81" t="s">
        <v>1069</v>
      </c>
      <c r="EF34" s="81" t="s">
        <v>1069</v>
      </c>
      <c r="EG34" s="81"/>
      <c r="EP34" t="s">
        <v>40</v>
      </c>
      <c r="EQ34"/>
      <c r="ER34"/>
      <c r="ES34"/>
      <c r="ET34"/>
      <c r="FN34" s="1" t="s">
        <v>24</v>
      </c>
      <c r="FO34" s="1" t="s">
        <v>25</v>
      </c>
      <c r="FP34" t="str">
        <f>FP1&amp;FP2&amp;FN34</f>
        <v>Δy = r sin (α )</v>
      </c>
      <c r="FQ34" t="str">
        <f>FQ1&amp;FQ2&amp;FO34</f>
        <v>Δx = r cos (α)</v>
      </c>
      <c r="FR34" s="1" t="str">
        <f>FS1&amp;FS2&amp;FQ2&amp;FO34</f>
        <v>Δx' = r - r cos (α)</v>
      </c>
      <c r="FS34" s="47" t="str">
        <f>FS1&amp;FS2&amp;FS3</f>
        <v xml:space="preserve">Δx' = r - r  I cos (α) I </v>
      </c>
      <c r="FV34" t="s">
        <v>34</v>
      </c>
      <c r="FW34" t="s">
        <v>1</v>
      </c>
      <c r="FX34" t="s">
        <v>132</v>
      </c>
      <c r="FY34" t="s">
        <v>33</v>
      </c>
      <c r="FZ34" t="str">
        <f>FY34</f>
        <v>nb côté</v>
      </c>
      <c r="GI34" s="25"/>
      <c r="GJ34" s="25"/>
      <c r="GK34" s="25"/>
      <c r="GL34" s="25"/>
      <c r="GM34" s="1" t="s">
        <v>24</v>
      </c>
      <c r="GN34" s="1" t="s">
        <v>25</v>
      </c>
      <c r="GO34" t="str">
        <f>GO1&amp;GO2&amp;GM34</f>
        <v>sin (α )</v>
      </c>
      <c r="GP34" t="str">
        <f>FP34</f>
        <v>Δy = r sin (α )</v>
      </c>
      <c r="GQ34" t="str">
        <f>FS34</f>
        <v xml:space="preserve">Δx' = r - r  I cos (α) I </v>
      </c>
      <c r="GR34" s="1" t="str">
        <f>FQ34</f>
        <v>Δx = r cos (α)</v>
      </c>
      <c r="HC34" s="147" t="s">
        <v>974</v>
      </c>
      <c r="HF34">
        <f>SUM(HF35:HF395)</f>
        <v>3</v>
      </c>
      <c r="HH34">
        <f>HH43</f>
        <v>0</v>
      </c>
      <c r="HI34" t="s">
        <v>989</v>
      </c>
      <c r="HJ34">
        <f>IF(HF34=0,HI34,HH34)</f>
        <v>0</v>
      </c>
    </row>
    <row r="35" spans="2:218" ht="15.75" x14ac:dyDescent="0.25">
      <c r="B35" s="192" t="s">
        <v>983</v>
      </c>
      <c r="C35" s="169">
        <v>120</v>
      </c>
      <c r="D35" s="170">
        <v>3</v>
      </c>
      <c r="E35" s="170" t="s">
        <v>20</v>
      </c>
      <c r="F35" s="170" t="s">
        <v>16</v>
      </c>
      <c r="G35" s="170" t="s">
        <v>1038</v>
      </c>
      <c r="H35" s="170" t="s">
        <v>16</v>
      </c>
      <c r="I35" s="177">
        <v>5.2359877559829883E-2</v>
      </c>
      <c r="J35" s="171" t="s">
        <v>2</v>
      </c>
      <c r="K35" s="185"/>
      <c r="M35" s="185"/>
      <c r="N35" s="203"/>
      <c r="O35" s="8" t="str">
        <f>FI35</f>
        <v/>
      </c>
      <c r="P35" s="8"/>
      <c r="Q35" s="27"/>
      <c r="R35" s="227">
        <f>CE35</f>
        <v>0.66666666666666663</v>
      </c>
      <c r="S35" s="8"/>
      <c r="T35" s="19"/>
      <c r="U35" s="32">
        <f t="shared" ref="U35:U46" si="22">GC35</f>
        <v>1</v>
      </c>
      <c r="V35" s="44" t="str">
        <f>GH35</f>
        <v xml:space="preserve">120° = </v>
      </c>
      <c r="W35" s="66" t="str">
        <f>GI35</f>
        <v>( 2 / 3 ) π   =</v>
      </c>
      <c r="X35" s="34">
        <f>GJ35</f>
        <v>2.0943951023931953</v>
      </c>
      <c r="Y35" s="38" t="str">
        <f>GK35</f>
        <v>rad</v>
      </c>
      <c r="Z35" s="34">
        <f>GM35</f>
        <v>0.86602540378443871</v>
      </c>
      <c r="AA35" s="34">
        <f>GN35</f>
        <v>-0.49999999999999978</v>
      </c>
      <c r="AB35" s="34">
        <f>GO35</f>
        <v>4.3301270189221936</v>
      </c>
      <c r="AC35" s="38">
        <f>GQ35</f>
        <v>-2.4999999999999991</v>
      </c>
      <c r="AD35" s="38">
        <f>GR35</f>
        <v>7.4999999999999991</v>
      </c>
      <c r="AE35" s="40">
        <f t="shared" ref="AE35:AE46" si="23">GS35</f>
        <v>8.6602540378443855</v>
      </c>
      <c r="AF35" s="8"/>
      <c r="AG35" s="20">
        <f>AC35+AD35</f>
        <v>5</v>
      </c>
      <c r="AH35" s="19"/>
      <c r="AI35" s="8"/>
      <c r="AJ35" s="8" t="s">
        <v>42</v>
      </c>
      <c r="AK35" s="35">
        <f>(AB35*AC35)/2</f>
        <v>-5.4126587736527405</v>
      </c>
      <c r="AL35" s="27"/>
      <c r="AM35" s="8"/>
      <c r="AN35" s="8"/>
      <c r="AO35" s="8"/>
      <c r="AP35" s="8"/>
      <c r="AQ35" s="8"/>
      <c r="AR35" s="8"/>
      <c r="AY35" s="8"/>
      <c r="AZ35" s="8"/>
      <c r="BA35" s="8"/>
      <c r="BB35" s="8"/>
      <c r="BC35" s="8"/>
      <c r="BD35" s="8"/>
      <c r="BE35" s="8">
        <v>180</v>
      </c>
      <c r="BF35" s="8">
        <v>360</v>
      </c>
      <c r="BG35" s="8">
        <v>40</v>
      </c>
      <c r="BH35">
        <f>Angle1</f>
        <v>120</v>
      </c>
      <c r="BI35" t="s">
        <v>20</v>
      </c>
      <c r="BJ35">
        <f>INT(BH35)</f>
        <v>120</v>
      </c>
      <c r="BK35">
        <f>IF(BH35=BJ35,0,1)</f>
        <v>0</v>
      </c>
      <c r="BL35" s="17">
        <f>2*BH35</f>
        <v>240</v>
      </c>
      <c r="BM35" s="17">
        <f>BF35</f>
        <v>360</v>
      </c>
      <c r="BN35" s="17">
        <f>INT(BL35)</f>
        <v>240</v>
      </c>
      <c r="BO35" s="17">
        <f>BL35-BN35</f>
        <v>0</v>
      </c>
      <c r="BR35">
        <f>BH35</f>
        <v>120</v>
      </c>
      <c r="BS35">
        <f>GCD(BL35,BM35)</f>
        <v>120</v>
      </c>
      <c r="BT35">
        <f>BL35/BS35</f>
        <v>2</v>
      </c>
      <c r="BU35">
        <f>BM35/BS35</f>
        <v>3</v>
      </c>
      <c r="BX35">
        <f>GCD(BT35,BU35)</f>
        <v>1</v>
      </c>
      <c r="BY35">
        <f>BT35/BX35</f>
        <v>2</v>
      </c>
      <c r="BZ35">
        <f>BU35/BX35</f>
        <v>3</v>
      </c>
      <c r="CA35">
        <f>GCD(BY35,BZ35)</f>
        <v>1</v>
      </c>
      <c r="CB35">
        <f>BT35</f>
        <v>2</v>
      </c>
      <c r="CC35">
        <f>BU35</f>
        <v>3</v>
      </c>
      <c r="CD35" s="19"/>
      <c r="CE35" s="155">
        <f>(2*BH35)/BF35</f>
        <v>0.66666666666666663</v>
      </c>
      <c r="CF35" s="17">
        <f>CE35</f>
        <v>0.66666666666666663</v>
      </c>
      <c r="CG35" s="205">
        <f>CF35*PI()</f>
        <v>2.0943951023931953</v>
      </c>
      <c r="CH35" s="205">
        <f>CB35/CC35</f>
        <v>0.66666666666666663</v>
      </c>
      <c r="CI35" s="205">
        <f>IF(CF35=CH35,0,1)</f>
        <v>0</v>
      </c>
      <c r="CJ35" s="224">
        <f>IF(BH35&gt;360,-1,BH35)</f>
        <v>120</v>
      </c>
      <c r="CK35" s="205">
        <f>CJ35*2</f>
        <v>240</v>
      </c>
      <c r="CL35" s="205">
        <v>360</v>
      </c>
      <c r="CM35" s="205"/>
      <c r="CN35" s="8">
        <f>CK35*facteur</f>
        <v>24000000</v>
      </c>
      <c r="CO35" s="198">
        <f>CL35*facteur</f>
        <v>36000000</v>
      </c>
      <c r="CP35" s="8">
        <f>GCD(CN35,CO35)</f>
        <v>12000000</v>
      </c>
      <c r="CQ35" s="8"/>
      <c r="CR35" s="8"/>
      <c r="CS35" s="8"/>
      <c r="CT35" s="8">
        <f>CN35/CP35</f>
        <v>2</v>
      </c>
      <c r="CU35" s="8">
        <f>CO35/CP35</f>
        <v>3</v>
      </c>
      <c r="CV35" s="8">
        <f>GCD(CT35,CU35)</f>
        <v>1</v>
      </c>
      <c r="CW35" s="8">
        <f>CT35/CV35</f>
        <v>2</v>
      </c>
      <c r="CX35" s="8">
        <f>CU35/CV35</f>
        <v>3</v>
      </c>
      <c r="CY35" s="8">
        <f t="shared" ref="CY35:CY98" si="24">GCD(CT35,CU35)</f>
        <v>1</v>
      </c>
      <c r="CZ35" s="8">
        <f t="shared" ref="CZ35:CZ98" si="25">CT35/CY35</f>
        <v>2</v>
      </c>
      <c r="DA35" s="8">
        <f>CU35/CY35</f>
        <v>3</v>
      </c>
      <c r="DB35" s="8"/>
      <c r="DC35" s="198">
        <f>CZ35</f>
        <v>2</v>
      </c>
      <c r="DD35" s="234" t="s">
        <v>1005</v>
      </c>
      <c r="DE35" s="198">
        <f>DA35</f>
        <v>3</v>
      </c>
      <c r="DF35" s="8" t="s">
        <v>16</v>
      </c>
      <c r="DG35" s="8">
        <f t="shared" ref="DG35:DG98" si="26">DC35/DE35</f>
        <v>0.66666666666666663</v>
      </c>
      <c r="DH35" s="129" t="s">
        <v>18</v>
      </c>
      <c r="DI35" s="129" t="s">
        <v>16</v>
      </c>
      <c r="DJ35" s="198">
        <f>DG35*PI()</f>
        <v>2.0943951023931953</v>
      </c>
      <c r="DK35" s="30" t="s">
        <v>2</v>
      </c>
      <c r="DL35" s="198">
        <f t="shared" ref="DL35:DL98" si="27">(((2*BH35))/360)*PI()</f>
        <v>2.0943951023931953</v>
      </c>
      <c r="DM35" s="228">
        <f>POWER(10,12)</f>
        <v>1000000000000</v>
      </c>
      <c r="DN35" s="228">
        <f>DJ35*DM35</f>
        <v>2094395102393.1953</v>
      </c>
      <c r="DO35" s="228">
        <f>DL35*DM35</f>
        <v>2094395102393.1953</v>
      </c>
      <c r="DP35" s="228">
        <f>INT(DN35)</f>
        <v>2094395102393</v>
      </c>
      <c r="DQ35" s="228">
        <f>INT(DO35)</f>
        <v>2094395102393</v>
      </c>
      <c r="DR35" s="30" t="str">
        <f>IF(DJ35=DL35,"",1)</f>
        <v/>
      </c>
      <c r="DS35" s="30">
        <f>IF(DJ35=DL35,0,1)</f>
        <v>0</v>
      </c>
      <c r="DT35" s="30">
        <f>IF(DP35=DQ35,0,1)</f>
        <v>0</v>
      </c>
      <c r="DU35" s="27"/>
      <c r="DV35" s="23" t="s">
        <v>19</v>
      </c>
      <c r="DW35" s="23">
        <f t="shared" ref="DW35:DW98" si="28">CB35</f>
        <v>2</v>
      </c>
      <c r="DX35" s="23">
        <f t="shared" ref="DX35:DX98" si="29">CC35</f>
        <v>3</v>
      </c>
      <c r="DY35" s="23">
        <f>DW35/DX35</f>
        <v>0.66666666666666663</v>
      </c>
      <c r="DZ35" s="23">
        <f>IF(DT35=0,0,1)</f>
        <v>0</v>
      </c>
      <c r="EA35" s="23">
        <f t="shared" ref="EA35:EA98" si="30">BK35</f>
        <v>0</v>
      </c>
      <c r="EB35" s="23"/>
      <c r="EC35" s="23">
        <f>IF(DZ35=0,DC35,"")</f>
        <v>2</v>
      </c>
      <c r="ED35" s="23">
        <f>IF(DZ35=0,DE35,"")</f>
        <v>3</v>
      </c>
      <c r="EE35" s="23">
        <f>IF(EA35=0,DW35,DC35)</f>
        <v>2</v>
      </c>
      <c r="EF35" s="23">
        <f>IF(EA35=0,DX35,DE35)</f>
        <v>3</v>
      </c>
      <c r="EG35" s="23"/>
      <c r="EH35" s="23" t="s">
        <v>36</v>
      </c>
      <c r="EI35" s="1">
        <f>IF(EA35=0,EE35,EC35)</f>
        <v>2</v>
      </c>
      <c r="EJ35" s="23" t="s">
        <v>17</v>
      </c>
      <c r="EK35" s="213">
        <f>IF(EA35=0,EF35,ED35)</f>
        <v>3</v>
      </c>
      <c r="EL35" s="1" t="s">
        <v>37</v>
      </c>
      <c r="EM35" s="24" t="s">
        <v>18</v>
      </c>
      <c r="EN35" s="48">
        <f t="shared" ref="EN35:EN66" si="31">GCD(EI35,EK35)</f>
        <v>1</v>
      </c>
      <c r="EO35" s="74" t="s">
        <v>16</v>
      </c>
      <c r="EP35" t="str">
        <f>EH35&amp;EI35&amp;EJ35&amp;EK35&amp;EL35&amp;EM35</f>
        <v xml:space="preserve">( 2 / 3 ) π </v>
      </c>
      <c r="EQ35" t="str">
        <f>IF(EK35=1,EI35&amp;EM35,EP35)</f>
        <v xml:space="preserve">( 2 / 3 ) π </v>
      </c>
      <c r="ER35" t="str">
        <f>IF(DZ35=0,EQ35,"")</f>
        <v xml:space="preserve">( 2 / 3 ) π </v>
      </c>
      <c r="ES35">
        <f>P10</f>
        <v>0</v>
      </c>
      <c r="ET35" t="str">
        <f>IF(ES35=0,EQ35,ER35)</f>
        <v xml:space="preserve">( 2 / 3 ) π </v>
      </c>
      <c r="EU35" s="49" t="s">
        <v>39</v>
      </c>
      <c r="EV35" s="60">
        <f>EI35</f>
        <v>2</v>
      </c>
      <c r="EX35" s="60">
        <f>EK35</f>
        <v>3</v>
      </c>
      <c r="EY35" s="60">
        <f t="shared" ref="EY35:EY98" si="32">GCD(EV35,EX35)</f>
        <v>1</v>
      </c>
      <c r="EZ35" s="71" t="str">
        <f t="shared" ref="EZ35:EZ98" si="33">BH35&amp;BI35&amp;DV35</f>
        <v xml:space="preserve">120° = </v>
      </c>
      <c r="FA35" s="73" t="str">
        <f>ET35</f>
        <v xml:space="preserve">( 2 / 3 ) π </v>
      </c>
      <c r="FB35" s="26" t="str">
        <f t="shared" ref="FB35:FB98" si="34">IF(DS35=0,"=","")</f>
        <v>=</v>
      </c>
      <c r="FC35" s="26"/>
      <c r="FD35" s="26">
        <f t="shared" ref="FD35:FD98" si="35">(EI35/EK35)*PI()</f>
        <v>2.0943951023931953</v>
      </c>
      <c r="FE35" s="26"/>
      <c r="FF35" s="26" t="s">
        <v>39</v>
      </c>
      <c r="FG35" s="25">
        <f t="shared" ref="FG35:FG98" si="36">(BH35*2*PI())/360</f>
        <v>2.0943951023931953</v>
      </c>
      <c r="FH35" s="25" t="s">
        <v>2</v>
      </c>
      <c r="FI35" s="25" t="str">
        <f t="shared" ref="FI35:FI98" si="37">IF(FD35=FG35,"",1)</f>
        <v/>
      </c>
      <c r="FL35" s="144" t="str">
        <f t="shared" ref="FL35:FL98" si="38">FA35&amp;"  "&amp;FB35</f>
        <v>( 2 / 3 ) π   =</v>
      </c>
      <c r="FM35" s="42">
        <f>FG35</f>
        <v>2.0943951023931953</v>
      </c>
      <c r="FN35">
        <f t="shared" ref="FN35:FN66" si="39">SIN(FG35)</f>
        <v>0.86602540378443871</v>
      </c>
      <c r="FO35">
        <f t="shared" ref="FO35:FO66" si="40">COS(FG35)</f>
        <v>-0.49999999999999978</v>
      </c>
      <c r="FP35">
        <f t="shared" ref="FP35:FP66" si="41">FN35*rayon</f>
        <v>4.3301270189221936</v>
      </c>
      <c r="FQ35">
        <f t="shared" ref="FQ35:FQ66" si="42">FO35*rayon</f>
        <v>-2.4999999999999991</v>
      </c>
      <c r="FR35">
        <f t="shared" ref="FR35:FR66" si="43">rayon-FQ35</f>
        <v>7.4999999999999991</v>
      </c>
      <c r="FS35">
        <f t="shared" ref="FS35:FS66" si="44">rayon-ABS(FQ35)</f>
        <v>2.5000000000000009</v>
      </c>
      <c r="FT35">
        <f>SQRT(FP35^2+FR35^2)</f>
        <v>8.6602540378443855</v>
      </c>
      <c r="FV35">
        <f>P3</f>
        <v>360</v>
      </c>
      <c r="FW35">
        <f>Angle1</f>
        <v>120</v>
      </c>
      <c r="FX35">
        <f>FW35/2</f>
        <v>60</v>
      </c>
      <c r="FY35">
        <f>FV35/FW35</f>
        <v>3</v>
      </c>
      <c r="FZ35">
        <f t="shared" ref="FZ35:FZ99" si="45">FY35/2</f>
        <v>1.5</v>
      </c>
      <c r="GA35">
        <v>1</v>
      </c>
      <c r="GB35">
        <f>IF(GA35&gt;FY35,0,GA35)</f>
        <v>1</v>
      </c>
      <c r="GC35">
        <f>IF(GB35=0,"",GA35)</f>
        <v>1</v>
      </c>
      <c r="GD35">
        <f>IF(GB35=0,"",FW35)</f>
        <v>120</v>
      </c>
      <c r="GE35">
        <f t="shared" ref="GE35:GE43" si="46">BJ35</f>
        <v>120</v>
      </c>
      <c r="GF35">
        <v>360</v>
      </c>
      <c r="GG35" s="211">
        <f>GE35/GF35</f>
        <v>0.33333333333333331</v>
      </c>
      <c r="GH35" t="str">
        <f t="shared" ref="GH35:GH98" si="47">IF(GB35=0,"",EZ35)</f>
        <v xml:space="preserve">120° = </v>
      </c>
      <c r="GI35" t="str">
        <f t="shared" ref="GI35:GI66" si="48">IF(GB35=0,"",FL35)</f>
        <v>( 2 / 3 ) π   =</v>
      </c>
      <c r="GJ35" s="43">
        <f t="shared" ref="GJ35:GJ66" si="49">IF(GB35=0,"",FM35)</f>
        <v>2.0943951023931953</v>
      </c>
      <c r="GK35" s="43" t="str">
        <f t="shared" ref="GK35:GK66" si="50">IF(GB35=0,"",FH35)</f>
        <v>rad</v>
      </c>
      <c r="GL35" s="145"/>
      <c r="GM35">
        <f t="shared" ref="GM35:GM66" si="51">IF(GB35=0,"",FN35)</f>
        <v>0.86602540378443871</v>
      </c>
      <c r="GN35">
        <f t="shared" ref="GN35:GN66" si="52">IF(GB35=0,"",FO35)</f>
        <v>-0.49999999999999978</v>
      </c>
      <c r="GO35">
        <f t="shared" ref="GO35:GO66" si="53">IF(GB35=0,"",FP35)</f>
        <v>4.3301270189221936</v>
      </c>
      <c r="GP35">
        <f>FP35</f>
        <v>4.3301270189221936</v>
      </c>
      <c r="GQ35">
        <f>FQ35</f>
        <v>-2.4999999999999991</v>
      </c>
      <c r="GR35">
        <f t="shared" ref="GR35:GR66" si="54">IF(GB35=0,"",FR35)</f>
        <v>7.4999999999999991</v>
      </c>
      <c r="GS35">
        <f t="shared" ref="GS35:GS66" si="55">IF(GB35=0,"",FT35)</f>
        <v>8.6602540378443855</v>
      </c>
      <c r="GU35" t="str">
        <f>IF(GB35&gt;FZ35,"",GH35)</f>
        <v xml:space="preserve">120° = </v>
      </c>
      <c r="GV35" t="str">
        <f>IF(GB35&gt;FZ35,"",GI35)</f>
        <v>( 2 / 3 ) π   =</v>
      </c>
      <c r="GW35">
        <f>IF(GA35&gt;FZ35,"",GJ35)</f>
        <v>2.0943951023931953</v>
      </c>
      <c r="GX35" t="str">
        <f>IF(GA35&gt;FZ35,"",GK35)</f>
        <v>rad</v>
      </c>
      <c r="GY35" s="19"/>
      <c r="GZ35">
        <f>GQ35+GR35</f>
        <v>5</v>
      </c>
      <c r="HA35">
        <f>coté</f>
        <v>3</v>
      </c>
      <c r="HC35" s="53" t="s">
        <v>962</v>
      </c>
      <c r="HD35">
        <v>1</v>
      </c>
      <c r="HE35" s="53" t="str">
        <f t="shared" ref="HE35:HE98" si="56">HC35</f>
        <v>hénagone ou monogone</v>
      </c>
      <c r="HF35">
        <f t="shared" ref="HF35:HF98" si="57">IF(HD35=HA35,HD35,0)</f>
        <v>0</v>
      </c>
      <c r="HG35" t="str">
        <f t="shared" ref="HG35:HG98" si="58">IF(HD35=HA35,HE35,"")</f>
        <v/>
      </c>
    </row>
    <row r="36" spans="2:218" x14ac:dyDescent="0.25">
      <c r="B36" s="193" t="s">
        <v>984</v>
      </c>
      <c r="C36" s="165">
        <v>125</v>
      </c>
      <c r="D36" s="166">
        <v>2.88</v>
      </c>
      <c r="E36" s="166" t="s">
        <v>20</v>
      </c>
      <c r="F36" s="166" t="s">
        <v>16</v>
      </c>
      <c r="G36" s="166" t="s">
        <v>1039</v>
      </c>
      <c r="H36" s="166" t="s">
        <v>16</v>
      </c>
      <c r="I36" s="176">
        <v>5.0265482457436693E-2</v>
      </c>
      <c r="J36" s="167" t="s">
        <v>2</v>
      </c>
      <c r="K36" s="185"/>
      <c r="M36" s="185"/>
      <c r="N36" s="203"/>
      <c r="O36" s="8" t="str">
        <f t="shared" ref="O36:O99" si="59">FI36</f>
        <v/>
      </c>
      <c r="P36" s="8"/>
      <c r="Q36" s="27"/>
      <c r="R36" s="227">
        <f t="shared" ref="R36:R99" si="60">CE36</f>
        <v>1.3333333333333333</v>
      </c>
      <c r="S36" s="8"/>
      <c r="T36" s="19"/>
      <c r="U36" s="32">
        <f t="shared" si="22"/>
        <v>2</v>
      </c>
      <c r="V36" s="45" t="str">
        <f t="shared" ref="V36:V99" si="61">GH36</f>
        <v xml:space="preserve">240° = </v>
      </c>
      <c r="W36" s="32" t="str">
        <f t="shared" ref="W36:W99" si="62">GI36</f>
        <v>( 4 / 3 ) π   =</v>
      </c>
      <c r="X36" s="35">
        <f t="shared" ref="X36:X99" si="63">GJ36</f>
        <v>4.1887902047863905</v>
      </c>
      <c r="Y36" s="39" t="str">
        <f t="shared" ref="Y36:Y99" si="64">GK36</f>
        <v>rad</v>
      </c>
      <c r="Z36" s="35">
        <f t="shared" ref="Z36:Z46" si="65">GM36</f>
        <v>-0.86602540378443837</v>
      </c>
      <c r="AA36" s="35">
        <f t="shared" ref="AA36:AA46" si="66">GN36</f>
        <v>-0.50000000000000044</v>
      </c>
      <c r="AB36" s="35">
        <f t="shared" ref="AB36:AB99" si="67">GO36</f>
        <v>-4.3301270189221919</v>
      </c>
      <c r="AC36" s="39">
        <f t="shared" ref="AC36:AC99" si="68">GQ36</f>
        <v>-2.5000000000000022</v>
      </c>
      <c r="AD36" s="39">
        <f t="shared" ref="AD36:AD99" si="69">GR36</f>
        <v>7.5000000000000018</v>
      </c>
      <c r="AE36" s="41">
        <f t="shared" si="23"/>
        <v>8.6602540378443873</v>
      </c>
      <c r="AF36" s="35"/>
      <c r="AG36" s="20">
        <f t="shared" ref="AG36:AG99" si="70">AC36+AD36</f>
        <v>5</v>
      </c>
      <c r="AH36" s="19"/>
      <c r="AI36" s="8"/>
      <c r="AJ36" s="8" t="s">
        <v>43</v>
      </c>
      <c r="AK36" s="35">
        <f>(AB35*AD35)/2</f>
        <v>16.237976320958225</v>
      </c>
      <c r="AL36" s="27"/>
      <c r="AM36" s="8"/>
      <c r="AN36" s="8"/>
      <c r="AO36" s="8"/>
      <c r="AP36" s="8"/>
      <c r="AQ36" s="8"/>
      <c r="AR36" s="8"/>
      <c r="AY36" s="8"/>
      <c r="AZ36" s="8"/>
      <c r="BA36" s="8"/>
      <c r="BB36" s="8"/>
      <c r="BC36" s="8"/>
      <c r="BD36" s="8"/>
      <c r="BE36" s="8">
        <v>180</v>
      </c>
      <c r="BF36" s="8">
        <v>360</v>
      </c>
      <c r="BG36" s="8">
        <f>BG35+BG35</f>
        <v>80</v>
      </c>
      <c r="BH36">
        <f>BH35+Angle1</f>
        <v>240</v>
      </c>
      <c r="BI36" t="s">
        <v>20</v>
      </c>
      <c r="BJ36">
        <f t="shared" ref="BJ36:BJ99" si="71">INT(BH36)</f>
        <v>240</v>
      </c>
      <c r="BK36">
        <f>BK35</f>
        <v>0</v>
      </c>
      <c r="BL36" s="17">
        <f t="shared" ref="BL36:BL99" si="72">2*BH36</f>
        <v>480</v>
      </c>
      <c r="BM36" s="17">
        <f t="shared" ref="BM36:BM99" si="73">BF36</f>
        <v>360</v>
      </c>
      <c r="BN36" s="17">
        <f t="shared" ref="BN36:BN99" si="74">INT(BL36)</f>
        <v>480</v>
      </c>
      <c r="BO36" s="17">
        <f t="shared" ref="BO36:BO99" si="75">BL36-BN36</f>
        <v>0</v>
      </c>
      <c r="BR36">
        <f t="shared" ref="BR36:BR99" si="76">BH36</f>
        <v>240</v>
      </c>
      <c r="BS36">
        <f t="shared" ref="BS36:BS99" si="77">GCD(BL36,BM36)</f>
        <v>120</v>
      </c>
      <c r="BT36">
        <f t="shared" ref="BT36:BT99" si="78">BL36/BS36</f>
        <v>4</v>
      </c>
      <c r="BU36">
        <f t="shared" ref="BU36:BU99" si="79">BM36/BS36</f>
        <v>3</v>
      </c>
      <c r="BX36">
        <f t="shared" ref="BX36:BX99" si="80">GCD(BT36,BU36)</f>
        <v>1</v>
      </c>
      <c r="BY36">
        <f t="shared" ref="BY36:BY99" si="81">BT36/BX36</f>
        <v>4</v>
      </c>
      <c r="BZ36">
        <f t="shared" ref="BZ36:BZ99" si="82">BU36/BX36</f>
        <v>3</v>
      </c>
      <c r="CA36">
        <f t="shared" ref="CA36:CA99" si="83">GCD(BY36,BZ36)</f>
        <v>1</v>
      </c>
      <c r="CB36">
        <f t="shared" ref="CB36:CB99" si="84">BT36</f>
        <v>4</v>
      </c>
      <c r="CC36">
        <f t="shared" ref="CC36:CC99" si="85">BU36</f>
        <v>3</v>
      </c>
      <c r="CD36" s="19"/>
      <c r="CE36" s="155">
        <f t="shared" ref="CE36:CE99" si="86">(2*BH36)/BF36</f>
        <v>1.3333333333333333</v>
      </c>
      <c r="CF36" s="17">
        <f t="shared" ref="CF36:CF99" si="87">CE36</f>
        <v>1.3333333333333333</v>
      </c>
      <c r="CG36" s="205">
        <f t="shared" ref="CG36:CG99" si="88">CF36*PI()</f>
        <v>4.1887902047863905</v>
      </c>
      <c r="CH36" s="205">
        <f t="shared" ref="CH36:CH99" si="89">CB36/CC36</f>
        <v>1.3333333333333333</v>
      </c>
      <c r="CI36" s="205">
        <f t="shared" ref="CI36:CI99" si="90">IF(CF36=CH36,0,1)</f>
        <v>0</v>
      </c>
      <c r="CJ36" s="224">
        <f t="shared" ref="CJ36:CJ99" si="91">IF(BH36&gt;360,-1,BH36)</f>
        <v>240</v>
      </c>
      <c r="CK36" s="205">
        <f t="shared" ref="CK36:CK99" si="92">CJ36*2</f>
        <v>480</v>
      </c>
      <c r="CL36" s="205">
        <v>360</v>
      </c>
      <c r="CM36" s="205">
        <f>CK36/$CK$35</f>
        <v>2</v>
      </c>
      <c r="CN36" s="8"/>
      <c r="CO36" s="198"/>
      <c r="CP36" s="8"/>
      <c r="CQ36" s="8"/>
      <c r="CR36" s="8"/>
      <c r="CS36" s="8"/>
      <c r="CT36" s="8">
        <f>$CT$35+CT35</f>
        <v>4</v>
      </c>
      <c r="CU36" s="8">
        <f>CU35</f>
        <v>3</v>
      </c>
      <c r="CV36" s="8">
        <f t="shared" ref="CV36:CV99" si="93">GCD(CT36,CU36)</f>
        <v>1</v>
      </c>
      <c r="CW36" s="8">
        <f t="shared" ref="CW36:CW50" si="94">CT36/CV36</f>
        <v>4</v>
      </c>
      <c r="CX36" s="8">
        <f t="shared" ref="CX36:CX50" si="95">CU36/CV36</f>
        <v>3</v>
      </c>
      <c r="CY36" s="8">
        <f t="shared" si="24"/>
        <v>1</v>
      </c>
      <c r="CZ36" s="8">
        <f t="shared" si="25"/>
        <v>4</v>
      </c>
      <c r="DA36" s="8">
        <f t="shared" ref="DA36:DA99" si="96">CU36/CY36</f>
        <v>3</v>
      </c>
      <c r="DB36" s="8"/>
      <c r="DC36" s="198">
        <f t="shared" ref="DC36:DC99" si="97">CZ36</f>
        <v>4</v>
      </c>
      <c r="DD36" s="234" t="s">
        <v>1005</v>
      </c>
      <c r="DE36" s="198">
        <f t="shared" ref="DE36:DE99" si="98">DA36</f>
        <v>3</v>
      </c>
      <c r="DF36" s="8" t="s">
        <v>16</v>
      </c>
      <c r="DG36" s="8">
        <f t="shared" si="26"/>
        <v>1.3333333333333333</v>
      </c>
      <c r="DH36" s="129" t="s">
        <v>18</v>
      </c>
      <c r="DI36" s="129" t="s">
        <v>16</v>
      </c>
      <c r="DJ36" s="198">
        <f t="shared" ref="DJ36:DJ99" si="99">DG36*PI()</f>
        <v>4.1887902047863905</v>
      </c>
      <c r="DK36" s="30" t="s">
        <v>2</v>
      </c>
      <c r="DL36" s="198">
        <f t="shared" si="27"/>
        <v>4.1887902047863905</v>
      </c>
      <c r="DM36" s="228">
        <f>POWER(10,12)</f>
        <v>1000000000000</v>
      </c>
      <c r="DN36" s="228">
        <f>DJ36*DM36</f>
        <v>4188790204786.3906</v>
      </c>
      <c r="DO36" s="228">
        <f>DL36*DM36</f>
        <v>4188790204786.3906</v>
      </c>
      <c r="DP36" s="228">
        <f>INT(DN36)</f>
        <v>4188790204786</v>
      </c>
      <c r="DQ36" s="228">
        <f>INT(DO36)</f>
        <v>4188790204786</v>
      </c>
      <c r="DR36" s="30" t="str">
        <f t="shared" ref="DR36" si="100">IF(DJ36=DL36,"",1)</f>
        <v/>
      </c>
      <c r="DS36" s="30">
        <f t="shared" ref="DS36" si="101">IF(DJ36=DL36,0,1)</f>
        <v>0</v>
      </c>
      <c r="DT36" s="30">
        <f>IF(DP36=DQ36,0,1)</f>
        <v>0</v>
      </c>
      <c r="DU36" s="27"/>
      <c r="DV36" s="23" t="s">
        <v>19</v>
      </c>
      <c r="DW36" s="23">
        <f t="shared" si="28"/>
        <v>4</v>
      </c>
      <c r="DX36" s="23">
        <f t="shared" si="29"/>
        <v>3</v>
      </c>
      <c r="DY36" s="23">
        <f t="shared" ref="DY36:DY99" si="102">DW36/DX36</f>
        <v>1.3333333333333333</v>
      </c>
      <c r="DZ36" s="23">
        <f t="shared" ref="DZ36:DZ99" si="103">IF(DT36=0,0,1)</f>
        <v>0</v>
      </c>
      <c r="EA36" s="23">
        <f t="shared" si="30"/>
        <v>0</v>
      </c>
      <c r="EB36" s="23"/>
      <c r="EC36" s="23">
        <f t="shared" ref="EC36:EC99" si="104">IF(DZ36=0,DC36,"")</f>
        <v>4</v>
      </c>
      <c r="ED36" s="23">
        <f t="shared" ref="ED36:ED99" si="105">IF(DZ36=0,DE36,"")</f>
        <v>3</v>
      </c>
      <c r="EE36" s="23">
        <f t="shared" ref="EE36:EE99" si="106">IF(EA36=0,DW36,DC36)</f>
        <v>4</v>
      </c>
      <c r="EF36" s="23">
        <f t="shared" ref="EF36:EF99" si="107">IF(EA36=0,DX36,DE36)</f>
        <v>3</v>
      </c>
      <c r="EG36" s="23"/>
      <c r="EH36" s="23" t="s">
        <v>36</v>
      </c>
      <c r="EI36" s="233">
        <f t="shared" ref="EI36:EI41" si="108">IF(EA36=0,EE36,EC36)</f>
        <v>4</v>
      </c>
      <c r="EJ36" s="23" t="s">
        <v>17</v>
      </c>
      <c r="EK36" s="233">
        <f t="shared" ref="EK36:EK41" si="109">IF(EA36=0,EF36,ED36)</f>
        <v>3</v>
      </c>
      <c r="EL36" s="1" t="s">
        <v>37</v>
      </c>
      <c r="EM36" s="24" t="s">
        <v>18</v>
      </c>
      <c r="EN36" s="48">
        <f t="shared" si="31"/>
        <v>1</v>
      </c>
      <c r="EO36" s="74" t="s">
        <v>16</v>
      </c>
      <c r="EP36" t="str">
        <f t="shared" ref="EP36:EP99" si="110">EH36&amp;EI36&amp;EJ36&amp;EK36&amp;EL36&amp;EM36</f>
        <v xml:space="preserve">( 4 / 3 ) π </v>
      </c>
      <c r="EQ36" t="str">
        <f t="shared" ref="EQ36:EQ99" si="111">IF(EK36=1,EI36&amp;EM36,EP36)</f>
        <v xml:space="preserve">( 4 / 3 ) π </v>
      </c>
      <c r="ER36" t="str">
        <f t="shared" ref="ER36:ER99" si="112">IF(DZ36=0,EQ36,"")</f>
        <v xml:space="preserve">( 4 / 3 ) π </v>
      </c>
      <c r="ES36">
        <f>ES35</f>
        <v>0</v>
      </c>
      <c r="ET36" t="str">
        <f t="shared" ref="ET36:ET99" si="113">IF(ES36=0,EQ36,ER36)</f>
        <v xml:space="preserve">( 4 / 3 ) π </v>
      </c>
      <c r="EU36" s="49" t="s">
        <v>39</v>
      </c>
      <c r="EV36" s="60">
        <f>EV35+1</f>
        <v>3</v>
      </c>
      <c r="EX36" s="60">
        <f>EX35</f>
        <v>3</v>
      </c>
      <c r="EY36" s="60">
        <f t="shared" si="32"/>
        <v>3</v>
      </c>
      <c r="EZ36" s="71" t="str">
        <f t="shared" si="33"/>
        <v xml:space="preserve">240° = </v>
      </c>
      <c r="FA36" s="73" t="str">
        <f t="shared" ref="FA36:FA99" si="114">ET36</f>
        <v xml:space="preserve">( 4 / 3 ) π </v>
      </c>
      <c r="FB36" s="26" t="str">
        <f t="shared" si="34"/>
        <v>=</v>
      </c>
      <c r="FC36" s="26"/>
      <c r="FD36" s="26">
        <f t="shared" si="35"/>
        <v>4.1887902047863905</v>
      </c>
      <c r="FE36" s="26"/>
      <c r="FF36" s="26" t="s">
        <v>39</v>
      </c>
      <c r="FG36" s="25">
        <f t="shared" si="36"/>
        <v>4.1887902047863905</v>
      </c>
      <c r="FH36" s="25" t="s">
        <v>2</v>
      </c>
      <c r="FI36" s="25" t="str">
        <f t="shared" si="37"/>
        <v/>
      </c>
      <c r="FL36" s="144" t="str">
        <f t="shared" si="38"/>
        <v>( 4 / 3 ) π   =</v>
      </c>
      <c r="FM36" s="42">
        <f t="shared" ref="FM36:FM99" si="115">FG36</f>
        <v>4.1887902047863905</v>
      </c>
      <c r="FN36">
        <f t="shared" si="39"/>
        <v>-0.86602540378443837</v>
      </c>
      <c r="FO36">
        <f t="shared" si="40"/>
        <v>-0.50000000000000044</v>
      </c>
      <c r="FP36">
        <f t="shared" si="41"/>
        <v>-4.3301270189221919</v>
      </c>
      <c r="FQ36">
        <f t="shared" si="42"/>
        <v>-2.5000000000000022</v>
      </c>
      <c r="FR36">
        <f t="shared" si="43"/>
        <v>7.5000000000000018</v>
      </c>
      <c r="FS36">
        <f t="shared" si="44"/>
        <v>2.4999999999999978</v>
      </c>
      <c r="FT36">
        <f t="shared" ref="FT36:FT99" si="116">SQRT(FP36^2+FR36^2)</f>
        <v>8.6602540378443873</v>
      </c>
      <c r="FV36">
        <v>360</v>
      </c>
      <c r="FW36">
        <f>FW35</f>
        <v>120</v>
      </c>
      <c r="FX36">
        <f t="shared" ref="FX36:FX99" si="117">FW36/2</f>
        <v>60</v>
      </c>
      <c r="FY36">
        <f t="shared" ref="FY36:FY54" si="118">FV36/FW36</f>
        <v>3</v>
      </c>
      <c r="FZ36">
        <f t="shared" si="45"/>
        <v>1.5</v>
      </c>
      <c r="GA36">
        <f>GA35+1</f>
        <v>2</v>
      </c>
      <c r="GB36">
        <f t="shared" ref="GB36:GB99" si="119">IF(GA36&gt;FY36,0,GA36)</f>
        <v>2</v>
      </c>
      <c r="GC36">
        <f t="shared" ref="GC36:GC54" si="120">IF(GB36=0,"",GA36)</f>
        <v>2</v>
      </c>
      <c r="GD36">
        <f t="shared" ref="GD36:GD99" si="121">IF(GB36=0,"",FW36)</f>
        <v>120</v>
      </c>
      <c r="GE36">
        <f t="shared" si="46"/>
        <v>240</v>
      </c>
      <c r="GF36">
        <v>361</v>
      </c>
      <c r="GG36" s="211">
        <f t="shared" ref="GG36:GG43" si="122">GE36/GF36</f>
        <v>0.66481994459833793</v>
      </c>
      <c r="GH36" t="str">
        <f t="shared" si="47"/>
        <v xml:space="preserve">240° = </v>
      </c>
      <c r="GI36" t="str">
        <f t="shared" si="48"/>
        <v>( 4 / 3 ) π   =</v>
      </c>
      <c r="GJ36" s="43">
        <f t="shared" si="49"/>
        <v>4.1887902047863905</v>
      </c>
      <c r="GK36" s="43" t="str">
        <f t="shared" si="50"/>
        <v>rad</v>
      </c>
      <c r="GL36" s="145"/>
      <c r="GM36">
        <f t="shared" si="51"/>
        <v>-0.86602540378443837</v>
      </c>
      <c r="GN36">
        <f t="shared" si="52"/>
        <v>-0.50000000000000044</v>
      </c>
      <c r="GO36">
        <f t="shared" si="53"/>
        <v>-4.3301270189221919</v>
      </c>
      <c r="GP36">
        <f t="shared" ref="GP36:GP67" si="123">IF(GB36=0,"",FQ36)</f>
        <v>-2.5000000000000022</v>
      </c>
      <c r="GQ36">
        <f t="shared" ref="GQ36:GQ67" si="124">IF(GB36=0,"",FQ36)</f>
        <v>-2.5000000000000022</v>
      </c>
      <c r="GR36">
        <f t="shared" si="54"/>
        <v>7.5000000000000018</v>
      </c>
      <c r="GS36">
        <f t="shared" si="55"/>
        <v>8.6602540378443873</v>
      </c>
      <c r="GU36" t="str">
        <f t="shared" ref="GU36:GU70" si="125">IF(GB36&gt;FZ36,"",GH36)</f>
        <v/>
      </c>
      <c r="GV36" t="str">
        <f t="shared" ref="GV36:GV64" si="126">IF(GB36&gt;FZ36,"",GI36)</f>
        <v/>
      </c>
      <c r="GW36" t="str">
        <f t="shared" ref="GW36:GW70" si="127">IF(GA36&gt;FZ36,"",GJ36)</f>
        <v/>
      </c>
      <c r="GX36" t="str">
        <f t="shared" ref="GX36:GX70" si="128">IF(GA36&gt;FZ36,"",GK36)</f>
        <v/>
      </c>
      <c r="GY36" s="19"/>
      <c r="GZ36">
        <f t="shared" ref="GZ36:GZ99" si="129">GQ36+GR36</f>
        <v>5</v>
      </c>
      <c r="HA36">
        <f>HA35</f>
        <v>3</v>
      </c>
      <c r="HC36" t="s">
        <v>58</v>
      </c>
      <c r="HD36">
        <f>HD35+1</f>
        <v>2</v>
      </c>
      <c r="HE36" t="str">
        <f t="shared" si="56"/>
        <v>digone ou segment</v>
      </c>
      <c r="HF36">
        <f t="shared" si="57"/>
        <v>0</v>
      </c>
      <c r="HG36" t="str">
        <f t="shared" si="58"/>
        <v/>
      </c>
    </row>
    <row r="37" spans="2:218" x14ac:dyDescent="0.25">
      <c r="B37" s="192" t="s">
        <v>985</v>
      </c>
      <c r="C37" s="169">
        <v>128</v>
      </c>
      <c r="D37" s="170">
        <v>2.8125</v>
      </c>
      <c r="E37" s="170" t="s">
        <v>20</v>
      </c>
      <c r="F37" s="170" t="s">
        <v>16</v>
      </c>
      <c r="G37" s="170" t="s">
        <v>1040</v>
      </c>
      <c r="H37" s="170" t="s">
        <v>16</v>
      </c>
      <c r="I37" s="177">
        <v>4.9087385212340517E-2</v>
      </c>
      <c r="J37" s="171" t="s">
        <v>2</v>
      </c>
      <c r="K37" s="185"/>
      <c r="M37" s="185"/>
      <c r="N37" s="203"/>
      <c r="O37" s="8" t="str">
        <f t="shared" si="59"/>
        <v/>
      </c>
      <c r="P37" s="8"/>
      <c r="Q37" s="27"/>
      <c r="R37" s="227">
        <f t="shared" si="60"/>
        <v>2</v>
      </c>
      <c r="S37" s="8"/>
      <c r="T37" s="19"/>
      <c r="U37" s="32">
        <f t="shared" si="22"/>
        <v>3</v>
      </c>
      <c r="V37" s="44" t="str">
        <f t="shared" si="61"/>
        <v xml:space="preserve">360° = </v>
      </c>
      <c r="W37" s="66" t="str">
        <f t="shared" si="62"/>
        <v>2 π   =</v>
      </c>
      <c r="X37" s="34">
        <f t="shared" si="63"/>
        <v>6.2831853071795862</v>
      </c>
      <c r="Y37" s="38" t="str">
        <f t="shared" si="64"/>
        <v>rad</v>
      </c>
      <c r="Z37" s="34">
        <f t="shared" si="65"/>
        <v>-2.45029690981724E-16</v>
      </c>
      <c r="AA37" s="34">
        <f t="shared" si="66"/>
        <v>1</v>
      </c>
      <c r="AB37" s="34">
        <f t="shared" si="67"/>
        <v>-1.22514845490862E-15</v>
      </c>
      <c r="AC37" s="38">
        <f t="shared" si="68"/>
        <v>5</v>
      </c>
      <c r="AD37" s="38">
        <f t="shared" si="69"/>
        <v>0</v>
      </c>
      <c r="AE37" s="40">
        <f t="shared" si="23"/>
        <v>1.22514845490862E-15</v>
      </c>
      <c r="AF37" s="35"/>
      <c r="AG37" s="20">
        <f t="shared" si="70"/>
        <v>5</v>
      </c>
      <c r="AH37" s="19"/>
      <c r="AI37" s="8"/>
      <c r="AJ37" s="8" t="s">
        <v>44</v>
      </c>
      <c r="AK37" s="35">
        <f>AK35+AK36</f>
        <v>10.825317547305485</v>
      </c>
      <c r="AL37" s="27"/>
      <c r="AM37" s="8"/>
      <c r="AN37" s="8"/>
      <c r="AO37" s="8"/>
      <c r="AP37" s="8"/>
      <c r="AQ37" s="8"/>
      <c r="AR37" s="8"/>
      <c r="AY37" s="8"/>
      <c r="AZ37" s="8"/>
      <c r="BA37" s="8"/>
      <c r="BB37" s="8"/>
      <c r="BC37" s="8"/>
      <c r="BD37" s="8"/>
      <c r="BE37" s="8">
        <v>180</v>
      </c>
      <c r="BF37" s="8">
        <v>360</v>
      </c>
      <c r="BG37" s="8">
        <f>BG36+$BG$35</f>
        <v>120</v>
      </c>
      <c r="BH37">
        <f>BH36+Angle1</f>
        <v>360</v>
      </c>
      <c r="BI37" t="s">
        <v>20</v>
      </c>
      <c r="BJ37">
        <f t="shared" si="71"/>
        <v>360</v>
      </c>
      <c r="BK37">
        <f t="shared" ref="BK37:BK100" si="130">BK36</f>
        <v>0</v>
      </c>
      <c r="BL37" s="17">
        <f t="shared" si="72"/>
        <v>720</v>
      </c>
      <c r="BM37" s="17">
        <f t="shared" si="73"/>
        <v>360</v>
      </c>
      <c r="BN37" s="17">
        <f t="shared" si="74"/>
        <v>720</v>
      </c>
      <c r="BO37" s="17">
        <f t="shared" si="75"/>
        <v>0</v>
      </c>
      <c r="BR37">
        <f t="shared" si="76"/>
        <v>360</v>
      </c>
      <c r="BS37">
        <f t="shared" si="77"/>
        <v>360</v>
      </c>
      <c r="BT37">
        <f t="shared" si="78"/>
        <v>2</v>
      </c>
      <c r="BU37">
        <f t="shared" si="79"/>
        <v>1</v>
      </c>
      <c r="BX37">
        <f t="shared" si="80"/>
        <v>1</v>
      </c>
      <c r="BY37">
        <f t="shared" si="81"/>
        <v>2</v>
      </c>
      <c r="BZ37">
        <f t="shared" si="82"/>
        <v>1</v>
      </c>
      <c r="CA37">
        <f t="shared" si="83"/>
        <v>1</v>
      </c>
      <c r="CB37">
        <f t="shared" si="84"/>
        <v>2</v>
      </c>
      <c r="CC37">
        <f t="shared" si="85"/>
        <v>1</v>
      </c>
      <c r="CD37" s="19"/>
      <c r="CE37" s="155">
        <f t="shared" si="86"/>
        <v>2</v>
      </c>
      <c r="CF37" s="17">
        <f t="shared" si="87"/>
        <v>2</v>
      </c>
      <c r="CG37" s="205">
        <f t="shared" si="88"/>
        <v>6.2831853071795862</v>
      </c>
      <c r="CH37" s="205">
        <f t="shared" si="89"/>
        <v>2</v>
      </c>
      <c r="CI37" s="205">
        <f t="shared" si="90"/>
        <v>0</v>
      </c>
      <c r="CJ37" s="224">
        <f t="shared" si="91"/>
        <v>360</v>
      </c>
      <c r="CK37" s="205">
        <f t="shared" si="92"/>
        <v>720</v>
      </c>
      <c r="CL37" s="205">
        <v>360</v>
      </c>
      <c r="CM37" s="205">
        <f t="shared" ref="CM37:CM100" si="131">CK37/$CK$35</f>
        <v>3</v>
      </c>
      <c r="CN37" s="8"/>
      <c r="CO37" s="198"/>
      <c r="CP37" s="8"/>
      <c r="CQ37" s="8"/>
      <c r="CR37" s="8"/>
      <c r="CS37" s="8"/>
      <c r="CT37" s="8">
        <f t="shared" ref="CT37:CT100" si="132">$CT$35+CT36</f>
        <v>6</v>
      </c>
      <c r="CU37" s="8">
        <f t="shared" ref="CU37:CU100" si="133">CU36</f>
        <v>3</v>
      </c>
      <c r="CV37" s="8">
        <f t="shared" si="93"/>
        <v>3</v>
      </c>
      <c r="CW37" s="8">
        <f t="shared" si="94"/>
        <v>2</v>
      </c>
      <c r="CX37" s="8">
        <f t="shared" si="95"/>
        <v>1</v>
      </c>
      <c r="CY37" s="8">
        <f t="shared" si="24"/>
        <v>3</v>
      </c>
      <c r="CZ37" s="8">
        <f t="shared" si="25"/>
        <v>2</v>
      </c>
      <c r="DA37" s="8">
        <f t="shared" si="96"/>
        <v>1</v>
      </c>
      <c r="DB37" s="8"/>
      <c r="DC37" s="198">
        <f t="shared" si="97"/>
        <v>2</v>
      </c>
      <c r="DD37" s="234" t="s">
        <v>1005</v>
      </c>
      <c r="DE37" s="198">
        <f t="shared" si="98"/>
        <v>1</v>
      </c>
      <c r="DF37" s="8" t="s">
        <v>16</v>
      </c>
      <c r="DG37" s="8">
        <f t="shared" si="26"/>
        <v>2</v>
      </c>
      <c r="DH37" s="129" t="s">
        <v>18</v>
      </c>
      <c r="DI37" s="129" t="s">
        <v>16</v>
      </c>
      <c r="DJ37" s="198">
        <f t="shared" si="99"/>
        <v>6.2831853071795862</v>
      </c>
      <c r="DK37" s="30" t="s">
        <v>2</v>
      </c>
      <c r="DL37" s="198">
        <f t="shared" si="27"/>
        <v>6.2831853071795862</v>
      </c>
      <c r="DM37" s="228">
        <f t="shared" ref="DM37:DM100" si="134">POWER(10,12)</f>
        <v>1000000000000</v>
      </c>
      <c r="DN37" s="228">
        <f t="shared" ref="DN37:DN100" si="135">DJ37*DM37</f>
        <v>6283185307179.5859</v>
      </c>
      <c r="DO37" s="228">
        <f t="shared" ref="DO37:DO100" si="136">DL37*DM37</f>
        <v>6283185307179.5859</v>
      </c>
      <c r="DP37" s="228">
        <f t="shared" ref="DP37:DP100" si="137">INT(DN37)</f>
        <v>6283185307179</v>
      </c>
      <c r="DQ37" s="228">
        <f t="shared" ref="DQ37:DQ100" si="138">INT(DO37)</f>
        <v>6283185307179</v>
      </c>
      <c r="DR37" s="30" t="str">
        <f t="shared" ref="DR37:DR100" si="139">IF(DJ37=DL37,"",1)</f>
        <v/>
      </c>
      <c r="DS37" s="30">
        <f t="shared" ref="DS37:DS100" si="140">IF(DJ37=DL37,0,1)</f>
        <v>0</v>
      </c>
      <c r="DT37" s="30">
        <f t="shared" ref="DT37:DT100" si="141">IF(DP37=DQ37,0,1)</f>
        <v>0</v>
      </c>
      <c r="DU37" s="27"/>
      <c r="DV37" s="23" t="s">
        <v>19</v>
      </c>
      <c r="DW37" s="23">
        <f t="shared" si="28"/>
        <v>2</v>
      </c>
      <c r="DX37" s="23">
        <f t="shared" si="29"/>
        <v>1</v>
      </c>
      <c r="DY37" s="23">
        <f t="shared" si="102"/>
        <v>2</v>
      </c>
      <c r="DZ37" s="23">
        <f t="shared" si="103"/>
        <v>0</v>
      </c>
      <c r="EA37" s="23">
        <f t="shared" si="30"/>
        <v>0</v>
      </c>
      <c r="EB37" s="23"/>
      <c r="EC37" s="23">
        <f t="shared" si="104"/>
        <v>2</v>
      </c>
      <c r="ED37" s="23">
        <f t="shared" si="105"/>
        <v>1</v>
      </c>
      <c r="EE37" s="23">
        <f t="shared" si="106"/>
        <v>2</v>
      </c>
      <c r="EF37" s="23">
        <f t="shared" si="107"/>
        <v>1</v>
      </c>
      <c r="EG37" s="23"/>
      <c r="EH37" s="23" t="s">
        <v>36</v>
      </c>
      <c r="EI37" s="233">
        <f t="shared" si="108"/>
        <v>2</v>
      </c>
      <c r="EJ37" s="23" t="s">
        <v>17</v>
      </c>
      <c r="EK37" s="233">
        <f t="shared" si="109"/>
        <v>1</v>
      </c>
      <c r="EL37" s="1" t="s">
        <v>37</v>
      </c>
      <c r="EM37" s="24" t="s">
        <v>18</v>
      </c>
      <c r="EN37" s="48">
        <f t="shared" si="31"/>
        <v>1</v>
      </c>
      <c r="EO37" s="74" t="s">
        <v>16</v>
      </c>
      <c r="EP37" t="str">
        <f t="shared" si="110"/>
        <v xml:space="preserve">( 2 / 1 ) π </v>
      </c>
      <c r="EQ37" t="str">
        <f t="shared" si="111"/>
        <v xml:space="preserve">2 π </v>
      </c>
      <c r="ER37" t="str">
        <f t="shared" si="112"/>
        <v xml:space="preserve">2 π </v>
      </c>
      <c r="ES37">
        <f t="shared" ref="ES37:ES100" si="142">ES36</f>
        <v>0</v>
      </c>
      <c r="ET37" t="str">
        <f t="shared" si="113"/>
        <v xml:space="preserve">2 π </v>
      </c>
      <c r="EU37" s="49" t="s">
        <v>39</v>
      </c>
      <c r="EV37" s="60">
        <f t="shared" ref="EV37:EV100" si="143">EV36+1</f>
        <v>4</v>
      </c>
      <c r="EX37" s="60">
        <f t="shared" ref="EX37:EX100" si="144">EX36</f>
        <v>3</v>
      </c>
      <c r="EY37" s="60">
        <f t="shared" si="32"/>
        <v>1</v>
      </c>
      <c r="EZ37" s="71" t="str">
        <f t="shared" si="33"/>
        <v xml:space="preserve">360° = </v>
      </c>
      <c r="FA37" s="73" t="str">
        <f t="shared" si="114"/>
        <v xml:space="preserve">2 π </v>
      </c>
      <c r="FB37" s="26" t="str">
        <f t="shared" si="34"/>
        <v>=</v>
      </c>
      <c r="FC37" s="26"/>
      <c r="FD37" s="26">
        <f t="shared" si="35"/>
        <v>6.2831853071795862</v>
      </c>
      <c r="FE37" s="26"/>
      <c r="FF37" s="26" t="s">
        <v>39</v>
      </c>
      <c r="FG37" s="25">
        <f t="shared" si="36"/>
        <v>6.2831853071795862</v>
      </c>
      <c r="FH37" s="25" t="s">
        <v>2</v>
      </c>
      <c r="FI37" s="25" t="str">
        <f t="shared" si="37"/>
        <v/>
      </c>
      <c r="FL37" s="144" t="str">
        <f t="shared" si="38"/>
        <v>2 π   =</v>
      </c>
      <c r="FM37" s="42">
        <f t="shared" si="115"/>
        <v>6.2831853071795862</v>
      </c>
      <c r="FN37">
        <f t="shared" si="39"/>
        <v>-2.45029690981724E-16</v>
      </c>
      <c r="FO37">
        <f t="shared" si="40"/>
        <v>1</v>
      </c>
      <c r="FP37">
        <f t="shared" si="41"/>
        <v>-1.22514845490862E-15</v>
      </c>
      <c r="FQ37">
        <f t="shared" si="42"/>
        <v>5</v>
      </c>
      <c r="FR37">
        <f t="shared" si="43"/>
        <v>0</v>
      </c>
      <c r="FS37">
        <f t="shared" si="44"/>
        <v>0</v>
      </c>
      <c r="FT37">
        <f t="shared" si="116"/>
        <v>1.22514845490862E-15</v>
      </c>
      <c r="FV37">
        <v>360</v>
      </c>
      <c r="FW37">
        <f t="shared" ref="FW37:FW100" si="145">FW36</f>
        <v>120</v>
      </c>
      <c r="FX37">
        <f t="shared" si="117"/>
        <v>60</v>
      </c>
      <c r="FY37">
        <f t="shared" si="118"/>
        <v>3</v>
      </c>
      <c r="FZ37">
        <f t="shared" si="45"/>
        <v>1.5</v>
      </c>
      <c r="GA37">
        <f t="shared" ref="GA37:GA54" si="146">GA36+1</f>
        <v>3</v>
      </c>
      <c r="GB37">
        <f t="shared" si="119"/>
        <v>3</v>
      </c>
      <c r="GC37">
        <f t="shared" si="120"/>
        <v>3</v>
      </c>
      <c r="GD37">
        <f t="shared" si="121"/>
        <v>120</v>
      </c>
      <c r="GE37">
        <f t="shared" si="46"/>
        <v>360</v>
      </c>
      <c r="GF37">
        <v>362</v>
      </c>
      <c r="GG37" s="211">
        <f t="shared" si="122"/>
        <v>0.99447513812154698</v>
      </c>
      <c r="GH37" t="str">
        <f t="shared" si="47"/>
        <v xml:space="preserve">360° = </v>
      </c>
      <c r="GI37" t="str">
        <f t="shared" si="48"/>
        <v>2 π   =</v>
      </c>
      <c r="GJ37" s="43">
        <f t="shared" si="49"/>
        <v>6.2831853071795862</v>
      </c>
      <c r="GK37" s="43" t="str">
        <f t="shared" si="50"/>
        <v>rad</v>
      </c>
      <c r="GL37" s="145"/>
      <c r="GM37">
        <f t="shared" si="51"/>
        <v>-2.45029690981724E-16</v>
      </c>
      <c r="GN37">
        <f t="shared" si="52"/>
        <v>1</v>
      </c>
      <c r="GO37">
        <f t="shared" si="53"/>
        <v>-1.22514845490862E-15</v>
      </c>
      <c r="GP37">
        <f t="shared" si="123"/>
        <v>5</v>
      </c>
      <c r="GQ37">
        <f t="shared" si="124"/>
        <v>5</v>
      </c>
      <c r="GR37">
        <f t="shared" si="54"/>
        <v>0</v>
      </c>
      <c r="GS37">
        <f t="shared" si="55"/>
        <v>1.22514845490862E-15</v>
      </c>
      <c r="GU37" t="str">
        <f t="shared" si="125"/>
        <v/>
      </c>
      <c r="GV37" t="str">
        <f t="shared" si="126"/>
        <v/>
      </c>
      <c r="GW37" t="str">
        <f t="shared" si="127"/>
        <v/>
      </c>
      <c r="GX37" t="str">
        <f t="shared" si="128"/>
        <v/>
      </c>
      <c r="GY37" s="19"/>
      <c r="GZ37">
        <f t="shared" si="129"/>
        <v>5</v>
      </c>
      <c r="HA37">
        <f t="shared" ref="HA37:HA61" si="147">HA36</f>
        <v>3</v>
      </c>
      <c r="HC37" t="s">
        <v>59</v>
      </c>
      <c r="HD37">
        <f t="shared" ref="HD37:HD100" si="148">HD36+1</f>
        <v>3</v>
      </c>
      <c r="HE37" t="str">
        <f t="shared" si="56"/>
        <v>triangle ou trigone</v>
      </c>
      <c r="HF37">
        <f t="shared" si="57"/>
        <v>3</v>
      </c>
      <c r="HG37" t="str">
        <f t="shared" si="58"/>
        <v>triangle ou trigone</v>
      </c>
    </row>
    <row r="38" spans="2:218" x14ac:dyDescent="0.25">
      <c r="B38" s="193" t="s">
        <v>986</v>
      </c>
      <c r="C38" s="165">
        <v>144</v>
      </c>
      <c r="D38" s="166">
        <v>2.5</v>
      </c>
      <c r="E38" s="166" t="s">
        <v>20</v>
      </c>
      <c r="F38" s="166" t="s">
        <v>16</v>
      </c>
      <c r="G38" s="166" t="s">
        <v>1041</v>
      </c>
      <c r="H38" s="166" t="s">
        <v>16</v>
      </c>
      <c r="I38" s="176">
        <v>4.3633231299858237E-2</v>
      </c>
      <c r="J38" s="167" t="s">
        <v>2</v>
      </c>
      <c r="K38" s="185"/>
      <c r="M38" s="185"/>
      <c r="N38" s="203"/>
      <c r="O38" s="8" t="str">
        <f t="shared" si="59"/>
        <v/>
      </c>
      <c r="P38" s="8"/>
      <c r="Q38" s="27"/>
      <c r="R38" s="227">
        <f t="shared" si="60"/>
        <v>2.6666666666666665</v>
      </c>
      <c r="S38" s="8"/>
      <c r="T38" s="19"/>
      <c r="U38" s="32" t="str">
        <f t="shared" si="22"/>
        <v/>
      </c>
      <c r="V38" s="45" t="str">
        <f t="shared" si="61"/>
        <v/>
      </c>
      <c r="W38" s="32" t="str">
        <f t="shared" si="62"/>
        <v/>
      </c>
      <c r="X38" s="35" t="str">
        <f t="shared" si="63"/>
        <v/>
      </c>
      <c r="Y38" s="39" t="str">
        <f t="shared" si="64"/>
        <v/>
      </c>
      <c r="Z38" s="35" t="str">
        <f t="shared" si="65"/>
        <v/>
      </c>
      <c r="AA38" s="35" t="str">
        <f t="shared" si="66"/>
        <v/>
      </c>
      <c r="AB38" s="35" t="str">
        <f t="shared" si="67"/>
        <v/>
      </c>
      <c r="AC38" s="39" t="str">
        <f t="shared" si="68"/>
        <v/>
      </c>
      <c r="AD38" s="39" t="str">
        <f t="shared" si="69"/>
        <v/>
      </c>
      <c r="AE38" s="41" t="str">
        <f t="shared" si="23"/>
        <v/>
      </c>
      <c r="AF38" s="35"/>
      <c r="AG38" s="20" t="e">
        <f t="shared" si="70"/>
        <v>#VALUE!</v>
      </c>
      <c r="AH38" s="19"/>
      <c r="AI38" s="8"/>
      <c r="AJ38" s="30" t="s">
        <v>11</v>
      </c>
      <c r="AK38" s="25">
        <f>P22</f>
        <v>0</v>
      </c>
      <c r="AL38" s="27"/>
      <c r="AM38" s="8"/>
      <c r="AN38" s="8"/>
      <c r="AO38" s="8"/>
      <c r="AP38" s="8"/>
      <c r="AQ38" s="8"/>
      <c r="AR38" s="8"/>
      <c r="AY38" s="8"/>
      <c r="AZ38" s="8"/>
      <c r="BA38" s="8"/>
      <c r="BB38" s="8"/>
      <c r="BC38" s="8"/>
      <c r="BD38" s="8"/>
      <c r="BE38" s="8">
        <v>180</v>
      </c>
      <c r="BF38" s="8">
        <v>360</v>
      </c>
      <c r="BG38" s="8">
        <f t="shared" ref="BG38:BG101" si="149">BG37+$BG$35</f>
        <v>160</v>
      </c>
      <c r="BH38">
        <f t="shared" ref="BH38:BH67" si="150">BH37+Angle1</f>
        <v>480</v>
      </c>
      <c r="BI38" t="s">
        <v>20</v>
      </c>
      <c r="BJ38">
        <f t="shared" si="71"/>
        <v>480</v>
      </c>
      <c r="BK38">
        <f t="shared" si="130"/>
        <v>0</v>
      </c>
      <c r="BL38" s="17">
        <f t="shared" si="72"/>
        <v>960</v>
      </c>
      <c r="BM38" s="17">
        <f t="shared" si="73"/>
        <v>360</v>
      </c>
      <c r="BN38" s="17">
        <f t="shared" si="74"/>
        <v>960</v>
      </c>
      <c r="BO38" s="17">
        <f t="shared" si="75"/>
        <v>0</v>
      </c>
      <c r="BR38">
        <f t="shared" si="76"/>
        <v>480</v>
      </c>
      <c r="BS38">
        <f t="shared" si="77"/>
        <v>120</v>
      </c>
      <c r="BT38">
        <f t="shared" si="78"/>
        <v>8</v>
      </c>
      <c r="BU38">
        <f t="shared" si="79"/>
        <v>3</v>
      </c>
      <c r="BX38">
        <f t="shared" si="80"/>
        <v>1</v>
      </c>
      <c r="BY38">
        <f t="shared" si="81"/>
        <v>8</v>
      </c>
      <c r="BZ38">
        <f t="shared" si="82"/>
        <v>3</v>
      </c>
      <c r="CA38">
        <f t="shared" si="83"/>
        <v>1</v>
      </c>
      <c r="CB38">
        <f t="shared" si="84"/>
        <v>8</v>
      </c>
      <c r="CC38">
        <f t="shared" si="85"/>
        <v>3</v>
      </c>
      <c r="CD38" s="19"/>
      <c r="CE38" s="155">
        <f t="shared" si="86"/>
        <v>2.6666666666666665</v>
      </c>
      <c r="CF38" s="17">
        <f t="shared" si="87"/>
        <v>2.6666666666666665</v>
      </c>
      <c r="CG38" s="205">
        <f t="shared" si="88"/>
        <v>8.3775804095727811</v>
      </c>
      <c r="CH38" s="205">
        <f t="shared" si="89"/>
        <v>2.6666666666666665</v>
      </c>
      <c r="CI38" s="205">
        <f t="shared" si="90"/>
        <v>0</v>
      </c>
      <c r="CJ38" s="224">
        <f t="shared" si="91"/>
        <v>-1</v>
      </c>
      <c r="CK38" s="205">
        <f t="shared" si="92"/>
        <v>-2</v>
      </c>
      <c r="CL38" s="205">
        <v>360</v>
      </c>
      <c r="CM38" s="205">
        <f t="shared" si="131"/>
        <v>-8.3333333333333332E-3</v>
      </c>
      <c r="CN38" s="8"/>
      <c r="CO38" s="198"/>
      <c r="CP38" s="8"/>
      <c r="CQ38" s="8"/>
      <c r="CR38" s="8"/>
      <c r="CS38" s="8"/>
      <c r="CT38" s="8">
        <f t="shared" si="132"/>
        <v>8</v>
      </c>
      <c r="CU38" s="8">
        <f t="shared" si="133"/>
        <v>3</v>
      </c>
      <c r="CV38" s="8">
        <f t="shared" si="93"/>
        <v>1</v>
      </c>
      <c r="CW38" s="8">
        <f t="shared" si="94"/>
        <v>8</v>
      </c>
      <c r="CX38" s="8">
        <f t="shared" si="95"/>
        <v>3</v>
      </c>
      <c r="CY38" s="8">
        <f t="shared" si="24"/>
        <v>1</v>
      </c>
      <c r="CZ38" s="8">
        <f t="shared" si="25"/>
        <v>8</v>
      </c>
      <c r="DA38" s="8">
        <f t="shared" si="96"/>
        <v>3</v>
      </c>
      <c r="DB38" s="8"/>
      <c r="DC38" s="198">
        <f t="shared" si="97"/>
        <v>8</v>
      </c>
      <c r="DD38" s="234" t="s">
        <v>1005</v>
      </c>
      <c r="DE38" s="198">
        <f t="shared" si="98"/>
        <v>3</v>
      </c>
      <c r="DF38" s="8" t="s">
        <v>16</v>
      </c>
      <c r="DG38" s="8">
        <f t="shared" si="26"/>
        <v>2.6666666666666665</v>
      </c>
      <c r="DH38" s="129" t="s">
        <v>18</v>
      </c>
      <c r="DI38" s="129" t="s">
        <v>16</v>
      </c>
      <c r="DJ38" s="198">
        <f t="shared" si="99"/>
        <v>8.3775804095727811</v>
      </c>
      <c r="DK38" s="30" t="s">
        <v>2</v>
      </c>
      <c r="DL38" s="198">
        <f t="shared" si="27"/>
        <v>8.3775804095727811</v>
      </c>
      <c r="DM38" s="228">
        <f t="shared" si="134"/>
        <v>1000000000000</v>
      </c>
      <c r="DN38" s="228">
        <f t="shared" si="135"/>
        <v>8377580409572.7813</v>
      </c>
      <c r="DO38" s="228">
        <f t="shared" si="136"/>
        <v>8377580409572.7813</v>
      </c>
      <c r="DP38" s="228">
        <f t="shared" si="137"/>
        <v>8377580409572</v>
      </c>
      <c r="DQ38" s="228">
        <f t="shared" si="138"/>
        <v>8377580409572</v>
      </c>
      <c r="DR38" s="30" t="str">
        <f t="shared" si="139"/>
        <v/>
      </c>
      <c r="DS38" s="30">
        <f t="shared" si="140"/>
        <v>0</v>
      </c>
      <c r="DT38" s="30">
        <f t="shared" si="141"/>
        <v>0</v>
      </c>
      <c r="DU38" s="27"/>
      <c r="DV38" s="23" t="s">
        <v>19</v>
      </c>
      <c r="DW38" s="23">
        <f t="shared" si="28"/>
        <v>8</v>
      </c>
      <c r="DX38" s="23">
        <f t="shared" si="29"/>
        <v>3</v>
      </c>
      <c r="DY38" s="23">
        <f t="shared" si="102"/>
        <v>2.6666666666666665</v>
      </c>
      <c r="DZ38" s="23">
        <f t="shared" si="103"/>
        <v>0</v>
      </c>
      <c r="EA38" s="23">
        <f t="shared" si="30"/>
        <v>0</v>
      </c>
      <c r="EB38" s="23"/>
      <c r="EC38" s="23">
        <f t="shared" si="104"/>
        <v>8</v>
      </c>
      <c r="ED38" s="23">
        <f t="shared" si="105"/>
        <v>3</v>
      </c>
      <c r="EE38" s="23">
        <f t="shared" si="106"/>
        <v>8</v>
      </c>
      <c r="EF38" s="23">
        <f t="shared" si="107"/>
        <v>3</v>
      </c>
      <c r="EG38" s="23"/>
      <c r="EH38" s="23" t="s">
        <v>36</v>
      </c>
      <c r="EI38" s="233">
        <f t="shared" si="108"/>
        <v>8</v>
      </c>
      <c r="EJ38" s="23" t="s">
        <v>17</v>
      </c>
      <c r="EK38" s="233">
        <f t="shared" si="109"/>
        <v>3</v>
      </c>
      <c r="EL38" s="1" t="s">
        <v>37</v>
      </c>
      <c r="EM38" s="24" t="s">
        <v>18</v>
      </c>
      <c r="EN38" s="48">
        <f t="shared" si="31"/>
        <v>1</v>
      </c>
      <c r="EO38" s="74" t="s">
        <v>16</v>
      </c>
      <c r="EP38" t="str">
        <f t="shared" si="110"/>
        <v xml:space="preserve">( 8 / 3 ) π </v>
      </c>
      <c r="EQ38" t="str">
        <f t="shared" si="111"/>
        <v xml:space="preserve">( 8 / 3 ) π </v>
      </c>
      <c r="ER38" t="str">
        <f t="shared" si="112"/>
        <v xml:space="preserve">( 8 / 3 ) π </v>
      </c>
      <c r="ES38">
        <f t="shared" si="142"/>
        <v>0</v>
      </c>
      <c r="ET38" t="str">
        <f t="shared" si="113"/>
        <v xml:space="preserve">( 8 / 3 ) π </v>
      </c>
      <c r="EU38" s="49" t="s">
        <v>39</v>
      </c>
      <c r="EV38" s="60">
        <f t="shared" si="143"/>
        <v>5</v>
      </c>
      <c r="EX38" s="60">
        <f t="shared" si="144"/>
        <v>3</v>
      </c>
      <c r="EY38" s="60">
        <f t="shared" si="32"/>
        <v>1</v>
      </c>
      <c r="EZ38" s="71" t="str">
        <f t="shared" si="33"/>
        <v xml:space="preserve">480° = </v>
      </c>
      <c r="FA38" s="73" t="str">
        <f t="shared" si="114"/>
        <v xml:space="preserve">( 8 / 3 ) π </v>
      </c>
      <c r="FB38" s="26" t="str">
        <f t="shared" si="34"/>
        <v>=</v>
      </c>
      <c r="FC38" s="26"/>
      <c r="FD38" s="26">
        <f t="shared" si="35"/>
        <v>8.3775804095727811</v>
      </c>
      <c r="FE38" s="26"/>
      <c r="FF38" s="26" t="s">
        <v>39</v>
      </c>
      <c r="FG38" s="25">
        <f t="shared" si="36"/>
        <v>8.3775804095727811</v>
      </c>
      <c r="FH38" s="25" t="s">
        <v>2</v>
      </c>
      <c r="FI38" s="25" t="str">
        <f t="shared" si="37"/>
        <v/>
      </c>
      <c r="FL38" s="144" t="str">
        <f t="shared" si="38"/>
        <v>( 8 / 3 ) π   =</v>
      </c>
      <c r="FM38" s="42">
        <f t="shared" si="115"/>
        <v>8.3775804095727811</v>
      </c>
      <c r="FN38">
        <f t="shared" si="39"/>
        <v>0.86602540378443915</v>
      </c>
      <c r="FO38">
        <f t="shared" si="40"/>
        <v>-0.49999999999999922</v>
      </c>
      <c r="FP38">
        <f t="shared" si="41"/>
        <v>4.3301270189221954</v>
      </c>
      <c r="FQ38">
        <f t="shared" si="42"/>
        <v>-2.499999999999996</v>
      </c>
      <c r="FR38">
        <f t="shared" si="43"/>
        <v>7.4999999999999964</v>
      </c>
      <c r="FS38">
        <f t="shared" si="44"/>
        <v>2.500000000000004</v>
      </c>
      <c r="FT38">
        <f t="shared" si="116"/>
        <v>8.6602540378443837</v>
      </c>
      <c r="FV38">
        <v>360</v>
      </c>
      <c r="FW38">
        <f t="shared" si="145"/>
        <v>120</v>
      </c>
      <c r="FX38">
        <f t="shared" si="117"/>
        <v>60</v>
      </c>
      <c r="FY38">
        <f t="shared" si="118"/>
        <v>3</v>
      </c>
      <c r="FZ38">
        <f t="shared" si="45"/>
        <v>1.5</v>
      </c>
      <c r="GA38">
        <f t="shared" si="146"/>
        <v>4</v>
      </c>
      <c r="GB38">
        <f t="shared" si="119"/>
        <v>0</v>
      </c>
      <c r="GC38" t="str">
        <f t="shared" si="120"/>
        <v/>
      </c>
      <c r="GD38" t="str">
        <f t="shared" si="121"/>
        <v/>
      </c>
      <c r="GE38">
        <f t="shared" si="46"/>
        <v>480</v>
      </c>
      <c r="GF38">
        <v>363</v>
      </c>
      <c r="GG38" s="211">
        <f t="shared" si="122"/>
        <v>1.3223140495867769</v>
      </c>
      <c r="GH38" t="str">
        <f t="shared" si="47"/>
        <v/>
      </c>
      <c r="GI38" t="str">
        <f t="shared" si="48"/>
        <v/>
      </c>
      <c r="GJ38" s="43" t="str">
        <f t="shared" si="49"/>
        <v/>
      </c>
      <c r="GK38" s="43" t="str">
        <f t="shared" si="50"/>
        <v/>
      </c>
      <c r="GL38" s="145"/>
      <c r="GM38" t="str">
        <f t="shared" si="51"/>
        <v/>
      </c>
      <c r="GN38" t="str">
        <f t="shared" si="52"/>
        <v/>
      </c>
      <c r="GO38" t="str">
        <f t="shared" si="53"/>
        <v/>
      </c>
      <c r="GP38" t="str">
        <f t="shared" si="123"/>
        <v/>
      </c>
      <c r="GQ38" t="str">
        <f t="shared" si="124"/>
        <v/>
      </c>
      <c r="GR38" t="str">
        <f t="shared" si="54"/>
        <v/>
      </c>
      <c r="GS38" t="str">
        <f t="shared" si="55"/>
        <v/>
      </c>
      <c r="GU38" t="str">
        <f t="shared" si="125"/>
        <v/>
      </c>
      <c r="GV38" t="str">
        <f t="shared" si="126"/>
        <v/>
      </c>
      <c r="GW38" t="str">
        <f t="shared" si="127"/>
        <v/>
      </c>
      <c r="GX38" t="str">
        <f t="shared" si="128"/>
        <v/>
      </c>
      <c r="GY38" s="19"/>
      <c r="GZ38" t="e">
        <f t="shared" si="129"/>
        <v>#VALUE!</v>
      </c>
      <c r="HA38">
        <f t="shared" si="147"/>
        <v>3</v>
      </c>
      <c r="HC38" t="s">
        <v>873</v>
      </c>
      <c r="HD38">
        <f t="shared" si="148"/>
        <v>4</v>
      </c>
      <c r="HE38" t="str">
        <f t="shared" si="56"/>
        <v>quadrilatère ou tétragone</v>
      </c>
      <c r="HF38">
        <f t="shared" si="57"/>
        <v>0</v>
      </c>
      <c r="HG38" t="str">
        <f t="shared" si="58"/>
        <v/>
      </c>
    </row>
    <row r="39" spans="2:218" x14ac:dyDescent="0.25">
      <c r="B39" s="192" t="s">
        <v>971</v>
      </c>
      <c r="C39" s="169">
        <v>150</v>
      </c>
      <c r="D39" s="170">
        <v>2.4</v>
      </c>
      <c r="E39" s="170" t="s">
        <v>20</v>
      </c>
      <c r="F39" s="170" t="s">
        <v>16</v>
      </c>
      <c r="G39" s="170" t="s">
        <v>1042</v>
      </c>
      <c r="H39" s="170" t="s">
        <v>16</v>
      </c>
      <c r="I39" s="177">
        <v>4.1887902047863905E-2</v>
      </c>
      <c r="J39" s="171" t="s">
        <v>2</v>
      </c>
      <c r="K39" s="185"/>
      <c r="M39" s="185"/>
      <c r="N39" s="203"/>
      <c r="O39" s="8" t="str">
        <f t="shared" si="59"/>
        <v/>
      </c>
      <c r="P39" s="8"/>
      <c r="Q39" s="27"/>
      <c r="R39" s="227">
        <f t="shared" si="60"/>
        <v>3.3333333333333335</v>
      </c>
      <c r="S39" s="8"/>
      <c r="T39" s="19"/>
      <c r="U39" s="32" t="str">
        <f t="shared" si="22"/>
        <v/>
      </c>
      <c r="V39" s="44" t="str">
        <f t="shared" si="61"/>
        <v/>
      </c>
      <c r="W39" s="66" t="str">
        <f t="shared" si="62"/>
        <v/>
      </c>
      <c r="X39" s="34" t="str">
        <f t="shared" si="63"/>
        <v/>
      </c>
      <c r="Y39" s="38" t="str">
        <f t="shared" si="64"/>
        <v/>
      </c>
      <c r="Z39" s="34" t="str">
        <f t="shared" si="65"/>
        <v/>
      </c>
      <c r="AA39" s="34" t="str">
        <f t="shared" si="66"/>
        <v/>
      </c>
      <c r="AB39" s="34" t="str">
        <f t="shared" si="67"/>
        <v/>
      </c>
      <c r="AC39" s="38" t="str">
        <f t="shared" si="68"/>
        <v/>
      </c>
      <c r="AD39" s="38" t="str">
        <f t="shared" si="69"/>
        <v/>
      </c>
      <c r="AE39" s="40" t="str">
        <f t="shared" si="23"/>
        <v/>
      </c>
      <c r="AF39" s="35"/>
      <c r="AG39" s="20" t="e">
        <f t="shared" si="70"/>
        <v>#VALUE!</v>
      </c>
      <c r="AH39" s="19"/>
      <c r="AI39" s="8"/>
      <c r="AJ39" s="30" t="s">
        <v>41</v>
      </c>
      <c r="AK39" s="35">
        <f>AK37*P22</f>
        <v>0</v>
      </c>
      <c r="AL39" s="27"/>
      <c r="AM39" s="8"/>
      <c r="AN39" s="8"/>
      <c r="AO39" s="8"/>
      <c r="AP39" s="8"/>
      <c r="AQ39" s="8"/>
      <c r="AR39" s="8"/>
      <c r="AY39" s="8"/>
      <c r="AZ39" s="8"/>
      <c r="BA39" s="8"/>
      <c r="BB39" s="8"/>
      <c r="BC39" s="8"/>
      <c r="BD39" s="8"/>
      <c r="BE39" s="8">
        <v>180</v>
      </c>
      <c r="BF39" s="8">
        <v>360</v>
      </c>
      <c r="BG39" s="8">
        <f t="shared" si="149"/>
        <v>200</v>
      </c>
      <c r="BH39">
        <f t="shared" si="150"/>
        <v>600</v>
      </c>
      <c r="BI39" t="s">
        <v>20</v>
      </c>
      <c r="BJ39">
        <f t="shared" si="71"/>
        <v>600</v>
      </c>
      <c r="BK39">
        <f t="shared" si="130"/>
        <v>0</v>
      </c>
      <c r="BL39" s="17">
        <f t="shared" si="72"/>
        <v>1200</v>
      </c>
      <c r="BM39" s="17">
        <f t="shared" si="73"/>
        <v>360</v>
      </c>
      <c r="BN39" s="17">
        <f t="shared" si="74"/>
        <v>1200</v>
      </c>
      <c r="BO39" s="17">
        <f t="shared" si="75"/>
        <v>0</v>
      </c>
      <c r="BR39">
        <f t="shared" si="76"/>
        <v>600</v>
      </c>
      <c r="BS39">
        <f t="shared" si="77"/>
        <v>120</v>
      </c>
      <c r="BT39">
        <f t="shared" si="78"/>
        <v>10</v>
      </c>
      <c r="BU39">
        <f t="shared" si="79"/>
        <v>3</v>
      </c>
      <c r="BX39">
        <f t="shared" si="80"/>
        <v>1</v>
      </c>
      <c r="BY39">
        <f t="shared" si="81"/>
        <v>10</v>
      </c>
      <c r="BZ39">
        <f t="shared" si="82"/>
        <v>3</v>
      </c>
      <c r="CA39">
        <f t="shared" si="83"/>
        <v>1</v>
      </c>
      <c r="CB39">
        <f t="shared" si="84"/>
        <v>10</v>
      </c>
      <c r="CC39">
        <f t="shared" si="85"/>
        <v>3</v>
      </c>
      <c r="CD39" s="19"/>
      <c r="CE39" s="155">
        <f t="shared" si="86"/>
        <v>3.3333333333333335</v>
      </c>
      <c r="CF39" s="17">
        <f t="shared" si="87"/>
        <v>3.3333333333333335</v>
      </c>
      <c r="CG39" s="205">
        <f t="shared" si="88"/>
        <v>10.471975511965978</v>
      </c>
      <c r="CH39" s="205">
        <f t="shared" si="89"/>
        <v>3.3333333333333335</v>
      </c>
      <c r="CI39" s="205">
        <f t="shared" si="90"/>
        <v>0</v>
      </c>
      <c r="CJ39" s="224">
        <f t="shared" si="91"/>
        <v>-1</v>
      </c>
      <c r="CK39" s="205">
        <f t="shared" si="92"/>
        <v>-2</v>
      </c>
      <c r="CL39" s="205">
        <v>360</v>
      </c>
      <c r="CM39" s="205">
        <f t="shared" si="131"/>
        <v>-8.3333333333333332E-3</v>
      </c>
      <c r="CN39" s="8"/>
      <c r="CO39" s="198"/>
      <c r="CP39" s="8"/>
      <c r="CQ39" s="8"/>
      <c r="CR39" s="8"/>
      <c r="CS39" s="8"/>
      <c r="CT39" s="8">
        <f t="shared" si="132"/>
        <v>10</v>
      </c>
      <c r="CU39" s="8">
        <f t="shared" si="133"/>
        <v>3</v>
      </c>
      <c r="CV39" s="8">
        <f t="shared" si="93"/>
        <v>1</v>
      </c>
      <c r="CW39" s="8">
        <f t="shared" si="94"/>
        <v>10</v>
      </c>
      <c r="CX39" s="8">
        <f t="shared" si="95"/>
        <v>3</v>
      </c>
      <c r="CY39" s="8">
        <f t="shared" si="24"/>
        <v>1</v>
      </c>
      <c r="CZ39" s="8">
        <f t="shared" si="25"/>
        <v>10</v>
      </c>
      <c r="DA39" s="8">
        <f t="shared" si="96"/>
        <v>3</v>
      </c>
      <c r="DB39" s="8"/>
      <c r="DC39" s="198">
        <f t="shared" si="97"/>
        <v>10</v>
      </c>
      <c r="DD39" s="234" t="s">
        <v>1005</v>
      </c>
      <c r="DE39" s="198">
        <f t="shared" si="98"/>
        <v>3</v>
      </c>
      <c r="DF39" s="8" t="s">
        <v>16</v>
      </c>
      <c r="DG39" s="8">
        <f t="shared" si="26"/>
        <v>3.3333333333333335</v>
      </c>
      <c r="DH39" s="129" t="s">
        <v>18</v>
      </c>
      <c r="DI39" s="129" t="s">
        <v>16</v>
      </c>
      <c r="DJ39" s="198">
        <f t="shared" si="99"/>
        <v>10.471975511965978</v>
      </c>
      <c r="DK39" s="30" t="s">
        <v>2</v>
      </c>
      <c r="DL39" s="198">
        <f t="shared" si="27"/>
        <v>10.471975511965978</v>
      </c>
      <c r="DM39" s="228">
        <f t="shared" si="134"/>
        <v>1000000000000</v>
      </c>
      <c r="DN39" s="228">
        <f t="shared" si="135"/>
        <v>10471975511965.979</v>
      </c>
      <c r="DO39" s="228">
        <f t="shared" si="136"/>
        <v>10471975511965.979</v>
      </c>
      <c r="DP39" s="228">
        <f t="shared" si="137"/>
        <v>10471975511966</v>
      </c>
      <c r="DQ39" s="228">
        <f t="shared" si="138"/>
        <v>10471975511966</v>
      </c>
      <c r="DR39" s="30" t="str">
        <f t="shared" si="139"/>
        <v/>
      </c>
      <c r="DS39" s="30">
        <f t="shared" si="140"/>
        <v>0</v>
      </c>
      <c r="DT39" s="30">
        <f t="shared" si="141"/>
        <v>0</v>
      </c>
      <c r="DU39" s="27"/>
      <c r="DV39" s="23" t="s">
        <v>19</v>
      </c>
      <c r="DW39" s="23">
        <f t="shared" si="28"/>
        <v>10</v>
      </c>
      <c r="DX39" s="23">
        <f t="shared" si="29"/>
        <v>3</v>
      </c>
      <c r="DY39" s="23">
        <f t="shared" si="102"/>
        <v>3.3333333333333335</v>
      </c>
      <c r="DZ39" s="23">
        <f t="shared" si="103"/>
        <v>0</v>
      </c>
      <c r="EA39" s="23">
        <f t="shared" si="30"/>
        <v>0</v>
      </c>
      <c r="EB39" s="23"/>
      <c r="EC39" s="23">
        <f t="shared" si="104"/>
        <v>10</v>
      </c>
      <c r="ED39" s="23">
        <f t="shared" si="105"/>
        <v>3</v>
      </c>
      <c r="EE39" s="23">
        <f t="shared" si="106"/>
        <v>10</v>
      </c>
      <c r="EF39" s="23">
        <f t="shared" si="107"/>
        <v>3</v>
      </c>
      <c r="EG39" s="23"/>
      <c r="EH39" s="23" t="s">
        <v>36</v>
      </c>
      <c r="EI39" s="233">
        <f t="shared" si="108"/>
        <v>10</v>
      </c>
      <c r="EJ39" s="23" t="s">
        <v>17</v>
      </c>
      <c r="EK39" s="233">
        <f t="shared" si="109"/>
        <v>3</v>
      </c>
      <c r="EL39" s="1" t="s">
        <v>37</v>
      </c>
      <c r="EM39" s="24" t="s">
        <v>18</v>
      </c>
      <c r="EN39" s="48">
        <f t="shared" si="31"/>
        <v>1</v>
      </c>
      <c r="EO39" s="74" t="s">
        <v>16</v>
      </c>
      <c r="EP39" t="str">
        <f t="shared" si="110"/>
        <v xml:space="preserve">( 10 / 3 ) π </v>
      </c>
      <c r="EQ39" t="str">
        <f t="shared" si="111"/>
        <v xml:space="preserve">( 10 / 3 ) π </v>
      </c>
      <c r="ER39" t="str">
        <f t="shared" si="112"/>
        <v xml:space="preserve">( 10 / 3 ) π </v>
      </c>
      <c r="ES39">
        <f t="shared" si="142"/>
        <v>0</v>
      </c>
      <c r="ET39" t="str">
        <f t="shared" si="113"/>
        <v xml:space="preserve">( 10 / 3 ) π </v>
      </c>
      <c r="EU39" s="49" t="s">
        <v>39</v>
      </c>
      <c r="EV39" s="60">
        <f t="shared" si="143"/>
        <v>6</v>
      </c>
      <c r="EX39" s="60">
        <f t="shared" si="144"/>
        <v>3</v>
      </c>
      <c r="EY39" s="60">
        <f t="shared" si="32"/>
        <v>3</v>
      </c>
      <c r="EZ39" s="71" t="str">
        <f t="shared" si="33"/>
        <v xml:space="preserve">600° = </v>
      </c>
      <c r="FA39" s="73" t="str">
        <f t="shared" si="114"/>
        <v xml:space="preserve">( 10 / 3 ) π </v>
      </c>
      <c r="FB39" s="26" t="str">
        <f t="shared" si="34"/>
        <v>=</v>
      </c>
      <c r="FC39" s="26"/>
      <c r="FD39" s="26">
        <f t="shared" si="35"/>
        <v>10.471975511965978</v>
      </c>
      <c r="FE39" s="26"/>
      <c r="FF39" s="26" t="s">
        <v>39</v>
      </c>
      <c r="FG39" s="25">
        <f t="shared" si="36"/>
        <v>10.471975511965978</v>
      </c>
      <c r="FH39" s="25" t="s">
        <v>2</v>
      </c>
      <c r="FI39" s="25" t="str">
        <f t="shared" si="37"/>
        <v/>
      </c>
      <c r="FL39" s="144" t="str">
        <f t="shared" si="38"/>
        <v>( 10 / 3 ) π   =</v>
      </c>
      <c r="FM39" s="42">
        <f t="shared" si="115"/>
        <v>10.471975511965978</v>
      </c>
      <c r="FN39">
        <f t="shared" si="39"/>
        <v>-0.86602540378443871</v>
      </c>
      <c r="FO39">
        <f t="shared" si="40"/>
        <v>-0.49999999999999983</v>
      </c>
      <c r="FP39">
        <f t="shared" si="41"/>
        <v>-4.3301270189221936</v>
      </c>
      <c r="FQ39">
        <f t="shared" si="42"/>
        <v>-2.4999999999999991</v>
      </c>
      <c r="FR39">
        <f t="shared" si="43"/>
        <v>7.4999999999999991</v>
      </c>
      <c r="FS39">
        <f t="shared" si="44"/>
        <v>2.5000000000000009</v>
      </c>
      <c r="FT39">
        <f t="shared" si="116"/>
        <v>8.6602540378443855</v>
      </c>
      <c r="FV39">
        <v>360</v>
      </c>
      <c r="FW39">
        <f t="shared" si="145"/>
        <v>120</v>
      </c>
      <c r="FX39">
        <f t="shared" si="117"/>
        <v>60</v>
      </c>
      <c r="FY39">
        <f t="shared" si="118"/>
        <v>3</v>
      </c>
      <c r="FZ39">
        <f t="shared" si="45"/>
        <v>1.5</v>
      </c>
      <c r="GA39">
        <f t="shared" si="146"/>
        <v>5</v>
      </c>
      <c r="GB39">
        <f t="shared" si="119"/>
        <v>0</v>
      </c>
      <c r="GC39" t="str">
        <f t="shared" si="120"/>
        <v/>
      </c>
      <c r="GD39" t="str">
        <f t="shared" si="121"/>
        <v/>
      </c>
      <c r="GE39">
        <f t="shared" si="46"/>
        <v>600</v>
      </c>
      <c r="GF39">
        <v>364</v>
      </c>
      <c r="GG39" s="211">
        <f t="shared" si="122"/>
        <v>1.6483516483516483</v>
      </c>
      <c r="GH39" t="str">
        <f t="shared" si="47"/>
        <v/>
      </c>
      <c r="GI39" t="str">
        <f t="shared" si="48"/>
        <v/>
      </c>
      <c r="GJ39" s="43" t="str">
        <f t="shared" si="49"/>
        <v/>
      </c>
      <c r="GK39" s="43" t="str">
        <f t="shared" si="50"/>
        <v/>
      </c>
      <c r="GL39" s="145"/>
      <c r="GM39" t="str">
        <f t="shared" si="51"/>
        <v/>
      </c>
      <c r="GN39" t="str">
        <f t="shared" si="52"/>
        <v/>
      </c>
      <c r="GO39" t="str">
        <f t="shared" si="53"/>
        <v/>
      </c>
      <c r="GP39" t="str">
        <f t="shared" si="123"/>
        <v/>
      </c>
      <c r="GQ39" t="str">
        <f t="shared" si="124"/>
        <v/>
      </c>
      <c r="GR39" t="str">
        <f t="shared" si="54"/>
        <v/>
      </c>
      <c r="GS39" t="str">
        <f t="shared" si="55"/>
        <v/>
      </c>
      <c r="GU39" t="str">
        <f t="shared" si="125"/>
        <v/>
      </c>
      <c r="GV39" t="str">
        <f t="shared" si="126"/>
        <v/>
      </c>
      <c r="GW39" t="str">
        <f t="shared" si="127"/>
        <v/>
      </c>
      <c r="GX39" t="str">
        <f t="shared" si="128"/>
        <v/>
      </c>
      <c r="GY39" s="19"/>
      <c r="GZ39" t="e">
        <f t="shared" si="129"/>
        <v>#VALUE!</v>
      </c>
      <c r="HA39">
        <f t="shared" si="147"/>
        <v>3</v>
      </c>
      <c r="HC39" t="s">
        <v>60</v>
      </c>
      <c r="HD39">
        <f t="shared" si="148"/>
        <v>5</v>
      </c>
      <c r="HE39" t="str">
        <f t="shared" si="56"/>
        <v>pentagone</v>
      </c>
      <c r="HF39">
        <f t="shared" si="57"/>
        <v>0</v>
      </c>
      <c r="HG39" t="str">
        <f t="shared" si="58"/>
        <v/>
      </c>
    </row>
    <row r="40" spans="2:218" x14ac:dyDescent="0.25">
      <c r="B40" s="193" t="s">
        <v>972</v>
      </c>
      <c r="C40" s="165">
        <v>160</v>
      </c>
      <c r="D40" s="166">
        <v>2.25</v>
      </c>
      <c r="E40" s="166" t="s">
        <v>20</v>
      </c>
      <c r="F40" s="166" t="s">
        <v>16</v>
      </c>
      <c r="G40" s="166" t="s">
        <v>1043</v>
      </c>
      <c r="H40" s="166" t="s">
        <v>16</v>
      </c>
      <c r="I40" s="176">
        <v>3.9269908169872414E-2</v>
      </c>
      <c r="J40" s="167" t="s">
        <v>2</v>
      </c>
      <c r="K40" s="185"/>
      <c r="M40" s="185"/>
      <c r="N40" s="203"/>
      <c r="O40" s="8" t="str">
        <f t="shared" si="59"/>
        <v/>
      </c>
      <c r="P40" s="8"/>
      <c r="Q40" s="27"/>
      <c r="R40" s="227">
        <f t="shared" si="60"/>
        <v>4</v>
      </c>
      <c r="S40" s="8"/>
      <c r="T40" s="19"/>
      <c r="U40" s="32" t="str">
        <f t="shared" si="22"/>
        <v/>
      </c>
      <c r="V40" s="45" t="str">
        <f t="shared" si="61"/>
        <v/>
      </c>
      <c r="W40" s="32" t="str">
        <f t="shared" si="62"/>
        <v/>
      </c>
      <c r="X40" s="35" t="str">
        <f t="shared" si="63"/>
        <v/>
      </c>
      <c r="Y40" s="39" t="str">
        <f t="shared" si="64"/>
        <v/>
      </c>
      <c r="Z40" s="35" t="str">
        <f t="shared" si="65"/>
        <v/>
      </c>
      <c r="AA40" s="35" t="str">
        <f t="shared" si="66"/>
        <v/>
      </c>
      <c r="AB40" s="35" t="str">
        <f t="shared" si="67"/>
        <v/>
      </c>
      <c r="AC40" s="39" t="str">
        <f t="shared" si="68"/>
        <v/>
      </c>
      <c r="AD40" s="39" t="str">
        <f t="shared" si="69"/>
        <v/>
      </c>
      <c r="AE40" s="41" t="str">
        <f t="shared" si="23"/>
        <v/>
      </c>
      <c r="AF40" s="35"/>
      <c r="AG40" s="20" t="e">
        <f t="shared" si="70"/>
        <v>#VALUE!</v>
      </c>
      <c r="AH40" s="19"/>
      <c r="AI40" s="8"/>
      <c r="AL40" s="27"/>
      <c r="AM40" s="8"/>
      <c r="AN40" s="8"/>
      <c r="AO40" s="8"/>
      <c r="AP40" s="8"/>
      <c r="AQ40" s="8"/>
      <c r="AR40" s="8"/>
      <c r="AY40" s="8"/>
      <c r="AZ40" s="8"/>
      <c r="BA40" s="8"/>
      <c r="BB40" s="8"/>
      <c r="BC40" s="8"/>
      <c r="BD40" s="8"/>
      <c r="BE40" s="8">
        <v>180</v>
      </c>
      <c r="BF40" s="8">
        <v>360</v>
      </c>
      <c r="BG40" s="8">
        <f t="shared" si="149"/>
        <v>240</v>
      </c>
      <c r="BH40">
        <f t="shared" si="150"/>
        <v>720</v>
      </c>
      <c r="BI40" t="s">
        <v>20</v>
      </c>
      <c r="BJ40">
        <f t="shared" si="71"/>
        <v>720</v>
      </c>
      <c r="BK40">
        <f t="shared" si="130"/>
        <v>0</v>
      </c>
      <c r="BL40" s="17">
        <f t="shared" si="72"/>
        <v>1440</v>
      </c>
      <c r="BM40" s="17">
        <f t="shared" si="73"/>
        <v>360</v>
      </c>
      <c r="BN40" s="17">
        <f t="shared" si="74"/>
        <v>1440</v>
      </c>
      <c r="BO40" s="17">
        <f t="shared" si="75"/>
        <v>0</v>
      </c>
      <c r="BR40">
        <f t="shared" si="76"/>
        <v>720</v>
      </c>
      <c r="BS40">
        <f t="shared" si="77"/>
        <v>360</v>
      </c>
      <c r="BT40">
        <f t="shared" si="78"/>
        <v>4</v>
      </c>
      <c r="BU40">
        <f t="shared" si="79"/>
        <v>1</v>
      </c>
      <c r="BX40">
        <f t="shared" si="80"/>
        <v>1</v>
      </c>
      <c r="BY40">
        <f t="shared" si="81"/>
        <v>4</v>
      </c>
      <c r="BZ40">
        <f t="shared" si="82"/>
        <v>1</v>
      </c>
      <c r="CA40">
        <f t="shared" si="83"/>
        <v>1</v>
      </c>
      <c r="CB40">
        <f t="shared" si="84"/>
        <v>4</v>
      </c>
      <c r="CC40">
        <f t="shared" si="85"/>
        <v>1</v>
      </c>
      <c r="CD40" s="19"/>
      <c r="CE40" s="155">
        <f t="shared" si="86"/>
        <v>4</v>
      </c>
      <c r="CF40" s="17">
        <f t="shared" si="87"/>
        <v>4</v>
      </c>
      <c r="CG40" s="205">
        <f t="shared" si="88"/>
        <v>12.566370614359172</v>
      </c>
      <c r="CH40" s="205">
        <f t="shared" si="89"/>
        <v>4</v>
      </c>
      <c r="CI40" s="205">
        <f t="shared" si="90"/>
        <v>0</v>
      </c>
      <c r="CJ40" s="224">
        <f t="shared" si="91"/>
        <v>-1</v>
      </c>
      <c r="CK40" s="205">
        <f t="shared" si="92"/>
        <v>-2</v>
      </c>
      <c r="CL40" s="205">
        <v>360</v>
      </c>
      <c r="CM40" s="205">
        <f t="shared" si="131"/>
        <v>-8.3333333333333332E-3</v>
      </c>
      <c r="CN40" s="8"/>
      <c r="CO40" s="198"/>
      <c r="CP40" s="8"/>
      <c r="CQ40" s="8"/>
      <c r="CR40" s="8"/>
      <c r="CS40" s="8"/>
      <c r="CT40" s="8">
        <f t="shared" si="132"/>
        <v>12</v>
      </c>
      <c r="CU40" s="8">
        <f t="shared" si="133"/>
        <v>3</v>
      </c>
      <c r="CV40" s="8">
        <f t="shared" si="93"/>
        <v>3</v>
      </c>
      <c r="CW40" s="8">
        <f t="shared" si="94"/>
        <v>4</v>
      </c>
      <c r="CX40" s="8">
        <f t="shared" si="95"/>
        <v>1</v>
      </c>
      <c r="CY40" s="8">
        <f t="shared" si="24"/>
        <v>3</v>
      </c>
      <c r="CZ40" s="8">
        <f t="shared" si="25"/>
        <v>4</v>
      </c>
      <c r="DA40" s="8">
        <f t="shared" si="96"/>
        <v>1</v>
      </c>
      <c r="DB40" s="8"/>
      <c r="DC40" s="198">
        <f t="shared" si="97"/>
        <v>4</v>
      </c>
      <c r="DD40" s="234" t="s">
        <v>1005</v>
      </c>
      <c r="DE40" s="198">
        <f t="shared" si="98"/>
        <v>1</v>
      </c>
      <c r="DF40" s="8" t="s">
        <v>16</v>
      </c>
      <c r="DG40" s="8">
        <f t="shared" si="26"/>
        <v>4</v>
      </c>
      <c r="DH40" s="129" t="s">
        <v>18</v>
      </c>
      <c r="DI40" s="129" t="s">
        <v>16</v>
      </c>
      <c r="DJ40" s="198">
        <f t="shared" si="99"/>
        <v>12.566370614359172</v>
      </c>
      <c r="DK40" s="30" t="s">
        <v>2</v>
      </c>
      <c r="DL40" s="198">
        <f t="shared" si="27"/>
        <v>12.566370614359172</v>
      </c>
      <c r="DM40" s="228">
        <f t="shared" si="134"/>
        <v>1000000000000</v>
      </c>
      <c r="DN40" s="228">
        <f t="shared" si="135"/>
        <v>12566370614359.172</v>
      </c>
      <c r="DO40" s="228">
        <f t="shared" si="136"/>
        <v>12566370614359.172</v>
      </c>
      <c r="DP40" s="228">
        <f t="shared" si="137"/>
        <v>12566370614359</v>
      </c>
      <c r="DQ40" s="228">
        <f t="shared" si="138"/>
        <v>12566370614359</v>
      </c>
      <c r="DR40" s="30" t="str">
        <f t="shared" si="139"/>
        <v/>
      </c>
      <c r="DS40" s="30">
        <f t="shared" si="140"/>
        <v>0</v>
      </c>
      <c r="DT40" s="30">
        <f t="shared" si="141"/>
        <v>0</v>
      </c>
      <c r="DU40" s="27"/>
      <c r="DV40" s="23" t="s">
        <v>19</v>
      </c>
      <c r="DW40" s="23">
        <f t="shared" si="28"/>
        <v>4</v>
      </c>
      <c r="DX40" s="23">
        <f t="shared" si="29"/>
        <v>1</v>
      </c>
      <c r="DY40" s="23">
        <f t="shared" si="102"/>
        <v>4</v>
      </c>
      <c r="DZ40" s="23">
        <f t="shared" si="103"/>
        <v>0</v>
      </c>
      <c r="EA40" s="23">
        <f t="shared" si="30"/>
        <v>0</v>
      </c>
      <c r="EB40" s="23"/>
      <c r="EC40" s="23">
        <f t="shared" si="104"/>
        <v>4</v>
      </c>
      <c r="ED40" s="23">
        <f t="shared" si="105"/>
        <v>1</v>
      </c>
      <c r="EE40" s="23">
        <f t="shared" si="106"/>
        <v>4</v>
      </c>
      <c r="EF40" s="23">
        <f t="shared" si="107"/>
        <v>1</v>
      </c>
      <c r="EG40" s="23"/>
      <c r="EH40" s="23" t="s">
        <v>36</v>
      </c>
      <c r="EI40" s="233">
        <f t="shared" si="108"/>
        <v>4</v>
      </c>
      <c r="EJ40" s="23" t="s">
        <v>17</v>
      </c>
      <c r="EK40" s="233">
        <f t="shared" si="109"/>
        <v>1</v>
      </c>
      <c r="EL40" s="1" t="s">
        <v>37</v>
      </c>
      <c r="EM40" s="24" t="s">
        <v>18</v>
      </c>
      <c r="EN40" s="48">
        <f t="shared" si="31"/>
        <v>1</v>
      </c>
      <c r="EO40" s="74" t="s">
        <v>16</v>
      </c>
      <c r="EP40" t="str">
        <f t="shared" si="110"/>
        <v xml:space="preserve">( 4 / 1 ) π </v>
      </c>
      <c r="EQ40" t="str">
        <f t="shared" si="111"/>
        <v xml:space="preserve">4 π </v>
      </c>
      <c r="ER40" t="str">
        <f t="shared" si="112"/>
        <v xml:space="preserve">4 π </v>
      </c>
      <c r="ES40">
        <f t="shared" si="142"/>
        <v>0</v>
      </c>
      <c r="ET40" t="str">
        <f t="shared" si="113"/>
        <v xml:space="preserve">4 π </v>
      </c>
      <c r="EU40" s="49" t="s">
        <v>39</v>
      </c>
      <c r="EV40" s="60">
        <f t="shared" si="143"/>
        <v>7</v>
      </c>
      <c r="EX40" s="60">
        <f t="shared" si="144"/>
        <v>3</v>
      </c>
      <c r="EY40" s="60">
        <f t="shared" si="32"/>
        <v>1</v>
      </c>
      <c r="EZ40" s="71" t="str">
        <f t="shared" si="33"/>
        <v xml:space="preserve">720° = </v>
      </c>
      <c r="FA40" s="73" t="str">
        <f t="shared" si="114"/>
        <v xml:space="preserve">4 π </v>
      </c>
      <c r="FB40" s="26" t="str">
        <f t="shared" si="34"/>
        <v>=</v>
      </c>
      <c r="FC40" s="26"/>
      <c r="FD40" s="26">
        <f t="shared" si="35"/>
        <v>12.566370614359172</v>
      </c>
      <c r="FE40" s="26"/>
      <c r="FF40" s="26" t="s">
        <v>39</v>
      </c>
      <c r="FG40" s="25">
        <f t="shared" si="36"/>
        <v>12.566370614359172</v>
      </c>
      <c r="FH40" s="25" t="s">
        <v>2</v>
      </c>
      <c r="FI40" s="25" t="str">
        <f t="shared" si="37"/>
        <v/>
      </c>
      <c r="FL40" s="144" t="str">
        <f t="shared" si="38"/>
        <v>4 π   =</v>
      </c>
      <c r="FM40" s="42">
        <f t="shared" si="115"/>
        <v>12.566370614359172</v>
      </c>
      <c r="FN40">
        <f t="shared" si="39"/>
        <v>-4.90059381963448E-16</v>
      </c>
      <c r="FO40">
        <f t="shared" si="40"/>
        <v>1</v>
      </c>
      <c r="FP40">
        <f t="shared" si="41"/>
        <v>-2.45029690981724E-15</v>
      </c>
      <c r="FQ40">
        <f t="shared" si="42"/>
        <v>5</v>
      </c>
      <c r="FR40">
        <f t="shared" si="43"/>
        <v>0</v>
      </c>
      <c r="FS40">
        <f t="shared" si="44"/>
        <v>0</v>
      </c>
      <c r="FT40">
        <f t="shared" si="116"/>
        <v>2.45029690981724E-15</v>
      </c>
      <c r="FV40">
        <v>360</v>
      </c>
      <c r="FW40">
        <f t="shared" si="145"/>
        <v>120</v>
      </c>
      <c r="FX40">
        <f t="shared" si="117"/>
        <v>60</v>
      </c>
      <c r="FY40">
        <f t="shared" si="118"/>
        <v>3</v>
      </c>
      <c r="FZ40">
        <f t="shared" si="45"/>
        <v>1.5</v>
      </c>
      <c r="GA40">
        <f t="shared" si="146"/>
        <v>6</v>
      </c>
      <c r="GB40">
        <f t="shared" si="119"/>
        <v>0</v>
      </c>
      <c r="GC40" t="str">
        <f t="shared" si="120"/>
        <v/>
      </c>
      <c r="GD40" t="str">
        <f t="shared" si="121"/>
        <v/>
      </c>
      <c r="GE40">
        <f t="shared" si="46"/>
        <v>720</v>
      </c>
      <c r="GF40">
        <v>365</v>
      </c>
      <c r="GG40" s="211">
        <f t="shared" si="122"/>
        <v>1.9726027397260273</v>
      </c>
      <c r="GH40" t="str">
        <f t="shared" si="47"/>
        <v/>
      </c>
      <c r="GI40" t="str">
        <f t="shared" si="48"/>
        <v/>
      </c>
      <c r="GJ40" s="43" t="str">
        <f t="shared" si="49"/>
        <v/>
      </c>
      <c r="GK40" s="43" t="str">
        <f t="shared" si="50"/>
        <v/>
      </c>
      <c r="GL40" s="145"/>
      <c r="GM40" t="str">
        <f t="shared" si="51"/>
        <v/>
      </c>
      <c r="GN40" t="str">
        <f t="shared" si="52"/>
        <v/>
      </c>
      <c r="GO40" t="str">
        <f t="shared" si="53"/>
        <v/>
      </c>
      <c r="GP40" t="str">
        <f t="shared" si="123"/>
        <v/>
      </c>
      <c r="GQ40" t="str">
        <f t="shared" si="124"/>
        <v/>
      </c>
      <c r="GR40" t="str">
        <f t="shared" si="54"/>
        <v/>
      </c>
      <c r="GS40" t="str">
        <f t="shared" si="55"/>
        <v/>
      </c>
      <c r="GU40" t="str">
        <f t="shared" si="125"/>
        <v/>
      </c>
      <c r="GV40" t="str">
        <f t="shared" si="126"/>
        <v/>
      </c>
      <c r="GW40" t="str">
        <f t="shared" si="127"/>
        <v/>
      </c>
      <c r="GX40" t="str">
        <f t="shared" si="128"/>
        <v/>
      </c>
      <c r="GY40" s="19"/>
      <c r="GZ40" t="e">
        <f t="shared" si="129"/>
        <v>#VALUE!</v>
      </c>
      <c r="HA40">
        <f t="shared" si="147"/>
        <v>3</v>
      </c>
      <c r="HC40" t="s">
        <v>61</v>
      </c>
      <c r="HD40">
        <f t="shared" si="148"/>
        <v>6</v>
      </c>
      <c r="HE40" t="str">
        <f t="shared" si="56"/>
        <v>hexagone</v>
      </c>
      <c r="HF40">
        <f t="shared" si="57"/>
        <v>0</v>
      </c>
      <c r="HG40" t="str">
        <f t="shared" si="58"/>
        <v/>
      </c>
    </row>
    <row r="41" spans="2:218" x14ac:dyDescent="0.25">
      <c r="B41" s="192" t="s">
        <v>973</v>
      </c>
      <c r="C41" s="169">
        <v>180</v>
      </c>
      <c r="D41" s="170">
        <v>2</v>
      </c>
      <c r="E41" s="170" t="s">
        <v>20</v>
      </c>
      <c r="F41" s="170" t="s">
        <v>16</v>
      </c>
      <c r="G41" s="170" t="s">
        <v>1044</v>
      </c>
      <c r="H41" s="170" t="s">
        <v>16</v>
      </c>
      <c r="I41" s="177">
        <v>3.4906585039886591E-2</v>
      </c>
      <c r="J41" s="171" t="s">
        <v>2</v>
      </c>
      <c r="K41" s="185"/>
      <c r="M41" s="185"/>
      <c r="N41" s="203"/>
      <c r="O41" s="8" t="str">
        <f t="shared" si="59"/>
        <v/>
      </c>
      <c r="P41" s="8"/>
      <c r="Q41" s="83"/>
      <c r="R41" s="227">
        <f t="shared" si="60"/>
        <v>4.666666666666667</v>
      </c>
      <c r="S41" s="30"/>
      <c r="T41" s="84"/>
      <c r="U41" s="32" t="str">
        <f t="shared" si="22"/>
        <v/>
      </c>
      <c r="V41" s="44" t="str">
        <f t="shared" si="61"/>
        <v/>
      </c>
      <c r="W41" s="66" t="str">
        <f t="shared" si="62"/>
        <v/>
      </c>
      <c r="X41" s="34" t="str">
        <f t="shared" si="63"/>
        <v/>
      </c>
      <c r="Y41" s="38" t="str">
        <f t="shared" si="64"/>
        <v/>
      </c>
      <c r="Z41" s="34" t="str">
        <f t="shared" si="65"/>
        <v/>
      </c>
      <c r="AA41" s="34" t="str">
        <f t="shared" si="66"/>
        <v/>
      </c>
      <c r="AB41" s="34" t="str">
        <f t="shared" si="67"/>
        <v/>
      </c>
      <c r="AC41" s="38" t="str">
        <f t="shared" si="68"/>
        <v/>
      </c>
      <c r="AD41" s="38" t="str">
        <f t="shared" si="69"/>
        <v/>
      </c>
      <c r="AE41" s="40" t="str">
        <f t="shared" si="23"/>
        <v/>
      </c>
      <c r="AF41" s="35"/>
      <c r="AG41" s="20" t="e">
        <f t="shared" si="70"/>
        <v>#VALUE!</v>
      </c>
      <c r="AH41" s="19"/>
      <c r="AI41" s="8"/>
      <c r="AJ41" s="30" t="s">
        <v>48</v>
      </c>
      <c r="AK41" s="35">
        <f>PI()*rayon1^2</f>
        <v>78.539816339744831</v>
      </c>
      <c r="AL41" s="27"/>
      <c r="AM41" s="8"/>
      <c r="AN41" s="8"/>
      <c r="AO41" s="8"/>
      <c r="AP41" s="8"/>
      <c r="AQ41" s="8"/>
      <c r="AR41" s="8"/>
      <c r="AY41" s="8"/>
      <c r="AZ41" s="8"/>
      <c r="BA41" s="8"/>
      <c r="BB41" s="8"/>
      <c r="BC41" s="8"/>
      <c r="BD41" s="8"/>
      <c r="BE41" s="8">
        <v>180</v>
      </c>
      <c r="BF41" s="8">
        <v>360</v>
      </c>
      <c r="BG41" s="8">
        <f t="shared" si="149"/>
        <v>280</v>
      </c>
      <c r="BH41">
        <f t="shared" si="150"/>
        <v>840</v>
      </c>
      <c r="BI41" t="s">
        <v>20</v>
      </c>
      <c r="BJ41">
        <f t="shared" si="71"/>
        <v>840</v>
      </c>
      <c r="BK41">
        <f t="shared" si="130"/>
        <v>0</v>
      </c>
      <c r="BL41" s="17">
        <f t="shared" si="72"/>
        <v>1680</v>
      </c>
      <c r="BM41" s="17">
        <f t="shared" si="73"/>
        <v>360</v>
      </c>
      <c r="BN41" s="17">
        <f t="shared" si="74"/>
        <v>1680</v>
      </c>
      <c r="BO41" s="17">
        <f t="shared" si="75"/>
        <v>0</v>
      </c>
      <c r="BR41">
        <f t="shared" si="76"/>
        <v>840</v>
      </c>
      <c r="BS41">
        <f t="shared" si="77"/>
        <v>120</v>
      </c>
      <c r="BT41">
        <f t="shared" si="78"/>
        <v>14</v>
      </c>
      <c r="BU41">
        <f t="shared" si="79"/>
        <v>3</v>
      </c>
      <c r="BX41">
        <f t="shared" si="80"/>
        <v>1</v>
      </c>
      <c r="BY41">
        <f t="shared" si="81"/>
        <v>14</v>
      </c>
      <c r="BZ41">
        <f t="shared" si="82"/>
        <v>3</v>
      </c>
      <c r="CA41">
        <f t="shared" si="83"/>
        <v>1</v>
      </c>
      <c r="CB41">
        <f t="shared" si="84"/>
        <v>14</v>
      </c>
      <c r="CC41">
        <f t="shared" si="85"/>
        <v>3</v>
      </c>
      <c r="CD41" s="19"/>
      <c r="CE41" s="155">
        <f t="shared" si="86"/>
        <v>4.666666666666667</v>
      </c>
      <c r="CF41" s="17">
        <f t="shared" si="87"/>
        <v>4.666666666666667</v>
      </c>
      <c r="CG41" s="205">
        <f t="shared" si="88"/>
        <v>14.660765716752369</v>
      </c>
      <c r="CH41" s="205">
        <f t="shared" si="89"/>
        <v>4.666666666666667</v>
      </c>
      <c r="CI41" s="205">
        <f t="shared" si="90"/>
        <v>0</v>
      </c>
      <c r="CJ41" s="224">
        <f t="shared" si="91"/>
        <v>-1</v>
      </c>
      <c r="CK41" s="205">
        <f t="shared" si="92"/>
        <v>-2</v>
      </c>
      <c r="CL41" s="205">
        <v>360</v>
      </c>
      <c r="CM41" s="205">
        <f t="shared" si="131"/>
        <v>-8.3333333333333332E-3</v>
      </c>
      <c r="CN41" s="8"/>
      <c r="CO41" s="198"/>
      <c r="CP41" s="8"/>
      <c r="CQ41" s="8"/>
      <c r="CR41" s="8"/>
      <c r="CS41" s="8"/>
      <c r="CT41" s="8">
        <f t="shared" si="132"/>
        <v>14</v>
      </c>
      <c r="CU41" s="8">
        <f t="shared" si="133"/>
        <v>3</v>
      </c>
      <c r="CV41" s="8">
        <f t="shared" si="93"/>
        <v>1</v>
      </c>
      <c r="CW41" s="8">
        <f t="shared" si="94"/>
        <v>14</v>
      </c>
      <c r="CX41" s="8">
        <f t="shared" si="95"/>
        <v>3</v>
      </c>
      <c r="CY41" s="8">
        <f t="shared" si="24"/>
        <v>1</v>
      </c>
      <c r="CZ41" s="8">
        <f t="shared" si="25"/>
        <v>14</v>
      </c>
      <c r="DA41" s="8">
        <f t="shared" si="96"/>
        <v>3</v>
      </c>
      <c r="DB41" s="8"/>
      <c r="DC41" s="198">
        <f t="shared" si="97"/>
        <v>14</v>
      </c>
      <c r="DD41" s="234" t="s">
        <v>1005</v>
      </c>
      <c r="DE41" s="198">
        <f t="shared" si="98"/>
        <v>3</v>
      </c>
      <c r="DF41" s="8" t="s">
        <v>16</v>
      </c>
      <c r="DG41" s="8">
        <f t="shared" si="26"/>
        <v>4.666666666666667</v>
      </c>
      <c r="DH41" s="129" t="s">
        <v>18</v>
      </c>
      <c r="DI41" s="129" t="s">
        <v>16</v>
      </c>
      <c r="DJ41" s="198">
        <f t="shared" si="99"/>
        <v>14.660765716752369</v>
      </c>
      <c r="DK41" s="30" t="s">
        <v>2</v>
      </c>
      <c r="DL41" s="198">
        <f t="shared" si="27"/>
        <v>14.660765716752369</v>
      </c>
      <c r="DM41" s="228">
        <f t="shared" si="134"/>
        <v>1000000000000</v>
      </c>
      <c r="DN41" s="228">
        <f t="shared" si="135"/>
        <v>14660765716752.369</v>
      </c>
      <c r="DO41" s="228">
        <f t="shared" si="136"/>
        <v>14660765716752.369</v>
      </c>
      <c r="DP41" s="228">
        <f t="shared" si="137"/>
        <v>14660765716752</v>
      </c>
      <c r="DQ41" s="228">
        <f t="shared" si="138"/>
        <v>14660765716752</v>
      </c>
      <c r="DR41" s="30" t="str">
        <f t="shared" si="139"/>
        <v/>
      </c>
      <c r="DS41" s="30">
        <f t="shared" si="140"/>
        <v>0</v>
      </c>
      <c r="DT41" s="30">
        <f t="shared" si="141"/>
        <v>0</v>
      </c>
      <c r="DU41" s="27"/>
      <c r="DV41" s="23" t="s">
        <v>19</v>
      </c>
      <c r="DW41" s="23">
        <f t="shared" si="28"/>
        <v>14</v>
      </c>
      <c r="DX41" s="23">
        <f t="shared" si="29"/>
        <v>3</v>
      </c>
      <c r="DY41" s="23">
        <f t="shared" si="102"/>
        <v>4.666666666666667</v>
      </c>
      <c r="DZ41" s="23">
        <f t="shared" si="103"/>
        <v>0</v>
      </c>
      <c r="EA41" s="23">
        <f t="shared" si="30"/>
        <v>0</v>
      </c>
      <c r="EB41" s="23"/>
      <c r="EC41" s="23">
        <f t="shared" si="104"/>
        <v>14</v>
      </c>
      <c r="ED41" s="23">
        <f t="shared" si="105"/>
        <v>3</v>
      </c>
      <c r="EE41" s="23">
        <f t="shared" si="106"/>
        <v>14</v>
      </c>
      <c r="EF41" s="23">
        <f t="shared" si="107"/>
        <v>3</v>
      </c>
      <c r="EG41" s="23"/>
      <c r="EH41" s="23" t="s">
        <v>36</v>
      </c>
      <c r="EI41" s="233">
        <f t="shared" si="108"/>
        <v>14</v>
      </c>
      <c r="EJ41" s="23" t="s">
        <v>17</v>
      </c>
      <c r="EK41" s="233">
        <f t="shared" si="109"/>
        <v>3</v>
      </c>
      <c r="EL41" s="1" t="s">
        <v>37</v>
      </c>
      <c r="EM41" s="24" t="s">
        <v>18</v>
      </c>
      <c r="EN41" s="48">
        <f t="shared" si="31"/>
        <v>1</v>
      </c>
      <c r="EO41" s="74" t="s">
        <v>16</v>
      </c>
      <c r="EP41" t="str">
        <f t="shared" si="110"/>
        <v xml:space="preserve">( 14 / 3 ) π </v>
      </c>
      <c r="EQ41" t="str">
        <f t="shared" si="111"/>
        <v xml:space="preserve">( 14 / 3 ) π </v>
      </c>
      <c r="ER41" t="str">
        <f t="shared" si="112"/>
        <v xml:space="preserve">( 14 / 3 ) π </v>
      </c>
      <c r="ES41">
        <f t="shared" si="142"/>
        <v>0</v>
      </c>
      <c r="ET41" t="str">
        <f t="shared" si="113"/>
        <v xml:space="preserve">( 14 / 3 ) π </v>
      </c>
      <c r="EU41" s="49" t="s">
        <v>39</v>
      </c>
      <c r="EV41" s="60">
        <f t="shared" si="143"/>
        <v>8</v>
      </c>
      <c r="EX41" s="60">
        <f t="shared" si="144"/>
        <v>3</v>
      </c>
      <c r="EY41" s="60">
        <f t="shared" si="32"/>
        <v>1</v>
      </c>
      <c r="EZ41" s="71" t="str">
        <f t="shared" si="33"/>
        <v xml:space="preserve">840° = </v>
      </c>
      <c r="FA41" s="73" t="str">
        <f t="shared" si="114"/>
        <v xml:space="preserve">( 14 / 3 ) π </v>
      </c>
      <c r="FB41" s="26" t="str">
        <f t="shared" si="34"/>
        <v>=</v>
      </c>
      <c r="FC41" s="26"/>
      <c r="FD41" s="26">
        <f t="shared" si="35"/>
        <v>14.660765716752369</v>
      </c>
      <c r="FE41" s="26"/>
      <c r="FF41" s="26" t="s">
        <v>39</v>
      </c>
      <c r="FG41" s="25">
        <f t="shared" si="36"/>
        <v>14.660765716752369</v>
      </c>
      <c r="FH41" s="25" t="s">
        <v>2</v>
      </c>
      <c r="FI41" s="25" t="str">
        <f t="shared" si="37"/>
        <v/>
      </c>
      <c r="FL41" s="144" t="str">
        <f t="shared" si="38"/>
        <v>( 14 / 3 ) π   =</v>
      </c>
      <c r="FM41" s="42">
        <f t="shared" si="115"/>
        <v>14.660765716752369</v>
      </c>
      <c r="FN41">
        <f t="shared" si="39"/>
        <v>0.86602540378443837</v>
      </c>
      <c r="FO41">
        <f t="shared" si="40"/>
        <v>-0.50000000000000056</v>
      </c>
      <c r="FP41">
        <f t="shared" si="41"/>
        <v>4.3301270189221919</v>
      </c>
      <c r="FQ41">
        <f t="shared" si="42"/>
        <v>-2.5000000000000027</v>
      </c>
      <c r="FR41">
        <f t="shared" si="43"/>
        <v>7.5000000000000027</v>
      </c>
      <c r="FS41">
        <f t="shared" si="44"/>
        <v>2.4999999999999973</v>
      </c>
      <c r="FT41">
        <f t="shared" si="116"/>
        <v>8.6602540378443873</v>
      </c>
      <c r="FV41">
        <v>360</v>
      </c>
      <c r="FW41">
        <f t="shared" si="145"/>
        <v>120</v>
      </c>
      <c r="FX41">
        <f t="shared" si="117"/>
        <v>60</v>
      </c>
      <c r="FY41">
        <f t="shared" si="118"/>
        <v>3</v>
      </c>
      <c r="FZ41">
        <f t="shared" si="45"/>
        <v>1.5</v>
      </c>
      <c r="GA41">
        <f t="shared" si="146"/>
        <v>7</v>
      </c>
      <c r="GB41">
        <f t="shared" si="119"/>
        <v>0</v>
      </c>
      <c r="GC41" t="str">
        <f t="shared" si="120"/>
        <v/>
      </c>
      <c r="GD41" t="str">
        <f t="shared" si="121"/>
        <v/>
      </c>
      <c r="GE41">
        <f t="shared" si="46"/>
        <v>840</v>
      </c>
      <c r="GF41">
        <v>366</v>
      </c>
      <c r="GG41" s="211">
        <f t="shared" si="122"/>
        <v>2.2950819672131146</v>
      </c>
      <c r="GH41" t="str">
        <f t="shared" si="47"/>
        <v/>
      </c>
      <c r="GI41" t="str">
        <f t="shared" si="48"/>
        <v/>
      </c>
      <c r="GJ41" s="43" t="str">
        <f t="shared" si="49"/>
        <v/>
      </c>
      <c r="GK41" s="43" t="str">
        <f t="shared" si="50"/>
        <v/>
      </c>
      <c r="GL41" s="145"/>
      <c r="GM41" t="str">
        <f t="shared" si="51"/>
        <v/>
      </c>
      <c r="GN41" t="str">
        <f t="shared" si="52"/>
        <v/>
      </c>
      <c r="GO41" t="str">
        <f t="shared" si="53"/>
        <v/>
      </c>
      <c r="GP41" t="str">
        <f t="shared" si="123"/>
        <v/>
      </c>
      <c r="GQ41" t="str">
        <f t="shared" si="124"/>
        <v/>
      </c>
      <c r="GR41" t="str">
        <f t="shared" si="54"/>
        <v/>
      </c>
      <c r="GS41" t="str">
        <f t="shared" si="55"/>
        <v/>
      </c>
      <c r="GU41" t="str">
        <f t="shared" si="125"/>
        <v/>
      </c>
      <c r="GV41" t="str">
        <f t="shared" si="126"/>
        <v/>
      </c>
      <c r="GW41" t="str">
        <f t="shared" si="127"/>
        <v/>
      </c>
      <c r="GX41" t="str">
        <f t="shared" si="128"/>
        <v/>
      </c>
      <c r="GY41" s="19"/>
      <c r="GZ41" t="e">
        <f t="shared" si="129"/>
        <v>#VALUE!</v>
      </c>
      <c r="HA41">
        <f t="shared" si="147"/>
        <v>3</v>
      </c>
      <c r="HC41" t="s">
        <v>982</v>
      </c>
      <c r="HD41">
        <f t="shared" si="148"/>
        <v>7</v>
      </c>
      <c r="HE41" t="str">
        <f t="shared" si="56"/>
        <v/>
      </c>
      <c r="HF41">
        <f t="shared" si="57"/>
        <v>0</v>
      </c>
      <c r="HG41" t="str">
        <f t="shared" si="58"/>
        <v/>
      </c>
    </row>
    <row r="42" spans="2:218" x14ac:dyDescent="0.25">
      <c r="B42" s="193" t="s">
        <v>987</v>
      </c>
      <c r="C42" s="165">
        <v>192</v>
      </c>
      <c r="D42" s="166">
        <v>1.875</v>
      </c>
      <c r="E42" s="166" t="s">
        <v>20</v>
      </c>
      <c r="F42" s="166" t="s">
        <v>16</v>
      </c>
      <c r="G42" s="166" t="s">
        <v>1045</v>
      </c>
      <c r="H42" s="166" t="s">
        <v>16</v>
      </c>
      <c r="I42" s="176">
        <v>3.2724923474893676E-2</v>
      </c>
      <c r="J42" s="167" t="s">
        <v>2</v>
      </c>
      <c r="K42" s="185"/>
      <c r="M42" s="185"/>
      <c r="N42" s="203"/>
      <c r="O42" s="8" t="str">
        <f t="shared" si="59"/>
        <v/>
      </c>
      <c r="P42" s="8"/>
      <c r="Q42" s="27"/>
      <c r="R42" s="227">
        <f t="shared" si="60"/>
        <v>5.333333333333333</v>
      </c>
      <c r="S42" s="8"/>
      <c r="T42" s="19"/>
      <c r="U42" s="32" t="str">
        <f t="shared" si="22"/>
        <v/>
      </c>
      <c r="V42" s="45" t="str">
        <f t="shared" si="61"/>
        <v/>
      </c>
      <c r="W42" s="32" t="str">
        <f t="shared" si="62"/>
        <v/>
      </c>
      <c r="X42" s="35" t="str">
        <f t="shared" si="63"/>
        <v/>
      </c>
      <c r="Y42" s="39" t="str">
        <f t="shared" si="64"/>
        <v/>
      </c>
      <c r="Z42" s="35" t="str">
        <f t="shared" si="65"/>
        <v/>
      </c>
      <c r="AA42" s="35" t="str">
        <f t="shared" si="66"/>
        <v/>
      </c>
      <c r="AB42" s="35" t="str">
        <f t="shared" si="67"/>
        <v/>
      </c>
      <c r="AC42" s="39" t="str">
        <f t="shared" si="68"/>
        <v/>
      </c>
      <c r="AD42" s="39" t="str">
        <f t="shared" si="69"/>
        <v/>
      </c>
      <c r="AE42" s="41" t="str">
        <f t="shared" si="23"/>
        <v/>
      </c>
      <c r="AF42" s="35"/>
      <c r="AG42" s="20" t="e">
        <f t="shared" si="70"/>
        <v>#VALUE!</v>
      </c>
      <c r="AH42" s="19"/>
      <c r="AI42" s="8"/>
      <c r="AJ42" s="30" t="s">
        <v>45</v>
      </c>
      <c r="AK42" s="35">
        <f>AK41-AK39</f>
        <v>78.539816339744831</v>
      </c>
      <c r="AL42" s="27"/>
      <c r="AM42" s="8"/>
      <c r="AN42" s="8"/>
      <c r="AO42" s="8"/>
      <c r="AP42" s="8"/>
      <c r="AQ42" s="8"/>
      <c r="AR42" s="8"/>
      <c r="AY42" s="8"/>
      <c r="AZ42" s="8"/>
      <c r="BA42" s="8"/>
      <c r="BB42" s="8"/>
      <c r="BC42" s="8"/>
      <c r="BD42" s="8"/>
      <c r="BE42" s="8">
        <v>180</v>
      </c>
      <c r="BF42" s="8">
        <v>360</v>
      </c>
      <c r="BG42" s="8">
        <f t="shared" si="149"/>
        <v>320</v>
      </c>
      <c r="BH42">
        <f t="shared" si="150"/>
        <v>960</v>
      </c>
      <c r="BI42" t="s">
        <v>20</v>
      </c>
      <c r="BJ42">
        <f t="shared" si="71"/>
        <v>960</v>
      </c>
      <c r="BK42">
        <f t="shared" si="130"/>
        <v>0</v>
      </c>
      <c r="BL42" s="17">
        <f t="shared" si="72"/>
        <v>1920</v>
      </c>
      <c r="BM42" s="17">
        <f t="shared" si="73"/>
        <v>360</v>
      </c>
      <c r="BN42" s="17">
        <f t="shared" si="74"/>
        <v>1920</v>
      </c>
      <c r="BO42" s="17">
        <f t="shared" si="75"/>
        <v>0</v>
      </c>
      <c r="BR42">
        <f t="shared" si="76"/>
        <v>960</v>
      </c>
      <c r="BS42">
        <f t="shared" si="77"/>
        <v>120</v>
      </c>
      <c r="BT42">
        <f t="shared" si="78"/>
        <v>16</v>
      </c>
      <c r="BU42">
        <f t="shared" si="79"/>
        <v>3</v>
      </c>
      <c r="BX42">
        <f t="shared" si="80"/>
        <v>1</v>
      </c>
      <c r="BY42">
        <f t="shared" si="81"/>
        <v>16</v>
      </c>
      <c r="BZ42">
        <f t="shared" si="82"/>
        <v>3</v>
      </c>
      <c r="CA42">
        <f t="shared" si="83"/>
        <v>1</v>
      </c>
      <c r="CB42">
        <f t="shared" si="84"/>
        <v>16</v>
      </c>
      <c r="CC42">
        <f t="shared" si="85"/>
        <v>3</v>
      </c>
      <c r="CD42" s="19"/>
      <c r="CE42" s="155">
        <f t="shared" si="86"/>
        <v>5.333333333333333</v>
      </c>
      <c r="CF42" s="17">
        <f t="shared" si="87"/>
        <v>5.333333333333333</v>
      </c>
      <c r="CG42" s="205">
        <f t="shared" si="88"/>
        <v>16.755160819145562</v>
      </c>
      <c r="CH42" s="205">
        <f t="shared" si="89"/>
        <v>5.333333333333333</v>
      </c>
      <c r="CI42" s="205">
        <f t="shared" si="90"/>
        <v>0</v>
      </c>
      <c r="CJ42" s="224">
        <f t="shared" si="91"/>
        <v>-1</v>
      </c>
      <c r="CK42" s="205">
        <f t="shared" si="92"/>
        <v>-2</v>
      </c>
      <c r="CL42" s="205">
        <v>360</v>
      </c>
      <c r="CM42" s="205">
        <f t="shared" si="131"/>
        <v>-8.3333333333333332E-3</v>
      </c>
      <c r="CN42" s="8"/>
      <c r="CO42" s="198"/>
      <c r="CP42" s="8"/>
      <c r="CQ42" s="8"/>
      <c r="CR42" s="8"/>
      <c r="CS42" s="8"/>
      <c r="CT42" s="8">
        <f t="shared" si="132"/>
        <v>16</v>
      </c>
      <c r="CU42" s="8">
        <f t="shared" si="133"/>
        <v>3</v>
      </c>
      <c r="CV42" s="8">
        <f t="shared" si="93"/>
        <v>1</v>
      </c>
      <c r="CW42" s="8">
        <f t="shared" si="94"/>
        <v>16</v>
      </c>
      <c r="CX42" s="8">
        <f t="shared" si="95"/>
        <v>3</v>
      </c>
      <c r="CY42" s="8">
        <f t="shared" si="24"/>
        <v>1</v>
      </c>
      <c r="CZ42" s="8">
        <f t="shared" si="25"/>
        <v>16</v>
      </c>
      <c r="DA42" s="8">
        <f t="shared" si="96"/>
        <v>3</v>
      </c>
      <c r="DB42" s="8"/>
      <c r="DC42" s="198">
        <f t="shared" si="97"/>
        <v>16</v>
      </c>
      <c r="DD42" s="234" t="s">
        <v>1005</v>
      </c>
      <c r="DE42" s="198">
        <f t="shared" si="98"/>
        <v>3</v>
      </c>
      <c r="DF42" s="8" t="s">
        <v>16</v>
      </c>
      <c r="DG42" s="8">
        <f t="shared" si="26"/>
        <v>5.333333333333333</v>
      </c>
      <c r="DH42" s="129" t="s">
        <v>18</v>
      </c>
      <c r="DI42" s="129" t="s">
        <v>16</v>
      </c>
      <c r="DJ42" s="198">
        <f t="shared" si="99"/>
        <v>16.755160819145562</v>
      </c>
      <c r="DK42" s="30" t="s">
        <v>2</v>
      </c>
      <c r="DL42" s="198">
        <f t="shared" si="27"/>
        <v>16.755160819145562</v>
      </c>
      <c r="DM42" s="228">
        <f t="shared" si="134"/>
        <v>1000000000000</v>
      </c>
      <c r="DN42" s="228">
        <f t="shared" si="135"/>
        <v>16755160819145.563</v>
      </c>
      <c r="DO42" s="228">
        <f t="shared" si="136"/>
        <v>16755160819145.563</v>
      </c>
      <c r="DP42" s="228">
        <f t="shared" si="137"/>
        <v>16755160819145</v>
      </c>
      <c r="DQ42" s="228">
        <f t="shared" si="138"/>
        <v>16755160819145</v>
      </c>
      <c r="DR42" s="30" t="str">
        <f t="shared" si="139"/>
        <v/>
      </c>
      <c r="DS42" s="30">
        <f t="shared" si="140"/>
        <v>0</v>
      </c>
      <c r="DT42" s="30">
        <f t="shared" si="141"/>
        <v>0</v>
      </c>
      <c r="DU42" s="27"/>
      <c r="DV42" s="23" t="s">
        <v>19</v>
      </c>
      <c r="DW42" s="23">
        <f t="shared" si="28"/>
        <v>16</v>
      </c>
      <c r="DX42" s="23">
        <f t="shared" si="29"/>
        <v>3</v>
      </c>
      <c r="DY42" s="23">
        <f t="shared" si="102"/>
        <v>5.333333333333333</v>
      </c>
      <c r="DZ42" s="23">
        <f t="shared" si="103"/>
        <v>0</v>
      </c>
      <c r="EA42" s="23">
        <f t="shared" si="30"/>
        <v>0</v>
      </c>
      <c r="EB42" s="23"/>
      <c r="EC42" s="23">
        <f t="shared" si="104"/>
        <v>16</v>
      </c>
      <c r="ED42" s="23">
        <f t="shared" si="105"/>
        <v>3</v>
      </c>
      <c r="EE42" s="23">
        <f t="shared" si="106"/>
        <v>16</v>
      </c>
      <c r="EF42" s="23">
        <f t="shared" si="107"/>
        <v>3</v>
      </c>
      <c r="EG42" s="23"/>
      <c r="EH42" s="23" t="s">
        <v>36</v>
      </c>
      <c r="EI42" s="223">
        <f t="shared" ref="EI42:EI99" si="151">IF(EA42=0,EE42,EC42)</f>
        <v>16</v>
      </c>
      <c r="EJ42" s="23" t="s">
        <v>17</v>
      </c>
      <c r="EK42" s="223">
        <f t="shared" ref="EK42:EK99" si="152">IF(EA42=0,EF42,ED42)</f>
        <v>3</v>
      </c>
      <c r="EL42" s="1" t="s">
        <v>37</v>
      </c>
      <c r="EM42" s="24" t="s">
        <v>18</v>
      </c>
      <c r="EN42" s="48">
        <f t="shared" si="31"/>
        <v>1</v>
      </c>
      <c r="EO42" s="74" t="s">
        <v>16</v>
      </c>
      <c r="EP42" t="str">
        <f t="shared" si="110"/>
        <v xml:space="preserve">( 16 / 3 ) π </v>
      </c>
      <c r="EQ42" t="str">
        <f t="shared" si="111"/>
        <v xml:space="preserve">( 16 / 3 ) π </v>
      </c>
      <c r="ER42" t="str">
        <f t="shared" si="112"/>
        <v xml:space="preserve">( 16 / 3 ) π </v>
      </c>
      <c r="ES42">
        <f t="shared" si="142"/>
        <v>0</v>
      </c>
      <c r="ET42" t="str">
        <f t="shared" si="113"/>
        <v xml:space="preserve">( 16 / 3 ) π </v>
      </c>
      <c r="EU42" s="49" t="s">
        <v>39</v>
      </c>
      <c r="EV42" s="60">
        <f t="shared" si="143"/>
        <v>9</v>
      </c>
      <c r="EX42" s="60">
        <f t="shared" si="144"/>
        <v>3</v>
      </c>
      <c r="EY42" s="60">
        <f t="shared" si="32"/>
        <v>3</v>
      </c>
      <c r="EZ42" s="71" t="str">
        <f t="shared" si="33"/>
        <v xml:space="preserve">960° = </v>
      </c>
      <c r="FA42" s="73" t="str">
        <f t="shared" si="114"/>
        <v xml:space="preserve">( 16 / 3 ) π </v>
      </c>
      <c r="FB42" s="26" t="str">
        <f t="shared" si="34"/>
        <v>=</v>
      </c>
      <c r="FC42" s="26"/>
      <c r="FD42" s="26">
        <f t="shared" si="35"/>
        <v>16.755160819145562</v>
      </c>
      <c r="FE42" s="26"/>
      <c r="FF42" s="26" t="s">
        <v>39</v>
      </c>
      <c r="FG42" s="25">
        <f t="shared" si="36"/>
        <v>16.755160819145562</v>
      </c>
      <c r="FH42" s="25" t="s">
        <v>2</v>
      </c>
      <c r="FI42" s="25" t="str">
        <f t="shared" si="37"/>
        <v/>
      </c>
      <c r="FL42" s="144" t="str">
        <f t="shared" si="38"/>
        <v>( 16 / 3 ) π   =</v>
      </c>
      <c r="FM42" s="42">
        <f t="shared" si="115"/>
        <v>16.755160819145562</v>
      </c>
      <c r="FN42">
        <f t="shared" si="39"/>
        <v>-0.86602540378443771</v>
      </c>
      <c r="FO42">
        <f t="shared" si="40"/>
        <v>-0.50000000000000155</v>
      </c>
      <c r="FP42">
        <f t="shared" si="41"/>
        <v>-4.3301270189221883</v>
      </c>
      <c r="FQ42">
        <f t="shared" si="42"/>
        <v>-2.500000000000008</v>
      </c>
      <c r="FR42">
        <f t="shared" si="43"/>
        <v>7.500000000000008</v>
      </c>
      <c r="FS42">
        <f t="shared" si="44"/>
        <v>2.499999999999992</v>
      </c>
      <c r="FT42">
        <f t="shared" si="116"/>
        <v>8.6602540378443909</v>
      </c>
      <c r="FV42">
        <v>360</v>
      </c>
      <c r="FW42">
        <f t="shared" si="145"/>
        <v>120</v>
      </c>
      <c r="FX42">
        <f t="shared" si="117"/>
        <v>60</v>
      </c>
      <c r="FY42">
        <f t="shared" si="118"/>
        <v>3</v>
      </c>
      <c r="FZ42">
        <f t="shared" si="45"/>
        <v>1.5</v>
      </c>
      <c r="GA42">
        <f t="shared" si="146"/>
        <v>8</v>
      </c>
      <c r="GB42">
        <f t="shared" si="119"/>
        <v>0</v>
      </c>
      <c r="GC42" t="str">
        <f t="shared" si="120"/>
        <v/>
      </c>
      <c r="GD42" t="str">
        <f t="shared" si="121"/>
        <v/>
      </c>
      <c r="GE42">
        <f t="shared" si="46"/>
        <v>960</v>
      </c>
      <c r="GF42">
        <v>367</v>
      </c>
      <c r="GG42" s="211">
        <f t="shared" si="122"/>
        <v>2.6158038147138964</v>
      </c>
      <c r="GH42" t="str">
        <f t="shared" si="47"/>
        <v/>
      </c>
      <c r="GI42" t="str">
        <f t="shared" si="48"/>
        <v/>
      </c>
      <c r="GJ42" s="43" t="str">
        <f t="shared" si="49"/>
        <v/>
      </c>
      <c r="GK42" s="43" t="str">
        <f t="shared" si="50"/>
        <v/>
      </c>
      <c r="GL42" s="145"/>
      <c r="GM42" t="str">
        <f t="shared" si="51"/>
        <v/>
      </c>
      <c r="GN42" t="str">
        <f t="shared" si="52"/>
        <v/>
      </c>
      <c r="GO42" t="str">
        <f t="shared" si="53"/>
        <v/>
      </c>
      <c r="GP42" t="str">
        <f t="shared" si="123"/>
        <v/>
      </c>
      <c r="GQ42" t="str">
        <f t="shared" si="124"/>
        <v/>
      </c>
      <c r="GR42" t="str">
        <f t="shared" si="54"/>
        <v/>
      </c>
      <c r="GS42" t="str">
        <f t="shared" si="55"/>
        <v/>
      </c>
      <c r="GU42" t="str">
        <f t="shared" si="125"/>
        <v/>
      </c>
      <c r="GV42" t="str">
        <f t="shared" si="126"/>
        <v/>
      </c>
      <c r="GW42" t="str">
        <f t="shared" si="127"/>
        <v/>
      </c>
      <c r="GX42" t="str">
        <f t="shared" si="128"/>
        <v/>
      </c>
      <c r="GY42" s="19"/>
      <c r="GZ42" t="e">
        <f t="shared" si="129"/>
        <v>#VALUE!</v>
      </c>
      <c r="HA42">
        <f t="shared" si="147"/>
        <v>3</v>
      </c>
      <c r="HC42" t="s">
        <v>62</v>
      </c>
      <c r="HD42">
        <f t="shared" si="148"/>
        <v>8</v>
      </c>
      <c r="HE42" t="str">
        <f t="shared" si="56"/>
        <v>octogone</v>
      </c>
      <c r="HF42">
        <f t="shared" si="57"/>
        <v>0</v>
      </c>
      <c r="HG42" t="str">
        <f t="shared" si="58"/>
        <v/>
      </c>
    </row>
    <row r="43" spans="2:218" x14ac:dyDescent="0.25">
      <c r="B43" s="192" t="s">
        <v>1056</v>
      </c>
      <c r="C43" s="169">
        <v>200</v>
      </c>
      <c r="D43" s="170">
        <v>1.8</v>
      </c>
      <c r="E43" s="170" t="s">
        <v>20</v>
      </c>
      <c r="F43" s="170" t="s">
        <v>16</v>
      </c>
      <c r="G43" s="170" t="s">
        <v>1046</v>
      </c>
      <c r="H43" s="170" t="s">
        <v>16</v>
      </c>
      <c r="I43" s="177">
        <v>3.1415926535897934E-2</v>
      </c>
      <c r="J43" s="171" t="s">
        <v>2</v>
      </c>
      <c r="K43" s="185"/>
      <c r="M43" s="185"/>
      <c r="N43" s="203"/>
      <c r="O43" s="8" t="str">
        <f t="shared" si="59"/>
        <v/>
      </c>
      <c r="P43" s="8"/>
      <c r="Q43" s="27"/>
      <c r="R43" s="227">
        <f t="shared" si="60"/>
        <v>6</v>
      </c>
      <c r="S43" s="8"/>
      <c r="T43" s="19"/>
      <c r="U43" s="32" t="str">
        <f t="shared" si="22"/>
        <v/>
      </c>
      <c r="V43" s="44" t="str">
        <f t="shared" si="61"/>
        <v/>
      </c>
      <c r="W43" s="66" t="str">
        <f t="shared" si="62"/>
        <v/>
      </c>
      <c r="X43" s="34" t="str">
        <f t="shared" si="63"/>
        <v/>
      </c>
      <c r="Y43" s="38" t="str">
        <f t="shared" si="64"/>
        <v/>
      </c>
      <c r="Z43" s="34" t="str">
        <f t="shared" si="65"/>
        <v/>
      </c>
      <c r="AA43" s="34" t="str">
        <f t="shared" si="66"/>
        <v/>
      </c>
      <c r="AB43" s="34" t="str">
        <f t="shared" si="67"/>
        <v/>
      </c>
      <c r="AC43" s="38" t="str">
        <f t="shared" si="68"/>
        <v/>
      </c>
      <c r="AD43" s="38" t="str">
        <f t="shared" si="69"/>
        <v/>
      </c>
      <c r="AE43" s="40" t="str">
        <f t="shared" si="23"/>
        <v/>
      </c>
      <c r="AF43" s="35"/>
      <c r="AG43" s="20" t="e">
        <f t="shared" si="70"/>
        <v>#VALUE!</v>
      </c>
      <c r="AH43" s="19"/>
      <c r="AI43" s="8"/>
      <c r="AJ43" s="30" t="s">
        <v>33</v>
      </c>
      <c r="AK43" s="25">
        <f>AK38</f>
        <v>0</v>
      </c>
      <c r="AL43" s="27"/>
      <c r="AM43" s="8"/>
      <c r="AN43" s="8"/>
      <c r="AO43" s="8"/>
      <c r="AP43" s="8"/>
      <c r="AQ43" s="8"/>
      <c r="AR43" s="8"/>
      <c r="AY43" s="8"/>
      <c r="AZ43" s="8"/>
      <c r="BA43" s="8"/>
      <c r="BB43" s="8"/>
      <c r="BC43" s="8"/>
      <c r="BD43" s="8"/>
      <c r="BE43" s="8">
        <v>180</v>
      </c>
      <c r="BF43" s="8">
        <v>360</v>
      </c>
      <c r="BG43" s="8">
        <f t="shared" si="149"/>
        <v>360</v>
      </c>
      <c r="BH43">
        <f t="shared" si="150"/>
        <v>1080</v>
      </c>
      <c r="BI43" t="s">
        <v>20</v>
      </c>
      <c r="BJ43">
        <f t="shared" si="71"/>
        <v>1080</v>
      </c>
      <c r="BK43">
        <f t="shared" si="130"/>
        <v>0</v>
      </c>
      <c r="BL43" s="17">
        <f t="shared" si="72"/>
        <v>2160</v>
      </c>
      <c r="BM43" s="17">
        <f t="shared" si="73"/>
        <v>360</v>
      </c>
      <c r="BN43" s="17">
        <f t="shared" si="74"/>
        <v>2160</v>
      </c>
      <c r="BO43" s="17">
        <f t="shared" si="75"/>
        <v>0</v>
      </c>
      <c r="BR43">
        <f t="shared" si="76"/>
        <v>1080</v>
      </c>
      <c r="BS43">
        <f t="shared" si="77"/>
        <v>360</v>
      </c>
      <c r="BT43">
        <f t="shared" si="78"/>
        <v>6</v>
      </c>
      <c r="BU43">
        <f t="shared" si="79"/>
        <v>1</v>
      </c>
      <c r="BX43">
        <f t="shared" si="80"/>
        <v>1</v>
      </c>
      <c r="BY43">
        <f t="shared" si="81"/>
        <v>6</v>
      </c>
      <c r="BZ43">
        <f t="shared" si="82"/>
        <v>1</v>
      </c>
      <c r="CA43">
        <f t="shared" si="83"/>
        <v>1</v>
      </c>
      <c r="CB43">
        <f t="shared" si="84"/>
        <v>6</v>
      </c>
      <c r="CC43">
        <f t="shared" si="85"/>
        <v>1</v>
      </c>
      <c r="CD43" s="19"/>
      <c r="CE43" s="155">
        <f t="shared" si="86"/>
        <v>6</v>
      </c>
      <c r="CF43" s="17">
        <f t="shared" si="87"/>
        <v>6</v>
      </c>
      <c r="CG43" s="205">
        <f t="shared" si="88"/>
        <v>18.849555921538759</v>
      </c>
      <c r="CH43" s="205">
        <f t="shared" si="89"/>
        <v>6</v>
      </c>
      <c r="CI43" s="205">
        <f t="shared" si="90"/>
        <v>0</v>
      </c>
      <c r="CJ43" s="224">
        <f t="shared" si="91"/>
        <v>-1</v>
      </c>
      <c r="CK43" s="205">
        <f t="shared" si="92"/>
        <v>-2</v>
      </c>
      <c r="CL43" s="205">
        <v>360</v>
      </c>
      <c r="CM43" s="205">
        <f t="shared" si="131"/>
        <v>-8.3333333333333332E-3</v>
      </c>
      <c r="CN43" s="8"/>
      <c r="CO43" s="198"/>
      <c r="CP43" s="8"/>
      <c r="CQ43" s="8"/>
      <c r="CR43" s="8"/>
      <c r="CS43" s="8"/>
      <c r="CT43" s="8">
        <f t="shared" si="132"/>
        <v>18</v>
      </c>
      <c r="CU43" s="8">
        <f t="shared" si="133"/>
        <v>3</v>
      </c>
      <c r="CV43" s="8">
        <f t="shared" si="93"/>
        <v>3</v>
      </c>
      <c r="CW43" s="8">
        <f t="shared" si="94"/>
        <v>6</v>
      </c>
      <c r="CX43" s="8">
        <f t="shared" si="95"/>
        <v>1</v>
      </c>
      <c r="CY43" s="8">
        <f t="shared" si="24"/>
        <v>3</v>
      </c>
      <c r="CZ43" s="8">
        <f t="shared" si="25"/>
        <v>6</v>
      </c>
      <c r="DA43" s="8">
        <f t="shared" si="96"/>
        <v>1</v>
      </c>
      <c r="DB43" s="8"/>
      <c r="DC43" s="198">
        <f t="shared" si="97"/>
        <v>6</v>
      </c>
      <c r="DD43" s="234" t="s">
        <v>1005</v>
      </c>
      <c r="DE43" s="198">
        <f t="shared" si="98"/>
        <v>1</v>
      </c>
      <c r="DF43" s="8" t="s">
        <v>16</v>
      </c>
      <c r="DG43" s="8">
        <f t="shared" si="26"/>
        <v>6</v>
      </c>
      <c r="DH43" s="129" t="s">
        <v>18</v>
      </c>
      <c r="DI43" s="129" t="s">
        <v>16</v>
      </c>
      <c r="DJ43" s="198">
        <f t="shared" si="99"/>
        <v>18.849555921538759</v>
      </c>
      <c r="DK43" s="30" t="s">
        <v>2</v>
      </c>
      <c r="DL43" s="198">
        <f t="shared" si="27"/>
        <v>18.849555921538759</v>
      </c>
      <c r="DM43" s="228">
        <f t="shared" si="134"/>
        <v>1000000000000</v>
      </c>
      <c r="DN43" s="228">
        <f t="shared" si="135"/>
        <v>18849555921538.758</v>
      </c>
      <c r="DO43" s="228">
        <f t="shared" si="136"/>
        <v>18849555921538.758</v>
      </c>
      <c r="DP43" s="228">
        <f t="shared" si="137"/>
        <v>18849555921538</v>
      </c>
      <c r="DQ43" s="228">
        <f t="shared" si="138"/>
        <v>18849555921538</v>
      </c>
      <c r="DR43" s="30" t="str">
        <f t="shared" si="139"/>
        <v/>
      </c>
      <c r="DS43" s="30">
        <f t="shared" si="140"/>
        <v>0</v>
      </c>
      <c r="DT43" s="30">
        <f t="shared" si="141"/>
        <v>0</v>
      </c>
      <c r="DU43" s="27"/>
      <c r="DV43" s="23" t="s">
        <v>19</v>
      </c>
      <c r="DW43" s="23">
        <f t="shared" si="28"/>
        <v>6</v>
      </c>
      <c r="DX43" s="23">
        <f t="shared" si="29"/>
        <v>1</v>
      </c>
      <c r="DY43" s="23">
        <f t="shared" si="102"/>
        <v>6</v>
      </c>
      <c r="DZ43" s="23">
        <f t="shared" si="103"/>
        <v>0</v>
      </c>
      <c r="EA43" s="23">
        <f t="shared" si="30"/>
        <v>0</v>
      </c>
      <c r="EB43" s="23"/>
      <c r="EC43" s="23">
        <f t="shared" si="104"/>
        <v>6</v>
      </c>
      <c r="ED43" s="23">
        <f t="shared" si="105"/>
        <v>1</v>
      </c>
      <c r="EE43" s="23">
        <f t="shared" si="106"/>
        <v>6</v>
      </c>
      <c r="EF43" s="23">
        <f t="shared" si="107"/>
        <v>1</v>
      </c>
      <c r="EG43" s="23"/>
      <c r="EH43" s="23" t="s">
        <v>36</v>
      </c>
      <c r="EI43" s="223">
        <f t="shared" si="151"/>
        <v>6</v>
      </c>
      <c r="EJ43" s="23" t="s">
        <v>17</v>
      </c>
      <c r="EK43" s="223">
        <f t="shared" si="152"/>
        <v>1</v>
      </c>
      <c r="EL43" s="1" t="s">
        <v>37</v>
      </c>
      <c r="EM43" s="24" t="s">
        <v>18</v>
      </c>
      <c r="EN43" s="48">
        <f t="shared" si="31"/>
        <v>1</v>
      </c>
      <c r="EO43" s="74" t="s">
        <v>16</v>
      </c>
      <c r="EP43" t="str">
        <f t="shared" si="110"/>
        <v xml:space="preserve">( 6 / 1 ) π </v>
      </c>
      <c r="EQ43" t="str">
        <f t="shared" si="111"/>
        <v xml:space="preserve">6 π </v>
      </c>
      <c r="ER43" t="str">
        <f t="shared" si="112"/>
        <v xml:space="preserve">6 π </v>
      </c>
      <c r="ES43">
        <f t="shared" si="142"/>
        <v>0</v>
      </c>
      <c r="ET43" t="str">
        <f t="shared" si="113"/>
        <v xml:space="preserve">6 π </v>
      </c>
      <c r="EU43" s="49" t="s">
        <v>39</v>
      </c>
      <c r="EV43" s="60">
        <f t="shared" si="143"/>
        <v>10</v>
      </c>
      <c r="EX43" s="60">
        <f t="shared" si="144"/>
        <v>3</v>
      </c>
      <c r="EY43" s="60">
        <f t="shared" si="32"/>
        <v>1</v>
      </c>
      <c r="EZ43" s="71" t="str">
        <f t="shared" si="33"/>
        <v xml:space="preserve">1080° = </v>
      </c>
      <c r="FA43" s="73" t="str">
        <f t="shared" si="114"/>
        <v xml:space="preserve">6 π </v>
      </c>
      <c r="FB43" s="26" t="str">
        <f t="shared" si="34"/>
        <v>=</v>
      </c>
      <c r="FC43" s="26"/>
      <c r="FD43" s="26">
        <f t="shared" si="35"/>
        <v>18.849555921538759</v>
      </c>
      <c r="FE43" s="26"/>
      <c r="FF43" s="26" t="s">
        <v>39</v>
      </c>
      <c r="FG43" s="25">
        <f t="shared" si="36"/>
        <v>18.849555921538759</v>
      </c>
      <c r="FH43" s="25" t="s">
        <v>2</v>
      </c>
      <c r="FI43" s="25" t="str">
        <f t="shared" si="37"/>
        <v/>
      </c>
      <c r="FL43" s="144" t="str">
        <f t="shared" si="38"/>
        <v>6 π   =</v>
      </c>
      <c r="FM43" s="42">
        <f t="shared" si="115"/>
        <v>18.849555921538759</v>
      </c>
      <c r="FN43">
        <f t="shared" si="39"/>
        <v>-7.3508907294517201E-16</v>
      </c>
      <c r="FO43">
        <f t="shared" si="40"/>
        <v>1</v>
      </c>
      <c r="FP43">
        <f t="shared" si="41"/>
        <v>-3.67544536472586E-15</v>
      </c>
      <c r="FQ43">
        <f t="shared" si="42"/>
        <v>5</v>
      </c>
      <c r="FR43">
        <f t="shared" si="43"/>
        <v>0</v>
      </c>
      <c r="FS43">
        <f t="shared" si="44"/>
        <v>0</v>
      </c>
      <c r="FT43">
        <f t="shared" si="116"/>
        <v>3.67544536472586E-15</v>
      </c>
      <c r="FV43">
        <v>360</v>
      </c>
      <c r="FW43">
        <f t="shared" si="145"/>
        <v>120</v>
      </c>
      <c r="FX43">
        <f t="shared" si="117"/>
        <v>60</v>
      </c>
      <c r="FY43">
        <f t="shared" si="118"/>
        <v>3</v>
      </c>
      <c r="FZ43">
        <f t="shared" si="45"/>
        <v>1.5</v>
      </c>
      <c r="GA43">
        <f t="shared" si="146"/>
        <v>9</v>
      </c>
      <c r="GB43">
        <f t="shared" si="119"/>
        <v>0</v>
      </c>
      <c r="GC43" t="str">
        <f t="shared" si="120"/>
        <v/>
      </c>
      <c r="GD43" t="str">
        <f t="shared" si="121"/>
        <v/>
      </c>
      <c r="GE43">
        <f t="shared" si="46"/>
        <v>1080</v>
      </c>
      <c r="GF43">
        <v>368</v>
      </c>
      <c r="GG43" s="211">
        <f t="shared" si="122"/>
        <v>2.9347826086956523</v>
      </c>
      <c r="GH43" t="str">
        <f t="shared" si="47"/>
        <v/>
      </c>
      <c r="GI43" t="str">
        <f t="shared" si="48"/>
        <v/>
      </c>
      <c r="GJ43" s="43" t="str">
        <f t="shared" si="49"/>
        <v/>
      </c>
      <c r="GK43" s="43" t="str">
        <f t="shared" si="50"/>
        <v/>
      </c>
      <c r="GL43" s="145"/>
      <c r="GM43" t="str">
        <f t="shared" si="51"/>
        <v/>
      </c>
      <c r="GN43" t="str">
        <f t="shared" si="52"/>
        <v/>
      </c>
      <c r="GO43" t="str">
        <f t="shared" si="53"/>
        <v/>
      </c>
      <c r="GP43" t="str">
        <f t="shared" si="123"/>
        <v/>
      </c>
      <c r="GQ43" t="str">
        <f t="shared" si="124"/>
        <v/>
      </c>
      <c r="GR43" t="str">
        <f t="shared" si="54"/>
        <v/>
      </c>
      <c r="GS43" t="str">
        <f t="shared" si="55"/>
        <v/>
      </c>
      <c r="GU43" t="str">
        <f t="shared" si="125"/>
        <v/>
      </c>
      <c r="GV43" t="str">
        <f t="shared" si="126"/>
        <v/>
      </c>
      <c r="GW43" t="str">
        <f t="shared" si="127"/>
        <v/>
      </c>
      <c r="GX43" t="str">
        <f t="shared" si="128"/>
        <v/>
      </c>
      <c r="GY43" s="19"/>
      <c r="GZ43" t="e">
        <f t="shared" si="129"/>
        <v>#VALUE!</v>
      </c>
      <c r="HA43">
        <f t="shared" si="147"/>
        <v>3</v>
      </c>
      <c r="HC43" t="s">
        <v>884</v>
      </c>
      <c r="HD43">
        <f t="shared" si="148"/>
        <v>9</v>
      </c>
      <c r="HE43" t="str">
        <f t="shared" si="56"/>
        <v>ennéagone (appelé à tort nonagone)</v>
      </c>
      <c r="HF43">
        <f t="shared" si="57"/>
        <v>0</v>
      </c>
      <c r="HG43" t="str">
        <f t="shared" si="58"/>
        <v/>
      </c>
      <c r="HH43">
        <f>IF(HD43=HF43,HG43,HH42)</f>
        <v>0</v>
      </c>
    </row>
    <row r="44" spans="2:218" x14ac:dyDescent="0.25">
      <c r="B44" s="193" t="s">
        <v>1057</v>
      </c>
      <c r="C44" s="165">
        <v>225</v>
      </c>
      <c r="D44" s="166">
        <v>1.6</v>
      </c>
      <c r="E44" s="166" t="s">
        <v>20</v>
      </c>
      <c r="F44" s="166" t="s">
        <v>16</v>
      </c>
      <c r="G44" s="166" t="s">
        <v>1047</v>
      </c>
      <c r="H44" s="166" t="s">
        <v>16</v>
      </c>
      <c r="I44" s="176">
        <v>2.7925268031909273E-2</v>
      </c>
      <c r="J44" s="167" t="s">
        <v>2</v>
      </c>
      <c r="K44" s="185"/>
      <c r="M44" s="185"/>
      <c r="N44" s="203"/>
      <c r="O44" s="8" t="str">
        <f t="shared" si="59"/>
        <v/>
      </c>
      <c r="P44" s="8"/>
      <c r="Q44" s="27"/>
      <c r="R44" s="227">
        <f t="shared" si="60"/>
        <v>6.666666666666667</v>
      </c>
      <c r="S44" s="8"/>
      <c r="T44" s="19"/>
      <c r="U44" s="32" t="str">
        <f t="shared" si="22"/>
        <v/>
      </c>
      <c r="V44" s="45" t="str">
        <f t="shared" si="61"/>
        <v/>
      </c>
      <c r="W44" s="32" t="str">
        <f t="shared" si="62"/>
        <v/>
      </c>
      <c r="X44" s="35" t="str">
        <f t="shared" si="63"/>
        <v/>
      </c>
      <c r="Y44" s="39" t="str">
        <f t="shared" si="64"/>
        <v/>
      </c>
      <c r="Z44" s="35" t="str">
        <f t="shared" si="65"/>
        <v/>
      </c>
      <c r="AA44" s="35" t="str">
        <f t="shared" si="66"/>
        <v/>
      </c>
      <c r="AB44" s="35" t="str">
        <f t="shared" si="67"/>
        <v/>
      </c>
      <c r="AC44" s="39" t="str">
        <f t="shared" si="68"/>
        <v/>
      </c>
      <c r="AD44" s="39" t="str">
        <f t="shared" si="69"/>
        <v/>
      </c>
      <c r="AE44" s="41" t="str">
        <f t="shared" si="23"/>
        <v/>
      </c>
      <c r="AF44" s="35"/>
      <c r="AG44" s="20" t="e">
        <f t="shared" si="70"/>
        <v>#VALUE!</v>
      </c>
      <c r="AH44" s="19"/>
      <c r="AI44" s="8"/>
      <c r="AL44" s="27"/>
      <c r="AM44" s="8"/>
      <c r="AN44" s="8"/>
      <c r="AO44" s="8"/>
      <c r="AP44" s="8"/>
      <c r="AQ44" s="8"/>
      <c r="AR44" s="8"/>
      <c r="AY44" s="8"/>
      <c r="AZ44" s="8"/>
      <c r="BA44" s="8"/>
      <c r="BB44" s="8"/>
      <c r="BC44" s="8"/>
      <c r="BD44" s="8"/>
      <c r="BE44" s="8">
        <v>180</v>
      </c>
      <c r="BF44" s="8">
        <v>360</v>
      </c>
      <c r="BG44" s="8">
        <f t="shared" si="149"/>
        <v>400</v>
      </c>
      <c r="BH44">
        <f t="shared" si="150"/>
        <v>1200</v>
      </c>
      <c r="BI44" t="s">
        <v>20</v>
      </c>
      <c r="BJ44">
        <f t="shared" si="71"/>
        <v>1200</v>
      </c>
      <c r="BK44">
        <f t="shared" si="130"/>
        <v>0</v>
      </c>
      <c r="BL44" s="17">
        <f t="shared" si="72"/>
        <v>2400</v>
      </c>
      <c r="BM44" s="17">
        <f t="shared" si="73"/>
        <v>360</v>
      </c>
      <c r="BN44" s="17">
        <f t="shared" si="74"/>
        <v>2400</v>
      </c>
      <c r="BO44" s="17">
        <f t="shared" si="75"/>
        <v>0</v>
      </c>
      <c r="BR44">
        <f t="shared" si="76"/>
        <v>1200</v>
      </c>
      <c r="BS44">
        <f t="shared" si="77"/>
        <v>120</v>
      </c>
      <c r="BT44">
        <f t="shared" si="78"/>
        <v>20</v>
      </c>
      <c r="BU44">
        <f t="shared" si="79"/>
        <v>3</v>
      </c>
      <c r="BX44">
        <f t="shared" si="80"/>
        <v>1</v>
      </c>
      <c r="BY44">
        <f t="shared" si="81"/>
        <v>20</v>
      </c>
      <c r="BZ44">
        <f t="shared" si="82"/>
        <v>3</v>
      </c>
      <c r="CA44">
        <f t="shared" si="83"/>
        <v>1</v>
      </c>
      <c r="CB44">
        <f t="shared" si="84"/>
        <v>20</v>
      </c>
      <c r="CC44">
        <f t="shared" si="85"/>
        <v>3</v>
      </c>
      <c r="CD44" s="19"/>
      <c r="CE44" s="155">
        <f t="shared" si="86"/>
        <v>6.666666666666667</v>
      </c>
      <c r="CF44" s="17">
        <f t="shared" si="87"/>
        <v>6.666666666666667</v>
      </c>
      <c r="CG44" s="205">
        <f t="shared" si="88"/>
        <v>20.943951023931955</v>
      </c>
      <c r="CH44" s="205">
        <f t="shared" si="89"/>
        <v>6.666666666666667</v>
      </c>
      <c r="CI44" s="205">
        <f t="shared" si="90"/>
        <v>0</v>
      </c>
      <c r="CJ44" s="224">
        <f t="shared" si="91"/>
        <v>-1</v>
      </c>
      <c r="CK44" s="205">
        <f t="shared" si="92"/>
        <v>-2</v>
      </c>
      <c r="CL44" s="205">
        <v>360</v>
      </c>
      <c r="CM44" s="205">
        <f t="shared" si="131"/>
        <v>-8.3333333333333332E-3</v>
      </c>
      <c r="CN44" s="8"/>
      <c r="CO44" s="198"/>
      <c r="CP44" s="8"/>
      <c r="CQ44" s="8"/>
      <c r="CR44" s="8"/>
      <c r="CS44" s="8"/>
      <c r="CT44" s="8">
        <f t="shared" si="132"/>
        <v>20</v>
      </c>
      <c r="CU44" s="8">
        <f t="shared" si="133"/>
        <v>3</v>
      </c>
      <c r="CV44" s="8">
        <f t="shared" si="93"/>
        <v>1</v>
      </c>
      <c r="CW44" s="8">
        <f t="shared" si="94"/>
        <v>20</v>
      </c>
      <c r="CX44" s="8">
        <f t="shared" si="95"/>
        <v>3</v>
      </c>
      <c r="CY44" s="8">
        <f t="shared" si="24"/>
        <v>1</v>
      </c>
      <c r="CZ44" s="8">
        <f t="shared" si="25"/>
        <v>20</v>
      </c>
      <c r="DA44" s="8">
        <f t="shared" si="96"/>
        <v>3</v>
      </c>
      <c r="DB44" s="8"/>
      <c r="DC44" s="198">
        <f t="shared" si="97"/>
        <v>20</v>
      </c>
      <c r="DD44" s="234" t="s">
        <v>1005</v>
      </c>
      <c r="DE44" s="198">
        <f t="shared" si="98"/>
        <v>3</v>
      </c>
      <c r="DF44" s="8" t="s">
        <v>16</v>
      </c>
      <c r="DG44" s="8">
        <f t="shared" si="26"/>
        <v>6.666666666666667</v>
      </c>
      <c r="DH44" s="129" t="s">
        <v>18</v>
      </c>
      <c r="DI44" s="129" t="s">
        <v>16</v>
      </c>
      <c r="DJ44" s="198">
        <f t="shared" si="99"/>
        <v>20.943951023931955</v>
      </c>
      <c r="DK44" s="30" t="s">
        <v>2</v>
      </c>
      <c r="DL44" s="198">
        <f t="shared" si="27"/>
        <v>20.943951023931955</v>
      </c>
      <c r="DM44" s="228">
        <f t="shared" si="134"/>
        <v>1000000000000</v>
      </c>
      <c r="DN44" s="228">
        <f t="shared" si="135"/>
        <v>20943951023931.957</v>
      </c>
      <c r="DO44" s="228">
        <f t="shared" si="136"/>
        <v>20943951023931.957</v>
      </c>
      <c r="DP44" s="228">
        <f t="shared" si="137"/>
        <v>20943951023932</v>
      </c>
      <c r="DQ44" s="228">
        <f t="shared" si="138"/>
        <v>20943951023932</v>
      </c>
      <c r="DR44" s="30" t="str">
        <f t="shared" si="139"/>
        <v/>
      </c>
      <c r="DS44" s="30">
        <f t="shared" si="140"/>
        <v>0</v>
      </c>
      <c r="DT44" s="30">
        <f t="shared" si="141"/>
        <v>0</v>
      </c>
      <c r="DU44" s="27"/>
      <c r="DV44" s="23" t="s">
        <v>19</v>
      </c>
      <c r="DW44" s="23">
        <f t="shared" si="28"/>
        <v>20</v>
      </c>
      <c r="DX44" s="23">
        <f t="shared" si="29"/>
        <v>3</v>
      </c>
      <c r="DY44" s="23">
        <f t="shared" si="102"/>
        <v>6.666666666666667</v>
      </c>
      <c r="DZ44" s="23">
        <f t="shared" si="103"/>
        <v>0</v>
      </c>
      <c r="EA44" s="23">
        <f t="shared" si="30"/>
        <v>0</v>
      </c>
      <c r="EB44" s="23"/>
      <c r="EC44" s="23">
        <f t="shared" si="104"/>
        <v>20</v>
      </c>
      <c r="ED44" s="23">
        <f t="shared" si="105"/>
        <v>3</v>
      </c>
      <c r="EE44" s="23">
        <f t="shared" si="106"/>
        <v>20</v>
      </c>
      <c r="EF44" s="23">
        <f t="shared" si="107"/>
        <v>3</v>
      </c>
      <c r="EG44" s="23"/>
      <c r="EH44" s="23" t="s">
        <v>36</v>
      </c>
      <c r="EI44" s="223">
        <f t="shared" si="151"/>
        <v>20</v>
      </c>
      <c r="EJ44" s="23" t="s">
        <v>17</v>
      </c>
      <c r="EK44" s="223">
        <f t="shared" si="152"/>
        <v>3</v>
      </c>
      <c r="EL44" s="1" t="s">
        <v>37</v>
      </c>
      <c r="EM44" s="24" t="s">
        <v>18</v>
      </c>
      <c r="EN44" s="48">
        <f t="shared" si="31"/>
        <v>1</v>
      </c>
      <c r="EO44" s="74" t="s">
        <v>16</v>
      </c>
      <c r="EP44" t="str">
        <f t="shared" si="110"/>
        <v xml:space="preserve">( 20 / 3 ) π </v>
      </c>
      <c r="EQ44" t="str">
        <f t="shared" si="111"/>
        <v xml:space="preserve">( 20 / 3 ) π </v>
      </c>
      <c r="ER44" t="str">
        <f t="shared" si="112"/>
        <v xml:space="preserve">( 20 / 3 ) π </v>
      </c>
      <c r="ES44">
        <f t="shared" si="142"/>
        <v>0</v>
      </c>
      <c r="ET44" t="str">
        <f t="shared" si="113"/>
        <v xml:space="preserve">( 20 / 3 ) π </v>
      </c>
      <c r="EU44" s="49" t="s">
        <v>39</v>
      </c>
      <c r="EV44" s="60">
        <f t="shared" si="143"/>
        <v>11</v>
      </c>
      <c r="EX44" s="60">
        <f t="shared" si="144"/>
        <v>3</v>
      </c>
      <c r="EY44" s="60">
        <f t="shared" si="32"/>
        <v>1</v>
      </c>
      <c r="EZ44" s="71" t="str">
        <f t="shared" si="33"/>
        <v xml:space="preserve">1200° = </v>
      </c>
      <c r="FA44" s="73" t="str">
        <f t="shared" si="114"/>
        <v xml:space="preserve">( 20 / 3 ) π </v>
      </c>
      <c r="FB44" s="26" t="str">
        <f t="shared" si="34"/>
        <v>=</v>
      </c>
      <c r="FC44" s="26"/>
      <c r="FD44" s="26">
        <f t="shared" si="35"/>
        <v>20.943951023931955</v>
      </c>
      <c r="FE44" s="26"/>
      <c r="FF44" s="26" t="s">
        <v>39</v>
      </c>
      <c r="FG44" s="25">
        <f t="shared" si="36"/>
        <v>20.943951023931955</v>
      </c>
      <c r="FH44" s="25" t="s">
        <v>2</v>
      </c>
      <c r="FI44" s="25" t="str">
        <f t="shared" si="37"/>
        <v/>
      </c>
      <c r="FL44" s="144" t="str">
        <f t="shared" si="38"/>
        <v>( 20 / 3 ) π   =</v>
      </c>
      <c r="FM44" s="42">
        <f t="shared" si="115"/>
        <v>20.943951023931955</v>
      </c>
      <c r="FN44">
        <f t="shared" si="39"/>
        <v>0.86602540378443849</v>
      </c>
      <c r="FO44">
        <f t="shared" si="40"/>
        <v>-0.50000000000000033</v>
      </c>
      <c r="FP44">
        <f t="shared" si="41"/>
        <v>4.3301270189221928</v>
      </c>
      <c r="FQ44">
        <f t="shared" si="42"/>
        <v>-2.5000000000000018</v>
      </c>
      <c r="FR44">
        <f t="shared" si="43"/>
        <v>7.5000000000000018</v>
      </c>
      <c r="FS44">
        <f t="shared" si="44"/>
        <v>2.4999999999999982</v>
      </c>
      <c r="FT44">
        <f t="shared" si="116"/>
        <v>8.6602540378443873</v>
      </c>
      <c r="FV44">
        <v>360</v>
      </c>
      <c r="FW44">
        <f t="shared" si="145"/>
        <v>120</v>
      </c>
      <c r="FX44">
        <f t="shared" si="117"/>
        <v>60</v>
      </c>
      <c r="FY44">
        <f t="shared" si="118"/>
        <v>3</v>
      </c>
      <c r="FZ44">
        <f t="shared" si="45"/>
        <v>1.5</v>
      </c>
      <c r="GA44">
        <f t="shared" si="146"/>
        <v>10</v>
      </c>
      <c r="GB44">
        <f t="shared" si="119"/>
        <v>0</v>
      </c>
      <c r="GC44" t="str">
        <f t="shared" si="120"/>
        <v/>
      </c>
      <c r="GD44" t="str">
        <f t="shared" si="121"/>
        <v/>
      </c>
      <c r="GH44" t="str">
        <f t="shared" si="47"/>
        <v/>
      </c>
      <c r="GI44" t="str">
        <f t="shared" si="48"/>
        <v/>
      </c>
      <c r="GJ44" s="43" t="str">
        <f t="shared" si="49"/>
        <v/>
      </c>
      <c r="GK44" s="43" t="str">
        <f t="shared" si="50"/>
        <v/>
      </c>
      <c r="GL44" s="145"/>
      <c r="GM44" t="str">
        <f t="shared" si="51"/>
        <v/>
      </c>
      <c r="GN44" t="str">
        <f t="shared" si="52"/>
        <v/>
      </c>
      <c r="GO44" t="str">
        <f t="shared" si="53"/>
        <v/>
      </c>
      <c r="GP44" t="str">
        <f t="shared" si="123"/>
        <v/>
      </c>
      <c r="GQ44" t="str">
        <f t="shared" si="124"/>
        <v/>
      </c>
      <c r="GR44" t="str">
        <f t="shared" si="54"/>
        <v/>
      </c>
      <c r="GS44" t="str">
        <f t="shared" si="55"/>
        <v/>
      </c>
      <c r="GU44" t="str">
        <f t="shared" si="125"/>
        <v/>
      </c>
      <c r="GV44" t="str">
        <f t="shared" si="126"/>
        <v/>
      </c>
      <c r="GW44" t="str">
        <f t="shared" si="127"/>
        <v/>
      </c>
      <c r="GX44" t="str">
        <f t="shared" si="128"/>
        <v/>
      </c>
      <c r="GY44" s="19"/>
      <c r="GZ44" t="e">
        <f t="shared" si="129"/>
        <v>#VALUE!</v>
      </c>
      <c r="HA44">
        <f t="shared" si="147"/>
        <v>3</v>
      </c>
      <c r="HC44" t="s">
        <v>63</v>
      </c>
      <c r="HD44">
        <f t="shared" si="148"/>
        <v>10</v>
      </c>
      <c r="HE44" t="str">
        <f t="shared" si="56"/>
        <v>décagone</v>
      </c>
      <c r="HF44">
        <f t="shared" si="57"/>
        <v>0</v>
      </c>
      <c r="HG44" t="str">
        <f t="shared" si="58"/>
        <v/>
      </c>
      <c r="HH44">
        <f t="shared" ref="HH44:HH107" si="153">IF(HD44=HF44,HG44,HH43)</f>
        <v>0</v>
      </c>
    </row>
    <row r="45" spans="2:218" x14ac:dyDescent="0.25">
      <c r="B45" s="192" t="s">
        <v>1058</v>
      </c>
      <c r="C45" s="169">
        <v>240</v>
      </c>
      <c r="D45" s="170">
        <v>1.5</v>
      </c>
      <c r="E45" s="170" t="s">
        <v>20</v>
      </c>
      <c r="F45" s="170" t="s">
        <v>16</v>
      </c>
      <c r="G45" s="170" t="s">
        <v>1048</v>
      </c>
      <c r="H45" s="170" t="s">
        <v>16</v>
      </c>
      <c r="I45" s="177">
        <v>2.6179938779914941E-2</v>
      </c>
      <c r="J45" s="171" t="s">
        <v>2</v>
      </c>
      <c r="K45" s="185"/>
      <c r="M45" s="185"/>
      <c r="N45" s="203"/>
      <c r="O45" s="8" t="str">
        <f t="shared" si="59"/>
        <v/>
      </c>
      <c r="P45" s="8"/>
      <c r="Q45" s="27"/>
      <c r="R45" s="227">
        <f t="shared" si="60"/>
        <v>7.333333333333333</v>
      </c>
      <c r="S45" s="8"/>
      <c r="T45" s="19"/>
      <c r="U45" s="32" t="str">
        <f t="shared" si="22"/>
        <v/>
      </c>
      <c r="V45" s="44" t="str">
        <f t="shared" si="61"/>
        <v/>
      </c>
      <c r="W45" s="66" t="str">
        <f t="shared" si="62"/>
        <v/>
      </c>
      <c r="X45" s="34" t="str">
        <f t="shared" si="63"/>
        <v/>
      </c>
      <c r="Y45" s="38" t="str">
        <f t="shared" si="64"/>
        <v/>
      </c>
      <c r="Z45" s="34" t="str">
        <f t="shared" si="65"/>
        <v/>
      </c>
      <c r="AA45" s="34" t="str">
        <f t="shared" si="66"/>
        <v/>
      </c>
      <c r="AB45" s="34" t="str">
        <f t="shared" si="67"/>
        <v/>
      </c>
      <c r="AC45" s="38" t="str">
        <f t="shared" si="68"/>
        <v/>
      </c>
      <c r="AD45" s="38" t="str">
        <f t="shared" si="69"/>
        <v/>
      </c>
      <c r="AE45" s="40" t="str">
        <f t="shared" si="23"/>
        <v/>
      </c>
      <c r="AF45" s="35"/>
      <c r="AG45" s="20" t="e">
        <f t="shared" si="70"/>
        <v>#VALUE!</v>
      </c>
      <c r="AH45" s="19"/>
      <c r="AI45" s="8"/>
      <c r="AJ45" s="30" t="s">
        <v>46</v>
      </c>
      <c r="AK45" s="35" t="e">
        <f>AK42/P22</f>
        <v>#DIV/0!</v>
      </c>
      <c r="AL45" s="27"/>
      <c r="AM45" s="8"/>
      <c r="AN45" s="8"/>
      <c r="AO45" s="8"/>
      <c r="AP45" s="8"/>
      <c r="AQ45" s="8"/>
      <c r="AR45" s="8"/>
      <c r="AY45" s="8"/>
      <c r="AZ45" s="8"/>
      <c r="BA45" s="8"/>
      <c r="BB45" s="8"/>
      <c r="BC45" s="8"/>
      <c r="BD45" s="8"/>
      <c r="BE45" s="8">
        <v>180</v>
      </c>
      <c r="BF45" s="8">
        <v>360</v>
      </c>
      <c r="BG45" s="8">
        <f t="shared" si="149"/>
        <v>440</v>
      </c>
      <c r="BH45">
        <f t="shared" si="150"/>
        <v>1320</v>
      </c>
      <c r="BI45" t="s">
        <v>20</v>
      </c>
      <c r="BJ45">
        <f t="shared" si="71"/>
        <v>1320</v>
      </c>
      <c r="BK45">
        <f t="shared" si="130"/>
        <v>0</v>
      </c>
      <c r="BL45" s="17">
        <f t="shared" si="72"/>
        <v>2640</v>
      </c>
      <c r="BM45" s="17">
        <f t="shared" si="73"/>
        <v>360</v>
      </c>
      <c r="BN45" s="17">
        <f t="shared" si="74"/>
        <v>2640</v>
      </c>
      <c r="BO45" s="17">
        <f t="shared" si="75"/>
        <v>0</v>
      </c>
      <c r="BR45">
        <f t="shared" si="76"/>
        <v>1320</v>
      </c>
      <c r="BS45">
        <f t="shared" si="77"/>
        <v>120</v>
      </c>
      <c r="BT45">
        <f t="shared" si="78"/>
        <v>22</v>
      </c>
      <c r="BU45">
        <f t="shared" si="79"/>
        <v>3</v>
      </c>
      <c r="BX45">
        <f t="shared" si="80"/>
        <v>1</v>
      </c>
      <c r="BY45">
        <f t="shared" si="81"/>
        <v>22</v>
      </c>
      <c r="BZ45">
        <f t="shared" si="82"/>
        <v>3</v>
      </c>
      <c r="CA45">
        <f t="shared" si="83"/>
        <v>1</v>
      </c>
      <c r="CB45">
        <f t="shared" si="84"/>
        <v>22</v>
      </c>
      <c r="CC45">
        <f t="shared" si="85"/>
        <v>3</v>
      </c>
      <c r="CD45" s="19"/>
      <c r="CE45" s="155">
        <f t="shared" si="86"/>
        <v>7.333333333333333</v>
      </c>
      <c r="CF45" s="17">
        <f t="shared" si="87"/>
        <v>7.333333333333333</v>
      </c>
      <c r="CG45" s="205">
        <f t="shared" si="88"/>
        <v>23.038346126325148</v>
      </c>
      <c r="CH45" s="205">
        <f t="shared" si="89"/>
        <v>7.333333333333333</v>
      </c>
      <c r="CI45" s="205">
        <f t="shared" si="90"/>
        <v>0</v>
      </c>
      <c r="CJ45" s="224">
        <f t="shared" si="91"/>
        <v>-1</v>
      </c>
      <c r="CK45" s="205">
        <f t="shared" si="92"/>
        <v>-2</v>
      </c>
      <c r="CL45" s="205">
        <v>360</v>
      </c>
      <c r="CM45" s="205">
        <f t="shared" si="131"/>
        <v>-8.3333333333333332E-3</v>
      </c>
      <c r="CN45" s="8"/>
      <c r="CO45" s="198"/>
      <c r="CP45" s="8"/>
      <c r="CQ45" s="8"/>
      <c r="CR45" s="8"/>
      <c r="CS45" s="8"/>
      <c r="CT45" s="8">
        <f t="shared" si="132"/>
        <v>22</v>
      </c>
      <c r="CU45" s="8">
        <f t="shared" si="133"/>
        <v>3</v>
      </c>
      <c r="CV45" s="8">
        <f t="shared" si="93"/>
        <v>1</v>
      </c>
      <c r="CW45" s="8">
        <f t="shared" si="94"/>
        <v>22</v>
      </c>
      <c r="CX45" s="8">
        <f t="shared" si="95"/>
        <v>3</v>
      </c>
      <c r="CY45" s="8">
        <f t="shared" si="24"/>
        <v>1</v>
      </c>
      <c r="CZ45" s="8">
        <f t="shared" si="25"/>
        <v>22</v>
      </c>
      <c r="DA45" s="8">
        <f t="shared" si="96"/>
        <v>3</v>
      </c>
      <c r="DB45" s="8"/>
      <c r="DC45" s="198">
        <f t="shared" si="97"/>
        <v>22</v>
      </c>
      <c r="DD45" s="234" t="s">
        <v>1005</v>
      </c>
      <c r="DE45" s="198">
        <f t="shared" si="98"/>
        <v>3</v>
      </c>
      <c r="DF45" s="8" t="s">
        <v>16</v>
      </c>
      <c r="DG45" s="8">
        <f t="shared" si="26"/>
        <v>7.333333333333333</v>
      </c>
      <c r="DH45" s="129" t="s">
        <v>18</v>
      </c>
      <c r="DI45" s="129" t="s">
        <v>16</v>
      </c>
      <c r="DJ45" s="198">
        <f t="shared" si="99"/>
        <v>23.038346126325148</v>
      </c>
      <c r="DK45" s="30" t="s">
        <v>2</v>
      </c>
      <c r="DL45" s="198">
        <f t="shared" si="27"/>
        <v>23.038346126325148</v>
      </c>
      <c r="DM45" s="228">
        <f t="shared" si="134"/>
        <v>1000000000000</v>
      </c>
      <c r="DN45" s="228">
        <f t="shared" si="135"/>
        <v>23038346126325.148</v>
      </c>
      <c r="DO45" s="228">
        <f t="shared" si="136"/>
        <v>23038346126325.148</v>
      </c>
      <c r="DP45" s="228">
        <f t="shared" si="137"/>
        <v>23038346126325</v>
      </c>
      <c r="DQ45" s="228">
        <f t="shared" si="138"/>
        <v>23038346126325</v>
      </c>
      <c r="DR45" s="30" t="str">
        <f t="shared" si="139"/>
        <v/>
      </c>
      <c r="DS45" s="30">
        <f t="shared" si="140"/>
        <v>0</v>
      </c>
      <c r="DT45" s="30">
        <f t="shared" si="141"/>
        <v>0</v>
      </c>
      <c r="DU45" s="27"/>
      <c r="DV45" s="23" t="s">
        <v>19</v>
      </c>
      <c r="DW45" s="23">
        <f t="shared" si="28"/>
        <v>22</v>
      </c>
      <c r="DX45" s="23">
        <f t="shared" si="29"/>
        <v>3</v>
      </c>
      <c r="DY45" s="23">
        <f t="shared" si="102"/>
        <v>7.333333333333333</v>
      </c>
      <c r="DZ45" s="23">
        <f t="shared" si="103"/>
        <v>0</v>
      </c>
      <c r="EA45" s="23">
        <f t="shared" si="30"/>
        <v>0</v>
      </c>
      <c r="EB45" s="23"/>
      <c r="EC45" s="23">
        <f t="shared" si="104"/>
        <v>22</v>
      </c>
      <c r="ED45" s="23">
        <f t="shared" si="105"/>
        <v>3</v>
      </c>
      <c r="EE45" s="23">
        <f t="shared" si="106"/>
        <v>22</v>
      </c>
      <c r="EF45" s="23">
        <f t="shared" si="107"/>
        <v>3</v>
      </c>
      <c r="EG45" s="23"/>
      <c r="EH45" s="23" t="s">
        <v>36</v>
      </c>
      <c r="EI45" s="223">
        <f t="shared" si="151"/>
        <v>22</v>
      </c>
      <c r="EJ45" s="23" t="s">
        <v>17</v>
      </c>
      <c r="EK45" s="223">
        <f t="shared" si="152"/>
        <v>3</v>
      </c>
      <c r="EL45" s="1" t="s">
        <v>37</v>
      </c>
      <c r="EM45" s="24" t="s">
        <v>18</v>
      </c>
      <c r="EN45" s="48">
        <f t="shared" si="31"/>
        <v>1</v>
      </c>
      <c r="EO45" s="74" t="s">
        <v>16</v>
      </c>
      <c r="EP45" t="str">
        <f t="shared" si="110"/>
        <v xml:space="preserve">( 22 / 3 ) π </v>
      </c>
      <c r="EQ45" t="str">
        <f t="shared" si="111"/>
        <v xml:space="preserve">( 22 / 3 ) π </v>
      </c>
      <c r="ER45" t="str">
        <f t="shared" si="112"/>
        <v xml:space="preserve">( 22 / 3 ) π </v>
      </c>
      <c r="ES45">
        <f t="shared" si="142"/>
        <v>0</v>
      </c>
      <c r="ET45" t="str">
        <f t="shared" si="113"/>
        <v xml:space="preserve">( 22 / 3 ) π </v>
      </c>
      <c r="EU45" s="49" t="s">
        <v>39</v>
      </c>
      <c r="EV45" s="60">
        <f t="shared" si="143"/>
        <v>12</v>
      </c>
      <c r="EX45" s="60">
        <f t="shared" si="144"/>
        <v>3</v>
      </c>
      <c r="EY45" s="60">
        <f t="shared" si="32"/>
        <v>3</v>
      </c>
      <c r="EZ45" s="71" t="str">
        <f t="shared" si="33"/>
        <v xml:space="preserve">1320° = </v>
      </c>
      <c r="FA45" s="73" t="str">
        <f t="shared" si="114"/>
        <v xml:space="preserve">( 22 / 3 ) π </v>
      </c>
      <c r="FB45" s="26" t="str">
        <f t="shared" si="34"/>
        <v>=</v>
      </c>
      <c r="FC45" s="26"/>
      <c r="FD45" s="26">
        <f t="shared" si="35"/>
        <v>23.038346126325148</v>
      </c>
      <c r="FE45" s="26"/>
      <c r="FF45" s="26" t="s">
        <v>39</v>
      </c>
      <c r="FG45" s="25">
        <f t="shared" si="36"/>
        <v>23.038346126325148</v>
      </c>
      <c r="FH45" s="25" t="s">
        <v>2</v>
      </c>
      <c r="FI45" s="25" t="str">
        <f t="shared" si="37"/>
        <v/>
      </c>
      <c r="FL45" s="144" t="str">
        <f t="shared" si="38"/>
        <v>( 22 / 3 ) π   =</v>
      </c>
      <c r="FM45" s="42">
        <f t="shared" si="115"/>
        <v>23.038346126325148</v>
      </c>
      <c r="FN45">
        <f t="shared" si="39"/>
        <v>-0.8660254037844376</v>
      </c>
      <c r="FO45">
        <f t="shared" si="40"/>
        <v>-0.50000000000000178</v>
      </c>
      <c r="FP45">
        <f t="shared" si="41"/>
        <v>-4.3301270189221883</v>
      </c>
      <c r="FQ45">
        <f t="shared" si="42"/>
        <v>-2.5000000000000089</v>
      </c>
      <c r="FR45">
        <f t="shared" si="43"/>
        <v>7.5000000000000089</v>
      </c>
      <c r="FS45">
        <f t="shared" si="44"/>
        <v>2.4999999999999911</v>
      </c>
      <c r="FT45">
        <f t="shared" si="116"/>
        <v>8.6602540378443909</v>
      </c>
      <c r="FV45">
        <v>360</v>
      </c>
      <c r="FW45">
        <f t="shared" si="145"/>
        <v>120</v>
      </c>
      <c r="FX45">
        <f t="shared" si="117"/>
        <v>60</v>
      </c>
      <c r="FY45">
        <f t="shared" si="118"/>
        <v>3</v>
      </c>
      <c r="FZ45">
        <f t="shared" si="45"/>
        <v>1.5</v>
      </c>
      <c r="GA45">
        <f t="shared" si="146"/>
        <v>11</v>
      </c>
      <c r="GB45">
        <f t="shared" si="119"/>
        <v>0</v>
      </c>
      <c r="GC45" t="str">
        <f t="shared" si="120"/>
        <v/>
      </c>
      <c r="GD45" t="str">
        <f t="shared" si="121"/>
        <v/>
      </c>
      <c r="GH45" t="str">
        <f t="shared" si="47"/>
        <v/>
      </c>
      <c r="GI45" t="str">
        <f t="shared" si="48"/>
        <v/>
      </c>
      <c r="GJ45" s="43" t="str">
        <f t="shared" si="49"/>
        <v/>
      </c>
      <c r="GK45" s="43" t="str">
        <f t="shared" si="50"/>
        <v/>
      </c>
      <c r="GL45" s="145"/>
      <c r="GM45" t="str">
        <f t="shared" si="51"/>
        <v/>
      </c>
      <c r="GN45" t="str">
        <f t="shared" si="52"/>
        <v/>
      </c>
      <c r="GO45" t="str">
        <f t="shared" si="53"/>
        <v/>
      </c>
      <c r="GP45" t="str">
        <f t="shared" si="123"/>
        <v/>
      </c>
      <c r="GQ45" t="str">
        <f t="shared" si="124"/>
        <v/>
      </c>
      <c r="GR45" t="str">
        <f t="shared" si="54"/>
        <v/>
      </c>
      <c r="GS45" t="str">
        <f t="shared" si="55"/>
        <v/>
      </c>
      <c r="GU45" t="str">
        <f t="shared" si="125"/>
        <v/>
      </c>
      <c r="GV45" t="str">
        <f t="shared" si="126"/>
        <v/>
      </c>
      <c r="GW45" t="str">
        <f t="shared" si="127"/>
        <v/>
      </c>
      <c r="GX45" t="str">
        <f t="shared" si="128"/>
        <v/>
      </c>
      <c r="GY45" s="19"/>
      <c r="GZ45" t="e">
        <f t="shared" si="129"/>
        <v>#VALUE!</v>
      </c>
      <c r="HA45">
        <f t="shared" si="147"/>
        <v>3</v>
      </c>
      <c r="HC45" t="s">
        <v>982</v>
      </c>
      <c r="HD45">
        <f t="shared" si="148"/>
        <v>11</v>
      </c>
      <c r="HE45" t="str">
        <f t="shared" si="56"/>
        <v/>
      </c>
      <c r="HF45">
        <f t="shared" si="57"/>
        <v>0</v>
      </c>
      <c r="HG45" t="str">
        <f t="shared" si="58"/>
        <v/>
      </c>
      <c r="HH45">
        <f t="shared" si="153"/>
        <v>0</v>
      </c>
    </row>
    <row r="46" spans="2:218" x14ac:dyDescent="0.25">
      <c r="B46" s="193" t="s">
        <v>1059</v>
      </c>
      <c r="C46" s="165">
        <v>250</v>
      </c>
      <c r="D46" s="166">
        <v>1.44</v>
      </c>
      <c r="E46" s="166" t="s">
        <v>20</v>
      </c>
      <c r="F46" s="166" t="s">
        <v>16</v>
      </c>
      <c r="G46" s="166" t="s">
        <v>1049</v>
      </c>
      <c r="H46" s="166" t="s">
        <v>16</v>
      </c>
      <c r="I46" s="176">
        <v>2.5132741228718346E-2</v>
      </c>
      <c r="J46" s="167" t="s">
        <v>2</v>
      </c>
      <c r="K46" s="185"/>
      <c r="M46" s="185"/>
      <c r="N46" s="203"/>
      <c r="O46" s="8" t="str">
        <f t="shared" si="59"/>
        <v/>
      </c>
      <c r="P46" s="8"/>
      <c r="Q46" s="27"/>
      <c r="R46" s="227">
        <f t="shared" si="60"/>
        <v>8</v>
      </c>
      <c r="S46" s="8"/>
      <c r="T46" s="19"/>
      <c r="U46" s="32" t="str">
        <f t="shared" si="22"/>
        <v/>
      </c>
      <c r="V46" s="45" t="str">
        <f t="shared" si="61"/>
        <v/>
      </c>
      <c r="W46" s="32" t="str">
        <f t="shared" si="62"/>
        <v/>
      </c>
      <c r="X46" s="35" t="str">
        <f t="shared" si="63"/>
        <v/>
      </c>
      <c r="Y46" s="39" t="str">
        <f t="shared" si="64"/>
        <v/>
      </c>
      <c r="Z46" s="35" t="str">
        <f t="shared" si="65"/>
        <v/>
      </c>
      <c r="AA46" s="35" t="str">
        <f t="shared" si="66"/>
        <v/>
      </c>
      <c r="AB46" s="35" t="str">
        <f t="shared" si="67"/>
        <v/>
      </c>
      <c r="AC46" s="39" t="str">
        <f t="shared" si="68"/>
        <v/>
      </c>
      <c r="AD46" s="39" t="str">
        <f t="shared" si="69"/>
        <v/>
      </c>
      <c r="AE46" s="41" t="str">
        <f t="shared" si="23"/>
        <v/>
      </c>
      <c r="AF46" s="35"/>
      <c r="AG46" s="20" t="e">
        <f t="shared" si="70"/>
        <v>#VALUE!</v>
      </c>
      <c r="AH46" s="19"/>
      <c r="AI46" s="8"/>
      <c r="AJ46" s="30" t="s">
        <v>47</v>
      </c>
      <c r="AK46" s="35" t="e">
        <f>AK37+AK45</f>
        <v>#DIV/0!</v>
      </c>
      <c r="AL46" s="27"/>
      <c r="AM46" s="8"/>
      <c r="AN46" s="8"/>
      <c r="AO46" s="8" t="s">
        <v>1085</v>
      </c>
      <c r="AP46" s="8"/>
      <c r="AQ46" s="8"/>
      <c r="AR46" s="8"/>
      <c r="AU46" t="s">
        <v>1109</v>
      </c>
      <c r="AY46" s="8"/>
      <c r="AZ46" s="8"/>
      <c r="BA46" s="8"/>
      <c r="BB46" s="8"/>
      <c r="BC46" s="8"/>
      <c r="BD46" s="8"/>
      <c r="BE46" s="8">
        <v>180</v>
      </c>
      <c r="BF46" s="8">
        <v>360</v>
      </c>
      <c r="BG46" s="8">
        <f t="shared" si="149"/>
        <v>480</v>
      </c>
      <c r="BH46">
        <f t="shared" si="150"/>
        <v>1440</v>
      </c>
      <c r="BI46" t="s">
        <v>20</v>
      </c>
      <c r="BJ46">
        <f t="shared" si="71"/>
        <v>1440</v>
      </c>
      <c r="BK46">
        <f t="shared" si="130"/>
        <v>0</v>
      </c>
      <c r="BL46" s="17">
        <f t="shared" si="72"/>
        <v>2880</v>
      </c>
      <c r="BM46" s="17">
        <f t="shared" si="73"/>
        <v>360</v>
      </c>
      <c r="BN46" s="17">
        <f t="shared" si="74"/>
        <v>2880</v>
      </c>
      <c r="BO46" s="17">
        <f t="shared" si="75"/>
        <v>0</v>
      </c>
      <c r="BR46">
        <f t="shared" si="76"/>
        <v>1440</v>
      </c>
      <c r="BS46">
        <f t="shared" si="77"/>
        <v>360</v>
      </c>
      <c r="BT46">
        <f t="shared" si="78"/>
        <v>8</v>
      </c>
      <c r="BU46">
        <f t="shared" si="79"/>
        <v>1</v>
      </c>
      <c r="BX46">
        <f t="shared" si="80"/>
        <v>1</v>
      </c>
      <c r="BY46">
        <f t="shared" si="81"/>
        <v>8</v>
      </c>
      <c r="BZ46">
        <f t="shared" si="82"/>
        <v>1</v>
      </c>
      <c r="CA46">
        <f t="shared" si="83"/>
        <v>1</v>
      </c>
      <c r="CB46">
        <f t="shared" si="84"/>
        <v>8</v>
      </c>
      <c r="CC46">
        <f t="shared" si="85"/>
        <v>1</v>
      </c>
      <c r="CD46" s="19"/>
      <c r="CE46" s="155">
        <f t="shared" si="86"/>
        <v>8</v>
      </c>
      <c r="CF46" s="17">
        <f t="shared" si="87"/>
        <v>8</v>
      </c>
      <c r="CG46" s="205">
        <f t="shared" si="88"/>
        <v>25.132741228718345</v>
      </c>
      <c r="CH46" s="205">
        <f t="shared" si="89"/>
        <v>8</v>
      </c>
      <c r="CI46" s="205">
        <f t="shared" si="90"/>
        <v>0</v>
      </c>
      <c r="CJ46" s="224">
        <f t="shared" si="91"/>
        <v>-1</v>
      </c>
      <c r="CK46" s="205">
        <f t="shared" si="92"/>
        <v>-2</v>
      </c>
      <c r="CL46" s="205">
        <v>360</v>
      </c>
      <c r="CM46" s="205">
        <f t="shared" si="131"/>
        <v>-8.3333333333333332E-3</v>
      </c>
      <c r="CN46" s="8"/>
      <c r="CO46" s="198"/>
      <c r="CP46" s="8"/>
      <c r="CQ46" s="8"/>
      <c r="CR46" s="8"/>
      <c r="CS46" s="8"/>
      <c r="CT46" s="8">
        <f t="shared" si="132"/>
        <v>24</v>
      </c>
      <c r="CU46" s="8">
        <f t="shared" si="133"/>
        <v>3</v>
      </c>
      <c r="CV46" s="8">
        <f t="shared" si="93"/>
        <v>3</v>
      </c>
      <c r="CW46" s="8">
        <f t="shared" si="94"/>
        <v>8</v>
      </c>
      <c r="CX46" s="8">
        <f t="shared" si="95"/>
        <v>1</v>
      </c>
      <c r="CY46" s="8">
        <f t="shared" si="24"/>
        <v>3</v>
      </c>
      <c r="CZ46" s="8">
        <f t="shared" si="25"/>
        <v>8</v>
      </c>
      <c r="DA46" s="8">
        <f t="shared" si="96"/>
        <v>1</v>
      </c>
      <c r="DB46" s="8"/>
      <c r="DC46" s="198">
        <f t="shared" si="97"/>
        <v>8</v>
      </c>
      <c r="DD46" s="234" t="s">
        <v>1005</v>
      </c>
      <c r="DE46" s="198">
        <f t="shared" si="98"/>
        <v>1</v>
      </c>
      <c r="DF46" s="8" t="s">
        <v>16</v>
      </c>
      <c r="DG46" s="8">
        <f t="shared" si="26"/>
        <v>8</v>
      </c>
      <c r="DH46" s="129" t="s">
        <v>18</v>
      </c>
      <c r="DI46" s="129" t="s">
        <v>16</v>
      </c>
      <c r="DJ46" s="198">
        <f t="shared" si="99"/>
        <v>25.132741228718345</v>
      </c>
      <c r="DK46" s="30" t="s">
        <v>2</v>
      </c>
      <c r="DL46" s="198">
        <f t="shared" si="27"/>
        <v>25.132741228718345</v>
      </c>
      <c r="DM46" s="228">
        <f t="shared" si="134"/>
        <v>1000000000000</v>
      </c>
      <c r="DN46" s="228">
        <f t="shared" si="135"/>
        <v>25132741228718.344</v>
      </c>
      <c r="DO46" s="228">
        <f t="shared" si="136"/>
        <v>25132741228718.344</v>
      </c>
      <c r="DP46" s="228">
        <f t="shared" si="137"/>
        <v>25132741228718</v>
      </c>
      <c r="DQ46" s="228">
        <f t="shared" si="138"/>
        <v>25132741228718</v>
      </c>
      <c r="DR46" s="30" t="str">
        <f t="shared" si="139"/>
        <v/>
      </c>
      <c r="DS46" s="30">
        <f t="shared" si="140"/>
        <v>0</v>
      </c>
      <c r="DT46" s="30">
        <f t="shared" si="141"/>
        <v>0</v>
      </c>
      <c r="DU46" s="27"/>
      <c r="DV46" s="23" t="s">
        <v>19</v>
      </c>
      <c r="DW46" s="23">
        <f t="shared" si="28"/>
        <v>8</v>
      </c>
      <c r="DX46" s="23">
        <f t="shared" si="29"/>
        <v>1</v>
      </c>
      <c r="DY46" s="23">
        <f t="shared" si="102"/>
        <v>8</v>
      </c>
      <c r="DZ46" s="23">
        <f t="shared" si="103"/>
        <v>0</v>
      </c>
      <c r="EA46" s="23">
        <f t="shared" si="30"/>
        <v>0</v>
      </c>
      <c r="EB46" s="23"/>
      <c r="EC46" s="23">
        <f t="shared" si="104"/>
        <v>8</v>
      </c>
      <c r="ED46" s="23">
        <f t="shared" si="105"/>
        <v>1</v>
      </c>
      <c r="EE46" s="23">
        <f t="shared" si="106"/>
        <v>8</v>
      </c>
      <c r="EF46" s="23">
        <f t="shared" si="107"/>
        <v>1</v>
      </c>
      <c r="EG46" s="23"/>
      <c r="EH46" s="23" t="s">
        <v>36</v>
      </c>
      <c r="EI46" s="223">
        <f t="shared" si="151"/>
        <v>8</v>
      </c>
      <c r="EJ46" s="23" t="s">
        <v>17</v>
      </c>
      <c r="EK46" s="223">
        <f t="shared" si="152"/>
        <v>1</v>
      </c>
      <c r="EL46" s="1" t="s">
        <v>37</v>
      </c>
      <c r="EM46" s="24" t="s">
        <v>18</v>
      </c>
      <c r="EN46" s="48">
        <f t="shared" si="31"/>
        <v>1</v>
      </c>
      <c r="EO46" s="74" t="s">
        <v>16</v>
      </c>
      <c r="EP46" t="str">
        <f t="shared" si="110"/>
        <v xml:space="preserve">( 8 / 1 ) π </v>
      </c>
      <c r="EQ46" t="str">
        <f t="shared" si="111"/>
        <v xml:space="preserve">8 π </v>
      </c>
      <c r="ER46" t="str">
        <f t="shared" si="112"/>
        <v xml:space="preserve">8 π </v>
      </c>
      <c r="ES46">
        <f t="shared" si="142"/>
        <v>0</v>
      </c>
      <c r="ET46" t="str">
        <f t="shared" si="113"/>
        <v xml:space="preserve">8 π </v>
      </c>
      <c r="EU46" s="49" t="s">
        <v>39</v>
      </c>
      <c r="EV46" s="60">
        <f t="shared" si="143"/>
        <v>13</v>
      </c>
      <c r="EX46" s="60">
        <f t="shared" si="144"/>
        <v>3</v>
      </c>
      <c r="EY46" s="60">
        <f t="shared" si="32"/>
        <v>1</v>
      </c>
      <c r="EZ46" s="71" t="str">
        <f t="shared" si="33"/>
        <v xml:space="preserve">1440° = </v>
      </c>
      <c r="FA46" s="73" t="str">
        <f t="shared" si="114"/>
        <v xml:space="preserve">8 π </v>
      </c>
      <c r="FB46" s="26" t="str">
        <f t="shared" si="34"/>
        <v>=</v>
      </c>
      <c r="FC46" s="26"/>
      <c r="FD46" s="26">
        <f t="shared" si="35"/>
        <v>25.132741228718345</v>
      </c>
      <c r="FE46" s="26"/>
      <c r="FF46" s="26" t="s">
        <v>39</v>
      </c>
      <c r="FG46" s="25">
        <f t="shared" si="36"/>
        <v>25.132741228718345</v>
      </c>
      <c r="FH46" s="25" t="s">
        <v>2</v>
      </c>
      <c r="FI46" s="25" t="str">
        <f t="shared" si="37"/>
        <v/>
      </c>
      <c r="FL46" s="144" t="str">
        <f t="shared" si="38"/>
        <v>8 π   =</v>
      </c>
      <c r="FM46" s="42">
        <f t="shared" si="115"/>
        <v>25.132741228718345</v>
      </c>
      <c r="FN46">
        <f t="shared" si="39"/>
        <v>-9.8011876392689601E-16</v>
      </c>
      <c r="FO46">
        <f t="shared" si="40"/>
        <v>1</v>
      </c>
      <c r="FP46">
        <f t="shared" si="41"/>
        <v>-4.90059381963448E-15</v>
      </c>
      <c r="FQ46">
        <f t="shared" si="42"/>
        <v>5</v>
      </c>
      <c r="FR46">
        <f t="shared" si="43"/>
        <v>0</v>
      </c>
      <c r="FS46">
        <f t="shared" si="44"/>
        <v>0</v>
      </c>
      <c r="FT46">
        <f t="shared" si="116"/>
        <v>4.90059381963448E-15</v>
      </c>
      <c r="FV46">
        <v>360</v>
      </c>
      <c r="FW46">
        <f t="shared" si="145"/>
        <v>120</v>
      </c>
      <c r="FX46">
        <f t="shared" si="117"/>
        <v>60</v>
      </c>
      <c r="FY46">
        <f t="shared" si="118"/>
        <v>3</v>
      </c>
      <c r="FZ46">
        <f t="shared" si="45"/>
        <v>1.5</v>
      </c>
      <c r="GA46">
        <f t="shared" si="146"/>
        <v>12</v>
      </c>
      <c r="GB46">
        <f t="shared" si="119"/>
        <v>0</v>
      </c>
      <c r="GC46" t="str">
        <f t="shared" si="120"/>
        <v/>
      </c>
      <c r="GD46" t="str">
        <f t="shared" si="121"/>
        <v/>
      </c>
      <c r="GH46" t="str">
        <f t="shared" si="47"/>
        <v/>
      </c>
      <c r="GI46" t="str">
        <f t="shared" si="48"/>
        <v/>
      </c>
      <c r="GJ46" s="43" t="str">
        <f t="shared" si="49"/>
        <v/>
      </c>
      <c r="GK46" s="43" t="str">
        <f t="shared" si="50"/>
        <v/>
      </c>
      <c r="GL46" s="145"/>
      <c r="GM46" t="str">
        <f t="shared" si="51"/>
        <v/>
      </c>
      <c r="GN46" t="str">
        <f t="shared" si="52"/>
        <v/>
      </c>
      <c r="GO46" t="str">
        <f t="shared" si="53"/>
        <v/>
      </c>
      <c r="GP46" t="str">
        <f t="shared" si="123"/>
        <v/>
      </c>
      <c r="GQ46" t="str">
        <f t="shared" si="124"/>
        <v/>
      </c>
      <c r="GR46" t="str">
        <f t="shared" si="54"/>
        <v/>
      </c>
      <c r="GS46" t="str">
        <f t="shared" si="55"/>
        <v/>
      </c>
      <c r="GU46" t="str">
        <f t="shared" si="125"/>
        <v/>
      </c>
      <c r="GV46" t="str">
        <f t="shared" si="126"/>
        <v/>
      </c>
      <c r="GW46" t="str">
        <f t="shared" si="127"/>
        <v/>
      </c>
      <c r="GX46" t="str">
        <f t="shared" si="128"/>
        <v/>
      </c>
      <c r="GY46" s="19"/>
      <c r="GZ46" t="e">
        <f t="shared" si="129"/>
        <v>#VALUE!</v>
      </c>
      <c r="HA46">
        <f t="shared" si="147"/>
        <v>3</v>
      </c>
      <c r="HC46" t="s">
        <v>65</v>
      </c>
      <c r="HD46">
        <f t="shared" si="148"/>
        <v>12</v>
      </c>
      <c r="HE46" t="str">
        <f t="shared" si="56"/>
        <v>dodécagone</v>
      </c>
      <c r="HF46">
        <f t="shared" si="57"/>
        <v>0</v>
      </c>
      <c r="HG46" t="str">
        <f t="shared" si="58"/>
        <v/>
      </c>
      <c r="HH46">
        <f t="shared" si="153"/>
        <v>0</v>
      </c>
    </row>
    <row r="47" spans="2:218" x14ac:dyDescent="0.25">
      <c r="B47" s="192" t="s">
        <v>1060</v>
      </c>
      <c r="C47" s="169">
        <v>256</v>
      </c>
      <c r="D47" s="170">
        <v>1.40625</v>
      </c>
      <c r="E47" s="170" t="s">
        <v>20</v>
      </c>
      <c r="F47" s="170" t="s">
        <v>16</v>
      </c>
      <c r="G47" s="170" t="s">
        <v>1050</v>
      </c>
      <c r="H47" s="170" t="s">
        <v>16</v>
      </c>
      <c r="I47" s="177">
        <v>2.4543692606170259E-2</v>
      </c>
      <c r="J47" s="171" t="s">
        <v>2</v>
      </c>
      <c r="K47" s="185"/>
      <c r="M47" s="185"/>
      <c r="N47" s="203"/>
      <c r="O47" s="8" t="str">
        <f t="shared" si="59"/>
        <v/>
      </c>
      <c r="P47" s="30"/>
      <c r="Q47" s="27"/>
      <c r="R47" s="227">
        <f t="shared" si="60"/>
        <v>8.6666666666666661</v>
      </c>
      <c r="S47" s="8"/>
      <c r="T47" s="19"/>
      <c r="U47" s="32" t="str">
        <f t="shared" ref="U47:U106" si="154">GC47</f>
        <v/>
      </c>
      <c r="V47" s="44" t="str">
        <f t="shared" si="61"/>
        <v/>
      </c>
      <c r="W47" s="66" t="str">
        <f t="shared" si="62"/>
        <v/>
      </c>
      <c r="X47" s="34" t="str">
        <f t="shared" si="63"/>
        <v/>
      </c>
      <c r="Y47" s="38" t="str">
        <f t="shared" si="64"/>
        <v/>
      </c>
      <c r="Z47" s="34" t="str">
        <f t="shared" ref="Z47:Z106" si="155">GM47</f>
        <v/>
      </c>
      <c r="AA47" s="34" t="str">
        <f t="shared" ref="AA47:AA106" si="156">GN47</f>
        <v/>
      </c>
      <c r="AB47" s="34" t="str">
        <f t="shared" si="67"/>
        <v/>
      </c>
      <c r="AC47" s="38" t="str">
        <f t="shared" si="68"/>
        <v/>
      </c>
      <c r="AD47" s="38" t="str">
        <f t="shared" si="69"/>
        <v/>
      </c>
      <c r="AE47" s="40" t="str">
        <f t="shared" ref="AE47:AE106" si="157">GS47</f>
        <v/>
      </c>
      <c r="AF47" s="35"/>
      <c r="AG47" s="20" t="e">
        <f t="shared" si="70"/>
        <v>#VALUE!</v>
      </c>
      <c r="AH47" s="19"/>
      <c r="AI47" s="8"/>
      <c r="AJ47" s="8"/>
      <c r="AK47" s="8"/>
      <c r="AL47" s="27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>
        <v>180</v>
      </c>
      <c r="BF47" s="8">
        <v>360</v>
      </c>
      <c r="BG47" s="8">
        <f t="shared" si="149"/>
        <v>520</v>
      </c>
      <c r="BH47">
        <f t="shared" si="150"/>
        <v>1560</v>
      </c>
      <c r="BI47" t="s">
        <v>20</v>
      </c>
      <c r="BJ47">
        <f t="shared" si="71"/>
        <v>1560</v>
      </c>
      <c r="BK47">
        <f t="shared" si="130"/>
        <v>0</v>
      </c>
      <c r="BL47" s="17">
        <f t="shared" si="72"/>
        <v>3120</v>
      </c>
      <c r="BM47" s="17">
        <f t="shared" si="73"/>
        <v>360</v>
      </c>
      <c r="BN47" s="17">
        <f t="shared" si="74"/>
        <v>3120</v>
      </c>
      <c r="BO47" s="17">
        <f t="shared" si="75"/>
        <v>0</v>
      </c>
      <c r="BR47">
        <f t="shared" si="76"/>
        <v>1560</v>
      </c>
      <c r="BS47">
        <f t="shared" si="77"/>
        <v>120</v>
      </c>
      <c r="BT47">
        <f t="shared" si="78"/>
        <v>26</v>
      </c>
      <c r="BU47">
        <f t="shared" si="79"/>
        <v>3</v>
      </c>
      <c r="BX47">
        <f t="shared" si="80"/>
        <v>1</v>
      </c>
      <c r="BY47">
        <f t="shared" si="81"/>
        <v>26</v>
      </c>
      <c r="BZ47">
        <f t="shared" si="82"/>
        <v>3</v>
      </c>
      <c r="CA47">
        <f t="shared" si="83"/>
        <v>1</v>
      </c>
      <c r="CB47">
        <f t="shared" si="84"/>
        <v>26</v>
      </c>
      <c r="CC47">
        <f t="shared" si="85"/>
        <v>3</v>
      </c>
      <c r="CD47" s="19"/>
      <c r="CE47" s="155">
        <f t="shared" si="86"/>
        <v>8.6666666666666661</v>
      </c>
      <c r="CF47" s="17">
        <f t="shared" si="87"/>
        <v>8.6666666666666661</v>
      </c>
      <c r="CG47" s="205">
        <f t="shared" si="88"/>
        <v>27.227136331111538</v>
      </c>
      <c r="CH47" s="205">
        <f t="shared" si="89"/>
        <v>8.6666666666666661</v>
      </c>
      <c r="CI47" s="205">
        <f t="shared" si="90"/>
        <v>0</v>
      </c>
      <c r="CJ47" s="224">
        <f t="shared" si="91"/>
        <v>-1</v>
      </c>
      <c r="CK47" s="205">
        <f t="shared" si="92"/>
        <v>-2</v>
      </c>
      <c r="CL47" s="205">
        <v>360</v>
      </c>
      <c r="CM47" s="205">
        <f t="shared" si="131"/>
        <v>-8.3333333333333332E-3</v>
      </c>
      <c r="CN47" s="8"/>
      <c r="CO47" s="198"/>
      <c r="CP47" s="8"/>
      <c r="CQ47" s="8"/>
      <c r="CR47" s="8"/>
      <c r="CS47" s="8"/>
      <c r="CT47" s="8">
        <f t="shared" si="132"/>
        <v>26</v>
      </c>
      <c r="CU47" s="8">
        <f t="shared" si="133"/>
        <v>3</v>
      </c>
      <c r="CV47" s="8">
        <f t="shared" si="93"/>
        <v>1</v>
      </c>
      <c r="CW47" s="8">
        <f t="shared" si="94"/>
        <v>26</v>
      </c>
      <c r="CX47" s="8">
        <f t="shared" si="95"/>
        <v>3</v>
      </c>
      <c r="CY47" s="8">
        <f t="shared" si="24"/>
        <v>1</v>
      </c>
      <c r="CZ47" s="8">
        <f t="shared" si="25"/>
        <v>26</v>
      </c>
      <c r="DA47" s="8">
        <f t="shared" si="96"/>
        <v>3</v>
      </c>
      <c r="DB47" s="8"/>
      <c r="DC47" s="198">
        <f t="shared" si="97"/>
        <v>26</v>
      </c>
      <c r="DD47" s="234" t="s">
        <v>1005</v>
      </c>
      <c r="DE47" s="198">
        <f t="shared" si="98"/>
        <v>3</v>
      </c>
      <c r="DF47" s="8" t="s">
        <v>16</v>
      </c>
      <c r="DG47" s="8">
        <f t="shared" si="26"/>
        <v>8.6666666666666661</v>
      </c>
      <c r="DH47" s="129" t="s">
        <v>18</v>
      </c>
      <c r="DI47" s="129" t="s">
        <v>16</v>
      </c>
      <c r="DJ47" s="198">
        <f t="shared" si="99"/>
        <v>27.227136331111538</v>
      </c>
      <c r="DK47" s="30" t="s">
        <v>2</v>
      </c>
      <c r="DL47" s="198">
        <f t="shared" si="27"/>
        <v>27.227136331111538</v>
      </c>
      <c r="DM47" s="228">
        <f t="shared" si="134"/>
        <v>1000000000000</v>
      </c>
      <c r="DN47" s="228">
        <f t="shared" si="135"/>
        <v>27227136331111.539</v>
      </c>
      <c r="DO47" s="228">
        <f t="shared" si="136"/>
        <v>27227136331111.539</v>
      </c>
      <c r="DP47" s="228">
        <f t="shared" si="137"/>
        <v>27227136331111</v>
      </c>
      <c r="DQ47" s="228">
        <f t="shared" si="138"/>
        <v>27227136331111</v>
      </c>
      <c r="DR47" s="30" t="str">
        <f t="shared" si="139"/>
        <v/>
      </c>
      <c r="DS47" s="30">
        <f t="shared" si="140"/>
        <v>0</v>
      </c>
      <c r="DT47" s="30">
        <f t="shared" si="141"/>
        <v>0</v>
      </c>
      <c r="DU47" s="27"/>
      <c r="DV47" s="23" t="s">
        <v>19</v>
      </c>
      <c r="DW47" s="23">
        <f t="shared" si="28"/>
        <v>26</v>
      </c>
      <c r="DX47" s="23">
        <f t="shared" si="29"/>
        <v>3</v>
      </c>
      <c r="DY47" s="23">
        <f t="shared" si="102"/>
        <v>8.6666666666666661</v>
      </c>
      <c r="DZ47" s="23">
        <f t="shared" si="103"/>
        <v>0</v>
      </c>
      <c r="EA47" s="23">
        <f t="shared" si="30"/>
        <v>0</v>
      </c>
      <c r="EB47" s="23"/>
      <c r="EC47" s="23">
        <f t="shared" si="104"/>
        <v>26</v>
      </c>
      <c r="ED47" s="23">
        <f t="shared" si="105"/>
        <v>3</v>
      </c>
      <c r="EE47" s="23">
        <f t="shared" si="106"/>
        <v>26</v>
      </c>
      <c r="EF47" s="23">
        <f t="shared" si="107"/>
        <v>3</v>
      </c>
      <c r="EG47" s="23"/>
      <c r="EH47" s="23" t="s">
        <v>36</v>
      </c>
      <c r="EI47" s="223">
        <f t="shared" si="151"/>
        <v>26</v>
      </c>
      <c r="EJ47" s="23" t="s">
        <v>17</v>
      </c>
      <c r="EK47" s="223">
        <f t="shared" si="152"/>
        <v>3</v>
      </c>
      <c r="EL47" s="1" t="s">
        <v>37</v>
      </c>
      <c r="EM47" s="24" t="s">
        <v>18</v>
      </c>
      <c r="EN47" s="48">
        <f t="shared" si="31"/>
        <v>1</v>
      </c>
      <c r="EO47" s="74" t="s">
        <v>16</v>
      </c>
      <c r="EP47" t="str">
        <f t="shared" si="110"/>
        <v xml:space="preserve">( 26 / 3 ) π </v>
      </c>
      <c r="EQ47" t="str">
        <f t="shared" si="111"/>
        <v xml:space="preserve">( 26 / 3 ) π </v>
      </c>
      <c r="ER47" t="str">
        <f t="shared" si="112"/>
        <v xml:space="preserve">( 26 / 3 ) π </v>
      </c>
      <c r="ES47">
        <f t="shared" si="142"/>
        <v>0</v>
      </c>
      <c r="ET47" t="str">
        <f t="shared" si="113"/>
        <v xml:space="preserve">( 26 / 3 ) π </v>
      </c>
      <c r="EU47" s="49" t="s">
        <v>39</v>
      </c>
      <c r="EV47" s="60">
        <f t="shared" si="143"/>
        <v>14</v>
      </c>
      <c r="EX47" s="60">
        <f t="shared" si="144"/>
        <v>3</v>
      </c>
      <c r="EY47" s="60">
        <f t="shared" si="32"/>
        <v>1</v>
      </c>
      <c r="EZ47" s="71" t="str">
        <f t="shared" si="33"/>
        <v xml:space="preserve">1560° = </v>
      </c>
      <c r="FA47" s="73" t="str">
        <f t="shared" si="114"/>
        <v xml:space="preserve">( 26 / 3 ) π </v>
      </c>
      <c r="FB47" s="26" t="str">
        <f t="shared" si="34"/>
        <v>=</v>
      </c>
      <c r="FC47" s="26"/>
      <c r="FD47" s="26">
        <f t="shared" si="35"/>
        <v>27.227136331111538</v>
      </c>
      <c r="FE47" s="26"/>
      <c r="FF47" s="26" t="s">
        <v>39</v>
      </c>
      <c r="FG47" s="25">
        <f t="shared" si="36"/>
        <v>27.227136331111538</v>
      </c>
      <c r="FH47" s="25" t="s">
        <v>2</v>
      </c>
      <c r="FI47" s="25" t="str">
        <f t="shared" si="37"/>
        <v/>
      </c>
      <c r="FL47" s="144" t="str">
        <f t="shared" si="38"/>
        <v>( 26 / 3 ) π   =</v>
      </c>
      <c r="FM47" s="42">
        <f t="shared" si="115"/>
        <v>27.227136331111538</v>
      </c>
      <c r="FN47">
        <f t="shared" si="39"/>
        <v>0.86602540378444037</v>
      </c>
      <c r="FO47">
        <f t="shared" si="40"/>
        <v>-0.499999999999997</v>
      </c>
      <c r="FP47">
        <f t="shared" si="41"/>
        <v>4.3301270189222016</v>
      </c>
      <c r="FQ47">
        <f t="shared" si="42"/>
        <v>-2.4999999999999849</v>
      </c>
      <c r="FR47">
        <f t="shared" si="43"/>
        <v>7.4999999999999849</v>
      </c>
      <c r="FS47">
        <f t="shared" si="44"/>
        <v>2.5000000000000151</v>
      </c>
      <c r="FT47">
        <f t="shared" si="116"/>
        <v>8.6602540378443766</v>
      </c>
      <c r="FV47">
        <v>360</v>
      </c>
      <c r="FW47">
        <f t="shared" si="145"/>
        <v>120</v>
      </c>
      <c r="FX47">
        <f t="shared" si="117"/>
        <v>60</v>
      </c>
      <c r="FY47">
        <f t="shared" si="118"/>
        <v>3</v>
      </c>
      <c r="FZ47">
        <f t="shared" si="45"/>
        <v>1.5</v>
      </c>
      <c r="GA47">
        <f t="shared" si="146"/>
        <v>13</v>
      </c>
      <c r="GB47">
        <f t="shared" si="119"/>
        <v>0</v>
      </c>
      <c r="GC47" t="str">
        <f t="shared" si="120"/>
        <v/>
      </c>
      <c r="GD47" t="str">
        <f t="shared" si="121"/>
        <v/>
      </c>
      <c r="GH47" t="str">
        <f t="shared" si="47"/>
        <v/>
      </c>
      <c r="GI47" t="str">
        <f t="shared" si="48"/>
        <v/>
      </c>
      <c r="GJ47" s="43" t="str">
        <f t="shared" si="49"/>
        <v/>
      </c>
      <c r="GK47" s="43" t="str">
        <f t="shared" si="50"/>
        <v/>
      </c>
      <c r="GL47" s="145"/>
      <c r="GM47" t="str">
        <f t="shared" si="51"/>
        <v/>
      </c>
      <c r="GN47" t="str">
        <f t="shared" si="52"/>
        <v/>
      </c>
      <c r="GO47" t="str">
        <f t="shared" si="53"/>
        <v/>
      </c>
      <c r="GP47" t="str">
        <f t="shared" si="123"/>
        <v/>
      </c>
      <c r="GQ47" t="str">
        <f t="shared" si="124"/>
        <v/>
      </c>
      <c r="GR47" t="str">
        <f t="shared" si="54"/>
        <v/>
      </c>
      <c r="GS47" t="str">
        <f t="shared" si="55"/>
        <v/>
      </c>
      <c r="GU47" t="str">
        <f t="shared" si="125"/>
        <v/>
      </c>
      <c r="GV47" t="str">
        <f t="shared" si="126"/>
        <v/>
      </c>
      <c r="GW47" t="str">
        <f t="shared" si="127"/>
        <v/>
      </c>
      <c r="GX47" t="str">
        <f t="shared" si="128"/>
        <v/>
      </c>
      <c r="GY47" s="19"/>
      <c r="GZ47" t="e">
        <f t="shared" si="129"/>
        <v>#VALUE!</v>
      </c>
      <c r="HA47">
        <f t="shared" si="147"/>
        <v>3</v>
      </c>
      <c r="HC47" t="s">
        <v>982</v>
      </c>
      <c r="HD47">
        <f t="shared" si="148"/>
        <v>13</v>
      </c>
      <c r="HE47" t="str">
        <f t="shared" si="56"/>
        <v/>
      </c>
      <c r="HF47">
        <f t="shared" si="57"/>
        <v>0</v>
      </c>
      <c r="HG47" t="str">
        <f t="shared" si="58"/>
        <v/>
      </c>
      <c r="HH47">
        <f t="shared" si="153"/>
        <v>0</v>
      </c>
    </row>
    <row r="48" spans="2:218" x14ac:dyDescent="0.25">
      <c r="B48" s="193" t="s">
        <v>1061</v>
      </c>
      <c r="C48" s="165">
        <v>288</v>
      </c>
      <c r="D48" s="166">
        <v>1.25</v>
      </c>
      <c r="E48" s="166" t="s">
        <v>20</v>
      </c>
      <c r="F48" s="166" t="s">
        <v>16</v>
      </c>
      <c r="G48" s="166" t="s">
        <v>1051</v>
      </c>
      <c r="H48" s="166" t="s">
        <v>16</v>
      </c>
      <c r="I48" s="176">
        <v>2.1816615649929118E-2</v>
      </c>
      <c r="J48" s="167" t="s">
        <v>2</v>
      </c>
      <c r="K48" s="185"/>
      <c r="M48" s="185"/>
      <c r="N48" s="203"/>
      <c r="O48" s="8" t="str">
        <f t="shared" si="59"/>
        <v/>
      </c>
      <c r="P48" s="8"/>
      <c r="Q48" s="27"/>
      <c r="R48" s="227">
        <f t="shared" si="60"/>
        <v>9.3333333333333339</v>
      </c>
      <c r="S48" s="8"/>
      <c r="T48" s="19"/>
      <c r="U48" s="32" t="str">
        <f t="shared" si="154"/>
        <v/>
      </c>
      <c r="V48" s="45" t="str">
        <f t="shared" si="61"/>
        <v/>
      </c>
      <c r="W48" s="32" t="str">
        <f t="shared" si="62"/>
        <v/>
      </c>
      <c r="X48" s="35" t="str">
        <f t="shared" si="63"/>
        <v/>
      </c>
      <c r="Y48" s="39" t="str">
        <f t="shared" si="64"/>
        <v/>
      </c>
      <c r="Z48" s="35" t="str">
        <f t="shared" si="155"/>
        <v/>
      </c>
      <c r="AA48" s="35" t="str">
        <f t="shared" si="156"/>
        <v/>
      </c>
      <c r="AB48" s="35" t="str">
        <f t="shared" si="67"/>
        <v/>
      </c>
      <c r="AC48" s="39" t="str">
        <f t="shared" si="68"/>
        <v/>
      </c>
      <c r="AD48" s="39" t="str">
        <f t="shared" si="69"/>
        <v/>
      </c>
      <c r="AE48" s="41" t="str">
        <f t="shared" si="157"/>
        <v/>
      </c>
      <c r="AF48" s="35"/>
      <c r="AG48" s="20" t="e">
        <f t="shared" si="70"/>
        <v>#VALUE!</v>
      </c>
      <c r="AH48" s="19"/>
      <c r="AI48" s="8"/>
      <c r="AJ48" s="58" t="s">
        <v>97</v>
      </c>
      <c r="AK48">
        <f>rayon1</f>
        <v>5</v>
      </c>
      <c r="AL48" s="27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>
        <v>180</v>
      </c>
      <c r="BF48" s="8">
        <v>360</v>
      </c>
      <c r="BG48" s="8">
        <f t="shared" si="149"/>
        <v>560</v>
      </c>
      <c r="BH48">
        <f t="shared" si="150"/>
        <v>1680</v>
      </c>
      <c r="BI48" t="s">
        <v>20</v>
      </c>
      <c r="BJ48">
        <f t="shared" si="71"/>
        <v>1680</v>
      </c>
      <c r="BK48">
        <f t="shared" si="130"/>
        <v>0</v>
      </c>
      <c r="BL48" s="17">
        <f t="shared" si="72"/>
        <v>3360</v>
      </c>
      <c r="BM48" s="17">
        <f t="shared" si="73"/>
        <v>360</v>
      </c>
      <c r="BN48" s="17">
        <f t="shared" si="74"/>
        <v>3360</v>
      </c>
      <c r="BO48" s="17">
        <f t="shared" si="75"/>
        <v>0</v>
      </c>
      <c r="BR48">
        <f t="shared" si="76"/>
        <v>1680</v>
      </c>
      <c r="BS48">
        <f t="shared" si="77"/>
        <v>120</v>
      </c>
      <c r="BT48">
        <f t="shared" si="78"/>
        <v>28</v>
      </c>
      <c r="BU48">
        <f t="shared" si="79"/>
        <v>3</v>
      </c>
      <c r="BX48">
        <f t="shared" si="80"/>
        <v>1</v>
      </c>
      <c r="BY48">
        <f t="shared" si="81"/>
        <v>28</v>
      </c>
      <c r="BZ48">
        <f t="shared" si="82"/>
        <v>3</v>
      </c>
      <c r="CA48">
        <f t="shared" si="83"/>
        <v>1</v>
      </c>
      <c r="CB48">
        <f t="shared" si="84"/>
        <v>28</v>
      </c>
      <c r="CC48">
        <f t="shared" si="85"/>
        <v>3</v>
      </c>
      <c r="CD48" s="19"/>
      <c r="CE48" s="155">
        <f t="shared" si="86"/>
        <v>9.3333333333333339</v>
      </c>
      <c r="CF48" s="17">
        <f t="shared" si="87"/>
        <v>9.3333333333333339</v>
      </c>
      <c r="CG48" s="205">
        <f t="shared" si="88"/>
        <v>29.321531433504738</v>
      </c>
      <c r="CH48" s="205">
        <f t="shared" si="89"/>
        <v>9.3333333333333339</v>
      </c>
      <c r="CI48" s="205">
        <f t="shared" si="90"/>
        <v>0</v>
      </c>
      <c r="CJ48" s="224">
        <f t="shared" si="91"/>
        <v>-1</v>
      </c>
      <c r="CK48" s="205">
        <f t="shared" si="92"/>
        <v>-2</v>
      </c>
      <c r="CL48" s="205">
        <v>360</v>
      </c>
      <c r="CM48" s="205">
        <f t="shared" si="131"/>
        <v>-8.3333333333333332E-3</v>
      </c>
      <c r="CN48" s="8"/>
      <c r="CO48" s="198"/>
      <c r="CP48" s="8"/>
      <c r="CQ48" s="8"/>
      <c r="CR48" s="8"/>
      <c r="CS48" s="8"/>
      <c r="CT48" s="8">
        <f t="shared" si="132"/>
        <v>28</v>
      </c>
      <c r="CU48" s="8">
        <f t="shared" si="133"/>
        <v>3</v>
      </c>
      <c r="CV48" s="8">
        <f t="shared" si="93"/>
        <v>1</v>
      </c>
      <c r="CW48" s="8">
        <f t="shared" si="94"/>
        <v>28</v>
      </c>
      <c r="CX48" s="8">
        <f t="shared" si="95"/>
        <v>3</v>
      </c>
      <c r="CY48" s="8">
        <f t="shared" si="24"/>
        <v>1</v>
      </c>
      <c r="CZ48" s="8">
        <f t="shared" si="25"/>
        <v>28</v>
      </c>
      <c r="DA48" s="8">
        <f t="shared" si="96"/>
        <v>3</v>
      </c>
      <c r="DB48" s="8"/>
      <c r="DC48" s="198">
        <f t="shared" si="97"/>
        <v>28</v>
      </c>
      <c r="DD48" s="234" t="s">
        <v>1005</v>
      </c>
      <c r="DE48" s="198">
        <f t="shared" si="98"/>
        <v>3</v>
      </c>
      <c r="DF48" s="8" t="s">
        <v>16</v>
      </c>
      <c r="DG48" s="8">
        <f t="shared" si="26"/>
        <v>9.3333333333333339</v>
      </c>
      <c r="DH48" s="129" t="s">
        <v>18</v>
      </c>
      <c r="DI48" s="129" t="s">
        <v>16</v>
      </c>
      <c r="DJ48" s="198">
        <f t="shared" si="99"/>
        <v>29.321531433504738</v>
      </c>
      <c r="DK48" s="30" t="s">
        <v>2</v>
      </c>
      <c r="DL48" s="198">
        <f t="shared" si="27"/>
        <v>29.321531433504738</v>
      </c>
      <c r="DM48" s="228">
        <f t="shared" si="134"/>
        <v>1000000000000</v>
      </c>
      <c r="DN48" s="228">
        <f t="shared" si="135"/>
        <v>29321531433504.738</v>
      </c>
      <c r="DO48" s="228">
        <f t="shared" si="136"/>
        <v>29321531433504.738</v>
      </c>
      <c r="DP48" s="228">
        <f t="shared" si="137"/>
        <v>29321531433504</v>
      </c>
      <c r="DQ48" s="228">
        <f t="shared" si="138"/>
        <v>29321531433504</v>
      </c>
      <c r="DR48" s="30" t="str">
        <f t="shared" si="139"/>
        <v/>
      </c>
      <c r="DS48" s="30">
        <f t="shared" si="140"/>
        <v>0</v>
      </c>
      <c r="DT48" s="30">
        <f t="shared" si="141"/>
        <v>0</v>
      </c>
      <c r="DU48" s="27"/>
      <c r="DV48" s="23" t="s">
        <v>19</v>
      </c>
      <c r="DW48" s="23">
        <f t="shared" si="28"/>
        <v>28</v>
      </c>
      <c r="DX48" s="23">
        <f t="shared" si="29"/>
        <v>3</v>
      </c>
      <c r="DY48" s="23">
        <f t="shared" si="102"/>
        <v>9.3333333333333339</v>
      </c>
      <c r="DZ48" s="23">
        <f t="shared" si="103"/>
        <v>0</v>
      </c>
      <c r="EA48" s="23">
        <f t="shared" si="30"/>
        <v>0</v>
      </c>
      <c r="EB48" s="23"/>
      <c r="EC48" s="23">
        <f t="shared" si="104"/>
        <v>28</v>
      </c>
      <c r="ED48" s="23">
        <f t="shared" si="105"/>
        <v>3</v>
      </c>
      <c r="EE48" s="23">
        <f t="shared" si="106"/>
        <v>28</v>
      </c>
      <c r="EF48" s="23">
        <f t="shared" si="107"/>
        <v>3</v>
      </c>
      <c r="EG48" s="23"/>
      <c r="EH48" s="23" t="s">
        <v>36</v>
      </c>
      <c r="EI48" s="223">
        <f t="shared" si="151"/>
        <v>28</v>
      </c>
      <c r="EJ48" s="23" t="s">
        <v>17</v>
      </c>
      <c r="EK48" s="223">
        <f t="shared" si="152"/>
        <v>3</v>
      </c>
      <c r="EL48" s="1" t="s">
        <v>37</v>
      </c>
      <c r="EM48" s="24" t="s">
        <v>18</v>
      </c>
      <c r="EN48" s="48">
        <f t="shared" si="31"/>
        <v>1</v>
      </c>
      <c r="EO48" s="74" t="s">
        <v>16</v>
      </c>
      <c r="EP48" t="str">
        <f t="shared" si="110"/>
        <v xml:space="preserve">( 28 / 3 ) π </v>
      </c>
      <c r="EQ48" t="str">
        <f t="shared" si="111"/>
        <v xml:space="preserve">( 28 / 3 ) π </v>
      </c>
      <c r="ER48" t="str">
        <f t="shared" si="112"/>
        <v xml:space="preserve">( 28 / 3 ) π </v>
      </c>
      <c r="ES48">
        <f t="shared" si="142"/>
        <v>0</v>
      </c>
      <c r="ET48" t="str">
        <f t="shared" si="113"/>
        <v xml:space="preserve">( 28 / 3 ) π </v>
      </c>
      <c r="EU48" s="49" t="s">
        <v>39</v>
      </c>
      <c r="EV48" s="60">
        <f t="shared" si="143"/>
        <v>15</v>
      </c>
      <c r="EX48" s="60">
        <f t="shared" si="144"/>
        <v>3</v>
      </c>
      <c r="EY48" s="60">
        <f t="shared" si="32"/>
        <v>3</v>
      </c>
      <c r="EZ48" s="71" t="str">
        <f t="shared" si="33"/>
        <v xml:space="preserve">1680° = </v>
      </c>
      <c r="FA48" s="73" t="str">
        <f t="shared" si="114"/>
        <v xml:space="preserve">( 28 / 3 ) π </v>
      </c>
      <c r="FB48" s="26" t="str">
        <f t="shared" si="34"/>
        <v>=</v>
      </c>
      <c r="FC48" s="26"/>
      <c r="FD48" s="26">
        <f t="shared" si="35"/>
        <v>29.321531433504738</v>
      </c>
      <c r="FE48" s="26"/>
      <c r="FF48" s="26" t="s">
        <v>39</v>
      </c>
      <c r="FG48" s="25">
        <f t="shared" si="36"/>
        <v>29.321531433504738</v>
      </c>
      <c r="FH48" s="25" t="s">
        <v>2</v>
      </c>
      <c r="FI48" s="25" t="str">
        <f t="shared" si="37"/>
        <v/>
      </c>
      <c r="FL48" s="144" t="str">
        <f t="shared" si="38"/>
        <v>( 28 / 3 ) π   =</v>
      </c>
      <c r="FM48" s="42">
        <f t="shared" si="115"/>
        <v>29.321531433504738</v>
      </c>
      <c r="FN48">
        <f t="shared" si="39"/>
        <v>-0.86602540378443926</v>
      </c>
      <c r="FO48">
        <f t="shared" si="40"/>
        <v>-0.49999999999999895</v>
      </c>
      <c r="FP48">
        <f t="shared" si="41"/>
        <v>-4.3301270189221963</v>
      </c>
      <c r="FQ48">
        <f t="shared" si="42"/>
        <v>-2.4999999999999947</v>
      </c>
      <c r="FR48">
        <f t="shared" si="43"/>
        <v>7.4999999999999947</v>
      </c>
      <c r="FS48">
        <f t="shared" si="44"/>
        <v>2.5000000000000053</v>
      </c>
      <c r="FT48">
        <f t="shared" si="116"/>
        <v>8.6602540378443837</v>
      </c>
      <c r="FV48">
        <v>360</v>
      </c>
      <c r="FW48">
        <f t="shared" si="145"/>
        <v>120</v>
      </c>
      <c r="FX48">
        <f t="shared" si="117"/>
        <v>60</v>
      </c>
      <c r="FY48">
        <f t="shared" si="118"/>
        <v>3</v>
      </c>
      <c r="FZ48">
        <f t="shared" si="45"/>
        <v>1.5</v>
      </c>
      <c r="GA48">
        <f t="shared" si="146"/>
        <v>14</v>
      </c>
      <c r="GB48">
        <f t="shared" si="119"/>
        <v>0</v>
      </c>
      <c r="GC48" t="str">
        <f t="shared" si="120"/>
        <v/>
      </c>
      <c r="GD48" t="str">
        <f t="shared" si="121"/>
        <v/>
      </c>
      <c r="GH48" t="str">
        <f t="shared" si="47"/>
        <v/>
      </c>
      <c r="GI48" t="str">
        <f t="shared" si="48"/>
        <v/>
      </c>
      <c r="GJ48" s="43" t="str">
        <f t="shared" si="49"/>
        <v/>
      </c>
      <c r="GK48" s="43" t="str">
        <f t="shared" si="50"/>
        <v/>
      </c>
      <c r="GL48" s="145"/>
      <c r="GM48" t="str">
        <f t="shared" si="51"/>
        <v/>
      </c>
      <c r="GN48" t="str">
        <f t="shared" si="52"/>
        <v/>
      </c>
      <c r="GO48" t="str">
        <f t="shared" si="53"/>
        <v/>
      </c>
      <c r="GP48" t="str">
        <f t="shared" si="123"/>
        <v/>
      </c>
      <c r="GQ48" t="str">
        <f t="shared" si="124"/>
        <v/>
      </c>
      <c r="GR48" t="str">
        <f t="shared" si="54"/>
        <v/>
      </c>
      <c r="GS48" t="str">
        <f t="shared" si="55"/>
        <v/>
      </c>
      <c r="GU48" t="str">
        <f t="shared" si="125"/>
        <v/>
      </c>
      <c r="GV48" t="str">
        <f t="shared" si="126"/>
        <v/>
      </c>
      <c r="GW48" t="str">
        <f t="shared" si="127"/>
        <v/>
      </c>
      <c r="GX48" t="str">
        <f t="shared" si="128"/>
        <v/>
      </c>
      <c r="GY48" s="19"/>
      <c r="GZ48" t="e">
        <f t="shared" si="129"/>
        <v>#VALUE!</v>
      </c>
      <c r="HA48">
        <f t="shared" si="147"/>
        <v>3</v>
      </c>
      <c r="HC48" t="s">
        <v>982</v>
      </c>
      <c r="HD48">
        <f t="shared" si="148"/>
        <v>14</v>
      </c>
      <c r="HE48" t="str">
        <f t="shared" si="56"/>
        <v/>
      </c>
      <c r="HF48">
        <f t="shared" si="57"/>
        <v>0</v>
      </c>
      <c r="HG48" t="str">
        <f t="shared" si="58"/>
        <v/>
      </c>
      <c r="HH48">
        <f t="shared" si="153"/>
        <v>0</v>
      </c>
    </row>
    <row r="49" spans="2:216" x14ac:dyDescent="0.25">
      <c r="B49" s="192" t="s">
        <v>1062</v>
      </c>
      <c r="C49" s="169">
        <v>300</v>
      </c>
      <c r="D49" s="170">
        <v>1.2</v>
      </c>
      <c r="E49" s="170" t="s">
        <v>20</v>
      </c>
      <c r="F49" s="170" t="s">
        <v>16</v>
      </c>
      <c r="G49" s="170" t="s">
        <v>1052</v>
      </c>
      <c r="H49" s="170" t="s">
        <v>16</v>
      </c>
      <c r="I49" s="177">
        <v>2.0943951023931952E-2</v>
      </c>
      <c r="J49" s="171" t="s">
        <v>2</v>
      </c>
      <c r="K49" s="185"/>
      <c r="M49" s="185"/>
      <c r="N49" s="203"/>
      <c r="O49" s="8" t="str">
        <f t="shared" si="59"/>
        <v/>
      </c>
      <c r="P49" s="8"/>
      <c r="Q49" s="27"/>
      <c r="R49" s="227">
        <f t="shared" si="60"/>
        <v>10</v>
      </c>
      <c r="S49" s="8"/>
      <c r="T49" s="19"/>
      <c r="U49" s="32" t="str">
        <f t="shared" si="154"/>
        <v/>
      </c>
      <c r="V49" s="44" t="str">
        <f t="shared" si="61"/>
        <v/>
      </c>
      <c r="W49" s="66" t="str">
        <f t="shared" si="62"/>
        <v/>
      </c>
      <c r="X49" s="34" t="str">
        <f t="shared" si="63"/>
        <v/>
      </c>
      <c r="Y49" s="38" t="str">
        <f t="shared" si="64"/>
        <v/>
      </c>
      <c r="Z49" s="34" t="str">
        <f t="shared" si="155"/>
        <v/>
      </c>
      <c r="AA49" s="34" t="str">
        <f t="shared" si="156"/>
        <v/>
      </c>
      <c r="AB49" s="34" t="str">
        <f t="shared" si="67"/>
        <v/>
      </c>
      <c r="AC49" s="38" t="str">
        <f t="shared" si="68"/>
        <v/>
      </c>
      <c r="AD49" s="38" t="str">
        <f t="shared" si="69"/>
        <v/>
      </c>
      <c r="AE49" s="40" t="str">
        <f t="shared" si="157"/>
        <v/>
      </c>
      <c r="AF49" s="35"/>
      <c r="AG49" s="20" t="e">
        <f t="shared" si="70"/>
        <v>#VALUE!</v>
      </c>
      <c r="AH49" s="19"/>
      <c r="AI49" s="8"/>
      <c r="AJ49" s="54" t="s">
        <v>94</v>
      </c>
      <c r="AK49" s="43">
        <f>AB35</f>
        <v>4.3301270189221936</v>
      </c>
      <c r="AL49" s="27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>
        <v>180</v>
      </c>
      <c r="BF49" s="8">
        <v>360</v>
      </c>
      <c r="BG49" s="8">
        <f t="shared" si="149"/>
        <v>600</v>
      </c>
      <c r="BH49">
        <f t="shared" si="150"/>
        <v>1800</v>
      </c>
      <c r="BI49" t="s">
        <v>20</v>
      </c>
      <c r="BJ49">
        <f t="shared" si="71"/>
        <v>1800</v>
      </c>
      <c r="BK49">
        <f t="shared" si="130"/>
        <v>0</v>
      </c>
      <c r="BL49" s="17">
        <f t="shared" si="72"/>
        <v>3600</v>
      </c>
      <c r="BM49" s="17">
        <f t="shared" si="73"/>
        <v>360</v>
      </c>
      <c r="BN49" s="17">
        <f t="shared" si="74"/>
        <v>3600</v>
      </c>
      <c r="BO49" s="17">
        <f t="shared" si="75"/>
        <v>0</v>
      </c>
      <c r="BR49">
        <f t="shared" si="76"/>
        <v>1800</v>
      </c>
      <c r="BS49">
        <f t="shared" si="77"/>
        <v>360</v>
      </c>
      <c r="BT49">
        <f t="shared" si="78"/>
        <v>10</v>
      </c>
      <c r="BU49">
        <f t="shared" si="79"/>
        <v>1</v>
      </c>
      <c r="BX49">
        <f t="shared" si="80"/>
        <v>1</v>
      </c>
      <c r="BY49">
        <f t="shared" si="81"/>
        <v>10</v>
      </c>
      <c r="BZ49">
        <f t="shared" si="82"/>
        <v>1</v>
      </c>
      <c r="CA49">
        <f t="shared" si="83"/>
        <v>1</v>
      </c>
      <c r="CB49">
        <f t="shared" si="84"/>
        <v>10</v>
      </c>
      <c r="CC49">
        <f t="shared" si="85"/>
        <v>1</v>
      </c>
      <c r="CD49" s="19"/>
      <c r="CE49" s="155">
        <f t="shared" si="86"/>
        <v>10</v>
      </c>
      <c r="CF49" s="17">
        <f t="shared" si="87"/>
        <v>10</v>
      </c>
      <c r="CG49" s="205">
        <f t="shared" si="88"/>
        <v>31.415926535897931</v>
      </c>
      <c r="CH49" s="205">
        <f t="shared" si="89"/>
        <v>10</v>
      </c>
      <c r="CI49" s="205">
        <f t="shared" si="90"/>
        <v>0</v>
      </c>
      <c r="CJ49" s="224">
        <f t="shared" si="91"/>
        <v>-1</v>
      </c>
      <c r="CK49" s="205">
        <f t="shared" si="92"/>
        <v>-2</v>
      </c>
      <c r="CL49" s="205">
        <v>360</v>
      </c>
      <c r="CM49" s="205">
        <f t="shared" si="131"/>
        <v>-8.3333333333333332E-3</v>
      </c>
      <c r="CN49" s="8"/>
      <c r="CO49" s="198"/>
      <c r="CP49" s="8"/>
      <c r="CQ49" s="8"/>
      <c r="CR49" s="8"/>
      <c r="CS49" s="8"/>
      <c r="CT49" s="8">
        <f t="shared" si="132"/>
        <v>30</v>
      </c>
      <c r="CU49" s="8">
        <f t="shared" si="133"/>
        <v>3</v>
      </c>
      <c r="CV49" s="8">
        <f t="shared" si="93"/>
        <v>3</v>
      </c>
      <c r="CW49" s="8">
        <f t="shared" si="94"/>
        <v>10</v>
      </c>
      <c r="CX49" s="8">
        <f t="shared" si="95"/>
        <v>1</v>
      </c>
      <c r="CY49" s="8">
        <f t="shared" si="24"/>
        <v>3</v>
      </c>
      <c r="CZ49" s="8">
        <f t="shared" si="25"/>
        <v>10</v>
      </c>
      <c r="DA49" s="8">
        <f t="shared" si="96"/>
        <v>1</v>
      </c>
      <c r="DB49" s="8"/>
      <c r="DC49" s="198">
        <f t="shared" si="97"/>
        <v>10</v>
      </c>
      <c r="DD49" s="234" t="s">
        <v>1005</v>
      </c>
      <c r="DE49" s="198">
        <f t="shared" si="98"/>
        <v>1</v>
      </c>
      <c r="DF49" s="8" t="s">
        <v>16</v>
      </c>
      <c r="DG49" s="8">
        <f t="shared" si="26"/>
        <v>10</v>
      </c>
      <c r="DH49" s="129" t="s">
        <v>18</v>
      </c>
      <c r="DI49" s="129" t="s">
        <v>16</v>
      </c>
      <c r="DJ49" s="198">
        <f t="shared" si="99"/>
        <v>31.415926535897931</v>
      </c>
      <c r="DK49" s="30" t="s">
        <v>2</v>
      </c>
      <c r="DL49" s="198">
        <f t="shared" si="27"/>
        <v>31.415926535897931</v>
      </c>
      <c r="DM49" s="228">
        <f t="shared" si="134"/>
        <v>1000000000000</v>
      </c>
      <c r="DN49" s="228">
        <f t="shared" si="135"/>
        <v>31415926535897.93</v>
      </c>
      <c r="DO49" s="228">
        <f t="shared" si="136"/>
        <v>31415926535897.93</v>
      </c>
      <c r="DP49" s="228">
        <f t="shared" si="137"/>
        <v>31415926535897</v>
      </c>
      <c r="DQ49" s="228">
        <f t="shared" si="138"/>
        <v>31415926535897</v>
      </c>
      <c r="DR49" s="30" t="str">
        <f t="shared" si="139"/>
        <v/>
      </c>
      <c r="DS49" s="30">
        <f t="shared" si="140"/>
        <v>0</v>
      </c>
      <c r="DT49" s="30">
        <f t="shared" si="141"/>
        <v>0</v>
      </c>
      <c r="DU49" s="27"/>
      <c r="DV49" s="23" t="s">
        <v>19</v>
      </c>
      <c r="DW49" s="23">
        <f t="shared" si="28"/>
        <v>10</v>
      </c>
      <c r="DX49" s="23">
        <f t="shared" si="29"/>
        <v>1</v>
      </c>
      <c r="DY49" s="23">
        <f t="shared" si="102"/>
        <v>10</v>
      </c>
      <c r="DZ49" s="23">
        <f t="shared" si="103"/>
        <v>0</v>
      </c>
      <c r="EA49" s="23">
        <f t="shared" si="30"/>
        <v>0</v>
      </c>
      <c r="EB49" s="23"/>
      <c r="EC49" s="23">
        <f t="shared" si="104"/>
        <v>10</v>
      </c>
      <c r="ED49" s="23">
        <f t="shared" si="105"/>
        <v>1</v>
      </c>
      <c r="EE49" s="23">
        <f t="shared" si="106"/>
        <v>10</v>
      </c>
      <c r="EF49" s="23">
        <f t="shared" si="107"/>
        <v>1</v>
      </c>
      <c r="EG49" s="23"/>
      <c r="EH49" s="23" t="s">
        <v>36</v>
      </c>
      <c r="EI49" s="223">
        <f t="shared" si="151"/>
        <v>10</v>
      </c>
      <c r="EJ49" s="23" t="s">
        <v>17</v>
      </c>
      <c r="EK49" s="223">
        <f t="shared" si="152"/>
        <v>1</v>
      </c>
      <c r="EL49" s="1" t="s">
        <v>37</v>
      </c>
      <c r="EM49" s="24" t="s">
        <v>18</v>
      </c>
      <c r="EN49" s="48">
        <f t="shared" si="31"/>
        <v>1</v>
      </c>
      <c r="EO49" s="74" t="s">
        <v>16</v>
      </c>
      <c r="EP49" t="str">
        <f t="shared" si="110"/>
        <v xml:space="preserve">( 10 / 1 ) π </v>
      </c>
      <c r="EQ49" t="str">
        <f t="shared" si="111"/>
        <v xml:space="preserve">10 π </v>
      </c>
      <c r="ER49" t="str">
        <f t="shared" si="112"/>
        <v xml:space="preserve">10 π </v>
      </c>
      <c r="ES49">
        <f t="shared" si="142"/>
        <v>0</v>
      </c>
      <c r="ET49" t="str">
        <f t="shared" si="113"/>
        <v xml:space="preserve">10 π </v>
      </c>
      <c r="EU49" s="49" t="s">
        <v>39</v>
      </c>
      <c r="EV49" s="60">
        <f t="shared" si="143"/>
        <v>16</v>
      </c>
      <c r="EX49" s="60">
        <f t="shared" si="144"/>
        <v>3</v>
      </c>
      <c r="EY49" s="60">
        <f t="shared" si="32"/>
        <v>1</v>
      </c>
      <c r="EZ49" s="71" t="str">
        <f t="shared" si="33"/>
        <v xml:space="preserve">1800° = </v>
      </c>
      <c r="FA49" s="73" t="str">
        <f t="shared" si="114"/>
        <v xml:space="preserve">10 π </v>
      </c>
      <c r="FB49" s="26" t="str">
        <f t="shared" si="34"/>
        <v>=</v>
      </c>
      <c r="FC49" s="26"/>
      <c r="FD49" s="26">
        <f t="shared" si="35"/>
        <v>31.415926535897931</v>
      </c>
      <c r="FE49" s="26"/>
      <c r="FF49" s="26" t="s">
        <v>39</v>
      </c>
      <c r="FG49" s="25">
        <f t="shared" si="36"/>
        <v>31.415926535897931</v>
      </c>
      <c r="FH49" s="25" t="s">
        <v>2</v>
      </c>
      <c r="FI49" s="25" t="str">
        <f t="shared" si="37"/>
        <v/>
      </c>
      <c r="FL49" s="144" t="str">
        <f t="shared" si="38"/>
        <v>10 π   =</v>
      </c>
      <c r="FM49" s="42">
        <f t="shared" si="115"/>
        <v>31.415926535897931</v>
      </c>
      <c r="FN49">
        <f t="shared" si="39"/>
        <v>-1.22514845490862E-15</v>
      </c>
      <c r="FO49">
        <f t="shared" si="40"/>
        <v>1</v>
      </c>
      <c r="FP49">
        <f t="shared" si="41"/>
        <v>-6.1257422745431001E-15</v>
      </c>
      <c r="FQ49">
        <f t="shared" si="42"/>
        <v>5</v>
      </c>
      <c r="FR49">
        <f t="shared" si="43"/>
        <v>0</v>
      </c>
      <c r="FS49">
        <f t="shared" si="44"/>
        <v>0</v>
      </c>
      <c r="FT49">
        <f t="shared" si="116"/>
        <v>6.1257422745431001E-15</v>
      </c>
      <c r="FV49">
        <v>360</v>
      </c>
      <c r="FW49">
        <f t="shared" si="145"/>
        <v>120</v>
      </c>
      <c r="FX49">
        <f t="shared" si="117"/>
        <v>60</v>
      </c>
      <c r="FY49">
        <f t="shared" si="118"/>
        <v>3</v>
      </c>
      <c r="FZ49">
        <f t="shared" si="45"/>
        <v>1.5</v>
      </c>
      <c r="GA49">
        <f t="shared" si="146"/>
        <v>15</v>
      </c>
      <c r="GB49">
        <f t="shared" si="119"/>
        <v>0</v>
      </c>
      <c r="GC49" t="str">
        <f t="shared" si="120"/>
        <v/>
      </c>
      <c r="GD49" t="str">
        <f t="shared" si="121"/>
        <v/>
      </c>
      <c r="GH49" t="str">
        <f t="shared" si="47"/>
        <v/>
      </c>
      <c r="GI49" t="str">
        <f t="shared" si="48"/>
        <v/>
      </c>
      <c r="GJ49" s="43" t="str">
        <f t="shared" si="49"/>
        <v/>
      </c>
      <c r="GK49" s="43" t="str">
        <f t="shared" si="50"/>
        <v/>
      </c>
      <c r="GL49" s="145"/>
      <c r="GM49" t="str">
        <f t="shared" si="51"/>
        <v/>
      </c>
      <c r="GN49" t="str">
        <f t="shared" si="52"/>
        <v/>
      </c>
      <c r="GO49" t="str">
        <f t="shared" si="53"/>
        <v/>
      </c>
      <c r="GP49" t="str">
        <f t="shared" si="123"/>
        <v/>
      </c>
      <c r="GQ49" t="str">
        <f t="shared" si="124"/>
        <v/>
      </c>
      <c r="GR49" t="str">
        <f t="shared" si="54"/>
        <v/>
      </c>
      <c r="GS49" t="str">
        <f t="shared" si="55"/>
        <v/>
      </c>
      <c r="GU49" t="str">
        <f t="shared" si="125"/>
        <v/>
      </c>
      <c r="GV49" t="str">
        <f t="shared" si="126"/>
        <v/>
      </c>
      <c r="GW49" t="str">
        <f t="shared" si="127"/>
        <v/>
      </c>
      <c r="GX49" t="str">
        <f t="shared" si="128"/>
        <v/>
      </c>
      <c r="GY49" s="19"/>
      <c r="GZ49" t="e">
        <f t="shared" si="129"/>
        <v>#VALUE!</v>
      </c>
      <c r="HA49">
        <f t="shared" si="147"/>
        <v>3</v>
      </c>
      <c r="HC49" t="s">
        <v>68</v>
      </c>
      <c r="HD49">
        <f t="shared" si="148"/>
        <v>15</v>
      </c>
      <c r="HE49" t="str">
        <f t="shared" si="56"/>
        <v>pentadécagone ou pentakaidécagone ou quidécagone</v>
      </c>
      <c r="HF49">
        <f t="shared" si="57"/>
        <v>0</v>
      </c>
      <c r="HG49" t="str">
        <f t="shared" si="58"/>
        <v/>
      </c>
      <c r="HH49">
        <f t="shared" si="153"/>
        <v>0</v>
      </c>
    </row>
    <row r="50" spans="2:216" x14ac:dyDescent="0.25">
      <c r="B50" s="193" t="s">
        <v>1063</v>
      </c>
      <c r="C50" s="165">
        <v>320</v>
      </c>
      <c r="D50" s="166">
        <v>1.125</v>
      </c>
      <c r="E50" s="166" t="s">
        <v>20</v>
      </c>
      <c r="F50" s="166" t="s">
        <v>16</v>
      </c>
      <c r="G50" s="166" t="s">
        <v>1053</v>
      </c>
      <c r="H50" s="166" t="s">
        <v>16</v>
      </c>
      <c r="I50" s="176">
        <v>1.9634954084936207E-2</v>
      </c>
      <c r="J50" s="167" t="s">
        <v>2</v>
      </c>
      <c r="K50" s="185"/>
      <c r="M50" s="185"/>
      <c r="N50" s="203"/>
      <c r="O50" s="8" t="str">
        <f t="shared" si="59"/>
        <v/>
      </c>
      <c r="P50" s="8"/>
      <c r="Q50" s="27"/>
      <c r="R50" s="227">
        <f t="shared" si="60"/>
        <v>10.666666666666666</v>
      </c>
      <c r="S50" s="8"/>
      <c r="T50" s="19"/>
      <c r="U50" s="32" t="str">
        <f t="shared" si="154"/>
        <v/>
      </c>
      <c r="V50" s="45" t="str">
        <f t="shared" si="61"/>
        <v/>
      </c>
      <c r="W50" s="32" t="str">
        <f t="shared" si="62"/>
        <v/>
      </c>
      <c r="X50" s="35" t="str">
        <f t="shared" si="63"/>
        <v/>
      </c>
      <c r="Y50" s="39" t="str">
        <f t="shared" si="64"/>
        <v/>
      </c>
      <c r="Z50" s="35" t="str">
        <f t="shared" si="155"/>
        <v/>
      </c>
      <c r="AA50" s="35" t="str">
        <f t="shared" si="156"/>
        <v/>
      </c>
      <c r="AB50" s="35" t="str">
        <f t="shared" si="67"/>
        <v/>
      </c>
      <c r="AC50" s="39" t="str">
        <f t="shared" si="68"/>
        <v/>
      </c>
      <c r="AD50" s="39" t="str">
        <f t="shared" si="69"/>
        <v/>
      </c>
      <c r="AE50" s="41" t="str">
        <f t="shared" si="157"/>
        <v/>
      </c>
      <c r="AF50" s="35"/>
      <c r="AG50" s="20" t="e">
        <f t="shared" si="70"/>
        <v>#VALUE!</v>
      </c>
      <c r="AH50" s="19"/>
      <c r="AI50" s="8"/>
      <c r="AJ50" s="55" t="s">
        <v>95</v>
      </c>
      <c r="AK50" s="43">
        <f>AC35+AD35</f>
        <v>5</v>
      </c>
      <c r="AL50" s="27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>
        <v>180</v>
      </c>
      <c r="BF50" s="8">
        <v>360</v>
      </c>
      <c r="BG50" s="8">
        <f t="shared" si="149"/>
        <v>640</v>
      </c>
      <c r="BH50">
        <f t="shared" si="150"/>
        <v>1920</v>
      </c>
      <c r="BI50" t="s">
        <v>20</v>
      </c>
      <c r="BJ50">
        <f t="shared" si="71"/>
        <v>1920</v>
      </c>
      <c r="BK50">
        <f t="shared" si="130"/>
        <v>0</v>
      </c>
      <c r="BL50" s="17">
        <f t="shared" si="72"/>
        <v>3840</v>
      </c>
      <c r="BM50" s="17">
        <f t="shared" si="73"/>
        <v>360</v>
      </c>
      <c r="BN50" s="17">
        <f t="shared" si="74"/>
        <v>3840</v>
      </c>
      <c r="BO50" s="17">
        <f t="shared" si="75"/>
        <v>0</v>
      </c>
      <c r="BR50">
        <f t="shared" si="76"/>
        <v>1920</v>
      </c>
      <c r="BS50">
        <f t="shared" si="77"/>
        <v>120</v>
      </c>
      <c r="BT50">
        <f t="shared" si="78"/>
        <v>32</v>
      </c>
      <c r="BU50">
        <f t="shared" si="79"/>
        <v>3</v>
      </c>
      <c r="BX50">
        <f t="shared" si="80"/>
        <v>1</v>
      </c>
      <c r="BY50">
        <f t="shared" si="81"/>
        <v>32</v>
      </c>
      <c r="BZ50">
        <f t="shared" si="82"/>
        <v>3</v>
      </c>
      <c r="CA50">
        <f t="shared" si="83"/>
        <v>1</v>
      </c>
      <c r="CB50">
        <f t="shared" si="84"/>
        <v>32</v>
      </c>
      <c r="CC50">
        <f t="shared" si="85"/>
        <v>3</v>
      </c>
      <c r="CD50" s="19"/>
      <c r="CE50" s="155">
        <f t="shared" si="86"/>
        <v>10.666666666666666</v>
      </c>
      <c r="CF50" s="17">
        <f t="shared" si="87"/>
        <v>10.666666666666666</v>
      </c>
      <c r="CG50" s="205">
        <f t="shared" si="88"/>
        <v>33.510321638291124</v>
      </c>
      <c r="CH50" s="205">
        <f t="shared" si="89"/>
        <v>10.666666666666666</v>
      </c>
      <c r="CI50" s="205">
        <f t="shared" si="90"/>
        <v>0</v>
      </c>
      <c r="CJ50" s="224">
        <f t="shared" si="91"/>
        <v>-1</v>
      </c>
      <c r="CK50" s="205">
        <f t="shared" si="92"/>
        <v>-2</v>
      </c>
      <c r="CL50" s="205">
        <v>360</v>
      </c>
      <c r="CM50" s="205">
        <f t="shared" si="131"/>
        <v>-8.3333333333333332E-3</v>
      </c>
      <c r="CN50" s="8"/>
      <c r="CO50" s="198"/>
      <c r="CP50" s="8"/>
      <c r="CQ50" s="8"/>
      <c r="CR50" s="8"/>
      <c r="CS50" s="8"/>
      <c r="CT50" s="8">
        <f t="shared" si="132"/>
        <v>32</v>
      </c>
      <c r="CU50" s="8">
        <f t="shared" si="133"/>
        <v>3</v>
      </c>
      <c r="CV50" s="8">
        <f t="shared" si="93"/>
        <v>1</v>
      </c>
      <c r="CW50" s="8">
        <f t="shared" si="94"/>
        <v>32</v>
      </c>
      <c r="CX50" s="8">
        <f t="shared" si="95"/>
        <v>3</v>
      </c>
      <c r="CY50" s="8">
        <f t="shared" si="24"/>
        <v>1</v>
      </c>
      <c r="CZ50" s="8">
        <f t="shared" si="25"/>
        <v>32</v>
      </c>
      <c r="DA50" s="8">
        <f t="shared" si="96"/>
        <v>3</v>
      </c>
      <c r="DB50" s="8"/>
      <c r="DC50" s="198">
        <f t="shared" si="97"/>
        <v>32</v>
      </c>
      <c r="DD50" s="234" t="s">
        <v>1005</v>
      </c>
      <c r="DE50" s="198">
        <f t="shared" si="98"/>
        <v>3</v>
      </c>
      <c r="DF50" s="8" t="s">
        <v>16</v>
      </c>
      <c r="DG50" s="8">
        <f t="shared" si="26"/>
        <v>10.666666666666666</v>
      </c>
      <c r="DH50" s="129" t="s">
        <v>18</v>
      </c>
      <c r="DI50" s="129" t="s">
        <v>16</v>
      </c>
      <c r="DJ50" s="198">
        <f t="shared" si="99"/>
        <v>33.510321638291124</v>
      </c>
      <c r="DK50" s="30" t="s">
        <v>2</v>
      </c>
      <c r="DL50" s="198">
        <f t="shared" si="27"/>
        <v>33.510321638291124</v>
      </c>
      <c r="DM50" s="228">
        <f t="shared" si="134"/>
        <v>1000000000000</v>
      </c>
      <c r="DN50" s="228">
        <f t="shared" si="135"/>
        <v>33510321638291.125</v>
      </c>
      <c r="DO50" s="228">
        <f t="shared" si="136"/>
        <v>33510321638291.125</v>
      </c>
      <c r="DP50" s="228">
        <f t="shared" si="137"/>
        <v>33510321638291</v>
      </c>
      <c r="DQ50" s="228">
        <f t="shared" si="138"/>
        <v>33510321638291</v>
      </c>
      <c r="DR50" s="30" t="str">
        <f t="shared" si="139"/>
        <v/>
      </c>
      <c r="DS50" s="30">
        <f t="shared" si="140"/>
        <v>0</v>
      </c>
      <c r="DT50" s="30">
        <f t="shared" si="141"/>
        <v>0</v>
      </c>
      <c r="DU50" s="27"/>
      <c r="DV50" s="23" t="s">
        <v>19</v>
      </c>
      <c r="DW50" s="23">
        <f t="shared" si="28"/>
        <v>32</v>
      </c>
      <c r="DX50" s="23">
        <f t="shared" si="29"/>
        <v>3</v>
      </c>
      <c r="DY50" s="23">
        <f t="shared" si="102"/>
        <v>10.666666666666666</v>
      </c>
      <c r="DZ50" s="23">
        <f t="shared" si="103"/>
        <v>0</v>
      </c>
      <c r="EA50" s="23">
        <f t="shared" si="30"/>
        <v>0</v>
      </c>
      <c r="EB50" s="23"/>
      <c r="EC50" s="23">
        <f t="shared" si="104"/>
        <v>32</v>
      </c>
      <c r="ED50" s="23">
        <f t="shared" si="105"/>
        <v>3</v>
      </c>
      <c r="EE50" s="23">
        <f t="shared" si="106"/>
        <v>32</v>
      </c>
      <c r="EF50" s="23">
        <f t="shared" si="107"/>
        <v>3</v>
      </c>
      <c r="EG50" s="23"/>
      <c r="EH50" s="23" t="s">
        <v>36</v>
      </c>
      <c r="EI50" s="223">
        <f t="shared" si="151"/>
        <v>32</v>
      </c>
      <c r="EJ50" s="23" t="s">
        <v>17</v>
      </c>
      <c r="EK50" s="223">
        <f t="shared" si="152"/>
        <v>3</v>
      </c>
      <c r="EL50" s="1" t="s">
        <v>37</v>
      </c>
      <c r="EM50" s="24" t="s">
        <v>18</v>
      </c>
      <c r="EN50" s="48">
        <f t="shared" si="31"/>
        <v>1</v>
      </c>
      <c r="EO50" s="74" t="s">
        <v>16</v>
      </c>
      <c r="EP50" t="str">
        <f t="shared" si="110"/>
        <v xml:space="preserve">( 32 / 3 ) π </v>
      </c>
      <c r="EQ50" t="str">
        <f t="shared" si="111"/>
        <v xml:space="preserve">( 32 / 3 ) π </v>
      </c>
      <c r="ER50" t="str">
        <f t="shared" si="112"/>
        <v xml:space="preserve">( 32 / 3 ) π </v>
      </c>
      <c r="ES50">
        <f t="shared" si="142"/>
        <v>0</v>
      </c>
      <c r="ET50" t="str">
        <f t="shared" si="113"/>
        <v xml:space="preserve">( 32 / 3 ) π </v>
      </c>
      <c r="EU50" s="49" t="s">
        <v>39</v>
      </c>
      <c r="EV50" s="60">
        <f t="shared" si="143"/>
        <v>17</v>
      </c>
      <c r="EX50" s="60">
        <f t="shared" si="144"/>
        <v>3</v>
      </c>
      <c r="EY50" s="60">
        <f t="shared" si="32"/>
        <v>1</v>
      </c>
      <c r="EZ50" s="71" t="str">
        <f t="shared" si="33"/>
        <v xml:space="preserve">1920° = </v>
      </c>
      <c r="FA50" s="73" t="str">
        <f t="shared" si="114"/>
        <v xml:space="preserve">( 32 / 3 ) π </v>
      </c>
      <c r="FB50" s="26" t="str">
        <f t="shared" si="34"/>
        <v>=</v>
      </c>
      <c r="FC50" s="26"/>
      <c r="FD50" s="26">
        <f t="shared" si="35"/>
        <v>33.510321638291124</v>
      </c>
      <c r="FE50" s="26"/>
      <c r="FF50" s="26" t="s">
        <v>39</v>
      </c>
      <c r="FG50" s="25">
        <f t="shared" si="36"/>
        <v>33.510321638291124</v>
      </c>
      <c r="FH50" s="25" t="s">
        <v>2</v>
      </c>
      <c r="FI50" s="25" t="str">
        <f t="shared" si="37"/>
        <v/>
      </c>
      <c r="FL50" s="144" t="str">
        <f t="shared" si="38"/>
        <v>( 32 / 3 ) π   =</v>
      </c>
      <c r="FM50" s="42">
        <f t="shared" si="115"/>
        <v>33.510321638291124</v>
      </c>
      <c r="FN50">
        <f t="shared" si="39"/>
        <v>0.86602540378444048</v>
      </c>
      <c r="FO50">
        <f t="shared" si="40"/>
        <v>-0.49999999999999684</v>
      </c>
      <c r="FP50">
        <f t="shared" si="41"/>
        <v>4.3301270189222025</v>
      </c>
      <c r="FQ50">
        <f t="shared" si="42"/>
        <v>-2.499999999999984</v>
      </c>
      <c r="FR50">
        <f t="shared" si="43"/>
        <v>7.499999999999984</v>
      </c>
      <c r="FS50">
        <f t="shared" si="44"/>
        <v>2.500000000000016</v>
      </c>
      <c r="FT50">
        <f t="shared" si="116"/>
        <v>8.6602540378443766</v>
      </c>
      <c r="FV50">
        <v>360</v>
      </c>
      <c r="FW50">
        <f t="shared" si="145"/>
        <v>120</v>
      </c>
      <c r="FX50">
        <f t="shared" si="117"/>
        <v>60</v>
      </c>
      <c r="FY50">
        <f t="shared" si="118"/>
        <v>3</v>
      </c>
      <c r="FZ50">
        <f t="shared" si="45"/>
        <v>1.5</v>
      </c>
      <c r="GA50">
        <f t="shared" si="146"/>
        <v>16</v>
      </c>
      <c r="GB50">
        <f t="shared" si="119"/>
        <v>0</v>
      </c>
      <c r="GC50" t="str">
        <f t="shared" si="120"/>
        <v/>
      </c>
      <c r="GD50" t="str">
        <f t="shared" si="121"/>
        <v/>
      </c>
      <c r="GH50" t="str">
        <f t="shared" si="47"/>
        <v/>
      </c>
      <c r="GI50" t="str">
        <f t="shared" si="48"/>
        <v/>
      </c>
      <c r="GJ50" s="43" t="str">
        <f t="shared" si="49"/>
        <v/>
      </c>
      <c r="GK50" s="43" t="str">
        <f t="shared" si="50"/>
        <v/>
      </c>
      <c r="GL50" s="145"/>
      <c r="GM50" t="str">
        <f t="shared" si="51"/>
        <v/>
      </c>
      <c r="GN50" t="str">
        <f t="shared" si="52"/>
        <v/>
      </c>
      <c r="GO50" t="str">
        <f t="shared" si="53"/>
        <v/>
      </c>
      <c r="GP50" t="str">
        <f t="shared" si="123"/>
        <v/>
      </c>
      <c r="GQ50" t="str">
        <f t="shared" si="124"/>
        <v/>
      </c>
      <c r="GR50" t="str">
        <f t="shared" si="54"/>
        <v/>
      </c>
      <c r="GS50" t="str">
        <f t="shared" si="55"/>
        <v/>
      </c>
      <c r="GU50" t="str">
        <f t="shared" si="125"/>
        <v/>
      </c>
      <c r="GV50" t="str">
        <f t="shared" si="126"/>
        <v/>
      </c>
      <c r="GW50" t="str">
        <f t="shared" si="127"/>
        <v/>
      </c>
      <c r="GX50" t="str">
        <f t="shared" si="128"/>
        <v/>
      </c>
      <c r="GY50" s="19"/>
      <c r="GZ50" t="e">
        <f t="shared" si="129"/>
        <v>#VALUE!</v>
      </c>
      <c r="HA50">
        <f t="shared" si="147"/>
        <v>3</v>
      </c>
      <c r="HC50" t="s">
        <v>69</v>
      </c>
      <c r="HD50">
        <f t="shared" si="148"/>
        <v>16</v>
      </c>
      <c r="HE50" t="str">
        <f t="shared" si="56"/>
        <v>hexadécagone ou hexakaidécagone</v>
      </c>
      <c r="HF50">
        <f t="shared" si="57"/>
        <v>0</v>
      </c>
      <c r="HG50" t="str">
        <f t="shared" si="58"/>
        <v/>
      </c>
      <c r="HH50">
        <f t="shared" si="153"/>
        <v>0</v>
      </c>
    </row>
    <row r="51" spans="2:216" x14ac:dyDescent="0.25">
      <c r="B51" s="194" t="s">
        <v>1064</v>
      </c>
      <c r="C51" s="173">
        <v>360</v>
      </c>
      <c r="D51" s="174">
        <v>1</v>
      </c>
      <c r="E51" s="174" t="s">
        <v>20</v>
      </c>
      <c r="F51" s="174" t="s">
        <v>16</v>
      </c>
      <c r="G51" s="174" t="s">
        <v>1054</v>
      </c>
      <c r="H51" s="174" t="s">
        <v>16</v>
      </c>
      <c r="I51" s="178">
        <v>1.7453292519943295E-2</v>
      </c>
      <c r="J51" s="175" t="s">
        <v>2</v>
      </c>
      <c r="K51" s="186"/>
      <c r="M51" s="185"/>
      <c r="N51" s="84"/>
      <c r="O51" s="8" t="str">
        <f t="shared" si="59"/>
        <v/>
      </c>
      <c r="P51" s="8"/>
      <c r="Q51" s="27"/>
      <c r="R51" s="227">
        <f t="shared" si="60"/>
        <v>11.333333333333334</v>
      </c>
      <c r="S51" s="8"/>
      <c r="T51" s="19"/>
      <c r="U51" s="32" t="str">
        <f t="shared" si="154"/>
        <v/>
      </c>
      <c r="V51" s="44" t="str">
        <f t="shared" si="61"/>
        <v/>
      </c>
      <c r="W51" s="66" t="str">
        <f t="shared" si="62"/>
        <v/>
      </c>
      <c r="X51" s="34" t="str">
        <f t="shared" si="63"/>
        <v/>
      </c>
      <c r="Y51" s="38" t="str">
        <f t="shared" si="64"/>
        <v/>
      </c>
      <c r="Z51" s="34" t="str">
        <f t="shared" si="155"/>
        <v/>
      </c>
      <c r="AA51" s="34" t="str">
        <f t="shared" si="156"/>
        <v/>
      </c>
      <c r="AB51" s="34" t="str">
        <f t="shared" si="67"/>
        <v/>
      </c>
      <c r="AC51" s="38" t="str">
        <f t="shared" si="68"/>
        <v/>
      </c>
      <c r="AD51" s="38" t="str">
        <f t="shared" si="69"/>
        <v/>
      </c>
      <c r="AE51" s="40" t="str">
        <f t="shared" si="157"/>
        <v/>
      </c>
      <c r="AF51" s="35"/>
      <c r="AG51" s="20" t="e">
        <f t="shared" si="70"/>
        <v>#VALUE!</v>
      </c>
      <c r="AH51" s="19"/>
      <c r="AI51" s="8"/>
      <c r="AJ51" s="54" t="s">
        <v>96</v>
      </c>
      <c r="AK51" s="43">
        <f>(AK49*AK50)/2</f>
        <v>10.825317547305485</v>
      </c>
      <c r="AL51" s="27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>
        <v>180</v>
      </c>
      <c r="BF51" s="8">
        <v>360</v>
      </c>
      <c r="BG51" s="8">
        <f t="shared" si="149"/>
        <v>680</v>
      </c>
      <c r="BH51">
        <f t="shared" si="150"/>
        <v>2040</v>
      </c>
      <c r="BI51" t="s">
        <v>20</v>
      </c>
      <c r="BJ51">
        <f t="shared" si="71"/>
        <v>2040</v>
      </c>
      <c r="BK51">
        <f t="shared" si="130"/>
        <v>0</v>
      </c>
      <c r="BL51" s="17">
        <f t="shared" si="72"/>
        <v>4080</v>
      </c>
      <c r="BM51" s="17">
        <f t="shared" si="73"/>
        <v>360</v>
      </c>
      <c r="BN51" s="17">
        <f t="shared" si="74"/>
        <v>4080</v>
      </c>
      <c r="BO51" s="17">
        <f t="shared" si="75"/>
        <v>0</v>
      </c>
      <c r="BR51">
        <f t="shared" si="76"/>
        <v>2040</v>
      </c>
      <c r="BS51">
        <f t="shared" si="77"/>
        <v>120</v>
      </c>
      <c r="BT51">
        <f t="shared" si="78"/>
        <v>34</v>
      </c>
      <c r="BU51">
        <f t="shared" si="79"/>
        <v>3</v>
      </c>
      <c r="BX51">
        <f t="shared" si="80"/>
        <v>1</v>
      </c>
      <c r="BY51">
        <f t="shared" si="81"/>
        <v>34</v>
      </c>
      <c r="BZ51">
        <f t="shared" si="82"/>
        <v>3</v>
      </c>
      <c r="CA51">
        <f t="shared" si="83"/>
        <v>1</v>
      </c>
      <c r="CB51">
        <f t="shared" si="84"/>
        <v>34</v>
      </c>
      <c r="CC51">
        <f t="shared" si="85"/>
        <v>3</v>
      </c>
      <c r="CD51" s="19"/>
      <c r="CE51" s="155">
        <f t="shared" si="86"/>
        <v>11.333333333333334</v>
      </c>
      <c r="CF51" s="17">
        <f t="shared" si="87"/>
        <v>11.333333333333334</v>
      </c>
      <c r="CG51" s="205">
        <f t="shared" si="88"/>
        <v>35.604716740684324</v>
      </c>
      <c r="CH51" s="205">
        <f t="shared" si="89"/>
        <v>11.333333333333334</v>
      </c>
      <c r="CI51" s="205">
        <f t="shared" si="90"/>
        <v>0</v>
      </c>
      <c r="CJ51" s="224">
        <f t="shared" si="91"/>
        <v>-1</v>
      </c>
      <c r="CK51" s="205">
        <f t="shared" si="92"/>
        <v>-2</v>
      </c>
      <c r="CL51" s="205">
        <v>360</v>
      </c>
      <c r="CM51" s="205">
        <f t="shared" si="131"/>
        <v>-8.3333333333333332E-3</v>
      </c>
      <c r="CN51" s="8"/>
      <c r="CO51" s="198"/>
      <c r="CP51" s="8"/>
      <c r="CQ51" s="8"/>
      <c r="CR51" s="8"/>
      <c r="CS51" s="8"/>
      <c r="CT51" s="8">
        <f t="shared" si="132"/>
        <v>34</v>
      </c>
      <c r="CU51" s="8">
        <f t="shared" si="133"/>
        <v>3</v>
      </c>
      <c r="CV51" s="8">
        <f t="shared" si="93"/>
        <v>1</v>
      </c>
      <c r="CW51" s="8">
        <f t="shared" ref="CW51:CW114" si="158">CT51/CV51</f>
        <v>34</v>
      </c>
      <c r="CX51" s="8">
        <f t="shared" ref="CX51:CX114" si="159">CU51/CV51</f>
        <v>3</v>
      </c>
      <c r="CY51" s="8">
        <f t="shared" si="24"/>
        <v>1</v>
      </c>
      <c r="CZ51" s="8">
        <f t="shared" si="25"/>
        <v>34</v>
      </c>
      <c r="DA51" s="8">
        <f t="shared" si="96"/>
        <v>3</v>
      </c>
      <c r="DB51" s="8"/>
      <c r="DC51" s="198">
        <f t="shared" si="97"/>
        <v>34</v>
      </c>
      <c r="DD51" s="234" t="s">
        <v>1005</v>
      </c>
      <c r="DE51" s="198">
        <f t="shared" si="98"/>
        <v>3</v>
      </c>
      <c r="DF51" s="8" t="s">
        <v>16</v>
      </c>
      <c r="DG51" s="8">
        <f t="shared" si="26"/>
        <v>11.333333333333334</v>
      </c>
      <c r="DH51" s="129" t="s">
        <v>18</v>
      </c>
      <c r="DI51" s="129" t="s">
        <v>16</v>
      </c>
      <c r="DJ51" s="198">
        <f t="shared" si="99"/>
        <v>35.604716740684324</v>
      </c>
      <c r="DK51" s="30" t="s">
        <v>2</v>
      </c>
      <c r="DL51" s="198">
        <f t="shared" si="27"/>
        <v>35.604716740684324</v>
      </c>
      <c r="DM51" s="228">
        <f t="shared" si="134"/>
        <v>1000000000000</v>
      </c>
      <c r="DN51" s="228">
        <f t="shared" si="135"/>
        <v>35604716740684.328</v>
      </c>
      <c r="DO51" s="228">
        <f t="shared" si="136"/>
        <v>35604716740684.328</v>
      </c>
      <c r="DP51" s="228">
        <f t="shared" si="137"/>
        <v>35604716740684</v>
      </c>
      <c r="DQ51" s="228">
        <f t="shared" si="138"/>
        <v>35604716740684</v>
      </c>
      <c r="DR51" s="30" t="str">
        <f t="shared" si="139"/>
        <v/>
      </c>
      <c r="DS51" s="30">
        <f t="shared" si="140"/>
        <v>0</v>
      </c>
      <c r="DT51" s="30">
        <f t="shared" si="141"/>
        <v>0</v>
      </c>
      <c r="DU51" s="27"/>
      <c r="DV51" s="23" t="s">
        <v>19</v>
      </c>
      <c r="DW51" s="23">
        <f t="shared" si="28"/>
        <v>34</v>
      </c>
      <c r="DX51" s="23">
        <f t="shared" si="29"/>
        <v>3</v>
      </c>
      <c r="DY51" s="23">
        <f t="shared" si="102"/>
        <v>11.333333333333334</v>
      </c>
      <c r="DZ51" s="23">
        <f t="shared" si="103"/>
        <v>0</v>
      </c>
      <c r="EA51" s="23">
        <f t="shared" si="30"/>
        <v>0</v>
      </c>
      <c r="EB51" s="23"/>
      <c r="EC51" s="23">
        <f t="shared" si="104"/>
        <v>34</v>
      </c>
      <c r="ED51" s="23">
        <f t="shared" si="105"/>
        <v>3</v>
      </c>
      <c r="EE51" s="23">
        <f t="shared" si="106"/>
        <v>34</v>
      </c>
      <c r="EF51" s="23">
        <f t="shared" si="107"/>
        <v>3</v>
      </c>
      <c r="EG51" s="23"/>
      <c r="EH51" s="23" t="s">
        <v>36</v>
      </c>
      <c r="EI51" s="223">
        <f t="shared" si="151"/>
        <v>34</v>
      </c>
      <c r="EJ51" s="23" t="s">
        <v>17</v>
      </c>
      <c r="EK51" s="223">
        <f t="shared" si="152"/>
        <v>3</v>
      </c>
      <c r="EL51" s="1" t="s">
        <v>37</v>
      </c>
      <c r="EM51" s="24" t="s">
        <v>18</v>
      </c>
      <c r="EN51" s="48">
        <f t="shared" si="31"/>
        <v>1</v>
      </c>
      <c r="EO51" s="74" t="s">
        <v>16</v>
      </c>
      <c r="EP51" t="str">
        <f t="shared" si="110"/>
        <v xml:space="preserve">( 34 / 3 ) π </v>
      </c>
      <c r="EQ51" t="str">
        <f t="shared" si="111"/>
        <v xml:space="preserve">( 34 / 3 ) π </v>
      </c>
      <c r="ER51" t="str">
        <f t="shared" si="112"/>
        <v xml:space="preserve">( 34 / 3 ) π </v>
      </c>
      <c r="ES51">
        <f t="shared" si="142"/>
        <v>0</v>
      </c>
      <c r="ET51" t="str">
        <f t="shared" si="113"/>
        <v xml:space="preserve">( 34 / 3 ) π </v>
      </c>
      <c r="EU51" s="49" t="s">
        <v>39</v>
      </c>
      <c r="EV51" s="60">
        <f t="shared" si="143"/>
        <v>18</v>
      </c>
      <c r="EX51" s="60">
        <f t="shared" si="144"/>
        <v>3</v>
      </c>
      <c r="EY51" s="60">
        <f t="shared" si="32"/>
        <v>3</v>
      </c>
      <c r="EZ51" s="71" t="str">
        <f t="shared" si="33"/>
        <v xml:space="preserve">2040° = </v>
      </c>
      <c r="FA51" s="73" t="str">
        <f t="shared" si="114"/>
        <v xml:space="preserve">( 34 / 3 ) π </v>
      </c>
      <c r="FB51" s="26" t="str">
        <f t="shared" si="34"/>
        <v>=</v>
      </c>
      <c r="FC51" s="26"/>
      <c r="FD51" s="26">
        <f t="shared" si="35"/>
        <v>35.604716740684324</v>
      </c>
      <c r="FE51" s="26"/>
      <c r="FF51" s="26" t="s">
        <v>39</v>
      </c>
      <c r="FG51" s="25">
        <f t="shared" si="36"/>
        <v>35.604716740684324</v>
      </c>
      <c r="FH51" s="25" t="s">
        <v>2</v>
      </c>
      <c r="FI51" s="25" t="str">
        <f t="shared" si="37"/>
        <v/>
      </c>
      <c r="FL51" s="144" t="str">
        <f t="shared" si="38"/>
        <v>( 34 / 3 ) π   =</v>
      </c>
      <c r="FM51" s="42">
        <f t="shared" si="115"/>
        <v>35.604716740684324</v>
      </c>
      <c r="FN51">
        <f t="shared" si="39"/>
        <v>-0.86602540378443915</v>
      </c>
      <c r="FO51">
        <f t="shared" si="40"/>
        <v>-0.49999999999999917</v>
      </c>
      <c r="FP51">
        <f t="shared" si="41"/>
        <v>-4.3301270189221954</v>
      </c>
      <c r="FQ51">
        <f t="shared" si="42"/>
        <v>-2.499999999999996</v>
      </c>
      <c r="FR51">
        <f t="shared" si="43"/>
        <v>7.4999999999999964</v>
      </c>
      <c r="FS51">
        <f t="shared" si="44"/>
        <v>2.500000000000004</v>
      </c>
      <c r="FT51">
        <f t="shared" si="116"/>
        <v>8.6602540378443837</v>
      </c>
      <c r="FV51">
        <v>360</v>
      </c>
      <c r="FW51">
        <f t="shared" si="145"/>
        <v>120</v>
      </c>
      <c r="FX51">
        <f t="shared" si="117"/>
        <v>60</v>
      </c>
      <c r="FY51">
        <f t="shared" si="118"/>
        <v>3</v>
      </c>
      <c r="FZ51">
        <f t="shared" si="45"/>
        <v>1.5</v>
      </c>
      <c r="GA51">
        <f t="shared" si="146"/>
        <v>17</v>
      </c>
      <c r="GB51">
        <f t="shared" si="119"/>
        <v>0</v>
      </c>
      <c r="GC51" t="str">
        <f t="shared" si="120"/>
        <v/>
      </c>
      <c r="GD51" t="str">
        <f t="shared" si="121"/>
        <v/>
      </c>
      <c r="GH51" t="str">
        <f t="shared" si="47"/>
        <v/>
      </c>
      <c r="GI51" t="str">
        <f t="shared" si="48"/>
        <v/>
      </c>
      <c r="GJ51" s="43" t="str">
        <f t="shared" si="49"/>
        <v/>
      </c>
      <c r="GK51" s="43" t="str">
        <f t="shared" si="50"/>
        <v/>
      </c>
      <c r="GL51" s="145"/>
      <c r="GM51" t="str">
        <f t="shared" si="51"/>
        <v/>
      </c>
      <c r="GN51" t="str">
        <f t="shared" si="52"/>
        <v/>
      </c>
      <c r="GO51" t="str">
        <f t="shared" si="53"/>
        <v/>
      </c>
      <c r="GP51" t="str">
        <f t="shared" si="123"/>
        <v/>
      </c>
      <c r="GQ51" t="str">
        <f t="shared" si="124"/>
        <v/>
      </c>
      <c r="GR51" t="str">
        <f t="shared" si="54"/>
        <v/>
      </c>
      <c r="GS51" t="str">
        <f t="shared" si="55"/>
        <v/>
      </c>
      <c r="GU51" t="str">
        <f t="shared" si="125"/>
        <v/>
      </c>
      <c r="GV51" t="str">
        <f t="shared" si="126"/>
        <v/>
      </c>
      <c r="GW51" t="str">
        <f t="shared" si="127"/>
        <v/>
      </c>
      <c r="GX51" t="str">
        <f t="shared" si="128"/>
        <v/>
      </c>
      <c r="GY51" s="19"/>
      <c r="GZ51" t="e">
        <f t="shared" si="129"/>
        <v>#VALUE!</v>
      </c>
      <c r="HA51">
        <f t="shared" si="147"/>
        <v>3</v>
      </c>
      <c r="HC51" t="s">
        <v>982</v>
      </c>
      <c r="HD51">
        <f t="shared" si="148"/>
        <v>17</v>
      </c>
      <c r="HE51" t="str">
        <f t="shared" si="56"/>
        <v/>
      </c>
      <c r="HF51">
        <f t="shared" si="57"/>
        <v>0</v>
      </c>
      <c r="HG51" t="str">
        <f t="shared" si="58"/>
        <v/>
      </c>
      <c r="HH51">
        <f t="shared" si="153"/>
        <v>0</v>
      </c>
    </row>
    <row r="52" spans="2:216" x14ac:dyDescent="0.25">
      <c r="K52" s="186"/>
      <c r="L52" s="185"/>
      <c r="M52" s="185"/>
      <c r="N52" s="84"/>
      <c r="O52" s="8" t="str">
        <f t="shared" si="59"/>
        <v/>
      </c>
      <c r="P52" s="8"/>
      <c r="Q52" s="27"/>
      <c r="R52" s="227">
        <f t="shared" si="60"/>
        <v>12</v>
      </c>
      <c r="S52" s="8"/>
      <c r="T52" s="19"/>
      <c r="U52" s="32" t="str">
        <f t="shared" si="154"/>
        <v/>
      </c>
      <c r="V52" s="45" t="str">
        <f t="shared" si="61"/>
        <v/>
      </c>
      <c r="W52" s="32" t="str">
        <f t="shared" si="62"/>
        <v/>
      </c>
      <c r="X52" s="35" t="str">
        <f t="shared" si="63"/>
        <v/>
      </c>
      <c r="Y52" s="39" t="str">
        <f t="shared" si="64"/>
        <v/>
      </c>
      <c r="Z52" s="35" t="str">
        <f t="shared" si="155"/>
        <v/>
      </c>
      <c r="AA52" s="35" t="str">
        <f t="shared" si="156"/>
        <v/>
      </c>
      <c r="AB52" s="35" t="str">
        <f t="shared" si="67"/>
        <v/>
      </c>
      <c r="AC52" s="39" t="str">
        <f t="shared" si="68"/>
        <v/>
      </c>
      <c r="AD52" s="39" t="str">
        <f t="shared" si="69"/>
        <v/>
      </c>
      <c r="AE52" s="41" t="str">
        <f t="shared" si="157"/>
        <v/>
      </c>
      <c r="AF52" s="35"/>
      <c r="AG52" s="20" t="e">
        <f t="shared" si="70"/>
        <v>#VALUE!</v>
      </c>
      <c r="AH52" s="19"/>
      <c r="AI52" s="8"/>
      <c r="AJ52" s="57" t="s">
        <v>33</v>
      </c>
      <c r="AK52" s="8">
        <f>AK38</f>
        <v>0</v>
      </c>
      <c r="AL52" s="27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>
        <v>180</v>
      </c>
      <c r="BF52" s="8">
        <v>360</v>
      </c>
      <c r="BG52" s="8">
        <f t="shared" si="149"/>
        <v>720</v>
      </c>
      <c r="BH52">
        <f t="shared" si="150"/>
        <v>2160</v>
      </c>
      <c r="BI52" t="s">
        <v>20</v>
      </c>
      <c r="BJ52">
        <f t="shared" si="71"/>
        <v>2160</v>
      </c>
      <c r="BK52">
        <f t="shared" si="130"/>
        <v>0</v>
      </c>
      <c r="BL52" s="17">
        <f t="shared" si="72"/>
        <v>4320</v>
      </c>
      <c r="BM52" s="17">
        <f t="shared" si="73"/>
        <v>360</v>
      </c>
      <c r="BN52" s="17">
        <f t="shared" si="74"/>
        <v>4320</v>
      </c>
      <c r="BO52" s="17">
        <f t="shared" si="75"/>
        <v>0</v>
      </c>
      <c r="BR52">
        <f t="shared" si="76"/>
        <v>2160</v>
      </c>
      <c r="BS52">
        <f t="shared" si="77"/>
        <v>360</v>
      </c>
      <c r="BT52">
        <f t="shared" si="78"/>
        <v>12</v>
      </c>
      <c r="BU52">
        <f t="shared" si="79"/>
        <v>1</v>
      </c>
      <c r="BX52">
        <f t="shared" si="80"/>
        <v>1</v>
      </c>
      <c r="BY52">
        <f t="shared" si="81"/>
        <v>12</v>
      </c>
      <c r="BZ52">
        <f t="shared" si="82"/>
        <v>1</v>
      </c>
      <c r="CA52">
        <f t="shared" si="83"/>
        <v>1</v>
      </c>
      <c r="CB52">
        <f t="shared" si="84"/>
        <v>12</v>
      </c>
      <c r="CC52">
        <f t="shared" si="85"/>
        <v>1</v>
      </c>
      <c r="CD52" s="19"/>
      <c r="CE52" s="155">
        <f t="shared" si="86"/>
        <v>12</v>
      </c>
      <c r="CF52" s="17">
        <f t="shared" si="87"/>
        <v>12</v>
      </c>
      <c r="CG52" s="205">
        <f t="shared" si="88"/>
        <v>37.699111843077517</v>
      </c>
      <c r="CH52" s="205">
        <f t="shared" si="89"/>
        <v>12</v>
      </c>
      <c r="CI52" s="205">
        <f t="shared" si="90"/>
        <v>0</v>
      </c>
      <c r="CJ52" s="224">
        <f t="shared" si="91"/>
        <v>-1</v>
      </c>
      <c r="CK52" s="205">
        <f t="shared" si="92"/>
        <v>-2</v>
      </c>
      <c r="CL52" s="205">
        <v>360</v>
      </c>
      <c r="CM52" s="205">
        <f t="shared" si="131"/>
        <v>-8.3333333333333332E-3</v>
      </c>
      <c r="CN52" s="8"/>
      <c r="CO52" s="198"/>
      <c r="CP52" s="8"/>
      <c r="CQ52" s="8"/>
      <c r="CR52" s="8"/>
      <c r="CS52" s="8"/>
      <c r="CT52" s="8">
        <f t="shared" si="132"/>
        <v>36</v>
      </c>
      <c r="CU52" s="8">
        <f t="shared" si="133"/>
        <v>3</v>
      </c>
      <c r="CV52" s="8">
        <f t="shared" si="93"/>
        <v>3</v>
      </c>
      <c r="CW52" s="8">
        <f t="shared" si="158"/>
        <v>12</v>
      </c>
      <c r="CX52" s="8">
        <f t="shared" si="159"/>
        <v>1</v>
      </c>
      <c r="CY52" s="8">
        <f t="shared" si="24"/>
        <v>3</v>
      </c>
      <c r="CZ52" s="8">
        <f t="shared" si="25"/>
        <v>12</v>
      </c>
      <c r="DA52" s="8">
        <f t="shared" si="96"/>
        <v>1</v>
      </c>
      <c r="DB52" s="8"/>
      <c r="DC52" s="198">
        <f t="shared" si="97"/>
        <v>12</v>
      </c>
      <c r="DD52" s="234" t="s">
        <v>1005</v>
      </c>
      <c r="DE52" s="198">
        <f t="shared" si="98"/>
        <v>1</v>
      </c>
      <c r="DF52" s="8" t="s">
        <v>16</v>
      </c>
      <c r="DG52" s="8">
        <f t="shared" si="26"/>
        <v>12</v>
      </c>
      <c r="DH52" s="129" t="s">
        <v>18</v>
      </c>
      <c r="DI52" s="129" t="s">
        <v>16</v>
      </c>
      <c r="DJ52" s="198">
        <f t="shared" si="99"/>
        <v>37.699111843077517</v>
      </c>
      <c r="DK52" s="30" t="s">
        <v>2</v>
      </c>
      <c r="DL52" s="198">
        <f t="shared" si="27"/>
        <v>37.699111843077517</v>
      </c>
      <c r="DM52" s="228">
        <f t="shared" si="134"/>
        <v>1000000000000</v>
      </c>
      <c r="DN52" s="228">
        <f t="shared" si="135"/>
        <v>37699111843077.516</v>
      </c>
      <c r="DO52" s="228">
        <f t="shared" si="136"/>
        <v>37699111843077.516</v>
      </c>
      <c r="DP52" s="228">
        <f t="shared" si="137"/>
        <v>37699111843077</v>
      </c>
      <c r="DQ52" s="228">
        <f t="shared" si="138"/>
        <v>37699111843077</v>
      </c>
      <c r="DR52" s="30" t="str">
        <f t="shared" si="139"/>
        <v/>
      </c>
      <c r="DS52" s="30">
        <f t="shared" si="140"/>
        <v>0</v>
      </c>
      <c r="DT52" s="30">
        <f t="shared" si="141"/>
        <v>0</v>
      </c>
      <c r="DU52" s="27"/>
      <c r="DV52" s="23" t="s">
        <v>19</v>
      </c>
      <c r="DW52" s="23">
        <f t="shared" si="28"/>
        <v>12</v>
      </c>
      <c r="DX52" s="23">
        <f t="shared" si="29"/>
        <v>1</v>
      </c>
      <c r="DY52" s="23">
        <f t="shared" si="102"/>
        <v>12</v>
      </c>
      <c r="DZ52" s="23">
        <f t="shared" si="103"/>
        <v>0</v>
      </c>
      <c r="EA52" s="23">
        <f t="shared" si="30"/>
        <v>0</v>
      </c>
      <c r="EB52" s="23"/>
      <c r="EC52" s="23">
        <f t="shared" si="104"/>
        <v>12</v>
      </c>
      <c r="ED52" s="23">
        <f t="shared" si="105"/>
        <v>1</v>
      </c>
      <c r="EE52" s="23">
        <f t="shared" si="106"/>
        <v>12</v>
      </c>
      <c r="EF52" s="23">
        <f t="shared" si="107"/>
        <v>1</v>
      </c>
      <c r="EG52" s="23"/>
      <c r="EH52" s="23" t="s">
        <v>36</v>
      </c>
      <c r="EI52" s="223">
        <f t="shared" si="151"/>
        <v>12</v>
      </c>
      <c r="EJ52" s="23" t="s">
        <v>17</v>
      </c>
      <c r="EK52" s="223">
        <f t="shared" si="152"/>
        <v>1</v>
      </c>
      <c r="EL52" s="1" t="s">
        <v>37</v>
      </c>
      <c r="EM52" s="24" t="s">
        <v>18</v>
      </c>
      <c r="EN52" s="48">
        <f t="shared" si="31"/>
        <v>1</v>
      </c>
      <c r="EO52" s="74" t="s">
        <v>16</v>
      </c>
      <c r="EP52" t="str">
        <f t="shared" si="110"/>
        <v xml:space="preserve">( 12 / 1 ) π </v>
      </c>
      <c r="EQ52" t="str">
        <f t="shared" si="111"/>
        <v xml:space="preserve">12 π </v>
      </c>
      <c r="ER52" t="str">
        <f t="shared" si="112"/>
        <v xml:space="preserve">12 π </v>
      </c>
      <c r="ES52">
        <f t="shared" si="142"/>
        <v>0</v>
      </c>
      <c r="ET52" t="str">
        <f t="shared" si="113"/>
        <v xml:space="preserve">12 π </v>
      </c>
      <c r="EU52" s="49" t="s">
        <v>39</v>
      </c>
      <c r="EV52" s="60">
        <f t="shared" si="143"/>
        <v>19</v>
      </c>
      <c r="EX52" s="60">
        <f t="shared" si="144"/>
        <v>3</v>
      </c>
      <c r="EY52" s="60">
        <f t="shared" si="32"/>
        <v>1</v>
      </c>
      <c r="EZ52" s="71" t="str">
        <f t="shared" si="33"/>
        <v xml:space="preserve">2160° = </v>
      </c>
      <c r="FA52" s="73" t="str">
        <f t="shared" si="114"/>
        <v xml:space="preserve">12 π </v>
      </c>
      <c r="FB52" s="26" t="str">
        <f t="shared" si="34"/>
        <v>=</v>
      </c>
      <c r="FC52" s="26"/>
      <c r="FD52" s="26">
        <f t="shared" si="35"/>
        <v>37.699111843077517</v>
      </c>
      <c r="FE52" s="26"/>
      <c r="FF52" s="26" t="s">
        <v>39</v>
      </c>
      <c r="FG52" s="25">
        <f t="shared" si="36"/>
        <v>37.699111843077517</v>
      </c>
      <c r="FH52" s="25" t="s">
        <v>2</v>
      </c>
      <c r="FI52" s="25" t="str">
        <f t="shared" si="37"/>
        <v/>
      </c>
      <c r="FL52" s="144" t="str">
        <f t="shared" si="38"/>
        <v>12 π   =</v>
      </c>
      <c r="FM52" s="42">
        <f t="shared" si="115"/>
        <v>37.699111843077517</v>
      </c>
      <c r="FN52">
        <f t="shared" si="39"/>
        <v>-1.470178145890344E-15</v>
      </c>
      <c r="FO52">
        <f t="shared" si="40"/>
        <v>1</v>
      </c>
      <c r="FP52">
        <f t="shared" si="41"/>
        <v>-7.3508907294517201E-15</v>
      </c>
      <c r="FQ52">
        <f t="shared" si="42"/>
        <v>5</v>
      </c>
      <c r="FR52">
        <f t="shared" si="43"/>
        <v>0</v>
      </c>
      <c r="FS52">
        <f t="shared" si="44"/>
        <v>0</v>
      </c>
      <c r="FT52">
        <f t="shared" si="116"/>
        <v>7.3508907294517201E-15</v>
      </c>
      <c r="FV52">
        <v>360</v>
      </c>
      <c r="FW52">
        <f t="shared" si="145"/>
        <v>120</v>
      </c>
      <c r="FX52">
        <f t="shared" si="117"/>
        <v>60</v>
      </c>
      <c r="FY52">
        <f t="shared" si="118"/>
        <v>3</v>
      </c>
      <c r="FZ52">
        <f t="shared" si="45"/>
        <v>1.5</v>
      </c>
      <c r="GA52">
        <f t="shared" si="146"/>
        <v>18</v>
      </c>
      <c r="GB52">
        <f t="shared" si="119"/>
        <v>0</v>
      </c>
      <c r="GC52" t="str">
        <f t="shared" si="120"/>
        <v/>
      </c>
      <c r="GD52" t="str">
        <f t="shared" si="121"/>
        <v/>
      </c>
      <c r="GH52" t="str">
        <f t="shared" si="47"/>
        <v/>
      </c>
      <c r="GI52" t="str">
        <f t="shared" si="48"/>
        <v/>
      </c>
      <c r="GJ52" s="43" t="str">
        <f t="shared" si="49"/>
        <v/>
      </c>
      <c r="GK52" s="43" t="str">
        <f t="shared" si="50"/>
        <v/>
      </c>
      <c r="GL52" s="145"/>
      <c r="GM52" t="str">
        <f t="shared" si="51"/>
        <v/>
      </c>
      <c r="GN52" t="str">
        <f t="shared" si="52"/>
        <v/>
      </c>
      <c r="GO52" t="str">
        <f t="shared" si="53"/>
        <v/>
      </c>
      <c r="GP52" t="str">
        <f t="shared" si="123"/>
        <v/>
      </c>
      <c r="GQ52" t="str">
        <f t="shared" si="124"/>
        <v/>
      </c>
      <c r="GR52" t="str">
        <f t="shared" si="54"/>
        <v/>
      </c>
      <c r="GS52" t="str">
        <f t="shared" si="55"/>
        <v/>
      </c>
      <c r="GU52" t="str">
        <f t="shared" si="125"/>
        <v/>
      </c>
      <c r="GV52" t="str">
        <f t="shared" si="126"/>
        <v/>
      </c>
      <c r="GW52" t="str">
        <f t="shared" si="127"/>
        <v/>
      </c>
      <c r="GX52" t="str">
        <f t="shared" si="128"/>
        <v/>
      </c>
      <c r="GY52" s="19"/>
      <c r="GZ52" t="e">
        <f t="shared" si="129"/>
        <v>#VALUE!</v>
      </c>
      <c r="HA52">
        <f t="shared" si="147"/>
        <v>3</v>
      </c>
      <c r="HC52" t="s">
        <v>71</v>
      </c>
      <c r="HD52">
        <f t="shared" si="148"/>
        <v>18</v>
      </c>
      <c r="HE52" t="str">
        <f t="shared" si="56"/>
        <v>octadécagone ou octakaidécagone</v>
      </c>
      <c r="HF52">
        <f t="shared" si="57"/>
        <v>0</v>
      </c>
      <c r="HG52" t="str">
        <f t="shared" si="58"/>
        <v/>
      </c>
      <c r="HH52">
        <f t="shared" si="153"/>
        <v>0</v>
      </c>
    </row>
    <row r="53" spans="2:216" x14ac:dyDescent="0.25">
      <c r="K53" s="186"/>
      <c r="L53" s="185"/>
      <c r="M53" s="185"/>
      <c r="N53" s="84"/>
      <c r="O53" s="8" t="str">
        <f t="shared" si="59"/>
        <v/>
      </c>
      <c r="P53" s="8"/>
      <c r="Q53" s="27"/>
      <c r="R53" s="227">
        <f t="shared" si="60"/>
        <v>12.666666666666666</v>
      </c>
      <c r="S53" s="8"/>
      <c r="T53" s="19"/>
      <c r="U53" s="32" t="str">
        <f t="shared" si="154"/>
        <v/>
      </c>
      <c r="V53" s="44" t="str">
        <f t="shared" si="61"/>
        <v/>
      </c>
      <c r="W53" s="66" t="str">
        <f t="shared" si="62"/>
        <v/>
      </c>
      <c r="X53" s="34" t="str">
        <f t="shared" si="63"/>
        <v/>
      </c>
      <c r="Y53" s="38" t="str">
        <f t="shared" si="64"/>
        <v/>
      </c>
      <c r="Z53" s="34" t="str">
        <f t="shared" si="155"/>
        <v/>
      </c>
      <c r="AA53" s="34" t="str">
        <f t="shared" si="156"/>
        <v/>
      </c>
      <c r="AB53" s="34" t="str">
        <f t="shared" si="67"/>
        <v/>
      </c>
      <c r="AC53" s="38" t="str">
        <f t="shared" si="68"/>
        <v/>
      </c>
      <c r="AD53" s="38" t="str">
        <f t="shared" si="69"/>
        <v/>
      </c>
      <c r="AE53" s="40" t="str">
        <f t="shared" si="157"/>
        <v/>
      </c>
      <c r="AF53" s="35"/>
      <c r="AG53" s="20" t="e">
        <f t="shared" si="70"/>
        <v>#VALUE!</v>
      </c>
      <c r="AH53" s="19"/>
      <c r="AI53" s="8"/>
      <c r="AJ53" s="55" t="s">
        <v>102</v>
      </c>
      <c r="AK53" s="43">
        <f>AK51*AK52</f>
        <v>0</v>
      </c>
      <c r="AL53" s="27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>
        <v>180</v>
      </c>
      <c r="BF53" s="8">
        <v>360</v>
      </c>
      <c r="BG53" s="8">
        <f t="shared" si="149"/>
        <v>760</v>
      </c>
      <c r="BH53">
        <f t="shared" si="150"/>
        <v>2280</v>
      </c>
      <c r="BI53" t="s">
        <v>20</v>
      </c>
      <c r="BJ53">
        <f t="shared" si="71"/>
        <v>2280</v>
      </c>
      <c r="BK53">
        <f t="shared" si="130"/>
        <v>0</v>
      </c>
      <c r="BL53" s="17">
        <f t="shared" si="72"/>
        <v>4560</v>
      </c>
      <c r="BM53" s="17">
        <f t="shared" si="73"/>
        <v>360</v>
      </c>
      <c r="BN53" s="17">
        <f t="shared" si="74"/>
        <v>4560</v>
      </c>
      <c r="BO53" s="17">
        <f t="shared" si="75"/>
        <v>0</v>
      </c>
      <c r="BR53">
        <f t="shared" si="76"/>
        <v>2280</v>
      </c>
      <c r="BS53">
        <f t="shared" si="77"/>
        <v>120</v>
      </c>
      <c r="BT53">
        <f t="shared" si="78"/>
        <v>38</v>
      </c>
      <c r="BU53">
        <f t="shared" si="79"/>
        <v>3</v>
      </c>
      <c r="BX53">
        <f t="shared" si="80"/>
        <v>1</v>
      </c>
      <c r="BY53">
        <f t="shared" si="81"/>
        <v>38</v>
      </c>
      <c r="BZ53">
        <f t="shared" si="82"/>
        <v>3</v>
      </c>
      <c r="CA53">
        <f t="shared" si="83"/>
        <v>1</v>
      </c>
      <c r="CB53">
        <f t="shared" si="84"/>
        <v>38</v>
      </c>
      <c r="CC53">
        <f t="shared" si="85"/>
        <v>3</v>
      </c>
      <c r="CD53" s="19"/>
      <c r="CE53" s="155">
        <f t="shared" si="86"/>
        <v>12.666666666666666</v>
      </c>
      <c r="CF53" s="17">
        <f t="shared" si="87"/>
        <v>12.666666666666666</v>
      </c>
      <c r="CG53" s="205">
        <f t="shared" si="88"/>
        <v>39.79350694547071</v>
      </c>
      <c r="CH53" s="205">
        <f t="shared" si="89"/>
        <v>12.666666666666666</v>
      </c>
      <c r="CI53" s="205">
        <f t="shared" si="90"/>
        <v>0</v>
      </c>
      <c r="CJ53" s="224">
        <f t="shared" si="91"/>
        <v>-1</v>
      </c>
      <c r="CK53" s="205">
        <f t="shared" si="92"/>
        <v>-2</v>
      </c>
      <c r="CL53" s="205">
        <v>360</v>
      </c>
      <c r="CM53" s="205">
        <f t="shared" si="131"/>
        <v>-8.3333333333333332E-3</v>
      </c>
      <c r="CN53" s="8"/>
      <c r="CO53" s="198"/>
      <c r="CP53" s="8"/>
      <c r="CQ53" s="8"/>
      <c r="CR53" s="8"/>
      <c r="CS53" s="8"/>
      <c r="CT53" s="8">
        <f t="shared" si="132"/>
        <v>38</v>
      </c>
      <c r="CU53" s="8">
        <f t="shared" si="133"/>
        <v>3</v>
      </c>
      <c r="CV53" s="8">
        <f t="shared" si="93"/>
        <v>1</v>
      </c>
      <c r="CW53" s="8">
        <f t="shared" si="158"/>
        <v>38</v>
      </c>
      <c r="CX53" s="8">
        <f t="shared" si="159"/>
        <v>3</v>
      </c>
      <c r="CY53" s="8">
        <f t="shared" si="24"/>
        <v>1</v>
      </c>
      <c r="CZ53" s="8">
        <f t="shared" si="25"/>
        <v>38</v>
      </c>
      <c r="DA53" s="8">
        <f t="shared" si="96"/>
        <v>3</v>
      </c>
      <c r="DB53" s="8"/>
      <c r="DC53" s="198">
        <f t="shared" si="97"/>
        <v>38</v>
      </c>
      <c r="DD53" s="234" t="s">
        <v>1005</v>
      </c>
      <c r="DE53" s="198">
        <f t="shared" si="98"/>
        <v>3</v>
      </c>
      <c r="DF53" s="8" t="s">
        <v>16</v>
      </c>
      <c r="DG53" s="8">
        <f t="shared" si="26"/>
        <v>12.666666666666666</v>
      </c>
      <c r="DH53" s="129" t="s">
        <v>18</v>
      </c>
      <c r="DI53" s="129" t="s">
        <v>16</v>
      </c>
      <c r="DJ53" s="198">
        <f t="shared" si="99"/>
        <v>39.79350694547071</v>
      </c>
      <c r="DK53" s="30" t="s">
        <v>2</v>
      </c>
      <c r="DL53" s="198">
        <f t="shared" si="27"/>
        <v>39.79350694547071</v>
      </c>
      <c r="DM53" s="228">
        <f t="shared" si="134"/>
        <v>1000000000000</v>
      </c>
      <c r="DN53" s="228">
        <f t="shared" si="135"/>
        <v>39793506945470.711</v>
      </c>
      <c r="DO53" s="228">
        <f t="shared" si="136"/>
        <v>39793506945470.711</v>
      </c>
      <c r="DP53" s="228">
        <f t="shared" si="137"/>
        <v>39793506945470</v>
      </c>
      <c r="DQ53" s="228">
        <f t="shared" si="138"/>
        <v>39793506945470</v>
      </c>
      <c r="DR53" s="30" t="str">
        <f t="shared" si="139"/>
        <v/>
      </c>
      <c r="DS53" s="30">
        <f t="shared" si="140"/>
        <v>0</v>
      </c>
      <c r="DT53" s="30">
        <f t="shared" si="141"/>
        <v>0</v>
      </c>
      <c r="DU53" s="27"/>
      <c r="DV53" s="23" t="s">
        <v>19</v>
      </c>
      <c r="DW53" s="23">
        <f t="shared" si="28"/>
        <v>38</v>
      </c>
      <c r="DX53" s="23">
        <f t="shared" si="29"/>
        <v>3</v>
      </c>
      <c r="DY53" s="23">
        <f t="shared" si="102"/>
        <v>12.666666666666666</v>
      </c>
      <c r="DZ53" s="23">
        <f t="shared" si="103"/>
        <v>0</v>
      </c>
      <c r="EA53" s="23">
        <f t="shared" si="30"/>
        <v>0</v>
      </c>
      <c r="EB53" s="23"/>
      <c r="EC53" s="23">
        <f t="shared" si="104"/>
        <v>38</v>
      </c>
      <c r="ED53" s="23">
        <f t="shared" si="105"/>
        <v>3</v>
      </c>
      <c r="EE53" s="23">
        <f t="shared" si="106"/>
        <v>38</v>
      </c>
      <c r="EF53" s="23">
        <f t="shared" si="107"/>
        <v>3</v>
      </c>
      <c r="EG53" s="23"/>
      <c r="EH53" s="23" t="s">
        <v>36</v>
      </c>
      <c r="EI53" s="223">
        <f t="shared" si="151"/>
        <v>38</v>
      </c>
      <c r="EJ53" s="23" t="s">
        <v>17</v>
      </c>
      <c r="EK53" s="223">
        <f t="shared" si="152"/>
        <v>3</v>
      </c>
      <c r="EL53" s="1" t="s">
        <v>37</v>
      </c>
      <c r="EM53" s="24" t="s">
        <v>18</v>
      </c>
      <c r="EN53" s="48">
        <f t="shared" si="31"/>
        <v>1</v>
      </c>
      <c r="EO53" s="74" t="s">
        <v>16</v>
      </c>
      <c r="EP53" t="str">
        <f t="shared" si="110"/>
        <v xml:space="preserve">( 38 / 3 ) π </v>
      </c>
      <c r="EQ53" t="str">
        <f t="shared" si="111"/>
        <v xml:space="preserve">( 38 / 3 ) π </v>
      </c>
      <c r="ER53" t="str">
        <f t="shared" si="112"/>
        <v xml:space="preserve">( 38 / 3 ) π </v>
      </c>
      <c r="ES53">
        <f t="shared" si="142"/>
        <v>0</v>
      </c>
      <c r="ET53" t="str">
        <f t="shared" si="113"/>
        <v xml:space="preserve">( 38 / 3 ) π </v>
      </c>
      <c r="EU53" s="49" t="s">
        <v>39</v>
      </c>
      <c r="EV53" s="60">
        <f t="shared" si="143"/>
        <v>20</v>
      </c>
      <c r="EX53" s="60">
        <f t="shared" si="144"/>
        <v>3</v>
      </c>
      <c r="EY53" s="60">
        <f t="shared" si="32"/>
        <v>1</v>
      </c>
      <c r="EZ53" s="71" t="str">
        <f t="shared" si="33"/>
        <v xml:space="preserve">2280° = </v>
      </c>
      <c r="FA53" s="73" t="str">
        <f t="shared" si="114"/>
        <v xml:space="preserve">( 38 / 3 ) π </v>
      </c>
      <c r="FB53" s="26" t="str">
        <f t="shared" si="34"/>
        <v>=</v>
      </c>
      <c r="FC53" s="26"/>
      <c r="FD53" s="26">
        <f t="shared" si="35"/>
        <v>39.79350694547071</v>
      </c>
      <c r="FE53" s="26"/>
      <c r="FF53" s="26" t="s">
        <v>39</v>
      </c>
      <c r="FG53" s="25">
        <f t="shared" si="36"/>
        <v>39.793506945470718</v>
      </c>
      <c r="FH53" s="25" t="s">
        <v>2</v>
      </c>
      <c r="FI53" s="25" t="str">
        <f t="shared" si="37"/>
        <v/>
      </c>
      <c r="FL53" s="144" t="str">
        <f t="shared" si="38"/>
        <v>( 38 / 3 ) π   =</v>
      </c>
      <c r="FM53" s="42">
        <f t="shared" si="115"/>
        <v>39.793506945470718</v>
      </c>
      <c r="FN53">
        <f t="shared" si="39"/>
        <v>0.86602540378443704</v>
      </c>
      <c r="FO53">
        <f t="shared" si="40"/>
        <v>-0.50000000000000278</v>
      </c>
      <c r="FP53">
        <f t="shared" si="41"/>
        <v>4.3301270189221857</v>
      </c>
      <c r="FQ53">
        <f t="shared" si="42"/>
        <v>-2.5000000000000138</v>
      </c>
      <c r="FR53">
        <f t="shared" si="43"/>
        <v>7.5000000000000142</v>
      </c>
      <c r="FS53">
        <f t="shared" si="44"/>
        <v>2.4999999999999862</v>
      </c>
      <c r="FT53">
        <f t="shared" si="116"/>
        <v>8.6602540378443944</v>
      </c>
      <c r="FV53">
        <v>360</v>
      </c>
      <c r="FW53">
        <f t="shared" si="145"/>
        <v>120</v>
      </c>
      <c r="FX53">
        <f t="shared" si="117"/>
        <v>60</v>
      </c>
      <c r="FY53">
        <f t="shared" si="118"/>
        <v>3</v>
      </c>
      <c r="FZ53">
        <f t="shared" si="45"/>
        <v>1.5</v>
      </c>
      <c r="GA53">
        <f t="shared" si="146"/>
        <v>19</v>
      </c>
      <c r="GB53">
        <f t="shared" si="119"/>
        <v>0</v>
      </c>
      <c r="GC53" t="str">
        <f t="shared" si="120"/>
        <v/>
      </c>
      <c r="GD53" t="str">
        <f t="shared" si="121"/>
        <v/>
      </c>
      <c r="GH53" t="str">
        <f t="shared" si="47"/>
        <v/>
      </c>
      <c r="GI53" t="str">
        <f t="shared" si="48"/>
        <v/>
      </c>
      <c r="GJ53" s="43" t="str">
        <f t="shared" si="49"/>
        <v/>
      </c>
      <c r="GK53" s="43" t="str">
        <f t="shared" si="50"/>
        <v/>
      </c>
      <c r="GL53" s="145"/>
      <c r="GM53" t="str">
        <f t="shared" si="51"/>
        <v/>
      </c>
      <c r="GN53" t="str">
        <f t="shared" si="52"/>
        <v/>
      </c>
      <c r="GO53" t="str">
        <f t="shared" si="53"/>
        <v/>
      </c>
      <c r="GP53" t="str">
        <f t="shared" si="123"/>
        <v/>
      </c>
      <c r="GQ53" t="str">
        <f t="shared" si="124"/>
        <v/>
      </c>
      <c r="GR53" t="str">
        <f t="shared" si="54"/>
        <v/>
      </c>
      <c r="GS53" t="str">
        <f t="shared" si="55"/>
        <v/>
      </c>
      <c r="GU53" t="str">
        <f t="shared" si="125"/>
        <v/>
      </c>
      <c r="GV53" t="str">
        <f t="shared" si="126"/>
        <v/>
      </c>
      <c r="GW53" t="str">
        <f t="shared" si="127"/>
        <v/>
      </c>
      <c r="GX53" t="str">
        <f t="shared" si="128"/>
        <v/>
      </c>
      <c r="GY53" s="19"/>
      <c r="GZ53" t="e">
        <f t="shared" si="129"/>
        <v>#VALUE!</v>
      </c>
      <c r="HA53">
        <f t="shared" si="147"/>
        <v>3</v>
      </c>
      <c r="HC53" t="s">
        <v>982</v>
      </c>
      <c r="HD53">
        <f t="shared" si="148"/>
        <v>19</v>
      </c>
      <c r="HE53" t="str">
        <f t="shared" si="56"/>
        <v/>
      </c>
      <c r="HF53">
        <f t="shared" si="57"/>
        <v>0</v>
      </c>
      <c r="HG53" t="str">
        <f t="shared" si="58"/>
        <v/>
      </c>
      <c r="HH53">
        <f t="shared" si="153"/>
        <v>0</v>
      </c>
    </row>
    <row r="54" spans="2:216" x14ac:dyDescent="0.25">
      <c r="K54" s="186"/>
      <c r="L54" s="185"/>
      <c r="M54" s="185"/>
      <c r="N54" s="84"/>
      <c r="O54" s="8" t="str">
        <f t="shared" si="59"/>
        <v/>
      </c>
      <c r="P54" s="8"/>
      <c r="Q54" s="27"/>
      <c r="R54" s="227">
        <f t="shared" si="60"/>
        <v>13.333333333333334</v>
      </c>
      <c r="S54" s="8"/>
      <c r="T54" s="19"/>
      <c r="U54" s="32" t="str">
        <f t="shared" si="154"/>
        <v/>
      </c>
      <c r="V54" s="45" t="str">
        <f t="shared" si="61"/>
        <v/>
      </c>
      <c r="W54" s="32" t="str">
        <f t="shared" si="62"/>
        <v/>
      </c>
      <c r="X54" s="35" t="str">
        <f t="shared" si="63"/>
        <v/>
      </c>
      <c r="Y54" s="39" t="str">
        <f t="shared" si="64"/>
        <v/>
      </c>
      <c r="Z54" s="35" t="str">
        <f t="shared" si="155"/>
        <v/>
      </c>
      <c r="AA54" s="35" t="str">
        <f t="shared" si="156"/>
        <v/>
      </c>
      <c r="AB54" s="35" t="str">
        <f t="shared" si="67"/>
        <v/>
      </c>
      <c r="AC54" s="39" t="str">
        <f t="shared" si="68"/>
        <v/>
      </c>
      <c r="AD54" s="39" t="str">
        <f t="shared" si="69"/>
        <v/>
      </c>
      <c r="AE54" s="41" t="str">
        <f t="shared" si="157"/>
        <v/>
      </c>
      <c r="AF54" s="35"/>
      <c r="AG54" s="20" t="e">
        <f t="shared" si="70"/>
        <v>#VALUE!</v>
      </c>
      <c r="AH54" s="19"/>
      <c r="AI54" s="8"/>
      <c r="AJ54" s="56" t="s">
        <v>100</v>
      </c>
      <c r="AK54" s="43">
        <f>PI()*AK48^2</f>
        <v>78.539816339744831</v>
      </c>
      <c r="AL54" s="27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>
        <v>180</v>
      </c>
      <c r="BF54" s="8">
        <v>360</v>
      </c>
      <c r="BG54" s="8">
        <f t="shared" si="149"/>
        <v>800</v>
      </c>
      <c r="BH54">
        <f t="shared" si="150"/>
        <v>2400</v>
      </c>
      <c r="BI54" t="s">
        <v>20</v>
      </c>
      <c r="BJ54">
        <f t="shared" si="71"/>
        <v>2400</v>
      </c>
      <c r="BK54">
        <f t="shared" si="130"/>
        <v>0</v>
      </c>
      <c r="BL54" s="17">
        <f t="shared" si="72"/>
        <v>4800</v>
      </c>
      <c r="BM54" s="17">
        <f t="shared" si="73"/>
        <v>360</v>
      </c>
      <c r="BN54" s="17">
        <f t="shared" si="74"/>
        <v>4800</v>
      </c>
      <c r="BO54" s="17">
        <f t="shared" si="75"/>
        <v>0</v>
      </c>
      <c r="BR54">
        <f t="shared" si="76"/>
        <v>2400</v>
      </c>
      <c r="BS54">
        <f t="shared" si="77"/>
        <v>120</v>
      </c>
      <c r="BT54">
        <f t="shared" si="78"/>
        <v>40</v>
      </c>
      <c r="BU54">
        <f t="shared" si="79"/>
        <v>3</v>
      </c>
      <c r="BX54">
        <f t="shared" si="80"/>
        <v>1</v>
      </c>
      <c r="BY54">
        <f t="shared" si="81"/>
        <v>40</v>
      </c>
      <c r="BZ54">
        <f t="shared" si="82"/>
        <v>3</v>
      </c>
      <c r="CA54">
        <f t="shared" si="83"/>
        <v>1</v>
      </c>
      <c r="CB54">
        <f t="shared" si="84"/>
        <v>40</v>
      </c>
      <c r="CC54">
        <f t="shared" si="85"/>
        <v>3</v>
      </c>
      <c r="CD54" s="19"/>
      <c r="CE54" s="155">
        <f t="shared" si="86"/>
        <v>13.333333333333334</v>
      </c>
      <c r="CF54" s="17">
        <f t="shared" si="87"/>
        <v>13.333333333333334</v>
      </c>
      <c r="CG54" s="205">
        <f t="shared" si="88"/>
        <v>41.887902047863911</v>
      </c>
      <c r="CH54" s="205">
        <f t="shared" si="89"/>
        <v>13.333333333333334</v>
      </c>
      <c r="CI54" s="205">
        <f t="shared" si="90"/>
        <v>0</v>
      </c>
      <c r="CJ54" s="224">
        <f t="shared" si="91"/>
        <v>-1</v>
      </c>
      <c r="CK54" s="205">
        <f t="shared" si="92"/>
        <v>-2</v>
      </c>
      <c r="CL54" s="205">
        <v>360</v>
      </c>
      <c r="CM54" s="205">
        <f t="shared" si="131"/>
        <v>-8.3333333333333332E-3</v>
      </c>
      <c r="CN54" s="8"/>
      <c r="CO54" s="198"/>
      <c r="CP54" s="8"/>
      <c r="CQ54" s="8"/>
      <c r="CR54" s="8"/>
      <c r="CS54" s="8"/>
      <c r="CT54" s="8">
        <f t="shared" si="132"/>
        <v>40</v>
      </c>
      <c r="CU54" s="8">
        <f t="shared" si="133"/>
        <v>3</v>
      </c>
      <c r="CV54" s="8">
        <f t="shared" si="93"/>
        <v>1</v>
      </c>
      <c r="CW54" s="8">
        <f t="shared" si="158"/>
        <v>40</v>
      </c>
      <c r="CX54" s="8">
        <f t="shared" si="159"/>
        <v>3</v>
      </c>
      <c r="CY54" s="8">
        <f t="shared" si="24"/>
        <v>1</v>
      </c>
      <c r="CZ54" s="8">
        <f t="shared" si="25"/>
        <v>40</v>
      </c>
      <c r="DA54" s="8">
        <f t="shared" si="96"/>
        <v>3</v>
      </c>
      <c r="DB54" s="8"/>
      <c r="DC54" s="198">
        <f t="shared" si="97"/>
        <v>40</v>
      </c>
      <c r="DD54" s="234" t="s">
        <v>1005</v>
      </c>
      <c r="DE54" s="198">
        <f t="shared" si="98"/>
        <v>3</v>
      </c>
      <c r="DF54" s="8" t="s">
        <v>16</v>
      </c>
      <c r="DG54" s="8">
        <f t="shared" si="26"/>
        <v>13.333333333333334</v>
      </c>
      <c r="DH54" s="129" t="s">
        <v>18</v>
      </c>
      <c r="DI54" s="129" t="s">
        <v>16</v>
      </c>
      <c r="DJ54" s="198">
        <f t="shared" si="99"/>
        <v>41.887902047863911</v>
      </c>
      <c r="DK54" s="30" t="s">
        <v>2</v>
      </c>
      <c r="DL54" s="198">
        <f t="shared" si="27"/>
        <v>41.887902047863911</v>
      </c>
      <c r="DM54" s="228">
        <f t="shared" si="134"/>
        <v>1000000000000</v>
      </c>
      <c r="DN54" s="228">
        <f t="shared" si="135"/>
        <v>41887902047863.914</v>
      </c>
      <c r="DO54" s="228">
        <f t="shared" si="136"/>
        <v>41887902047863.914</v>
      </c>
      <c r="DP54" s="228">
        <f t="shared" si="137"/>
        <v>41887902047863</v>
      </c>
      <c r="DQ54" s="228">
        <f t="shared" si="138"/>
        <v>41887902047863</v>
      </c>
      <c r="DR54" s="30" t="str">
        <f t="shared" si="139"/>
        <v/>
      </c>
      <c r="DS54" s="30">
        <f t="shared" si="140"/>
        <v>0</v>
      </c>
      <c r="DT54" s="30">
        <f t="shared" si="141"/>
        <v>0</v>
      </c>
      <c r="DU54" s="27"/>
      <c r="DV54" s="23" t="s">
        <v>19</v>
      </c>
      <c r="DW54" s="23">
        <f t="shared" si="28"/>
        <v>40</v>
      </c>
      <c r="DX54" s="23">
        <f t="shared" si="29"/>
        <v>3</v>
      </c>
      <c r="DY54" s="23">
        <f t="shared" si="102"/>
        <v>13.333333333333334</v>
      </c>
      <c r="DZ54" s="23">
        <f t="shared" si="103"/>
        <v>0</v>
      </c>
      <c r="EA54" s="23">
        <f t="shared" si="30"/>
        <v>0</v>
      </c>
      <c r="EB54" s="23"/>
      <c r="EC54" s="23">
        <f t="shared" si="104"/>
        <v>40</v>
      </c>
      <c r="ED54" s="23">
        <f t="shared" si="105"/>
        <v>3</v>
      </c>
      <c r="EE54" s="23">
        <f t="shared" si="106"/>
        <v>40</v>
      </c>
      <c r="EF54" s="23">
        <f t="shared" si="107"/>
        <v>3</v>
      </c>
      <c r="EG54" s="23"/>
      <c r="EH54" s="23" t="s">
        <v>36</v>
      </c>
      <c r="EI54" s="223">
        <f t="shared" si="151"/>
        <v>40</v>
      </c>
      <c r="EJ54" s="23" t="s">
        <v>17</v>
      </c>
      <c r="EK54" s="223">
        <f t="shared" si="152"/>
        <v>3</v>
      </c>
      <c r="EL54" s="1" t="s">
        <v>37</v>
      </c>
      <c r="EM54" s="24" t="s">
        <v>18</v>
      </c>
      <c r="EN54" s="48">
        <f t="shared" si="31"/>
        <v>1</v>
      </c>
      <c r="EO54" s="74" t="s">
        <v>16</v>
      </c>
      <c r="EP54" t="str">
        <f t="shared" si="110"/>
        <v xml:space="preserve">( 40 / 3 ) π </v>
      </c>
      <c r="EQ54" t="str">
        <f t="shared" si="111"/>
        <v xml:space="preserve">( 40 / 3 ) π </v>
      </c>
      <c r="ER54" t="str">
        <f t="shared" si="112"/>
        <v xml:space="preserve">( 40 / 3 ) π </v>
      </c>
      <c r="ES54">
        <f t="shared" si="142"/>
        <v>0</v>
      </c>
      <c r="ET54" t="str">
        <f t="shared" si="113"/>
        <v xml:space="preserve">( 40 / 3 ) π </v>
      </c>
      <c r="EU54" s="49" t="s">
        <v>39</v>
      </c>
      <c r="EV54" s="60">
        <f t="shared" si="143"/>
        <v>21</v>
      </c>
      <c r="EX54" s="60">
        <f t="shared" si="144"/>
        <v>3</v>
      </c>
      <c r="EY54" s="60">
        <f t="shared" si="32"/>
        <v>3</v>
      </c>
      <c r="EZ54" s="71" t="str">
        <f t="shared" si="33"/>
        <v xml:space="preserve">2400° = </v>
      </c>
      <c r="FA54" s="73" t="str">
        <f t="shared" si="114"/>
        <v xml:space="preserve">( 40 / 3 ) π </v>
      </c>
      <c r="FB54" s="26" t="str">
        <f t="shared" si="34"/>
        <v>=</v>
      </c>
      <c r="FC54" s="26"/>
      <c r="FD54" s="26">
        <f t="shared" si="35"/>
        <v>41.887902047863911</v>
      </c>
      <c r="FE54" s="26"/>
      <c r="FF54" s="26" t="s">
        <v>39</v>
      </c>
      <c r="FG54" s="25">
        <f t="shared" si="36"/>
        <v>41.887902047863911</v>
      </c>
      <c r="FH54" s="25" t="s">
        <v>2</v>
      </c>
      <c r="FI54" s="25" t="str">
        <f t="shared" si="37"/>
        <v/>
      </c>
      <c r="FL54" s="144" t="str">
        <f t="shared" si="38"/>
        <v>( 40 / 3 ) π   =</v>
      </c>
      <c r="FM54" s="42">
        <f t="shared" si="115"/>
        <v>41.887902047863911</v>
      </c>
      <c r="FN54">
        <f t="shared" si="39"/>
        <v>-0.86602540378443904</v>
      </c>
      <c r="FO54">
        <f t="shared" si="40"/>
        <v>-0.49999999999999939</v>
      </c>
      <c r="FP54">
        <f t="shared" si="41"/>
        <v>-4.3301270189221954</v>
      </c>
      <c r="FQ54">
        <f t="shared" si="42"/>
        <v>-2.4999999999999969</v>
      </c>
      <c r="FR54">
        <f t="shared" si="43"/>
        <v>7.4999999999999964</v>
      </c>
      <c r="FS54">
        <f t="shared" si="44"/>
        <v>2.5000000000000031</v>
      </c>
      <c r="FT54">
        <f t="shared" si="116"/>
        <v>8.6602540378443837</v>
      </c>
      <c r="FV54">
        <v>360</v>
      </c>
      <c r="FW54">
        <f t="shared" si="145"/>
        <v>120</v>
      </c>
      <c r="FX54">
        <f t="shared" si="117"/>
        <v>60</v>
      </c>
      <c r="FY54">
        <f t="shared" si="118"/>
        <v>3</v>
      </c>
      <c r="FZ54">
        <f t="shared" si="45"/>
        <v>1.5</v>
      </c>
      <c r="GA54">
        <f t="shared" si="146"/>
        <v>20</v>
      </c>
      <c r="GB54">
        <f t="shared" si="119"/>
        <v>0</v>
      </c>
      <c r="GC54" t="str">
        <f t="shared" si="120"/>
        <v/>
      </c>
      <c r="GD54" t="str">
        <f t="shared" si="121"/>
        <v/>
      </c>
      <c r="GH54" t="str">
        <f t="shared" si="47"/>
        <v/>
      </c>
      <c r="GI54" t="str">
        <f t="shared" si="48"/>
        <v/>
      </c>
      <c r="GJ54" s="43" t="str">
        <f t="shared" si="49"/>
        <v/>
      </c>
      <c r="GK54" s="43" t="str">
        <f t="shared" si="50"/>
        <v/>
      </c>
      <c r="GL54" s="145"/>
      <c r="GM54" t="str">
        <f t="shared" si="51"/>
        <v/>
      </c>
      <c r="GN54" t="str">
        <f t="shared" si="52"/>
        <v/>
      </c>
      <c r="GO54" t="str">
        <f t="shared" si="53"/>
        <v/>
      </c>
      <c r="GP54" t="str">
        <f t="shared" si="123"/>
        <v/>
      </c>
      <c r="GQ54" t="str">
        <f t="shared" si="124"/>
        <v/>
      </c>
      <c r="GR54" t="str">
        <f t="shared" si="54"/>
        <v/>
      </c>
      <c r="GS54" t="str">
        <f t="shared" si="55"/>
        <v/>
      </c>
      <c r="GU54" t="str">
        <f t="shared" si="125"/>
        <v/>
      </c>
      <c r="GV54" t="str">
        <f t="shared" si="126"/>
        <v/>
      </c>
      <c r="GW54" t="str">
        <f t="shared" si="127"/>
        <v/>
      </c>
      <c r="GX54" t="str">
        <f t="shared" si="128"/>
        <v/>
      </c>
      <c r="GY54" s="19"/>
      <c r="GZ54" t="e">
        <f t="shared" si="129"/>
        <v>#VALUE!</v>
      </c>
      <c r="HA54">
        <f t="shared" si="147"/>
        <v>3</v>
      </c>
      <c r="HC54" t="s">
        <v>73</v>
      </c>
      <c r="HD54">
        <f t="shared" si="148"/>
        <v>20</v>
      </c>
      <c r="HE54" t="str">
        <f t="shared" si="56"/>
        <v>icosagone</v>
      </c>
      <c r="HF54">
        <f t="shared" si="57"/>
        <v>0</v>
      </c>
      <c r="HG54" t="str">
        <f t="shared" si="58"/>
        <v/>
      </c>
      <c r="HH54">
        <f t="shared" si="153"/>
        <v>0</v>
      </c>
    </row>
    <row r="55" spans="2:216" x14ac:dyDescent="0.25">
      <c r="K55" s="186"/>
      <c r="L55" s="185"/>
      <c r="M55" s="185"/>
      <c r="N55" s="84"/>
      <c r="O55" s="8" t="str">
        <f t="shared" si="59"/>
        <v/>
      </c>
      <c r="P55" s="8"/>
      <c r="Q55" s="27"/>
      <c r="R55" s="227">
        <f t="shared" si="60"/>
        <v>14</v>
      </c>
      <c r="S55" s="8"/>
      <c r="T55" s="19"/>
      <c r="U55" s="32" t="str">
        <f t="shared" si="154"/>
        <v/>
      </c>
      <c r="V55" s="44" t="str">
        <f t="shared" si="61"/>
        <v/>
      </c>
      <c r="W55" s="66" t="str">
        <f t="shared" si="62"/>
        <v/>
      </c>
      <c r="X55" s="34" t="str">
        <f t="shared" si="63"/>
        <v/>
      </c>
      <c r="Y55" s="38" t="str">
        <f t="shared" si="64"/>
        <v/>
      </c>
      <c r="Z55" s="34" t="str">
        <f t="shared" si="155"/>
        <v/>
      </c>
      <c r="AA55" s="34" t="str">
        <f t="shared" si="156"/>
        <v/>
      </c>
      <c r="AB55" s="34" t="str">
        <f t="shared" si="67"/>
        <v/>
      </c>
      <c r="AC55" s="38" t="str">
        <f t="shared" si="68"/>
        <v/>
      </c>
      <c r="AD55" s="38" t="str">
        <f t="shared" si="69"/>
        <v/>
      </c>
      <c r="AE55" s="40" t="str">
        <f t="shared" si="157"/>
        <v/>
      </c>
      <c r="AF55" s="35"/>
      <c r="AG55" s="20" t="e">
        <f t="shared" si="70"/>
        <v>#VALUE!</v>
      </c>
      <c r="AH55" s="19"/>
      <c r="AI55" s="8"/>
      <c r="AJ55" s="58" t="s">
        <v>101</v>
      </c>
      <c r="AK55" s="43">
        <f>AK54-AK53</f>
        <v>78.539816339744831</v>
      </c>
      <c r="AL55" s="27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>
        <v>180</v>
      </c>
      <c r="BF55" s="8">
        <v>360</v>
      </c>
      <c r="BG55" s="8">
        <f t="shared" si="149"/>
        <v>840</v>
      </c>
      <c r="BH55">
        <f t="shared" si="150"/>
        <v>2520</v>
      </c>
      <c r="BI55" t="s">
        <v>20</v>
      </c>
      <c r="BJ55">
        <f t="shared" si="71"/>
        <v>2520</v>
      </c>
      <c r="BK55">
        <f t="shared" si="130"/>
        <v>0</v>
      </c>
      <c r="BL55" s="17">
        <f t="shared" si="72"/>
        <v>5040</v>
      </c>
      <c r="BM55" s="17">
        <f t="shared" si="73"/>
        <v>360</v>
      </c>
      <c r="BN55" s="17">
        <f t="shared" si="74"/>
        <v>5040</v>
      </c>
      <c r="BO55" s="17">
        <f t="shared" si="75"/>
        <v>0</v>
      </c>
      <c r="BR55">
        <f t="shared" si="76"/>
        <v>2520</v>
      </c>
      <c r="BS55">
        <f t="shared" si="77"/>
        <v>360</v>
      </c>
      <c r="BT55">
        <f t="shared" si="78"/>
        <v>14</v>
      </c>
      <c r="BU55">
        <f t="shared" si="79"/>
        <v>1</v>
      </c>
      <c r="BX55">
        <f t="shared" si="80"/>
        <v>1</v>
      </c>
      <c r="BY55">
        <f t="shared" si="81"/>
        <v>14</v>
      </c>
      <c r="BZ55">
        <f t="shared" si="82"/>
        <v>1</v>
      </c>
      <c r="CA55">
        <f t="shared" si="83"/>
        <v>1</v>
      </c>
      <c r="CB55">
        <f t="shared" si="84"/>
        <v>14</v>
      </c>
      <c r="CC55">
        <f t="shared" si="85"/>
        <v>1</v>
      </c>
      <c r="CD55" s="19"/>
      <c r="CE55" s="155">
        <f t="shared" si="86"/>
        <v>14</v>
      </c>
      <c r="CF55" s="17">
        <f t="shared" si="87"/>
        <v>14</v>
      </c>
      <c r="CG55" s="205">
        <f t="shared" si="88"/>
        <v>43.982297150257104</v>
      </c>
      <c r="CH55" s="205">
        <f t="shared" si="89"/>
        <v>14</v>
      </c>
      <c r="CI55" s="205">
        <f t="shared" si="90"/>
        <v>0</v>
      </c>
      <c r="CJ55" s="224">
        <f t="shared" si="91"/>
        <v>-1</v>
      </c>
      <c r="CK55" s="205">
        <f t="shared" si="92"/>
        <v>-2</v>
      </c>
      <c r="CL55" s="205">
        <v>360</v>
      </c>
      <c r="CM55" s="205">
        <f t="shared" si="131"/>
        <v>-8.3333333333333332E-3</v>
      </c>
      <c r="CN55" s="8"/>
      <c r="CO55" s="198"/>
      <c r="CP55" s="8"/>
      <c r="CQ55" s="8"/>
      <c r="CR55" s="8"/>
      <c r="CS55" s="8"/>
      <c r="CT55" s="8">
        <f t="shared" si="132"/>
        <v>42</v>
      </c>
      <c r="CU55" s="8">
        <f t="shared" si="133"/>
        <v>3</v>
      </c>
      <c r="CV55" s="8">
        <f t="shared" si="93"/>
        <v>3</v>
      </c>
      <c r="CW55" s="8">
        <f t="shared" si="158"/>
        <v>14</v>
      </c>
      <c r="CX55" s="8">
        <f t="shared" si="159"/>
        <v>1</v>
      </c>
      <c r="CY55" s="8">
        <f t="shared" si="24"/>
        <v>3</v>
      </c>
      <c r="CZ55" s="8">
        <f t="shared" si="25"/>
        <v>14</v>
      </c>
      <c r="DA55" s="8">
        <f t="shared" si="96"/>
        <v>1</v>
      </c>
      <c r="DB55" s="8"/>
      <c r="DC55" s="198">
        <f t="shared" si="97"/>
        <v>14</v>
      </c>
      <c r="DD55" s="234" t="s">
        <v>1005</v>
      </c>
      <c r="DE55" s="198">
        <f t="shared" si="98"/>
        <v>1</v>
      </c>
      <c r="DF55" s="8" t="s">
        <v>16</v>
      </c>
      <c r="DG55" s="8">
        <f t="shared" si="26"/>
        <v>14</v>
      </c>
      <c r="DH55" s="129" t="s">
        <v>18</v>
      </c>
      <c r="DI55" s="129" t="s">
        <v>16</v>
      </c>
      <c r="DJ55" s="198">
        <f t="shared" si="99"/>
        <v>43.982297150257104</v>
      </c>
      <c r="DK55" s="30" t="s">
        <v>2</v>
      </c>
      <c r="DL55" s="198">
        <f t="shared" si="27"/>
        <v>43.982297150257104</v>
      </c>
      <c r="DM55" s="228">
        <f t="shared" si="134"/>
        <v>1000000000000</v>
      </c>
      <c r="DN55" s="228">
        <f t="shared" si="135"/>
        <v>43982297150257.102</v>
      </c>
      <c r="DO55" s="228">
        <f t="shared" si="136"/>
        <v>43982297150257.102</v>
      </c>
      <c r="DP55" s="228">
        <f t="shared" si="137"/>
        <v>43982297150257</v>
      </c>
      <c r="DQ55" s="228">
        <f t="shared" si="138"/>
        <v>43982297150257</v>
      </c>
      <c r="DR55" s="30" t="str">
        <f t="shared" si="139"/>
        <v/>
      </c>
      <c r="DS55" s="30">
        <f t="shared" si="140"/>
        <v>0</v>
      </c>
      <c r="DT55" s="30">
        <f t="shared" si="141"/>
        <v>0</v>
      </c>
      <c r="DU55" s="27"/>
      <c r="DV55" s="23" t="s">
        <v>19</v>
      </c>
      <c r="DW55" s="23">
        <f t="shared" si="28"/>
        <v>14</v>
      </c>
      <c r="DX55" s="23">
        <f t="shared" si="29"/>
        <v>1</v>
      </c>
      <c r="DY55" s="23">
        <f t="shared" si="102"/>
        <v>14</v>
      </c>
      <c r="DZ55" s="23">
        <f t="shared" si="103"/>
        <v>0</v>
      </c>
      <c r="EA55" s="23">
        <f t="shared" si="30"/>
        <v>0</v>
      </c>
      <c r="EB55" s="23"/>
      <c r="EC55" s="23">
        <f t="shared" si="104"/>
        <v>14</v>
      </c>
      <c r="ED55" s="23">
        <f t="shared" si="105"/>
        <v>1</v>
      </c>
      <c r="EE55" s="23">
        <f t="shared" si="106"/>
        <v>14</v>
      </c>
      <c r="EF55" s="23">
        <f t="shared" si="107"/>
        <v>1</v>
      </c>
      <c r="EG55" s="23"/>
      <c r="EH55" s="23" t="s">
        <v>36</v>
      </c>
      <c r="EI55" s="223">
        <f t="shared" si="151"/>
        <v>14</v>
      </c>
      <c r="EJ55" s="23" t="s">
        <v>17</v>
      </c>
      <c r="EK55" s="223">
        <f t="shared" si="152"/>
        <v>1</v>
      </c>
      <c r="EL55" s="1" t="s">
        <v>37</v>
      </c>
      <c r="EM55" s="24" t="s">
        <v>18</v>
      </c>
      <c r="EN55" s="48">
        <f t="shared" si="31"/>
        <v>1</v>
      </c>
      <c r="EO55" s="74" t="s">
        <v>16</v>
      </c>
      <c r="EP55" t="str">
        <f t="shared" si="110"/>
        <v xml:space="preserve">( 14 / 1 ) π </v>
      </c>
      <c r="EQ55" t="str">
        <f t="shared" si="111"/>
        <v xml:space="preserve">14 π </v>
      </c>
      <c r="ER55" t="str">
        <f t="shared" si="112"/>
        <v xml:space="preserve">14 π </v>
      </c>
      <c r="ES55">
        <f t="shared" si="142"/>
        <v>0</v>
      </c>
      <c r="ET55" t="str">
        <f t="shared" si="113"/>
        <v xml:space="preserve">14 π </v>
      </c>
      <c r="EU55" s="49" t="s">
        <v>39</v>
      </c>
      <c r="EV55" s="60">
        <f t="shared" si="143"/>
        <v>22</v>
      </c>
      <c r="EX55" s="60">
        <f t="shared" si="144"/>
        <v>3</v>
      </c>
      <c r="EY55" s="60">
        <f t="shared" si="32"/>
        <v>1</v>
      </c>
      <c r="EZ55" s="71" t="str">
        <f t="shared" si="33"/>
        <v xml:space="preserve">2520° = </v>
      </c>
      <c r="FA55" s="73" t="str">
        <f t="shared" si="114"/>
        <v xml:space="preserve">14 π </v>
      </c>
      <c r="FB55" s="26" t="str">
        <f t="shared" si="34"/>
        <v>=</v>
      </c>
      <c r="FC55" s="26"/>
      <c r="FD55" s="26">
        <f t="shared" si="35"/>
        <v>43.982297150257104</v>
      </c>
      <c r="FE55" s="26"/>
      <c r="FF55" s="26" t="s">
        <v>39</v>
      </c>
      <c r="FG55" s="25">
        <f t="shared" si="36"/>
        <v>43.982297150257104</v>
      </c>
      <c r="FH55" s="25" t="s">
        <v>2</v>
      </c>
      <c r="FI55" s="25" t="str">
        <f t="shared" si="37"/>
        <v/>
      </c>
      <c r="FL55" s="144" t="str">
        <f t="shared" si="38"/>
        <v>14 π   =</v>
      </c>
      <c r="FM55" s="42">
        <f t="shared" si="115"/>
        <v>43.982297150257104</v>
      </c>
      <c r="FN55">
        <f t="shared" si="39"/>
        <v>-1.715207836872068E-15</v>
      </c>
      <c r="FO55">
        <f t="shared" si="40"/>
        <v>1</v>
      </c>
      <c r="FP55">
        <f t="shared" si="41"/>
        <v>-8.5760391843603401E-15</v>
      </c>
      <c r="FQ55">
        <f t="shared" si="42"/>
        <v>5</v>
      </c>
      <c r="FR55">
        <f t="shared" si="43"/>
        <v>0</v>
      </c>
      <c r="FS55">
        <f t="shared" si="44"/>
        <v>0</v>
      </c>
      <c r="FT55">
        <f t="shared" si="116"/>
        <v>8.5760391843603401E-15</v>
      </c>
      <c r="FV55">
        <v>360</v>
      </c>
      <c r="FW55">
        <f t="shared" si="145"/>
        <v>120</v>
      </c>
      <c r="FX55">
        <f t="shared" si="117"/>
        <v>60</v>
      </c>
      <c r="FY55">
        <f t="shared" ref="FY55:FY118" si="160">FV55/FW55</f>
        <v>3</v>
      </c>
      <c r="FZ55">
        <f t="shared" si="45"/>
        <v>1.5</v>
      </c>
      <c r="GA55">
        <f t="shared" ref="GA55:GA118" si="161">GA54+1</f>
        <v>21</v>
      </c>
      <c r="GB55">
        <f t="shared" si="119"/>
        <v>0</v>
      </c>
      <c r="GC55" t="str">
        <f t="shared" ref="GC55:GC106" si="162">IF(GB55=0,"",GA55)</f>
        <v/>
      </c>
      <c r="GD55" t="str">
        <f t="shared" si="121"/>
        <v/>
      </c>
      <c r="GH55" t="str">
        <f t="shared" si="47"/>
        <v/>
      </c>
      <c r="GI55" t="str">
        <f t="shared" si="48"/>
        <v/>
      </c>
      <c r="GJ55" s="43" t="str">
        <f t="shared" si="49"/>
        <v/>
      </c>
      <c r="GK55" s="43" t="str">
        <f t="shared" si="50"/>
        <v/>
      </c>
      <c r="GL55" s="145"/>
      <c r="GM55" t="str">
        <f t="shared" si="51"/>
        <v/>
      </c>
      <c r="GN55" t="str">
        <f t="shared" si="52"/>
        <v/>
      </c>
      <c r="GO55" t="str">
        <f t="shared" si="53"/>
        <v/>
      </c>
      <c r="GP55" t="str">
        <f t="shared" si="123"/>
        <v/>
      </c>
      <c r="GQ55" t="str">
        <f t="shared" si="124"/>
        <v/>
      </c>
      <c r="GR55" t="str">
        <f t="shared" si="54"/>
        <v/>
      </c>
      <c r="GS55" t="str">
        <f t="shared" si="55"/>
        <v/>
      </c>
      <c r="GU55" t="str">
        <f t="shared" si="125"/>
        <v/>
      </c>
      <c r="GV55" t="str">
        <f t="shared" si="126"/>
        <v/>
      </c>
      <c r="GW55" t="str">
        <f t="shared" si="127"/>
        <v/>
      </c>
      <c r="GX55" t="str">
        <f t="shared" si="128"/>
        <v/>
      </c>
      <c r="GY55" s="19"/>
      <c r="GZ55" t="e">
        <f t="shared" si="129"/>
        <v>#VALUE!</v>
      </c>
      <c r="HA55">
        <f t="shared" si="147"/>
        <v>3</v>
      </c>
      <c r="HC55" t="s">
        <v>982</v>
      </c>
      <c r="HD55">
        <f t="shared" si="148"/>
        <v>21</v>
      </c>
      <c r="HE55" t="str">
        <f t="shared" si="56"/>
        <v/>
      </c>
      <c r="HF55">
        <f t="shared" si="57"/>
        <v>0</v>
      </c>
      <c r="HG55" t="str">
        <f t="shared" si="58"/>
        <v/>
      </c>
      <c r="HH55">
        <f t="shared" si="153"/>
        <v>0</v>
      </c>
    </row>
    <row r="56" spans="2:216" x14ac:dyDescent="0.25">
      <c r="K56" s="186"/>
      <c r="L56" s="185"/>
      <c r="M56" s="185"/>
      <c r="N56" s="84"/>
      <c r="O56" s="8" t="str">
        <f t="shared" si="59"/>
        <v/>
      </c>
      <c r="P56" s="8"/>
      <c r="Q56" s="27"/>
      <c r="R56" s="227">
        <f t="shared" si="60"/>
        <v>14.666666666666666</v>
      </c>
      <c r="S56" s="8"/>
      <c r="T56" s="19"/>
      <c r="U56" s="32" t="str">
        <f t="shared" si="154"/>
        <v/>
      </c>
      <c r="V56" s="45" t="str">
        <f t="shared" si="61"/>
        <v/>
      </c>
      <c r="W56" s="32" t="str">
        <f t="shared" si="62"/>
        <v/>
      </c>
      <c r="X56" s="35" t="str">
        <f t="shared" si="63"/>
        <v/>
      </c>
      <c r="Y56" s="39" t="str">
        <f t="shared" si="64"/>
        <v/>
      </c>
      <c r="Z56" s="35" t="str">
        <f t="shared" si="155"/>
        <v/>
      </c>
      <c r="AA56" s="35" t="str">
        <f t="shared" si="156"/>
        <v/>
      </c>
      <c r="AB56" s="35" t="str">
        <f t="shared" si="67"/>
        <v/>
      </c>
      <c r="AC56" s="39" t="str">
        <f t="shared" si="68"/>
        <v/>
      </c>
      <c r="AD56" s="39" t="str">
        <f t="shared" si="69"/>
        <v/>
      </c>
      <c r="AE56" s="41" t="str">
        <f t="shared" si="157"/>
        <v/>
      </c>
      <c r="AF56" s="35"/>
      <c r="AG56" s="20" t="e">
        <f t="shared" si="70"/>
        <v>#VALUE!</v>
      </c>
      <c r="AH56" s="19"/>
      <c r="AI56" s="8"/>
      <c r="AJ56" s="57" t="s">
        <v>33</v>
      </c>
      <c r="AK56" s="8">
        <f>AK52</f>
        <v>0</v>
      </c>
      <c r="AL56" s="27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>
        <v>180</v>
      </c>
      <c r="BF56" s="8">
        <v>360</v>
      </c>
      <c r="BG56" s="8">
        <f t="shared" si="149"/>
        <v>880</v>
      </c>
      <c r="BH56">
        <f t="shared" si="150"/>
        <v>2640</v>
      </c>
      <c r="BI56" t="s">
        <v>20</v>
      </c>
      <c r="BJ56">
        <f t="shared" si="71"/>
        <v>2640</v>
      </c>
      <c r="BK56">
        <f t="shared" si="130"/>
        <v>0</v>
      </c>
      <c r="BL56" s="17">
        <f t="shared" si="72"/>
        <v>5280</v>
      </c>
      <c r="BM56" s="17">
        <f t="shared" si="73"/>
        <v>360</v>
      </c>
      <c r="BN56" s="17">
        <f t="shared" si="74"/>
        <v>5280</v>
      </c>
      <c r="BO56" s="17">
        <f t="shared" si="75"/>
        <v>0</v>
      </c>
      <c r="BR56">
        <f t="shared" si="76"/>
        <v>2640</v>
      </c>
      <c r="BS56">
        <f t="shared" si="77"/>
        <v>120</v>
      </c>
      <c r="BT56">
        <f t="shared" si="78"/>
        <v>44</v>
      </c>
      <c r="BU56">
        <f t="shared" si="79"/>
        <v>3</v>
      </c>
      <c r="BX56">
        <f t="shared" si="80"/>
        <v>1</v>
      </c>
      <c r="BY56">
        <f t="shared" si="81"/>
        <v>44</v>
      </c>
      <c r="BZ56">
        <f t="shared" si="82"/>
        <v>3</v>
      </c>
      <c r="CA56">
        <f t="shared" si="83"/>
        <v>1</v>
      </c>
      <c r="CB56">
        <f t="shared" si="84"/>
        <v>44</v>
      </c>
      <c r="CC56">
        <f t="shared" si="85"/>
        <v>3</v>
      </c>
      <c r="CD56" s="19"/>
      <c r="CE56" s="155">
        <f t="shared" si="86"/>
        <v>14.666666666666666</v>
      </c>
      <c r="CF56" s="17">
        <f t="shared" si="87"/>
        <v>14.666666666666666</v>
      </c>
      <c r="CG56" s="205">
        <f t="shared" si="88"/>
        <v>46.076692252650297</v>
      </c>
      <c r="CH56" s="205">
        <f t="shared" si="89"/>
        <v>14.666666666666666</v>
      </c>
      <c r="CI56" s="205">
        <f t="shared" si="90"/>
        <v>0</v>
      </c>
      <c r="CJ56" s="224">
        <f t="shared" si="91"/>
        <v>-1</v>
      </c>
      <c r="CK56" s="205">
        <f t="shared" si="92"/>
        <v>-2</v>
      </c>
      <c r="CL56" s="205">
        <v>360</v>
      </c>
      <c r="CM56" s="205">
        <f t="shared" si="131"/>
        <v>-8.3333333333333332E-3</v>
      </c>
      <c r="CN56" s="8"/>
      <c r="CO56" s="198"/>
      <c r="CP56" s="8"/>
      <c r="CQ56" s="8"/>
      <c r="CR56" s="8"/>
      <c r="CS56" s="8"/>
      <c r="CT56" s="8">
        <f t="shared" si="132"/>
        <v>44</v>
      </c>
      <c r="CU56" s="8">
        <f t="shared" si="133"/>
        <v>3</v>
      </c>
      <c r="CV56" s="8">
        <f t="shared" si="93"/>
        <v>1</v>
      </c>
      <c r="CW56" s="8">
        <f t="shared" si="158"/>
        <v>44</v>
      </c>
      <c r="CX56" s="8">
        <f t="shared" si="159"/>
        <v>3</v>
      </c>
      <c r="CY56" s="8">
        <f t="shared" si="24"/>
        <v>1</v>
      </c>
      <c r="CZ56" s="8">
        <f t="shared" si="25"/>
        <v>44</v>
      </c>
      <c r="DA56" s="8">
        <f t="shared" si="96"/>
        <v>3</v>
      </c>
      <c r="DB56" s="8"/>
      <c r="DC56" s="198">
        <f t="shared" si="97"/>
        <v>44</v>
      </c>
      <c r="DD56" s="234" t="s">
        <v>1005</v>
      </c>
      <c r="DE56" s="198">
        <f t="shared" si="98"/>
        <v>3</v>
      </c>
      <c r="DF56" s="8" t="s">
        <v>16</v>
      </c>
      <c r="DG56" s="8">
        <f t="shared" si="26"/>
        <v>14.666666666666666</v>
      </c>
      <c r="DH56" s="129" t="s">
        <v>18</v>
      </c>
      <c r="DI56" s="129" t="s">
        <v>16</v>
      </c>
      <c r="DJ56" s="198">
        <f t="shared" si="99"/>
        <v>46.076692252650297</v>
      </c>
      <c r="DK56" s="30" t="s">
        <v>2</v>
      </c>
      <c r="DL56" s="198">
        <f t="shared" si="27"/>
        <v>46.076692252650297</v>
      </c>
      <c r="DM56" s="228">
        <f t="shared" si="134"/>
        <v>1000000000000</v>
      </c>
      <c r="DN56" s="228">
        <f t="shared" si="135"/>
        <v>46076692252650.297</v>
      </c>
      <c r="DO56" s="228">
        <f t="shared" si="136"/>
        <v>46076692252650.297</v>
      </c>
      <c r="DP56" s="228">
        <f t="shared" si="137"/>
        <v>46076692252650</v>
      </c>
      <c r="DQ56" s="228">
        <f t="shared" si="138"/>
        <v>46076692252650</v>
      </c>
      <c r="DR56" s="30" t="str">
        <f t="shared" si="139"/>
        <v/>
      </c>
      <c r="DS56" s="30">
        <f t="shared" si="140"/>
        <v>0</v>
      </c>
      <c r="DT56" s="30">
        <f t="shared" si="141"/>
        <v>0</v>
      </c>
      <c r="DU56" s="27"/>
      <c r="DV56" s="23" t="s">
        <v>19</v>
      </c>
      <c r="DW56" s="23">
        <f t="shared" si="28"/>
        <v>44</v>
      </c>
      <c r="DX56" s="23">
        <f t="shared" si="29"/>
        <v>3</v>
      </c>
      <c r="DY56" s="23">
        <f t="shared" si="102"/>
        <v>14.666666666666666</v>
      </c>
      <c r="DZ56" s="23">
        <f t="shared" si="103"/>
        <v>0</v>
      </c>
      <c r="EA56" s="23">
        <f t="shared" si="30"/>
        <v>0</v>
      </c>
      <c r="EB56" s="23"/>
      <c r="EC56" s="23">
        <f t="shared" si="104"/>
        <v>44</v>
      </c>
      <c r="ED56" s="23">
        <f t="shared" si="105"/>
        <v>3</v>
      </c>
      <c r="EE56" s="23">
        <f t="shared" si="106"/>
        <v>44</v>
      </c>
      <c r="EF56" s="23">
        <f t="shared" si="107"/>
        <v>3</v>
      </c>
      <c r="EG56" s="23"/>
      <c r="EH56" s="23" t="s">
        <v>36</v>
      </c>
      <c r="EI56" s="223">
        <f t="shared" si="151"/>
        <v>44</v>
      </c>
      <c r="EJ56" s="23" t="s">
        <v>17</v>
      </c>
      <c r="EK56" s="223">
        <f t="shared" si="152"/>
        <v>3</v>
      </c>
      <c r="EL56" s="1" t="s">
        <v>37</v>
      </c>
      <c r="EM56" s="24" t="s">
        <v>18</v>
      </c>
      <c r="EN56" s="48">
        <f t="shared" si="31"/>
        <v>1</v>
      </c>
      <c r="EO56" s="74" t="s">
        <v>16</v>
      </c>
      <c r="EP56" t="str">
        <f t="shared" si="110"/>
        <v xml:space="preserve">( 44 / 3 ) π </v>
      </c>
      <c r="EQ56" t="str">
        <f t="shared" si="111"/>
        <v xml:space="preserve">( 44 / 3 ) π </v>
      </c>
      <c r="ER56" t="str">
        <f t="shared" si="112"/>
        <v xml:space="preserve">( 44 / 3 ) π </v>
      </c>
      <c r="ES56">
        <f t="shared" si="142"/>
        <v>0</v>
      </c>
      <c r="ET56" t="str">
        <f t="shared" si="113"/>
        <v xml:space="preserve">( 44 / 3 ) π </v>
      </c>
      <c r="EU56" s="49" t="s">
        <v>39</v>
      </c>
      <c r="EV56" s="60">
        <f t="shared" si="143"/>
        <v>23</v>
      </c>
      <c r="EX56" s="60">
        <f t="shared" si="144"/>
        <v>3</v>
      </c>
      <c r="EY56" s="60">
        <f t="shared" si="32"/>
        <v>1</v>
      </c>
      <c r="EZ56" s="71" t="str">
        <f t="shared" si="33"/>
        <v xml:space="preserve">2640° = </v>
      </c>
      <c r="FA56" s="73" t="str">
        <f t="shared" si="114"/>
        <v xml:space="preserve">( 44 / 3 ) π </v>
      </c>
      <c r="FB56" s="26" t="str">
        <f t="shared" si="34"/>
        <v>=</v>
      </c>
      <c r="FC56" s="26"/>
      <c r="FD56" s="26">
        <f t="shared" si="35"/>
        <v>46.076692252650297</v>
      </c>
      <c r="FE56" s="26"/>
      <c r="FF56" s="26" t="s">
        <v>39</v>
      </c>
      <c r="FG56" s="25">
        <f t="shared" si="36"/>
        <v>46.076692252650297</v>
      </c>
      <c r="FH56" s="25" t="s">
        <v>2</v>
      </c>
      <c r="FI56" s="25" t="str">
        <f t="shared" si="37"/>
        <v/>
      </c>
      <c r="FL56" s="144" t="str">
        <f t="shared" si="38"/>
        <v>( 44 / 3 ) π   =</v>
      </c>
      <c r="FM56" s="42">
        <f t="shared" si="115"/>
        <v>46.076692252650297</v>
      </c>
      <c r="FN56">
        <f t="shared" si="39"/>
        <v>0.86602540378444071</v>
      </c>
      <c r="FO56">
        <f t="shared" si="40"/>
        <v>-0.49999999999999639</v>
      </c>
      <c r="FP56">
        <f t="shared" si="41"/>
        <v>4.3301270189222034</v>
      </c>
      <c r="FQ56">
        <f t="shared" si="42"/>
        <v>-2.4999999999999818</v>
      </c>
      <c r="FR56">
        <f t="shared" si="43"/>
        <v>7.4999999999999822</v>
      </c>
      <c r="FS56">
        <f t="shared" si="44"/>
        <v>2.5000000000000182</v>
      </c>
      <c r="FT56">
        <f t="shared" si="116"/>
        <v>8.6602540378443766</v>
      </c>
      <c r="FV56">
        <v>360</v>
      </c>
      <c r="FW56">
        <f t="shared" si="145"/>
        <v>120</v>
      </c>
      <c r="FX56">
        <f t="shared" si="117"/>
        <v>60</v>
      </c>
      <c r="FY56">
        <f t="shared" si="160"/>
        <v>3</v>
      </c>
      <c r="FZ56">
        <f t="shared" si="45"/>
        <v>1.5</v>
      </c>
      <c r="GA56">
        <f t="shared" si="161"/>
        <v>22</v>
      </c>
      <c r="GB56">
        <f t="shared" si="119"/>
        <v>0</v>
      </c>
      <c r="GC56" t="str">
        <f t="shared" si="162"/>
        <v/>
      </c>
      <c r="GD56" t="str">
        <f t="shared" si="121"/>
        <v/>
      </c>
      <c r="GH56" t="str">
        <f t="shared" si="47"/>
        <v/>
      </c>
      <c r="GI56" t="str">
        <f t="shared" si="48"/>
        <v/>
      </c>
      <c r="GJ56" s="43" t="str">
        <f t="shared" si="49"/>
        <v/>
      </c>
      <c r="GK56" s="43" t="str">
        <f t="shared" si="50"/>
        <v/>
      </c>
      <c r="GL56" s="145"/>
      <c r="GM56" t="str">
        <f t="shared" si="51"/>
        <v/>
      </c>
      <c r="GN56" t="str">
        <f t="shared" si="52"/>
        <v/>
      </c>
      <c r="GO56" t="str">
        <f t="shared" si="53"/>
        <v/>
      </c>
      <c r="GP56" t="str">
        <f t="shared" si="123"/>
        <v/>
      </c>
      <c r="GQ56" t="str">
        <f t="shared" si="124"/>
        <v/>
      </c>
      <c r="GR56" t="str">
        <f t="shared" si="54"/>
        <v/>
      </c>
      <c r="GS56" t="str">
        <f t="shared" si="55"/>
        <v/>
      </c>
      <c r="GU56" t="str">
        <f t="shared" si="125"/>
        <v/>
      </c>
      <c r="GV56" t="str">
        <f t="shared" si="126"/>
        <v/>
      </c>
      <c r="GW56" t="str">
        <f t="shared" si="127"/>
        <v/>
      </c>
      <c r="GX56" t="str">
        <f t="shared" si="128"/>
        <v/>
      </c>
      <c r="GY56" s="19"/>
      <c r="GZ56" t="e">
        <f t="shared" si="129"/>
        <v>#VALUE!</v>
      </c>
      <c r="HA56">
        <f t="shared" si="147"/>
        <v>3</v>
      </c>
      <c r="HC56" t="s">
        <v>982</v>
      </c>
      <c r="HD56">
        <f t="shared" si="148"/>
        <v>22</v>
      </c>
      <c r="HE56" t="str">
        <f t="shared" si="56"/>
        <v/>
      </c>
      <c r="HF56">
        <f t="shared" si="57"/>
        <v>0</v>
      </c>
      <c r="HG56" t="str">
        <f t="shared" si="58"/>
        <v/>
      </c>
      <c r="HH56">
        <f t="shared" si="153"/>
        <v>0</v>
      </c>
    </row>
    <row r="57" spans="2:216" x14ac:dyDescent="0.25">
      <c r="K57" s="186"/>
      <c r="L57" s="185"/>
      <c r="M57" s="185"/>
      <c r="N57" s="84"/>
      <c r="O57" s="8" t="str">
        <f t="shared" si="59"/>
        <v/>
      </c>
      <c r="P57" s="8"/>
      <c r="Q57" s="27"/>
      <c r="R57" s="227">
        <f t="shared" si="60"/>
        <v>15.333333333333334</v>
      </c>
      <c r="S57" s="8"/>
      <c r="T57" s="19"/>
      <c r="U57" s="32" t="str">
        <f t="shared" si="154"/>
        <v/>
      </c>
      <c r="V57" s="44" t="str">
        <f t="shared" si="61"/>
        <v/>
      </c>
      <c r="W57" s="66" t="str">
        <f t="shared" si="62"/>
        <v/>
      </c>
      <c r="X57" s="34" t="str">
        <f t="shared" si="63"/>
        <v/>
      </c>
      <c r="Y57" s="38" t="str">
        <f t="shared" si="64"/>
        <v/>
      </c>
      <c r="Z57" s="34" t="str">
        <f t="shared" si="155"/>
        <v/>
      </c>
      <c r="AA57" s="34" t="str">
        <f t="shared" si="156"/>
        <v/>
      </c>
      <c r="AB57" s="34" t="str">
        <f t="shared" si="67"/>
        <v/>
      </c>
      <c r="AC57" s="38" t="str">
        <f t="shared" si="68"/>
        <v/>
      </c>
      <c r="AD57" s="38" t="str">
        <f t="shared" si="69"/>
        <v/>
      </c>
      <c r="AE57" s="40" t="str">
        <f t="shared" si="157"/>
        <v/>
      </c>
      <c r="AF57" s="35"/>
      <c r="AG57" s="20" t="e">
        <f t="shared" si="70"/>
        <v>#VALUE!</v>
      </c>
      <c r="AH57" s="19"/>
      <c r="AI57" s="8"/>
      <c r="AJ57" s="58" t="s">
        <v>98</v>
      </c>
      <c r="AK57" s="43" t="e">
        <f>AK55/AK56</f>
        <v>#DIV/0!</v>
      </c>
      <c r="AL57" s="27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>
        <v>180</v>
      </c>
      <c r="BF57" s="8">
        <v>360</v>
      </c>
      <c r="BG57" s="8">
        <f t="shared" si="149"/>
        <v>920</v>
      </c>
      <c r="BH57">
        <f t="shared" si="150"/>
        <v>2760</v>
      </c>
      <c r="BI57" t="s">
        <v>20</v>
      </c>
      <c r="BJ57">
        <f t="shared" si="71"/>
        <v>2760</v>
      </c>
      <c r="BK57">
        <f t="shared" si="130"/>
        <v>0</v>
      </c>
      <c r="BL57" s="17">
        <f t="shared" si="72"/>
        <v>5520</v>
      </c>
      <c r="BM57" s="17">
        <f t="shared" si="73"/>
        <v>360</v>
      </c>
      <c r="BN57" s="17">
        <f t="shared" si="74"/>
        <v>5520</v>
      </c>
      <c r="BO57" s="17">
        <f t="shared" si="75"/>
        <v>0</v>
      </c>
      <c r="BR57">
        <f t="shared" si="76"/>
        <v>2760</v>
      </c>
      <c r="BS57">
        <f t="shared" si="77"/>
        <v>120</v>
      </c>
      <c r="BT57">
        <f t="shared" si="78"/>
        <v>46</v>
      </c>
      <c r="BU57">
        <f t="shared" si="79"/>
        <v>3</v>
      </c>
      <c r="BX57">
        <f t="shared" si="80"/>
        <v>1</v>
      </c>
      <c r="BY57">
        <f t="shared" si="81"/>
        <v>46</v>
      </c>
      <c r="BZ57">
        <f t="shared" si="82"/>
        <v>3</v>
      </c>
      <c r="CA57">
        <f t="shared" si="83"/>
        <v>1</v>
      </c>
      <c r="CB57">
        <f t="shared" si="84"/>
        <v>46</v>
      </c>
      <c r="CC57">
        <f t="shared" si="85"/>
        <v>3</v>
      </c>
      <c r="CD57" s="19"/>
      <c r="CE57" s="155">
        <f t="shared" si="86"/>
        <v>15.333333333333334</v>
      </c>
      <c r="CF57" s="17">
        <f t="shared" si="87"/>
        <v>15.333333333333334</v>
      </c>
      <c r="CG57" s="205">
        <f t="shared" si="88"/>
        <v>48.171087355043497</v>
      </c>
      <c r="CH57" s="205">
        <f t="shared" si="89"/>
        <v>15.333333333333334</v>
      </c>
      <c r="CI57" s="205">
        <f t="shared" si="90"/>
        <v>0</v>
      </c>
      <c r="CJ57" s="224">
        <f t="shared" si="91"/>
        <v>-1</v>
      </c>
      <c r="CK57" s="205">
        <f t="shared" si="92"/>
        <v>-2</v>
      </c>
      <c r="CL57" s="205">
        <v>360</v>
      </c>
      <c r="CM57" s="205">
        <f t="shared" si="131"/>
        <v>-8.3333333333333332E-3</v>
      </c>
      <c r="CN57" s="8"/>
      <c r="CO57" s="198"/>
      <c r="CP57" s="8"/>
      <c r="CQ57" s="8"/>
      <c r="CR57" s="8"/>
      <c r="CS57" s="8"/>
      <c r="CT57" s="8">
        <f t="shared" si="132"/>
        <v>46</v>
      </c>
      <c r="CU57" s="8">
        <f t="shared" si="133"/>
        <v>3</v>
      </c>
      <c r="CV57" s="8">
        <f t="shared" si="93"/>
        <v>1</v>
      </c>
      <c r="CW57" s="8">
        <f t="shared" si="158"/>
        <v>46</v>
      </c>
      <c r="CX57" s="8">
        <f t="shared" si="159"/>
        <v>3</v>
      </c>
      <c r="CY57" s="8">
        <f t="shared" si="24"/>
        <v>1</v>
      </c>
      <c r="CZ57" s="8">
        <f t="shared" si="25"/>
        <v>46</v>
      </c>
      <c r="DA57" s="8">
        <f t="shared" si="96"/>
        <v>3</v>
      </c>
      <c r="DB57" s="8"/>
      <c r="DC57" s="198">
        <f t="shared" si="97"/>
        <v>46</v>
      </c>
      <c r="DD57" s="234" t="s">
        <v>1005</v>
      </c>
      <c r="DE57" s="198">
        <f t="shared" si="98"/>
        <v>3</v>
      </c>
      <c r="DF57" s="8" t="s">
        <v>16</v>
      </c>
      <c r="DG57" s="8">
        <f t="shared" si="26"/>
        <v>15.333333333333334</v>
      </c>
      <c r="DH57" s="129" t="s">
        <v>18</v>
      </c>
      <c r="DI57" s="129" t="s">
        <v>16</v>
      </c>
      <c r="DJ57" s="198">
        <f t="shared" si="99"/>
        <v>48.171087355043497</v>
      </c>
      <c r="DK57" s="30" t="s">
        <v>2</v>
      </c>
      <c r="DL57" s="198">
        <f t="shared" si="27"/>
        <v>48.171087355043497</v>
      </c>
      <c r="DM57" s="228">
        <f t="shared" si="134"/>
        <v>1000000000000</v>
      </c>
      <c r="DN57" s="228">
        <f t="shared" si="135"/>
        <v>48171087355043.5</v>
      </c>
      <c r="DO57" s="228">
        <f t="shared" si="136"/>
        <v>48171087355043.5</v>
      </c>
      <c r="DP57" s="228">
        <f t="shared" si="137"/>
        <v>48171087355043</v>
      </c>
      <c r="DQ57" s="228">
        <f t="shared" si="138"/>
        <v>48171087355043</v>
      </c>
      <c r="DR57" s="30" t="str">
        <f t="shared" si="139"/>
        <v/>
      </c>
      <c r="DS57" s="30">
        <f t="shared" si="140"/>
        <v>0</v>
      </c>
      <c r="DT57" s="30">
        <f t="shared" si="141"/>
        <v>0</v>
      </c>
      <c r="DU57" s="27"/>
      <c r="DV57" s="23" t="s">
        <v>19</v>
      </c>
      <c r="DW57" s="23">
        <f t="shared" si="28"/>
        <v>46</v>
      </c>
      <c r="DX57" s="23">
        <f t="shared" si="29"/>
        <v>3</v>
      </c>
      <c r="DY57" s="23">
        <f t="shared" si="102"/>
        <v>15.333333333333334</v>
      </c>
      <c r="DZ57" s="23">
        <f t="shared" si="103"/>
        <v>0</v>
      </c>
      <c r="EA57" s="23">
        <f t="shared" si="30"/>
        <v>0</v>
      </c>
      <c r="EB57" s="23"/>
      <c r="EC57" s="23">
        <f t="shared" si="104"/>
        <v>46</v>
      </c>
      <c r="ED57" s="23">
        <f t="shared" si="105"/>
        <v>3</v>
      </c>
      <c r="EE57" s="23">
        <f t="shared" si="106"/>
        <v>46</v>
      </c>
      <c r="EF57" s="23">
        <f t="shared" si="107"/>
        <v>3</v>
      </c>
      <c r="EG57" s="23"/>
      <c r="EH57" s="23" t="s">
        <v>36</v>
      </c>
      <c r="EI57" s="223">
        <f t="shared" si="151"/>
        <v>46</v>
      </c>
      <c r="EJ57" s="23" t="s">
        <v>17</v>
      </c>
      <c r="EK57" s="223">
        <f t="shared" si="152"/>
        <v>3</v>
      </c>
      <c r="EL57" s="1" t="s">
        <v>37</v>
      </c>
      <c r="EM57" s="24" t="s">
        <v>18</v>
      </c>
      <c r="EN57" s="48">
        <f t="shared" si="31"/>
        <v>1</v>
      </c>
      <c r="EO57" s="74" t="s">
        <v>16</v>
      </c>
      <c r="EP57" t="str">
        <f t="shared" si="110"/>
        <v xml:space="preserve">( 46 / 3 ) π </v>
      </c>
      <c r="EQ57" t="str">
        <f t="shared" si="111"/>
        <v xml:space="preserve">( 46 / 3 ) π </v>
      </c>
      <c r="ER57" t="str">
        <f t="shared" si="112"/>
        <v xml:space="preserve">( 46 / 3 ) π </v>
      </c>
      <c r="ES57">
        <f t="shared" si="142"/>
        <v>0</v>
      </c>
      <c r="ET57" t="str">
        <f t="shared" si="113"/>
        <v xml:space="preserve">( 46 / 3 ) π </v>
      </c>
      <c r="EU57" s="49" t="s">
        <v>39</v>
      </c>
      <c r="EV57" s="60">
        <f t="shared" si="143"/>
        <v>24</v>
      </c>
      <c r="EX57" s="60">
        <f t="shared" si="144"/>
        <v>3</v>
      </c>
      <c r="EY57" s="60">
        <f t="shared" si="32"/>
        <v>3</v>
      </c>
      <c r="EZ57" s="71" t="str">
        <f t="shared" si="33"/>
        <v xml:space="preserve">2760° = </v>
      </c>
      <c r="FA57" s="73" t="str">
        <f t="shared" si="114"/>
        <v xml:space="preserve">( 46 / 3 ) π </v>
      </c>
      <c r="FB57" s="26" t="str">
        <f t="shared" si="34"/>
        <v>=</v>
      </c>
      <c r="FC57" s="26"/>
      <c r="FD57" s="26">
        <f t="shared" si="35"/>
        <v>48.171087355043497</v>
      </c>
      <c r="FE57" s="26"/>
      <c r="FF57" s="26" t="s">
        <v>39</v>
      </c>
      <c r="FG57" s="25">
        <f t="shared" si="36"/>
        <v>48.171087355043497</v>
      </c>
      <c r="FH57" s="25" t="s">
        <v>2</v>
      </c>
      <c r="FI57" s="25" t="str">
        <f t="shared" si="37"/>
        <v/>
      </c>
      <c r="FL57" s="144" t="str">
        <f t="shared" si="38"/>
        <v>( 46 / 3 ) π   =</v>
      </c>
      <c r="FM57" s="42">
        <f t="shared" si="115"/>
        <v>48.171087355043497</v>
      </c>
      <c r="FN57">
        <f t="shared" si="39"/>
        <v>-0.86602540378443893</v>
      </c>
      <c r="FO57">
        <f t="shared" si="40"/>
        <v>-0.49999999999999956</v>
      </c>
      <c r="FP57">
        <f t="shared" si="41"/>
        <v>-4.3301270189221945</v>
      </c>
      <c r="FQ57">
        <f t="shared" si="42"/>
        <v>-2.4999999999999978</v>
      </c>
      <c r="FR57">
        <f t="shared" si="43"/>
        <v>7.4999999999999982</v>
      </c>
      <c r="FS57">
        <f t="shared" si="44"/>
        <v>2.5000000000000022</v>
      </c>
      <c r="FT57">
        <f t="shared" si="116"/>
        <v>8.6602540378443855</v>
      </c>
      <c r="FV57">
        <v>360</v>
      </c>
      <c r="FW57">
        <f t="shared" si="145"/>
        <v>120</v>
      </c>
      <c r="FX57">
        <f t="shared" si="117"/>
        <v>60</v>
      </c>
      <c r="FY57">
        <f t="shared" si="160"/>
        <v>3</v>
      </c>
      <c r="FZ57">
        <f t="shared" si="45"/>
        <v>1.5</v>
      </c>
      <c r="GA57">
        <f t="shared" si="161"/>
        <v>23</v>
      </c>
      <c r="GB57">
        <f t="shared" si="119"/>
        <v>0</v>
      </c>
      <c r="GC57" t="str">
        <f t="shared" si="162"/>
        <v/>
      </c>
      <c r="GD57" t="str">
        <f t="shared" si="121"/>
        <v/>
      </c>
      <c r="GH57" t="str">
        <f t="shared" si="47"/>
        <v/>
      </c>
      <c r="GI57" t="str">
        <f t="shared" si="48"/>
        <v/>
      </c>
      <c r="GJ57" s="43" t="str">
        <f t="shared" si="49"/>
        <v/>
      </c>
      <c r="GK57" s="43" t="str">
        <f t="shared" si="50"/>
        <v/>
      </c>
      <c r="GL57" s="145"/>
      <c r="GM57" t="str">
        <f t="shared" si="51"/>
        <v/>
      </c>
      <c r="GN57" t="str">
        <f t="shared" si="52"/>
        <v/>
      </c>
      <c r="GO57" t="str">
        <f t="shared" si="53"/>
        <v/>
      </c>
      <c r="GP57" t="str">
        <f t="shared" si="123"/>
        <v/>
      </c>
      <c r="GQ57" t="str">
        <f t="shared" si="124"/>
        <v/>
      </c>
      <c r="GR57" t="str">
        <f t="shared" si="54"/>
        <v/>
      </c>
      <c r="GS57" t="str">
        <f t="shared" si="55"/>
        <v/>
      </c>
      <c r="GU57" t="str">
        <f t="shared" si="125"/>
        <v/>
      </c>
      <c r="GV57" t="str">
        <f t="shared" si="126"/>
        <v/>
      </c>
      <c r="GW57" t="str">
        <f t="shared" si="127"/>
        <v/>
      </c>
      <c r="GX57" t="str">
        <f t="shared" si="128"/>
        <v/>
      </c>
      <c r="GY57" s="19"/>
      <c r="GZ57" t="e">
        <f t="shared" si="129"/>
        <v>#VALUE!</v>
      </c>
      <c r="HA57">
        <f t="shared" si="147"/>
        <v>3</v>
      </c>
      <c r="HC57" t="s">
        <v>982</v>
      </c>
      <c r="HD57">
        <f t="shared" si="148"/>
        <v>23</v>
      </c>
      <c r="HE57" t="str">
        <f t="shared" si="56"/>
        <v/>
      </c>
      <c r="HF57">
        <f t="shared" si="57"/>
        <v>0</v>
      </c>
      <c r="HG57" t="str">
        <f t="shared" si="58"/>
        <v/>
      </c>
      <c r="HH57">
        <f t="shared" si="153"/>
        <v>0</v>
      </c>
    </row>
    <row r="58" spans="2:216" x14ac:dyDescent="0.25">
      <c r="K58" s="186"/>
      <c r="L58" s="185"/>
      <c r="M58" s="185"/>
      <c r="N58" s="84"/>
      <c r="O58" s="8" t="str">
        <f t="shared" si="59"/>
        <v/>
      </c>
      <c r="P58" s="8"/>
      <c r="Q58" s="27"/>
      <c r="R58" s="227">
        <f t="shared" si="60"/>
        <v>16</v>
      </c>
      <c r="S58" s="8"/>
      <c r="T58" s="19"/>
      <c r="U58" s="32" t="str">
        <f t="shared" si="154"/>
        <v/>
      </c>
      <c r="V58" s="45" t="str">
        <f t="shared" si="61"/>
        <v/>
      </c>
      <c r="W58" s="32" t="str">
        <f t="shared" si="62"/>
        <v/>
      </c>
      <c r="X58" s="35" t="str">
        <f t="shared" si="63"/>
        <v/>
      </c>
      <c r="Y58" s="39" t="str">
        <f t="shared" si="64"/>
        <v/>
      </c>
      <c r="Z58" s="35" t="str">
        <f t="shared" si="155"/>
        <v/>
      </c>
      <c r="AA58" s="35" t="str">
        <f t="shared" si="156"/>
        <v/>
      </c>
      <c r="AB58" s="35" t="str">
        <f t="shared" si="67"/>
        <v/>
      </c>
      <c r="AC58" s="39" t="str">
        <f t="shared" si="68"/>
        <v/>
      </c>
      <c r="AD58" s="39" t="str">
        <f t="shared" si="69"/>
        <v/>
      </c>
      <c r="AE58" s="41" t="str">
        <f t="shared" si="157"/>
        <v/>
      </c>
      <c r="AF58" s="35"/>
      <c r="AG58" s="20" t="e">
        <f t="shared" si="70"/>
        <v>#VALUE!</v>
      </c>
      <c r="AH58" s="19"/>
      <c r="AI58" s="8"/>
      <c r="AJ58" s="58" t="s">
        <v>99</v>
      </c>
      <c r="AK58" s="43">
        <f>AK51+AK55</f>
        <v>89.36513388705032</v>
      </c>
      <c r="AL58" s="27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>
        <v>180</v>
      </c>
      <c r="BF58" s="8">
        <v>360</v>
      </c>
      <c r="BG58" s="8">
        <f t="shared" si="149"/>
        <v>960</v>
      </c>
      <c r="BH58">
        <f t="shared" si="150"/>
        <v>2880</v>
      </c>
      <c r="BI58" t="s">
        <v>20</v>
      </c>
      <c r="BJ58">
        <f t="shared" si="71"/>
        <v>2880</v>
      </c>
      <c r="BK58">
        <f t="shared" si="130"/>
        <v>0</v>
      </c>
      <c r="BL58" s="17">
        <f t="shared" si="72"/>
        <v>5760</v>
      </c>
      <c r="BM58" s="17">
        <f t="shared" si="73"/>
        <v>360</v>
      </c>
      <c r="BN58" s="17">
        <f t="shared" si="74"/>
        <v>5760</v>
      </c>
      <c r="BO58" s="17">
        <f t="shared" si="75"/>
        <v>0</v>
      </c>
      <c r="BR58">
        <f t="shared" si="76"/>
        <v>2880</v>
      </c>
      <c r="BS58">
        <f t="shared" si="77"/>
        <v>360</v>
      </c>
      <c r="BT58">
        <f t="shared" si="78"/>
        <v>16</v>
      </c>
      <c r="BU58">
        <f t="shared" si="79"/>
        <v>1</v>
      </c>
      <c r="BX58">
        <f t="shared" si="80"/>
        <v>1</v>
      </c>
      <c r="BY58">
        <f t="shared" si="81"/>
        <v>16</v>
      </c>
      <c r="BZ58">
        <f t="shared" si="82"/>
        <v>1</v>
      </c>
      <c r="CA58">
        <f t="shared" si="83"/>
        <v>1</v>
      </c>
      <c r="CB58">
        <f t="shared" si="84"/>
        <v>16</v>
      </c>
      <c r="CC58">
        <f t="shared" si="85"/>
        <v>1</v>
      </c>
      <c r="CD58" s="19"/>
      <c r="CE58" s="155">
        <f t="shared" si="86"/>
        <v>16</v>
      </c>
      <c r="CF58" s="17">
        <f t="shared" si="87"/>
        <v>16</v>
      </c>
      <c r="CG58" s="205">
        <f t="shared" si="88"/>
        <v>50.26548245743669</v>
      </c>
      <c r="CH58" s="205">
        <f t="shared" si="89"/>
        <v>16</v>
      </c>
      <c r="CI58" s="205">
        <f t="shared" si="90"/>
        <v>0</v>
      </c>
      <c r="CJ58" s="224">
        <f t="shared" si="91"/>
        <v>-1</v>
      </c>
      <c r="CK58" s="205">
        <f t="shared" si="92"/>
        <v>-2</v>
      </c>
      <c r="CL58" s="205">
        <v>360</v>
      </c>
      <c r="CM58" s="205">
        <f t="shared" si="131"/>
        <v>-8.3333333333333332E-3</v>
      </c>
      <c r="CN58" s="8"/>
      <c r="CO58" s="198"/>
      <c r="CP58" s="8"/>
      <c r="CQ58" s="8"/>
      <c r="CR58" s="8"/>
      <c r="CS58" s="8"/>
      <c r="CT58" s="8">
        <f t="shared" si="132"/>
        <v>48</v>
      </c>
      <c r="CU58" s="8">
        <f t="shared" si="133"/>
        <v>3</v>
      </c>
      <c r="CV58" s="8">
        <f t="shared" si="93"/>
        <v>3</v>
      </c>
      <c r="CW58" s="8">
        <f t="shared" si="158"/>
        <v>16</v>
      </c>
      <c r="CX58" s="8">
        <f t="shared" si="159"/>
        <v>1</v>
      </c>
      <c r="CY58" s="8">
        <f t="shared" si="24"/>
        <v>3</v>
      </c>
      <c r="CZ58" s="8">
        <f t="shared" si="25"/>
        <v>16</v>
      </c>
      <c r="DA58" s="8">
        <f t="shared" si="96"/>
        <v>1</v>
      </c>
      <c r="DB58" s="8"/>
      <c r="DC58" s="198">
        <f t="shared" si="97"/>
        <v>16</v>
      </c>
      <c r="DD58" s="234" t="s">
        <v>1005</v>
      </c>
      <c r="DE58" s="198">
        <f t="shared" si="98"/>
        <v>1</v>
      </c>
      <c r="DF58" s="8" t="s">
        <v>16</v>
      </c>
      <c r="DG58" s="8">
        <f t="shared" si="26"/>
        <v>16</v>
      </c>
      <c r="DH58" s="129" t="s">
        <v>18</v>
      </c>
      <c r="DI58" s="129" t="s">
        <v>16</v>
      </c>
      <c r="DJ58" s="198">
        <f t="shared" si="99"/>
        <v>50.26548245743669</v>
      </c>
      <c r="DK58" s="30" t="s">
        <v>2</v>
      </c>
      <c r="DL58" s="198">
        <f t="shared" si="27"/>
        <v>50.26548245743669</v>
      </c>
      <c r="DM58" s="228">
        <f t="shared" si="134"/>
        <v>1000000000000</v>
      </c>
      <c r="DN58" s="228">
        <f t="shared" si="135"/>
        <v>50265482457436.688</v>
      </c>
      <c r="DO58" s="228">
        <f t="shared" si="136"/>
        <v>50265482457436.688</v>
      </c>
      <c r="DP58" s="228">
        <f t="shared" si="137"/>
        <v>50265482457436</v>
      </c>
      <c r="DQ58" s="228">
        <f t="shared" si="138"/>
        <v>50265482457436</v>
      </c>
      <c r="DR58" s="30" t="str">
        <f t="shared" si="139"/>
        <v/>
      </c>
      <c r="DS58" s="30">
        <f t="shared" si="140"/>
        <v>0</v>
      </c>
      <c r="DT58" s="30">
        <f t="shared" si="141"/>
        <v>0</v>
      </c>
      <c r="DU58" s="27"/>
      <c r="DV58" s="23" t="s">
        <v>19</v>
      </c>
      <c r="DW58" s="23">
        <f t="shared" si="28"/>
        <v>16</v>
      </c>
      <c r="DX58" s="23">
        <f t="shared" si="29"/>
        <v>1</v>
      </c>
      <c r="DY58" s="23">
        <f t="shared" si="102"/>
        <v>16</v>
      </c>
      <c r="DZ58" s="23">
        <f t="shared" si="103"/>
        <v>0</v>
      </c>
      <c r="EA58" s="23">
        <f t="shared" si="30"/>
        <v>0</v>
      </c>
      <c r="EB58" s="23"/>
      <c r="EC58" s="23">
        <f t="shared" si="104"/>
        <v>16</v>
      </c>
      <c r="ED58" s="23">
        <f t="shared" si="105"/>
        <v>1</v>
      </c>
      <c r="EE58" s="23">
        <f t="shared" si="106"/>
        <v>16</v>
      </c>
      <c r="EF58" s="23">
        <f t="shared" si="107"/>
        <v>1</v>
      </c>
      <c r="EG58" s="23"/>
      <c r="EH58" s="23" t="s">
        <v>36</v>
      </c>
      <c r="EI58" s="223">
        <f t="shared" si="151"/>
        <v>16</v>
      </c>
      <c r="EJ58" s="23" t="s">
        <v>17</v>
      </c>
      <c r="EK58" s="223">
        <f t="shared" si="152"/>
        <v>1</v>
      </c>
      <c r="EL58" s="1" t="s">
        <v>37</v>
      </c>
      <c r="EM58" s="24" t="s">
        <v>18</v>
      </c>
      <c r="EN58" s="48">
        <f t="shared" si="31"/>
        <v>1</v>
      </c>
      <c r="EO58" s="74" t="s">
        <v>16</v>
      </c>
      <c r="EP58" t="str">
        <f t="shared" si="110"/>
        <v xml:space="preserve">( 16 / 1 ) π </v>
      </c>
      <c r="EQ58" t="str">
        <f t="shared" si="111"/>
        <v xml:space="preserve">16 π </v>
      </c>
      <c r="ER58" t="str">
        <f t="shared" si="112"/>
        <v xml:space="preserve">16 π </v>
      </c>
      <c r="ES58">
        <f t="shared" si="142"/>
        <v>0</v>
      </c>
      <c r="ET58" t="str">
        <f t="shared" si="113"/>
        <v xml:space="preserve">16 π </v>
      </c>
      <c r="EU58" s="49" t="s">
        <v>39</v>
      </c>
      <c r="EV58" s="60">
        <f t="shared" si="143"/>
        <v>25</v>
      </c>
      <c r="EX58" s="60">
        <f t="shared" si="144"/>
        <v>3</v>
      </c>
      <c r="EY58" s="60">
        <f t="shared" si="32"/>
        <v>1</v>
      </c>
      <c r="EZ58" s="71" t="str">
        <f t="shared" si="33"/>
        <v xml:space="preserve">2880° = </v>
      </c>
      <c r="FA58" s="73" t="str">
        <f t="shared" si="114"/>
        <v xml:space="preserve">16 π </v>
      </c>
      <c r="FB58" s="26" t="str">
        <f t="shared" si="34"/>
        <v>=</v>
      </c>
      <c r="FC58" s="26"/>
      <c r="FD58" s="26">
        <f t="shared" si="35"/>
        <v>50.26548245743669</v>
      </c>
      <c r="FE58" s="26"/>
      <c r="FF58" s="26" t="s">
        <v>39</v>
      </c>
      <c r="FG58" s="25">
        <f t="shared" si="36"/>
        <v>50.26548245743669</v>
      </c>
      <c r="FH58" s="25" t="s">
        <v>2</v>
      </c>
      <c r="FI58" s="25" t="str">
        <f t="shared" si="37"/>
        <v/>
      </c>
      <c r="FL58" s="144" t="str">
        <f t="shared" si="38"/>
        <v>16 π   =</v>
      </c>
      <c r="FM58" s="42">
        <f t="shared" si="115"/>
        <v>50.26548245743669</v>
      </c>
      <c r="FN58">
        <f t="shared" si="39"/>
        <v>-1.960237527853792E-15</v>
      </c>
      <c r="FO58">
        <f t="shared" si="40"/>
        <v>1</v>
      </c>
      <c r="FP58">
        <f t="shared" si="41"/>
        <v>-9.8011876392689601E-15</v>
      </c>
      <c r="FQ58">
        <f t="shared" si="42"/>
        <v>5</v>
      </c>
      <c r="FR58">
        <f t="shared" si="43"/>
        <v>0</v>
      </c>
      <c r="FS58">
        <f t="shared" si="44"/>
        <v>0</v>
      </c>
      <c r="FT58">
        <f t="shared" si="116"/>
        <v>9.8011876392689601E-15</v>
      </c>
      <c r="FV58">
        <v>360</v>
      </c>
      <c r="FW58">
        <f t="shared" si="145"/>
        <v>120</v>
      </c>
      <c r="FX58">
        <f t="shared" si="117"/>
        <v>60</v>
      </c>
      <c r="FY58">
        <f t="shared" si="160"/>
        <v>3</v>
      </c>
      <c r="FZ58">
        <f t="shared" si="45"/>
        <v>1.5</v>
      </c>
      <c r="GA58">
        <f t="shared" si="161"/>
        <v>24</v>
      </c>
      <c r="GB58">
        <f t="shared" si="119"/>
        <v>0</v>
      </c>
      <c r="GC58" t="str">
        <f t="shared" si="162"/>
        <v/>
      </c>
      <c r="GD58" t="str">
        <f t="shared" si="121"/>
        <v/>
      </c>
      <c r="GH58" t="str">
        <f t="shared" si="47"/>
        <v/>
      </c>
      <c r="GI58" t="str">
        <f t="shared" si="48"/>
        <v/>
      </c>
      <c r="GJ58" s="43" t="str">
        <f t="shared" si="49"/>
        <v/>
      </c>
      <c r="GK58" s="43" t="str">
        <f t="shared" si="50"/>
        <v/>
      </c>
      <c r="GL58" s="145"/>
      <c r="GM58" t="str">
        <f t="shared" si="51"/>
        <v/>
      </c>
      <c r="GN58" t="str">
        <f t="shared" si="52"/>
        <v/>
      </c>
      <c r="GO58" t="str">
        <f t="shared" si="53"/>
        <v/>
      </c>
      <c r="GP58" t="str">
        <f t="shared" si="123"/>
        <v/>
      </c>
      <c r="GQ58" t="str">
        <f t="shared" si="124"/>
        <v/>
      </c>
      <c r="GR58" t="str">
        <f t="shared" si="54"/>
        <v/>
      </c>
      <c r="GS58" t="str">
        <f t="shared" si="55"/>
        <v/>
      </c>
      <c r="GU58" t="str">
        <f t="shared" si="125"/>
        <v/>
      </c>
      <c r="GV58" t="str">
        <f t="shared" si="126"/>
        <v/>
      </c>
      <c r="GW58" t="str">
        <f t="shared" si="127"/>
        <v/>
      </c>
      <c r="GX58" t="str">
        <f t="shared" si="128"/>
        <v/>
      </c>
      <c r="GY58" s="19"/>
      <c r="GZ58" t="e">
        <f t="shared" si="129"/>
        <v>#VALUE!</v>
      </c>
      <c r="HA58">
        <f t="shared" si="147"/>
        <v>3</v>
      </c>
      <c r="HC58" t="s">
        <v>77</v>
      </c>
      <c r="HD58">
        <f t="shared" si="148"/>
        <v>24</v>
      </c>
      <c r="HE58" t="str">
        <f t="shared" si="56"/>
        <v>tétraicosagone ou icosikaitétragone</v>
      </c>
      <c r="HF58">
        <f t="shared" si="57"/>
        <v>0</v>
      </c>
      <c r="HG58" t="str">
        <f t="shared" si="58"/>
        <v/>
      </c>
      <c r="HH58">
        <f t="shared" si="153"/>
        <v>0</v>
      </c>
    </row>
    <row r="59" spans="2:216" x14ac:dyDescent="0.25">
      <c r="K59" s="186"/>
      <c r="L59" s="185"/>
      <c r="M59" s="185"/>
      <c r="N59" s="84"/>
      <c r="O59" s="8" t="str">
        <f t="shared" si="59"/>
        <v/>
      </c>
      <c r="P59" s="8"/>
      <c r="Q59" s="27"/>
      <c r="R59" s="227">
        <f t="shared" si="60"/>
        <v>16.666666666666668</v>
      </c>
      <c r="S59" s="8"/>
      <c r="T59" s="19"/>
      <c r="U59" s="32" t="str">
        <f t="shared" si="154"/>
        <v/>
      </c>
      <c r="V59" s="44" t="str">
        <f t="shared" si="61"/>
        <v/>
      </c>
      <c r="W59" s="66" t="str">
        <f t="shared" si="62"/>
        <v/>
      </c>
      <c r="X59" s="34" t="str">
        <f t="shared" si="63"/>
        <v/>
      </c>
      <c r="Y59" s="38" t="str">
        <f t="shared" si="64"/>
        <v/>
      </c>
      <c r="Z59" s="34" t="str">
        <f t="shared" si="155"/>
        <v/>
      </c>
      <c r="AA59" s="34" t="str">
        <f t="shared" si="156"/>
        <v/>
      </c>
      <c r="AB59" s="34" t="str">
        <f t="shared" si="67"/>
        <v/>
      </c>
      <c r="AC59" s="38" t="str">
        <f t="shared" si="68"/>
        <v/>
      </c>
      <c r="AD59" s="38" t="str">
        <f t="shared" si="69"/>
        <v/>
      </c>
      <c r="AE59" s="40" t="str">
        <f t="shared" si="157"/>
        <v/>
      </c>
      <c r="AF59" s="35"/>
      <c r="AG59" s="20" t="e">
        <f t="shared" si="70"/>
        <v>#VALUE!</v>
      </c>
      <c r="AH59" s="19"/>
      <c r="AI59" s="8"/>
      <c r="AJ59" s="8"/>
      <c r="AK59" s="8"/>
      <c r="AL59" s="27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>
        <v>180</v>
      </c>
      <c r="BF59" s="8">
        <v>360</v>
      </c>
      <c r="BG59" s="8">
        <f t="shared" si="149"/>
        <v>1000</v>
      </c>
      <c r="BH59">
        <f t="shared" si="150"/>
        <v>3000</v>
      </c>
      <c r="BI59" t="s">
        <v>20</v>
      </c>
      <c r="BJ59">
        <f t="shared" si="71"/>
        <v>3000</v>
      </c>
      <c r="BK59">
        <f t="shared" si="130"/>
        <v>0</v>
      </c>
      <c r="BL59" s="17">
        <f t="shared" si="72"/>
        <v>6000</v>
      </c>
      <c r="BM59" s="17">
        <f t="shared" si="73"/>
        <v>360</v>
      </c>
      <c r="BN59" s="17">
        <f t="shared" si="74"/>
        <v>6000</v>
      </c>
      <c r="BO59" s="17">
        <f t="shared" si="75"/>
        <v>0</v>
      </c>
      <c r="BR59">
        <f t="shared" si="76"/>
        <v>3000</v>
      </c>
      <c r="BS59">
        <f t="shared" si="77"/>
        <v>120</v>
      </c>
      <c r="BT59">
        <f t="shared" si="78"/>
        <v>50</v>
      </c>
      <c r="BU59">
        <f t="shared" si="79"/>
        <v>3</v>
      </c>
      <c r="BX59">
        <f t="shared" si="80"/>
        <v>1</v>
      </c>
      <c r="BY59">
        <f t="shared" si="81"/>
        <v>50</v>
      </c>
      <c r="BZ59">
        <f t="shared" si="82"/>
        <v>3</v>
      </c>
      <c r="CA59">
        <f t="shared" si="83"/>
        <v>1</v>
      </c>
      <c r="CB59">
        <f t="shared" si="84"/>
        <v>50</v>
      </c>
      <c r="CC59">
        <f t="shared" si="85"/>
        <v>3</v>
      </c>
      <c r="CD59" s="19"/>
      <c r="CE59" s="155">
        <f t="shared" si="86"/>
        <v>16.666666666666668</v>
      </c>
      <c r="CF59" s="17">
        <f t="shared" si="87"/>
        <v>16.666666666666668</v>
      </c>
      <c r="CG59" s="205">
        <f t="shared" si="88"/>
        <v>52.35987755982989</v>
      </c>
      <c r="CH59" s="205">
        <f t="shared" si="89"/>
        <v>16.666666666666668</v>
      </c>
      <c r="CI59" s="205">
        <f t="shared" si="90"/>
        <v>0</v>
      </c>
      <c r="CJ59" s="224">
        <f t="shared" si="91"/>
        <v>-1</v>
      </c>
      <c r="CK59" s="205">
        <f t="shared" si="92"/>
        <v>-2</v>
      </c>
      <c r="CL59" s="205">
        <v>360</v>
      </c>
      <c r="CM59" s="205">
        <f t="shared" si="131"/>
        <v>-8.3333333333333332E-3</v>
      </c>
      <c r="CN59" s="8"/>
      <c r="CO59" s="198"/>
      <c r="CP59" s="8"/>
      <c r="CQ59" s="8"/>
      <c r="CR59" s="8"/>
      <c r="CS59" s="8"/>
      <c r="CT59" s="8">
        <f t="shared" si="132"/>
        <v>50</v>
      </c>
      <c r="CU59" s="8">
        <f t="shared" si="133"/>
        <v>3</v>
      </c>
      <c r="CV59" s="8">
        <f t="shared" si="93"/>
        <v>1</v>
      </c>
      <c r="CW59" s="8">
        <f t="shared" si="158"/>
        <v>50</v>
      </c>
      <c r="CX59" s="8">
        <f t="shared" si="159"/>
        <v>3</v>
      </c>
      <c r="CY59" s="8">
        <f t="shared" si="24"/>
        <v>1</v>
      </c>
      <c r="CZ59" s="8">
        <f t="shared" si="25"/>
        <v>50</v>
      </c>
      <c r="DA59" s="8">
        <f t="shared" si="96"/>
        <v>3</v>
      </c>
      <c r="DB59" s="8"/>
      <c r="DC59" s="198">
        <f t="shared" si="97"/>
        <v>50</v>
      </c>
      <c r="DD59" s="234" t="s">
        <v>1005</v>
      </c>
      <c r="DE59" s="198">
        <f t="shared" si="98"/>
        <v>3</v>
      </c>
      <c r="DF59" s="8" t="s">
        <v>16</v>
      </c>
      <c r="DG59" s="8">
        <f t="shared" si="26"/>
        <v>16.666666666666668</v>
      </c>
      <c r="DH59" s="129" t="s">
        <v>18</v>
      </c>
      <c r="DI59" s="129" t="s">
        <v>16</v>
      </c>
      <c r="DJ59" s="198">
        <f t="shared" si="99"/>
        <v>52.35987755982989</v>
      </c>
      <c r="DK59" s="30" t="s">
        <v>2</v>
      </c>
      <c r="DL59" s="198">
        <f t="shared" si="27"/>
        <v>52.35987755982989</v>
      </c>
      <c r="DM59" s="228">
        <f t="shared" si="134"/>
        <v>1000000000000</v>
      </c>
      <c r="DN59" s="228">
        <f t="shared" si="135"/>
        <v>52359877559829.891</v>
      </c>
      <c r="DO59" s="228">
        <f t="shared" si="136"/>
        <v>52359877559829.891</v>
      </c>
      <c r="DP59" s="228">
        <f t="shared" si="137"/>
        <v>52359877559829</v>
      </c>
      <c r="DQ59" s="228">
        <f t="shared" si="138"/>
        <v>52359877559829</v>
      </c>
      <c r="DR59" s="30" t="str">
        <f t="shared" si="139"/>
        <v/>
      </c>
      <c r="DS59" s="30">
        <f t="shared" si="140"/>
        <v>0</v>
      </c>
      <c r="DT59" s="30">
        <f t="shared" si="141"/>
        <v>0</v>
      </c>
      <c r="DU59" s="27"/>
      <c r="DV59" s="23" t="s">
        <v>19</v>
      </c>
      <c r="DW59" s="23">
        <f t="shared" si="28"/>
        <v>50</v>
      </c>
      <c r="DX59" s="23">
        <f t="shared" si="29"/>
        <v>3</v>
      </c>
      <c r="DY59" s="23">
        <f t="shared" si="102"/>
        <v>16.666666666666668</v>
      </c>
      <c r="DZ59" s="23">
        <f t="shared" si="103"/>
        <v>0</v>
      </c>
      <c r="EA59" s="23">
        <f t="shared" si="30"/>
        <v>0</v>
      </c>
      <c r="EB59" s="23"/>
      <c r="EC59" s="23">
        <f t="shared" si="104"/>
        <v>50</v>
      </c>
      <c r="ED59" s="23">
        <f t="shared" si="105"/>
        <v>3</v>
      </c>
      <c r="EE59" s="23">
        <f t="shared" si="106"/>
        <v>50</v>
      </c>
      <c r="EF59" s="23">
        <f t="shared" si="107"/>
        <v>3</v>
      </c>
      <c r="EG59" s="23"/>
      <c r="EH59" s="23" t="s">
        <v>36</v>
      </c>
      <c r="EI59" s="223">
        <f t="shared" si="151"/>
        <v>50</v>
      </c>
      <c r="EJ59" s="23" t="s">
        <v>17</v>
      </c>
      <c r="EK59" s="223">
        <f t="shared" si="152"/>
        <v>3</v>
      </c>
      <c r="EL59" s="1" t="s">
        <v>37</v>
      </c>
      <c r="EM59" s="24" t="s">
        <v>18</v>
      </c>
      <c r="EN59" s="48">
        <f t="shared" si="31"/>
        <v>1</v>
      </c>
      <c r="EO59" s="74" t="s">
        <v>16</v>
      </c>
      <c r="EP59" t="str">
        <f t="shared" si="110"/>
        <v xml:space="preserve">( 50 / 3 ) π </v>
      </c>
      <c r="EQ59" t="str">
        <f t="shared" si="111"/>
        <v xml:space="preserve">( 50 / 3 ) π </v>
      </c>
      <c r="ER59" t="str">
        <f t="shared" si="112"/>
        <v xml:space="preserve">( 50 / 3 ) π </v>
      </c>
      <c r="ES59">
        <f t="shared" si="142"/>
        <v>0</v>
      </c>
      <c r="ET59" t="str">
        <f t="shared" si="113"/>
        <v xml:space="preserve">( 50 / 3 ) π </v>
      </c>
      <c r="EU59" s="49" t="s">
        <v>39</v>
      </c>
      <c r="EV59" s="60">
        <f t="shared" si="143"/>
        <v>26</v>
      </c>
      <c r="EX59" s="60">
        <f t="shared" si="144"/>
        <v>3</v>
      </c>
      <c r="EY59" s="60">
        <f t="shared" si="32"/>
        <v>1</v>
      </c>
      <c r="EZ59" s="71" t="str">
        <f t="shared" si="33"/>
        <v xml:space="preserve">3000° = </v>
      </c>
      <c r="FA59" s="73" t="str">
        <f t="shared" si="114"/>
        <v xml:space="preserve">( 50 / 3 ) π </v>
      </c>
      <c r="FB59" s="26" t="str">
        <f t="shared" si="34"/>
        <v>=</v>
      </c>
      <c r="FC59" s="26"/>
      <c r="FD59" s="26">
        <f t="shared" si="35"/>
        <v>52.35987755982989</v>
      </c>
      <c r="FE59" s="26"/>
      <c r="FF59" s="26" t="s">
        <v>39</v>
      </c>
      <c r="FG59" s="25">
        <f t="shared" si="36"/>
        <v>52.359877559829883</v>
      </c>
      <c r="FH59" s="25" t="s">
        <v>2</v>
      </c>
      <c r="FI59" s="25" t="str">
        <f t="shared" si="37"/>
        <v/>
      </c>
      <c r="FL59" s="144" t="str">
        <f t="shared" si="38"/>
        <v>( 50 / 3 ) π   =</v>
      </c>
      <c r="FM59" s="42">
        <f t="shared" si="115"/>
        <v>52.359877559829883</v>
      </c>
      <c r="FN59">
        <f t="shared" si="39"/>
        <v>0.86602540378444082</v>
      </c>
      <c r="FO59">
        <f t="shared" si="40"/>
        <v>-0.49999999999999617</v>
      </c>
      <c r="FP59">
        <f t="shared" si="41"/>
        <v>4.3301270189222043</v>
      </c>
      <c r="FQ59">
        <f t="shared" si="42"/>
        <v>-2.4999999999999809</v>
      </c>
      <c r="FR59">
        <f t="shared" si="43"/>
        <v>7.4999999999999805</v>
      </c>
      <c r="FS59">
        <f t="shared" si="44"/>
        <v>2.5000000000000191</v>
      </c>
      <c r="FT59">
        <f t="shared" si="116"/>
        <v>8.6602540378443749</v>
      </c>
      <c r="FV59">
        <v>360</v>
      </c>
      <c r="FW59">
        <f t="shared" si="145"/>
        <v>120</v>
      </c>
      <c r="FX59">
        <f t="shared" si="117"/>
        <v>60</v>
      </c>
      <c r="FY59">
        <f t="shared" si="160"/>
        <v>3</v>
      </c>
      <c r="FZ59">
        <f t="shared" si="45"/>
        <v>1.5</v>
      </c>
      <c r="GA59">
        <f t="shared" si="161"/>
        <v>25</v>
      </c>
      <c r="GB59">
        <f t="shared" si="119"/>
        <v>0</v>
      </c>
      <c r="GC59" t="str">
        <f t="shared" si="162"/>
        <v/>
      </c>
      <c r="GD59" t="str">
        <f t="shared" si="121"/>
        <v/>
      </c>
      <c r="GH59" t="str">
        <f t="shared" si="47"/>
        <v/>
      </c>
      <c r="GI59" t="str">
        <f t="shared" si="48"/>
        <v/>
      </c>
      <c r="GJ59" s="43" t="str">
        <f t="shared" si="49"/>
        <v/>
      </c>
      <c r="GK59" s="43" t="str">
        <f t="shared" si="50"/>
        <v/>
      </c>
      <c r="GL59" s="145"/>
      <c r="GM59" t="str">
        <f t="shared" si="51"/>
        <v/>
      </c>
      <c r="GN59" t="str">
        <f t="shared" si="52"/>
        <v/>
      </c>
      <c r="GO59" t="str">
        <f t="shared" si="53"/>
        <v/>
      </c>
      <c r="GP59" t="str">
        <f t="shared" si="123"/>
        <v/>
      </c>
      <c r="GQ59" t="str">
        <f t="shared" si="124"/>
        <v/>
      </c>
      <c r="GR59" t="str">
        <f t="shared" si="54"/>
        <v/>
      </c>
      <c r="GS59" t="str">
        <f t="shared" si="55"/>
        <v/>
      </c>
      <c r="GU59" t="str">
        <f t="shared" si="125"/>
        <v/>
      </c>
      <c r="GV59" t="str">
        <f t="shared" si="126"/>
        <v/>
      </c>
      <c r="GW59" t="str">
        <f t="shared" si="127"/>
        <v/>
      </c>
      <c r="GX59" t="str">
        <f t="shared" si="128"/>
        <v/>
      </c>
      <c r="GY59" s="19"/>
      <c r="GZ59" t="e">
        <f t="shared" si="129"/>
        <v>#VALUE!</v>
      </c>
      <c r="HA59">
        <f t="shared" si="147"/>
        <v>3</v>
      </c>
      <c r="HC59" t="s">
        <v>78</v>
      </c>
      <c r="HD59">
        <f t="shared" si="148"/>
        <v>25</v>
      </c>
      <c r="HE59" t="str">
        <f t="shared" si="56"/>
        <v>pentaicosagone ou icosikaipentagone</v>
      </c>
      <c r="HF59">
        <f t="shared" si="57"/>
        <v>0</v>
      </c>
      <c r="HG59" t="str">
        <f t="shared" si="58"/>
        <v/>
      </c>
      <c r="HH59">
        <f t="shared" si="153"/>
        <v>0</v>
      </c>
    </row>
    <row r="60" spans="2:216" x14ac:dyDescent="0.25">
      <c r="K60" s="186"/>
      <c r="L60" s="185"/>
      <c r="M60" s="185"/>
      <c r="N60" s="84"/>
      <c r="O60" s="8" t="str">
        <f t="shared" si="59"/>
        <v/>
      </c>
      <c r="P60" s="8"/>
      <c r="Q60" s="27"/>
      <c r="R60" s="227">
        <f t="shared" si="60"/>
        <v>17.333333333333332</v>
      </c>
      <c r="S60" s="8"/>
      <c r="T60" s="19"/>
      <c r="U60" s="32" t="str">
        <f t="shared" si="154"/>
        <v/>
      </c>
      <c r="V60" s="45" t="str">
        <f t="shared" si="61"/>
        <v/>
      </c>
      <c r="W60" s="32" t="str">
        <f t="shared" si="62"/>
        <v/>
      </c>
      <c r="X60" s="35" t="str">
        <f t="shared" si="63"/>
        <v/>
      </c>
      <c r="Y60" s="39" t="str">
        <f t="shared" si="64"/>
        <v/>
      </c>
      <c r="Z60" s="35" t="str">
        <f t="shared" si="155"/>
        <v/>
      </c>
      <c r="AA60" s="35" t="str">
        <f t="shared" si="156"/>
        <v/>
      </c>
      <c r="AB60" s="35" t="str">
        <f t="shared" si="67"/>
        <v/>
      </c>
      <c r="AC60" s="39" t="str">
        <f t="shared" si="68"/>
        <v/>
      </c>
      <c r="AD60" s="39" t="str">
        <f t="shared" si="69"/>
        <v/>
      </c>
      <c r="AE60" s="41" t="str">
        <f t="shared" si="157"/>
        <v/>
      </c>
      <c r="AF60" s="35"/>
      <c r="AG60" s="20" t="e">
        <f t="shared" si="70"/>
        <v>#VALUE!</v>
      </c>
      <c r="AH60" s="19"/>
      <c r="AI60" s="8"/>
      <c r="AJ60" s="8"/>
      <c r="AK60" s="8"/>
      <c r="AL60" s="27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>
        <v>180</v>
      </c>
      <c r="BF60" s="8">
        <v>360</v>
      </c>
      <c r="BG60" s="8">
        <f t="shared" si="149"/>
        <v>1040</v>
      </c>
      <c r="BH60">
        <f t="shared" si="150"/>
        <v>3120</v>
      </c>
      <c r="BI60" t="s">
        <v>20</v>
      </c>
      <c r="BJ60">
        <f t="shared" si="71"/>
        <v>3120</v>
      </c>
      <c r="BK60">
        <f t="shared" si="130"/>
        <v>0</v>
      </c>
      <c r="BL60" s="17">
        <f t="shared" si="72"/>
        <v>6240</v>
      </c>
      <c r="BM60" s="17">
        <f t="shared" si="73"/>
        <v>360</v>
      </c>
      <c r="BN60" s="17">
        <f t="shared" si="74"/>
        <v>6240</v>
      </c>
      <c r="BO60" s="17">
        <f t="shared" si="75"/>
        <v>0</v>
      </c>
      <c r="BR60">
        <f t="shared" si="76"/>
        <v>3120</v>
      </c>
      <c r="BS60">
        <f t="shared" si="77"/>
        <v>120</v>
      </c>
      <c r="BT60">
        <f t="shared" si="78"/>
        <v>52</v>
      </c>
      <c r="BU60">
        <f t="shared" si="79"/>
        <v>3</v>
      </c>
      <c r="BX60">
        <f t="shared" si="80"/>
        <v>1</v>
      </c>
      <c r="BY60">
        <f t="shared" si="81"/>
        <v>52</v>
      </c>
      <c r="BZ60">
        <f t="shared" si="82"/>
        <v>3</v>
      </c>
      <c r="CA60">
        <f t="shared" si="83"/>
        <v>1</v>
      </c>
      <c r="CB60">
        <f t="shared" si="84"/>
        <v>52</v>
      </c>
      <c r="CC60">
        <f t="shared" si="85"/>
        <v>3</v>
      </c>
      <c r="CD60" s="19"/>
      <c r="CE60" s="155">
        <f t="shared" si="86"/>
        <v>17.333333333333332</v>
      </c>
      <c r="CF60" s="17">
        <f t="shared" si="87"/>
        <v>17.333333333333332</v>
      </c>
      <c r="CG60" s="205">
        <f t="shared" si="88"/>
        <v>54.454272662223076</v>
      </c>
      <c r="CH60" s="205">
        <f t="shared" si="89"/>
        <v>17.333333333333332</v>
      </c>
      <c r="CI60" s="205">
        <f t="shared" si="90"/>
        <v>0</v>
      </c>
      <c r="CJ60" s="224">
        <f t="shared" si="91"/>
        <v>-1</v>
      </c>
      <c r="CK60" s="205">
        <f t="shared" si="92"/>
        <v>-2</v>
      </c>
      <c r="CL60" s="205">
        <v>360</v>
      </c>
      <c r="CM60" s="205">
        <f t="shared" si="131"/>
        <v>-8.3333333333333332E-3</v>
      </c>
      <c r="CN60" s="8"/>
      <c r="CO60" s="198"/>
      <c r="CP60" s="8"/>
      <c r="CQ60" s="8"/>
      <c r="CR60" s="8"/>
      <c r="CS60" s="8"/>
      <c r="CT60" s="8">
        <f t="shared" si="132"/>
        <v>52</v>
      </c>
      <c r="CU60" s="8">
        <f t="shared" si="133"/>
        <v>3</v>
      </c>
      <c r="CV60" s="8">
        <f t="shared" si="93"/>
        <v>1</v>
      </c>
      <c r="CW60" s="8">
        <f t="shared" si="158"/>
        <v>52</v>
      </c>
      <c r="CX60" s="8">
        <f t="shared" si="159"/>
        <v>3</v>
      </c>
      <c r="CY60" s="8">
        <f t="shared" si="24"/>
        <v>1</v>
      </c>
      <c r="CZ60" s="8">
        <f t="shared" si="25"/>
        <v>52</v>
      </c>
      <c r="DA60" s="8">
        <f t="shared" si="96"/>
        <v>3</v>
      </c>
      <c r="DB60" s="8"/>
      <c r="DC60" s="198">
        <f t="shared" si="97"/>
        <v>52</v>
      </c>
      <c r="DD60" s="234" t="s">
        <v>1005</v>
      </c>
      <c r="DE60" s="198">
        <f t="shared" si="98"/>
        <v>3</v>
      </c>
      <c r="DF60" s="8" t="s">
        <v>16</v>
      </c>
      <c r="DG60" s="8">
        <f t="shared" si="26"/>
        <v>17.333333333333332</v>
      </c>
      <c r="DH60" s="129" t="s">
        <v>18</v>
      </c>
      <c r="DI60" s="129" t="s">
        <v>16</v>
      </c>
      <c r="DJ60" s="198">
        <f t="shared" si="99"/>
        <v>54.454272662223076</v>
      </c>
      <c r="DK60" s="30" t="s">
        <v>2</v>
      </c>
      <c r="DL60" s="198">
        <f t="shared" si="27"/>
        <v>54.454272662223076</v>
      </c>
      <c r="DM60" s="228">
        <f t="shared" si="134"/>
        <v>1000000000000</v>
      </c>
      <c r="DN60" s="228">
        <f t="shared" si="135"/>
        <v>54454272662223.078</v>
      </c>
      <c r="DO60" s="228">
        <f t="shared" si="136"/>
        <v>54454272662223.078</v>
      </c>
      <c r="DP60" s="228">
        <f t="shared" si="137"/>
        <v>54454272662223</v>
      </c>
      <c r="DQ60" s="228">
        <f t="shared" si="138"/>
        <v>54454272662223</v>
      </c>
      <c r="DR60" s="30" t="str">
        <f t="shared" si="139"/>
        <v/>
      </c>
      <c r="DS60" s="30">
        <f t="shared" si="140"/>
        <v>0</v>
      </c>
      <c r="DT60" s="30">
        <f t="shared" si="141"/>
        <v>0</v>
      </c>
      <c r="DU60" s="27"/>
      <c r="DV60" s="23" t="s">
        <v>19</v>
      </c>
      <c r="DW60" s="23">
        <f t="shared" si="28"/>
        <v>52</v>
      </c>
      <c r="DX60" s="23">
        <f t="shared" si="29"/>
        <v>3</v>
      </c>
      <c r="DY60" s="23">
        <f t="shared" si="102"/>
        <v>17.333333333333332</v>
      </c>
      <c r="DZ60" s="23">
        <f t="shared" si="103"/>
        <v>0</v>
      </c>
      <c r="EA60" s="23">
        <f t="shared" si="30"/>
        <v>0</v>
      </c>
      <c r="EB60" s="23"/>
      <c r="EC60" s="23">
        <f t="shared" si="104"/>
        <v>52</v>
      </c>
      <c r="ED60" s="23">
        <f t="shared" si="105"/>
        <v>3</v>
      </c>
      <c r="EE60" s="23">
        <f t="shared" si="106"/>
        <v>52</v>
      </c>
      <c r="EF60" s="23">
        <f t="shared" si="107"/>
        <v>3</v>
      </c>
      <c r="EG60" s="23"/>
      <c r="EH60" s="23" t="s">
        <v>36</v>
      </c>
      <c r="EI60" s="223">
        <f t="shared" si="151"/>
        <v>52</v>
      </c>
      <c r="EJ60" s="23" t="s">
        <v>17</v>
      </c>
      <c r="EK60" s="223">
        <f t="shared" si="152"/>
        <v>3</v>
      </c>
      <c r="EL60" s="1" t="s">
        <v>37</v>
      </c>
      <c r="EM60" s="24" t="s">
        <v>18</v>
      </c>
      <c r="EN60" s="48">
        <f t="shared" si="31"/>
        <v>1</v>
      </c>
      <c r="EO60" s="74" t="s">
        <v>16</v>
      </c>
      <c r="EP60" t="str">
        <f t="shared" si="110"/>
        <v xml:space="preserve">( 52 / 3 ) π </v>
      </c>
      <c r="EQ60" t="str">
        <f t="shared" si="111"/>
        <v xml:space="preserve">( 52 / 3 ) π </v>
      </c>
      <c r="ER60" t="str">
        <f t="shared" si="112"/>
        <v xml:space="preserve">( 52 / 3 ) π </v>
      </c>
      <c r="ES60">
        <f t="shared" si="142"/>
        <v>0</v>
      </c>
      <c r="ET60" t="str">
        <f t="shared" si="113"/>
        <v xml:space="preserve">( 52 / 3 ) π </v>
      </c>
      <c r="EU60" s="49" t="s">
        <v>39</v>
      </c>
      <c r="EV60" s="60">
        <f t="shared" si="143"/>
        <v>27</v>
      </c>
      <c r="EX60" s="60">
        <f t="shared" si="144"/>
        <v>3</v>
      </c>
      <c r="EY60" s="60">
        <f t="shared" si="32"/>
        <v>3</v>
      </c>
      <c r="EZ60" s="71" t="str">
        <f t="shared" si="33"/>
        <v xml:space="preserve">3120° = </v>
      </c>
      <c r="FA60" s="73" t="str">
        <f t="shared" si="114"/>
        <v xml:space="preserve">( 52 / 3 ) π </v>
      </c>
      <c r="FB60" s="26" t="str">
        <f t="shared" si="34"/>
        <v>=</v>
      </c>
      <c r="FC60" s="26"/>
      <c r="FD60" s="26">
        <f t="shared" si="35"/>
        <v>54.454272662223076</v>
      </c>
      <c r="FE60" s="26"/>
      <c r="FF60" s="26" t="s">
        <v>39</v>
      </c>
      <c r="FG60" s="25">
        <f t="shared" si="36"/>
        <v>54.454272662223076</v>
      </c>
      <c r="FH60" s="25" t="s">
        <v>2</v>
      </c>
      <c r="FI60" s="25" t="str">
        <f t="shared" si="37"/>
        <v/>
      </c>
      <c r="FL60" s="144" t="str">
        <f t="shared" si="38"/>
        <v>( 52 / 3 ) π   =</v>
      </c>
      <c r="FM60" s="42">
        <f t="shared" si="115"/>
        <v>54.454272662223076</v>
      </c>
      <c r="FN60">
        <f t="shared" si="39"/>
        <v>-0.86602540378443527</v>
      </c>
      <c r="FO60">
        <f t="shared" si="40"/>
        <v>-0.500000000000006</v>
      </c>
      <c r="FP60">
        <f t="shared" si="41"/>
        <v>-4.3301270189221768</v>
      </c>
      <c r="FQ60">
        <f t="shared" si="42"/>
        <v>-2.5000000000000302</v>
      </c>
      <c r="FR60">
        <f t="shared" si="43"/>
        <v>7.5000000000000302</v>
      </c>
      <c r="FS60">
        <f t="shared" si="44"/>
        <v>2.4999999999999698</v>
      </c>
      <c r="FT60">
        <f t="shared" si="116"/>
        <v>8.6602540378444051</v>
      </c>
      <c r="FV60">
        <v>360</v>
      </c>
      <c r="FW60">
        <f t="shared" si="145"/>
        <v>120</v>
      </c>
      <c r="FX60">
        <f t="shared" si="117"/>
        <v>60</v>
      </c>
      <c r="FY60">
        <f t="shared" si="160"/>
        <v>3</v>
      </c>
      <c r="FZ60">
        <f t="shared" si="45"/>
        <v>1.5</v>
      </c>
      <c r="GA60">
        <f t="shared" si="161"/>
        <v>26</v>
      </c>
      <c r="GB60">
        <f t="shared" si="119"/>
        <v>0</v>
      </c>
      <c r="GC60" t="str">
        <f t="shared" si="162"/>
        <v/>
      </c>
      <c r="GD60" t="str">
        <f t="shared" si="121"/>
        <v/>
      </c>
      <c r="GH60" t="str">
        <f t="shared" si="47"/>
        <v/>
      </c>
      <c r="GI60" t="str">
        <f t="shared" si="48"/>
        <v/>
      </c>
      <c r="GJ60" s="43" t="str">
        <f t="shared" si="49"/>
        <v/>
      </c>
      <c r="GK60" s="43" t="str">
        <f t="shared" si="50"/>
        <v/>
      </c>
      <c r="GL60" s="145"/>
      <c r="GM60" t="str">
        <f t="shared" si="51"/>
        <v/>
      </c>
      <c r="GN60" t="str">
        <f t="shared" si="52"/>
        <v/>
      </c>
      <c r="GO60" t="str">
        <f t="shared" si="53"/>
        <v/>
      </c>
      <c r="GP60" t="str">
        <f t="shared" si="123"/>
        <v/>
      </c>
      <c r="GQ60" t="str">
        <f t="shared" si="124"/>
        <v/>
      </c>
      <c r="GR60" t="str">
        <f t="shared" si="54"/>
        <v/>
      </c>
      <c r="GS60" t="str">
        <f t="shared" si="55"/>
        <v/>
      </c>
      <c r="GU60" t="str">
        <f t="shared" si="125"/>
        <v/>
      </c>
      <c r="GV60" t="str">
        <f t="shared" si="126"/>
        <v/>
      </c>
      <c r="GW60" t="str">
        <f t="shared" si="127"/>
        <v/>
      </c>
      <c r="GX60" t="str">
        <f t="shared" si="128"/>
        <v/>
      </c>
      <c r="GY60" s="19"/>
      <c r="GZ60" t="e">
        <f t="shared" si="129"/>
        <v>#VALUE!</v>
      </c>
      <c r="HA60">
        <f t="shared" si="147"/>
        <v>3</v>
      </c>
      <c r="HC60" t="s">
        <v>982</v>
      </c>
      <c r="HD60">
        <f t="shared" si="148"/>
        <v>26</v>
      </c>
      <c r="HE60" t="str">
        <f t="shared" si="56"/>
        <v/>
      </c>
      <c r="HF60">
        <f t="shared" si="57"/>
        <v>0</v>
      </c>
      <c r="HG60" t="str">
        <f t="shared" si="58"/>
        <v/>
      </c>
      <c r="HH60">
        <f t="shared" si="153"/>
        <v>0</v>
      </c>
    </row>
    <row r="61" spans="2:216" x14ac:dyDescent="0.25">
      <c r="K61" s="186"/>
      <c r="L61" s="185"/>
      <c r="M61" s="185"/>
      <c r="N61" s="84"/>
      <c r="O61" s="8" t="str">
        <f t="shared" si="59"/>
        <v/>
      </c>
      <c r="P61" s="8"/>
      <c r="Q61" s="27"/>
      <c r="R61" s="227">
        <f t="shared" si="60"/>
        <v>18</v>
      </c>
      <c r="S61" s="8"/>
      <c r="T61" s="19"/>
      <c r="U61" s="32" t="str">
        <f t="shared" si="154"/>
        <v/>
      </c>
      <c r="V61" s="44" t="str">
        <f t="shared" si="61"/>
        <v/>
      </c>
      <c r="W61" s="66" t="str">
        <f t="shared" si="62"/>
        <v/>
      </c>
      <c r="X61" s="34" t="str">
        <f t="shared" si="63"/>
        <v/>
      </c>
      <c r="Y61" s="38" t="str">
        <f t="shared" si="64"/>
        <v/>
      </c>
      <c r="Z61" s="34" t="str">
        <f t="shared" si="155"/>
        <v/>
      </c>
      <c r="AA61" s="34" t="str">
        <f t="shared" si="156"/>
        <v/>
      </c>
      <c r="AB61" s="34" t="str">
        <f t="shared" si="67"/>
        <v/>
      </c>
      <c r="AC61" s="38" t="str">
        <f t="shared" si="68"/>
        <v/>
      </c>
      <c r="AD61" s="38" t="str">
        <f t="shared" si="69"/>
        <v/>
      </c>
      <c r="AE61" s="40" t="str">
        <f t="shared" si="157"/>
        <v/>
      </c>
      <c r="AF61" s="35"/>
      <c r="AG61" s="20" t="e">
        <f t="shared" si="70"/>
        <v>#VALUE!</v>
      </c>
      <c r="AH61" s="19"/>
      <c r="AI61" s="8"/>
      <c r="AJ61" s="8"/>
      <c r="AK61" s="8"/>
      <c r="AL61" s="27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>
        <v>180</v>
      </c>
      <c r="BF61" s="8">
        <v>360</v>
      </c>
      <c r="BG61" s="8">
        <f t="shared" si="149"/>
        <v>1080</v>
      </c>
      <c r="BH61">
        <f t="shared" si="150"/>
        <v>3240</v>
      </c>
      <c r="BI61" t="s">
        <v>20</v>
      </c>
      <c r="BJ61">
        <f t="shared" si="71"/>
        <v>3240</v>
      </c>
      <c r="BK61">
        <f t="shared" si="130"/>
        <v>0</v>
      </c>
      <c r="BL61" s="17">
        <f t="shared" si="72"/>
        <v>6480</v>
      </c>
      <c r="BM61" s="17">
        <f t="shared" si="73"/>
        <v>360</v>
      </c>
      <c r="BN61" s="17">
        <f t="shared" si="74"/>
        <v>6480</v>
      </c>
      <c r="BO61" s="17">
        <f t="shared" si="75"/>
        <v>0</v>
      </c>
      <c r="BR61">
        <f t="shared" si="76"/>
        <v>3240</v>
      </c>
      <c r="BS61">
        <f t="shared" si="77"/>
        <v>360</v>
      </c>
      <c r="BT61">
        <f t="shared" si="78"/>
        <v>18</v>
      </c>
      <c r="BU61">
        <f t="shared" si="79"/>
        <v>1</v>
      </c>
      <c r="BX61">
        <f t="shared" si="80"/>
        <v>1</v>
      </c>
      <c r="BY61">
        <f t="shared" si="81"/>
        <v>18</v>
      </c>
      <c r="BZ61">
        <f t="shared" si="82"/>
        <v>1</v>
      </c>
      <c r="CA61">
        <f t="shared" si="83"/>
        <v>1</v>
      </c>
      <c r="CB61">
        <f t="shared" si="84"/>
        <v>18</v>
      </c>
      <c r="CC61">
        <f t="shared" si="85"/>
        <v>1</v>
      </c>
      <c r="CD61" s="19"/>
      <c r="CE61" s="155">
        <f t="shared" si="86"/>
        <v>18</v>
      </c>
      <c r="CF61" s="17">
        <f t="shared" si="87"/>
        <v>18</v>
      </c>
      <c r="CG61" s="205">
        <f t="shared" si="88"/>
        <v>56.548667764616276</v>
      </c>
      <c r="CH61" s="205">
        <f t="shared" si="89"/>
        <v>18</v>
      </c>
      <c r="CI61" s="205">
        <f t="shared" si="90"/>
        <v>0</v>
      </c>
      <c r="CJ61" s="224">
        <f t="shared" si="91"/>
        <v>-1</v>
      </c>
      <c r="CK61" s="205">
        <f t="shared" si="92"/>
        <v>-2</v>
      </c>
      <c r="CL61" s="205">
        <v>360</v>
      </c>
      <c r="CM61" s="205">
        <f t="shared" si="131"/>
        <v>-8.3333333333333332E-3</v>
      </c>
      <c r="CN61" s="8"/>
      <c r="CO61" s="198"/>
      <c r="CP61" s="8"/>
      <c r="CQ61" s="8"/>
      <c r="CR61" s="8"/>
      <c r="CS61" s="8"/>
      <c r="CT61" s="8">
        <f t="shared" si="132"/>
        <v>54</v>
      </c>
      <c r="CU61" s="8">
        <f t="shared" si="133"/>
        <v>3</v>
      </c>
      <c r="CV61" s="8">
        <f t="shared" si="93"/>
        <v>3</v>
      </c>
      <c r="CW61" s="8">
        <f t="shared" si="158"/>
        <v>18</v>
      </c>
      <c r="CX61" s="8">
        <f t="shared" si="159"/>
        <v>1</v>
      </c>
      <c r="CY61" s="8">
        <f t="shared" si="24"/>
        <v>3</v>
      </c>
      <c r="CZ61" s="8">
        <f t="shared" si="25"/>
        <v>18</v>
      </c>
      <c r="DA61" s="8">
        <f t="shared" si="96"/>
        <v>1</v>
      </c>
      <c r="DB61" s="8"/>
      <c r="DC61" s="198">
        <f t="shared" si="97"/>
        <v>18</v>
      </c>
      <c r="DD61" s="234" t="s">
        <v>1005</v>
      </c>
      <c r="DE61" s="198">
        <f t="shared" si="98"/>
        <v>1</v>
      </c>
      <c r="DF61" s="8" t="s">
        <v>16</v>
      </c>
      <c r="DG61" s="8">
        <f t="shared" si="26"/>
        <v>18</v>
      </c>
      <c r="DH61" s="129" t="s">
        <v>18</v>
      </c>
      <c r="DI61" s="129" t="s">
        <v>16</v>
      </c>
      <c r="DJ61" s="198">
        <f t="shared" si="99"/>
        <v>56.548667764616276</v>
      </c>
      <c r="DK61" s="30" t="s">
        <v>2</v>
      </c>
      <c r="DL61" s="198">
        <f t="shared" si="27"/>
        <v>56.548667764616276</v>
      </c>
      <c r="DM61" s="228">
        <f t="shared" si="134"/>
        <v>1000000000000</v>
      </c>
      <c r="DN61" s="228">
        <f t="shared" si="135"/>
        <v>56548667764616.273</v>
      </c>
      <c r="DO61" s="228">
        <f t="shared" si="136"/>
        <v>56548667764616.273</v>
      </c>
      <c r="DP61" s="228">
        <f t="shared" si="137"/>
        <v>56548667764616</v>
      </c>
      <c r="DQ61" s="228">
        <f t="shared" si="138"/>
        <v>56548667764616</v>
      </c>
      <c r="DR61" s="30" t="str">
        <f t="shared" si="139"/>
        <v/>
      </c>
      <c r="DS61" s="30">
        <f t="shared" si="140"/>
        <v>0</v>
      </c>
      <c r="DT61" s="30">
        <f t="shared" si="141"/>
        <v>0</v>
      </c>
      <c r="DU61" s="27"/>
      <c r="DV61" s="23" t="s">
        <v>19</v>
      </c>
      <c r="DW61" s="23">
        <f t="shared" si="28"/>
        <v>18</v>
      </c>
      <c r="DX61" s="23">
        <f t="shared" si="29"/>
        <v>1</v>
      </c>
      <c r="DY61" s="23">
        <f t="shared" si="102"/>
        <v>18</v>
      </c>
      <c r="DZ61" s="23">
        <f t="shared" si="103"/>
        <v>0</v>
      </c>
      <c r="EA61" s="23">
        <f t="shared" si="30"/>
        <v>0</v>
      </c>
      <c r="EB61" s="23"/>
      <c r="EC61" s="23">
        <f t="shared" si="104"/>
        <v>18</v>
      </c>
      <c r="ED61" s="23">
        <f t="shared" si="105"/>
        <v>1</v>
      </c>
      <c r="EE61" s="23">
        <f t="shared" si="106"/>
        <v>18</v>
      </c>
      <c r="EF61" s="23">
        <f t="shared" si="107"/>
        <v>1</v>
      </c>
      <c r="EG61" s="23"/>
      <c r="EH61" s="23" t="s">
        <v>36</v>
      </c>
      <c r="EI61" s="223">
        <f t="shared" si="151"/>
        <v>18</v>
      </c>
      <c r="EJ61" s="23" t="s">
        <v>17</v>
      </c>
      <c r="EK61" s="223">
        <f t="shared" si="152"/>
        <v>1</v>
      </c>
      <c r="EL61" s="1" t="s">
        <v>37</v>
      </c>
      <c r="EM61" s="24" t="s">
        <v>18</v>
      </c>
      <c r="EN61" s="48">
        <f t="shared" si="31"/>
        <v>1</v>
      </c>
      <c r="EO61" s="74" t="s">
        <v>16</v>
      </c>
      <c r="EP61" t="str">
        <f t="shared" si="110"/>
        <v xml:space="preserve">( 18 / 1 ) π </v>
      </c>
      <c r="EQ61" t="str">
        <f t="shared" si="111"/>
        <v xml:space="preserve">18 π </v>
      </c>
      <c r="ER61" t="str">
        <f t="shared" si="112"/>
        <v xml:space="preserve">18 π </v>
      </c>
      <c r="ES61">
        <f t="shared" si="142"/>
        <v>0</v>
      </c>
      <c r="ET61" t="str">
        <f t="shared" si="113"/>
        <v xml:space="preserve">18 π </v>
      </c>
      <c r="EU61" s="49" t="s">
        <v>39</v>
      </c>
      <c r="EV61" s="60">
        <f t="shared" si="143"/>
        <v>28</v>
      </c>
      <c r="EX61" s="60">
        <f t="shared" si="144"/>
        <v>3</v>
      </c>
      <c r="EY61" s="60">
        <f t="shared" si="32"/>
        <v>1</v>
      </c>
      <c r="EZ61" s="71" t="str">
        <f t="shared" si="33"/>
        <v xml:space="preserve">3240° = </v>
      </c>
      <c r="FA61" s="73" t="str">
        <f t="shared" si="114"/>
        <v xml:space="preserve">18 π </v>
      </c>
      <c r="FB61" s="26" t="str">
        <f t="shared" si="34"/>
        <v>=</v>
      </c>
      <c r="FC61" s="26"/>
      <c r="FD61" s="26">
        <f t="shared" si="35"/>
        <v>56.548667764616276</v>
      </c>
      <c r="FE61" s="26"/>
      <c r="FF61" s="26" t="s">
        <v>39</v>
      </c>
      <c r="FG61" s="25">
        <f t="shared" si="36"/>
        <v>56.548667764616269</v>
      </c>
      <c r="FH61" s="25" t="s">
        <v>2</v>
      </c>
      <c r="FI61" s="25" t="str">
        <f t="shared" si="37"/>
        <v/>
      </c>
      <c r="FL61" s="144" t="str">
        <f t="shared" si="38"/>
        <v>18 π   =</v>
      </c>
      <c r="FM61" s="42">
        <f t="shared" si="115"/>
        <v>56.548667764616269</v>
      </c>
      <c r="FN61">
        <f t="shared" si="39"/>
        <v>-9.3106945764365179E-15</v>
      </c>
      <c r="FO61">
        <f t="shared" si="40"/>
        <v>1</v>
      </c>
      <c r="FP61">
        <f t="shared" si="41"/>
        <v>-4.6553472882182589E-14</v>
      </c>
      <c r="FQ61">
        <f t="shared" si="42"/>
        <v>5</v>
      </c>
      <c r="FR61">
        <f t="shared" si="43"/>
        <v>0</v>
      </c>
      <c r="FS61">
        <f t="shared" si="44"/>
        <v>0</v>
      </c>
      <c r="FT61">
        <f t="shared" si="116"/>
        <v>4.6553472882182589E-14</v>
      </c>
      <c r="FV61">
        <v>360</v>
      </c>
      <c r="FW61">
        <f t="shared" si="145"/>
        <v>120</v>
      </c>
      <c r="FX61">
        <f t="shared" si="117"/>
        <v>60</v>
      </c>
      <c r="FY61">
        <f t="shared" si="160"/>
        <v>3</v>
      </c>
      <c r="FZ61">
        <f t="shared" si="45"/>
        <v>1.5</v>
      </c>
      <c r="GA61">
        <f t="shared" si="161"/>
        <v>27</v>
      </c>
      <c r="GB61">
        <f t="shared" si="119"/>
        <v>0</v>
      </c>
      <c r="GC61" t="str">
        <f t="shared" si="162"/>
        <v/>
      </c>
      <c r="GD61" t="str">
        <f t="shared" si="121"/>
        <v/>
      </c>
      <c r="GH61" t="str">
        <f t="shared" si="47"/>
        <v/>
      </c>
      <c r="GI61" t="str">
        <f t="shared" si="48"/>
        <v/>
      </c>
      <c r="GJ61" s="43" t="str">
        <f t="shared" si="49"/>
        <v/>
      </c>
      <c r="GK61" s="43" t="str">
        <f t="shared" si="50"/>
        <v/>
      </c>
      <c r="GL61" s="145"/>
      <c r="GM61" t="str">
        <f t="shared" si="51"/>
        <v/>
      </c>
      <c r="GN61" t="str">
        <f t="shared" si="52"/>
        <v/>
      </c>
      <c r="GO61" t="str">
        <f t="shared" si="53"/>
        <v/>
      </c>
      <c r="GP61" t="str">
        <f t="shared" si="123"/>
        <v/>
      </c>
      <c r="GQ61" t="str">
        <f t="shared" si="124"/>
        <v/>
      </c>
      <c r="GR61" t="str">
        <f t="shared" si="54"/>
        <v/>
      </c>
      <c r="GS61" t="str">
        <f t="shared" si="55"/>
        <v/>
      </c>
      <c r="GU61" t="str">
        <f t="shared" si="125"/>
        <v/>
      </c>
      <c r="GV61" t="str">
        <f t="shared" si="126"/>
        <v/>
      </c>
      <c r="GW61" t="str">
        <f t="shared" si="127"/>
        <v/>
      </c>
      <c r="GX61" t="str">
        <f t="shared" si="128"/>
        <v/>
      </c>
      <c r="GY61" s="19"/>
      <c r="GZ61" t="e">
        <f t="shared" si="129"/>
        <v>#VALUE!</v>
      </c>
      <c r="HA61">
        <f t="shared" si="147"/>
        <v>3</v>
      </c>
      <c r="HC61" t="s">
        <v>982</v>
      </c>
      <c r="HD61">
        <f t="shared" si="148"/>
        <v>27</v>
      </c>
      <c r="HE61" t="str">
        <f t="shared" si="56"/>
        <v/>
      </c>
      <c r="HF61">
        <f t="shared" si="57"/>
        <v>0</v>
      </c>
      <c r="HG61" t="str">
        <f t="shared" si="58"/>
        <v/>
      </c>
      <c r="HH61">
        <f t="shared" si="153"/>
        <v>0</v>
      </c>
    </row>
    <row r="62" spans="2:216" x14ac:dyDescent="0.25">
      <c r="K62" s="186"/>
      <c r="L62" s="185"/>
      <c r="M62" s="185"/>
      <c r="N62" s="84"/>
      <c r="O62" s="8" t="str">
        <f t="shared" si="59"/>
        <v/>
      </c>
      <c r="P62" s="8"/>
      <c r="Q62" s="27"/>
      <c r="R62" s="227">
        <f t="shared" si="60"/>
        <v>18.666666666666668</v>
      </c>
      <c r="S62" s="8"/>
      <c r="T62" s="19"/>
      <c r="U62" s="32" t="str">
        <f t="shared" si="154"/>
        <v/>
      </c>
      <c r="V62" s="45" t="str">
        <f t="shared" si="61"/>
        <v/>
      </c>
      <c r="W62" s="32" t="str">
        <f t="shared" si="62"/>
        <v/>
      </c>
      <c r="X62" s="35" t="str">
        <f t="shared" si="63"/>
        <v/>
      </c>
      <c r="Y62" s="39" t="str">
        <f t="shared" si="64"/>
        <v/>
      </c>
      <c r="Z62" s="35" t="str">
        <f t="shared" si="155"/>
        <v/>
      </c>
      <c r="AA62" s="35" t="str">
        <f t="shared" si="156"/>
        <v/>
      </c>
      <c r="AB62" s="35" t="str">
        <f t="shared" si="67"/>
        <v/>
      </c>
      <c r="AC62" s="39" t="str">
        <f t="shared" si="68"/>
        <v/>
      </c>
      <c r="AD62" s="39" t="str">
        <f t="shared" si="69"/>
        <v/>
      </c>
      <c r="AE62" s="41" t="str">
        <f t="shared" si="157"/>
        <v/>
      </c>
      <c r="AF62" s="35"/>
      <c r="AG62" s="20" t="e">
        <f t="shared" si="70"/>
        <v>#VALUE!</v>
      </c>
      <c r="AH62" s="19"/>
      <c r="AI62" s="8"/>
      <c r="AJ62" s="8"/>
      <c r="AK62" s="8"/>
      <c r="AL62" s="27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>
        <v>180</v>
      </c>
      <c r="BF62" s="8">
        <v>360</v>
      </c>
      <c r="BG62" s="8">
        <f t="shared" si="149"/>
        <v>1120</v>
      </c>
      <c r="BH62">
        <f t="shared" si="150"/>
        <v>3360</v>
      </c>
      <c r="BI62" t="s">
        <v>20</v>
      </c>
      <c r="BJ62">
        <f t="shared" si="71"/>
        <v>3360</v>
      </c>
      <c r="BK62">
        <f t="shared" si="130"/>
        <v>0</v>
      </c>
      <c r="BL62" s="17">
        <f t="shared" si="72"/>
        <v>6720</v>
      </c>
      <c r="BM62" s="17">
        <f t="shared" si="73"/>
        <v>360</v>
      </c>
      <c r="BN62" s="17">
        <f t="shared" si="74"/>
        <v>6720</v>
      </c>
      <c r="BO62" s="17">
        <f t="shared" si="75"/>
        <v>0</v>
      </c>
      <c r="BR62">
        <f t="shared" si="76"/>
        <v>3360</v>
      </c>
      <c r="BS62">
        <f t="shared" si="77"/>
        <v>120</v>
      </c>
      <c r="BT62">
        <f t="shared" si="78"/>
        <v>56</v>
      </c>
      <c r="BU62">
        <f t="shared" si="79"/>
        <v>3</v>
      </c>
      <c r="BX62">
        <f t="shared" si="80"/>
        <v>1</v>
      </c>
      <c r="BY62">
        <f t="shared" si="81"/>
        <v>56</v>
      </c>
      <c r="BZ62">
        <f t="shared" si="82"/>
        <v>3</v>
      </c>
      <c r="CA62">
        <f t="shared" si="83"/>
        <v>1</v>
      </c>
      <c r="CB62">
        <f t="shared" si="84"/>
        <v>56</v>
      </c>
      <c r="CC62">
        <f t="shared" si="85"/>
        <v>3</v>
      </c>
      <c r="CD62" s="19"/>
      <c r="CE62" s="155">
        <f t="shared" si="86"/>
        <v>18.666666666666668</v>
      </c>
      <c r="CF62" s="17">
        <f t="shared" si="87"/>
        <v>18.666666666666668</v>
      </c>
      <c r="CG62" s="205">
        <f t="shared" si="88"/>
        <v>58.643062867009476</v>
      </c>
      <c r="CH62" s="205">
        <f t="shared" si="89"/>
        <v>18.666666666666668</v>
      </c>
      <c r="CI62" s="205">
        <f t="shared" si="90"/>
        <v>0</v>
      </c>
      <c r="CJ62" s="224">
        <f t="shared" si="91"/>
        <v>-1</v>
      </c>
      <c r="CK62" s="205">
        <f t="shared" si="92"/>
        <v>-2</v>
      </c>
      <c r="CL62" s="205">
        <v>360</v>
      </c>
      <c r="CM62" s="205">
        <f t="shared" si="131"/>
        <v>-8.3333333333333332E-3</v>
      </c>
      <c r="CN62" s="8"/>
      <c r="CO62" s="198"/>
      <c r="CP62" s="8"/>
      <c r="CQ62" s="8"/>
      <c r="CR62" s="8"/>
      <c r="CS62" s="8"/>
      <c r="CT62" s="8">
        <f t="shared" si="132"/>
        <v>56</v>
      </c>
      <c r="CU62" s="8">
        <f t="shared" si="133"/>
        <v>3</v>
      </c>
      <c r="CV62" s="8">
        <f t="shared" si="93"/>
        <v>1</v>
      </c>
      <c r="CW62" s="8">
        <f t="shared" si="158"/>
        <v>56</v>
      </c>
      <c r="CX62" s="8">
        <f t="shared" si="159"/>
        <v>3</v>
      </c>
      <c r="CY62" s="8">
        <f t="shared" si="24"/>
        <v>1</v>
      </c>
      <c r="CZ62" s="8">
        <f t="shared" si="25"/>
        <v>56</v>
      </c>
      <c r="DA62" s="8">
        <f t="shared" si="96"/>
        <v>3</v>
      </c>
      <c r="DB62" s="8"/>
      <c r="DC62" s="198">
        <f t="shared" si="97"/>
        <v>56</v>
      </c>
      <c r="DD62" s="234" t="s">
        <v>1005</v>
      </c>
      <c r="DE62" s="198">
        <f t="shared" si="98"/>
        <v>3</v>
      </c>
      <c r="DF62" s="8" t="s">
        <v>16</v>
      </c>
      <c r="DG62" s="8">
        <f t="shared" si="26"/>
        <v>18.666666666666668</v>
      </c>
      <c r="DH62" s="129" t="s">
        <v>18</v>
      </c>
      <c r="DI62" s="129" t="s">
        <v>16</v>
      </c>
      <c r="DJ62" s="198">
        <f t="shared" si="99"/>
        <v>58.643062867009476</v>
      </c>
      <c r="DK62" s="30" t="s">
        <v>2</v>
      </c>
      <c r="DL62" s="198">
        <f t="shared" si="27"/>
        <v>58.643062867009476</v>
      </c>
      <c r="DM62" s="228">
        <f t="shared" si="134"/>
        <v>1000000000000</v>
      </c>
      <c r="DN62" s="228">
        <f t="shared" si="135"/>
        <v>58643062867009.477</v>
      </c>
      <c r="DO62" s="228">
        <f t="shared" si="136"/>
        <v>58643062867009.477</v>
      </c>
      <c r="DP62" s="228">
        <f t="shared" si="137"/>
        <v>58643062867009</v>
      </c>
      <c r="DQ62" s="228">
        <f t="shared" si="138"/>
        <v>58643062867009</v>
      </c>
      <c r="DR62" s="30" t="str">
        <f t="shared" si="139"/>
        <v/>
      </c>
      <c r="DS62" s="30">
        <f t="shared" si="140"/>
        <v>0</v>
      </c>
      <c r="DT62" s="30">
        <f t="shared" si="141"/>
        <v>0</v>
      </c>
      <c r="DU62" s="27"/>
      <c r="DV62" s="23" t="s">
        <v>19</v>
      </c>
      <c r="DW62" s="23">
        <f t="shared" si="28"/>
        <v>56</v>
      </c>
      <c r="DX62" s="23">
        <f t="shared" si="29"/>
        <v>3</v>
      </c>
      <c r="DY62" s="23">
        <f t="shared" si="102"/>
        <v>18.666666666666668</v>
      </c>
      <c r="DZ62" s="23">
        <f t="shared" si="103"/>
        <v>0</v>
      </c>
      <c r="EA62" s="23">
        <f t="shared" si="30"/>
        <v>0</v>
      </c>
      <c r="EB62" s="23"/>
      <c r="EC62" s="23">
        <f t="shared" si="104"/>
        <v>56</v>
      </c>
      <c r="ED62" s="23">
        <f t="shared" si="105"/>
        <v>3</v>
      </c>
      <c r="EE62" s="23">
        <f t="shared" si="106"/>
        <v>56</v>
      </c>
      <c r="EF62" s="23">
        <f t="shared" si="107"/>
        <v>3</v>
      </c>
      <c r="EG62" s="23"/>
      <c r="EH62" s="23" t="s">
        <v>36</v>
      </c>
      <c r="EI62" s="223">
        <f t="shared" si="151"/>
        <v>56</v>
      </c>
      <c r="EJ62" s="23" t="s">
        <v>17</v>
      </c>
      <c r="EK62" s="223">
        <f t="shared" si="152"/>
        <v>3</v>
      </c>
      <c r="EL62" s="1" t="s">
        <v>37</v>
      </c>
      <c r="EM62" s="24" t="s">
        <v>18</v>
      </c>
      <c r="EN62" s="48">
        <f t="shared" si="31"/>
        <v>1</v>
      </c>
      <c r="EO62" s="74" t="s">
        <v>16</v>
      </c>
      <c r="EP62" t="str">
        <f t="shared" si="110"/>
        <v xml:space="preserve">( 56 / 3 ) π </v>
      </c>
      <c r="EQ62" t="str">
        <f t="shared" si="111"/>
        <v xml:space="preserve">( 56 / 3 ) π </v>
      </c>
      <c r="ER62" t="str">
        <f t="shared" si="112"/>
        <v xml:space="preserve">( 56 / 3 ) π </v>
      </c>
      <c r="ES62">
        <f t="shared" si="142"/>
        <v>0</v>
      </c>
      <c r="ET62" t="str">
        <f t="shared" si="113"/>
        <v xml:space="preserve">( 56 / 3 ) π </v>
      </c>
      <c r="EU62" s="49" t="s">
        <v>39</v>
      </c>
      <c r="EV62" s="60">
        <f t="shared" si="143"/>
        <v>29</v>
      </c>
      <c r="EX62" s="60">
        <f t="shared" si="144"/>
        <v>3</v>
      </c>
      <c r="EY62" s="60">
        <f t="shared" si="32"/>
        <v>1</v>
      </c>
      <c r="EZ62" s="71" t="str">
        <f t="shared" si="33"/>
        <v xml:space="preserve">3360° = </v>
      </c>
      <c r="FA62" s="73" t="str">
        <f t="shared" si="114"/>
        <v xml:space="preserve">( 56 / 3 ) π </v>
      </c>
      <c r="FB62" s="26" t="str">
        <f t="shared" si="34"/>
        <v>=</v>
      </c>
      <c r="FC62" s="26"/>
      <c r="FD62" s="26">
        <f t="shared" si="35"/>
        <v>58.643062867009476</v>
      </c>
      <c r="FE62" s="26"/>
      <c r="FF62" s="26" t="s">
        <v>39</v>
      </c>
      <c r="FG62" s="25">
        <f t="shared" si="36"/>
        <v>58.643062867009476</v>
      </c>
      <c r="FH62" s="25" t="s">
        <v>2</v>
      </c>
      <c r="FI62" s="25" t="str">
        <f t="shared" si="37"/>
        <v/>
      </c>
      <c r="FL62" s="144" t="str">
        <f t="shared" si="38"/>
        <v>( 56 / 3 ) π   =</v>
      </c>
      <c r="FM62" s="42">
        <f t="shared" si="115"/>
        <v>58.643062867009476</v>
      </c>
      <c r="FN62">
        <f t="shared" si="39"/>
        <v>0.86602540378443738</v>
      </c>
      <c r="FO62">
        <f t="shared" si="40"/>
        <v>-0.50000000000000211</v>
      </c>
      <c r="FP62">
        <f t="shared" si="41"/>
        <v>4.3301270189221865</v>
      </c>
      <c r="FQ62">
        <f t="shared" si="42"/>
        <v>-2.5000000000000107</v>
      </c>
      <c r="FR62">
        <f t="shared" si="43"/>
        <v>7.5000000000000107</v>
      </c>
      <c r="FS62">
        <f t="shared" si="44"/>
        <v>2.4999999999999893</v>
      </c>
      <c r="FT62">
        <f t="shared" si="116"/>
        <v>8.6602540378443926</v>
      </c>
      <c r="FV62">
        <v>360</v>
      </c>
      <c r="FW62">
        <f t="shared" si="145"/>
        <v>120</v>
      </c>
      <c r="FX62">
        <f t="shared" si="117"/>
        <v>60</v>
      </c>
      <c r="FY62">
        <f t="shared" si="160"/>
        <v>3</v>
      </c>
      <c r="FZ62">
        <f t="shared" si="45"/>
        <v>1.5</v>
      </c>
      <c r="GA62">
        <f t="shared" si="161"/>
        <v>28</v>
      </c>
      <c r="GB62">
        <f t="shared" si="119"/>
        <v>0</v>
      </c>
      <c r="GC62" t="str">
        <f t="shared" si="162"/>
        <v/>
      </c>
      <c r="GD62" t="str">
        <f t="shared" si="121"/>
        <v/>
      </c>
      <c r="GH62" t="str">
        <f t="shared" si="47"/>
        <v/>
      </c>
      <c r="GI62" t="str">
        <f t="shared" si="48"/>
        <v/>
      </c>
      <c r="GJ62" s="43" t="str">
        <f t="shared" si="49"/>
        <v/>
      </c>
      <c r="GK62" s="43" t="str">
        <f t="shared" si="50"/>
        <v/>
      </c>
      <c r="GL62" s="145"/>
      <c r="GM62" t="str">
        <f t="shared" si="51"/>
        <v/>
      </c>
      <c r="GN62" t="str">
        <f t="shared" si="52"/>
        <v/>
      </c>
      <c r="GO62" t="str">
        <f t="shared" si="53"/>
        <v/>
      </c>
      <c r="GP62" t="str">
        <f t="shared" si="123"/>
        <v/>
      </c>
      <c r="GQ62" t="str">
        <f t="shared" si="124"/>
        <v/>
      </c>
      <c r="GR62" t="str">
        <f t="shared" si="54"/>
        <v/>
      </c>
      <c r="GS62" t="str">
        <f t="shared" si="55"/>
        <v/>
      </c>
      <c r="GU62" t="str">
        <f t="shared" si="125"/>
        <v/>
      </c>
      <c r="GV62" t="str">
        <f t="shared" si="126"/>
        <v/>
      </c>
      <c r="GW62" t="str">
        <f t="shared" si="127"/>
        <v/>
      </c>
      <c r="GX62" t="str">
        <f t="shared" si="128"/>
        <v/>
      </c>
      <c r="GY62" s="19"/>
      <c r="GZ62" t="e">
        <f t="shared" si="129"/>
        <v>#VALUE!</v>
      </c>
      <c r="HA62">
        <f t="shared" ref="HA62:HA126" si="163">HA61</f>
        <v>3</v>
      </c>
      <c r="HC62" t="s">
        <v>982</v>
      </c>
      <c r="HD62">
        <f t="shared" si="148"/>
        <v>28</v>
      </c>
      <c r="HE62" t="str">
        <f t="shared" si="56"/>
        <v/>
      </c>
      <c r="HF62">
        <f t="shared" si="57"/>
        <v>0</v>
      </c>
      <c r="HG62" t="str">
        <f t="shared" si="58"/>
        <v/>
      </c>
      <c r="HH62">
        <f t="shared" si="153"/>
        <v>0</v>
      </c>
    </row>
    <row r="63" spans="2:216" x14ac:dyDescent="0.25">
      <c r="K63" s="186"/>
      <c r="L63" s="185"/>
      <c r="M63" s="185"/>
      <c r="N63" s="84"/>
      <c r="O63" s="8" t="str">
        <f t="shared" si="59"/>
        <v/>
      </c>
      <c r="P63" s="8"/>
      <c r="Q63" s="27"/>
      <c r="R63" s="227">
        <f t="shared" si="60"/>
        <v>19.333333333333332</v>
      </c>
      <c r="S63" s="8"/>
      <c r="T63" s="19"/>
      <c r="U63" s="32" t="str">
        <f t="shared" si="154"/>
        <v/>
      </c>
      <c r="V63" s="44" t="str">
        <f t="shared" si="61"/>
        <v/>
      </c>
      <c r="W63" s="66" t="str">
        <f t="shared" si="62"/>
        <v/>
      </c>
      <c r="X63" s="34" t="str">
        <f t="shared" si="63"/>
        <v/>
      </c>
      <c r="Y63" s="38" t="str">
        <f t="shared" si="64"/>
        <v/>
      </c>
      <c r="Z63" s="34" t="str">
        <f t="shared" si="155"/>
        <v/>
      </c>
      <c r="AA63" s="34" t="str">
        <f t="shared" si="156"/>
        <v/>
      </c>
      <c r="AB63" s="34" t="str">
        <f t="shared" si="67"/>
        <v/>
      </c>
      <c r="AC63" s="38" t="str">
        <f t="shared" si="68"/>
        <v/>
      </c>
      <c r="AD63" s="38" t="str">
        <f t="shared" si="69"/>
        <v/>
      </c>
      <c r="AE63" s="40" t="str">
        <f t="shared" si="157"/>
        <v/>
      </c>
      <c r="AF63" s="35"/>
      <c r="AG63" s="20" t="e">
        <f t="shared" si="70"/>
        <v>#VALUE!</v>
      </c>
      <c r="AH63" s="19"/>
      <c r="AI63" s="8"/>
      <c r="AJ63" s="8"/>
      <c r="AK63" s="8"/>
      <c r="AL63" s="27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>
        <v>180</v>
      </c>
      <c r="BF63" s="8">
        <v>360</v>
      </c>
      <c r="BG63" s="8">
        <f t="shared" si="149"/>
        <v>1160</v>
      </c>
      <c r="BH63">
        <f t="shared" si="150"/>
        <v>3480</v>
      </c>
      <c r="BI63" t="s">
        <v>20</v>
      </c>
      <c r="BJ63">
        <f t="shared" si="71"/>
        <v>3480</v>
      </c>
      <c r="BK63">
        <f t="shared" si="130"/>
        <v>0</v>
      </c>
      <c r="BL63" s="17">
        <f t="shared" si="72"/>
        <v>6960</v>
      </c>
      <c r="BM63" s="17">
        <f t="shared" si="73"/>
        <v>360</v>
      </c>
      <c r="BN63" s="17">
        <f t="shared" si="74"/>
        <v>6960</v>
      </c>
      <c r="BO63" s="17">
        <f t="shared" si="75"/>
        <v>0</v>
      </c>
      <c r="BR63">
        <f t="shared" si="76"/>
        <v>3480</v>
      </c>
      <c r="BS63">
        <f t="shared" si="77"/>
        <v>120</v>
      </c>
      <c r="BT63">
        <f t="shared" si="78"/>
        <v>58</v>
      </c>
      <c r="BU63">
        <f t="shared" si="79"/>
        <v>3</v>
      </c>
      <c r="BX63">
        <f t="shared" si="80"/>
        <v>1</v>
      </c>
      <c r="BY63">
        <f t="shared" si="81"/>
        <v>58</v>
      </c>
      <c r="BZ63">
        <f t="shared" si="82"/>
        <v>3</v>
      </c>
      <c r="CA63">
        <f t="shared" si="83"/>
        <v>1</v>
      </c>
      <c r="CB63">
        <f t="shared" si="84"/>
        <v>58</v>
      </c>
      <c r="CC63">
        <f t="shared" si="85"/>
        <v>3</v>
      </c>
      <c r="CD63" s="19"/>
      <c r="CE63" s="155">
        <f t="shared" si="86"/>
        <v>19.333333333333332</v>
      </c>
      <c r="CF63" s="17">
        <f t="shared" si="87"/>
        <v>19.333333333333332</v>
      </c>
      <c r="CG63" s="205">
        <f t="shared" si="88"/>
        <v>60.737457969402662</v>
      </c>
      <c r="CH63" s="205">
        <f t="shared" si="89"/>
        <v>19.333333333333332</v>
      </c>
      <c r="CI63" s="205">
        <f t="shared" si="90"/>
        <v>0</v>
      </c>
      <c r="CJ63" s="224">
        <f t="shared" si="91"/>
        <v>-1</v>
      </c>
      <c r="CK63" s="205">
        <f t="shared" si="92"/>
        <v>-2</v>
      </c>
      <c r="CL63" s="205">
        <v>360</v>
      </c>
      <c r="CM63" s="205">
        <f t="shared" si="131"/>
        <v>-8.3333333333333332E-3</v>
      </c>
      <c r="CN63" s="8"/>
      <c r="CO63" s="198"/>
      <c r="CP63" s="8"/>
      <c r="CQ63" s="8"/>
      <c r="CR63" s="8"/>
      <c r="CS63" s="8"/>
      <c r="CT63" s="8">
        <f t="shared" si="132"/>
        <v>58</v>
      </c>
      <c r="CU63" s="8">
        <f t="shared" si="133"/>
        <v>3</v>
      </c>
      <c r="CV63" s="8">
        <f t="shared" si="93"/>
        <v>1</v>
      </c>
      <c r="CW63" s="8">
        <f t="shared" si="158"/>
        <v>58</v>
      </c>
      <c r="CX63" s="8">
        <f t="shared" si="159"/>
        <v>3</v>
      </c>
      <c r="CY63" s="8">
        <f t="shared" si="24"/>
        <v>1</v>
      </c>
      <c r="CZ63" s="8">
        <f t="shared" si="25"/>
        <v>58</v>
      </c>
      <c r="DA63" s="8">
        <f t="shared" si="96"/>
        <v>3</v>
      </c>
      <c r="DB63" s="8"/>
      <c r="DC63" s="198">
        <f t="shared" si="97"/>
        <v>58</v>
      </c>
      <c r="DD63" s="234" t="s">
        <v>1005</v>
      </c>
      <c r="DE63" s="198">
        <f t="shared" si="98"/>
        <v>3</v>
      </c>
      <c r="DF63" s="8" t="s">
        <v>16</v>
      </c>
      <c r="DG63" s="8">
        <f t="shared" si="26"/>
        <v>19.333333333333332</v>
      </c>
      <c r="DH63" s="129" t="s">
        <v>18</v>
      </c>
      <c r="DI63" s="129" t="s">
        <v>16</v>
      </c>
      <c r="DJ63" s="198">
        <f t="shared" si="99"/>
        <v>60.737457969402662</v>
      </c>
      <c r="DK63" s="30" t="s">
        <v>2</v>
      </c>
      <c r="DL63" s="198">
        <f t="shared" si="27"/>
        <v>60.737457969402662</v>
      </c>
      <c r="DM63" s="228">
        <f t="shared" si="134"/>
        <v>1000000000000</v>
      </c>
      <c r="DN63" s="228">
        <f t="shared" si="135"/>
        <v>60737457969402.664</v>
      </c>
      <c r="DO63" s="228">
        <f t="shared" si="136"/>
        <v>60737457969402.664</v>
      </c>
      <c r="DP63" s="228">
        <f t="shared" si="137"/>
        <v>60737457969402</v>
      </c>
      <c r="DQ63" s="228">
        <f t="shared" si="138"/>
        <v>60737457969402</v>
      </c>
      <c r="DR63" s="30" t="str">
        <f t="shared" si="139"/>
        <v/>
      </c>
      <c r="DS63" s="30">
        <f t="shared" si="140"/>
        <v>0</v>
      </c>
      <c r="DT63" s="30">
        <f t="shared" si="141"/>
        <v>0</v>
      </c>
      <c r="DU63" s="27"/>
      <c r="DV63" s="23" t="s">
        <v>19</v>
      </c>
      <c r="DW63" s="23">
        <f t="shared" si="28"/>
        <v>58</v>
      </c>
      <c r="DX63" s="23">
        <f t="shared" si="29"/>
        <v>3</v>
      </c>
      <c r="DY63" s="23">
        <f t="shared" si="102"/>
        <v>19.333333333333332</v>
      </c>
      <c r="DZ63" s="23">
        <f t="shared" si="103"/>
        <v>0</v>
      </c>
      <c r="EA63" s="23">
        <f t="shared" si="30"/>
        <v>0</v>
      </c>
      <c r="EB63" s="23"/>
      <c r="EC63" s="23">
        <f t="shared" si="104"/>
        <v>58</v>
      </c>
      <c r="ED63" s="23">
        <f t="shared" si="105"/>
        <v>3</v>
      </c>
      <c r="EE63" s="23">
        <f t="shared" si="106"/>
        <v>58</v>
      </c>
      <c r="EF63" s="23">
        <f t="shared" si="107"/>
        <v>3</v>
      </c>
      <c r="EG63" s="23"/>
      <c r="EH63" s="23" t="s">
        <v>36</v>
      </c>
      <c r="EI63" s="223">
        <f t="shared" si="151"/>
        <v>58</v>
      </c>
      <c r="EJ63" s="23" t="s">
        <v>17</v>
      </c>
      <c r="EK63" s="223">
        <f t="shared" si="152"/>
        <v>3</v>
      </c>
      <c r="EL63" s="1" t="s">
        <v>37</v>
      </c>
      <c r="EM63" s="24" t="s">
        <v>18</v>
      </c>
      <c r="EN63" s="48">
        <f t="shared" si="31"/>
        <v>1</v>
      </c>
      <c r="EO63" s="74" t="s">
        <v>16</v>
      </c>
      <c r="EP63" t="str">
        <f t="shared" si="110"/>
        <v xml:space="preserve">( 58 / 3 ) π </v>
      </c>
      <c r="EQ63" t="str">
        <f t="shared" si="111"/>
        <v xml:space="preserve">( 58 / 3 ) π </v>
      </c>
      <c r="ER63" t="str">
        <f t="shared" si="112"/>
        <v xml:space="preserve">( 58 / 3 ) π </v>
      </c>
      <c r="ES63">
        <f t="shared" si="142"/>
        <v>0</v>
      </c>
      <c r="ET63" t="str">
        <f t="shared" si="113"/>
        <v xml:space="preserve">( 58 / 3 ) π </v>
      </c>
      <c r="EU63" s="49" t="s">
        <v>39</v>
      </c>
      <c r="EV63" s="60">
        <f t="shared" si="143"/>
        <v>30</v>
      </c>
      <c r="EX63" s="60">
        <f t="shared" si="144"/>
        <v>3</v>
      </c>
      <c r="EY63" s="60">
        <f t="shared" si="32"/>
        <v>3</v>
      </c>
      <c r="EZ63" s="71" t="str">
        <f t="shared" si="33"/>
        <v xml:space="preserve">3480° = </v>
      </c>
      <c r="FA63" s="73" t="str">
        <f t="shared" si="114"/>
        <v xml:space="preserve">( 58 / 3 ) π </v>
      </c>
      <c r="FB63" s="26" t="str">
        <f t="shared" si="34"/>
        <v>=</v>
      </c>
      <c r="FC63" s="26"/>
      <c r="FD63" s="26">
        <f t="shared" si="35"/>
        <v>60.737457969402662</v>
      </c>
      <c r="FE63" s="26"/>
      <c r="FF63" s="26" t="s">
        <v>39</v>
      </c>
      <c r="FG63" s="25">
        <f t="shared" si="36"/>
        <v>60.737457969402669</v>
      </c>
      <c r="FH63" s="25" t="s">
        <v>2</v>
      </c>
      <c r="FI63" s="25" t="str">
        <f t="shared" si="37"/>
        <v/>
      </c>
      <c r="FL63" s="144" t="str">
        <f t="shared" si="38"/>
        <v>( 58 / 3 ) π   =</v>
      </c>
      <c r="FM63" s="42">
        <f t="shared" si="115"/>
        <v>60.737457969402669</v>
      </c>
      <c r="FN63">
        <f t="shared" si="39"/>
        <v>-0.8660254037844386</v>
      </c>
      <c r="FO63">
        <f t="shared" si="40"/>
        <v>-0.5</v>
      </c>
      <c r="FP63">
        <f t="shared" si="41"/>
        <v>-4.3301270189221928</v>
      </c>
      <c r="FQ63">
        <f t="shared" si="42"/>
        <v>-2.5</v>
      </c>
      <c r="FR63">
        <f t="shared" si="43"/>
        <v>7.5</v>
      </c>
      <c r="FS63">
        <f t="shared" si="44"/>
        <v>2.5</v>
      </c>
      <c r="FT63">
        <f t="shared" si="116"/>
        <v>8.6602540378443873</v>
      </c>
      <c r="FV63">
        <v>360</v>
      </c>
      <c r="FW63">
        <f t="shared" si="145"/>
        <v>120</v>
      </c>
      <c r="FX63">
        <f t="shared" si="117"/>
        <v>60</v>
      </c>
      <c r="FY63">
        <f t="shared" si="160"/>
        <v>3</v>
      </c>
      <c r="FZ63">
        <f t="shared" si="45"/>
        <v>1.5</v>
      </c>
      <c r="GA63">
        <f t="shared" si="161"/>
        <v>29</v>
      </c>
      <c r="GB63">
        <f t="shared" si="119"/>
        <v>0</v>
      </c>
      <c r="GC63" t="str">
        <f t="shared" si="162"/>
        <v/>
      </c>
      <c r="GD63" t="str">
        <f t="shared" si="121"/>
        <v/>
      </c>
      <c r="GH63" t="str">
        <f t="shared" si="47"/>
        <v/>
      </c>
      <c r="GI63" t="str">
        <f t="shared" si="48"/>
        <v/>
      </c>
      <c r="GJ63" s="43" t="str">
        <f t="shared" si="49"/>
        <v/>
      </c>
      <c r="GK63" s="43" t="str">
        <f t="shared" si="50"/>
        <v/>
      </c>
      <c r="GL63" s="145"/>
      <c r="GM63" t="str">
        <f t="shared" si="51"/>
        <v/>
      </c>
      <c r="GN63" t="str">
        <f t="shared" si="52"/>
        <v/>
      </c>
      <c r="GO63" t="str">
        <f t="shared" si="53"/>
        <v/>
      </c>
      <c r="GP63" t="str">
        <f t="shared" si="123"/>
        <v/>
      </c>
      <c r="GQ63" t="str">
        <f t="shared" si="124"/>
        <v/>
      </c>
      <c r="GR63" t="str">
        <f t="shared" si="54"/>
        <v/>
      </c>
      <c r="GS63" t="str">
        <f t="shared" si="55"/>
        <v/>
      </c>
      <c r="GU63" t="str">
        <f t="shared" si="125"/>
        <v/>
      </c>
      <c r="GV63" t="str">
        <f t="shared" si="126"/>
        <v/>
      </c>
      <c r="GW63" t="str">
        <f t="shared" si="127"/>
        <v/>
      </c>
      <c r="GX63" t="str">
        <f t="shared" si="128"/>
        <v/>
      </c>
      <c r="GY63" s="19"/>
      <c r="GZ63" t="e">
        <f t="shared" si="129"/>
        <v>#VALUE!</v>
      </c>
      <c r="HA63">
        <f t="shared" si="163"/>
        <v>3</v>
      </c>
      <c r="HC63" t="s">
        <v>982</v>
      </c>
      <c r="HD63">
        <f t="shared" si="148"/>
        <v>29</v>
      </c>
      <c r="HE63" t="str">
        <f t="shared" si="56"/>
        <v/>
      </c>
      <c r="HF63">
        <f t="shared" si="57"/>
        <v>0</v>
      </c>
      <c r="HG63" t="str">
        <f t="shared" si="58"/>
        <v/>
      </c>
      <c r="HH63">
        <f t="shared" si="153"/>
        <v>0</v>
      </c>
    </row>
    <row r="64" spans="2:216" x14ac:dyDescent="0.25">
      <c r="K64" s="186"/>
      <c r="L64" s="185"/>
      <c r="M64" s="185"/>
      <c r="N64" s="84"/>
      <c r="O64" s="8" t="str">
        <f t="shared" si="59"/>
        <v/>
      </c>
      <c r="P64" s="8"/>
      <c r="Q64" s="27"/>
      <c r="R64" s="227">
        <f t="shared" si="60"/>
        <v>20</v>
      </c>
      <c r="S64" s="8"/>
      <c r="T64" s="19"/>
      <c r="U64" s="32" t="str">
        <f t="shared" si="154"/>
        <v/>
      </c>
      <c r="V64" s="45" t="str">
        <f t="shared" si="61"/>
        <v/>
      </c>
      <c r="W64" s="32" t="str">
        <f t="shared" si="62"/>
        <v/>
      </c>
      <c r="X64" s="35" t="str">
        <f t="shared" si="63"/>
        <v/>
      </c>
      <c r="Y64" s="39" t="str">
        <f t="shared" si="64"/>
        <v/>
      </c>
      <c r="Z64" s="35" t="str">
        <f t="shared" si="155"/>
        <v/>
      </c>
      <c r="AA64" s="35" t="str">
        <f t="shared" si="156"/>
        <v/>
      </c>
      <c r="AB64" s="35" t="str">
        <f t="shared" si="67"/>
        <v/>
      </c>
      <c r="AC64" s="39" t="str">
        <f t="shared" si="68"/>
        <v/>
      </c>
      <c r="AD64" s="39" t="str">
        <f t="shared" si="69"/>
        <v/>
      </c>
      <c r="AE64" s="41" t="str">
        <f t="shared" si="157"/>
        <v/>
      </c>
      <c r="AF64" s="35"/>
      <c r="AG64" s="20" t="e">
        <f t="shared" si="70"/>
        <v>#VALUE!</v>
      </c>
      <c r="AH64" s="19"/>
      <c r="AI64" s="8"/>
      <c r="AJ64" s="8"/>
      <c r="AK64" s="8"/>
      <c r="AL64" s="27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>
        <v>180</v>
      </c>
      <c r="BF64" s="8">
        <v>360</v>
      </c>
      <c r="BG64" s="8">
        <f t="shared" si="149"/>
        <v>1200</v>
      </c>
      <c r="BH64">
        <f t="shared" si="150"/>
        <v>3600</v>
      </c>
      <c r="BI64" t="s">
        <v>20</v>
      </c>
      <c r="BJ64">
        <f t="shared" si="71"/>
        <v>3600</v>
      </c>
      <c r="BK64">
        <f t="shared" si="130"/>
        <v>0</v>
      </c>
      <c r="BL64" s="17">
        <f t="shared" si="72"/>
        <v>7200</v>
      </c>
      <c r="BM64" s="17">
        <f t="shared" si="73"/>
        <v>360</v>
      </c>
      <c r="BN64" s="17">
        <f t="shared" si="74"/>
        <v>7200</v>
      </c>
      <c r="BO64" s="17">
        <f t="shared" si="75"/>
        <v>0</v>
      </c>
      <c r="BR64">
        <f t="shared" si="76"/>
        <v>3600</v>
      </c>
      <c r="BS64">
        <f t="shared" si="77"/>
        <v>360</v>
      </c>
      <c r="BT64">
        <f t="shared" si="78"/>
        <v>20</v>
      </c>
      <c r="BU64">
        <f t="shared" si="79"/>
        <v>1</v>
      </c>
      <c r="BX64">
        <f t="shared" si="80"/>
        <v>1</v>
      </c>
      <c r="BY64">
        <f t="shared" si="81"/>
        <v>20</v>
      </c>
      <c r="BZ64">
        <f t="shared" si="82"/>
        <v>1</v>
      </c>
      <c r="CA64">
        <f t="shared" si="83"/>
        <v>1</v>
      </c>
      <c r="CB64">
        <f t="shared" si="84"/>
        <v>20</v>
      </c>
      <c r="CC64">
        <f t="shared" si="85"/>
        <v>1</v>
      </c>
      <c r="CD64" s="19"/>
      <c r="CE64" s="155">
        <f t="shared" si="86"/>
        <v>20</v>
      </c>
      <c r="CF64" s="17">
        <f t="shared" si="87"/>
        <v>20</v>
      </c>
      <c r="CG64" s="205">
        <f t="shared" si="88"/>
        <v>62.831853071795862</v>
      </c>
      <c r="CH64" s="205">
        <f t="shared" si="89"/>
        <v>20</v>
      </c>
      <c r="CI64" s="205">
        <f t="shared" si="90"/>
        <v>0</v>
      </c>
      <c r="CJ64" s="224">
        <f t="shared" si="91"/>
        <v>-1</v>
      </c>
      <c r="CK64" s="205">
        <f t="shared" si="92"/>
        <v>-2</v>
      </c>
      <c r="CL64" s="205">
        <v>360</v>
      </c>
      <c r="CM64" s="205">
        <f t="shared" si="131"/>
        <v>-8.3333333333333332E-3</v>
      </c>
      <c r="CN64" s="8"/>
      <c r="CO64" s="198"/>
      <c r="CP64" s="8"/>
      <c r="CQ64" s="8"/>
      <c r="CR64" s="8"/>
      <c r="CS64" s="8"/>
      <c r="CT64" s="8">
        <f t="shared" si="132"/>
        <v>60</v>
      </c>
      <c r="CU64" s="8">
        <f t="shared" si="133"/>
        <v>3</v>
      </c>
      <c r="CV64" s="8">
        <f t="shared" si="93"/>
        <v>3</v>
      </c>
      <c r="CW64" s="8">
        <f t="shared" si="158"/>
        <v>20</v>
      </c>
      <c r="CX64" s="8">
        <f t="shared" si="159"/>
        <v>1</v>
      </c>
      <c r="CY64" s="8">
        <f t="shared" si="24"/>
        <v>3</v>
      </c>
      <c r="CZ64" s="8">
        <f t="shared" si="25"/>
        <v>20</v>
      </c>
      <c r="DA64" s="8">
        <f t="shared" si="96"/>
        <v>1</v>
      </c>
      <c r="DB64" s="8"/>
      <c r="DC64" s="198">
        <f t="shared" si="97"/>
        <v>20</v>
      </c>
      <c r="DD64" s="234" t="s">
        <v>1005</v>
      </c>
      <c r="DE64" s="198">
        <f t="shared" si="98"/>
        <v>1</v>
      </c>
      <c r="DF64" s="8" t="s">
        <v>16</v>
      </c>
      <c r="DG64" s="8">
        <f t="shared" si="26"/>
        <v>20</v>
      </c>
      <c r="DH64" s="129" t="s">
        <v>18</v>
      </c>
      <c r="DI64" s="129" t="s">
        <v>16</v>
      </c>
      <c r="DJ64" s="198">
        <f t="shared" si="99"/>
        <v>62.831853071795862</v>
      </c>
      <c r="DK64" s="30" t="s">
        <v>2</v>
      </c>
      <c r="DL64" s="198">
        <f t="shared" si="27"/>
        <v>62.831853071795862</v>
      </c>
      <c r="DM64" s="228">
        <f t="shared" si="134"/>
        <v>1000000000000</v>
      </c>
      <c r="DN64" s="228">
        <f t="shared" si="135"/>
        <v>62831853071795.859</v>
      </c>
      <c r="DO64" s="228">
        <f t="shared" si="136"/>
        <v>62831853071795.859</v>
      </c>
      <c r="DP64" s="228">
        <f t="shared" si="137"/>
        <v>62831853071795</v>
      </c>
      <c r="DQ64" s="228">
        <f t="shared" si="138"/>
        <v>62831853071795</v>
      </c>
      <c r="DR64" s="30" t="str">
        <f t="shared" si="139"/>
        <v/>
      </c>
      <c r="DS64" s="30">
        <f t="shared" si="140"/>
        <v>0</v>
      </c>
      <c r="DT64" s="30">
        <f t="shared" si="141"/>
        <v>0</v>
      </c>
      <c r="DU64" s="27"/>
      <c r="DV64" s="23" t="s">
        <v>19</v>
      </c>
      <c r="DW64" s="23">
        <f t="shared" si="28"/>
        <v>20</v>
      </c>
      <c r="DX64" s="23">
        <f t="shared" si="29"/>
        <v>1</v>
      </c>
      <c r="DY64" s="23">
        <f t="shared" si="102"/>
        <v>20</v>
      </c>
      <c r="DZ64" s="23">
        <f t="shared" si="103"/>
        <v>0</v>
      </c>
      <c r="EA64" s="23">
        <f t="shared" si="30"/>
        <v>0</v>
      </c>
      <c r="EB64" s="23"/>
      <c r="EC64" s="23">
        <f t="shared" si="104"/>
        <v>20</v>
      </c>
      <c r="ED64" s="23">
        <f t="shared" si="105"/>
        <v>1</v>
      </c>
      <c r="EE64" s="23">
        <f t="shared" si="106"/>
        <v>20</v>
      </c>
      <c r="EF64" s="23">
        <f t="shared" si="107"/>
        <v>1</v>
      </c>
      <c r="EG64" s="23"/>
      <c r="EH64" s="23" t="s">
        <v>36</v>
      </c>
      <c r="EI64" s="223">
        <f t="shared" si="151"/>
        <v>20</v>
      </c>
      <c r="EJ64" s="23" t="s">
        <v>17</v>
      </c>
      <c r="EK64" s="223">
        <f t="shared" si="152"/>
        <v>1</v>
      </c>
      <c r="EL64" s="1" t="s">
        <v>37</v>
      </c>
      <c r="EM64" s="24" t="s">
        <v>18</v>
      </c>
      <c r="EN64" s="48">
        <f t="shared" si="31"/>
        <v>1</v>
      </c>
      <c r="EO64" s="74" t="s">
        <v>16</v>
      </c>
      <c r="EP64" t="str">
        <f t="shared" si="110"/>
        <v xml:space="preserve">( 20 / 1 ) π </v>
      </c>
      <c r="EQ64" t="str">
        <f t="shared" si="111"/>
        <v xml:space="preserve">20 π </v>
      </c>
      <c r="ER64" t="str">
        <f t="shared" si="112"/>
        <v xml:space="preserve">20 π </v>
      </c>
      <c r="ES64">
        <f t="shared" si="142"/>
        <v>0</v>
      </c>
      <c r="ET64" t="str">
        <f t="shared" si="113"/>
        <v xml:space="preserve">20 π </v>
      </c>
      <c r="EU64" s="49" t="s">
        <v>39</v>
      </c>
      <c r="EV64" s="60">
        <f t="shared" si="143"/>
        <v>31</v>
      </c>
      <c r="EX64" s="60">
        <f t="shared" si="144"/>
        <v>3</v>
      </c>
      <c r="EY64" s="60">
        <f t="shared" si="32"/>
        <v>1</v>
      </c>
      <c r="EZ64" s="71" t="str">
        <f t="shared" si="33"/>
        <v xml:space="preserve">3600° = </v>
      </c>
      <c r="FA64" s="73" t="str">
        <f t="shared" si="114"/>
        <v xml:space="preserve">20 π </v>
      </c>
      <c r="FB64" s="26" t="str">
        <f t="shared" si="34"/>
        <v>=</v>
      </c>
      <c r="FC64" s="26"/>
      <c r="FD64" s="26">
        <f t="shared" si="35"/>
        <v>62.831853071795862</v>
      </c>
      <c r="FE64" s="26"/>
      <c r="FF64" s="26" t="s">
        <v>39</v>
      </c>
      <c r="FG64" s="25">
        <f t="shared" si="36"/>
        <v>62.831853071795862</v>
      </c>
      <c r="FH64" s="25" t="s">
        <v>2</v>
      </c>
      <c r="FI64" s="25" t="str">
        <f t="shared" si="37"/>
        <v/>
      </c>
      <c r="FL64" s="144" t="str">
        <f t="shared" si="38"/>
        <v>20 π   =</v>
      </c>
      <c r="FM64" s="42">
        <f t="shared" si="115"/>
        <v>62.831853071795862</v>
      </c>
      <c r="FN64">
        <f t="shared" si="39"/>
        <v>-2.45029690981724E-15</v>
      </c>
      <c r="FO64">
        <f t="shared" si="40"/>
        <v>1</v>
      </c>
      <c r="FP64">
        <f t="shared" si="41"/>
        <v>-1.22514845490862E-14</v>
      </c>
      <c r="FQ64">
        <f t="shared" si="42"/>
        <v>5</v>
      </c>
      <c r="FR64">
        <f t="shared" si="43"/>
        <v>0</v>
      </c>
      <c r="FS64">
        <f t="shared" si="44"/>
        <v>0</v>
      </c>
      <c r="FT64">
        <f t="shared" si="116"/>
        <v>1.22514845490862E-14</v>
      </c>
      <c r="FV64">
        <v>360</v>
      </c>
      <c r="FW64">
        <f t="shared" si="145"/>
        <v>120</v>
      </c>
      <c r="FX64">
        <f t="shared" si="117"/>
        <v>60</v>
      </c>
      <c r="FY64">
        <f t="shared" si="160"/>
        <v>3</v>
      </c>
      <c r="FZ64">
        <f t="shared" si="45"/>
        <v>1.5</v>
      </c>
      <c r="GA64">
        <f t="shared" si="161"/>
        <v>30</v>
      </c>
      <c r="GB64">
        <f t="shared" si="119"/>
        <v>0</v>
      </c>
      <c r="GC64" t="str">
        <f t="shared" si="162"/>
        <v/>
      </c>
      <c r="GD64" t="str">
        <f t="shared" si="121"/>
        <v/>
      </c>
      <c r="GH64" t="str">
        <f t="shared" si="47"/>
        <v/>
      </c>
      <c r="GI64" t="str">
        <f t="shared" si="48"/>
        <v/>
      </c>
      <c r="GJ64" s="43" t="str">
        <f t="shared" si="49"/>
        <v/>
      </c>
      <c r="GK64" s="43" t="str">
        <f t="shared" si="50"/>
        <v/>
      </c>
      <c r="GL64" s="145"/>
      <c r="GM64" t="str">
        <f t="shared" si="51"/>
        <v/>
      </c>
      <c r="GN64" t="str">
        <f t="shared" si="52"/>
        <v/>
      </c>
      <c r="GO64" t="str">
        <f t="shared" si="53"/>
        <v/>
      </c>
      <c r="GP64" t="str">
        <f t="shared" si="123"/>
        <v/>
      </c>
      <c r="GQ64" t="str">
        <f t="shared" si="124"/>
        <v/>
      </c>
      <c r="GR64" t="str">
        <f t="shared" si="54"/>
        <v/>
      </c>
      <c r="GS64" t="str">
        <f t="shared" si="55"/>
        <v/>
      </c>
      <c r="GU64" t="str">
        <f t="shared" si="125"/>
        <v/>
      </c>
      <c r="GV64" t="str">
        <f t="shared" si="126"/>
        <v/>
      </c>
      <c r="GW64" t="str">
        <f t="shared" si="127"/>
        <v/>
      </c>
      <c r="GX64" t="str">
        <f t="shared" si="128"/>
        <v/>
      </c>
      <c r="GY64" s="19"/>
      <c r="GZ64" t="e">
        <f t="shared" si="129"/>
        <v>#VALUE!</v>
      </c>
      <c r="HA64">
        <f t="shared" si="163"/>
        <v>3</v>
      </c>
      <c r="HC64" t="s">
        <v>83</v>
      </c>
      <c r="HD64">
        <f t="shared" si="148"/>
        <v>30</v>
      </c>
      <c r="HE64" t="str">
        <f t="shared" si="56"/>
        <v>triacontagone</v>
      </c>
      <c r="HF64">
        <f t="shared" si="57"/>
        <v>0</v>
      </c>
      <c r="HG64" t="str">
        <f t="shared" si="58"/>
        <v/>
      </c>
      <c r="HH64">
        <f t="shared" si="153"/>
        <v>0</v>
      </c>
    </row>
    <row r="65" spans="11:216" x14ac:dyDescent="0.25">
      <c r="K65" s="186"/>
      <c r="L65" s="185"/>
      <c r="M65" s="185"/>
      <c r="N65" s="84"/>
      <c r="O65" s="8" t="str">
        <f t="shared" si="59"/>
        <v/>
      </c>
      <c r="P65" s="8"/>
      <c r="Q65" s="27"/>
      <c r="R65" s="227">
        <f t="shared" si="60"/>
        <v>20.666666666666668</v>
      </c>
      <c r="S65" s="8"/>
      <c r="T65" s="19"/>
      <c r="U65" s="32" t="str">
        <f t="shared" si="154"/>
        <v/>
      </c>
      <c r="V65" s="44" t="str">
        <f t="shared" si="61"/>
        <v/>
      </c>
      <c r="W65" s="66" t="str">
        <f t="shared" si="62"/>
        <v/>
      </c>
      <c r="X65" s="34" t="str">
        <f t="shared" si="63"/>
        <v/>
      </c>
      <c r="Y65" s="38" t="str">
        <f t="shared" si="64"/>
        <v/>
      </c>
      <c r="Z65" s="34" t="str">
        <f t="shared" si="155"/>
        <v/>
      </c>
      <c r="AA65" s="34" t="str">
        <f t="shared" si="156"/>
        <v/>
      </c>
      <c r="AB65" s="34" t="str">
        <f t="shared" si="67"/>
        <v/>
      </c>
      <c r="AC65" s="38" t="str">
        <f t="shared" si="68"/>
        <v/>
      </c>
      <c r="AD65" s="38" t="str">
        <f t="shared" si="69"/>
        <v/>
      </c>
      <c r="AE65" s="40" t="str">
        <f t="shared" si="157"/>
        <v/>
      </c>
      <c r="AF65" s="35"/>
      <c r="AG65" s="20" t="e">
        <f t="shared" si="70"/>
        <v>#VALUE!</v>
      </c>
      <c r="AH65" s="19"/>
      <c r="AI65" s="8"/>
      <c r="AJ65" s="8"/>
      <c r="AK65" s="8"/>
      <c r="AL65" s="27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>
        <v>180</v>
      </c>
      <c r="BF65" s="8">
        <v>360</v>
      </c>
      <c r="BG65" s="8">
        <f t="shared" si="149"/>
        <v>1240</v>
      </c>
      <c r="BH65">
        <f t="shared" si="150"/>
        <v>3720</v>
      </c>
      <c r="BI65" t="s">
        <v>20</v>
      </c>
      <c r="BJ65">
        <f t="shared" si="71"/>
        <v>3720</v>
      </c>
      <c r="BK65">
        <f t="shared" si="130"/>
        <v>0</v>
      </c>
      <c r="BL65" s="17">
        <f t="shared" si="72"/>
        <v>7440</v>
      </c>
      <c r="BM65" s="17">
        <f t="shared" si="73"/>
        <v>360</v>
      </c>
      <c r="BN65" s="17">
        <f t="shared" si="74"/>
        <v>7440</v>
      </c>
      <c r="BO65" s="17">
        <f t="shared" si="75"/>
        <v>0</v>
      </c>
      <c r="BR65">
        <f t="shared" si="76"/>
        <v>3720</v>
      </c>
      <c r="BS65">
        <f t="shared" si="77"/>
        <v>120</v>
      </c>
      <c r="BT65">
        <f t="shared" si="78"/>
        <v>62</v>
      </c>
      <c r="BU65">
        <f t="shared" si="79"/>
        <v>3</v>
      </c>
      <c r="BX65">
        <f t="shared" si="80"/>
        <v>1</v>
      </c>
      <c r="BY65">
        <f t="shared" si="81"/>
        <v>62</v>
      </c>
      <c r="BZ65">
        <f t="shared" si="82"/>
        <v>3</v>
      </c>
      <c r="CA65">
        <f t="shared" si="83"/>
        <v>1</v>
      </c>
      <c r="CB65">
        <f t="shared" si="84"/>
        <v>62</v>
      </c>
      <c r="CC65">
        <f t="shared" si="85"/>
        <v>3</v>
      </c>
      <c r="CD65" s="19"/>
      <c r="CE65" s="155">
        <f t="shared" si="86"/>
        <v>20.666666666666668</v>
      </c>
      <c r="CF65" s="17">
        <f t="shared" si="87"/>
        <v>20.666666666666668</v>
      </c>
      <c r="CG65" s="205">
        <f t="shared" si="88"/>
        <v>64.926248174189055</v>
      </c>
      <c r="CH65" s="205">
        <f t="shared" si="89"/>
        <v>20.666666666666668</v>
      </c>
      <c r="CI65" s="205">
        <f t="shared" si="90"/>
        <v>0</v>
      </c>
      <c r="CJ65" s="224">
        <f t="shared" si="91"/>
        <v>-1</v>
      </c>
      <c r="CK65" s="205">
        <f t="shared" si="92"/>
        <v>-2</v>
      </c>
      <c r="CL65" s="205">
        <v>360</v>
      </c>
      <c r="CM65" s="205">
        <f t="shared" si="131"/>
        <v>-8.3333333333333332E-3</v>
      </c>
      <c r="CN65" s="8"/>
      <c r="CO65" s="198"/>
      <c r="CP65" s="8"/>
      <c r="CQ65" s="8"/>
      <c r="CR65" s="8"/>
      <c r="CS65" s="8"/>
      <c r="CT65" s="8">
        <f t="shared" si="132"/>
        <v>62</v>
      </c>
      <c r="CU65" s="8">
        <f t="shared" si="133"/>
        <v>3</v>
      </c>
      <c r="CV65" s="8">
        <f t="shared" si="93"/>
        <v>1</v>
      </c>
      <c r="CW65" s="8">
        <f t="shared" si="158"/>
        <v>62</v>
      </c>
      <c r="CX65" s="8">
        <f t="shared" si="159"/>
        <v>3</v>
      </c>
      <c r="CY65" s="8">
        <f t="shared" si="24"/>
        <v>1</v>
      </c>
      <c r="CZ65" s="8">
        <f t="shared" si="25"/>
        <v>62</v>
      </c>
      <c r="DA65" s="8">
        <f t="shared" si="96"/>
        <v>3</v>
      </c>
      <c r="DB65" s="8"/>
      <c r="DC65" s="198">
        <f t="shared" si="97"/>
        <v>62</v>
      </c>
      <c r="DD65" s="234" t="s">
        <v>1005</v>
      </c>
      <c r="DE65" s="198">
        <f t="shared" si="98"/>
        <v>3</v>
      </c>
      <c r="DF65" s="8" t="s">
        <v>16</v>
      </c>
      <c r="DG65" s="8">
        <f t="shared" si="26"/>
        <v>20.666666666666668</v>
      </c>
      <c r="DH65" s="129" t="s">
        <v>18</v>
      </c>
      <c r="DI65" s="129" t="s">
        <v>16</v>
      </c>
      <c r="DJ65" s="198">
        <f t="shared" si="99"/>
        <v>64.926248174189055</v>
      </c>
      <c r="DK65" s="30" t="s">
        <v>2</v>
      </c>
      <c r="DL65" s="198">
        <f t="shared" si="27"/>
        <v>64.926248174189055</v>
      </c>
      <c r="DM65" s="228">
        <f t="shared" si="134"/>
        <v>1000000000000</v>
      </c>
      <c r="DN65" s="228">
        <f t="shared" si="135"/>
        <v>64926248174189.055</v>
      </c>
      <c r="DO65" s="228">
        <f t="shared" si="136"/>
        <v>64926248174189.055</v>
      </c>
      <c r="DP65" s="228">
        <f t="shared" si="137"/>
        <v>64926248174189</v>
      </c>
      <c r="DQ65" s="228">
        <f t="shared" si="138"/>
        <v>64926248174189</v>
      </c>
      <c r="DR65" s="30" t="str">
        <f t="shared" si="139"/>
        <v/>
      </c>
      <c r="DS65" s="30">
        <f t="shared" si="140"/>
        <v>0</v>
      </c>
      <c r="DT65" s="30">
        <f t="shared" si="141"/>
        <v>0</v>
      </c>
      <c r="DU65" s="27"/>
      <c r="DV65" s="23" t="s">
        <v>19</v>
      </c>
      <c r="DW65" s="23">
        <f t="shared" si="28"/>
        <v>62</v>
      </c>
      <c r="DX65" s="23">
        <f t="shared" si="29"/>
        <v>3</v>
      </c>
      <c r="DY65" s="23">
        <f t="shared" si="102"/>
        <v>20.666666666666668</v>
      </c>
      <c r="DZ65" s="23">
        <f t="shared" si="103"/>
        <v>0</v>
      </c>
      <c r="EA65" s="23">
        <f t="shared" si="30"/>
        <v>0</v>
      </c>
      <c r="EB65" s="23"/>
      <c r="EC65" s="23">
        <f t="shared" si="104"/>
        <v>62</v>
      </c>
      <c r="ED65" s="23">
        <f t="shared" si="105"/>
        <v>3</v>
      </c>
      <c r="EE65" s="23">
        <f t="shared" si="106"/>
        <v>62</v>
      </c>
      <c r="EF65" s="23">
        <f t="shared" si="107"/>
        <v>3</v>
      </c>
      <c r="EG65" s="23"/>
      <c r="EH65" s="23" t="s">
        <v>36</v>
      </c>
      <c r="EI65" s="223">
        <f t="shared" si="151"/>
        <v>62</v>
      </c>
      <c r="EJ65" s="23" t="s">
        <v>17</v>
      </c>
      <c r="EK65" s="223">
        <f t="shared" si="152"/>
        <v>3</v>
      </c>
      <c r="EL65" s="1" t="s">
        <v>37</v>
      </c>
      <c r="EM65" s="24" t="s">
        <v>18</v>
      </c>
      <c r="EN65" s="48">
        <f t="shared" si="31"/>
        <v>1</v>
      </c>
      <c r="EO65" s="74" t="s">
        <v>16</v>
      </c>
      <c r="EP65" t="str">
        <f t="shared" si="110"/>
        <v xml:space="preserve">( 62 / 3 ) π </v>
      </c>
      <c r="EQ65" t="str">
        <f t="shared" si="111"/>
        <v xml:space="preserve">( 62 / 3 ) π </v>
      </c>
      <c r="ER65" t="str">
        <f t="shared" si="112"/>
        <v xml:space="preserve">( 62 / 3 ) π </v>
      </c>
      <c r="ES65">
        <f t="shared" si="142"/>
        <v>0</v>
      </c>
      <c r="ET65" t="str">
        <f t="shared" si="113"/>
        <v xml:space="preserve">( 62 / 3 ) π </v>
      </c>
      <c r="EU65" s="49" t="s">
        <v>39</v>
      </c>
      <c r="EV65" s="60">
        <f t="shared" si="143"/>
        <v>32</v>
      </c>
      <c r="EX65" s="60">
        <f t="shared" si="144"/>
        <v>3</v>
      </c>
      <c r="EY65" s="60">
        <f t="shared" si="32"/>
        <v>1</v>
      </c>
      <c r="EZ65" s="71" t="str">
        <f t="shared" si="33"/>
        <v xml:space="preserve">3720° = </v>
      </c>
      <c r="FA65" s="73" t="str">
        <f t="shared" si="114"/>
        <v xml:space="preserve">( 62 / 3 ) π </v>
      </c>
      <c r="FB65" s="26" t="str">
        <f t="shared" si="34"/>
        <v>=</v>
      </c>
      <c r="FC65" s="26"/>
      <c r="FD65" s="26">
        <f t="shared" si="35"/>
        <v>64.926248174189055</v>
      </c>
      <c r="FE65" s="26"/>
      <c r="FF65" s="26" t="s">
        <v>39</v>
      </c>
      <c r="FG65" s="25">
        <f t="shared" si="36"/>
        <v>64.926248174189055</v>
      </c>
      <c r="FH65" s="25" t="s">
        <v>2</v>
      </c>
      <c r="FI65" s="25" t="str">
        <f t="shared" si="37"/>
        <v/>
      </c>
      <c r="FL65" s="144" t="str">
        <f t="shared" si="38"/>
        <v>( 62 / 3 ) π   =</v>
      </c>
      <c r="FM65" s="42">
        <f t="shared" si="115"/>
        <v>64.926248174189055</v>
      </c>
      <c r="FN65">
        <f t="shared" si="39"/>
        <v>0.86602540378444115</v>
      </c>
      <c r="FO65">
        <f t="shared" si="40"/>
        <v>-0.49999999999999578</v>
      </c>
      <c r="FP65">
        <f t="shared" si="41"/>
        <v>4.3301270189222061</v>
      </c>
      <c r="FQ65">
        <f t="shared" si="42"/>
        <v>-2.4999999999999787</v>
      </c>
      <c r="FR65">
        <f t="shared" si="43"/>
        <v>7.4999999999999787</v>
      </c>
      <c r="FS65">
        <f t="shared" si="44"/>
        <v>2.5000000000000213</v>
      </c>
      <c r="FT65">
        <f t="shared" si="116"/>
        <v>8.6602540378443749</v>
      </c>
      <c r="FV65">
        <v>360</v>
      </c>
      <c r="FW65">
        <f t="shared" si="145"/>
        <v>120</v>
      </c>
      <c r="FX65">
        <f t="shared" si="117"/>
        <v>60</v>
      </c>
      <c r="FY65">
        <f t="shared" si="160"/>
        <v>3</v>
      </c>
      <c r="FZ65">
        <f t="shared" si="45"/>
        <v>1.5</v>
      </c>
      <c r="GA65">
        <f t="shared" si="161"/>
        <v>31</v>
      </c>
      <c r="GB65">
        <f t="shared" si="119"/>
        <v>0</v>
      </c>
      <c r="GC65" t="str">
        <f t="shared" si="162"/>
        <v/>
      </c>
      <c r="GD65" t="str">
        <f t="shared" si="121"/>
        <v/>
      </c>
      <c r="GH65" t="str">
        <f t="shared" si="47"/>
        <v/>
      </c>
      <c r="GI65" t="str">
        <f t="shared" si="48"/>
        <v/>
      </c>
      <c r="GJ65" s="43" t="str">
        <f t="shared" si="49"/>
        <v/>
      </c>
      <c r="GK65" s="43" t="str">
        <f t="shared" si="50"/>
        <v/>
      </c>
      <c r="GL65" s="145"/>
      <c r="GM65" t="str">
        <f t="shared" si="51"/>
        <v/>
      </c>
      <c r="GN65" t="str">
        <f t="shared" si="52"/>
        <v/>
      </c>
      <c r="GO65" t="str">
        <f t="shared" si="53"/>
        <v/>
      </c>
      <c r="GP65" t="str">
        <f t="shared" si="123"/>
        <v/>
      </c>
      <c r="GQ65" t="str">
        <f t="shared" si="124"/>
        <v/>
      </c>
      <c r="GR65" t="str">
        <f t="shared" si="54"/>
        <v/>
      </c>
      <c r="GS65" t="str">
        <f t="shared" si="55"/>
        <v/>
      </c>
      <c r="GU65" t="str">
        <f t="shared" si="125"/>
        <v/>
      </c>
      <c r="GV65" t="str">
        <f t="shared" ref="GV65:GV99" si="164">GI65</f>
        <v/>
      </c>
      <c r="GW65" t="str">
        <f t="shared" si="127"/>
        <v/>
      </c>
      <c r="GX65" t="str">
        <f t="shared" si="128"/>
        <v/>
      </c>
      <c r="GY65" s="19"/>
      <c r="GZ65" t="e">
        <f t="shared" si="129"/>
        <v>#VALUE!</v>
      </c>
      <c r="HA65">
        <f t="shared" si="163"/>
        <v>3</v>
      </c>
      <c r="HC65" t="s">
        <v>982</v>
      </c>
      <c r="HD65">
        <f t="shared" si="148"/>
        <v>31</v>
      </c>
      <c r="HE65" t="str">
        <f t="shared" si="56"/>
        <v/>
      </c>
      <c r="HF65">
        <f t="shared" si="57"/>
        <v>0</v>
      </c>
      <c r="HG65" t="str">
        <f t="shared" si="58"/>
        <v/>
      </c>
      <c r="HH65">
        <f t="shared" si="153"/>
        <v>0</v>
      </c>
    </row>
    <row r="66" spans="11:216" x14ac:dyDescent="0.25">
      <c r="K66" s="186"/>
      <c r="L66" s="185"/>
      <c r="M66" s="185"/>
      <c r="N66" s="84"/>
      <c r="O66" s="8" t="str">
        <f t="shared" si="59"/>
        <v/>
      </c>
      <c r="P66" s="8"/>
      <c r="Q66" s="27"/>
      <c r="R66" s="227">
        <f t="shared" si="60"/>
        <v>21.333333333333332</v>
      </c>
      <c r="S66" s="8"/>
      <c r="T66" s="19"/>
      <c r="U66" s="32" t="str">
        <f t="shared" si="154"/>
        <v/>
      </c>
      <c r="V66" s="45" t="str">
        <f t="shared" si="61"/>
        <v/>
      </c>
      <c r="W66" s="32" t="str">
        <f t="shared" si="62"/>
        <v/>
      </c>
      <c r="X66" s="35" t="str">
        <f t="shared" si="63"/>
        <v/>
      </c>
      <c r="Y66" s="39" t="str">
        <f t="shared" si="64"/>
        <v/>
      </c>
      <c r="Z66" s="35" t="str">
        <f t="shared" si="155"/>
        <v/>
      </c>
      <c r="AA66" s="35" t="str">
        <f t="shared" si="156"/>
        <v/>
      </c>
      <c r="AB66" s="35" t="str">
        <f t="shared" si="67"/>
        <v/>
      </c>
      <c r="AC66" s="39" t="str">
        <f t="shared" si="68"/>
        <v/>
      </c>
      <c r="AD66" s="39" t="str">
        <f t="shared" si="69"/>
        <v/>
      </c>
      <c r="AE66" s="41" t="str">
        <f t="shared" si="157"/>
        <v/>
      </c>
      <c r="AF66" s="35"/>
      <c r="AG66" s="20" t="e">
        <f t="shared" si="70"/>
        <v>#VALUE!</v>
      </c>
      <c r="AH66" s="19"/>
      <c r="AI66" s="8"/>
      <c r="AJ66" s="8"/>
      <c r="AK66" s="8"/>
      <c r="AL66" s="27"/>
      <c r="AM66" s="8"/>
      <c r="AN66" s="8"/>
      <c r="AO66" s="8" t="s">
        <v>1104</v>
      </c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>
        <v>180</v>
      </c>
      <c r="BF66" s="8">
        <v>360</v>
      </c>
      <c r="BG66" s="8">
        <f t="shared" si="149"/>
        <v>1280</v>
      </c>
      <c r="BH66">
        <f t="shared" si="150"/>
        <v>3840</v>
      </c>
      <c r="BI66" t="s">
        <v>20</v>
      </c>
      <c r="BJ66">
        <f t="shared" si="71"/>
        <v>3840</v>
      </c>
      <c r="BK66">
        <f t="shared" si="130"/>
        <v>0</v>
      </c>
      <c r="BL66" s="17">
        <f t="shared" si="72"/>
        <v>7680</v>
      </c>
      <c r="BM66" s="17">
        <f t="shared" si="73"/>
        <v>360</v>
      </c>
      <c r="BN66" s="17">
        <f t="shared" si="74"/>
        <v>7680</v>
      </c>
      <c r="BO66" s="17">
        <f t="shared" si="75"/>
        <v>0</v>
      </c>
      <c r="BR66">
        <f t="shared" si="76"/>
        <v>3840</v>
      </c>
      <c r="BS66">
        <f t="shared" si="77"/>
        <v>120</v>
      </c>
      <c r="BT66">
        <f t="shared" si="78"/>
        <v>64</v>
      </c>
      <c r="BU66">
        <f t="shared" si="79"/>
        <v>3</v>
      </c>
      <c r="BX66">
        <f t="shared" si="80"/>
        <v>1</v>
      </c>
      <c r="BY66">
        <f t="shared" si="81"/>
        <v>64</v>
      </c>
      <c r="BZ66">
        <f t="shared" si="82"/>
        <v>3</v>
      </c>
      <c r="CA66">
        <f t="shared" si="83"/>
        <v>1</v>
      </c>
      <c r="CB66">
        <f t="shared" si="84"/>
        <v>64</v>
      </c>
      <c r="CC66">
        <f t="shared" si="85"/>
        <v>3</v>
      </c>
      <c r="CD66" s="19"/>
      <c r="CE66" s="155">
        <f t="shared" si="86"/>
        <v>21.333333333333332</v>
      </c>
      <c r="CF66" s="17">
        <f t="shared" si="87"/>
        <v>21.333333333333332</v>
      </c>
      <c r="CG66" s="205">
        <f t="shared" si="88"/>
        <v>67.020643276582248</v>
      </c>
      <c r="CH66" s="205">
        <f t="shared" si="89"/>
        <v>21.333333333333332</v>
      </c>
      <c r="CI66" s="205">
        <f t="shared" si="90"/>
        <v>0</v>
      </c>
      <c r="CJ66" s="224">
        <f t="shared" si="91"/>
        <v>-1</v>
      </c>
      <c r="CK66" s="205">
        <f t="shared" si="92"/>
        <v>-2</v>
      </c>
      <c r="CL66" s="205">
        <v>360</v>
      </c>
      <c r="CM66" s="205">
        <f t="shared" si="131"/>
        <v>-8.3333333333333332E-3</v>
      </c>
      <c r="CN66" s="8"/>
      <c r="CO66" s="198"/>
      <c r="CP66" s="8"/>
      <c r="CQ66" s="8"/>
      <c r="CR66" s="8"/>
      <c r="CS66" s="8"/>
      <c r="CT66" s="8">
        <f t="shared" si="132"/>
        <v>64</v>
      </c>
      <c r="CU66" s="8">
        <f t="shared" si="133"/>
        <v>3</v>
      </c>
      <c r="CV66" s="8">
        <f t="shared" si="93"/>
        <v>1</v>
      </c>
      <c r="CW66" s="8">
        <f t="shared" si="158"/>
        <v>64</v>
      </c>
      <c r="CX66" s="8">
        <f t="shared" si="159"/>
        <v>3</v>
      </c>
      <c r="CY66" s="8">
        <f t="shared" si="24"/>
        <v>1</v>
      </c>
      <c r="CZ66" s="8">
        <f t="shared" si="25"/>
        <v>64</v>
      </c>
      <c r="DA66" s="8">
        <f t="shared" si="96"/>
        <v>3</v>
      </c>
      <c r="DB66" s="8"/>
      <c r="DC66" s="198">
        <f t="shared" si="97"/>
        <v>64</v>
      </c>
      <c r="DD66" s="234" t="s">
        <v>1005</v>
      </c>
      <c r="DE66" s="198">
        <f t="shared" si="98"/>
        <v>3</v>
      </c>
      <c r="DF66" s="8" t="s">
        <v>16</v>
      </c>
      <c r="DG66" s="8">
        <f t="shared" si="26"/>
        <v>21.333333333333332</v>
      </c>
      <c r="DH66" s="129" t="s">
        <v>18</v>
      </c>
      <c r="DI66" s="129" t="s">
        <v>16</v>
      </c>
      <c r="DJ66" s="198">
        <f t="shared" si="99"/>
        <v>67.020643276582248</v>
      </c>
      <c r="DK66" s="30" t="s">
        <v>2</v>
      </c>
      <c r="DL66" s="198">
        <f t="shared" si="27"/>
        <v>67.020643276582248</v>
      </c>
      <c r="DM66" s="228">
        <f t="shared" si="134"/>
        <v>1000000000000</v>
      </c>
      <c r="DN66" s="228">
        <f t="shared" si="135"/>
        <v>67020643276582.25</v>
      </c>
      <c r="DO66" s="228">
        <f t="shared" si="136"/>
        <v>67020643276582.25</v>
      </c>
      <c r="DP66" s="228">
        <f t="shared" si="137"/>
        <v>67020643276582</v>
      </c>
      <c r="DQ66" s="228">
        <f t="shared" si="138"/>
        <v>67020643276582</v>
      </c>
      <c r="DR66" s="30" t="str">
        <f t="shared" si="139"/>
        <v/>
      </c>
      <c r="DS66" s="30">
        <f t="shared" si="140"/>
        <v>0</v>
      </c>
      <c r="DT66" s="30">
        <f t="shared" si="141"/>
        <v>0</v>
      </c>
      <c r="DU66" s="27"/>
      <c r="DV66" s="23" t="s">
        <v>19</v>
      </c>
      <c r="DW66" s="23">
        <f t="shared" si="28"/>
        <v>64</v>
      </c>
      <c r="DX66" s="23">
        <f t="shared" si="29"/>
        <v>3</v>
      </c>
      <c r="DY66" s="23">
        <f t="shared" si="102"/>
        <v>21.333333333333332</v>
      </c>
      <c r="DZ66" s="23">
        <f t="shared" si="103"/>
        <v>0</v>
      </c>
      <c r="EA66" s="23">
        <f t="shared" si="30"/>
        <v>0</v>
      </c>
      <c r="EB66" s="23"/>
      <c r="EC66" s="23">
        <f t="shared" si="104"/>
        <v>64</v>
      </c>
      <c r="ED66" s="23">
        <f t="shared" si="105"/>
        <v>3</v>
      </c>
      <c r="EE66" s="23">
        <f t="shared" si="106"/>
        <v>64</v>
      </c>
      <c r="EF66" s="23">
        <f t="shared" si="107"/>
        <v>3</v>
      </c>
      <c r="EG66" s="23"/>
      <c r="EH66" s="23" t="s">
        <v>36</v>
      </c>
      <c r="EI66" s="223">
        <f t="shared" si="151"/>
        <v>64</v>
      </c>
      <c r="EJ66" s="23" t="s">
        <v>17</v>
      </c>
      <c r="EK66" s="223">
        <f t="shared" si="152"/>
        <v>3</v>
      </c>
      <c r="EL66" s="1" t="s">
        <v>37</v>
      </c>
      <c r="EM66" s="24" t="s">
        <v>18</v>
      </c>
      <c r="EN66" s="48">
        <f t="shared" si="31"/>
        <v>1</v>
      </c>
      <c r="EO66" s="74" t="s">
        <v>16</v>
      </c>
      <c r="EP66" t="str">
        <f t="shared" si="110"/>
        <v xml:space="preserve">( 64 / 3 ) π </v>
      </c>
      <c r="EQ66" t="str">
        <f t="shared" si="111"/>
        <v xml:space="preserve">( 64 / 3 ) π </v>
      </c>
      <c r="ER66" t="str">
        <f t="shared" si="112"/>
        <v xml:space="preserve">( 64 / 3 ) π </v>
      </c>
      <c r="ES66">
        <f t="shared" si="142"/>
        <v>0</v>
      </c>
      <c r="ET66" t="str">
        <f t="shared" si="113"/>
        <v xml:space="preserve">( 64 / 3 ) π </v>
      </c>
      <c r="EU66" s="49" t="s">
        <v>39</v>
      </c>
      <c r="EV66" s="60">
        <f t="shared" si="143"/>
        <v>33</v>
      </c>
      <c r="EX66" s="60">
        <f t="shared" si="144"/>
        <v>3</v>
      </c>
      <c r="EY66" s="60">
        <f t="shared" si="32"/>
        <v>3</v>
      </c>
      <c r="EZ66" s="71" t="str">
        <f t="shared" si="33"/>
        <v xml:space="preserve">3840° = </v>
      </c>
      <c r="FA66" s="73" t="str">
        <f t="shared" si="114"/>
        <v xml:space="preserve">( 64 / 3 ) π </v>
      </c>
      <c r="FB66" s="26" t="str">
        <f t="shared" si="34"/>
        <v>=</v>
      </c>
      <c r="FC66" s="26"/>
      <c r="FD66" s="26">
        <f t="shared" si="35"/>
        <v>67.020643276582248</v>
      </c>
      <c r="FE66" s="26"/>
      <c r="FF66" s="26" t="s">
        <v>39</v>
      </c>
      <c r="FG66" s="25">
        <f t="shared" si="36"/>
        <v>67.020643276582248</v>
      </c>
      <c r="FH66" s="25" t="s">
        <v>2</v>
      </c>
      <c r="FI66" s="25" t="str">
        <f t="shared" si="37"/>
        <v/>
      </c>
      <c r="FL66" s="144" t="str">
        <f t="shared" si="38"/>
        <v>( 64 / 3 ) π   =</v>
      </c>
      <c r="FM66" s="42">
        <f t="shared" si="115"/>
        <v>67.020643276582248</v>
      </c>
      <c r="FN66">
        <f t="shared" si="39"/>
        <v>-0.86602540378443493</v>
      </c>
      <c r="FO66">
        <f t="shared" si="40"/>
        <v>-0.50000000000000633</v>
      </c>
      <c r="FP66">
        <f t="shared" si="41"/>
        <v>-4.330127018922175</v>
      </c>
      <c r="FQ66">
        <f t="shared" si="42"/>
        <v>-2.5000000000000315</v>
      </c>
      <c r="FR66">
        <f t="shared" si="43"/>
        <v>7.500000000000032</v>
      </c>
      <c r="FS66">
        <f t="shared" si="44"/>
        <v>2.4999999999999685</v>
      </c>
      <c r="FT66">
        <f t="shared" si="116"/>
        <v>8.6602540378444051</v>
      </c>
      <c r="FV66">
        <v>360</v>
      </c>
      <c r="FW66">
        <f t="shared" si="145"/>
        <v>120</v>
      </c>
      <c r="FX66">
        <f t="shared" si="117"/>
        <v>60</v>
      </c>
      <c r="FY66">
        <f t="shared" si="160"/>
        <v>3</v>
      </c>
      <c r="FZ66">
        <f t="shared" si="45"/>
        <v>1.5</v>
      </c>
      <c r="GA66">
        <f t="shared" si="161"/>
        <v>32</v>
      </c>
      <c r="GB66">
        <f t="shared" si="119"/>
        <v>0</v>
      </c>
      <c r="GC66" t="str">
        <f t="shared" si="162"/>
        <v/>
      </c>
      <c r="GD66" t="str">
        <f t="shared" si="121"/>
        <v/>
      </c>
      <c r="GH66" t="str">
        <f t="shared" si="47"/>
        <v/>
      </c>
      <c r="GI66" t="str">
        <f t="shared" si="48"/>
        <v/>
      </c>
      <c r="GJ66" s="43" t="str">
        <f t="shared" si="49"/>
        <v/>
      </c>
      <c r="GK66" s="43" t="str">
        <f t="shared" si="50"/>
        <v/>
      </c>
      <c r="GL66" s="145"/>
      <c r="GM66" t="str">
        <f t="shared" si="51"/>
        <v/>
      </c>
      <c r="GN66" t="str">
        <f t="shared" si="52"/>
        <v/>
      </c>
      <c r="GO66" t="str">
        <f t="shared" si="53"/>
        <v/>
      </c>
      <c r="GP66" t="str">
        <f t="shared" si="123"/>
        <v/>
      </c>
      <c r="GQ66" t="str">
        <f t="shared" si="124"/>
        <v/>
      </c>
      <c r="GR66" t="str">
        <f t="shared" si="54"/>
        <v/>
      </c>
      <c r="GS66" t="str">
        <f t="shared" si="55"/>
        <v/>
      </c>
      <c r="GU66" t="str">
        <f t="shared" si="125"/>
        <v/>
      </c>
      <c r="GV66" t="str">
        <f t="shared" si="164"/>
        <v/>
      </c>
      <c r="GW66" t="str">
        <f t="shared" si="127"/>
        <v/>
      </c>
      <c r="GX66" t="str">
        <f t="shared" si="128"/>
        <v/>
      </c>
      <c r="GY66" s="19"/>
      <c r="GZ66" t="e">
        <f t="shared" si="129"/>
        <v>#VALUE!</v>
      </c>
      <c r="HA66">
        <f t="shared" si="163"/>
        <v>3</v>
      </c>
      <c r="HC66" t="s">
        <v>85</v>
      </c>
      <c r="HD66">
        <f t="shared" si="148"/>
        <v>32</v>
      </c>
      <c r="HE66" t="str">
        <f t="shared" si="56"/>
        <v>dotriacontagone ou triacontakaidigone</v>
      </c>
      <c r="HF66">
        <f t="shared" si="57"/>
        <v>0</v>
      </c>
      <c r="HG66" t="str">
        <f t="shared" si="58"/>
        <v/>
      </c>
      <c r="HH66">
        <f t="shared" si="153"/>
        <v>0</v>
      </c>
    </row>
    <row r="67" spans="11:216" x14ac:dyDescent="0.25">
      <c r="K67" s="186"/>
      <c r="L67" s="185"/>
      <c r="M67" s="185"/>
      <c r="N67" s="84"/>
      <c r="O67" s="8">
        <f t="shared" si="59"/>
        <v>1</v>
      </c>
      <c r="P67" s="8"/>
      <c r="Q67" s="27"/>
      <c r="R67" s="227">
        <f t="shared" si="60"/>
        <v>22</v>
      </c>
      <c r="S67" s="8"/>
      <c r="T67" s="19"/>
      <c r="U67" s="32" t="str">
        <f t="shared" si="154"/>
        <v/>
      </c>
      <c r="V67" s="44" t="str">
        <f t="shared" si="61"/>
        <v/>
      </c>
      <c r="W67" s="66" t="str">
        <f t="shared" si="62"/>
        <v/>
      </c>
      <c r="X67" s="34" t="str">
        <f t="shared" si="63"/>
        <v/>
      </c>
      <c r="Y67" s="38" t="str">
        <f t="shared" si="64"/>
        <v/>
      </c>
      <c r="Z67" s="34" t="str">
        <f t="shared" si="155"/>
        <v/>
      </c>
      <c r="AA67" s="34" t="str">
        <f t="shared" si="156"/>
        <v/>
      </c>
      <c r="AB67" s="34" t="str">
        <f t="shared" si="67"/>
        <v/>
      </c>
      <c r="AC67" s="38" t="str">
        <f t="shared" si="68"/>
        <v/>
      </c>
      <c r="AD67" s="38" t="str">
        <f t="shared" si="69"/>
        <v/>
      </c>
      <c r="AE67" s="40" t="str">
        <f t="shared" si="157"/>
        <v/>
      </c>
      <c r="AF67" s="35"/>
      <c r="AG67" s="20" t="e">
        <f t="shared" si="70"/>
        <v>#VALUE!</v>
      </c>
      <c r="AH67" s="19"/>
      <c r="AI67" s="8"/>
      <c r="AJ67" s="8"/>
      <c r="AK67" s="8"/>
      <c r="AL67" s="27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>
        <v>180</v>
      </c>
      <c r="BF67" s="8">
        <v>360</v>
      </c>
      <c r="BG67" s="8">
        <f t="shared" si="149"/>
        <v>1320</v>
      </c>
      <c r="BH67">
        <f t="shared" si="150"/>
        <v>3960</v>
      </c>
      <c r="BI67" t="s">
        <v>20</v>
      </c>
      <c r="BJ67">
        <f t="shared" si="71"/>
        <v>3960</v>
      </c>
      <c r="BK67">
        <f t="shared" si="130"/>
        <v>0</v>
      </c>
      <c r="BL67" s="17">
        <f t="shared" si="72"/>
        <v>7920</v>
      </c>
      <c r="BM67" s="17">
        <f t="shared" si="73"/>
        <v>360</v>
      </c>
      <c r="BN67" s="17">
        <f t="shared" si="74"/>
        <v>7920</v>
      </c>
      <c r="BO67" s="17">
        <f t="shared" si="75"/>
        <v>0</v>
      </c>
      <c r="BR67">
        <f t="shared" si="76"/>
        <v>3960</v>
      </c>
      <c r="BS67">
        <f t="shared" si="77"/>
        <v>360</v>
      </c>
      <c r="BT67">
        <f t="shared" si="78"/>
        <v>22</v>
      </c>
      <c r="BU67">
        <f t="shared" si="79"/>
        <v>1</v>
      </c>
      <c r="BX67">
        <f t="shared" si="80"/>
        <v>1</v>
      </c>
      <c r="BY67">
        <f t="shared" si="81"/>
        <v>22</v>
      </c>
      <c r="BZ67">
        <f t="shared" si="82"/>
        <v>1</v>
      </c>
      <c r="CA67">
        <f t="shared" si="83"/>
        <v>1</v>
      </c>
      <c r="CB67">
        <f t="shared" si="84"/>
        <v>22</v>
      </c>
      <c r="CC67">
        <f t="shared" si="85"/>
        <v>1</v>
      </c>
      <c r="CD67" s="19"/>
      <c r="CE67" s="155">
        <f t="shared" si="86"/>
        <v>22</v>
      </c>
      <c r="CF67" s="17">
        <f t="shared" si="87"/>
        <v>22</v>
      </c>
      <c r="CG67" s="205">
        <f t="shared" si="88"/>
        <v>69.115038378975441</v>
      </c>
      <c r="CH67" s="205">
        <f t="shared" si="89"/>
        <v>22</v>
      </c>
      <c r="CI67" s="205">
        <f t="shared" si="90"/>
        <v>0</v>
      </c>
      <c r="CJ67" s="224">
        <f t="shared" si="91"/>
        <v>-1</v>
      </c>
      <c r="CK67" s="205">
        <f t="shared" si="92"/>
        <v>-2</v>
      </c>
      <c r="CL67" s="205">
        <v>360</v>
      </c>
      <c r="CM67" s="205">
        <f t="shared" si="131"/>
        <v>-8.3333333333333332E-3</v>
      </c>
      <c r="CN67" s="8"/>
      <c r="CO67" s="198"/>
      <c r="CP67" s="8"/>
      <c r="CQ67" s="8"/>
      <c r="CR67" s="8"/>
      <c r="CS67" s="8"/>
      <c r="CT67" s="8">
        <f t="shared" si="132"/>
        <v>66</v>
      </c>
      <c r="CU67" s="8">
        <f t="shared" si="133"/>
        <v>3</v>
      </c>
      <c r="CV67" s="8">
        <f t="shared" si="93"/>
        <v>3</v>
      </c>
      <c r="CW67" s="8">
        <f t="shared" si="158"/>
        <v>22</v>
      </c>
      <c r="CX67" s="8">
        <f t="shared" si="159"/>
        <v>1</v>
      </c>
      <c r="CY67" s="8">
        <f t="shared" si="24"/>
        <v>3</v>
      </c>
      <c r="CZ67" s="8">
        <f t="shared" si="25"/>
        <v>22</v>
      </c>
      <c r="DA67" s="8">
        <f t="shared" si="96"/>
        <v>1</v>
      </c>
      <c r="DB67" s="8"/>
      <c r="DC67" s="198">
        <f t="shared" si="97"/>
        <v>22</v>
      </c>
      <c r="DD67" s="234" t="s">
        <v>1005</v>
      </c>
      <c r="DE67" s="198">
        <f t="shared" si="98"/>
        <v>1</v>
      </c>
      <c r="DF67" s="8" t="s">
        <v>16</v>
      </c>
      <c r="DG67" s="8">
        <f t="shared" si="26"/>
        <v>22</v>
      </c>
      <c r="DH67" s="129" t="s">
        <v>18</v>
      </c>
      <c r="DI67" s="129" t="s">
        <v>16</v>
      </c>
      <c r="DJ67" s="198">
        <f t="shared" si="99"/>
        <v>69.115038378975441</v>
      </c>
      <c r="DK67" s="30" t="s">
        <v>2</v>
      </c>
      <c r="DL67" s="198">
        <f t="shared" si="27"/>
        <v>69.115038378975441</v>
      </c>
      <c r="DM67" s="228">
        <f t="shared" si="134"/>
        <v>1000000000000</v>
      </c>
      <c r="DN67" s="228">
        <f t="shared" si="135"/>
        <v>69115038378975.445</v>
      </c>
      <c r="DO67" s="228">
        <f t="shared" si="136"/>
        <v>69115038378975.445</v>
      </c>
      <c r="DP67" s="228">
        <f t="shared" si="137"/>
        <v>69115038378975</v>
      </c>
      <c r="DQ67" s="228">
        <f t="shared" si="138"/>
        <v>69115038378975</v>
      </c>
      <c r="DR67" s="30" t="str">
        <f t="shared" si="139"/>
        <v/>
      </c>
      <c r="DS67" s="30">
        <f t="shared" si="140"/>
        <v>0</v>
      </c>
      <c r="DT67" s="30">
        <f t="shared" si="141"/>
        <v>0</v>
      </c>
      <c r="DU67" s="27"/>
      <c r="DV67" s="23" t="s">
        <v>19</v>
      </c>
      <c r="DW67" s="23">
        <f t="shared" si="28"/>
        <v>22</v>
      </c>
      <c r="DX67" s="23">
        <f t="shared" si="29"/>
        <v>1</v>
      </c>
      <c r="DY67" s="23">
        <f t="shared" si="102"/>
        <v>22</v>
      </c>
      <c r="DZ67" s="23">
        <f t="shared" si="103"/>
        <v>0</v>
      </c>
      <c r="EA67" s="23">
        <f t="shared" si="30"/>
        <v>0</v>
      </c>
      <c r="EB67" s="23"/>
      <c r="EC67" s="23">
        <f t="shared" si="104"/>
        <v>22</v>
      </c>
      <c r="ED67" s="23">
        <f t="shared" si="105"/>
        <v>1</v>
      </c>
      <c r="EE67" s="23">
        <f t="shared" si="106"/>
        <v>22</v>
      </c>
      <c r="EF67" s="23">
        <f t="shared" si="107"/>
        <v>1</v>
      </c>
      <c r="EG67" s="23"/>
      <c r="EH67" s="23" t="s">
        <v>36</v>
      </c>
      <c r="EI67" s="223">
        <f t="shared" si="151"/>
        <v>22</v>
      </c>
      <c r="EJ67" s="23" t="s">
        <v>17</v>
      </c>
      <c r="EK67" s="223">
        <f t="shared" si="152"/>
        <v>1</v>
      </c>
      <c r="EL67" s="1" t="s">
        <v>37</v>
      </c>
      <c r="EM67" s="24" t="s">
        <v>18</v>
      </c>
      <c r="EN67" s="48">
        <f t="shared" ref="EN67:EN98" si="165">GCD(EI67,EK67)</f>
        <v>1</v>
      </c>
      <c r="EO67" s="74" t="s">
        <v>16</v>
      </c>
      <c r="EP67" t="str">
        <f t="shared" si="110"/>
        <v xml:space="preserve">( 22 / 1 ) π </v>
      </c>
      <c r="EQ67" t="str">
        <f t="shared" si="111"/>
        <v xml:space="preserve">22 π </v>
      </c>
      <c r="ER67" t="str">
        <f t="shared" si="112"/>
        <v xml:space="preserve">22 π </v>
      </c>
      <c r="ES67">
        <f t="shared" si="142"/>
        <v>0</v>
      </c>
      <c r="ET67" t="str">
        <f t="shared" si="113"/>
        <v xml:space="preserve">22 π </v>
      </c>
      <c r="EU67" s="49" t="s">
        <v>39</v>
      </c>
      <c r="EV67" s="60">
        <f t="shared" si="143"/>
        <v>34</v>
      </c>
      <c r="EX67" s="60">
        <f t="shared" si="144"/>
        <v>3</v>
      </c>
      <c r="EY67" s="60">
        <f t="shared" si="32"/>
        <v>1</v>
      </c>
      <c r="EZ67" s="71" t="str">
        <f t="shared" si="33"/>
        <v xml:space="preserve">3960° = </v>
      </c>
      <c r="FA67" s="73" t="str">
        <f t="shared" si="114"/>
        <v xml:space="preserve">22 π </v>
      </c>
      <c r="FB67" s="26" t="str">
        <f t="shared" si="34"/>
        <v>=</v>
      </c>
      <c r="FC67" s="26"/>
      <c r="FD67" s="26">
        <f t="shared" si="35"/>
        <v>69.115038378975441</v>
      </c>
      <c r="FE67" s="26"/>
      <c r="FF67" s="26" t="s">
        <v>39</v>
      </c>
      <c r="FG67" s="25">
        <f t="shared" si="36"/>
        <v>69.115038378975456</v>
      </c>
      <c r="FH67" s="25" t="s">
        <v>2</v>
      </c>
      <c r="FI67" s="25">
        <f t="shared" si="37"/>
        <v>1</v>
      </c>
      <c r="FL67" s="144" t="str">
        <f t="shared" si="38"/>
        <v>22 π   =</v>
      </c>
      <c r="FM67" s="42">
        <f t="shared" si="115"/>
        <v>69.115038378975456</v>
      </c>
      <c r="FN67">
        <f t="shared" ref="FN67:FN98" si="166">SIN(FG67)</f>
        <v>4.4101007568020378E-15</v>
      </c>
      <c r="FO67">
        <f t="shared" ref="FO67:FO98" si="167">COS(FG67)</f>
        <v>1</v>
      </c>
      <c r="FP67">
        <f t="shared" ref="FP67:FP98" si="168">FN67*rayon</f>
        <v>2.2050503784010189E-14</v>
      </c>
      <c r="FQ67">
        <f t="shared" ref="FQ67:FQ98" si="169">FO67*rayon</f>
        <v>5</v>
      </c>
      <c r="FR67">
        <f t="shared" ref="FR67:FR98" si="170">rayon-FQ67</f>
        <v>0</v>
      </c>
      <c r="FS67">
        <f t="shared" ref="FS67:FS98" si="171">rayon-ABS(FQ67)</f>
        <v>0</v>
      </c>
      <c r="FT67">
        <f t="shared" si="116"/>
        <v>2.2050503784010189E-14</v>
      </c>
      <c r="FV67">
        <v>360</v>
      </c>
      <c r="FW67">
        <f t="shared" si="145"/>
        <v>120</v>
      </c>
      <c r="FX67">
        <f t="shared" si="117"/>
        <v>60</v>
      </c>
      <c r="FY67">
        <f t="shared" si="160"/>
        <v>3</v>
      </c>
      <c r="FZ67">
        <f t="shared" si="45"/>
        <v>1.5</v>
      </c>
      <c r="GA67">
        <f t="shared" si="161"/>
        <v>33</v>
      </c>
      <c r="GB67">
        <f t="shared" si="119"/>
        <v>0</v>
      </c>
      <c r="GC67" t="str">
        <f t="shared" si="162"/>
        <v/>
      </c>
      <c r="GD67" t="str">
        <f t="shared" si="121"/>
        <v/>
      </c>
      <c r="GH67" t="str">
        <f t="shared" si="47"/>
        <v/>
      </c>
      <c r="GI67" t="str">
        <f t="shared" ref="GI67:GI98" si="172">IF(GB67=0,"",FL67)</f>
        <v/>
      </c>
      <c r="GJ67" s="43" t="str">
        <f t="shared" ref="GJ67:GJ98" si="173">IF(GB67=0,"",FM67)</f>
        <v/>
      </c>
      <c r="GK67" s="43" t="str">
        <f t="shared" ref="GK67:GK98" si="174">IF(GB67=0,"",FH67)</f>
        <v/>
      </c>
      <c r="GL67" s="145"/>
      <c r="GM67" t="str">
        <f t="shared" ref="GM67:GM98" si="175">IF(GB67=0,"",FN67)</f>
        <v/>
      </c>
      <c r="GN67" t="str">
        <f t="shared" ref="GN67:GN98" si="176">IF(GB67=0,"",FO67)</f>
        <v/>
      </c>
      <c r="GO67" t="str">
        <f t="shared" ref="GO67:GO98" si="177">IF(GB67=0,"",FP67)</f>
        <v/>
      </c>
      <c r="GP67" t="str">
        <f t="shared" si="123"/>
        <v/>
      </c>
      <c r="GQ67" t="str">
        <f t="shared" si="124"/>
        <v/>
      </c>
      <c r="GR67" t="str">
        <f t="shared" ref="GR67:GR98" si="178">IF(GB67=0,"",FR67)</f>
        <v/>
      </c>
      <c r="GS67" t="str">
        <f t="shared" ref="GS67:GS98" si="179">IF(GB67=0,"",FT67)</f>
        <v/>
      </c>
      <c r="GU67" t="str">
        <f t="shared" si="125"/>
        <v/>
      </c>
      <c r="GV67" t="str">
        <f t="shared" si="164"/>
        <v/>
      </c>
      <c r="GW67" t="str">
        <f t="shared" si="127"/>
        <v/>
      </c>
      <c r="GX67" t="str">
        <f t="shared" si="128"/>
        <v/>
      </c>
      <c r="GY67" s="19"/>
      <c r="GZ67" t="e">
        <f t="shared" si="129"/>
        <v>#VALUE!</v>
      </c>
      <c r="HA67">
        <f t="shared" si="163"/>
        <v>3</v>
      </c>
      <c r="HC67" t="s">
        <v>982</v>
      </c>
      <c r="HD67">
        <f t="shared" si="148"/>
        <v>33</v>
      </c>
      <c r="HE67" t="str">
        <f t="shared" si="56"/>
        <v/>
      </c>
      <c r="HF67">
        <f t="shared" si="57"/>
        <v>0</v>
      </c>
      <c r="HG67" t="str">
        <f t="shared" si="58"/>
        <v/>
      </c>
      <c r="HH67">
        <f t="shared" si="153"/>
        <v>0</v>
      </c>
    </row>
    <row r="68" spans="11:216" x14ac:dyDescent="0.25">
      <c r="K68" s="186"/>
      <c r="L68" s="185"/>
      <c r="M68" s="185"/>
      <c r="N68" s="84"/>
      <c r="O68" s="8" t="str">
        <f t="shared" si="59"/>
        <v/>
      </c>
      <c r="P68" s="8"/>
      <c r="Q68" s="27"/>
      <c r="R68" s="227">
        <f t="shared" si="60"/>
        <v>22.666666666666668</v>
      </c>
      <c r="S68" s="8"/>
      <c r="T68" s="19"/>
      <c r="U68" s="32" t="str">
        <f t="shared" si="154"/>
        <v/>
      </c>
      <c r="V68" s="45" t="str">
        <f t="shared" si="61"/>
        <v/>
      </c>
      <c r="W68" s="32" t="str">
        <f t="shared" si="62"/>
        <v/>
      </c>
      <c r="X68" s="35" t="str">
        <f t="shared" si="63"/>
        <v/>
      </c>
      <c r="Y68" s="39" t="str">
        <f t="shared" si="64"/>
        <v/>
      </c>
      <c r="Z68" s="35" t="str">
        <f t="shared" si="155"/>
        <v/>
      </c>
      <c r="AA68" s="35" t="str">
        <f t="shared" si="156"/>
        <v/>
      </c>
      <c r="AB68" s="35" t="str">
        <f t="shared" si="67"/>
        <v/>
      </c>
      <c r="AC68" s="39" t="str">
        <f t="shared" si="68"/>
        <v/>
      </c>
      <c r="AD68" s="39" t="str">
        <f t="shared" si="69"/>
        <v/>
      </c>
      <c r="AE68" s="41" t="str">
        <f t="shared" si="157"/>
        <v/>
      </c>
      <c r="AF68" s="35"/>
      <c r="AG68" s="20" t="e">
        <f t="shared" si="70"/>
        <v>#VALUE!</v>
      </c>
      <c r="AH68" s="19"/>
      <c r="AI68" s="8"/>
      <c r="AJ68" s="8"/>
      <c r="AK68" s="8"/>
      <c r="AL68" s="27"/>
      <c r="AM68" s="8"/>
      <c r="AN68" s="8"/>
      <c r="AO68" s="8"/>
      <c r="AP68" s="8"/>
      <c r="AQ68" s="8"/>
      <c r="AR68" s="8"/>
      <c r="AS68" s="8"/>
      <c r="AT68" s="8"/>
      <c r="AU68" s="8" t="s">
        <v>1105</v>
      </c>
      <c r="AV68" s="8"/>
      <c r="AW68" s="8"/>
      <c r="AX68" s="8"/>
      <c r="AY68" s="8"/>
      <c r="AZ68" s="8"/>
      <c r="BA68" s="8"/>
      <c r="BB68" s="8"/>
      <c r="BC68" s="8"/>
      <c r="BD68" s="8"/>
      <c r="BE68" s="8">
        <v>180</v>
      </c>
      <c r="BF68" s="8">
        <v>360</v>
      </c>
      <c r="BG68" s="8">
        <f t="shared" si="149"/>
        <v>1360</v>
      </c>
      <c r="BH68">
        <f t="shared" ref="BH68:BH99" si="180">BH67+Angle1</f>
        <v>4080</v>
      </c>
      <c r="BI68" t="s">
        <v>20</v>
      </c>
      <c r="BJ68">
        <f t="shared" si="71"/>
        <v>4080</v>
      </c>
      <c r="BK68">
        <f t="shared" si="130"/>
        <v>0</v>
      </c>
      <c r="BL68" s="17">
        <f t="shared" si="72"/>
        <v>8160</v>
      </c>
      <c r="BM68" s="17">
        <f t="shared" si="73"/>
        <v>360</v>
      </c>
      <c r="BN68" s="17">
        <f t="shared" si="74"/>
        <v>8160</v>
      </c>
      <c r="BO68" s="17">
        <f t="shared" si="75"/>
        <v>0</v>
      </c>
      <c r="BR68">
        <f t="shared" si="76"/>
        <v>4080</v>
      </c>
      <c r="BS68">
        <f t="shared" si="77"/>
        <v>120</v>
      </c>
      <c r="BT68">
        <f t="shared" si="78"/>
        <v>68</v>
      </c>
      <c r="BU68">
        <f t="shared" si="79"/>
        <v>3</v>
      </c>
      <c r="BX68">
        <f t="shared" si="80"/>
        <v>1</v>
      </c>
      <c r="BY68">
        <f t="shared" si="81"/>
        <v>68</v>
      </c>
      <c r="BZ68">
        <f t="shared" si="82"/>
        <v>3</v>
      </c>
      <c r="CA68">
        <f t="shared" si="83"/>
        <v>1</v>
      </c>
      <c r="CB68">
        <f t="shared" si="84"/>
        <v>68</v>
      </c>
      <c r="CC68">
        <f t="shared" si="85"/>
        <v>3</v>
      </c>
      <c r="CD68" s="19"/>
      <c r="CE68" s="155">
        <f t="shared" si="86"/>
        <v>22.666666666666668</v>
      </c>
      <c r="CF68" s="17">
        <f t="shared" si="87"/>
        <v>22.666666666666668</v>
      </c>
      <c r="CG68" s="205">
        <f t="shared" si="88"/>
        <v>71.209433481368649</v>
      </c>
      <c r="CH68" s="205">
        <f t="shared" si="89"/>
        <v>22.666666666666668</v>
      </c>
      <c r="CI68" s="205">
        <f t="shared" si="90"/>
        <v>0</v>
      </c>
      <c r="CJ68" s="224">
        <f t="shared" si="91"/>
        <v>-1</v>
      </c>
      <c r="CK68" s="205">
        <f t="shared" si="92"/>
        <v>-2</v>
      </c>
      <c r="CL68" s="205">
        <v>360</v>
      </c>
      <c r="CM68" s="205">
        <f t="shared" si="131"/>
        <v>-8.3333333333333332E-3</v>
      </c>
      <c r="CN68" s="8"/>
      <c r="CO68" s="198"/>
      <c r="CP68" s="8"/>
      <c r="CQ68" s="8"/>
      <c r="CR68" s="8"/>
      <c r="CS68" s="8"/>
      <c r="CT68" s="8">
        <f t="shared" si="132"/>
        <v>68</v>
      </c>
      <c r="CU68" s="8">
        <f t="shared" si="133"/>
        <v>3</v>
      </c>
      <c r="CV68" s="8">
        <f t="shared" si="93"/>
        <v>1</v>
      </c>
      <c r="CW68" s="8">
        <f t="shared" si="158"/>
        <v>68</v>
      </c>
      <c r="CX68" s="8">
        <f t="shared" si="159"/>
        <v>3</v>
      </c>
      <c r="CY68" s="8">
        <f t="shared" si="24"/>
        <v>1</v>
      </c>
      <c r="CZ68" s="8">
        <f t="shared" si="25"/>
        <v>68</v>
      </c>
      <c r="DA68" s="8">
        <f t="shared" si="96"/>
        <v>3</v>
      </c>
      <c r="DB68" s="8"/>
      <c r="DC68" s="198">
        <f t="shared" si="97"/>
        <v>68</v>
      </c>
      <c r="DD68" s="234" t="s">
        <v>1005</v>
      </c>
      <c r="DE68" s="198">
        <f t="shared" si="98"/>
        <v>3</v>
      </c>
      <c r="DF68" s="8" t="s">
        <v>16</v>
      </c>
      <c r="DG68" s="8">
        <f t="shared" si="26"/>
        <v>22.666666666666668</v>
      </c>
      <c r="DH68" s="129" t="s">
        <v>18</v>
      </c>
      <c r="DI68" s="129" t="s">
        <v>16</v>
      </c>
      <c r="DJ68" s="198">
        <f t="shared" si="99"/>
        <v>71.209433481368649</v>
      </c>
      <c r="DK68" s="30" t="s">
        <v>2</v>
      </c>
      <c r="DL68" s="198">
        <f t="shared" si="27"/>
        <v>71.209433481368649</v>
      </c>
      <c r="DM68" s="228">
        <f t="shared" si="134"/>
        <v>1000000000000</v>
      </c>
      <c r="DN68" s="228">
        <f t="shared" si="135"/>
        <v>71209433481368.656</v>
      </c>
      <c r="DO68" s="228">
        <f t="shared" si="136"/>
        <v>71209433481368.656</v>
      </c>
      <c r="DP68" s="228">
        <f t="shared" si="137"/>
        <v>71209433481368</v>
      </c>
      <c r="DQ68" s="228">
        <f t="shared" si="138"/>
        <v>71209433481368</v>
      </c>
      <c r="DR68" s="30" t="str">
        <f t="shared" si="139"/>
        <v/>
      </c>
      <c r="DS68" s="30">
        <f t="shared" si="140"/>
        <v>0</v>
      </c>
      <c r="DT68" s="30">
        <f t="shared" si="141"/>
        <v>0</v>
      </c>
      <c r="DU68" s="27"/>
      <c r="DV68" s="23" t="s">
        <v>19</v>
      </c>
      <c r="DW68" s="23">
        <f t="shared" si="28"/>
        <v>68</v>
      </c>
      <c r="DX68" s="23">
        <f t="shared" si="29"/>
        <v>3</v>
      </c>
      <c r="DY68" s="23">
        <f t="shared" si="102"/>
        <v>22.666666666666668</v>
      </c>
      <c r="DZ68" s="23">
        <f t="shared" si="103"/>
        <v>0</v>
      </c>
      <c r="EA68" s="23">
        <f t="shared" si="30"/>
        <v>0</v>
      </c>
      <c r="EB68" s="23"/>
      <c r="EC68" s="23">
        <f t="shared" si="104"/>
        <v>68</v>
      </c>
      <c r="ED68" s="23">
        <f t="shared" si="105"/>
        <v>3</v>
      </c>
      <c r="EE68" s="23">
        <f t="shared" si="106"/>
        <v>68</v>
      </c>
      <c r="EF68" s="23">
        <f t="shared" si="107"/>
        <v>3</v>
      </c>
      <c r="EG68" s="23"/>
      <c r="EH68" s="23" t="s">
        <v>36</v>
      </c>
      <c r="EI68" s="223">
        <f t="shared" si="151"/>
        <v>68</v>
      </c>
      <c r="EJ68" s="23" t="s">
        <v>17</v>
      </c>
      <c r="EK68" s="223">
        <f t="shared" si="152"/>
        <v>3</v>
      </c>
      <c r="EL68" s="1" t="s">
        <v>37</v>
      </c>
      <c r="EM68" s="24" t="s">
        <v>18</v>
      </c>
      <c r="EN68" s="48">
        <f t="shared" si="165"/>
        <v>1</v>
      </c>
      <c r="EO68" s="74" t="s">
        <v>16</v>
      </c>
      <c r="EP68" t="str">
        <f t="shared" si="110"/>
        <v xml:space="preserve">( 68 / 3 ) π </v>
      </c>
      <c r="EQ68" t="str">
        <f t="shared" si="111"/>
        <v xml:space="preserve">( 68 / 3 ) π </v>
      </c>
      <c r="ER68" t="str">
        <f t="shared" si="112"/>
        <v xml:space="preserve">( 68 / 3 ) π </v>
      </c>
      <c r="ES68">
        <f t="shared" si="142"/>
        <v>0</v>
      </c>
      <c r="ET68" t="str">
        <f t="shared" si="113"/>
        <v xml:space="preserve">( 68 / 3 ) π </v>
      </c>
      <c r="EU68" s="49" t="s">
        <v>39</v>
      </c>
      <c r="EV68" s="60">
        <f t="shared" si="143"/>
        <v>35</v>
      </c>
      <c r="EX68" s="60">
        <f t="shared" si="144"/>
        <v>3</v>
      </c>
      <c r="EY68" s="60">
        <f t="shared" si="32"/>
        <v>1</v>
      </c>
      <c r="EZ68" s="71" t="str">
        <f t="shared" si="33"/>
        <v xml:space="preserve">4080° = </v>
      </c>
      <c r="FA68" s="73" t="str">
        <f t="shared" si="114"/>
        <v xml:space="preserve">( 68 / 3 ) π </v>
      </c>
      <c r="FB68" s="26" t="str">
        <f t="shared" si="34"/>
        <v>=</v>
      </c>
      <c r="FC68" s="26"/>
      <c r="FD68" s="26">
        <f t="shared" si="35"/>
        <v>71.209433481368649</v>
      </c>
      <c r="FE68" s="26"/>
      <c r="FF68" s="26" t="s">
        <v>39</v>
      </c>
      <c r="FG68" s="25">
        <f t="shared" si="36"/>
        <v>71.209433481368649</v>
      </c>
      <c r="FH68" s="25" t="s">
        <v>2</v>
      </c>
      <c r="FI68" s="25" t="str">
        <f t="shared" si="37"/>
        <v/>
      </c>
      <c r="FL68" s="144" t="str">
        <f t="shared" si="38"/>
        <v>( 68 / 3 ) π   =</v>
      </c>
      <c r="FM68" s="42">
        <f t="shared" si="115"/>
        <v>71.209433481368649</v>
      </c>
      <c r="FN68">
        <f t="shared" si="166"/>
        <v>0.86602540378443771</v>
      </c>
      <c r="FO68">
        <f t="shared" si="167"/>
        <v>-0.50000000000000167</v>
      </c>
      <c r="FP68">
        <f t="shared" si="168"/>
        <v>4.3301270189221883</v>
      </c>
      <c r="FQ68">
        <f t="shared" si="169"/>
        <v>-2.5000000000000084</v>
      </c>
      <c r="FR68">
        <f t="shared" si="170"/>
        <v>7.5000000000000089</v>
      </c>
      <c r="FS68">
        <f t="shared" si="171"/>
        <v>2.4999999999999916</v>
      </c>
      <c r="FT68">
        <f t="shared" si="116"/>
        <v>8.6602540378443909</v>
      </c>
      <c r="FV68">
        <v>360</v>
      </c>
      <c r="FW68">
        <f t="shared" si="145"/>
        <v>120</v>
      </c>
      <c r="FX68">
        <f t="shared" si="117"/>
        <v>60</v>
      </c>
      <c r="FY68">
        <f t="shared" si="160"/>
        <v>3</v>
      </c>
      <c r="FZ68">
        <f t="shared" si="45"/>
        <v>1.5</v>
      </c>
      <c r="GA68">
        <f t="shared" si="161"/>
        <v>34</v>
      </c>
      <c r="GB68">
        <f t="shared" si="119"/>
        <v>0</v>
      </c>
      <c r="GC68" t="str">
        <f t="shared" si="162"/>
        <v/>
      </c>
      <c r="GD68" t="str">
        <f t="shared" si="121"/>
        <v/>
      </c>
      <c r="GH68" t="str">
        <f t="shared" si="47"/>
        <v/>
      </c>
      <c r="GI68" t="str">
        <f t="shared" si="172"/>
        <v/>
      </c>
      <c r="GJ68" s="43" t="str">
        <f t="shared" si="173"/>
        <v/>
      </c>
      <c r="GK68" s="43" t="str">
        <f t="shared" si="174"/>
        <v/>
      </c>
      <c r="GL68" s="145"/>
      <c r="GM68" t="str">
        <f t="shared" si="175"/>
        <v/>
      </c>
      <c r="GN68" t="str">
        <f t="shared" si="176"/>
        <v/>
      </c>
      <c r="GO68" t="str">
        <f t="shared" si="177"/>
        <v/>
      </c>
      <c r="GP68" t="str">
        <f t="shared" ref="GP68:GP99" si="181">IF(GB68=0,"",FQ68)</f>
        <v/>
      </c>
      <c r="GQ68" t="str">
        <f t="shared" ref="GQ68:GQ99" si="182">IF(GB68=0,"",FQ68)</f>
        <v/>
      </c>
      <c r="GR68" t="str">
        <f t="shared" si="178"/>
        <v/>
      </c>
      <c r="GS68" t="str">
        <f t="shared" si="179"/>
        <v/>
      </c>
      <c r="GU68" t="str">
        <f t="shared" si="125"/>
        <v/>
      </c>
      <c r="GV68" t="str">
        <f t="shared" si="164"/>
        <v/>
      </c>
      <c r="GW68" t="str">
        <f t="shared" si="127"/>
        <v/>
      </c>
      <c r="GX68" t="str">
        <f t="shared" si="128"/>
        <v/>
      </c>
      <c r="GY68" s="19"/>
      <c r="GZ68" t="e">
        <f t="shared" si="129"/>
        <v>#VALUE!</v>
      </c>
      <c r="HA68">
        <f t="shared" si="163"/>
        <v>3</v>
      </c>
      <c r="HC68" t="s">
        <v>982</v>
      </c>
      <c r="HD68">
        <f t="shared" si="148"/>
        <v>34</v>
      </c>
      <c r="HE68" t="str">
        <f t="shared" si="56"/>
        <v/>
      </c>
      <c r="HF68">
        <f t="shared" si="57"/>
        <v>0</v>
      </c>
      <c r="HG68" t="str">
        <f t="shared" si="58"/>
        <v/>
      </c>
      <c r="HH68">
        <f t="shared" si="153"/>
        <v>0</v>
      </c>
    </row>
    <row r="69" spans="11:216" x14ac:dyDescent="0.25">
      <c r="K69" s="186"/>
      <c r="L69" s="185"/>
      <c r="M69" s="185"/>
      <c r="N69" s="84"/>
      <c r="O69" s="8" t="str">
        <f t="shared" si="59"/>
        <v/>
      </c>
      <c r="P69" s="8"/>
      <c r="Q69" s="27"/>
      <c r="R69" s="227">
        <f t="shared" si="60"/>
        <v>23.333333333333332</v>
      </c>
      <c r="S69" s="8"/>
      <c r="T69" s="19"/>
      <c r="U69" s="32" t="str">
        <f t="shared" si="154"/>
        <v/>
      </c>
      <c r="V69" s="44" t="str">
        <f t="shared" si="61"/>
        <v/>
      </c>
      <c r="W69" s="66" t="str">
        <f t="shared" si="62"/>
        <v/>
      </c>
      <c r="X69" s="34" t="str">
        <f t="shared" si="63"/>
        <v/>
      </c>
      <c r="Y69" s="38" t="str">
        <f t="shared" si="64"/>
        <v/>
      </c>
      <c r="Z69" s="34" t="str">
        <f t="shared" si="155"/>
        <v/>
      </c>
      <c r="AA69" s="34" t="str">
        <f t="shared" si="156"/>
        <v/>
      </c>
      <c r="AB69" s="34" t="str">
        <f t="shared" si="67"/>
        <v/>
      </c>
      <c r="AC69" s="38" t="str">
        <f t="shared" si="68"/>
        <v/>
      </c>
      <c r="AD69" s="38" t="str">
        <f t="shared" si="69"/>
        <v/>
      </c>
      <c r="AE69" s="40" t="str">
        <f t="shared" si="157"/>
        <v/>
      </c>
      <c r="AF69" s="35"/>
      <c r="AG69" s="20" t="e">
        <f t="shared" si="70"/>
        <v>#VALUE!</v>
      </c>
      <c r="AH69" s="19"/>
      <c r="AI69" s="8"/>
      <c r="AJ69" s="8"/>
      <c r="AK69" s="8"/>
      <c r="AL69" s="27"/>
      <c r="AM69" s="8"/>
      <c r="AN69" s="8"/>
      <c r="AO69" s="8"/>
      <c r="AP69" s="8"/>
      <c r="AQ69" s="8"/>
      <c r="AR69" s="8"/>
      <c r="AY69" s="8"/>
      <c r="AZ69" s="8"/>
      <c r="BA69" s="8"/>
      <c r="BB69" s="8"/>
      <c r="BC69" s="8"/>
      <c r="BD69" s="8"/>
      <c r="BE69" s="8">
        <v>180</v>
      </c>
      <c r="BF69" s="8">
        <v>360</v>
      </c>
      <c r="BG69" s="8">
        <f t="shared" si="149"/>
        <v>1400</v>
      </c>
      <c r="BH69">
        <f t="shared" si="180"/>
        <v>4200</v>
      </c>
      <c r="BI69" t="s">
        <v>20</v>
      </c>
      <c r="BJ69">
        <f t="shared" si="71"/>
        <v>4200</v>
      </c>
      <c r="BK69">
        <f t="shared" si="130"/>
        <v>0</v>
      </c>
      <c r="BL69" s="17">
        <f t="shared" si="72"/>
        <v>8400</v>
      </c>
      <c r="BM69" s="17">
        <f t="shared" si="73"/>
        <v>360</v>
      </c>
      <c r="BN69" s="17">
        <f t="shared" si="74"/>
        <v>8400</v>
      </c>
      <c r="BO69" s="17">
        <f t="shared" si="75"/>
        <v>0</v>
      </c>
      <c r="BR69">
        <f t="shared" si="76"/>
        <v>4200</v>
      </c>
      <c r="BS69">
        <f t="shared" si="77"/>
        <v>120</v>
      </c>
      <c r="BT69">
        <f t="shared" si="78"/>
        <v>70</v>
      </c>
      <c r="BU69">
        <f t="shared" si="79"/>
        <v>3</v>
      </c>
      <c r="BX69">
        <f t="shared" si="80"/>
        <v>1</v>
      </c>
      <c r="BY69">
        <f t="shared" si="81"/>
        <v>70</v>
      </c>
      <c r="BZ69">
        <f t="shared" si="82"/>
        <v>3</v>
      </c>
      <c r="CA69">
        <f t="shared" si="83"/>
        <v>1</v>
      </c>
      <c r="CB69">
        <f t="shared" si="84"/>
        <v>70</v>
      </c>
      <c r="CC69">
        <f t="shared" si="85"/>
        <v>3</v>
      </c>
      <c r="CD69" s="19"/>
      <c r="CE69" s="155">
        <f t="shared" si="86"/>
        <v>23.333333333333332</v>
      </c>
      <c r="CF69" s="17">
        <f t="shared" si="87"/>
        <v>23.333333333333332</v>
      </c>
      <c r="CG69" s="205">
        <f t="shared" si="88"/>
        <v>73.303828583761842</v>
      </c>
      <c r="CH69" s="205">
        <f t="shared" si="89"/>
        <v>23.333333333333332</v>
      </c>
      <c r="CI69" s="205">
        <f t="shared" si="90"/>
        <v>0</v>
      </c>
      <c r="CJ69" s="224">
        <f t="shared" si="91"/>
        <v>-1</v>
      </c>
      <c r="CK69" s="205">
        <f t="shared" si="92"/>
        <v>-2</v>
      </c>
      <c r="CL69" s="205">
        <v>360</v>
      </c>
      <c r="CM69" s="205">
        <f t="shared" si="131"/>
        <v>-8.3333333333333332E-3</v>
      </c>
      <c r="CN69" s="8"/>
      <c r="CO69" s="198"/>
      <c r="CP69" s="8"/>
      <c r="CQ69" s="8"/>
      <c r="CR69" s="8"/>
      <c r="CS69" s="8"/>
      <c r="CT69" s="8">
        <f t="shared" si="132"/>
        <v>70</v>
      </c>
      <c r="CU69" s="8">
        <f t="shared" si="133"/>
        <v>3</v>
      </c>
      <c r="CV69" s="8">
        <f t="shared" si="93"/>
        <v>1</v>
      </c>
      <c r="CW69" s="8">
        <f t="shared" si="158"/>
        <v>70</v>
      </c>
      <c r="CX69" s="8">
        <f t="shared" si="159"/>
        <v>3</v>
      </c>
      <c r="CY69" s="8">
        <f t="shared" si="24"/>
        <v>1</v>
      </c>
      <c r="CZ69" s="8">
        <f t="shared" si="25"/>
        <v>70</v>
      </c>
      <c r="DA69" s="8">
        <f t="shared" si="96"/>
        <v>3</v>
      </c>
      <c r="DB69" s="8"/>
      <c r="DC69" s="198">
        <f t="shared" si="97"/>
        <v>70</v>
      </c>
      <c r="DD69" s="234" t="s">
        <v>1005</v>
      </c>
      <c r="DE69" s="198">
        <f t="shared" si="98"/>
        <v>3</v>
      </c>
      <c r="DF69" s="8" t="s">
        <v>16</v>
      </c>
      <c r="DG69" s="8">
        <f t="shared" si="26"/>
        <v>23.333333333333332</v>
      </c>
      <c r="DH69" s="129" t="s">
        <v>18</v>
      </c>
      <c r="DI69" s="129" t="s">
        <v>16</v>
      </c>
      <c r="DJ69" s="198">
        <f t="shared" si="99"/>
        <v>73.303828583761842</v>
      </c>
      <c r="DK69" s="30" t="s">
        <v>2</v>
      </c>
      <c r="DL69" s="198">
        <f t="shared" si="27"/>
        <v>73.303828583761842</v>
      </c>
      <c r="DM69" s="228">
        <f t="shared" si="134"/>
        <v>1000000000000</v>
      </c>
      <c r="DN69" s="228">
        <f t="shared" si="135"/>
        <v>73303828583761.844</v>
      </c>
      <c r="DO69" s="228">
        <f t="shared" si="136"/>
        <v>73303828583761.844</v>
      </c>
      <c r="DP69" s="228">
        <f t="shared" si="137"/>
        <v>73303828583761</v>
      </c>
      <c r="DQ69" s="228">
        <f t="shared" si="138"/>
        <v>73303828583761</v>
      </c>
      <c r="DR69" s="30" t="str">
        <f t="shared" si="139"/>
        <v/>
      </c>
      <c r="DS69" s="30">
        <f t="shared" si="140"/>
        <v>0</v>
      </c>
      <c r="DT69" s="30">
        <f t="shared" si="141"/>
        <v>0</v>
      </c>
      <c r="DU69" s="27"/>
      <c r="DV69" s="23" t="s">
        <v>19</v>
      </c>
      <c r="DW69" s="23">
        <f t="shared" si="28"/>
        <v>70</v>
      </c>
      <c r="DX69" s="23">
        <f t="shared" si="29"/>
        <v>3</v>
      </c>
      <c r="DY69" s="23">
        <f t="shared" si="102"/>
        <v>23.333333333333332</v>
      </c>
      <c r="DZ69" s="23">
        <f t="shared" si="103"/>
        <v>0</v>
      </c>
      <c r="EA69" s="23">
        <f t="shared" si="30"/>
        <v>0</v>
      </c>
      <c r="EB69" s="23"/>
      <c r="EC69" s="23">
        <f t="shared" si="104"/>
        <v>70</v>
      </c>
      <c r="ED69" s="23">
        <f t="shared" si="105"/>
        <v>3</v>
      </c>
      <c r="EE69" s="23">
        <f t="shared" si="106"/>
        <v>70</v>
      </c>
      <c r="EF69" s="23">
        <f t="shared" si="107"/>
        <v>3</v>
      </c>
      <c r="EG69" s="23"/>
      <c r="EH69" s="23" t="s">
        <v>36</v>
      </c>
      <c r="EI69" s="223">
        <f t="shared" si="151"/>
        <v>70</v>
      </c>
      <c r="EJ69" s="23" t="s">
        <v>17</v>
      </c>
      <c r="EK69" s="223">
        <f t="shared" si="152"/>
        <v>3</v>
      </c>
      <c r="EL69" s="1" t="s">
        <v>37</v>
      </c>
      <c r="EM69" s="24" t="s">
        <v>18</v>
      </c>
      <c r="EN69" s="48">
        <f t="shared" si="165"/>
        <v>1</v>
      </c>
      <c r="EO69" s="74" t="s">
        <v>16</v>
      </c>
      <c r="EP69" t="str">
        <f t="shared" si="110"/>
        <v xml:space="preserve">( 70 / 3 ) π </v>
      </c>
      <c r="EQ69" t="str">
        <f t="shared" si="111"/>
        <v xml:space="preserve">( 70 / 3 ) π </v>
      </c>
      <c r="ER69" t="str">
        <f t="shared" si="112"/>
        <v xml:space="preserve">( 70 / 3 ) π </v>
      </c>
      <c r="ES69">
        <f t="shared" si="142"/>
        <v>0</v>
      </c>
      <c r="ET69" t="str">
        <f t="shared" si="113"/>
        <v xml:space="preserve">( 70 / 3 ) π </v>
      </c>
      <c r="EU69" s="49" t="s">
        <v>39</v>
      </c>
      <c r="EV69" s="60">
        <f t="shared" si="143"/>
        <v>36</v>
      </c>
      <c r="EX69" s="60">
        <f t="shared" si="144"/>
        <v>3</v>
      </c>
      <c r="EY69" s="60">
        <f t="shared" si="32"/>
        <v>3</v>
      </c>
      <c r="EZ69" s="71" t="str">
        <f t="shared" si="33"/>
        <v xml:space="preserve">4200° = </v>
      </c>
      <c r="FA69" s="73" t="str">
        <f t="shared" si="114"/>
        <v xml:space="preserve">( 70 / 3 ) π </v>
      </c>
      <c r="FB69" s="26" t="str">
        <f t="shared" si="34"/>
        <v>=</v>
      </c>
      <c r="FC69" s="26"/>
      <c r="FD69" s="26">
        <f t="shared" si="35"/>
        <v>73.303828583761842</v>
      </c>
      <c r="FE69" s="26"/>
      <c r="FF69" s="26" t="s">
        <v>39</v>
      </c>
      <c r="FG69" s="25">
        <f t="shared" si="36"/>
        <v>73.303828583761842</v>
      </c>
      <c r="FH69" s="25" t="s">
        <v>2</v>
      </c>
      <c r="FI69" s="25" t="str">
        <f t="shared" si="37"/>
        <v/>
      </c>
      <c r="FL69" s="144" t="str">
        <f t="shared" si="38"/>
        <v>( 70 / 3 ) π   =</v>
      </c>
      <c r="FM69" s="42">
        <f t="shared" si="115"/>
        <v>73.303828583761842</v>
      </c>
      <c r="FN69">
        <f t="shared" si="166"/>
        <v>-0.86602540378443837</v>
      </c>
      <c r="FO69">
        <f t="shared" si="167"/>
        <v>-0.50000000000000044</v>
      </c>
      <c r="FP69">
        <f t="shared" si="168"/>
        <v>-4.3301270189221919</v>
      </c>
      <c r="FQ69">
        <f t="shared" si="169"/>
        <v>-2.5000000000000022</v>
      </c>
      <c r="FR69">
        <f t="shared" si="170"/>
        <v>7.5000000000000018</v>
      </c>
      <c r="FS69">
        <f t="shared" si="171"/>
        <v>2.4999999999999978</v>
      </c>
      <c r="FT69">
        <f t="shared" si="116"/>
        <v>8.6602540378443873</v>
      </c>
      <c r="FV69">
        <v>360</v>
      </c>
      <c r="FW69">
        <f t="shared" si="145"/>
        <v>120</v>
      </c>
      <c r="FX69">
        <f t="shared" si="117"/>
        <v>60</v>
      </c>
      <c r="FY69">
        <f t="shared" si="160"/>
        <v>3</v>
      </c>
      <c r="FZ69">
        <f t="shared" si="45"/>
        <v>1.5</v>
      </c>
      <c r="GA69">
        <f t="shared" si="161"/>
        <v>35</v>
      </c>
      <c r="GB69">
        <f t="shared" si="119"/>
        <v>0</v>
      </c>
      <c r="GC69" t="str">
        <f t="shared" si="162"/>
        <v/>
      </c>
      <c r="GD69" t="str">
        <f t="shared" si="121"/>
        <v/>
      </c>
      <c r="GH69" t="str">
        <f t="shared" si="47"/>
        <v/>
      </c>
      <c r="GI69" t="str">
        <f t="shared" si="172"/>
        <v/>
      </c>
      <c r="GJ69" s="43" t="str">
        <f t="shared" si="173"/>
        <v/>
      </c>
      <c r="GK69" s="43" t="str">
        <f t="shared" si="174"/>
        <v/>
      </c>
      <c r="GL69" s="145"/>
      <c r="GM69" t="str">
        <f t="shared" si="175"/>
        <v/>
      </c>
      <c r="GN69" t="str">
        <f t="shared" si="176"/>
        <v/>
      </c>
      <c r="GO69" t="str">
        <f t="shared" si="177"/>
        <v/>
      </c>
      <c r="GP69" t="str">
        <f t="shared" si="181"/>
        <v/>
      </c>
      <c r="GQ69" t="str">
        <f t="shared" si="182"/>
        <v/>
      </c>
      <c r="GR69" t="str">
        <f t="shared" si="178"/>
        <v/>
      </c>
      <c r="GS69" t="str">
        <f t="shared" si="179"/>
        <v/>
      </c>
      <c r="GU69" t="str">
        <f t="shared" si="125"/>
        <v/>
      </c>
      <c r="GV69" t="str">
        <f t="shared" si="164"/>
        <v/>
      </c>
      <c r="GW69" t="str">
        <f t="shared" si="127"/>
        <v/>
      </c>
      <c r="GX69" t="str">
        <f t="shared" si="128"/>
        <v/>
      </c>
      <c r="GY69" s="19"/>
      <c r="GZ69" t="e">
        <f t="shared" si="129"/>
        <v>#VALUE!</v>
      </c>
      <c r="HA69">
        <f t="shared" si="163"/>
        <v>3</v>
      </c>
      <c r="HC69" t="s">
        <v>982</v>
      </c>
      <c r="HD69">
        <f t="shared" si="148"/>
        <v>35</v>
      </c>
      <c r="HE69" t="str">
        <f t="shared" si="56"/>
        <v/>
      </c>
      <c r="HF69">
        <f t="shared" si="57"/>
        <v>0</v>
      </c>
      <c r="HG69" t="str">
        <f t="shared" si="58"/>
        <v/>
      </c>
      <c r="HH69">
        <f t="shared" si="153"/>
        <v>0</v>
      </c>
    </row>
    <row r="70" spans="11:216" x14ac:dyDescent="0.25">
      <c r="K70" s="186"/>
      <c r="L70" s="185"/>
      <c r="M70" s="185"/>
      <c r="N70" s="84"/>
      <c r="O70" s="8" t="str">
        <f t="shared" si="59"/>
        <v/>
      </c>
      <c r="P70" s="8"/>
      <c r="Q70" s="27"/>
      <c r="R70" s="227">
        <f t="shared" si="60"/>
        <v>24</v>
      </c>
      <c r="S70" s="8"/>
      <c r="T70" s="19"/>
      <c r="U70" s="32" t="str">
        <f t="shared" si="154"/>
        <v/>
      </c>
      <c r="V70" s="45" t="str">
        <f t="shared" si="61"/>
        <v/>
      </c>
      <c r="W70" s="32" t="str">
        <f t="shared" si="62"/>
        <v/>
      </c>
      <c r="X70" s="35" t="str">
        <f t="shared" si="63"/>
        <v/>
      </c>
      <c r="Y70" s="39" t="str">
        <f t="shared" si="64"/>
        <v/>
      </c>
      <c r="Z70" s="35" t="str">
        <f t="shared" si="155"/>
        <v/>
      </c>
      <c r="AA70" s="35" t="str">
        <f t="shared" si="156"/>
        <v/>
      </c>
      <c r="AB70" s="35" t="str">
        <f t="shared" si="67"/>
        <v/>
      </c>
      <c r="AC70" s="39" t="str">
        <f t="shared" si="68"/>
        <v/>
      </c>
      <c r="AD70" s="39" t="str">
        <f t="shared" si="69"/>
        <v/>
      </c>
      <c r="AE70" s="41" t="str">
        <f t="shared" si="157"/>
        <v/>
      </c>
      <c r="AF70" s="35"/>
      <c r="AG70" s="20" t="e">
        <f t="shared" si="70"/>
        <v>#VALUE!</v>
      </c>
      <c r="AH70" s="19"/>
      <c r="AI70" s="8"/>
      <c r="AJ70" s="8"/>
      <c r="AK70" s="8"/>
      <c r="AL70" s="27"/>
      <c r="AM70" s="8"/>
      <c r="AN70" s="8"/>
      <c r="AO70" s="8"/>
      <c r="AP70" s="8"/>
      <c r="AQ70" s="8"/>
      <c r="AR70" s="8"/>
      <c r="AY70" s="8"/>
      <c r="AZ70" s="8"/>
      <c r="BA70" s="8"/>
      <c r="BB70" s="8"/>
      <c r="BC70" s="8"/>
      <c r="BD70" s="8"/>
      <c r="BE70" s="8">
        <v>180</v>
      </c>
      <c r="BF70" s="8">
        <v>360</v>
      </c>
      <c r="BG70" s="8">
        <f t="shared" si="149"/>
        <v>1440</v>
      </c>
      <c r="BH70">
        <f t="shared" si="180"/>
        <v>4320</v>
      </c>
      <c r="BI70" t="s">
        <v>20</v>
      </c>
      <c r="BJ70">
        <f t="shared" si="71"/>
        <v>4320</v>
      </c>
      <c r="BK70">
        <f t="shared" si="130"/>
        <v>0</v>
      </c>
      <c r="BL70" s="17">
        <f t="shared" si="72"/>
        <v>8640</v>
      </c>
      <c r="BM70" s="17">
        <f t="shared" si="73"/>
        <v>360</v>
      </c>
      <c r="BN70" s="17">
        <f t="shared" si="74"/>
        <v>8640</v>
      </c>
      <c r="BO70" s="17">
        <f t="shared" si="75"/>
        <v>0</v>
      </c>
      <c r="BR70">
        <f t="shared" si="76"/>
        <v>4320</v>
      </c>
      <c r="BS70">
        <f t="shared" si="77"/>
        <v>360</v>
      </c>
      <c r="BT70">
        <f t="shared" si="78"/>
        <v>24</v>
      </c>
      <c r="BU70">
        <f t="shared" si="79"/>
        <v>1</v>
      </c>
      <c r="BX70">
        <f t="shared" si="80"/>
        <v>1</v>
      </c>
      <c r="BY70">
        <f t="shared" si="81"/>
        <v>24</v>
      </c>
      <c r="BZ70">
        <f t="shared" si="82"/>
        <v>1</v>
      </c>
      <c r="CA70">
        <f t="shared" si="83"/>
        <v>1</v>
      </c>
      <c r="CB70">
        <f t="shared" si="84"/>
        <v>24</v>
      </c>
      <c r="CC70">
        <f t="shared" si="85"/>
        <v>1</v>
      </c>
      <c r="CD70" s="19"/>
      <c r="CE70" s="155">
        <f t="shared" si="86"/>
        <v>24</v>
      </c>
      <c r="CF70" s="17">
        <f t="shared" si="87"/>
        <v>24</v>
      </c>
      <c r="CG70" s="205">
        <f t="shared" si="88"/>
        <v>75.398223686155035</v>
      </c>
      <c r="CH70" s="205">
        <f t="shared" si="89"/>
        <v>24</v>
      </c>
      <c r="CI70" s="205">
        <f t="shared" si="90"/>
        <v>0</v>
      </c>
      <c r="CJ70" s="224">
        <f t="shared" si="91"/>
        <v>-1</v>
      </c>
      <c r="CK70" s="205">
        <f t="shared" si="92"/>
        <v>-2</v>
      </c>
      <c r="CL70" s="205">
        <v>360</v>
      </c>
      <c r="CM70" s="205">
        <f t="shared" si="131"/>
        <v>-8.3333333333333332E-3</v>
      </c>
      <c r="CN70" s="8"/>
      <c r="CO70" s="198"/>
      <c r="CP70" s="8"/>
      <c r="CQ70" s="8"/>
      <c r="CR70" s="8"/>
      <c r="CS70" s="8"/>
      <c r="CT70" s="8">
        <f t="shared" si="132"/>
        <v>72</v>
      </c>
      <c r="CU70" s="8">
        <f t="shared" si="133"/>
        <v>3</v>
      </c>
      <c r="CV70" s="8">
        <f t="shared" si="93"/>
        <v>3</v>
      </c>
      <c r="CW70" s="8">
        <f t="shared" si="158"/>
        <v>24</v>
      </c>
      <c r="CX70" s="8">
        <f t="shared" si="159"/>
        <v>1</v>
      </c>
      <c r="CY70" s="8">
        <f t="shared" si="24"/>
        <v>3</v>
      </c>
      <c r="CZ70" s="8">
        <f t="shared" si="25"/>
        <v>24</v>
      </c>
      <c r="DA70" s="8">
        <f t="shared" si="96"/>
        <v>1</v>
      </c>
      <c r="DB70" s="8"/>
      <c r="DC70" s="198">
        <f t="shared" si="97"/>
        <v>24</v>
      </c>
      <c r="DD70" s="234" t="s">
        <v>1005</v>
      </c>
      <c r="DE70" s="198">
        <f t="shared" si="98"/>
        <v>1</v>
      </c>
      <c r="DF70" s="8" t="s">
        <v>16</v>
      </c>
      <c r="DG70" s="8">
        <f t="shared" si="26"/>
        <v>24</v>
      </c>
      <c r="DH70" s="129" t="s">
        <v>18</v>
      </c>
      <c r="DI70" s="129" t="s">
        <v>16</v>
      </c>
      <c r="DJ70" s="198">
        <f t="shared" si="99"/>
        <v>75.398223686155035</v>
      </c>
      <c r="DK70" s="30" t="s">
        <v>2</v>
      </c>
      <c r="DL70" s="198">
        <f t="shared" si="27"/>
        <v>75.398223686155035</v>
      </c>
      <c r="DM70" s="228">
        <f t="shared" si="134"/>
        <v>1000000000000</v>
      </c>
      <c r="DN70" s="228">
        <f t="shared" si="135"/>
        <v>75398223686155.031</v>
      </c>
      <c r="DO70" s="228">
        <f t="shared" si="136"/>
        <v>75398223686155.031</v>
      </c>
      <c r="DP70" s="228">
        <f t="shared" si="137"/>
        <v>75398223686155</v>
      </c>
      <c r="DQ70" s="228">
        <f t="shared" si="138"/>
        <v>75398223686155</v>
      </c>
      <c r="DR70" s="30" t="str">
        <f t="shared" si="139"/>
        <v/>
      </c>
      <c r="DS70" s="30">
        <f t="shared" si="140"/>
        <v>0</v>
      </c>
      <c r="DT70" s="30">
        <f t="shared" si="141"/>
        <v>0</v>
      </c>
      <c r="DU70" s="27"/>
      <c r="DV70" s="23" t="s">
        <v>19</v>
      </c>
      <c r="DW70" s="23">
        <f t="shared" si="28"/>
        <v>24</v>
      </c>
      <c r="DX70" s="23">
        <f t="shared" si="29"/>
        <v>1</v>
      </c>
      <c r="DY70" s="23">
        <f t="shared" si="102"/>
        <v>24</v>
      </c>
      <c r="DZ70" s="23">
        <f t="shared" si="103"/>
        <v>0</v>
      </c>
      <c r="EA70" s="23">
        <f t="shared" si="30"/>
        <v>0</v>
      </c>
      <c r="EB70" s="23"/>
      <c r="EC70" s="23">
        <f t="shared" si="104"/>
        <v>24</v>
      </c>
      <c r="ED70" s="23">
        <f t="shared" si="105"/>
        <v>1</v>
      </c>
      <c r="EE70" s="23">
        <f t="shared" si="106"/>
        <v>24</v>
      </c>
      <c r="EF70" s="23">
        <f t="shared" si="107"/>
        <v>1</v>
      </c>
      <c r="EG70" s="23"/>
      <c r="EH70" s="23" t="s">
        <v>36</v>
      </c>
      <c r="EI70" s="223">
        <f t="shared" si="151"/>
        <v>24</v>
      </c>
      <c r="EJ70" s="23" t="s">
        <v>17</v>
      </c>
      <c r="EK70" s="223">
        <f t="shared" si="152"/>
        <v>1</v>
      </c>
      <c r="EL70" s="1" t="s">
        <v>37</v>
      </c>
      <c r="EM70" s="24" t="s">
        <v>18</v>
      </c>
      <c r="EN70" s="48">
        <f t="shared" si="165"/>
        <v>1</v>
      </c>
      <c r="EO70" s="74" t="s">
        <v>16</v>
      </c>
      <c r="EP70" t="str">
        <f t="shared" si="110"/>
        <v xml:space="preserve">( 24 / 1 ) π </v>
      </c>
      <c r="EQ70" t="str">
        <f t="shared" si="111"/>
        <v xml:space="preserve">24 π </v>
      </c>
      <c r="ER70" t="str">
        <f t="shared" si="112"/>
        <v xml:space="preserve">24 π </v>
      </c>
      <c r="ES70">
        <f t="shared" si="142"/>
        <v>0</v>
      </c>
      <c r="ET70" t="str">
        <f t="shared" si="113"/>
        <v xml:space="preserve">24 π </v>
      </c>
      <c r="EU70" s="49" t="s">
        <v>39</v>
      </c>
      <c r="EV70" s="60">
        <f t="shared" si="143"/>
        <v>37</v>
      </c>
      <c r="EX70" s="60">
        <f t="shared" si="144"/>
        <v>3</v>
      </c>
      <c r="EY70" s="60">
        <f t="shared" si="32"/>
        <v>1</v>
      </c>
      <c r="EZ70" s="71" t="str">
        <f t="shared" si="33"/>
        <v xml:space="preserve">4320° = </v>
      </c>
      <c r="FA70" s="73" t="str">
        <f t="shared" si="114"/>
        <v xml:space="preserve">24 π </v>
      </c>
      <c r="FB70" s="26" t="str">
        <f t="shared" si="34"/>
        <v>=</v>
      </c>
      <c r="FC70" s="26"/>
      <c r="FD70" s="26">
        <f t="shared" si="35"/>
        <v>75.398223686155035</v>
      </c>
      <c r="FE70" s="26"/>
      <c r="FF70" s="26" t="s">
        <v>39</v>
      </c>
      <c r="FG70" s="25">
        <f t="shared" si="36"/>
        <v>75.398223686155035</v>
      </c>
      <c r="FH70" s="25" t="s">
        <v>2</v>
      </c>
      <c r="FI70" s="25" t="str">
        <f t="shared" si="37"/>
        <v/>
      </c>
      <c r="FL70" s="144" t="str">
        <f t="shared" si="38"/>
        <v>24 π   =</v>
      </c>
      <c r="FM70" s="42">
        <f t="shared" si="115"/>
        <v>75.398223686155035</v>
      </c>
      <c r="FN70">
        <f t="shared" si="166"/>
        <v>-2.940356291780688E-15</v>
      </c>
      <c r="FO70">
        <f t="shared" si="167"/>
        <v>1</v>
      </c>
      <c r="FP70">
        <f t="shared" si="168"/>
        <v>-1.470178145890344E-14</v>
      </c>
      <c r="FQ70">
        <f t="shared" si="169"/>
        <v>5</v>
      </c>
      <c r="FR70">
        <f t="shared" si="170"/>
        <v>0</v>
      </c>
      <c r="FS70">
        <f t="shared" si="171"/>
        <v>0</v>
      </c>
      <c r="FT70">
        <f t="shared" si="116"/>
        <v>1.470178145890344E-14</v>
      </c>
      <c r="FV70">
        <v>360</v>
      </c>
      <c r="FW70">
        <f t="shared" si="145"/>
        <v>120</v>
      </c>
      <c r="FX70">
        <f t="shared" si="117"/>
        <v>60</v>
      </c>
      <c r="FY70">
        <f t="shared" si="160"/>
        <v>3</v>
      </c>
      <c r="FZ70">
        <f t="shared" si="45"/>
        <v>1.5</v>
      </c>
      <c r="GA70">
        <f t="shared" si="161"/>
        <v>36</v>
      </c>
      <c r="GB70">
        <f t="shared" si="119"/>
        <v>0</v>
      </c>
      <c r="GC70" t="str">
        <f t="shared" si="162"/>
        <v/>
      </c>
      <c r="GD70" t="str">
        <f t="shared" si="121"/>
        <v/>
      </c>
      <c r="GH70" t="str">
        <f t="shared" si="47"/>
        <v/>
      </c>
      <c r="GI70" t="str">
        <f t="shared" si="172"/>
        <v/>
      </c>
      <c r="GJ70" s="43" t="str">
        <f t="shared" si="173"/>
        <v/>
      </c>
      <c r="GK70" s="43" t="str">
        <f t="shared" si="174"/>
        <v/>
      </c>
      <c r="GL70" s="145"/>
      <c r="GM70" t="str">
        <f t="shared" si="175"/>
        <v/>
      </c>
      <c r="GN70" t="str">
        <f t="shared" si="176"/>
        <v/>
      </c>
      <c r="GO70" t="str">
        <f t="shared" si="177"/>
        <v/>
      </c>
      <c r="GP70" t="str">
        <f t="shared" si="181"/>
        <v/>
      </c>
      <c r="GQ70" t="str">
        <f t="shared" si="182"/>
        <v/>
      </c>
      <c r="GR70" t="str">
        <f t="shared" si="178"/>
        <v/>
      </c>
      <c r="GS70" t="str">
        <f t="shared" si="179"/>
        <v/>
      </c>
      <c r="GU70" t="str">
        <f t="shared" si="125"/>
        <v/>
      </c>
      <c r="GV70" t="str">
        <f t="shared" si="164"/>
        <v/>
      </c>
      <c r="GW70" t="str">
        <f t="shared" si="127"/>
        <v/>
      </c>
      <c r="GX70" t="str">
        <f t="shared" si="128"/>
        <v/>
      </c>
      <c r="GY70" s="19"/>
      <c r="GZ70" t="e">
        <f t="shared" si="129"/>
        <v>#VALUE!</v>
      </c>
      <c r="HA70">
        <f t="shared" si="163"/>
        <v>3</v>
      </c>
      <c r="HC70" t="s">
        <v>89</v>
      </c>
      <c r="HD70">
        <f t="shared" si="148"/>
        <v>36</v>
      </c>
      <c r="HE70" t="str">
        <f t="shared" si="56"/>
        <v>hexatriacontagone ou triacontakaihexagone</v>
      </c>
      <c r="HF70">
        <f t="shared" si="57"/>
        <v>0</v>
      </c>
      <c r="HG70" t="str">
        <f t="shared" si="58"/>
        <v/>
      </c>
      <c r="HH70">
        <f t="shared" si="153"/>
        <v>0</v>
      </c>
    </row>
    <row r="71" spans="11:216" x14ac:dyDescent="0.25">
      <c r="K71" s="186"/>
      <c r="L71" s="185"/>
      <c r="M71" s="185"/>
      <c r="N71" s="84"/>
      <c r="O71" s="8" t="str">
        <f t="shared" si="59"/>
        <v/>
      </c>
      <c r="P71" s="8"/>
      <c r="Q71" s="27"/>
      <c r="R71" s="227">
        <f t="shared" si="60"/>
        <v>24.666666666666668</v>
      </c>
      <c r="S71" s="8"/>
      <c r="T71" s="19"/>
      <c r="U71" s="32" t="str">
        <f t="shared" si="154"/>
        <v/>
      </c>
      <c r="V71" s="44" t="str">
        <f t="shared" si="61"/>
        <v/>
      </c>
      <c r="W71" s="66" t="str">
        <f t="shared" si="62"/>
        <v/>
      </c>
      <c r="X71" s="34" t="str">
        <f t="shared" si="63"/>
        <v/>
      </c>
      <c r="Y71" s="38" t="str">
        <f t="shared" si="64"/>
        <v/>
      </c>
      <c r="Z71" s="34" t="str">
        <f t="shared" si="155"/>
        <v/>
      </c>
      <c r="AA71" s="34" t="str">
        <f t="shared" si="156"/>
        <v/>
      </c>
      <c r="AB71" s="34" t="str">
        <f t="shared" si="67"/>
        <v/>
      </c>
      <c r="AC71" s="38" t="str">
        <f t="shared" si="68"/>
        <v/>
      </c>
      <c r="AD71" s="38" t="str">
        <f t="shared" si="69"/>
        <v/>
      </c>
      <c r="AE71" s="40" t="str">
        <f t="shared" si="157"/>
        <v/>
      </c>
      <c r="AF71" s="35"/>
      <c r="AG71" s="20" t="e">
        <f t="shared" si="70"/>
        <v>#VALUE!</v>
      </c>
      <c r="AH71" s="19"/>
      <c r="AI71" s="8"/>
      <c r="AJ71" s="8"/>
      <c r="AK71" s="8"/>
      <c r="AL71" s="27"/>
      <c r="AM71" s="8"/>
      <c r="AN71" s="8"/>
      <c r="AO71" s="8"/>
      <c r="AP71" s="8"/>
      <c r="AQ71" s="8"/>
      <c r="AR71" s="8"/>
      <c r="AY71" s="8"/>
      <c r="AZ71" s="8"/>
      <c r="BA71" s="8"/>
      <c r="BB71" s="8"/>
      <c r="BC71" s="8"/>
      <c r="BD71" s="8"/>
      <c r="BE71" s="8">
        <v>180</v>
      </c>
      <c r="BF71" s="8">
        <v>360</v>
      </c>
      <c r="BG71" s="8">
        <f t="shared" si="149"/>
        <v>1480</v>
      </c>
      <c r="BH71">
        <f t="shared" si="180"/>
        <v>4440</v>
      </c>
      <c r="BI71" t="s">
        <v>20</v>
      </c>
      <c r="BJ71">
        <f t="shared" si="71"/>
        <v>4440</v>
      </c>
      <c r="BK71">
        <f t="shared" si="130"/>
        <v>0</v>
      </c>
      <c r="BL71" s="17">
        <f t="shared" si="72"/>
        <v>8880</v>
      </c>
      <c r="BM71" s="17">
        <f t="shared" si="73"/>
        <v>360</v>
      </c>
      <c r="BN71" s="17">
        <f t="shared" si="74"/>
        <v>8880</v>
      </c>
      <c r="BO71" s="17">
        <f t="shared" si="75"/>
        <v>0</v>
      </c>
      <c r="BR71">
        <f t="shared" si="76"/>
        <v>4440</v>
      </c>
      <c r="BS71">
        <f t="shared" si="77"/>
        <v>120</v>
      </c>
      <c r="BT71">
        <f t="shared" si="78"/>
        <v>74</v>
      </c>
      <c r="BU71">
        <f t="shared" si="79"/>
        <v>3</v>
      </c>
      <c r="BX71">
        <f t="shared" si="80"/>
        <v>1</v>
      </c>
      <c r="BY71">
        <f t="shared" si="81"/>
        <v>74</v>
      </c>
      <c r="BZ71">
        <f t="shared" si="82"/>
        <v>3</v>
      </c>
      <c r="CA71">
        <f t="shared" si="83"/>
        <v>1</v>
      </c>
      <c r="CB71">
        <f t="shared" si="84"/>
        <v>74</v>
      </c>
      <c r="CC71">
        <f t="shared" si="85"/>
        <v>3</v>
      </c>
      <c r="CD71" s="19"/>
      <c r="CE71" s="155">
        <f t="shared" si="86"/>
        <v>24.666666666666668</v>
      </c>
      <c r="CF71" s="17">
        <f t="shared" si="87"/>
        <v>24.666666666666668</v>
      </c>
      <c r="CG71" s="205">
        <f t="shared" si="88"/>
        <v>77.492618788548228</v>
      </c>
      <c r="CH71" s="205">
        <f t="shared" si="89"/>
        <v>24.666666666666668</v>
      </c>
      <c r="CI71" s="205">
        <f t="shared" si="90"/>
        <v>0</v>
      </c>
      <c r="CJ71" s="224">
        <f t="shared" si="91"/>
        <v>-1</v>
      </c>
      <c r="CK71" s="205">
        <f t="shared" si="92"/>
        <v>-2</v>
      </c>
      <c r="CL71" s="205">
        <v>360</v>
      </c>
      <c r="CM71" s="205">
        <f t="shared" si="131"/>
        <v>-8.3333333333333332E-3</v>
      </c>
      <c r="CN71" s="8"/>
      <c r="CO71" s="198"/>
      <c r="CP71" s="8"/>
      <c r="CQ71" s="8"/>
      <c r="CR71" s="8"/>
      <c r="CS71" s="8"/>
      <c r="CT71" s="8">
        <f t="shared" si="132"/>
        <v>74</v>
      </c>
      <c r="CU71" s="8">
        <f t="shared" si="133"/>
        <v>3</v>
      </c>
      <c r="CV71" s="8">
        <f t="shared" si="93"/>
        <v>1</v>
      </c>
      <c r="CW71" s="8">
        <f t="shared" si="158"/>
        <v>74</v>
      </c>
      <c r="CX71" s="8">
        <f t="shared" si="159"/>
        <v>3</v>
      </c>
      <c r="CY71" s="8">
        <f t="shared" si="24"/>
        <v>1</v>
      </c>
      <c r="CZ71" s="8">
        <f t="shared" si="25"/>
        <v>74</v>
      </c>
      <c r="DA71" s="8">
        <f t="shared" si="96"/>
        <v>3</v>
      </c>
      <c r="DB71" s="8"/>
      <c r="DC71" s="198">
        <f t="shared" si="97"/>
        <v>74</v>
      </c>
      <c r="DD71" s="234" t="s">
        <v>1005</v>
      </c>
      <c r="DE71" s="198">
        <f t="shared" si="98"/>
        <v>3</v>
      </c>
      <c r="DF71" s="8" t="s">
        <v>16</v>
      </c>
      <c r="DG71" s="8">
        <f t="shared" si="26"/>
        <v>24.666666666666668</v>
      </c>
      <c r="DH71" s="129" t="s">
        <v>18</v>
      </c>
      <c r="DI71" s="129" t="s">
        <v>16</v>
      </c>
      <c r="DJ71" s="198">
        <f t="shared" si="99"/>
        <v>77.492618788548228</v>
      </c>
      <c r="DK71" s="30" t="s">
        <v>2</v>
      </c>
      <c r="DL71" s="198">
        <f t="shared" si="27"/>
        <v>77.492618788548228</v>
      </c>
      <c r="DM71" s="228">
        <f t="shared" si="134"/>
        <v>1000000000000</v>
      </c>
      <c r="DN71" s="228">
        <f t="shared" si="135"/>
        <v>77492618788548.234</v>
      </c>
      <c r="DO71" s="228">
        <f t="shared" si="136"/>
        <v>77492618788548.234</v>
      </c>
      <c r="DP71" s="228">
        <f t="shared" si="137"/>
        <v>77492618788548</v>
      </c>
      <c r="DQ71" s="228">
        <f t="shared" si="138"/>
        <v>77492618788548</v>
      </c>
      <c r="DR71" s="30" t="str">
        <f t="shared" si="139"/>
        <v/>
      </c>
      <c r="DS71" s="30">
        <f t="shared" si="140"/>
        <v>0</v>
      </c>
      <c r="DT71" s="30">
        <f t="shared" si="141"/>
        <v>0</v>
      </c>
      <c r="DU71" s="27"/>
      <c r="DV71" s="23" t="s">
        <v>19</v>
      </c>
      <c r="DW71" s="23">
        <f t="shared" si="28"/>
        <v>74</v>
      </c>
      <c r="DX71" s="23">
        <f t="shared" si="29"/>
        <v>3</v>
      </c>
      <c r="DY71" s="23">
        <f t="shared" si="102"/>
        <v>24.666666666666668</v>
      </c>
      <c r="DZ71" s="23">
        <f t="shared" si="103"/>
        <v>0</v>
      </c>
      <c r="EA71" s="23">
        <f t="shared" si="30"/>
        <v>0</v>
      </c>
      <c r="EB71" s="23"/>
      <c r="EC71" s="23">
        <f t="shared" si="104"/>
        <v>74</v>
      </c>
      <c r="ED71" s="23">
        <f t="shared" si="105"/>
        <v>3</v>
      </c>
      <c r="EE71" s="23">
        <f t="shared" si="106"/>
        <v>74</v>
      </c>
      <c r="EF71" s="23">
        <f t="shared" si="107"/>
        <v>3</v>
      </c>
      <c r="EG71" s="23"/>
      <c r="EH71" s="23" t="s">
        <v>36</v>
      </c>
      <c r="EI71" s="223">
        <f t="shared" si="151"/>
        <v>74</v>
      </c>
      <c r="EJ71" s="23" t="s">
        <v>17</v>
      </c>
      <c r="EK71" s="223">
        <f t="shared" si="152"/>
        <v>3</v>
      </c>
      <c r="EL71" s="1" t="s">
        <v>37</v>
      </c>
      <c r="EM71" s="24" t="s">
        <v>18</v>
      </c>
      <c r="EN71" s="48">
        <f t="shared" si="165"/>
        <v>1</v>
      </c>
      <c r="EO71" s="74" t="s">
        <v>16</v>
      </c>
      <c r="EP71" t="str">
        <f t="shared" si="110"/>
        <v xml:space="preserve">( 74 / 3 ) π </v>
      </c>
      <c r="EQ71" t="str">
        <f t="shared" si="111"/>
        <v xml:space="preserve">( 74 / 3 ) π </v>
      </c>
      <c r="ER71" t="str">
        <f t="shared" si="112"/>
        <v xml:space="preserve">( 74 / 3 ) π </v>
      </c>
      <c r="ES71">
        <f t="shared" si="142"/>
        <v>0</v>
      </c>
      <c r="ET71" t="str">
        <f t="shared" si="113"/>
        <v xml:space="preserve">( 74 / 3 ) π </v>
      </c>
      <c r="EU71" s="49" t="s">
        <v>39</v>
      </c>
      <c r="EV71" s="60">
        <f t="shared" si="143"/>
        <v>38</v>
      </c>
      <c r="EX71" s="60">
        <f t="shared" si="144"/>
        <v>3</v>
      </c>
      <c r="EY71" s="60">
        <f t="shared" si="32"/>
        <v>1</v>
      </c>
      <c r="EZ71" s="71" t="str">
        <f t="shared" si="33"/>
        <v xml:space="preserve">4440° = </v>
      </c>
      <c r="FA71" s="73" t="str">
        <f t="shared" si="114"/>
        <v xml:space="preserve">( 74 / 3 ) π </v>
      </c>
      <c r="FB71" s="26" t="str">
        <f t="shared" si="34"/>
        <v>=</v>
      </c>
      <c r="FC71" s="26"/>
      <c r="FD71" s="26">
        <f t="shared" si="35"/>
        <v>77.492618788548228</v>
      </c>
      <c r="FE71" s="26"/>
      <c r="FF71" s="26" t="s">
        <v>39</v>
      </c>
      <c r="FG71" s="25">
        <f t="shared" si="36"/>
        <v>77.492618788548242</v>
      </c>
      <c r="FH71" s="25" t="s">
        <v>2</v>
      </c>
      <c r="FI71" s="25" t="str">
        <f t="shared" si="37"/>
        <v/>
      </c>
      <c r="FL71" s="144" t="str">
        <f t="shared" si="38"/>
        <v>( 74 / 3 ) π   =</v>
      </c>
      <c r="FM71" s="42">
        <f t="shared" si="115"/>
        <v>77.492618788548242</v>
      </c>
      <c r="FN71">
        <f t="shared" si="166"/>
        <v>0.86602540378443427</v>
      </c>
      <c r="FO71">
        <f t="shared" si="167"/>
        <v>-0.50000000000000766</v>
      </c>
      <c r="FP71">
        <f t="shared" si="168"/>
        <v>4.3301270189221714</v>
      </c>
      <c r="FQ71">
        <f t="shared" si="169"/>
        <v>-2.5000000000000382</v>
      </c>
      <c r="FR71">
        <f t="shared" si="170"/>
        <v>7.5000000000000382</v>
      </c>
      <c r="FS71">
        <f t="shared" si="171"/>
        <v>2.4999999999999618</v>
      </c>
      <c r="FT71">
        <f t="shared" si="116"/>
        <v>8.6602540378444086</v>
      </c>
      <c r="FV71">
        <v>360</v>
      </c>
      <c r="FW71">
        <f t="shared" si="145"/>
        <v>120</v>
      </c>
      <c r="FX71">
        <f t="shared" si="117"/>
        <v>60</v>
      </c>
      <c r="FY71">
        <f t="shared" si="160"/>
        <v>3</v>
      </c>
      <c r="FZ71">
        <f t="shared" si="45"/>
        <v>1.5</v>
      </c>
      <c r="GA71">
        <f t="shared" si="161"/>
        <v>37</v>
      </c>
      <c r="GB71">
        <f t="shared" si="119"/>
        <v>0</v>
      </c>
      <c r="GC71" t="str">
        <f t="shared" si="162"/>
        <v/>
      </c>
      <c r="GD71" t="str">
        <f t="shared" si="121"/>
        <v/>
      </c>
      <c r="GH71" t="str">
        <f t="shared" si="47"/>
        <v/>
      </c>
      <c r="GI71" t="str">
        <f t="shared" si="172"/>
        <v/>
      </c>
      <c r="GJ71" s="43" t="str">
        <f t="shared" si="173"/>
        <v/>
      </c>
      <c r="GK71" s="43" t="str">
        <f t="shared" si="174"/>
        <v/>
      </c>
      <c r="GL71" s="145"/>
      <c r="GM71" t="str">
        <f t="shared" si="175"/>
        <v/>
      </c>
      <c r="GN71" t="str">
        <f t="shared" si="176"/>
        <v/>
      </c>
      <c r="GO71" t="str">
        <f t="shared" si="177"/>
        <v/>
      </c>
      <c r="GP71" t="str">
        <f t="shared" si="181"/>
        <v/>
      </c>
      <c r="GQ71" t="str">
        <f t="shared" si="182"/>
        <v/>
      </c>
      <c r="GR71" t="str">
        <f t="shared" si="178"/>
        <v/>
      </c>
      <c r="GS71" t="str">
        <f t="shared" si="179"/>
        <v/>
      </c>
      <c r="GU71" t="str">
        <f t="shared" ref="GU71:GU99" si="183">IF(GB71&gt;GA71,"",GH71)</f>
        <v/>
      </c>
      <c r="GV71" t="str">
        <f t="shared" si="164"/>
        <v/>
      </c>
      <c r="GW71" t="str">
        <f t="shared" ref="GW71:GW134" si="184">IF(GA71&gt;FZ71,"",GJ71)</f>
        <v/>
      </c>
      <c r="GX71" t="str">
        <f t="shared" ref="GX71:GX134" si="185">IF(GA71&gt;FZ71,"",GK71)</f>
        <v/>
      </c>
      <c r="GY71" s="19"/>
      <c r="GZ71" t="e">
        <f t="shared" si="129"/>
        <v>#VALUE!</v>
      </c>
      <c r="HA71">
        <f t="shared" si="163"/>
        <v>3</v>
      </c>
      <c r="HC71" t="s">
        <v>982</v>
      </c>
      <c r="HD71">
        <f t="shared" si="148"/>
        <v>37</v>
      </c>
      <c r="HE71" t="str">
        <f t="shared" si="56"/>
        <v/>
      </c>
      <c r="HF71">
        <f t="shared" si="57"/>
        <v>0</v>
      </c>
      <c r="HG71" t="str">
        <f t="shared" si="58"/>
        <v/>
      </c>
      <c r="HH71">
        <f t="shared" si="153"/>
        <v>0</v>
      </c>
    </row>
    <row r="72" spans="11:216" x14ac:dyDescent="0.25">
      <c r="K72" s="186"/>
      <c r="L72" s="185"/>
      <c r="M72" s="185"/>
      <c r="N72" s="84"/>
      <c r="O72" s="8" t="str">
        <f t="shared" si="59"/>
        <v/>
      </c>
      <c r="P72" s="8"/>
      <c r="Q72" s="27"/>
      <c r="R72" s="227">
        <f t="shared" si="60"/>
        <v>25.333333333333332</v>
      </c>
      <c r="S72" s="8"/>
      <c r="T72" s="19"/>
      <c r="U72" s="32" t="str">
        <f t="shared" si="154"/>
        <v/>
      </c>
      <c r="V72" s="45" t="str">
        <f t="shared" si="61"/>
        <v/>
      </c>
      <c r="W72" s="32" t="str">
        <f t="shared" si="62"/>
        <v/>
      </c>
      <c r="X72" s="35" t="str">
        <f t="shared" si="63"/>
        <v/>
      </c>
      <c r="Y72" s="39" t="str">
        <f t="shared" si="64"/>
        <v/>
      </c>
      <c r="Z72" s="35" t="str">
        <f t="shared" si="155"/>
        <v/>
      </c>
      <c r="AA72" s="35" t="str">
        <f t="shared" si="156"/>
        <v/>
      </c>
      <c r="AB72" s="35" t="str">
        <f t="shared" si="67"/>
        <v/>
      </c>
      <c r="AC72" s="39" t="str">
        <f t="shared" si="68"/>
        <v/>
      </c>
      <c r="AD72" s="39" t="str">
        <f t="shared" si="69"/>
        <v/>
      </c>
      <c r="AE72" s="41" t="str">
        <f t="shared" si="157"/>
        <v/>
      </c>
      <c r="AF72" s="35"/>
      <c r="AG72" s="20" t="e">
        <f t="shared" si="70"/>
        <v>#VALUE!</v>
      </c>
      <c r="AH72" s="19"/>
      <c r="AI72" s="8"/>
      <c r="AJ72" s="8"/>
      <c r="AK72" s="8"/>
      <c r="AL72" s="27"/>
      <c r="AM72" s="8"/>
      <c r="AN72" s="8"/>
      <c r="AO72" s="8"/>
      <c r="AP72" s="8"/>
      <c r="AQ72" s="8"/>
      <c r="AR72" s="8"/>
      <c r="AY72" s="8"/>
      <c r="AZ72" s="8"/>
      <c r="BA72" s="8"/>
      <c r="BB72" s="8"/>
      <c r="BC72" s="8"/>
      <c r="BD72" s="8"/>
      <c r="BE72" s="8">
        <v>180</v>
      </c>
      <c r="BF72" s="8">
        <v>360</v>
      </c>
      <c r="BG72" s="8">
        <f t="shared" si="149"/>
        <v>1520</v>
      </c>
      <c r="BH72">
        <f t="shared" si="180"/>
        <v>4560</v>
      </c>
      <c r="BI72" t="s">
        <v>20</v>
      </c>
      <c r="BJ72">
        <f t="shared" si="71"/>
        <v>4560</v>
      </c>
      <c r="BK72">
        <f t="shared" si="130"/>
        <v>0</v>
      </c>
      <c r="BL72" s="17">
        <f t="shared" si="72"/>
        <v>9120</v>
      </c>
      <c r="BM72" s="17">
        <f t="shared" si="73"/>
        <v>360</v>
      </c>
      <c r="BN72" s="17">
        <f t="shared" si="74"/>
        <v>9120</v>
      </c>
      <c r="BO72" s="17">
        <f t="shared" si="75"/>
        <v>0</v>
      </c>
      <c r="BR72">
        <f t="shared" si="76"/>
        <v>4560</v>
      </c>
      <c r="BS72">
        <f t="shared" si="77"/>
        <v>120</v>
      </c>
      <c r="BT72">
        <f t="shared" si="78"/>
        <v>76</v>
      </c>
      <c r="BU72">
        <f t="shared" si="79"/>
        <v>3</v>
      </c>
      <c r="BX72">
        <f t="shared" si="80"/>
        <v>1</v>
      </c>
      <c r="BY72">
        <f t="shared" si="81"/>
        <v>76</v>
      </c>
      <c r="BZ72">
        <f t="shared" si="82"/>
        <v>3</v>
      </c>
      <c r="CA72">
        <f t="shared" si="83"/>
        <v>1</v>
      </c>
      <c r="CB72">
        <f t="shared" si="84"/>
        <v>76</v>
      </c>
      <c r="CC72">
        <f t="shared" si="85"/>
        <v>3</v>
      </c>
      <c r="CD72" s="19"/>
      <c r="CE72" s="155">
        <f t="shared" si="86"/>
        <v>25.333333333333332</v>
      </c>
      <c r="CF72" s="17">
        <f t="shared" si="87"/>
        <v>25.333333333333332</v>
      </c>
      <c r="CG72" s="205">
        <f t="shared" si="88"/>
        <v>79.587013890941421</v>
      </c>
      <c r="CH72" s="205">
        <f t="shared" si="89"/>
        <v>25.333333333333332</v>
      </c>
      <c r="CI72" s="205">
        <f t="shared" si="90"/>
        <v>0</v>
      </c>
      <c r="CJ72" s="224">
        <f t="shared" si="91"/>
        <v>-1</v>
      </c>
      <c r="CK72" s="205">
        <f t="shared" si="92"/>
        <v>-2</v>
      </c>
      <c r="CL72" s="205">
        <v>360</v>
      </c>
      <c r="CM72" s="205">
        <f t="shared" si="131"/>
        <v>-8.3333333333333332E-3</v>
      </c>
      <c r="CN72" s="8"/>
      <c r="CO72" s="198"/>
      <c r="CP72" s="8"/>
      <c r="CQ72" s="8"/>
      <c r="CR72" s="8"/>
      <c r="CS72" s="8"/>
      <c r="CT72" s="8">
        <f t="shared" si="132"/>
        <v>76</v>
      </c>
      <c r="CU72" s="8">
        <f t="shared" si="133"/>
        <v>3</v>
      </c>
      <c r="CV72" s="8">
        <f t="shared" si="93"/>
        <v>1</v>
      </c>
      <c r="CW72" s="8">
        <f t="shared" si="158"/>
        <v>76</v>
      </c>
      <c r="CX72" s="8">
        <f t="shared" si="159"/>
        <v>3</v>
      </c>
      <c r="CY72" s="8">
        <f t="shared" si="24"/>
        <v>1</v>
      </c>
      <c r="CZ72" s="8">
        <f t="shared" si="25"/>
        <v>76</v>
      </c>
      <c r="DA72" s="8">
        <f t="shared" si="96"/>
        <v>3</v>
      </c>
      <c r="DB72" s="8"/>
      <c r="DC72" s="198">
        <f t="shared" si="97"/>
        <v>76</v>
      </c>
      <c r="DD72" s="234" t="s">
        <v>1005</v>
      </c>
      <c r="DE72" s="198">
        <f t="shared" si="98"/>
        <v>3</v>
      </c>
      <c r="DF72" s="8" t="s">
        <v>16</v>
      </c>
      <c r="DG72" s="8">
        <f t="shared" si="26"/>
        <v>25.333333333333332</v>
      </c>
      <c r="DH72" s="129" t="s">
        <v>18</v>
      </c>
      <c r="DI72" s="129" t="s">
        <v>16</v>
      </c>
      <c r="DJ72" s="198">
        <f t="shared" si="99"/>
        <v>79.587013890941421</v>
      </c>
      <c r="DK72" s="30" t="s">
        <v>2</v>
      </c>
      <c r="DL72" s="198">
        <f t="shared" si="27"/>
        <v>79.587013890941421</v>
      </c>
      <c r="DM72" s="228">
        <f t="shared" si="134"/>
        <v>1000000000000</v>
      </c>
      <c r="DN72" s="228">
        <f t="shared" si="135"/>
        <v>79587013890941.422</v>
      </c>
      <c r="DO72" s="228">
        <f t="shared" si="136"/>
        <v>79587013890941.422</v>
      </c>
      <c r="DP72" s="228">
        <f t="shared" si="137"/>
        <v>79587013890941</v>
      </c>
      <c r="DQ72" s="228">
        <f t="shared" si="138"/>
        <v>79587013890941</v>
      </c>
      <c r="DR72" s="30" t="str">
        <f t="shared" si="139"/>
        <v/>
      </c>
      <c r="DS72" s="30">
        <f t="shared" si="140"/>
        <v>0</v>
      </c>
      <c r="DT72" s="30">
        <f t="shared" si="141"/>
        <v>0</v>
      </c>
      <c r="DU72" s="27"/>
      <c r="DV72" s="23" t="s">
        <v>19</v>
      </c>
      <c r="DW72" s="23">
        <f t="shared" si="28"/>
        <v>76</v>
      </c>
      <c r="DX72" s="23">
        <f t="shared" si="29"/>
        <v>3</v>
      </c>
      <c r="DY72" s="23">
        <f t="shared" si="102"/>
        <v>25.333333333333332</v>
      </c>
      <c r="DZ72" s="23">
        <f t="shared" si="103"/>
        <v>0</v>
      </c>
      <c r="EA72" s="23">
        <f t="shared" si="30"/>
        <v>0</v>
      </c>
      <c r="EB72" s="23"/>
      <c r="EC72" s="23">
        <f t="shared" si="104"/>
        <v>76</v>
      </c>
      <c r="ED72" s="23">
        <f t="shared" si="105"/>
        <v>3</v>
      </c>
      <c r="EE72" s="23">
        <f t="shared" si="106"/>
        <v>76</v>
      </c>
      <c r="EF72" s="23">
        <f t="shared" si="107"/>
        <v>3</v>
      </c>
      <c r="EG72" s="23"/>
      <c r="EH72" s="23" t="s">
        <v>36</v>
      </c>
      <c r="EI72" s="223">
        <f t="shared" si="151"/>
        <v>76</v>
      </c>
      <c r="EJ72" s="23" t="s">
        <v>17</v>
      </c>
      <c r="EK72" s="223">
        <f t="shared" si="152"/>
        <v>3</v>
      </c>
      <c r="EL72" s="1" t="s">
        <v>37</v>
      </c>
      <c r="EM72" s="24" t="s">
        <v>18</v>
      </c>
      <c r="EN72" s="48">
        <f t="shared" si="165"/>
        <v>1</v>
      </c>
      <c r="EO72" s="74" t="s">
        <v>16</v>
      </c>
      <c r="EP72" t="str">
        <f t="shared" si="110"/>
        <v xml:space="preserve">( 76 / 3 ) π </v>
      </c>
      <c r="EQ72" t="str">
        <f t="shared" si="111"/>
        <v xml:space="preserve">( 76 / 3 ) π </v>
      </c>
      <c r="ER72" t="str">
        <f t="shared" si="112"/>
        <v xml:space="preserve">( 76 / 3 ) π </v>
      </c>
      <c r="ES72">
        <f t="shared" si="142"/>
        <v>0</v>
      </c>
      <c r="ET72" t="str">
        <f t="shared" si="113"/>
        <v xml:space="preserve">( 76 / 3 ) π </v>
      </c>
      <c r="EU72" s="49" t="s">
        <v>39</v>
      </c>
      <c r="EV72" s="60">
        <f t="shared" si="143"/>
        <v>39</v>
      </c>
      <c r="EX72" s="60">
        <f t="shared" si="144"/>
        <v>3</v>
      </c>
      <c r="EY72" s="60">
        <f t="shared" si="32"/>
        <v>3</v>
      </c>
      <c r="EZ72" s="71" t="str">
        <f t="shared" si="33"/>
        <v xml:space="preserve">4560° = </v>
      </c>
      <c r="FA72" s="73" t="str">
        <f t="shared" si="114"/>
        <v xml:space="preserve">( 76 / 3 ) π </v>
      </c>
      <c r="FB72" s="26" t="str">
        <f t="shared" si="34"/>
        <v>=</v>
      </c>
      <c r="FC72" s="26"/>
      <c r="FD72" s="26">
        <f t="shared" si="35"/>
        <v>79.587013890941421</v>
      </c>
      <c r="FE72" s="26"/>
      <c r="FF72" s="26" t="s">
        <v>39</v>
      </c>
      <c r="FG72" s="25">
        <f t="shared" si="36"/>
        <v>79.587013890941435</v>
      </c>
      <c r="FH72" s="25" t="s">
        <v>2</v>
      </c>
      <c r="FI72" s="25" t="str">
        <f t="shared" si="37"/>
        <v/>
      </c>
      <c r="FL72" s="144" t="str">
        <f t="shared" si="38"/>
        <v>( 76 / 3 ) π   =</v>
      </c>
      <c r="FM72" s="42">
        <f t="shared" si="115"/>
        <v>79.587013890941435</v>
      </c>
      <c r="FN72">
        <f t="shared" si="166"/>
        <v>-0.86602540378444182</v>
      </c>
      <c r="FO72">
        <f t="shared" si="167"/>
        <v>-0.4999999999999945</v>
      </c>
      <c r="FP72">
        <f t="shared" si="168"/>
        <v>-4.3301270189222087</v>
      </c>
      <c r="FQ72">
        <f t="shared" si="169"/>
        <v>-2.4999999999999725</v>
      </c>
      <c r="FR72">
        <f t="shared" si="170"/>
        <v>7.4999999999999725</v>
      </c>
      <c r="FS72">
        <f t="shared" si="171"/>
        <v>2.5000000000000275</v>
      </c>
      <c r="FT72">
        <f t="shared" si="116"/>
        <v>8.6602540378443695</v>
      </c>
      <c r="FV72">
        <v>360</v>
      </c>
      <c r="FW72">
        <f t="shared" si="145"/>
        <v>120</v>
      </c>
      <c r="FX72">
        <f t="shared" si="117"/>
        <v>60</v>
      </c>
      <c r="FY72">
        <f t="shared" si="160"/>
        <v>3</v>
      </c>
      <c r="FZ72">
        <f t="shared" si="45"/>
        <v>1.5</v>
      </c>
      <c r="GA72">
        <f t="shared" si="161"/>
        <v>38</v>
      </c>
      <c r="GB72">
        <f t="shared" si="119"/>
        <v>0</v>
      </c>
      <c r="GC72" t="str">
        <f t="shared" si="162"/>
        <v/>
      </c>
      <c r="GD72" t="str">
        <f t="shared" si="121"/>
        <v/>
      </c>
      <c r="GH72" t="str">
        <f t="shared" si="47"/>
        <v/>
      </c>
      <c r="GI72" t="str">
        <f t="shared" si="172"/>
        <v/>
      </c>
      <c r="GJ72" s="43" t="str">
        <f t="shared" si="173"/>
        <v/>
      </c>
      <c r="GK72" s="43" t="str">
        <f t="shared" si="174"/>
        <v/>
      </c>
      <c r="GL72" s="145"/>
      <c r="GM72" t="str">
        <f t="shared" si="175"/>
        <v/>
      </c>
      <c r="GN72" t="str">
        <f t="shared" si="176"/>
        <v/>
      </c>
      <c r="GO72" t="str">
        <f t="shared" si="177"/>
        <v/>
      </c>
      <c r="GP72" t="str">
        <f t="shared" si="181"/>
        <v/>
      </c>
      <c r="GQ72" t="str">
        <f t="shared" si="182"/>
        <v/>
      </c>
      <c r="GR72" t="str">
        <f t="shared" si="178"/>
        <v/>
      </c>
      <c r="GS72" t="str">
        <f t="shared" si="179"/>
        <v/>
      </c>
      <c r="GU72" t="str">
        <f t="shared" si="183"/>
        <v/>
      </c>
      <c r="GV72" t="str">
        <f t="shared" si="164"/>
        <v/>
      </c>
      <c r="GW72" t="str">
        <f t="shared" si="184"/>
        <v/>
      </c>
      <c r="GX72" t="str">
        <f t="shared" si="185"/>
        <v/>
      </c>
      <c r="GY72" s="19"/>
      <c r="GZ72" t="e">
        <f t="shared" si="129"/>
        <v>#VALUE!</v>
      </c>
      <c r="HA72">
        <f t="shared" si="163"/>
        <v>3</v>
      </c>
      <c r="HC72" t="s">
        <v>982</v>
      </c>
      <c r="HD72">
        <f t="shared" si="148"/>
        <v>38</v>
      </c>
      <c r="HE72" t="str">
        <f t="shared" si="56"/>
        <v/>
      </c>
      <c r="HF72">
        <f t="shared" si="57"/>
        <v>0</v>
      </c>
      <c r="HG72" t="str">
        <f t="shared" si="58"/>
        <v/>
      </c>
      <c r="HH72">
        <f t="shared" si="153"/>
        <v>0</v>
      </c>
    </row>
    <row r="73" spans="11:216" x14ac:dyDescent="0.25">
      <c r="K73" s="186"/>
      <c r="L73" s="185"/>
      <c r="M73" s="185"/>
      <c r="N73" s="84"/>
      <c r="O73" s="8" t="str">
        <f t="shared" si="59"/>
        <v/>
      </c>
      <c r="P73" s="8"/>
      <c r="Q73" s="27"/>
      <c r="R73" s="227">
        <f t="shared" si="60"/>
        <v>26</v>
      </c>
      <c r="S73" s="8"/>
      <c r="T73" s="19"/>
      <c r="U73" s="32" t="str">
        <f t="shared" si="154"/>
        <v/>
      </c>
      <c r="V73" s="44" t="str">
        <f t="shared" si="61"/>
        <v/>
      </c>
      <c r="W73" s="66" t="str">
        <f t="shared" si="62"/>
        <v/>
      </c>
      <c r="X73" s="34" t="str">
        <f t="shared" si="63"/>
        <v/>
      </c>
      <c r="Y73" s="38" t="str">
        <f t="shared" si="64"/>
        <v/>
      </c>
      <c r="Z73" s="34" t="str">
        <f t="shared" si="155"/>
        <v/>
      </c>
      <c r="AA73" s="34" t="str">
        <f t="shared" si="156"/>
        <v/>
      </c>
      <c r="AB73" s="34" t="str">
        <f t="shared" si="67"/>
        <v/>
      </c>
      <c r="AC73" s="38" t="str">
        <f t="shared" si="68"/>
        <v/>
      </c>
      <c r="AD73" s="38" t="str">
        <f t="shared" si="69"/>
        <v/>
      </c>
      <c r="AE73" s="40" t="str">
        <f t="shared" si="157"/>
        <v/>
      </c>
      <c r="AF73" s="35"/>
      <c r="AG73" s="20" t="e">
        <f t="shared" si="70"/>
        <v>#VALUE!</v>
      </c>
      <c r="AH73" s="19"/>
      <c r="AI73" s="8"/>
      <c r="AJ73" s="8"/>
      <c r="AK73" s="8"/>
      <c r="AL73" s="27"/>
      <c r="AM73" s="8"/>
      <c r="AN73" s="8"/>
      <c r="AO73" s="8"/>
      <c r="AP73" s="8"/>
      <c r="AQ73" s="8"/>
      <c r="AR73" s="8"/>
      <c r="AY73" s="8"/>
      <c r="AZ73" s="8"/>
      <c r="BA73" s="8"/>
      <c r="BB73" s="8"/>
      <c r="BC73" s="8"/>
      <c r="BD73" s="8"/>
      <c r="BE73" s="8">
        <v>180</v>
      </c>
      <c r="BF73" s="8">
        <v>360</v>
      </c>
      <c r="BG73" s="8">
        <f t="shared" si="149"/>
        <v>1560</v>
      </c>
      <c r="BH73">
        <f t="shared" si="180"/>
        <v>4680</v>
      </c>
      <c r="BI73" t="s">
        <v>20</v>
      </c>
      <c r="BJ73">
        <f t="shared" si="71"/>
        <v>4680</v>
      </c>
      <c r="BK73">
        <f t="shared" si="130"/>
        <v>0</v>
      </c>
      <c r="BL73" s="17">
        <f t="shared" si="72"/>
        <v>9360</v>
      </c>
      <c r="BM73" s="17">
        <f t="shared" si="73"/>
        <v>360</v>
      </c>
      <c r="BN73" s="17">
        <f t="shared" si="74"/>
        <v>9360</v>
      </c>
      <c r="BO73" s="17">
        <f t="shared" si="75"/>
        <v>0</v>
      </c>
      <c r="BR73">
        <f t="shared" si="76"/>
        <v>4680</v>
      </c>
      <c r="BS73">
        <f t="shared" si="77"/>
        <v>360</v>
      </c>
      <c r="BT73">
        <f t="shared" si="78"/>
        <v>26</v>
      </c>
      <c r="BU73">
        <f t="shared" si="79"/>
        <v>1</v>
      </c>
      <c r="BX73">
        <f t="shared" si="80"/>
        <v>1</v>
      </c>
      <c r="BY73">
        <f t="shared" si="81"/>
        <v>26</v>
      </c>
      <c r="BZ73">
        <f t="shared" si="82"/>
        <v>1</v>
      </c>
      <c r="CA73">
        <f t="shared" si="83"/>
        <v>1</v>
      </c>
      <c r="CB73">
        <f t="shared" si="84"/>
        <v>26</v>
      </c>
      <c r="CC73">
        <f t="shared" si="85"/>
        <v>1</v>
      </c>
      <c r="CD73" s="19"/>
      <c r="CE73" s="155">
        <f t="shared" si="86"/>
        <v>26</v>
      </c>
      <c r="CF73" s="17">
        <f t="shared" si="87"/>
        <v>26</v>
      </c>
      <c r="CG73" s="205">
        <f t="shared" si="88"/>
        <v>81.681408993334628</v>
      </c>
      <c r="CH73" s="205">
        <f t="shared" si="89"/>
        <v>26</v>
      </c>
      <c r="CI73" s="205">
        <f t="shared" si="90"/>
        <v>0</v>
      </c>
      <c r="CJ73" s="224">
        <f t="shared" si="91"/>
        <v>-1</v>
      </c>
      <c r="CK73" s="205">
        <f t="shared" si="92"/>
        <v>-2</v>
      </c>
      <c r="CL73" s="205">
        <v>360</v>
      </c>
      <c r="CM73" s="205">
        <f t="shared" si="131"/>
        <v>-8.3333333333333332E-3</v>
      </c>
      <c r="CN73" s="8"/>
      <c r="CO73" s="198"/>
      <c r="CP73" s="8"/>
      <c r="CQ73" s="8"/>
      <c r="CR73" s="8"/>
      <c r="CS73" s="8"/>
      <c r="CT73" s="8">
        <f t="shared" si="132"/>
        <v>78</v>
      </c>
      <c r="CU73" s="8">
        <f t="shared" si="133"/>
        <v>3</v>
      </c>
      <c r="CV73" s="8">
        <f t="shared" si="93"/>
        <v>3</v>
      </c>
      <c r="CW73" s="8">
        <f t="shared" si="158"/>
        <v>26</v>
      </c>
      <c r="CX73" s="8">
        <f t="shared" si="159"/>
        <v>1</v>
      </c>
      <c r="CY73" s="8">
        <f t="shared" si="24"/>
        <v>3</v>
      </c>
      <c r="CZ73" s="8">
        <f t="shared" si="25"/>
        <v>26</v>
      </c>
      <c r="DA73" s="8">
        <f t="shared" si="96"/>
        <v>1</v>
      </c>
      <c r="DB73" s="8"/>
      <c r="DC73" s="198">
        <f t="shared" si="97"/>
        <v>26</v>
      </c>
      <c r="DD73" s="234" t="s">
        <v>1005</v>
      </c>
      <c r="DE73" s="198">
        <f t="shared" si="98"/>
        <v>1</v>
      </c>
      <c r="DF73" s="8" t="s">
        <v>16</v>
      </c>
      <c r="DG73" s="8">
        <f t="shared" si="26"/>
        <v>26</v>
      </c>
      <c r="DH73" s="129" t="s">
        <v>18</v>
      </c>
      <c r="DI73" s="129" t="s">
        <v>16</v>
      </c>
      <c r="DJ73" s="198">
        <f t="shared" si="99"/>
        <v>81.681408993334628</v>
      </c>
      <c r="DK73" s="30" t="s">
        <v>2</v>
      </c>
      <c r="DL73" s="198">
        <f t="shared" si="27"/>
        <v>81.681408993334628</v>
      </c>
      <c r="DM73" s="228">
        <f t="shared" si="134"/>
        <v>1000000000000</v>
      </c>
      <c r="DN73" s="228">
        <f t="shared" si="135"/>
        <v>81681408993334.625</v>
      </c>
      <c r="DO73" s="228">
        <f t="shared" si="136"/>
        <v>81681408993334.625</v>
      </c>
      <c r="DP73" s="228">
        <f t="shared" si="137"/>
        <v>81681408993334</v>
      </c>
      <c r="DQ73" s="228">
        <f t="shared" si="138"/>
        <v>81681408993334</v>
      </c>
      <c r="DR73" s="30" t="str">
        <f t="shared" si="139"/>
        <v/>
      </c>
      <c r="DS73" s="30">
        <f t="shared" si="140"/>
        <v>0</v>
      </c>
      <c r="DT73" s="30">
        <f t="shared" si="141"/>
        <v>0</v>
      </c>
      <c r="DU73" s="27"/>
      <c r="DV73" s="23" t="s">
        <v>19</v>
      </c>
      <c r="DW73" s="23">
        <f t="shared" si="28"/>
        <v>26</v>
      </c>
      <c r="DX73" s="23">
        <f t="shared" si="29"/>
        <v>1</v>
      </c>
      <c r="DY73" s="23">
        <f t="shared" si="102"/>
        <v>26</v>
      </c>
      <c r="DZ73" s="23">
        <f t="shared" si="103"/>
        <v>0</v>
      </c>
      <c r="EA73" s="23">
        <f t="shared" si="30"/>
        <v>0</v>
      </c>
      <c r="EB73" s="23"/>
      <c r="EC73" s="23">
        <f t="shared" si="104"/>
        <v>26</v>
      </c>
      <c r="ED73" s="23">
        <f t="shared" si="105"/>
        <v>1</v>
      </c>
      <c r="EE73" s="23">
        <f t="shared" si="106"/>
        <v>26</v>
      </c>
      <c r="EF73" s="23">
        <f t="shared" si="107"/>
        <v>1</v>
      </c>
      <c r="EG73" s="23"/>
      <c r="EH73" s="23" t="s">
        <v>36</v>
      </c>
      <c r="EI73" s="223">
        <f t="shared" si="151"/>
        <v>26</v>
      </c>
      <c r="EJ73" s="23" t="s">
        <v>17</v>
      </c>
      <c r="EK73" s="223">
        <f t="shared" si="152"/>
        <v>1</v>
      </c>
      <c r="EL73" s="1" t="s">
        <v>37</v>
      </c>
      <c r="EM73" s="24" t="s">
        <v>18</v>
      </c>
      <c r="EN73" s="48">
        <f t="shared" si="165"/>
        <v>1</v>
      </c>
      <c r="EO73" s="74" t="s">
        <v>16</v>
      </c>
      <c r="EP73" t="str">
        <f t="shared" si="110"/>
        <v xml:space="preserve">( 26 / 1 ) π </v>
      </c>
      <c r="EQ73" t="str">
        <f t="shared" si="111"/>
        <v xml:space="preserve">26 π </v>
      </c>
      <c r="ER73" t="str">
        <f t="shared" si="112"/>
        <v xml:space="preserve">26 π </v>
      </c>
      <c r="ES73">
        <f t="shared" si="142"/>
        <v>0</v>
      </c>
      <c r="ET73" t="str">
        <f t="shared" si="113"/>
        <v xml:space="preserve">26 π </v>
      </c>
      <c r="EU73" s="49" t="s">
        <v>39</v>
      </c>
      <c r="EV73" s="60">
        <f t="shared" si="143"/>
        <v>40</v>
      </c>
      <c r="EX73" s="60">
        <f t="shared" si="144"/>
        <v>3</v>
      </c>
      <c r="EY73" s="60">
        <f t="shared" si="32"/>
        <v>1</v>
      </c>
      <c r="EZ73" s="71" t="str">
        <f t="shared" si="33"/>
        <v xml:space="preserve">4680° = </v>
      </c>
      <c r="FA73" s="73" t="str">
        <f t="shared" si="114"/>
        <v xml:space="preserve">26 π </v>
      </c>
      <c r="FB73" s="26" t="str">
        <f t="shared" si="34"/>
        <v>=</v>
      </c>
      <c r="FC73" s="26"/>
      <c r="FD73" s="26">
        <f t="shared" si="35"/>
        <v>81.681408993334628</v>
      </c>
      <c r="FE73" s="26"/>
      <c r="FF73" s="26" t="s">
        <v>39</v>
      </c>
      <c r="FG73" s="25">
        <f t="shared" si="36"/>
        <v>81.681408993334628</v>
      </c>
      <c r="FH73" s="25" t="s">
        <v>2</v>
      </c>
      <c r="FI73" s="25" t="str">
        <f t="shared" si="37"/>
        <v/>
      </c>
      <c r="FL73" s="144" t="str">
        <f t="shared" si="38"/>
        <v>26 π   =</v>
      </c>
      <c r="FM73" s="42">
        <f t="shared" si="115"/>
        <v>81.681408993334628</v>
      </c>
      <c r="FN73">
        <f t="shared" si="166"/>
        <v>3.9200413748385898E-15</v>
      </c>
      <c r="FO73">
        <f t="shared" si="167"/>
        <v>1</v>
      </c>
      <c r="FP73">
        <f t="shared" si="168"/>
        <v>1.9600206874192949E-14</v>
      </c>
      <c r="FQ73">
        <f t="shared" si="169"/>
        <v>5</v>
      </c>
      <c r="FR73">
        <f t="shared" si="170"/>
        <v>0</v>
      </c>
      <c r="FS73">
        <f t="shared" si="171"/>
        <v>0</v>
      </c>
      <c r="FT73">
        <f t="shared" si="116"/>
        <v>1.9600206874192949E-14</v>
      </c>
      <c r="FV73">
        <v>360</v>
      </c>
      <c r="FW73">
        <f t="shared" si="145"/>
        <v>120</v>
      </c>
      <c r="FX73">
        <f t="shared" si="117"/>
        <v>60</v>
      </c>
      <c r="FY73">
        <f t="shared" si="160"/>
        <v>3</v>
      </c>
      <c r="FZ73">
        <f t="shared" si="45"/>
        <v>1.5</v>
      </c>
      <c r="GA73">
        <f t="shared" si="161"/>
        <v>39</v>
      </c>
      <c r="GB73">
        <f t="shared" si="119"/>
        <v>0</v>
      </c>
      <c r="GC73" t="str">
        <f t="shared" si="162"/>
        <v/>
      </c>
      <c r="GD73" t="str">
        <f t="shared" si="121"/>
        <v/>
      </c>
      <c r="GH73" t="str">
        <f t="shared" si="47"/>
        <v/>
      </c>
      <c r="GI73" t="str">
        <f t="shared" si="172"/>
        <v/>
      </c>
      <c r="GJ73" s="43" t="str">
        <f t="shared" si="173"/>
        <v/>
      </c>
      <c r="GK73" s="43" t="str">
        <f t="shared" si="174"/>
        <v/>
      </c>
      <c r="GL73" s="145"/>
      <c r="GM73" t="str">
        <f t="shared" si="175"/>
        <v/>
      </c>
      <c r="GN73" t="str">
        <f t="shared" si="176"/>
        <v/>
      </c>
      <c r="GO73" t="str">
        <f t="shared" si="177"/>
        <v/>
      </c>
      <c r="GP73" t="str">
        <f t="shared" si="181"/>
        <v/>
      </c>
      <c r="GQ73" t="str">
        <f t="shared" si="182"/>
        <v/>
      </c>
      <c r="GR73" t="str">
        <f t="shared" si="178"/>
        <v/>
      </c>
      <c r="GS73" t="str">
        <f t="shared" si="179"/>
        <v/>
      </c>
      <c r="GU73" t="str">
        <f t="shared" si="183"/>
        <v/>
      </c>
      <c r="GV73" t="str">
        <f t="shared" si="164"/>
        <v/>
      </c>
      <c r="GW73" t="str">
        <f t="shared" si="184"/>
        <v/>
      </c>
      <c r="GX73" t="str">
        <f t="shared" si="185"/>
        <v/>
      </c>
      <c r="GY73" s="19"/>
      <c r="GZ73" t="e">
        <f t="shared" si="129"/>
        <v>#VALUE!</v>
      </c>
      <c r="HA73">
        <f t="shared" si="163"/>
        <v>3</v>
      </c>
      <c r="HC73" t="s">
        <v>982</v>
      </c>
      <c r="HD73">
        <f t="shared" si="148"/>
        <v>39</v>
      </c>
      <c r="HE73" t="str">
        <f t="shared" si="56"/>
        <v/>
      </c>
      <c r="HF73">
        <f t="shared" si="57"/>
        <v>0</v>
      </c>
      <c r="HG73" t="str">
        <f t="shared" si="58"/>
        <v/>
      </c>
      <c r="HH73">
        <f t="shared" si="153"/>
        <v>0</v>
      </c>
    </row>
    <row r="74" spans="11:216" x14ac:dyDescent="0.25">
      <c r="K74" s="186"/>
      <c r="L74" s="185"/>
      <c r="M74" s="185"/>
      <c r="N74" s="84"/>
      <c r="O74" s="8" t="str">
        <f t="shared" si="59"/>
        <v/>
      </c>
      <c r="P74" s="8"/>
      <c r="Q74" s="27"/>
      <c r="R74" s="227">
        <f t="shared" si="60"/>
        <v>26.666666666666668</v>
      </c>
      <c r="S74" s="8"/>
      <c r="T74" s="19"/>
      <c r="U74" s="32" t="str">
        <f t="shared" si="154"/>
        <v/>
      </c>
      <c r="V74" s="45" t="str">
        <f t="shared" si="61"/>
        <v/>
      </c>
      <c r="W74" s="32" t="str">
        <f t="shared" si="62"/>
        <v/>
      </c>
      <c r="X74" s="35" t="str">
        <f t="shared" si="63"/>
        <v/>
      </c>
      <c r="Y74" s="39" t="str">
        <f t="shared" si="64"/>
        <v/>
      </c>
      <c r="Z74" s="35" t="str">
        <f t="shared" si="155"/>
        <v/>
      </c>
      <c r="AA74" s="35" t="str">
        <f t="shared" si="156"/>
        <v/>
      </c>
      <c r="AB74" s="35" t="str">
        <f t="shared" si="67"/>
        <v/>
      </c>
      <c r="AC74" s="39" t="str">
        <f t="shared" si="68"/>
        <v/>
      </c>
      <c r="AD74" s="39" t="str">
        <f t="shared" si="69"/>
        <v/>
      </c>
      <c r="AE74" s="41" t="str">
        <f t="shared" si="157"/>
        <v/>
      </c>
      <c r="AF74" s="35"/>
      <c r="AG74" s="20" t="e">
        <f t="shared" si="70"/>
        <v>#VALUE!</v>
      </c>
      <c r="AH74" s="19"/>
      <c r="AI74" s="8"/>
      <c r="AJ74" s="8"/>
      <c r="AK74" s="8"/>
      <c r="AL74" s="27"/>
      <c r="AM74" s="8"/>
      <c r="AN74" s="8"/>
      <c r="AO74" s="8"/>
      <c r="AP74" s="8"/>
      <c r="AQ74" s="8"/>
      <c r="AR74" s="8"/>
      <c r="AY74" s="8"/>
      <c r="AZ74" s="8"/>
      <c r="BA74" s="8"/>
      <c r="BB74" s="8"/>
      <c r="BC74" s="8"/>
      <c r="BD74" s="8"/>
      <c r="BE74" s="8">
        <v>180</v>
      </c>
      <c r="BF74" s="8">
        <v>360</v>
      </c>
      <c r="BG74" s="8">
        <f t="shared" si="149"/>
        <v>1600</v>
      </c>
      <c r="BH74">
        <f t="shared" si="180"/>
        <v>4800</v>
      </c>
      <c r="BI74" t="s">
        <v>20</v>
      </c>
      <c r="BJ74">
        <f t="shared" si="71"/>
        <v>4800</v>
      </c>
      <c r="BK74">
        <f t="shared" si="130"/>
        <v>0</v>
      </c>
      <c r="BL74" s="17">
        <f t="shared" si="72"/>
        <v>9600</v>
      </c>
      <c r="BM74" s="17">
        <f t="shared" si="73"/>
        <v>360</v>
      </c>
      <c r="BN74" s="17">
        <f t="shared" si="74"/>
        <v>9600</v>
      </c>
      <c r="BO74" s="17">
        <f t="shared" si="75"/>
        <v>0</v>
      </c>
      <c r="BR74">
        <f t="shared" si="76"/>
        <v>4800</v>
      </c>
      <c r="BS74">
        <f t="shared" si="77"/>
        <v>120</v>
      </c>
      <c r="BT74">
        <f t="shared" si="78"/>
        <v>80</v>
      </c>
      <c r="BU74">
        <f t="shared" si="79"/>
        <v>3</v>
      </c>
      <c r="BX74">
        <f t="shared" si="80"/>
        <v>1</v>
      </c>
      <c r="BY74">
        <f t="shared" si="81"/>
        <v>80</v>
      </c>
      <c r="BZ74">
        <f t="shared" si="82"/>
        <v>3</v>
      </c>
      <c r="CA74">
        <f t="shared" si="83"/>
        <v>1</v>
      </c>
      <c r="CB74">
        <f t="shared" si="84"/>
        <v>80</v>
      </c>
      <c r="CC74">
        <f t="shared" si="85"/>
        <v>3</v>
      </c>
      <c r="CD74" s="19"/>
      <c r="CE74" s="155">
        <f t="shared" si="86"/>
        <v>26.666666666666668</v>
      </c>
      <c r="CF74" s="17">
        <f t="shared" si="87"/>
        <v>26.666666666666668</v>
      </c>
      <c r="CG74" s="205">
        <f t="shared" si="88"/>
        <v>83.775804095727821</v>
      </c>
      <c r="CH74" s="205">
        <f t="shared" si="89"/>
        <v>26.666666666666668</v>
      </c>
      <c r="CI74" s="205">
        <f t="shared" si="90"/>
        <v>0</v>
      </c>
      <c r="CJ74" s="224">
        <f t="shared" si="91"/>
        <v>-1</v>
      </c>
      <c r="CK74" s="205">
        <f t="shared" si="92"/>
        <v>-2</v>
      </c>
      <c r="CL74" s="205">
        <v>360</v>
      </c>
      <c r="CM74" s="205">
        <f t="shared" si="131"/>
        <v>-8.3333333333333332E-3</v>
      </c>
      <c r="CN74" s="8"/>
      <c r="CO74" s="198"/>
      <c r="CP74" s="8"/>
      <c r="CQ74" s="8"/>
      <c r="CR74" s="8"/>
      <c r="CS74" s="8"/>
      <c r="CT74" s="8">
        <f t="shared" si="132"/>
        <v>80</v>
      </c>
      <c r="CU74" s="8">
        <f t="shared" si="133"/>
        <v>3</v>
      </c>
      <c r="CV74" s="8">
        <f t="shared" si="93"/>
        <v>1</v>
      </c>
      <c r="CW74" s="8">
        <f t="shared" si="158"/>
        <v>80</v>
      </c>
      <c r="CX74" s="8">
        <f t="shared" si="159"/>
        <v>3</v>
      </c>
      <c r="CY74" s="8">
        <f t="shared" si="24"/>
        <v>1</v>
      </c>
      <c r="CZ74" s="8">
        <f t="shared" si="25"/>
        <v>80</v>
      </c>
      <c r="DA74" s="8">
        <f t="shared" si="96"/>
        <v>3</v>
      </c>
      <c r="DB74" s="8"/>
      <c r="DC74" s="198">
        <f t="shared" si="97"/>
        <v>80</v>
      </c>
      <c r="DD74" s="234" t="s">
        <v>1005</v>
      </c>
      <c r="DE74" s="198">
        <f t="shared" si="98"/>
        <v>3</v>
      </c>
      <c r="DF74" s="8" t="s">
        <v>16</v>
      </c>
      <c r="DG74" s="8">
        <f t="shared" si="26"/>
        <v>26.666666666666668</v>
      </c>
      <c r="DH74" s="129" t="s">
        <v>18</v>
      </c>
      <c r="DI74" s="129" t="s">
        <v>16</v>
      </c>
      <c r="DJ74" s="198">
        <f t="shared" si="99"/>
        <v>83.775804095727821</v>
      </c>
      <c r="DK74" s="30" t="s">
        <v>2</v>
      </c>
      <c r="DL74" s="198">
        <f t="shared" si="27"/>
        <v>83.775804095727821</v>
      </c>
      <c r="DM74" s="228">
        <f t="shared" si="134"/>
        <v>1000000000000</v>
      </c>
      <c r="DN74" s="228">
        <f t="shared" si="135"/>
        <v>83775804095727.828</v>
      </c>
      <c r="DO74" s="228">
        <f t="shared" si="136"/>
        <v>83775804095727.828</v>
      </c>
      <c r="DP74" s="228">
        <f t="shared" si="137"/>
        <v>83775804095727</v>
      </c>
      <c r="DQ74" s="228">
        <f t="shared" si="138"/>
        <v>83775804095727</v>
      </c>
      <c r="DR74" s="30" t="str">
        <f t="shared" si="139"/>
        <v/>
      </c>
      <c r="DS74" s="30">
        <f t="shared" si="140"/>
        <v>0</v>
      </c>
      <c r="DT74" s="30">
        <f t="shared" si="141"/>
        <v>0</v>
      </c>
      <c r="DU74" s="27"/>
      <c r="DV74" s="23" t="s">
        <v>19</v>
      </c>
      <c r="DW74" s="23">
        <f t="shared" si="28"/>
        <v>80</v>
      </c>
      <c r="DX74" s="23">
        <f t="shared" si="29"/>
        <v>3</v>
      </c>
      <c r="DY74" s="23">
        <f t="shared" si="102"/>
        <v>26.666666666666668</v>
      </c>
      <c r="DZ74" s="23">
        <f t="shared" si="103"/>
        <v>0</v>
      </c>
      <c r="EA74" s="23">
        <f t="shared" si="30"/>
        <v>0</v>
      </c>
      <c r="EB74" s="23"/>
      <c r="EC74" s="23">
        <f t="shared" si="104"/>
        <v>80</v>
      </c>
      <c r="ED74" s="23">
        <f t="shared" si="105"/>
        <v>3</v>
      </c>
      <c r="EE74" s="23">
        <f t="shared" si="106"/>
        <v>80</v>
      </c>
      <c r="EF74" s="23">
        <f t="shared" si="107"/>
        <v>3</v>
      </c>
      <c r="EG74" s="23"/>
      <c r="EH74" s="23" t="s">
        <v>36</v>
      </c>
      <c r="EI74" s="223">
        <f t="shared" si="151"/>
        <v>80</v>
      </c>
      <c r="EJ74" s="23" t="s">
        <v>17</v>
      </c>
      <c r="EK74" s="223">
        <f t="shared" si="152"/>
        <v>3</v>
      </c>
      <c r="EL74" s="1" t="s">
        <v>37</v>
      </c>
      <c r="EM74" s="24" t="s">
        <v>18</v>
      </c>
      <c r="EN74" s="48">
        <f t="shared" si="165"/>
        <v>1</v>
      </c>
      <c r="EO74" s="74" t="s">
        <v>16</v>
      </c>
      <c r="EP74" t="str">
        <f t="shared" si="110"/>
        <v xml:space="preserve">( 80 / 3 ) π </v>
      </c>
      <c r="EQ74" t="str">
        <f t="shared" si="111"/>
        <v xml:space="preserve">( 80 / 3 ) π </v>
      </c>
      <c r="ER74" t="str">
        <f t="shared" si="112"/>
        <v xml:space="preserve">( 80 / 3 ) π </v>
      </c>
      <c r="ES74">
        <f t="shared" si="142"/>
        <v>0</v>
      </c>
      <c r="ET74" t="str">
        <f t="shared" si="113"/>
        <v xml:space="preserve">( 80 / 3 ) π </v>
      </c>
      <c r="EU74" s="49" t="s">
        <v>39</v>
      </c>
      <c r="EV74" s="60">
        <f t="shared" si="143"/>
        <v>41</v>
      </c>
      <c r="EX74" s="60">
        <f t="shared" si="144"/>
        <v>3</v>
      </c>
      <c r="EY74" s="60">
        <f t="shared" si="32"/>
        <v>1</v>
      </c>
      <c r="EZ74" s="71" t="str">
        <f t="shared" si="33"/>
        <v xml:space="preserve">4800° = </v>
      </c>
      <c r="FA74" s="73" t="str">
        <f t="shared" si="114"/>
        <v xml:space="preserve">( 80 / 3 ) π </v>
      </c>
      <c r="FB74" s="26" t="str">
        <f t="shared" si="34"/>
        <v>=</v>
      </c>
      <c r="FC74" s="26"/>
      <c r="FD74" s="26">
        <f t="shared" si="35"/>
        <v>83.775804095727821</v>
      </c>
      <c r="FE74" s="26"/>
      <c r="FF74" s="26" t="s">
        <v>39</v>
      </c>
      <c r="FG74" s="25">
        <f t="shared" si="36"/>
        <v>83.775804095727821</v>
      </c>
      <c r="FH74" s="25" t="s">
        <v>2</v>
      </c>
      <c r="FI74" s="25" t="str">
        <f t="shared" si="37"/>
        <v/>
      </c>
      <c r="FL74" s="144" t="str">
        <f t="shared" si="38"/>
        <v>( 80 / 3 ) π   =</v>
      </c>
      <c r="FM74" s="42">
        <f t="shared" si="115"/>
        <v>83.775804095727821</v>
      </c>
      <c r="FN74">
        <f t="shared" si="166"/>
        <v>0.86602540378443793</v>
      </c>
      <c r="FO74">
        <f t="shared" si="167"/>
        <v>-0.50000000000000122</v>
      </c>
      <c r="FP74">
        <f t="shared" si="168"/>
        <v>4.3301270189221892</v>
      </c>
      <c r="FQ74">
        <f t="shared" si="169"/>
        <v>-2.5000000000000062</v>
      </c>
      <c r="FR74">
        <f t="shared" si="170"/>
        <v>7.5000000000000062</v>
      </c>
      <c r="FS74">
        <f t="shared" si="171"/>
        <v>2.4999999999999938</v>
      </c>
      <c r="FT74">
        <f t="shared" si="116"/>
        <v>8.6602540378443891</v>
      </c>
      <c r="FV74">
        <v>360</v>
      </c>
      <c r="FW74">
        <f t="shared" si="145"/>
        <v>120</v>
      </c>
      <c r="FX74">
        <f t="shared" si="117"/>
        <v>60</v>
      </c>
      <c r="FY74">
        <f t="shared" si="160"/>
        <v>3</v>
      </c>
      <c r="FZ74">
        <f t="shared" si="45"/>
        <v>1.5</v>
      </c>
      <c r="GA74">
        <f t="shared" si="161"/>
        <v>40</v>
      </c>
      <c r="GB74">
        <f t="shared" si="119"/>
        <v>0</v>
      </c>
      <c r="GC74" t="str">
        <f t="shared" si="162"/>
        <v/>
      </c>
      <c r="GD74" t="str">
        <f t="shared" si="121"/>
        <v/>
      </c>
      <c r="GH74" t="str">
        <f t="shared" si="47"/>
        <v/>
      </c>
      <c r="GI74" t="str">
        <f t="shared" si="172"/>
        <v/>
      </c>
      <c r="GJ74" s="43" t="str">
        <f t="shared" si="173"/>
        <v/>
      </c>
      <c r="GK74" s="43" t="str">
        <f t="shared" si="174"/>
        <v/>
      </c>
      <c r="GL74" s="145"/>
      <c r="GM74" t="str">
        <f t="shared" si="175"/>
        <v/>
      </c>
      <c r="GN74" t="str">
        <f t="shared" si="176"/>
        <v/>
      </c>
      <c r="GO74" t="str">
        <f t="shared" si="177"/>
        <v/>
      </c>
      <c r="GP74" t="str">
        <f t="shared" si="181"/>
        <v/>
      </c>
      <c r="GQ74" t="str">
        <f t="shared" si="182"/>
        <v/>
      </c>
      <c r="GR74" t="str">
        <f t="shared" si="178"/>
        <v/>
      </c>
      <c r="GS74" t="str">
        <f t="shared" si="179"/>
        <v/>
      </c>
      <c r="GU74" t="str">
        <f t="shared" si="183"/>
        <v/>
      </c>
      <c r="GV74" t="str">
        <f t="shared" si="164"/>
        <v/>
      </c>
      <c r="GW74" t="str">
        <f t="shared" si="184"/>
        <v/>
      </c>
      <c r="GX74" t="str">
        <f t="shared" si="185"/>
        <v/>
      </c>
      <c r="GY74" s="19"/>
      <c r="GZ74" t="e">
        <f t="shared" si="129"/>
        <v>#VALUE!</v>
      </c>
      <c r="HA74">
        <f t="shared" si="163"/>
        <v>3</v>
      </c>
      <c r="HC74" t="s">
        <v>93</v>
      </c>
      <c r="HD74">
        <f t="shared" si="148"/>
        <v>40</v>
      </c>
      <c r="HE74" t="str">
        <f t="shared" si="56"/>
        <v>tétracontagone</v>
      </c>
      <c r="HF74">
        <f t="shared" si="57"/>
        <v>0</v>
      </c>
      <c r="HG74" t="str">
        <f t="shared" si="58"/>
        <v/>
      </c>
      <c r="HH74">
        <f t="shared" si="153"/>
        <v>0</v>
      </c>
    </row>
    <row r="75" spans="11:216" x14ac:dyDescent="0.25">
      <c r="K75" s="186"/>
      <c r="L75" s="185"/>
      <c r="M75" s="185"/>
      <c r="N75" s="84"/>
      <c r="O75" s="8" t="str">
        <f t="shared" si="59"/>
        <v/>
      </c>
      <c r="P75" s="8"/>
      <c r="Q75" s="27"/>
      <c r="R75" s="227">
        <f t="shared" si="60"/>
        <v>27.333333333333332</v>
      </c>
      <c r="S75" s="8"/>
      <c r="T75" s="19"/>
      <c r="U75" s="32" t="str">
        <f t="shared" si="154"/>
        <v/>
      </c>
      <c r="V75" s="44" t="str">
        <f t="shared" si="61"/>
        <v/>
      </c>
      <c r="W75" s="66" t="str">
        <f t="shared" si="62"/>
        <v/>
      </c>
      <c r="X75" s="34" t="str">
        <f t="shared" si="63"/>
        <v/>
      </c>
      <c r="Y75" s="38" t="str">
        <f t="shared" si="64"/>
        <v/>
      </c>
      <c r="Z75" s="34" t="str">
        <f t="shared" si="155"/>
        <v/>
      </c>
      <c r="AA75" s="34" t="str">
        <f t="shared" si="156"/>
        <v/>
      </c>
      <c r="AB75" s="34" t="str">
        <f t="shared" si="67"/>
        <v/>
      </c>
      <c r="AC75" s="38" t="str">
        <f t="shared" si="68"/>
        <v/>
      </c>
      <c r="AD75" s="38" t="str">
        <f t="shared" si="69"/>
        <v/>
      </c>
      <c r="AE75" s="40" t="str">
        <f t="shared" si="157"/>
        <v/>
      </c>
      <c r="AF75" s="35"/>
      <c r="AG75" s="20" t="e">
        <f t="shared" si="70"/>
        <v>#VALUE!</v>
      </c>
      <c r="AH75" s="19"/>
      <c r="AI75" s="8"/>
      <c r="AJ75" s="8"/>
      <c r="AK75" s="8"/>
      <c r="AL75" s="27"/>
      <c r="AM75" s="8"/>
      <c r="AN75" s="8"/>
      <c r="AO75" s="8"/>
      <c r="AP75" s="8"/>
      <c r="AQ75" s="8"/>
      <c r="AR75" s="8"/>
      <c r="AY75" s="8"/>
      <c r="AZ75" s="8"/>
      <c r="BA75" s="8"/>
      <c r="BB75" s="8"/>
      <c r="BC75" s="8"/>
      <c r="BD75" s="8"/>
      <c r="BE75" s="8">
        <v>180</v>
      </c>
      <c r="BF75" s="8">
        <v>360</v>
      </c>
      <c r="BG75" s="8">
        <f t="shared" si="149"/>
        <v>1640</v>
      </c>
      <c r="BH75">
        <f t="shared" si="180"/>
        <v>4920</v>
      </c>
      <c r="BI75" t="s">
        <v>20</v>
      </c>
      <c r="BJ75">
        <f t="shared" si="71"/>
        <v>4920</v>
      </c>
      <c r="BK75">
        <f t="shared" si="130"/>
        <v>0</v>
      </c>
      <c r="BL75" s="17">
        <f t="shared" si="72"/>
        <v>9840</v>
      </c>
      <c r="BM75" s="17">
        <f t="shared" si="73"/>
        <v>360</v>
      </c>
      <c r="BN75" s="17">
        <f t="shared" si="74"/>
        <v>9840</v>
      </c>
      <c r="BO75" s="17">
        <f t="shared" si="75"/>
        <v>0</v>
      </c>
      <c r="BR75">
        <f t="shared" si="76"/>
        <v>4920</v>
      </c>
      <c r="BS75">
        <f t="shared" si="77"/>
        <v>120</v>
      </c>
      <c r="BT75">
        <f t="shared" si="78"/>
        <v>82</v>
      </c>
      <c r="BU75">
        <f t="shared" si="79"/>
        <v>3</v>
      </c>
      <c r="BX75">
        <f t="shared" si="80"/>
        <v>1</v>
      </c>
      <c r="BY75">
        <f t="shared" si="81"/>
        <v>82</v>
      </c>
      <c r="BZ75">
        <f t="shared" si="82"/>
        <v>3</v>
      </c>
      <c r="CA75">
        <f t="shared" si="83"/>
        <v>1</v>
      </c>
      <c r="CB75">
        <f t="shared" si="84"/>
        <v>82</v>
      </c>
      <c r="CC75">
        <f t="shared" si="85"/>
        <v>3</v>
      </c>
      <c r="CD75" s="19"/>
      <c r="CE75" s="155">
        <f t="shared" si="86"/>
        <v>27.333333333333332</v>
      </c>
      <c r="CF75" s="17">
        <f t="shared" si="87"/>
        <v>27.333333333333332</v>
      </c>
      <c r="CG75" s="205">
        <f t="shared" si="88"/>
        <v>85.870199198121014</v>
      </c>
      <c r="CH75" s="205">
        <f t="shared" si="89"/>
        <v>27.333333333333332</v>
      </c>
      <c r="CI75" s="205">
        <f t="shared" si="90"/>
        <v>0</v>
      </c>
      <c r="CJ75" s="224">
        <f t="shared" si="91"/>
        <v>-1</v>
      </c>
      <c r="CK75" s="205">
        <f t="shared" si="92"/>
        <v>-2</v>
      </c>
      <c r="CL75" s="205">
        <v>360</v>
      </c>
      <c r="CM75" s="205">
        <f t="shared" si="131"/>
        <v>-8.3333333333333332E-3</v>
      </c>
      <c r="CN75" s="8"/>
      <c r="CO75" s="198"/>
      <c r="CP75" s="8"/>
      <c r="CQ75" s="8"/>
      <c r="CR75" s="8"/>
      <c r="CS75" s="8"/>
      <c r="CT75" s="8">
        <f t="shared" si="132"/>
        <v>82</v>
      </c>
      <c r="CU75" s="8">
        <f t="shared" si="133"/>
        <v>3</v>
      </c>
      <c r="CV75" s="8">
        <f t="shared" si="93"/>
        <v>1</v>
      </c>
      <c r="CW75" s="8">
        <f t="shared" si="158"/>
        <v>82</v>
      </c>
      <c r="CX75" s="8">
        <f t="shared" si="159"/>
        <v>3</v>
      </c>
      <c r="CY75" s="8">
        <f t="shared" si="24"/>
        <v>1</v>
      </c>
      <c r="CZ75" s="8">
        <f t="shared" si="25"/>
        <v>82</v>
      </c>
      <c r="DA75" s="8">
        <f t="shared" si="96"/>
        <v>3</v>
      </c>
      <c r="DB75" s="8"/>
      <c r="DC75" s="198">
        <f t="shared" si="97"/>
        <v>82</v>
      </c>
      <c r="DD75" s="234" t="s">
        <v>1005</v>
      </c>
      <c r="DE75" s="198">
        <f t="shared" si="98"/>
        <v>3</v>
      </c>
      <c r="DF75" s="8" t="s">
        <v>16</v>
      </c>
      <c r="DG75" s="8">
        <f t="shared" si="26"/>
        <v>27.333333333333332</v>
      </c>
      <c r="DH75" s="129" t="s">
        <v>18</v>
      </c>
      <c r="DI75" s="129" t="s">
        <v>16</v>
      </c>
      <c r="DJ75" s="198">
        <f t="shared" si="99"/>
        <v>85.870199198121014</v>
      </c>
      <c r="DK75" s="30" t="s">
        <v>2</v>
      </c>
      <c r="DL75" s="198">
        <f t="shared" si="27"/>
        <v>85.870199198121014</v>
      </c>
      <c r="DM75" s="228">
        <f t="shared" si="134"/>
        <v>1000000000000</v>
      </c>
      <c r="DN75" s="228">
        <f t="shared" si="135"/>
        <v>85870199198121.016</v>
      </c>
      <c r="DO75" s="228">
        <f t="shared" si="136"/>
        <v>85870199198121.016</v>
      </c>
      <c r="DP75" s="228">
        <f t="shared" si="137"/>
        <v>85870199198121</v>
      </c>
      <c r="DQ75" s="228">
        <f t="shared" si="138"/>
        <v>85870199198121</v>
      </c>
      <c r="DR75" s="30" t="str">
        <f t="shared" si="139"/>
        <v/>
      </c>
      <c r="DS75" s="30">
        <f t="shared" si="140"/>
        <v>0</v>
      </c>
      <c r="DT75" s="30">
        <f t="shared" si="141"/>
        <v>0</v>
      </c>
      <c r="DU75" s="27"/>
      <c r="DV75" s="23" t="s">
        <v>19</v>
      </c>
      <c r="DW75" s="23">
        <f t="shared" si="28"/>
        <v>82</v>
      </c>
      <c r="DX75" s="23">
        <f t="shared" si="29"/>
        <v>3</v>
      </c>
      <c r="DY75" s="23">
        <f t="shared" si="102"/>
        <v>27.333333333333332</v>
      </c>
      <c r="DZ75" s="23">
        <f t="shared" si="103"/>
        <v>0</v>
      </c>
      <c r="EA75" s="23">
        <f t="shared" si="30"/>
        <v>0</v>
      </c>
      <c r="EB75" s="23"/>
      <c r="EC75" s="23">
        <f t="shared" si="104"/>
        <v>82</v>
      </c>
      <c r="ED75" s="23">
        <f t="shared" si="105"/>
        <v>3</v>
      </c>
      <c r="EE75" s="23">
        <f t="shared" si="106"/>
        <v>82</v>
      </c>
      <c r="EF75" s="23">
        <f t="shared" si="107"/>
        <v>3</v>
      </c>
      <c r="EG75" s="23"/>
      <c r="EH75" s="23" t="s">
        <v>36</v>
      </c>
      <c r="EI75" s="223">
        <f t="shared" si="151"/>
        <v>82</v>
      </c>
      <c r="EJ75" s="23" t="s">
        <v>17</v>
      </c>
      <c r="EK75" s="223">
        <f t="shared" si="152"/>
        <v>3</v>
      </c>
      <c r="EL75" s="1" t="s">
        <v>37</v>
      </c>
      <c r="EM75" s="24" t="s">
        <v>18</v>
      </c>
      <c r="EN75" s="48">
        <f t="shared" si="165"/>
        <v>1</v>
      </c>
      <c r="EO75" s="74" t="s">
        <v>16</v>
      </c>
      <c r="EP75" t="str">
        <f t="shared" si="110"/>
        <v xml:space="preserve">( 82 / 3 ) π </v>
      </c>
      <c r="EQ75" t="str">
        <f t="shared" si="111"/>
        <v xml:space="preserve">( 82 / 3 ) π </v>
      </c>
      <c r="ER75" t="str">
        <f t="shared" si="112"/>
        <v xml:space="preserve">( 82 / 3 ) π </v>
      </c>
      <c r="ES75">
        <f t="shared" si="142"/>
        <v>0</v>
      </c>
      <c r="ET75" t="str">
        <f t="shared" si="113"/>
        <v xml:space="preserve">( 82 / 3 ) π </v>
      </c>
      <c r="EU75" s="49" t="s">
        <v>39</v>
      </c>
      <c r="EV75" s="60">
        <f t="shared" si="143"/>
        <v>42</v>
      </c>
      <c r="EX75" s="60">
        <f t="shared" si="144"/>
        <v>3</v>
      </c>
      <c r="EY75" s="60">
        <f t="shared" si="32"/>
        <v>3</v>
      </c>
      <c r="EZ75" s="71" t="str">
        <f t="shared" si="33"/>
        <v xml:space="preserve">4920° = </v>
      </c>
      <c r="FA75" s="73" t="str">
        <f t="shared" si="114"/>
        <v xml:space="preserve">( 82 / 3 ) π </v>
      </c>
      <c r="FB75" s="26" t="str">
        <f t="shared" si="34"/>
        <v>=</v>
      </c>
      <c r="FC75" s="26"/>
      <c r="FD75" s="26">
        <f t="shared" si="35"/>
        <v>85.870199198121014</v>
      </c>
      <c r="FE75" s="26"/>
      <c r="FF75" s="26" t="s">
        <v>39</v>
      </c>
      <c r="FG75" s="25">
        <f t="shared" si="36"/>
        <v>85.870199198121014</v>
      </c>
      <c r="FH75" s="25" t="s">
        <v>2</v>
      </c>
      <c r="FI75" s="25" t="str">
        <f t="shared" si="37"/>
        <v/>
      </c>
      <c r="FL75" s="144" t="str">
        <f t="shared" si="38"/>
        <v>( 82 / 3 ) π   =</v>
      </c>
      <c r="FM75" s="42">
        <f t="shared" si="115"/>
        <v>85.870199198121014</v>
      </c>
      <c r="FN75">
        <f t="shared" si="166"/>
        <v>-0.86602540378443815</v>
      </c>
      <c r="FO75">
        <f t="shared" si="167"/>
        <v>-0.50000000000000089</v>
      </c>
      <c r="FP75">
        <f t="shared" si="168"/>
        <v>-4.330127018922191</v>
      </c>
      <c r="FQ75">
        <f t="shared" si="169"/>
        <v>-2.5000000000000044</v>
      </c>
      <c r="FR75">
        <f t="shared" si="170"/>
        <v>7.5000000000000044</v>
      </c>
      <c r="FS75">
        <f t="shared" si="171"/>
        <v>2.4999999999999956</v>
      </c>
      <c r="FT75">
        <f t="shared" si="116"/>
        <v>8.6602540378443891</v>
      </c>
      <c r="FV75">
        <v>360</v>
      </c>
      <c r="FW75">
        <f t="shared" si="145"/>
        <v>120</v>
      </c>
      <c r="FX75">
        <f t="shared" si="117"/>
        <v>60</v>
      </c>
      <c r="FY75">
        <f t="shared" si="160"/>
        <v>3</v>
      </c>
      <c r="FZ75">
        <f t="shared" si="45"/>
        <v>1.5</v>
      </c>
      <c r="GA75">
        <f t="shared" si="161"/>
        <v>41</v>
      </c>
      <c r="GB75">
        <f t="shared" si="119"/>
        <v>0</v>
      </c>
      <c r="GC75" t="str">
        <f t="shared" si="162"/>
        <v/>
      </c>
      <c r="GD75" t="str">
        <f t="shared" si="121"/>
        <v/>
      </c>
      <c r="GH75" t="str">
        <f t="shared" si="47"/>
        <v/>
      </c>
      <c r="GI75" t="str">
        <f t="shared" si="172"/>
        <v/>
      </c>
      <c r="GJ75" s="43" t="str">
        <f t="shared" si="173"/>
        <v/>
      </c>
      <c r="GK75" s="43" t="str">
        <f t="shared" si="174"/>
        <v/>
      </c>
      <c r="GL75" s="145"/>
      <c r="GM75" t="str">
        <f t="shared" si="175"/>
        <v/>
      </c>
      <c r="GN75" t="str">
        <f t="shared" si="176"/>
        <v/>
      </c>
      <c r="GO75" t="str">
        <f t="shared" si="177"/>
        <v/>
      </c>
      <c r="GP75" t="str">
        <f t="shared" si="181"/>
        <v/>
      </c>
      <c r="GQ75" t="str">
        <f t="shared" si="182"/>
        <v/>
      </c>
      <c r="GR75" t="str">
        <f t="shared" si="178"/>
        <v/>
      </c>
      <c r="GS75" t="str">
        <f t="shared" si="179"/>
        <v/>
      </c>
      <c r="GU75" t="str">
        <f t="shared" si="183"/>
        <v/>
      </c>
      <c r="GV75" t="str">
        <f t="shared" si="164"/>
        <v/>
      </c>
      <c r="GW75" t="str">
        <f t="shared" si="184"/>
        <v/>
      </c>
      <c r="GX75" t="str">
        <f t="shared" si="185"/>
        <v/>
      </c>
      <c r="GY75" s="19"/>
      <c r="GZ75" t="e">
        <f t="shared" si="129"/>
        <v>#VALUE!</v>
      </c>
      <c r="HA75">
        <f t="shared" si="163"/>
        <v>3</v>
      </c>
      <c r="HC75" t="s">
        <v>982</v>
      </c>
      <c r="HD75">
        <f t="shared" si="148"/>
        <v>41</v>
      </c>
      <c r="HE75" t="str">
        <f t="shared" si="56"/>
        <v/>
      </c>
      <c r="HF75">
        <f t="shared" si="57"/>
        <v>0</v>
      </c>
      <c r="HG75" t="str">
        <f t="shared" si="58"/>
        <v/>
      </c>
      <c r="HH75">
        <f t="shared" si="153"/>
        <v>0</v>
      </c>
    </row>
    <row r="76" spans="11:216" x14ac:dyDescent="0.25">
      <c r="K76" s="186"/>
      <c r="L76" s="185"/>
      <c r="M76" s="185"/>
      <c r="N76" s="84"/>
      <c r="O76" s="8" t="str">
        <f t="shared" si="59"/>
        <v/>
      </c>
      <c r="P76" s="8"/>
      <c r="Q76" s="27"/>
      <c r="R76" s="227">
        <f t="shared" si="60"/>
        <v>28</v>
      </c>
      <c r="S76" s="8"/>
      <c r="T76" s="19"/>
      <c r="U76" s="32" t="str">
        <f t="shared" si="154"/>
        <v/>
      </c>
      <c r="V76" s="45" t="str">
        <f t="shared" si="61"/>
        <v/>
      </c>
      <c r="W76" s="32" t="str">
        <f t="shared" si="62"/>
        <v/>
      </c>
      <c r="X76" s="35" t="str">
        <f t="shared" si="63"/>
        <v/>
      </c>
      <c r="Y76" s="39" t="str">
        <f t="shared" si="64"/>
        <v/>
      </c>
      <c r="Z76" s="35" t="str">
        <f t="shared" si="155"/>
        <v/>
      </c>
      <c r="AA76" s="35" t="str">
        <f t="shared" si="156"/>
        <v/>
      </c>
      <c r="AB76" s="35" t="str">
        <f t="shared" si="67"/>
        <v/>
      </c>
      <c r="AC76" s="39" t="str">
        <f t="shared" si="68"/>
        <v/>
      </c>
      <c r="AD76" s="39" t="str">
        <f t="shared" si="69"/>
        <v/>
      </c>
      <c r="AE76" s="41" t="str">
        <f t="shared" si="157"/>
        <v/>
      </c>
      <c r="AF76" s="35"/>
      <c r="AG76" s="20" t="e">
        <f t="shared" si="70"/>
        <v>#VALUE!</v>
      </c>
      <c r="AH76" s="19"/>
      <c r="AI76" s="8"/>
      <c r="AJ76" s="8"/>
      <c r="AK76" s="8"/>
      <c r="AL76" s="27"/>
      <c r="AM76" s="8"/>
      <c r="AN76" s="8"/>
      <c r="AO76" s="8"/>
      <c r="AP76" s="8"/>
      <c r="AQ76" s="8"/>
      <c r="AR76" s="8"/>
      <c r="AY76" s="8"/>
      <c r="AZ76" s="8"/>
      <c r="BA76" s="8"/>
      <c r="BB76" s="8"/>
      <c r="BC76" s="8"/>
      <c r="BD76" s="8"/>
      <c r="BE76" s="8">
        <v>180</v>
      </c>
      <c r="BF76" s="8">
        <v>360</v>
      </c>
      <c r="BG76" s="8">
        <f t="shared" si="149"/>
        <v>1680</v>
      </c>
      <c r="BH76">
        <f t="shared" si="180"/>
        <v>5040</v>
      </c>
      <c r="BI76" t="s">
        <v>20</v>
      </c>
      <c r="BJ76">
        <f t="shared" si="71"/>
        <v>5040</v>
      </c>
      <c r="BK76">
        <f t="shared" si="130"/>
        <v>0</v>
      </c>
      <c r="BL76" s="17">
        <f t="shared" si="72"/>
        <v>10080</v>
      </c>
      <c r="BM76" s="17">
        <f t="shared" si="73"/>
        <v>360</v>
      </c>
      <c r="BN76" s="17">
        <f t="shared" si="74"/>
        <v>10080</v>
      </c>
      <c r="BO76" s="17">
        <f t="shared" si="75"/>
        <v>0</v>
      </c>
      <c r="BR76">
        <f t="shared" si="76"/>
        <v>5040</v>
      </c>
      <c r="BS76">
        <f t="shared" si="77"/>
        <v>360</v>
      </c>
      <c r="BT76">
        <f t="shared" si="78"/>
        <v>28</v>
      </c>
      <c r="BU76">
        <f t="shared" si="79"/>
        <v>1</v>
      </c>
      <c r="BX76">
        <f t="shared" si="80"/>
        <v>1</v>
      </c>
      <c r="BY76">
        <f t="shared" si="81"/>
        <v>28</v>
      </c>
      <c r="BZ76">
        <f t="shared" si="82"/>
        <v>1</v>
      </c>
      <c r="CA76">
        <f t="shared" si="83"/>
        <v>1</v>
      </c>
      <c r="CB76">
        <f t="shared" si="84"/>
        <v>28</v>
      </c>
      <c r="CC76">
        <f t="shared" si="85"/>
        <v>1</v>
      </c>
      <c r="CD76" s="19"/>
      <c r="CE76" s="155">
        <f t="shared" si="86"/>
        <v>28</v>
      </c>
      <c r="CF76" s="17">
        <f t="shared" si="87"/>
        <v>28</v>
      </c>
      <c r="CG76" s="205">
        <f t="shared" si="88"/>
        <v>87.964594300514207</v>
      </c>
      <c r="CH76" s="205">
        <f t="shared" si="89"/>
        <v>28</v>
      </c>
      <c r="CI76" s="205">
        <f t="shared" si="90"/>
        <v>0</v>
      </c>
      <c r="CJ76" s="224">
        <f t="shared" si="91"/>
        <v>-1</v>
      </c>
      <c r="CK76" s="205">
        <f t="shared" si="92"/>
        <v>-2</v>
      </c>
      <c r="CL76" s="205">
        <v>360</v>
      </c>
      <c r="CM76" s="205">
        <f t="shared" si="131"/>
        <v>-8.3333333333333332E-3</v>
      </c>
      <c r="CN76" s="8"/>
      <c r="CO76" s="198"/>
      <c r="CP76" s="8"/>
      <c r="CQ76" s="8"/>
      <c r="CR76" s="8"/>
      <c r="CS76" s="8"/>
      <c r="CT76" s="8">
        <f t="shared" si="132"/>
        <v>84</v>
      </c>
      <c r="CU76" s="8">
        <f t="shared" si="133"/>
        <v>3</v>
      </c>
      <c r="CV76" s="8">
        <f t="shared" si="93"/>
        <v>3</v>
      </c>
      <c r="CW76" s="8">
        <f t="shared" si="158"/>
        <v>28</v>
      </c>
      <c r="CX76" s="8">
        <f t="shared" si="159"/>
        <v>1</v>
      </c>
      <c r="CY76" s="8">
        <f t="shared" si="24"/>
        <v>3</v>
      </c>
      <c r="CZ76" s="8">
        <f t="shared" si="25"/>
        <v>28</v>
      </c>
      <c r="DA76" s="8">
        <f t="shared" si="96"/>
        <v>1</v>
      </c>
      <c r="DB76" s="8"/>
      <c r="DC76" s="198">
        <f t="shared" si="97"/>
        <v>28</v>
      </c>
      <c r="DD76" s="234" t="s">
        <v>1005</v>
      </c>
      <c r="DE76" s="198">
        <f t="shared" si="98"/>
        <v>1</v>
      </c>
      <c r="DF76" s="8" t="s">
        <v>16</v>
      </c>
      <c r="DG76" s="8">
        <f t="shared" si="26"/>
        <v>28</v>
      </c>
      <c r="DH76" s="129" t="s">
        <v>18</v>
      </c>
      <c r="DI76" s="129" t="s">
        <v>16</v>
      </c>
      <c r="DJ76" s="198">
        <f t="shared" si="99"/>
        <v>87.964594300514207</v>
      </c>
      <c r="DK76" s="30" t="s">
        <v>2</v>
      </c>
      <c r="DL76" s="198">
        <f t="shared" si="27"/>
        <v>87.964594300514207</v>
      </c>
      <c r="DM76" s="228">
        <f t="shared" si="134"/>
        <v>1000000000000</v>
      </c>
      <c r="DN76" s="228">
        <f t="shared" si="135"/>
        <v>87964594300514.203</v>
      </c>
      <c r="DO76" s="228">
        <f t="shared" si="136"/>
        <v>87964594300514.203</v>
      </c>
      <c r="DP76" s="228">
        <f t="shared" si="137"/>
        <v>87964594300514</v>
      </c>
      <c r="DQ76" s="228">
        <f t="shared" si="138"/>
        <v>87964594300514</v>
      </c>
      <c r="DR76" s="30" t="str">
        <f t="shared" si="139"/>
        <v/>
      </c>
      <c r="DS76" s="30">
        <f t="shared" si="140"/>
        <v>0</v>
      </c>
      <c r="DT76" s="30">
        <f t="shared" si="141"/>
        <v>0</v>
      </c>
      <c r="DU76" s="27"/>
      <c r="DV76" s="23" t="s">
        <v>19</v>
      </c>
      <c r="DW76" s="23">
        <f t="shared" si="28"/>
        <v>28</v>
      </c>
      <c r="DX76" s="23">
        <f t="shared" si="29"/>
        <v>1</v>
      </c>
      <c r="DY76" s="23">
        <f t="shared" si="102"/>
        <v>28</v>
      </c>
      <c r="DZ76" s="23">
        <f t="shared" si="103"/>
        <v>0</v>
      </c>
      <c r="EA76" s="23">
        <f t="shared" si="30"/>
        <v>0</v>
      </c>
      <c r="EB76" s="23"/>
      <c r="EC76" s="23">
        <f t="shared" si="104"/>
        <v>28</v>
      </c>
      <c r="ED76" s="23">
        <f t="shared" si="105"/>
        <v>1</v>
      </c>
      <c r="EE76" s="23">
        <f t="shared" si="106"/>
        <v>28</v>
      </c>
      <c r="EF76" s="23">
        <f t="shared" si="107"/>
        <v>1</v>
      </c>
      <c r="EG76" s="23"/>
      <c r="EH76" s="23" t="s">
        <v>36</v>
      </c>
      <c r="EI76" s="223">
        <f t="shared" si="151"/>
        <v>28</v>
      </c>
      <c r="EJ76" s="23" t="s">
        <v>17</v>
      </c>
      <c r="EK76" s="223">
        <f t="shared" si="152"/>
        <v>1</v>
      </c>
      <c r="EL76" s="1" t="s">
        <v>37</v>
      </c>
      <c r="EM76" s="24" t="s">
        <v>18</v>
      </c>
      <c r="EN76" s="48">
        <f t="shared" si="165"/>
        <v>1</v>
      </c>
      <c r="EO76" s="74" t="s">
        <v>16</v>
      </c>
      <c r="EP76" t="str">
        <f t="shared" si="110"/>
        <v xml:space="preserve">( 28 / 1 ) π </v>
      </c>
      <c r="EQ76" t="str">
        <f t="shared" si="111"/>
        <v xml:space="preserve">28 π </v>
      </c>
      <c r="ER76" t="str">
        <f t="shared" si="112"/>
        <v xml:space="preserve">28 π </v>
      </c>
      <c r="ES76">
        <f t="shared" si="142"/>
        <v>0</v>
      </c>
      <c r="ET76" t="str">
        <f t="shared" si="113"/>
        <v xml:space="preserve">28 π </v>
      </c>
      <c r="EU76" s="49" t="s">
        <v>39</v>
      </c>
      <c r="EV76" s="60">
        <f t="shared" si="143"/>
        <v>43</v>
      </c>
      <c r="EX76" s="60">
        <f t="shared" si="144"/>
        <v>3</v>
      </c>
      <c r="EY76" s="60">
        <f t="shared" si="32"/>
        <v>1</v>
      </c>
      <c r="EZ76" s="71" t="str">
        <f t="shared" si="33"/>
        <v xml:space="preserve">5040° = </v>
      </c>
      <c r="FA76" s="73" t="str">
        <f t="shared" si="114"/>
        <v xml:space="preserve">28 π </v>
      </c>
      <c r="FB76" s="26" t="str">
        <f t="shared" si="34"/>
        <v>=</v>
      </c>
      <c r="FC76" s="26"/>
      <c r="FD76" s="26">
        <f t="shared" si="35"/>
        <v>87.964594300514207</v>
      </c>
      <c r="FE76" s="26"/>
      <c r="FF76" s="26" t="s">
        <v>39</v>
      </c>
      <c r="FG76" s="25">
        <f t="shared" si="36"/>
        <v>87.964594300514207</v>
      </c>
      <c r="FH76" s="25" t="s">
        <v>2</v>
      </c>
      <c r="FI76" s="25" t="str">
        <f t="shared" si="37"/>
        <v/>
      </c>
      <c r="FL76" s="144" t="str">
        <f t="shared" si="38"/>
        <v>28 π   =</v>
      </c>
      <c r="FM76" s="42">
        <f t="shared" si="115"/>
        <v>87.964594300514207</v>
      </c>
      <c r="FN76">
        <f t="shared" si="166"/>
        <v>-3.430415673744136E-15</v>
      </c>
      <c r="FO76">
        <f t="shared" si="167"/>
        <v>1</v>
      </c>
      <c r="FP76">
        <f t="shared" si="168"/>
        <v>-1.715207836872068E-14</v>
      </c>
      <c r="FQ76">
        <f t="shared" si="169"/>
        <v>5</v>
      </c>
      <c r="FR76">
        <f t="shared" si="170"/>
        <v>0</v>
      </c>
      <c r="FS76">
        <f t="shared" si="171"/>
        <v>0</v>
      </c>
      <c r="FT76">
        <f t="shared" si="116"/>
        <v>1.715207836872068E-14</v>
      </c>
      <c r="FV76">
        <v>360</v>
      </c>
      <c r="FW76">
        <f t="shared" si="145"/>
        <v>120</v>
      </c>
      <c r="FX76">
        <f t="shared" si="117"/>
        <v>60</v>
      </c>
      <c r="FY76">
        <f t="shared" si="160"/>
        <v>3</v>
      </c>
      <c r="FZ76">
        <f t="shared" si="45"/>
        <v>1.5</v>
      </c>
      <c r="GA76">
        <f t="shared" si="161"/>
        <v>42</v>
      </c>
      <c r="GB76">
        <f t="shared" si="119"/>
        <v>0</v>
      </c>
      <c r="GC76" t="str">
        <f t="shared" si="162"/>
        <v/>
      </c>
      <c r="GD76" t="str">
        <f t="shared" si="121"/>
        <v/>
      </c>
      <c r="GH76" t="str">
        <f t="shared" si="47"/>
        <v/>
      </c>
      <c r="GI76" t="str">
        <f t="shared" si="172"/>
        <v/>
      </c>
      <c r="GJ76" s="43" t="str">
        <f t="shared" si="173"/>
        <v/>
      </c>
      <c r="GK76" s="43" t="str">
        <f t="shared" si="174"/>
        <v/>
      </c>
      <c r="GL76" s="145"/>
      <c r="GM76" t="str">
        <f t="shared" si="175"/>
        <v/>
      </c>
      <c r="GN76" t="str">
        <f t="shared" si="176"/>
        <v/>
      </c>
      <c r="GO76" t="str">
        <f t="shared" si="177"/>
        <v/>
      </c>
      <c r="GP76" t="str">
        <f t="shared" si="181"/>
        <v/>
      </c>
      <c r="GQ76" t="str">
        <f t="shared" si="182"/>
        <v/>
      </c>
      <c r="GR76" t="str">
        <f t="shared" si="178"/>
        <v/>
      </c>
      <c r="GS76" t="str">
        <f t="shared" si="179"/>
        <v/>
      </c>
      <c r="GU76" t="str">
        <f t="shared" si="183"/>
        <v/>
      </c>
      <c r="GV76" t="str">
        <f t="shared" si="164"/>
        <v/>
      </c>
      <c r="GW76" t="str">
        <f t="shared" si="184"/>
        <v/>
      </c>
      <c r="GX76" t="str">
        <f t="shared" si="185"/>
        <v/>
      </c>
      <c r="GY76" s="19"/>
      <c r="GZ76" t="e">
        <f t="shared" si="129"/>
        <v>#VALUE!</v>
      </c>
      <c r="HA76">
        <f t="shared" si="163"/>
        <v>3</v>
      </c>
      <c r="HC76" t="s">
        <v>982</v>
      </c>
      <c r="HD76">
        <f t="shared" si="148"/>
        <v>42</v>
      </c>
      <c r="HE76" t="str">
        <f t="shared" si="56"/>
        <v/>
      </c>
      <c r="HF76">
        <f t="shared" si="57"/>
        <v>0</v>
      </c>
      <c r="HG76" t="str">
        <f t="shared" si="58"/>
        <v/>
      </c>
      <c r="HH76">
        <f t="shared" si="153"/>
        <v>0</v>
      </c>
    </row>
    <row r="77" spans="11:216" x14ac:dyDescent="0.25">
      <c r="K77" s="186"/>
      <c r="L77" s="185"/>
      <c r="M77" s="185"/>
      <c r="N77" s="84"/>
      <c r="O77" s="8" t="str">
        <f t="shared" si="59"/>
        <v/>
      </c>
      <c r="P77" s="8"/>
      <c r="Q77" s="27"/>
      <c r="R77" s="227">
        <f t="shared" si="60"/>
        <v>28.666666666666668</v>
      </c>
      <c r="S77" s="8"/>
      <c r="T77" s="19"/>
      <c r="U77" s="32" t="str">
        <f t="shared" si="154"/>
        <v/>
      </c>
      <c r="V77" s="44" t="str">
        <f t="shared" si="61"/>
        <v/>
      </c>
      <c r="W77" s="66" t="str">
        <f t="shared" si="62"/>
        <v/>
      </c>
      <c r="X77" s="34" t="str">
        <f t="shared" si="63"/>
        <v/>
      </c>
      <c r="Y77" s="38" t="str">
        <f t="shared" si="64"/>
        <v/>
      </c>
      <c r="Z77" s="34" t="str">
        <f t="shared" si="155"/>
        <v/>
      </c>
      <c r="AA77" s="34" t="str">
        <f t="shared" si="156"/>
        <v/>
      </c>
      <c r="AB77" s="34" t="str">
        <f t="shared" si="67"/>
        <v/>
      </c>
      <c r="AC77" s="38" t="str">
        <f t="shared" si="68"/>
        <v/>
      </c>
      <c r="AD77" s="38" t="str">
        <f t="shared" si="69"/>
        <v/>
      </c>
      <c r="AE77" s="40" t="str">
        <f t="shared" si="157"/>
        <v/>
      </c>
      <c r="AF77" s="35"/>
      <c r="AG77" s="20" t="e">
        <f t="shared" si="70"/>
        <v>#VALUE!</v>
      </c>
      <c r="AH77" s="19"/>
      <c r="AI77" s="8"/>
      <c r="AJ77" s="8"/>
      <c r="AK77" s="8"/>
      <c r="AL77" s="27"/>
      <c r="AM77" s="8"/>
      <c r="AN77" s="8"/>
      <c r="AO77" s="8"/>
      <c r="AP77" s="8"/>
      <c r="AQ77" s="8"/>
      <c r="AR77" s="8"/>
      <c r="AY77" s="8"/>
      <c r="AZ77" s="8"/>
      <c r="BA77" s="8"/>
      <c r="BB77" s="8"/>
      <c r="BC77" s="8"/>
      <c r="BD77" s="8"/>
      <c r="BE77" s="8">
        <v>180</v>
      </c>
      <c r="BF77" s="8">
        <v>360</v>
      </c>
      <c r="BG77" s="8">
        <f t="shared" si="149"/>
        <v>1720</v>
      </c>
      <c r="BH77">
        <f t="shared" si="180"/>
        <v>5160</v>
      </c>
      <c r="BI77" t="s">
        <v>20</v>
      </c>
      <c r="BJ77">
        <f t="shared" si="71"/>
        <v>5160</v>
      </c>
      <c r="BK77">
        <f t="shared" si="130"/>
        <v>0</v>
      </c>
      <c r="BL77" s="17">
        <f t="shared" si="72"/>
        <v>10320</v>
      </c>
      <c r="BM77" s="17">
        <f t="shared" si="73"/>
        <v>360</v>
      </c>
      <c r="BN77" s="17">
        <f t="shared" si="74"/>
        <v>10320</v>
      </c>
      <c r="BO77" s="17">
        <f t="shared" si="75"/>
        <v>0</v>
      </c>
      <c r="BR77">
        <f t="shared" si="76"/>
        <v>5160</v>
      </c>
      <c r="BS77">
        <f t="shared" si="77"/>
        <v>120</v>
      </c>
      <c r="BT77">
        <f t="shared" si="78"/>
        <v>86</v>
      </c>
      <c r="BU77">
        <f t="shared" si="79"/>
        <v>3</v>
      </c>
      <c r="BX77">
        <f t="shared" si="80"/>
        <v>1</v>
      </c>
      <c r="BY77">
        <f t="shared" si="81"/>
        <v>86</v>
      </c>
      <c r="BZ77">
        <f t="shared" si="82"/>
        <v>3</v>
      </c>
      <c r="CA77">
        <f t="shared" si="83"/>
        <v>1</v>
      </c>
      <c r="CB77">
        <f t="shared" si="84"/>
        <v>86</v>
      </c>
      <c r="CC77">
        <f t="shared" si="85"/>
        <v>3</v>
      </c>
      <c r="CD77" s="19"/>
      <c r="CE77" s="155">
        <f t="shared" si="86"/>
        <v>28.666666666666668</v>
      </c>
      <c r="CF77" s="17">
        <f t="shared" si="87"/>
        <v>28.666666666666668</v>
      </c>
      <c r="CG77" s="205">
        <f t="shared" si="88"/>
        <v>90.0589894029074</v>
      </c>
      <c r="CH77" s="205">
        <f t="shared" si="89"/>
        <v>28.666666666666668</v>
      </c>
      <c r="CI77" s="205">
        <f t="shared" si="90"/>
        <v>0</v>
      </c>
      <c r="CJ77" s="224">
        <f t="shared" si="91"/>
        <v>-1</v>
      </c>
      <c r="CK77" s="205">
        <f t="shared" si="92"/>
        <v>-2</v>
      </c>
      <c r="CL77" s="205">
        <v>360</v>
      </c>
      <c r="CM77" s="205">
        <f t="shared" si="131"/>
        <v>-8.3333333333333332E-3</v>
      </c>
      <c r="CN77" s="8"/>
      <c r="CO77" s="198"/>
      <c r="CP77" s="8"/>
      <c r="CQ77" s="8"/>
      <c r="CR77" s="8"/>
      <c r="CS77" s="8"/>
      <c r="CT77" s="8">
        <f t="shared" si="132"/>
        <v>86</v>
      </c>
      <c r="CU77" s="8">
        <f t="shared" si="133"/>
        <v>3</v>
      </c>
      <c r="CV77" s="8">
        <f t="shared" si="93"/>
        <v>1</v>
      </c>
      <c r="CW77" s="8">
        <f t="shared" si="158"/>
        <v>86</v>
      </c>
      <c r="CX77" s="8">
        <f t="shared" si="159"/>
        <v>3</v>
      </c>
      <c r="CY77" s="8">
        <f t="shared" si="24"/>
        <v>1</v>
      </c>
      <c r="CZ77" s="8">
        <f t="shared" si="25"/>
        <v>86</v>
      </c>
      <c r="DA77" s="8">
        <f t="shared" si="96"/>
        <v>3</v>
      </c>
      <c r="DB77" s="8"/>
      <c r="DC77" s="198">
        <f t="shared" si="97"/>
        <v>86</v>
      </c>
      <c r="DD77" s="234" t="s">
        <v>1005</v>
      </c>
      <c r="DE77" s="198">
        <f t="shared" si="98"/>
        <v>3</v>
      </c>
      <c r="DF77" s="8" t="s">
        <v>16</v>
      </c>
      <c r="DG77" s="8">
        <f t="shared" si="26"/>
        <v>28.666666666666668</v>
      </c>
      <c r="DH77" s="129" t="s">
        <v>18</v>
      </c>
      <c r="DI77" s="129" t="s">
        <v>16</v>
      </c>
      <c r="DJ77" s="198">
        <f t="shared" si="99"/>
        <v>90.0589894029074</v>
      </c>
      <c r="DK77" s="30" t="s">
        <v>2</v>
      </c>
      <c r="DL77" s="198">
        <f t="shared" si="27"/>
        <v>90.0589894029074</v>
      </c>
      <c r="DM77" s="228">
        <f t="shared" si="134"/>
        <v>1000000000000</v>
      </c>
      <c r="DN77" s="228">
        <f t="shared" si="135"/>
        <v>90058989402907.406</v>
      </c>
      <c r="DO77" s="228">
        <f t="shared" si="136"/>
        <v>90058989402907.406</v>
      </c>
      <c r="DP77" s="228">
        <f t="shared" si="137"/>
        <v>90058989402907</v>
      </c>
      <c r="DQ77" s="228">
        <f t="shared" si="138"/>
        <v>90058989402907</v>
      </c>
      <c r="DR77" s="30" t="str">
        <f t="shared" si="139"/>
        <v/>
      </c>
      <c r="DS77" s="30">
        <f t="shared" si="140"/>
        <v>0</v>
      </c>
      <c r="DT77" s="30">
        <f t="shared" si="141"/>
        <v>0</v>
      </c>
      <c r="DU77" s="27"/>
      <c r="DV77" s="23" t="s">
        <v>19</v>
      </c>
      <c r="DW77" s="23">
        <f t="shared" si="28"/>
        <v>86</v>
      </c>
      <c r="DX77" s="23">
        <f t="shared" si="29"/>
        <v>3</v>
      </c>
      <c r="DY77" s="23">
        <f t="shared" si="102"/>
        <v>28.666666666666668</v>
      </c>
      <c r="DZ77" s="23">
        <f t="shared" si="103"/>
        <v>0</v>
      </c>
      <c r="EA77" s="23">
        <f t="shared" si="30"/>
        <v>0</v>
      </c>
      <c r="EB77" s="23"/>
      <c r="EC77" s="23">
        <f t="shared" si="104"/>
        <v>86</v>
      </c>
      <c r="ED77" s="23">
        <f t="shared" si="105"/>
        <v>3</v>
      </c>
      <c r="EE77" s="23">
        <f t="shared" si="106"/>
        <v>86</v>
      </c>
      <c r="EF77" s="23">
        <f t="shared" si="107"/>
        <v>3</v>
      </c>
      <c r="EG77" s="23"/>
      <c r="EH77" s="23" t="s">
        <v>36</v>
      </c>
      <c r="EI77" s="223">
        <f t="shared" si="151"/>
        <v>86</v>
      </c>
      <c r="EJ77" s="23" t="s">
        <v>17</v>
      </c>
      <c r="EK77" s="223">
        <f t="shared" si="152"/>
        <v>3</v>
      </c>
      <c r="EL77" s="1" t="s">
        <v>37</v>
      </c>
      <c r="EM77" s="24" t="s">
        <v>18</v>
      </c>
      <c r="EN77" s="48">
        <f t="shared" si="165"/>
        <v>1</v>
      </c>
      <c r="EO77" s="74" t="s">
        <v>16</v>
      </c>
      <c r="EP77" t="str">
        <f t="shared" si="110"/>
        <v xml:space="preserve">( 86 / 3 ) π </v>
      </c>
      <c r="EQ77" t="str">
        <f t="shared" si="111"/>
        <v xml:space="preserve">( 86 / 3 ) π </v>
      </c>
      <c r="ER77" t="str">
        <f t="shared" si="112"/>
        <v xml:space="preserve">( 86 / 3 ) π </v>
      </c>
      <c r="ES77">
        <f t="shared" si="142"/>
        <v>0</v>
      </c>
      <c r="ET77" t="str">
        <f t="shared" si="113"/>
        <v xml:space="preserve">( 86 / 3 ) π </v>
      </c>
      <c r="EU77" s="49" t="s">
        <v>39</v>
      </c>
      <c r="EV77" s="60">
        <f t="shared" si="143"/>
        <v>44</v>
      </c>
      <c r="EX77" s="60">
        <f t="shared" si="144"/>
        <v>3</v>
      </c>
      <c r="EY77" s="60">
        <f t="shared" si="32"/>
        <v>1</v>
      </c>
      <c r="EZ77" s="71" t="str">
        <f t="shared" si="33"/>
        <v xml:space="preserve">5160° = </v>
      </c>
      <c r="FA77" s="73" t="str">
        <f t="shared" si="114"/>
        <v xml:space="preserve">( 86 / 3 ) π </v>
      </c>
      <c r="FB77" s="26" t="str">
        <f t="shared" si="34"/>
        <v>=</v>
      </c>
      <c r="FC77" s="26"/>
      <c r="FD77" s="26">
        <f t="shared" si="35"/>
        <v>90.0589894029074</v>
      </c>
      <c r="FE77" s="26"/>
      <c r="FF77" s="26" t="s">
        <v>39</v>
      </c>
      <c r="FG77" s="25">
        <f t="shared" si="36"/>
        <v>90.0589894029074</v>
      </c>
      <c r="FH77" s="25" t="s">
        <v>2</v>
      </c>
      <c r="FI77" s="25" t="str">
        <f t="shared" si="37"/>
        <v/>
      </c>
      <c r="FL77" s="144" t="str">
        <f t="shared" si="38"/>
        <v>( 86 / 3 ) π   =</v>
      </c>
      <c r="FM77" s="42">
        <f t="shared" si="115"/>
        <v>90.0589894029074</v>
      </c>
      <c r="FN77">
        <f t="shared" si="166"/>
        <v>0.86602540378444159</v>
      </c>
      <c r="FO77">
        <f t="shared" si="167"/>
        <v>-0.49999999999999489</v>
      </c>
      <c r="FP77">
        <f t="shared" si="168"/>
        <v>4.3301270189222079</v>
      </c>
      <c r="FQ77">
        <f t="shared" si="169"/>
        <v>-2.4999999999999742</v>
      </c>
      <c r="FR77">
        <f t="shared" si="170"/>
        <v>7.4999999999999742</v>
      </c>
      <c r="FS77">
        <f t="shared" si="171"/>
        <v>2.5000000000000258</v>
      </c>
      <c r="FT77">
        <f t="shared" si="116"/>
        <v>8.6602540378443713</v>
      </c>
      <c r="FV77">
        <v>360</v>
      </c>
      <c r="FW77">
        <f t="shared" si="145"/>
        <v>120</v>
      </c>
      <c r="FX77">
        <f t="shared" si="117"/>
        <v>60</v>
      </c>
      <c r="FY77">
        <f t="shared" si="160"/>
        <v>3</v>
      </c>
      <c r="FZ77">
        <f t="shared" si="45"/>
        <v>1.5</v>
      </c>
      <c r="GA77">
        <f t="shared" si="161"/>
        <v>43</v>
      </c>
      <c r="GB77">
        <f t="shared" si="119"/>
        <v>0</v>
      </c>
      <c r="GC77" t="str">
        <f t="shared" si="162"/>
        <v/>
      </c>
      <c r="GD77" t="str">
        <f t="shared" si="121"/>
        <v/>
      </c>
      <c r="GH77" t="str">
        <f t="shared" si="47"/>
        <v/>
      </c>
      <c r="GI77" t="str">
        <f t="shared" si="172"/>
        <v/>
      </c>
      <c r="GJ77" s="43" t="str">
        <f t="shared" si="173"/>
        <v/>
      </c>
      <c r="GK77" s="43" t="str">
        <f t="shared" si="174"/>
        <v/>
      </c>
      <c r="GL77" s="145"/>
      <c r="GM77" t="str">
        <f t="shared" si="175"/>
        <v/>
      </c>
      <c r="GN77" t="str">
        <f t="shared" si="176"/>
        <v/>
      </c>
      <c r="GO77" t="str">
        <f t="shared" si="177"/>
        <v/>
      </c>
      <c r="GP77" t="str">
        <f t="shared" si="181"/>
        <v/>
      </c>
      <c r="GQ77" t="str">
        <f t="shared" si="182"/>
        <v/>
      </c>
      <c r="GR77" t="str">
        <f t="shared" si="178"/>
        <v/>
      </c>
      <c r="GS77" t="str">
        <f t="shared" si="179"/>
        <v/>
      </c>
      <c r="GU77" t="str">
        <f t="shared" si="183"/>
        <v/>
      </c>
      <c r="GV77" t="str">
        <f t="shared" si="164"/>
        <v/>
      </c>
      <c r="GW77" t="str">
        <f t="shared" si="184"/>
        <v/>
      </c>
      <c r="GX77" t="str">
        <f t="shared" si="185"/>
        <v/>
      </c>
      <c r="GY77" s="19"/>
      <c r="GZ77" t="e">
        <f t="shared" si="129"/>
        <v>#VALUE!</v>
      </c>
      <c r="HA77">
        <f t="shared" si="163"/>
        <v>3</v>
      </c>
      <c r="HC77" t="s">
        <v>982</v>
      </c>
      <c r="HD77">
        <f t="shared" si="148"/>
        <v>43</v>
      </c>
      <c r="HE77" t="str">
        <f t="shared" si="56"/>
        <v/>
      </c>
      <c r="HF77">
        <f t="shared" si="57"/>
        <v>0</v>
      </c>
      <c r="HG77" t="str">
        <f t="shared" si="58"/>
        <v/>
      </c>
      <c r="HH77">
        <f t="shared" si="153"/>
        <v>0</v>
      </c>
    </row>
    <row r="78" spans="11:216" x14ac:dyDescent="0.25">
      <c r="K78" s="186"/>
      <c r="L78" s="185"/>
      <c r="M78" s="185"/>
      <c r="N78" s="84"/>
      <c r="O78" s="8" t="str">
        <f t="shared" si="59"/>
        <v/>
      </c>
      <c r="P78" s="8"/>
      <c r="Q78" s="27"/>
      <c r="R78" s="227">
        <f t="shared" si="60"/>
        <v>29.333333333333332</v>
      </c>
      <c r="S78" s="8"/>
      <c r="T78" s="19"/>
      <c r="U78" s="32" t="str">
        <f t="shared" si="154"/>
        <v/>
      </c>
      <c r="V78" s="45" t="str">
        <f t="shared" si="61"/>
        <v/>
      </c>
      <c r="W78" s="32" t="str">
        <f t="shared" si="62"/>
        <v/>
      </c>
      <c r="X78" s="35" t="str">
        <f t="shared" si="63"/>
        <v/>
      </c>
      <c r="Y78" s="39" t="str">
        <f t="shared" si="64"/>
        <v/>
      </c>
      <c r="Z78" s="35" t="str">
        <f t="shared" si="155"/>
        <v/>
      </c>
      <c r="AA78" s="35" t="str">
        <f t="shared" si="156"/>
        <v/>
      </c>
      <c r="AB78" s="35" t="str">
        <f t="shared" si="67"/>
        <v/>
      </c>
      <c r="AC78" s="39" t="str">
        <f t="shared" si="68"/>
        <v/>
      </c>
      <c r="AD78" s="39" t="str">
        <f t="shared" si="69"/>
        <v/>
      </c>
      <c r="AE78" s="41" t="str">
        <f t="shared" si="157"/>
        <v/>
      </c>
      <c r="AF78" s="35"/>
      <c r="AG78" s="20" t="e">
        <f t="shared" si="70"/>
        <v>#VALUE!</v>
      </c>
      <c r="AH78" s="19"/>
      <c r="AI78" s="8"/>
      <c r="AJ78" s="8"/>
      <c r="AK78" s="8"/>
      <c r="AL78" s="27"/>
      <c r="AM78" s="8"/>
      <c r="AN78" s="8"/>
      <c r="AO78" s="8"/>
      <c r="AP78" s="8"/>
      <c r="AQ78" s="8"/>
      <c r="AR78" s="8"/>
      <c r="AY78" s="8"/>
      <c r="AZ78" s="8"/>
      <c r="BA78" s="8"/>
      <c r="BB78" s="8"/>
      <c r="BC78" s="8"/>
      <c r="BD78" s="8"/>
      <c r="BE78" s="8">
        <v>180</v>
      </c>
      <c r="BF78" s="8">
        <v>360</v>
      </c>
      <c r="BG78" s="8">
        <f t="shared" si="149"/>
        <v>1760</v>
      </c>
      <c r="BH78">
        <f t="shared" si="180"/>
        <v>5280</v>
      </c>
      <c r="BI78" t="s">
        <v>20</v>
      </c>
      <c r="BJ78">
        <f t="shared" si="71"/>
        <v>5280</v>
      </c>
      <c r="BK78">
        <f t="shared" si="130"/>
        <v>0</v>
      </c>
      <c r="BL78" s="17">
        <f t="shared" si="72"/>
        <v>10560</v>
      </c>
      <c r="BM78" s="17">
        <f t="shared" si="73"/>
        <v>360</v>
      </c>
      <c r="BN78" s="17">
        <f t="shared" si="74"/>
        <v>10560</v>
      </c>
      <c r="BO78" s="17">
        <f t="shared" si="75"/>
        <v>0</v>
      </c>
      <c r="BR78">
        <f t="shared" si="76"/>
        <v>5280</v>
      </c>
      <c r="BS78">
        <f t="shared" si="77"/>
        <v>120</v>
      </c>
      <c r="BT78">
        <f t="shared" si="78"/>
        <v>88</v>
      </c>
      <c r="BU78">
        <f t="shared" si="79"/>
        <v>3</v>
      </c>
      <c r="BX78">
        <f t="shared" si="80"/>
        <v>1</v>
      </c>
      <c r="BY78">
        <f t="shared" si="81"/>
        <v>88</v>
      </c>
      <c r="BZ78">
        <f t="shared" si="82"/>
        <v>3</v>
      </c>
      <c r="CA78">
        <f t="shared" si="83"/>
        <v>1</v>
      </c>
      <c r="CB78">
        <f t="shared" si="84"/>
        <v>88</v>
      </c>
      <c r="CC78">
        <f t="shared" si="85"/>
        <v>3</v>
      </c>
      <c r="CD78" s="19"/>
      <c r="CE78" s="155">
        <f t="shared" si="86"/>
        <v>29.333333333333332</v>
      </c>
      <c r="CF78" s="17">
        <f t="shared" si="87"/>
        <v>29.333333333333332</v>
      </c>
      <c r="CG78" s="205">
        <f t="shared" si="88"/>
        <v>92.153384505300593</v>
      </c>
      <c r="CH78" s="205">
        <f t="shared" si="89"/>
        <v>29.333333333333332</v>
      </c>
      <c r="CI78" s="205">
        <f t="shared" si="90"/>
        <v>0</v>
      </c>
      <c r="CJ78" s="224">
        <f t="shared" si="91"/>
        <v>-1</v>
      </c>
      <c r="CK78" s="205">
        <f t="shared" si="92"/>
        <v>-2</v>
      </c>
      <c r="CL78" s="205">
        <v>360</v>
      </c>
      <c r="CM78" s="205">
        <f t="shared" si="131"/>
        <v>-8.3333333333333332E-3</v>
      </c>
      <c r="CN78" s="8"/>
      <c r="CO78" s="198"/>
      <c r="CP78" s="8"/>
      <c r="CQ78" s="8"/>
      <c r="CR78" s="8"/>
      <c r="CS78" s="8"/>
      <c r="CT78" s="8">
        <f t="shared" si="132"/>
        <v>88</v>
      </c>
      <c r="CU78" s="8">
        <f t="shared" si="133"/>
        <v>3</v>
      </c>
      <c r="CV78" s="8">
        <f t="shared" si="93"/>
        <v>1</v>
      </c>
      <c r="CW78" s="8">
        <f t="shared" si="158"/>
        <v>88</v>
      </c>
      <c r="CX78" s="8">
        <f t="shared" si="159"/>
        <v>3</v>
      </c>
      <c r="CY78" s="8">
        <f t="shared" si="24"/>
        <v>1</v>
      </c>
      <c r="CZ78" s="8">
        <f t="shared" si="25"/>
        <v>88</v>
      </c>
      <c r="DA78" s="8">
        <f t="shared" si="96"/>
        <v>3</v>
      </c>
      <c r="DB78" s="8"/>
      <c r="DC78" s="198">
        <f t="shared" si="97"/>
        <v>88</v>
      </c>
      <c r="DD78" s="234" t="s">
        <v>1005</v>
      </c>
      <c r="DE78" s="198">
        <f t="shared" si="98"/>
        <v>3</v>
      </c>
      <c r="DF78" s="8" t="s">
        <v>16</v>
      </c>
      <c r="DG78" s="8">
        <f t="shared" si="26"/>
        <v>29.333333333333332</v>
      </c>
      <c r="DH78" s="129" t="s">
        <v>18</v>
      </c>
      <c r="DI78" s="129" t="s">
        <v>16</v>
      </c>
      <c r="DJ78" s="198">
        <f t="shared" si="99"/>
        <v>92.153384505300593</v>
      </c>
      <c r="DK78" s="30" t="s">
        <v>2</v>
      </c>
      <c r="DL78" s="198">
        <f t="shared" si="27"/>
        <v>92.153384505300593</v>
      </c>
      <c r="DM78" s="228">
        <f t="shared" si="134"/>
        <v>1000000000000</v>
      </c>
      <c r="DN78" s="228">
        <f t="shared" si="135"/>
        <v>92153384505300.594</v>
      </c>
      <c r="DO78" s="228">
        <f t="shared" si="136"/>
        <v>92153384505300.594</v>
      </c>
      <c r="DP78" s="228">
        <f t="shared" si="137"/>
        <v>92153384505300</v>
      </c>
      <c r="DQ78" s="228">
        <f t="shared" si="138"/>
        <v>92153384505300</v>
      </c>
      <c r="DR78" s="30" t="str">
        <f t="shared" si="139"/>
        <v/>
      </c>
      <c r="DS78" s="30">
        <f t="shared" si="140"/>
        <v>0</v>
      </c>
      <c r="DT78" s="30">
        <f t="shared" si="141"/>
        <v>0</v>
      </c>
      <c r="DU78" s="27"/>
      <c r="DV78" s="23" t="s">
        <v>19</v>
      </c>
      <c r="DW78" s="23">
        <f t="shared" si="28"/>
        <v>88</v>
      </c>
      <c r="DX78" s="23">
        <f t="shared" si="29"/>
        <v>3</v>
      </c>
      <c r="DY78" s="23">
        <f t="shared" si="102"/>
        <v>29.333333333333332</v>
      </c>
      <c r="DZ78" s="23">
        <f t="shared" si="103"/>
        <v>0</v>
      </c>
      <c r="EA78" s="23">
        <f t="shared" si="30"/>
        <v>0</v>
      </c>
      <c r="EB78" s="23"/>
      <c r="EC78" s="23">
        <f t="shared" si="104"/>
        <v>88</v>
      </c>
      <c r="ED78" s="23">
        <f t="shared" si="105"/>
        <v>3</v>
      </c>
      <c r="EE78" s="23">
        <f t="shared" si="106"/>
        <v>88</v>
      </c>
      <c r="EF78" s="23">
        <f t="shared" si="107"/>
        <v>3</v>
      </c>
      <c r="EG78" s="23"/>
      <c r="EH78" s="23" t="s">
        <v>36</v>
      </c>
      <c r="EI78" s="223">
        <f t="shared" si="151"/>
        <v>88</v>
      </c>
      <c r="EJ78" s="23" t="s">
        <v>17</v>
      </c>
      <c r="EK78" s="223">
        <f t="shared" si="152"/>
        <v>3</v>
      </c>
      <c r="EL78" s="1" t="s">
        <v>37</v>
      </c>
      <c r="EM78" s="24" t="s">
        <v>18</v>
      </c>
      <c r="EN78" s="48">
        <f t="shared" si="165"/>
        <v>1</v>
      </c>
      <c r="EO78" s="74" t="s">
        <v>16</v>
      </c>
      <c r="EP78" t="str">
        <f t="shared" si="110"/>
        <v xml:space="preserve">( 88 / 3 ) π </v>
      </c>
      <c r="EQ78" t="str">
        <f t="shared" si="111"/>
        <v xml:space="preserve">( 88 / 3 ) π </v>
      </c>
      <c r="ER78" t="str">
        <f t="shared" si="112"/>
        <v xml:space="preserve">( 88 / 3 ) π </v>
      </c>
      <c r="ES78">
        <f t="shared" si="142"/>
        <v>0</v>
      </c>
      <c r="ET78" t="str">
        <f t="shared" si="113"/>
        <v xml:space="preserve">( 88 / 3 ) π </v>
      </c>
      <c r="EU78" s="49" t="s">
        <v>39</v>
      </c>
      <c r="EV78" s="60">
        <f t="shared" si="143"/>
        <v>45</v>
      </c>
      <c r="EX78" s="60">
        <f t="shared" si="144"/>
        <v>3</v>
      </c>
      <c r="EY78" s="60">
        <f t="shared" si="32"/>
        <v>3</v>
      </c>
      <c r="EZ78" s="71" t="str">
        <f t="shared" si="33"/>
        <v xml:space="preserve">5280° = </v>
      </c>
      <c r="FA78" s="73" t="str">
        <f t="shared" si="114"/>
        <v xml:space="preserve">( 88 / 3 ) π </v>
      </c>
      <c r="FB78" s="26" t="str">
        <f t="shared" si="34"/>
        <v>=</v>
      </c>
      <c r="FC78" s="26"/>
      <c r="FD78" s="26">
        <f t="shared" si="35"/>
        <v>92.153384505300593</v>
      </c>
      <c r="FE78" s="26"/>
      <c r="FF78" s="26" t="s">
        <v>39</v>
      </c>
      <c r="FG78" s="25">
        <f t="shared" si="36"/>
        <v>92.153384505300593</v>
      </c>
      <c r="FH78" s="25" t="s">
        <v>2</v>
      </c>
      <c r="FI78" s="25" t="str">
        <f t="shared" si="37"/>
        <v/>
      </c>
      <c r="FL78" s="144" t="str">
        <f t="shared" si="38"/>
        <v>( 88 / 3 ) π   =</v>
      </c>
      <c r="FM78" s="42">
        <f t="shared" si="115"/>
        <v>92.153384505300593</v>
      </c>
      <c r="FN78">
        <f t="shared" si="166"/>
        <v>-0.86602540378443449</v>
      </c>
      <c r="FO78">
        <f t="shared" si="167"/>
        <v>-0.50000000000000722</v>
      </c>
      <c r="FP78">
        <f t="shared" si="168"/>
        <v>-4.3301270189221723</v>
      </c>
      <c r="FQ78">
        <f t="shared" si="169"/>
        <v>-2.500000000000036</v>
      </c>
      <c r="FR78">
        <f t="shared" si="170"/>
        <v>7.5000000000000355</v>
      </c>
      <c r="FS78">
        <f t="shared" si="171"/>
        <v>2.499999999999964</v>
      </c>
      <c r="FT78">
        <f t="shared" si="116"/>
        <v>8.6602540378444068</v>
      </c>
      <c r="FV78">
        <v>360</v>
      </c>
      <c r="FW78">
        <f t="shared" si="145"/>
        <v>120</v>
      </c>
      <c r="FX78">
        <f t="shared" si="117"/>
        <v>60</v>
      </c>
      <c r="FY78">
        <f t="shared" si="160"/>
        <v>3</v>
      </c>
      <c r="FZ78">
        <f t="shared" si="45"/>
        <v>1.5</v>
      </c>
      <c r="GA78">
        <f t="shared" si="161"/>
        <v>44</v>
      </c>
      <c r="GB78">
        <f t="shared" si="119"/>
        <v>0</v>
      </c>
      <c r="GC78" t="str">
        <f t="shared" si="162"/>
        <v/>
      </c>
      <c r="GD78" t="str">
        <f t="shared" si="121"/>
        <v/>
      </c>
      <c r="GH78" t="str">
        <f t="shared" si="47"/>
        <v/>
      </c>
      <c r="GI78" t="str">
        <f t="shared" si="172"/>
        <v/>
      </c>
      <c r="GJ78" s="43" t="str">
        <f t="shared" si="173"/>
        <v/>
      </c>
      <c r="GK78" s="43" t="str">
        <f t="shared" si="174"/>
        <v/>
      </c>
      <c r="GL78" s="145"/>
      <c r="GM78" t="str">
        <f t="shared" si="175"/>
        <v/>
      </c>
      <c r="GN78" t="str">
        <f t="shared" si="176"/>
        <v/>
      </c>
      <c r="GO78" t="str">
        <f t="shared" si="177"/>
        <v/>
      </c>
      <c r="GP78" t="str">
        <f t="shared" si="181"/>
        <v/>
      </c>
      <c r="GQ78" t="str">
        <f t="shared" si="182"/>
        <v/>
      </c>
      <c r="GR78" t="str">
        <f t="shared" si="178"/>
        <v/>
      </c>
      <c r="GS78" t="str">
        <f t="shared" si="179"/>
        <v/>
      </c>
      <c r="GU78" t="str">
        <f t="shared" si="183"/>
        <v/>
      </c>
      <c r="GV78" t="str">
        <f t="shared" si="164"/>
        <v/>
      </c>
      <c r="GW78" t="str">
        <f t="shared" si="184"/>
        <v/>
      </c>
      <c r="GX78" t="str">
        <f t="shared" si="185"/>
        <v/>
      </c>
      <c r="GY78" s="19"/>
      <c r="GZ78" t="e">
        <f t="shared" si="129"/>
        <v>#VALUE!</v>
      </c>
      <c r="HA78">
        <f t="shared" si="163"/>
        <v>3</v>
      </c>
      <c r="HC78" t="s">
        <v>982</v>
      </c>
      <c r="HD78">
        <f t="shared" si="148"/>
        <v>44</v>
      </c>
      <c r="HE78" t="str">
        <f t="shared" si="56"/>
        <v/>
      </c>
      <c r="HF78">
        <f t="shared" si="57"/>
        <v>0</v>
      </c>
      <c r="HG78" t="str">
        <f t="shared" si="58"/>
        <v/>
      </c>
      <c r="HH78">
        <f t="shared" si="153"/>
        <v>0</v>
      </c>
    </row>
    <row r="79" spans="11:216" x14ac:dyDescent="0.25">
      <c r="K79" s="186"/>
      <c r="L79" s="185"/>
      <c r="M79" s="185"/>
      <c r="N79" s="84"/>
      <c r="O79" s="8" t="str">
        <f t="shared" si="59"/>
        <v/>
      </c>
      <c r="P79" s="8"/>
      <c r="Q79" s="27"/>
      <c r="R79" s="227">
        <f t="shared" si="60"/>
        <v>30</v>
      </c>
      <c r="S79" s="8"/>
      <c r="T79" s="19"/>
      <c r="U79" s="32" t="str">
        <f t="shared" si="154"/>
        <v/>
      </c>
      <c r="V79" s="44" t="str">
        <f t="shared" si="61"/>
        <v/>
      </c>
      <c r="W79" s="66" t="str">
        <f t="shared" si="62"/>
        <v/>
      </c>
      <c r="X79" s="34" t="str">
        <f t="shared" si="63"/>
        <v/>
      </c>
      <c r="Y79" s="38" t="str">
        <f t="shared" si="64"/>
        <v/>
      </c>
      <c r="Z79" s="34" t="str">
        <f t="shared" si="155"/>
        <v/>
      </c>
      <c r="AA79" s="34" t="str">
        <f t="shared" si="156"/>
        <v/>
      </c>
      <c r="AB79" s="34" t="str">
        <f t="shared" si="67"/>
        <v/>
      </c>
      <c r="AC79" s="38" t="str">
        <f t="shared" si="68"/>
        <v/>
      </c>
      <c r="AD79" s="38" t="str">
        <f t="shared" si="69"/>
        <v/>
      </c>
      <c r="AE79" s="40" t="str">
        <f t="shared" si="157"/>
        <v/>
      </c>
      <c r="AF79" s="35"/>
      <c r="AG79" s="20" t="e">
        <f t="shared" si="70"/>
        <v>#VALUE!</v>
      </c>
      <c r="AH79" s="19"/>
      <c r="AI79" s="8"/>
      <c r="AJ79" s="8"/>
      <c r="AK79" s="8"/>
      <c r="AL79" s="27"/>
      <c r="AM79" s="8"/>
      <c r="AN79" s="8"/>
      <c r="AO79" s="8"/>
      <c r="AP79" s="8"/>
      <c r="AQ79" s="8"/>
      <c r="AR79" s="8"/>
      <c r="AY79" s="8"/>
      <c r="AZ79" s="8"/>
      <c r="BA79" s="8"/>
      <c r="BB79" s="8"/>
      <c r="BC79" s="8"/>
      <c r="BD79" s="8"/>
      <c r="BE79" s="8">
        <v>180</v>
      </c>
      <c r="BF79" s="8">
        <v>360</v>
      </c>
      <c r="BG79" s="8">
        <f t="shared" si="149"/>
        <v>1800</v>
      </c>
      <c r="BH79">
        <f t="shared" si="180"/>
        <v>5400</v>
      </c>
      <c r="BI79" t="s">
        <v>20</v>
      </c>
      <c r="BJ79">
        <f t="shared" si="71"/>
        <v>5400</v>
      </c>
      <c r="BK79">
        <f t="shared" si="130"/>
        <v>0</v>
      </c>
      <c r="BL79" s="17">
        <f t="shared" si="72"/>
        <v>10800</v>
      </c>
      <c r="BM79" s="17">
        <f t="shared" si="73"/>
        <v>360</v>
      </c>
      <c r="BN79" s="17">
        <f t="shared" si="74"/>
        <v>10800</v>
      </c>
      <c r="BO79" s="17">
        <f t="shared" si="75"/>
        <v>0</v>
      </c>
      <c r="BR79">
        <f t="shared" si="76"/>
        <v>5400</v>
      </c>
      <c r="BS79">
        <f t="shared" si="77"/>
        <v>360</v>
      </c>
      <c r="BT79">
        <f t="shared" si="78"/>
        <v>30</v>
      </c>
      <c r="BU79">
        <f t="shared" si="79"/>
        <v>1</v>
      </c>
      <c r="BX79">
        <f t="shared" si="80"/>
        <v>1</v>
      </c>
      <c r="BY79">
        <f t="shared" si="81"/>
        <v>30</v>
      </c>
      <c r="BZ79">
        <f t="shared" si="82"/>
        <v>1</v>
      </c>
      <c r="CA79">
        <f t="shared" si="83"/>
        <v>1</v>
      </c>
      <c r="CB79">
        <f t="shared" si="84"/>
        <v>30</v>
      </c>
      <c r="CC79">
        <f t="shared" si="85"/>
        <v>1</v>
      </c>
      <c r="CD79" s="19"/>
      <c r="CE79" s="155">
        <f t="shared" si="86"/>
        <v>30</v>
      </c>
      <c r="CF79" s="17">
        <f t="shared" si="87"/>
        <v>30</v>
      </c>
      <c r="CG79" s="205">
        <f t="shared" si="88"/>
        <v>94.247779607693786</v>
      </c>
      <c r="CH79" s="205">
        <f t="shared" si="89"/>
        <v>30</v>
      </c>
      <c r="CI79" s="205">
        <f t="shared" si="90"/>
        <v>0</v>
      </c>
      <c r="CJ79" s="224">
        <f t="shared" si="91"/>
        <v>-1</v>
      </c>
      <c r="CK79" s="205">
        <f t="shared" si="92"/>
        <v>-2</v>
      </c>
      <c r="CL79" s="205">
        <v>360</v>
      </c>
      <c r="CM79" s="205">
        <f t="shared" si="131"/>
        <v>-8.3333333333333332E-3</v>
      </c>
      <c r="CN79" s="8"/>
      <c r="CO79" s="198"/>
      <c r="CP79" s="8"/>
      <c r="CQ79" s="8"/>
      <c r="CR79" s="8"/>
      <c r="CS79" s="8"/>
      <c r="CT79" s="8">
        <f t="shared" si="132"/>
        <v>90</v>
      </c>
      <c r="CU79" s="8">
        <f t="shared" si="133"/>
        <v>3</v>
      </c>
      <c r="CV79" s="8">
        <f t="shared" si="93"/>
        <v>3</v>
      </c>
      <c r="CW79" s="8">
        <f t="shared" si="158"/>
        <v>30</v>
      </c>
      <c r="CX79" s="8">
        <f t="shared" si="159"/>
        <v>1</v>
      </c>
      <c r="CY79" s="8">
        <f t="shared" si="24"/>
        <v>3</v>
      </c>
      <c r="CZ79" s="8">
        <f t="shared" si="25"/>
        <v>30</v>
      </c>
      <c r="DA79" s="8">
        <f t="shared" si="96"/>
        <v>1</v>
      </c>
      <c r="DB79" s="8"/>
      <c r="DC79" s="198">
        <f t="shared" si="97"/>
        <v>30</v>
      </c>
      <c r="DD79" s="234" t="s">
        <v>1005</v>
      </c>
      <c r="DE79" s="198">
        <f t="shared" si="98"/>
        <v>1</v>
      </c>
      <c r="DF79" s="8" t="s">
        <v>16</v>
      </c>
      <c r="DG79" s="8">
        <f t="shared" si="26"/>
        <v>30</v>
      </c>
      <c r="DH79" s="129" t="s">
        <v>18</v>
      </c>
      <c r="DI79" s="129" t="s">
        <v>16</v>
      </c>
      <c r="DJ79" s="198">
        <f t="shared" si="99"/>
        <v>94.247779607693786</v>
      </c>
      <c r="DK79" s="30" t="s">
        <v>2</v>
      </c>
      <c r="DL79" s="198">
        <f t="shared" si="27"/>
        <v>94.247779607693786</v>
      </c>
      <c r="DM79" s="228">
        <f t="shared" si="134"/>
        <v>1000000000000</v>
      </c>
      <c r="DN79" s="228">
        <f t="shared" si="135"/>
        <v>94247779607693.781</v>
      </c>
      <c r="DO79" s="228">
        <f t="shared" si="136"/>
        <v>94247779607693.781</v>
      </c>
      <c r="DP79" s="228">
        <f t="shared" si="137"/>
        <v>94247779607693</v>
      </c>
      <c r="DQ79" s="228">
        <f t="shared" si="138"/>
        <v>94247779607693</v>
      </c>
      <c r="DR79" s="30" t="str">
        <f t="shared" si="139"/>
        <v/>
      </c>
      <c r="DS79" s="30">
        <f t="shared" si="140"/>
        <v>0</v>
      </c>
      <c r="DT79" s="30">
        <f t="shared" si="141"/>
        <v>0</v>
      </c>
      <c r="DU79" s="27"/>
      <c r="DV79" s="23" t="s">
        <v>19</v>
      </c>
      <c r="DW79" s="23">
        <f t="shared" si="28"/>
        <v>30</v>
      </c>
      <c r="DX79" s="23">
        <f t="shared" si="29"/>
        <v>1</v>
      </c>
      <c r="DY79" s="23">
        <f t="shared" si="102"/>
        <v>30</v>
      </c>
      <c r="DZ79" s="23">
        <f t="shared" si="103"/>
        <v>0</v>
      </c>
      <c r="EA79" s="23">
        <f t="shared" si="30"/>
        <v>0</v>
      </c>
      <c r="EB79" s="23"/>
      <c r="EC79" s="23">
        <f t="shared" si="104"/>
        <v>30</v>
      </c>
      <c r="ED79" s="23">
        <f t="shared" si="105"/>
        <v>1</v>
      </c>
      <c r="EE79" s="23">
        <f t="shared" si="106"/>
        <v>30</v>
      </c>
      <c r="EF79" s="23">
        <f t="shared" si="107"/>
        <v>1</v>
      </c>
      <c r="EG79" s="23"/>
      <c r="EH79" s="23" t="s">
        <v>36</v>
      </c>
      <c r="EI79" s="223">
        <f t="shared" si="151"/>
        <v>30</v>
      </c>
      <c r="EJ79" s="23" t="s">
        <v>17</v>
      </c>
      <c r="EK79" s="223">
        <f t="shared" si="152"/>
        <v>1</v>
      </c>
      <c r="EL79" s="1" t="s">
        <v>37</v>
      </c>
      <c r="EM79" s="24" t="s">
        <v>18</v>
      </c>
      <c r="EN79" s="48">
        <f t="shared" si="165"/>
        <v>1</v>
      </c>
      <c r="EO79" s="74" t="s">
        <v>16</v>
      </c>
      <c r="EP79" t="str">
        <f t="shared" si="110"/>
        <v xml:space="preserve">( 30 / 1 ) π </v>
      </c>
      <c r="EQ79" t="str">
        <f t="shared" si="111"/>
        <v xml:space="preserve">30 π </v>
      </c>
      <c r="ER79" t="str">
        <f t="shared" si="112"/>
        <v xml:space="preserve">30 π </v>
      </c>
      <c r="ES79">
        <f t="shared" si="142"/>
        <v>0</v>
      </c>
      <c r="ET79" t="str">
        <f t="shared" si="113"/>
        <v xml:space="preserve">30 π </v>
      </c>
      <c r="EU79" s="49" t="s">
        <v>39</v>
      </c>
      <c r="EV79" s="60">
        <f t="shared" si="143"/>
        <v>46</v>
      </c>
      <c r="EX79" s="60">
        <f t="shared" si="144"/>
        <v>3</v>
      </c>
      <c r="EY79" s="60">
        <f t="shared" si="32"/>
        <v>1</v>
      </c>
      <c r="EZ79" s="71" t="str">
        <f t="shared" si="33"/>
        <v xml:space="preserve">5400° = </v>
      </c>
      <c r="FA79" s="73" t="str">
        <f t="shared" si="114"/>
        <v xml:space="preserve">30 π </v>
      </c>
      <c r="FB79" s="26" t="str">
        <f t="shared" si="34"/>
        <v>=</v>
      </c>
      <c r="FC79" s="26"/>
      <c r="FD79" s="26">
        <f t="shared" si="35"/>
        <v>94.247779607693786</v>
      </c>
      <c r="FE79" s="26"/>
      <c r="FF79" s="26" t="s">
        <v>39</v>
      </c>
      <c r="FG79" s="25">
        <f t="shared" si="36"/>
        <v>94.247779607693801</v>
      </c>
      <c r="FH79" s="25" t="s">
        <v>2</v>
      </c>
      <c r="FI79" s="25" t="str">
        <f t="shared" si="37"/>
        <v/>
      </c>
      <c r="FL79" s="144" t="str">
        <f t="shared" si="38"/>
        <v>30 π   =</v>
      </c>
      <c r="FM79" s="42">
        <f t="shared" si="115"/>
        <v>94.247779607693801</v>
      </c>
      <c r="FN79">
        <f t="shared" si="166"/>
        <v>3.4299819928751418E-15</v>
      </c>
      <c r="FO79">
        <f t="shared" si="167"/>
        <v>1</v>
      </c>
      <c r="FP79">
        <f t="shared" si="168"/>
        <v>1.7149909964375709E-14</v>
      </c>
      <c r="FQ79">
        <f t="shared" si="169"/>
        <v>5</v>
      </c>
      <c r="FR79">
        <f t="shared" si="170"/>
        <v>0</v>
      </c>
      <c r="FS79">
        <f t="shared" si="171"/>
        <v>0</v>
      </c>
      <c r="FT79">
        <f t="shared" si="116"/>
        <v>1.7149909964375709E-14</v>
      </c>
      <c r="FV79">
        <v>360</v>
      </c>
      <c r="FW79">
        <f t="shared" si="145"/>
        <v>120</v>
      </c>
      <c r="FX79">
        <f t="shared" si="117"/>
        <v>60</v>
      </c>
      <c r="FY79">
        <f t="shared" si="160"/>
        <v>3</v>
      </c>
      <c r="FZ79">
        <f t="shared" si="45"/>
        <v>1.5</v>
      </c>
      <c r="GA79">
        <f t="shared" si="161"/>
        <v>45</v>
      </c>
      <c r="GB79">
        <f t="shared" si="119"/>
        <v>0</v>
      </c>
      <c r="GC79" t="str">
        <f t="shared" si="162"/>
        <v/>
      </c>
      <c r="GD79" t="str">
        <f t="shared" si="121"/>
        <v/>
      </c>
      <c r="GH79" t="str">
        <f t="shared" si="47"/>
        <v/>
      </c>
      <c r="GI79" t="str">
        <f t="shared" si="172"/>
        <v/>
      </c>
      <c r="GJ79" s="43" t="str">
        <f t="shared" si="173"/>
        <v/>
      </c>
      <c r="GK79" s="43" t="str">
        <f t="shared" si="174"/>
        <v/>
      </c>
      <c r="GL79" s="145"/>
      <c r="GM79" t="str">
        <f t="shared" si="175"/>
        <v/>
      </c>
      <c r="GN79" t="str">
        <f t="shared" si="176"/>
        <v/>
      </c>
      <c r="GO79" t="str">
        <f t="shared" si="177"/>
        <v/>
      </c>
      <c r="GP79" t="str">
        <f t="shared" si="181"/>
        <v/>
      </c>
      <c r="GQ79" t="str">
        <f t="shared" si="182"/>
        <v/>
      </c>
      <c r="GR79" t="str">
        <f t="shared" si="178"/>
        <v/>
      </c>
      <c r="GS79" t="str">
        <f t="shared" si="179"/>
        <v/>
      </c>
      <c r="GU79" t="str">
        <f t="shared" si="183"/>
        <v/>
      </c>
      <c r="GV79" t="str">
        <f t="shared" si="164"/>
        <v/>
      </c>
      <c r="GW79" t="str">
        <f t="shared" si="184"/>
        <v/>
      </c>
      <c r="GX79" t="str">
        <f t="shared" si="185"/>
        <v/>
      </c>
      <c r="GY79" s="19"/>
      <c r="GZ79" t="e">
        <f t="shared" si="129"/>
        <v>#VALUE!</v>
      </c>
      <c r="HA79">
        <f t="shared" si="163"/>
        <v>3</v>
      </c>
      <c r="HC79" t="s">
        <v>963</v>
      </c>
      <c r="HD79">
        <f t="shared" si="148"/>
        <v>45</v>
      </c>
      <c r="HE79" t="str">
        <f t="shared" si="56"/>
        <v>pentatétracontagone</v>
      </c>
      <c r="HF79">
        <f t="shared" si="57"/>
        <v>0</v>
      </c>
      <c r="HG79" t="str">
        <f t="shared" si="58"/>
        <v/>
      </c>
      <c r="HH79">
        <f t="shared" si="153"/>
        <v>0</v>
      </c>
    </row>
    <row r="80" spans="11:216" x14ac:dyDescent="0.25">
      <c r="K80" s="186"/>
      <c r="L80" s="185"/>
      <c r="M80" s="185"/>
      <c r="N80" s="84"/>
      <c r="O80" s="8" t="str">
        <f t="shared" si="59"/>
        <v/>
      </c>
      <c r="P80" s="8"/>
      <c r="Q80" s="27"/>
      <c r="R80" s="227">
        <f t="shared" si="60"/>
        <v>30.666666666666668</v>
      </c>
      <c r="S80" s="8"/>
      <c r="T80" s="19"/>
      <c r="U80" s="32" t="str">
        <f t="shared" si="154"/>
        <v/>
      </c>
      <c r="V80" s="45" t="str">
        <f t="shared" si="61"/>
        <v/>
      </c>
      <c r="W80" s="32" t="str">
        <f t="shared" si="62"/>
        <v/>
      </c>
      <c r="X80" s="35" t="str">
        <f t="shared" si="63"/>
        <v/>
      </c>
      <c r="Y80" s="39" t="str">
        <f t="shared" si="64"/>
        <v/>
      </c>
      <c r="Z80" s="35" t="str">
        <f t="shared" si="155"/>
        <v/>
      </c>
      <c r="AA80" s="35" t="str">
        <f t="shared" si="156"/>
        <v/>
      </c>
      <c r="AB80" s="35" t="str">
        <f t="shared" si="67"/>
        <v/>
      </c>
      <c r="AC80" s="39" t="str">
        <f t="shared" si="68"/>
        <v/>
      </c>
      <c r="AD80" s="39" t="str">
        <f t="shared" si="69"/>
        <v/>
      </c>
      <c r="AE80" s="41" t="str">
        <f t="shared" si="157"/>
        <v/>
      </c>
      <c r="AF80" s="35"/>
      <c r="AG80" s="20" t="e">
        <f t="shared" si="70"/>
        <v>#VALUE!</v>
      </c>
      <c r="AH80" s="19"/>
      <c r="AI80" s="8"/>
      <c r="AJ80" s="8"/>
      <c r="AK80" s="8"/>
      <c r="AL80" s="27"/>
      <c r="AM80" s="8"/>
      <c r="AN80" s="8"/>
      <c r="AO80" s="8"/>
      <c r="AP80" s="8"/>
      <c r="AQ80" s="8"/>
      <c r="AR80" s="8"/>
      <c r="AY80" s="8"/>
      <c r="AZ80" s="8"/>
      <c r="BA80" s="8"/>
      <c r="BB80" s="8"/>
      <c r="BC80" s="8"/>
      <c r="BD80" s="8"/>
      <c r="BE80" s="8">
        <v>180</v>
      </c>
      <c r="BF80" s="8">
        <v>360</v>
      </c>
      <c r="BG80" s="8">
        <f t="shared" si="149"/>
        <v>1840</v>
      </c>
      <c r="BH80">
        <f t="shared" si="180"/>
        <v>5520</v>
      </c>
      <c r="BI80" t="s">
        <v>20</v>
      </c>
      <c r="BJ80">
        <f t="shared" si="71"/>
        <v>5520</v>
      </c>
      <c r="BK80">
        <f t="shared" si="130"/>
        <v>0</v>
      </c>
      <c r="BL80" s="17">
        <f t="shared" si="72"/>
        <v>11040</v>
      </c>
      <c r="BM80" s="17">
        <f t="shared" si="73"/>
        <v>360</v>
      </c>
      <c r="BN80" s="17">
        <f t="shared" si="74"/>
        <v>11040</v>
      </c>
      <c r="BO80" s="17">
        <f t="shared" si="75"/>
        <v>0</v>
      </c>
      <c r="BR80">
        <f t="shared" si="76"/>
        <v>5520</v>
      </c>
      <c r="BS80">
        <f t="shared" si="77"/>
        <v>120</v>
      </c>
      <c r="BT80">
        <f t="shared" si="78"/>
        <v>92</v>
      </c>
      <c r="BU80">
        <f t="shared" si="79"/>
        <v>3</v>
      </c>
      <c r="BX80">
        <f t="shared" si="80"/>
        <v>1</v>
      </c>
      <c r="BY80">
        <f t="shared" si="81"/>
        <v>92</v>
      </c>
      <c r="BZ80">
        <f t="shared" si="82"/>
        <v>3</v>
      </c>
      <c r="CA80">
        <f t="shared" si="83"/>
        <v>1</v>
      </c>
      <c r="CB80">
        <f t="shared" si="84"/>
        <v>92</v>
      </c>
      <c r="CC80">
        <f t="shared" si="85"/>
        <v>3</v>
      </c>
      <c r="CD80" s="19"/>
      <c r="CE80" s="155">
        <f t="shared" si="86"/>
        <v>30.666666666666668</v>
      </c>
      <c r="CF80" s="17">
        <f t="shared" si="87"/>
        <v>30.666666666666668</v>
      </c>
      <c r="CG80" s="205">
        <f t="shared" si="88"/>
        <v>96.342174710086994</v>
      </c>
      <c r="CH80" s="205">
        <f t="shared" si="89"/>
        <v>30.666666666666668</v>
      </c>
      <c r="CI80" s="205">
        <f t="shared" si="90"/>
        <v>0</v>
      </c>
      <c r="CJ80" s="224">
        <f t="shared" si="91"/>
        <v>-1</v>
      </c>
      <c r="CK80" s="205">
        <f t="shared" si="92"/>
        <v>-2</v>
      </c>
      <c r="CL80" s="205">
        <v>360</v>
      </c>
      <c r="CM80" s="205">
        <f t="shared" si="131"/>
        <v>-8.3333333333333332E-3</v>
      </c>
      <c r="CN80" s="8"/>
      <c r="CO80" s="198"/>
      <c r="CP80" s="8"/>
      <c r="CQ80" s="8"/>
      <c r="CR80" s="8"/>
      <c r="CS80" s="8"/>
      <c r="CT80" s="8">
        <f t="shared" si="132"/>
        <v>92</v>
      </c>
      <c r="CU80" s="8">
        <f t="shared" si="133"/>
        <v>3</v>
      </c>
      <c r="CV80" s="8">
        <f t="shared" si="93"/>
        <v>1</v>
      </c>
      <c r="CW80" s="8">
        <f t="shared" si="158"/>
        <v>92</v>
      </c>
      <c r="CX80" s="8">
        <f t="shared" si="159"/>
        <v>3</v>
      </c>
      <c r="CY80" s="8">
        <f t="shared" si="24"/>
        <v>1</v>
      </c>
      <c r="CZ80" s="8">
        <f t="shared" si="25"/>
        <v>92</v>
      </c>
      <c r="DA80" s="8">
        <f t="shared" si="96"/>
        <v>3</v>
      </c>
      <c r="DB80" s="8"/>
      <c r="DC80" s="198">
        <f t="shared" si="97"/>
        <v>92</v>
      </c>
      <c r="DD80" s="234" t="s">
        <v>1005</v>
      </c>
      <c r="DE80" s="198">
        <f t="shared" si="98"/>
        <v>3</v>
      </c>
      <c r="DF80" s="8" t="s">
        <v>16</v>
      </c>
      <c r="DG80" s="8">
        <f t="shared" si="26"/>
        <v>30.666666666666668</v>
      </c>
      <c r="DH80" s="129" t="s">
        <v>18</v>
      </c>
      <c r="DI80" s="129" t="s">
        <v>16</v>
      </c>
      <c r="DJ80" s="198">
        <f t="shared" si="99"/>
        <v>96.342174710086994</v>
      </c>
      <c r="DK80" s="30" t="s">
        <v>2</v>
      </c>
      <c r="DL80" s="198">
        <f t="shared" si="27"/>
        <v>96.342174710086994</v>
      </c>
      <c r="DM80" s="228">
        <f t="shared" si="134"/>
        <v>1000000000000</v>
      </c>
      <c r="DN80" s="228">
        <f t="shared" si="135"/>
        <v>96342174710087</v>
      </c>
      <c r="DO80" s="228">
        <f t="shared" si="136"/>
        <v>96342174710087</v>
      </c>
      <c r="DP80" s="228">
        <f t="shared" si="137"/>
        <v>96342174710087</v>
      </c>
      <c r="DQ80" s="228">
        <f t="shared" si="138"/>
        <v>96342174710087</v>
      </c>
      <c r="DR80" s="30" t="str">
        <f t="shared" si="139"/>
        <v/>
      </c>
      <c r="DS80" s="30">
        <f t="shared" si="140"/>
        <v>0</v>
      </c>
      <c r="DT80" s="30">
        <f t="shared" si="141"/>
        <v>0</v>
      </c>
      <c r="DU80" s="27"/>
      <c r="DV80" s="23" t="s">
        <v>19</v>
      </c>
      <c r="DW80" s="23">
        <f t="shared" si="28"/>
        <v>92</v>
      </c>
      <c r="DX80" s="23">
        <f t="shared" si="29"/>
        <v>3</v>
      </c>
      <c r="DY80" s="23">
        <f t="shared" si="102"/>
        <v>30.666666666666668</v>
      </c>
      <c r="DZ80" s="23">
        <f t="shared" si="103"/>
        <v>0</v>
      </c>
      <c r="EA80" s="23">
        <f t="shared" si="30"/>
        <v>0</v>
      </c>
      <c r="EB80" s="23"/>
      <c r="EC80" s="23">
        <f t="shared" si="104"/>
        <v>92</v>
      </c>
      <c r="ED80" s="23">
        <f t="shared" si="105"/>
        <v>3</v>
      </c>
      <c r="EE80" s="23">
        <f t="shared" si="106"/>
        <v>92</v>
      </c>
      <c r="EF80" s="23">
        <f t="shared" si="107"/>
        <v>3</v>
      </c>
      <c r="EG80" s="23"/>
      <c r="EH80" s="23" t="s">
        <v>36</v>
      </c>
      <c r="EI80" s="223">
        <f t="shared" si="151"/>
        <v>92</v>
      </c>
      <c r="EJ80" s="23" t="s">
        <v>17</v>
      </c>
      <c r="EK80" s="223">
        <f t="shared" si="152"/>
        <v>3</v>
      </c>
      <c r="EL80" s="1" t="s">
        <v>37</v>
      </c>
      <c r="EM80" s="24" t="s">
        <v>18</v>
      </c>
      <c r="EN80" s="48">
        <f t="shared" si="165"/>
        <v>1</v>
      </c>
      <c r="EO80" s="74" t="s">
        <v>16</v>
      </c>
      <c r="EP80" t="str">
        <f t="shared" si="110"/>
        <v xml:space="preserve">( 92 / 3 ) π </v>
      </c>
      <c r="EQ80" t="str">
        <f t="shared" si="111"/>
        <v xml:space="preserve">( 92 / 3 ) π </v>
      </c>
      <c r="ER80" t="str">
        <f t="shared" si="112"/>
        <v xml:space="preserve">( 92 / 3 ) π </v>
      </c>
      <c r="ES80">
        <f t="shared" si="142"/>
        <v>0</v>
      </c>
      <c r="ET80" t="str">
        <f t="shared" si="113"/>
        <v xml:space="preserve">( 92 / 3 ) π </v>
      </c>
      <c r="EU80" s="49" t="s">
        <v>39</v>
      </c>
      <c r="EV80" s="60">
        <f t="shared" si="143"/>
        <v>47</v>
      </c>
      <c r="EX80" s="60">
        <f t="shared" si="144"/>
        <v>3</v>
      </c>
      <c r="EY80" s="60">
        <f t="shared" si="32"/>
        <v>1</v>
      </c>
      <c r="EZ80" s="71" t="str">
        <f t="shared" si="33"/>
        <v xml:space="preserve">5520° = </v>
      </c>
      <c r="FA80" s="73" t="str">
        <f t="shared" si="114"/>
        <v xml:space="preserve">( 92 / 3 ) π </v>
      </c>
      <c r="FB80" s="26" t="str">
        <f t="shared" si="34"/>
        <v>=</v>
      </c>
      <c r="FC80" s="26"/>
      <c r="FD80" s="26">
        <f t="shared" si="35"/>
        <v>96.342174710086994</v>
      </c>
      <c r="FE80" s="26"/>
      <c r="FF80" s="26" t="s">
        <v>39</v>
      </c>
      <c r="FG80" s="25">
        <f t="shared" si="36"/>
        <v>96.342174710086994</v>
      </c>
      <c r="FH80" s="25" t="s">
        <v>2</v>
      </c>
      <c r="FI80" s="25" t="str">
        <f t="shared" si="37"/>
        <v/>
      </c>
      <c r="FL80" s="144" t="str">
        <f t="shared" si="38"/>
        <v>( 92 / 3 ) π   =</v>
      </c>
      <c r="FM80" s="42">
        <f t="shared" si="115"/>
        <v>96.342174710086994</v>
      </c>
      <c r="FN80">
        <f t="shared" si="166"/>
        <v>0.86602540378443815</v>
      </c>
      <c r="FO80">
        <f t="shared" si="167"/>
        <v>-0.50000000000000089</v>
      </c>
      <c r="FP80">
        <f t="shared" si="168"/>
        <v>4.330127018922191</v>
      </c>
      <c r="FQ80">
        <f t="shared" si="169"/>
        <v>-2.5000000000000044</v>
      </c>
      <c r="FR80">
        <f t="shared" si="170"/>
        <v>7.5000000000000044</v>
      </c>
      <c r="FS80">
        <f t="shared" si="171"/>
        <v>2.4999999999999956</v>
      </c>
      <c r="FT80">
        <f t="shared" si="116"/>
        <v>8.6602540378443891</v>
      </c>
      <c r="FV80">
        <v>360</v>
      </c>
      <c r="FW80">
        <f t="shared" si="145"/>
        <v>120</v>
      </c>
      <c r="FX80">
        <f t="shared" si="117"/>
        <v>60</v>
      </c>
      <c r="FY80">
        <f t="shared" si="160"/>
        <v>3</v>
      </c>
      <c r="FZ80">
        <f t="shared" si="45"/>
        <v>1.5</v>
      </c>
      <c r="GA80">
        <f t="shared" si="161"/>
        <v>46</v>
      </c>
      <c r="GB80">
        <f t="shared" si="119"/>
        <v>0</v>
      </c>
      <c r="GC80" t="str">
        <f t="shared" si="162"/>
        <v/>
      </c>
      <c r="GD80" t="str">
        <f t="shared" si="121"/>
        <v/>
      </c>
      <c r="GH80" t="str">
        <f t="shared" si="47"/>
        <v/>
      </c>
      <c r="GI80" t="str">
        <f t="shared" si="172"/>
        <v/>
      </c>
      <c r="GJ80" s="43" t="str">
        <f t="shared" si="173"/>
        <v/>
      </c>
      <c r="GK80" s="43" t="str">
        <f t="shared" si="174"/>
        <v/>
      </c>
      <c r="GL80" s="145"/>
      <c r="GM80" t="str">
        <f t="shared" si="175"/>
        <v/>
      </c>
      <c r="GN80" t="str">
        <f t="shared" si="176"/>
        <v/>
      </c>
      <c r="GO80" t="str">
        <f t="shared" si="177"/>
        <v/>
      </c>
      <c r="GP80" t="str">
        <f t="shared" si="181"/>
        <v/>
      </c>
      <c r="GQ80" t="str">
        <f t="shared" si="182"/>
        <v/>
      </c>
      <c r="GR80" t="str">
        <f t="shared" si="178"/>
        <v/>
      </c>
      <c r="GS80" t="str">
        <f t="shared" si="179"/>
        <v/>
      </c>
      <c r="GU80" t="str">
        <f t="shared" si="183"/>
        <v/>
      </c>
      <c r="GV80" t="str">
        <f t="shared" si="164"/>
        <v/>
      </c>
      <c r="GW80" t="str">
        <f t="shared" si="184"/>
        <v/>
      </c>
      <c r="GX80" t="str">
        <f t="shared" si="185"/>
        <v/>
      </c>
      <c r="GY80" s="19"/>
      <c r="GZ80" t="e">
        <f t="shared" si="129"/>
        <v>#VALUE!</v>
      </c>
      <c r="HA80">
        <f t="shared" si="163"/>
        <v>3</v>
      </c>
      <c r="HC80" t="s">
        <v>982</v>
      </c>
      <c r="HD80">
        <f t="shared" si="148"/>
        <v>46</v>
      </c>
      <c r="HE80" t="str">
        <f t="shared" si="56"/>
        <v/>
      </c>
      <c r="HF80">
        <f t="shared" si="57"/>
        <v>0</v>
      </c>
      <c r="HG80" t="str">
        <f t="shared" si="58"/>
        <v/>
      </c>
      <c r="HH80">
        <f t="shared" si="153"/>
        <v>0</v>
      </c>
    </row>
    <row r="81" spans="11:216" x14ac:dyDescent="0.25">
      <c r="K81" s="186"/>
      <c r="L81" s="185"/>
      <c r="M81" s="185"/>
      <c r="N81" s="84"/>
      <c r="O81" s="8" t="str">
        <f t="shared" si="59"/>
        <v/>
      </c>
      <c r="P81" s="8"/>
      <c r="Q81" s="27"/>
      <c r="R81" s="227">
        <f t="shared" si="60"/>
        <v>31.333333333333332</v>
      </c>
      <c r="S81" s="8"/>
      <c r="T81" s="19"/>
      <c r="U81" s="32" t="str">
        <f t="shared" si="154"/>
        <v/>
      </c>
      <c r="V81" s="44" t="str">
        <f t="shared" si="61"/>
        <v/>
      </c>
      <c r="W81" s="66" t="str">
        <f t="shared" si="62"/>
        <v/>
      </c>
      <c r="X81" s="34" t="str">
        <f t="shared" si="63"/>
        <v/>
      </c>
      <c r="Y81" s="38" t="str">
        <f t="shared" si="64"/>
        <v/>
      </c>
      <c r="Z81" s="34" t="str">
        <f t="shared" si="155"/>
        <v/>
      </c>
      <c r="AA81" s="34" t="str">
        <f t="shared" si="156"/>
        <v/>
      </c>
      <c r="AB81" s="34" t="str">
        <f t="shared" si="67"/>
        <v/>
      </c>
      <c r="AC81" s="38" t="str">
        <f t="shared" si="68"/>
        <v/>
      </c>
      <c r="AD81" s="38" t="str">
        <f t="shared" si="69"/>
        <v/>
      </c>
      <c r="AE81" s="40" t="str">
        <f t="shared" si="157"/>
        <v/>
      </c>
      <c r="AF81" s="35"/>
      <c r="AG81" s="20" t="e">
        <f t="shared" si="70"/>
        <v>#VALUE!</v>
      </c>
      <c r="AH81" s="19"/>
      <c r="AI81" s="8"/>
      <c r="AJ81" s="8"/>
      <c r="AK81" s="8"/>
      <c r="AL81" s="27"/>
      <c r="AM81" s="8"/>
      <c r="AN81" s="8"/>
      <c r="AO81" s="8"/>
      <c r="AP81" s="8"/>
      <c r="AQ81" s="8"/>
      <c r="AR81" s="8"/>
      <c r="AY81" s="8"/>
      <c r="AZ81" s="8"/>
      <c r="BA81" s="8"/>
      <c r="BB81" s="8"/>
      <c r="BC81" s="8"/>
      <c r="BD81" s="8"/>
      <c r="BE81" s="8">
        <v>180</v>
      </c>
      <c r="BF81" s="8">
        <v>360</v>
      </c>
      <c r="BG81" s="8">
        <f t="shared" si="149"/>
        <v>1880</v>
      </c>
      <c r="BH81">
        <f t="shared" si="180"/>
        <v>5640</v>
      </c>
      <c r="BI81" t="s">
        <v>20</v>
      </c>
      <c r="BJ81">
        <f t="shared" si="71"/>
        <v>5640</v>
      </c>
      <c r="BK81">
        <f t="shared" si="130"/>
        <v>0</v>
      </c>
      <c r="BL81" s="17">
        <f t="shared" si="72"/>
        <v>11280</v>
      </c>
      <c r="BM81" s="17">
        <f t="shared" si="73"/>
        <v>360</v>
      </c>
      <c r="BN81" s="17">
        <f t="shared" si="74"/>
        <v>11280</v>
      </c>
      <c r="BO81" s="17">
        <f t="shared" si="75"/>
        <v>0</v>
      </c>
      <c r="BR81">
        <f t="shared" si="76"/>
        <v>5640</v>
      </c>
      <c r="BS81">
        <f t="shared" si="77"/>
        <v>120</v>
      </c>
      <c r="BT81">
        <f t="shared" si="78"/>
        <v>94</v>
      </c>
      <c r="BU81">
        <f t="shared" si="79"/>
        <v>3</v>
      </c>
      <c r="BX81">
        <f t="shared" si="80"/>
        <v>1</v>
      </c>
      <c r="BY81">
        <f t="shared" si="81"/>
        <v>94</v>
      </c>
      <c r="BZ81">
        <f t="shared" si="82"/>
        <v>3</v>
      </c>
      <c r="CA81">
        <f t="shared" si="83"/>
        <v>1</v>
      </c>
      <c r="CB81">
        <f t="shared" si="84"/>
        <v>94</v>
      </c>
      <c r="CC81">
        <f t="shared" si="85"/>
        <v>3</v>
      </c>
      <c r="CD81" s="19"/>
      <c r="CE81" s="155">
        <f t="shared" si="86"/>
        <v>31.333333333333332</v>
      </c>
      <c r="CF81" s="17">
        <f t="shared" si="87"/>
        <v>31.333333333333332</v>
      </c>
      <c r="CG81" s="205">
        <f t="shared" si="88"/>
        <v>98.436569812480187</v>
      </c>
      <c r="CH81" s="205">
        <f t="shared" si="89"/>
        <v>31.333333333333332</v>
      </c>
      <c r="CI81" s="205">
        <f t="shared" si="90"/>
        <v>0</v>
      </c>
      <c r="CJ81" s="224">
        <f t="shared" si="91"/>
        <v>-1</v>
      </c>
      <c r="CK81" s="205">
        <f t="shared" si="92"/>
        <v>-2</v>
      </c>
      <c r="CL81" s="205">
        <v>360</v>
      </c>
      <c r="CM81" s="205">
        <f t="shared" si="131"/>
        <v>-8.3333333333333332E-3</v>
      </c>
      <c r="CN81" s="8"/>
      <c r="CO81" s="198"/>
      <c r="CP81" s="8"/>
      <c r="CQ81" s="8"/>
      <c r="CR81" s="8"/>
      <c r="CS81" s="8"/>
      <c r="CT81" s="8">
        <f t="shared" si="132"/>
        <v>94</v>
      </c>
      <c r="CU81" s="8">
        <f t="shared" si="133"/>
        <v>3</v>
      </c>
      <c r="CV81" s="8">
        <f t="shared" si="93"/>
        <v>1</v>
      </c>
      <c r="CW81" s="8">
        <f t="shared" si="158"/>
        <v>94</v>
      </c>
      <c r="CX81" s="8">
        <f t="shared" si="159"/>
        <v>3</v>
      </c>
      <c r="CY81" s="8">
        <f t="shared" si="24"/>
        <v>1</v>
      </c>
      <c r="CZ81" s="8">
        <f t="shared" si="25"/>
        <v>94</v>
      </c>
      <c r="DA81" s="8">
        <f t="shared" si="96"/>
        <v>3</v>
      </c>
      <c r="DB81" s="8"/>
      <c r="DC81" s="198">
        <f t="shared" si="97"/>
        <v>94</v>
      </c>
      <c r="DD81" s="234" t="s">
        <v>1005</v>
      </c>
      <c r="DE81" s="198">
        <f t="shared" si="98"/>
        <v>3</v>
      </c>
      <c r="DF81" s="8" t="s">
        <v>16</v>
      </c>
      <c r="DG81" s="8">
        <f t="shared" si="26"/>
        <v>31.333333333333332</v>
      </c>
      <c r="DH81" s="129" t="s">
        <v>18</v>
      </c>
      <c r="DI81" s="129" t="s">
        <v>16</v>
      </c>
      <c r="DJ81" s="198">
        <f t="shared" si="99"/>
        <v>98.436569812480187</v>
      </c>
      <c r="DK81" s="30" t="s">
        <v>2</v>
      </c>
      <c r="DL81" s="198">
        <f t="shared" si="27"/>
        <v>98.436569812480187</v>
      </c>
      <c r="DM81" s="228">
        <f t="shared" si="134"/>
        <v>1000000000000</v>
      </c>
      <c r="DN81" s="228">
        <f t="shared" si="135"/>
        <v>98436569812480.188</v>
      </c>
      <c r="DO81" s="228">
        <f t="shared" si="136"/>
        <v>98436569812480.188</v>
      </c>
      <c r="DP81" s="228">
        <f t="shared" si="137"/>
        <v>98436569812480</v>
      </c>
      <c r="DQ81" s="228">
        <f t="shared" si="138"/>
        <v>98436569812480</v>
      </c>
      <c r="DR81" s="30" t="str">
        <f t="shared" si="139"/>
        <v/>
      </c>
      <c r="DS81" s="30">
        <f t="shared" si="140"/>
        <v>0</v>
      </c>
      <c r="DT81" s="30">
        <f t="shared" si="141"/>
        <v>0</v>
      </c>
      <c r="DU81" s="27"/>
      <c r="DV81" s="23" t="s">
        <v>19</v>
      </c>
      <c r="DW81" s="23">
        <f t="shared" si="28"/>
        <v>94</v>
      </c>
      <c r="DX81" s="23">
        <f t="shared" si="29"/>
        <v>3</v>
      </c>
      <c r="DY81" s="23">
        <f t="shared" si="102"/>
        <v>31.333333333333332</v>
      </c>
      <c r="DZ81" s="23">
        <f t="shared" si="103"/>
        <v>0</v>
      </c>
      <c r="EA81" s="23">
        <f t="shared" si="30"/>
        <v>0</v>
      </c>
      <c r="EB81" s="23"/>
      <c r="EC81" s="23">
        <f t="shared" si="104"/>
        <v>94</v>
      </c>
      <c r="ED81" s="23">
        <f t="shared" si="105"/>
        <v>3</v>
      </c>
      <c r="EE81" s="23">
        <f t="shared" si="106"/>
        <v>94</v>
      </c>
      <c r="EF81" s="23">
        <f t="shared" si="107"/>
        <v>3</v>
      </c>
      <c r="EG81" s="23"/>
      <c r="EH81" s="23" t="s">
        <v>36</v>
      </c>
      <c r="EI81" s="223">
        <f t="shared" si="151"/>
        <v>94</v>
      </c>
      <c r="EJ81" s="23" t="s">
        <v>17</v>
      </c>
      <c r="EK81" s="223">
        <f t="shared" si="152"/>
        <v>3</v>
      </c>
      <c r="EL81" s="1" t="s">
        <v>37</v>
      </c>
      <c r="EM81" s="24" t="s">
        <v>18</v>
      </c>
      <c r="EN81" s="48">
        <f t="shared" si="165"/>
        <v>1</v>
      </c>
      <c r="EO81" s="74" t="s">
        <v>16</v>
      </c>
      <c r="EP81" t="str">
        <f t="shared" si="110"/>
        <v xml:space="preserve">( 94 / 3 ) π </v>
      </c>
      <c r="EQ81" t="str">
        <f t="shared" si="111"/>
        <v xml:space="preserve">( 94 / 3 ) π </v>
      </c>
      <c r="ER81" t="str">
        <f t="shared" si="112"/>
        <v xml:space="preserve">( 94 / 3 ) π </v>
      </c>
      <c r="ES81">
        <f t="shared" si="142"/>
        <v>0</v>
      </c>
      <c r="ET81" t="str">
        <f t="shared" si="113"/>
        <v xml:space="preserve">( 94 / 3 ) π </v>
      </c>
      <c r="EU81" s="49" t="s">
        <v>39</v>
      </c>
      <c r="EV81" s="60">
        <f t="shared" si="143"/>
        <v>48</v>
      </c>
      <c r="EX81" s="60">
        <f t="shared" si="144"/>
        <v>3</v>
      </c>
      <c r="EY81" s="60">
        <f t="shared" si="32"/>
        <v>3</v>
      </c>
      <c r="EZ81" s="71" t="str">
        <f t="shared" si="33"/>
        <v xml:space="preserve">5640° = </v>
      </c>
      <c r="FA81" s="73" t="str">
        <f t="shared" si="114"/>
        <v xml:space="preserve">( 94 / 3 ) π </v>
      </c>
      <c r="FB81" s="26" t="str">
        <f t="shared" si="34"/>
        <v>=</v>
      </c>
      <c r="FC81" s="26"/>
      <c r="FD81" s="26">
        <f t="shared" si="35"/>
        <v>98.436569812480187</v>
      </c>
      <c r="FE81" s="26"/>
      <c r="FF81" s="26" t="s">
        <v>39</v>
      </c>
      <c r="FG81" s="25">
        <f t="shared" si="36"/>
        <v>98.436569812480187</v>
      </c>
      <c r="FH81" s="25" t="s">
        <v>2</v>
      </c>
      <c r="FI81" s="25" t="str">
        <f t="shared" si="37"/>
        <v/>
      </c>
      <c r="FL81" s="144" t="str">
        <f t="shared" si="38"/>
        <v>( 94 / 3 ) π   =</v>
      </c>
      <c r="FM81" s="42">
        <f t="shared" si="115"/>
        <v>98.436569812480187</v>
      </c>
      <c r="FN81">
        <f t="shared" si="166"/>
        <v>-0.86602540378443793</v>
      </c>
      <c r="FO81">
        <f t="shared" si="167"/>
        <v>-0.50000000000000122</v>
      </c>
      <c r="FP81">
        <f t="shared" si="168"/>
        <v>-4.3301270189221892</v>
      </c>
      <c r="FQ81">
        <f t="shared" si="169"/>
        <v>-2.5000000000000062</v>
      </c>
      <c r="FR81">
        <f t="shared" si="170"/>
        <v>7.5000000000000062</v>
      </c>
      <c r="FS81">
        <f t="shared" si="171"/>
        <v>2.4999999999999938</v>
      </c>
      <c r="FT81">
        <f t="shared" si="116"/>
        <v>8.6602540378443891</v>
      </c>
      <c r="FV81">
        <v>360</v>
      </c>
      <c r="FW81">
        <f t="shared" si="145"/>
        <v>120</v>
      </c>
      <c r="FX81">
        <f t="shared" si="117"/>
        <v>60</v>
      </c>
      <c r="FY81">
        <f t="shared" si="160"/>
        <v>3</v>
      </c>
      <c r="FZ81">
        <f t="shared" si="45"/>
        <v>1.5</v>
      </c>
      <c r="GA81">
        <f t="shared" si="161"/>
        <v>47</v>
      </c>
      <c r="GB81">
        <f t="shared" si="119"/>
        <v>0</v>
      </c>
      <c r="GC81" t="str">
        <f t="shared" si="162"/>
        <v/>
      </c>
      <c r="GD81" t="str">
        <f t="shared" si="121"/>
        <v/>
      </c>
      <c r="GH81" t="str">
        <f t="shared" si="47"/>
        <v/>
      </c>
      <c r="GI81" t="str">
        <f t="shared" si="172"/>
        <v/>
      </c>
      <c r="GJ81" s="43" t="str">
        <f t="shared" si="173"/>
        <v/>
      </c>
      <c r="GK81" s="43" t="str">
        <f t="shared" si="174"/>
        <v/>
      </c>
      <c r="GL81" s="145"/>
      <c r="GM81" t="str">
        <f t="shared" si="175"/>
        <v/>
      </c>
      <c r="GN81" t="str">
        <f t="shared" si="176"/>
        <v/>
      </c>
      <c r="GO81" t="str">
        <f t="shared" si="177"/>
        <v/>
      </c>
      <c r="GP81" t="str">
        <f t="shared" si="181"/>
        <v/>
      </c>
      <c r="GQ81" t="str">
        <f t="shared" si="182"/>
        <v/>
      </c>
      <c r="GR81" t="str">
        <f t="shared" si="178"/>
        <v/>
      </c>
      <c r="GS81" t="str">
        <f t="shared" si="179"/>
        <v/>
      </c>
      <c r="GU81" t="str">
        <f t="shared" si="183"/>
        <v/>
      </c>
      <c r="GV81" t="str">
        <f t="shared" si="164"/>
        <v/>
      </c>
      <c r="GW81" t="str">
        <f t="shared" si="184"/>
        <v/>
      </c>
      <c r="GX81" t="str">
        <f t="shared" si="185"/>
        <v/>
      </c>
      <c r="GY81" s="19"/>
      <c r="GZ81" t="e">
        <f t="shared" si="129"/>
        <v>#VALUE!</v>
      </c>
      <c r="HA81">
        <f t="shared" si="163"/>
        <v>3</v>
      </c>
      <c r="HC81" t="s">
        <v>982</v>
      </c>
      <c r="HD81">
        <f t="shared" si="148"/>
        <v>47</v>
      </c>
      <c r="HE81" t="str">
        <f t="shared" si="56"/>
        <v/>
      </c>
      <c r="HF81">
        <f t="shared" si="57"/>
        <v>0</v>
      </c>
      <c r="HG81" t="str">
        <f t="shared" si="58"/>
        <v/>
      </c>
      <c r="HH81">
        <f t="shared" si="153"/>
        <v>0</v>
      </c>
    </row>
    <row r="82" spans="11:216" x14ac:dyDescent="0.25">
      <c r="K82" s="186"/>
      <c r="L82" s="185"/>
      <c r="M82" s="185"/>
      <c r="N82" s="84"/>
      <c r="O82" s="8" t="str">
        <f t="shared" si="59"/>
        <v/>
      </c>
      <c r="P82" s="8"/>
      <c r="Q82" s="27"/>
      <c r="R82" s="227">
        <f t="shared" si="60"/>
        <v>32</v>
      </c>
      <c r="S82" s="8"/>
      <c r="T82" s="19"/>
      <c r="U82" s="32" t="str">
        <f t="shared" si="154"/>
        <v/>
      </c>
      <c r="V82" s="45" t="str">
        <f t="shared" si="61"/>
        <v/>
      </c>
      <c r="W82" s="32" t="str">
        <f t="shared" si="62"/>
        <v/>
      </c>
      <c r="X82" s="35" t="str">
        <f t="shared" si="63"/>
        <v/>
      </c>
      <c r="Y82" s="39" t="str">
        <f t="shared" si="64"/>
        <v/>
      </c>
      <c r="Z82" s="35" t="str">
        <f t="shared" si="155"/>
        <v/>
      </c>
      <c r="AA82" s="35" t="str">
        <f t="shared" si="156"/>
        <v/>
      </c>
      <c r="AB82" s="35" t="str">
        <f t="shared" si="67"/>
        <v/>
      </c>
      <c r="AC82" s="39" t="str">
        <f t="shared" si="68"/>
        <v/>
      </c>
      <c r="AD82" s="39" t="str">
        <f t="shared" si="69"/>
        <v/>
      </c>
      <c r="AE82" s="41" t="str">
        <f t="shared" si="157"/>
        <v/>
      </c>
      <c r="AF82" s="35"/>
      <c r="AG82" s="20" t="e">
        <f t="shared" si="70"/>
        <v>#VALUE!</v>
      </c>
      <c r="AH82" s="19"/>
      <c r="AI82" s="8"/>
      <c r="AJ82" s="8"/>
      <c r="AK82" s="8"/>
      <c r="AL82" s="27"/>
      <c r="AM82" s="8"/>
      <c r="AN82" s="8"/>
      <c r="AO82" s="8"/>
      <c r="AP82" s="8"/>
      <c r="AQ82" s="8"/>
      <c r="AR82" s="8"/>
      <c r="AY82" s="8"/>
      <c r="AZ82" s="8"/>
      <c r="BA82" s="8"/>
      <c r="BB82" s="8"/>
      <c r="BC82" s="8"/>
      <c r="BD82" s="8"/>
      <c r="BE82" s="8">
        <v>180</v>
      </c>
      <c r="BF82" s="8">
        <v>360</v>
      </c>
      <c r="BG82" s="8">
        <f t="shared" si="149"/>
        <v>1920</v>
      </c>
      <c r="BH82">
        <f t="shared" si="180"/>
        <v>5760</v>
      </c>
      <c r="BI82" t="s">
        <v>20</v>
      </c>
      <c r="BJ82">
        <f t="shared" si="71"/>
        <v>5760</v>
      </c>
      <c r="BK82">
        <f t="shared" si="130"/>
        <v>0</v>
      </c>
      <c r="BL82" s="17">
        <f t="shared" si="72"/>
        <v>11520</v>
      </c>
      <c r="BM82" s="17">
        <f t="shared" si="73"/>
        <v>360</v>
      </c>
      <c r="BN82" s="17">
        <f t="shared" si="74"/>
        <v>11520</v>
      </c>
      <c r="BO82" s="17">
        <f t="shared" si="75"/>
        <v>0</v>
      </c>
      <c r="BR82">
        <f t="shared" si="76"/>
        <v>5760</v>
      </c>
      <c r="BS82">
        <f t="shared" si="77"/>
        <v>360</v>
      </c>
      <c r="BT82">
        <f t="shared" si="78"/>
        <v>32</v>
      </c>
      <c r="BU82">
        <f t="shared" si="79"/>
        <v>1</v>
      </c>
      <c r="BX82">
        <f t="shared" si="80"/>
        <v>1</v>
      </c>
      <c r="BY82">
        <f t="shared" si="81"/>
        <v>32</v>
      </c>
      <c r="BZ82">
        <f t="shared" si="82"/>
        <v>1</v>
      </c>
      <c r="CA82">
        <f t="shared" si="83"/>
        <v>1</v>
      </c>
      <c r="CB82">
        <f t="shared" si="84"/>
        <v>32</v>
      </c>
      <c r="CC82">
        <f t="shared" si="85"/>
        <v>1</v>
      </c>
      <c r="CD82" s="19"/>
      <c r="CE82" s="155">
        <f t="shared" si="86"/>
        <v>32</v>
      </c>
      <c r="CF82" s="17">
        <f t="shared" si="87"/>
        <v>32</v>
      </c>
      <c r="CG82" s="205">
        <f t="shared" si="88"/>
        <v>100.53096491487338</v>
      </c>
      <c r="CH82" s="205">
        <f t="shared" si="89"/>
        <v>32</v>
      </c>
      <c r="CI82" s="205">
        <f t="shared" si="90"/>
        <v>0</v>
      </c>
      <c r="CJ82" s="224">
        <f t="shared" si="91"/>
        <v>-1</v>
      </c>
      <c r="CK82" s="205">
        <f t="shared" si="92"/>
        <v>-2</v>
      </c>
      <c r="CL82" s="205">
        <v>360</v>
      </c>
      <c r="CM82" s="205">
        <f t="shared" si="131"/>
        <v>-8.3333333333333332E-3</v>
      </c>
      <c r="CN82" s="8"/>
      <c r="CO82" s="198"/>
      <c r="CP82" s="8"/>
      <c r="CQ82" s="8"/>
      <c r="CR82" s="8"/>
      <c r="CS82" s="8"/>
      <c r="CT82" s="8">
        <f t="shared" si="132"/>
        <v>96</v>
      </c>
      <c r="CU82" s="8">
        <f t="shared" si="133"/>
        <v>3</v>
      </c>
      <c r="CV82" s="8">
        <f t="shared" si="93"/>
        <v>3</v>
      </c>
      <c r="CW82" s="8">
        <f t="shared" si="158"/>
        <v>32</v>
      </c>
      <c r="CX82" s="8">
        <f t="shared" si="159"/>
        <v>1</v>
      </c>
      <c r="CY82" s="8">
        <f t="shared" si="24"/>
        <v>3</v>
      </c>
      <c r="CZ82" s="8">
        <f t="shared" si="25"/>
        <v>32</v>
      </c>
      <c r="DA82" s="8">
        <f t="shared" si="96"/>
        <v>1</v>
      </c>
      <c r="DB82" s="8"/>
      <c r="DC82" s="198">
        <f t="shared" si="97"/>
        <v>32</v>
      </c>
      <c r="DD82" s="234" t="s">
        <v>1005</v>
      </c>
      <c r="DE82" s="198">
        <f t="shared" si="98"/>
        <v>1</v>
      </c>
      <c r="DF82" s="8" t="s">
        <v>16</v>
      </c>
      <c r="DG82" s="8">
        <f t="shared" si="26"/>
        <v>32</v>
      </c>
      <c r="DH82" s="129" t="s">
        <v>18</v>
      </c>
      <c r="DI82" s="129" t="s">
        <v>16</v>
      </c>
      <c r="DJ82" s="198">
        <f t="shared" si="99"/>
        <v>100.53096491487338</v>
      </c>
      <c r="DK82" s="30" t="s">
        <v>2</v>
      </c>
      <c r="DL82" s="198">
        <f t="shared" si="27"/>
        <v>100.53096491487338</v>
      </c>
      <c r="DM82" s="228">
        <f t="shared" si="134"/>
        <v>1000000000000</v>
      </c>
      <c r="DN82" s="228">
        <f t="shared" si="135"/>
        <v>100530964914873.38</v>
      </c>
      <c r="DO82" s="228">
        <f t="shared" si="136"/>
        <v>100530964914873.38</v>
      </c>
      <c r="DP82" s="228">
        <f t="shared" si="137"/>
        <v>100530964914873</v>
      </c>
      <c r="DQ82" s="228">
        <f t="shared" si="138"/>
        <v>100530964914873</v>
      </c>
      <c r="DR82" s="30" t="str">
        <f t="shared" si="139"/>
        <v/>
      </c>
      <c r="DS82" s="30">
        <f t="shared" si="140"/>
        <v>0</v>
      </c>
      <c r="DT82" s="30">
        <f t="shared" si="141"/>
        <v>0</v>
      </c>
      <c r="DU82" s="27"/>
      <c r="DV82" s="23" t="s">
        <v>19</v>
      </c>
      <c r="DW82" s="23">
        <f t="shared" si="28"/>
        <v>32</v>
      </c>
      <c r="DX82" s="23">
        <f t="shared" si="29"/>
        <v>1</v>
      </c>
      <c r="DY82" s="23">
        <f t="shared" si="102"/>
        <v>32</v>
      </c>
      <c r="DZ82" s="23">
        <f t="shared" si="103"/>
        <v>0</v>
      </c>
      <c r="EA82" s="23">
        <f t="shared" si="30"/>
        <v>0</v>
      </c>
      <c r="EB82" s="23"/>
      <c r="EC82" s="23">
        <f t="shared" si="104"/>
        <v>32</v>
      </c>
      <c r="ED82" s="23">
        <f t="shared" si="105"/>
        <v>1</v>
      </c>
      <c r="EE82" s="23">
        <f t="shared" si="106"/>
        <v>32</v>
      </c>
      <c r="EF82" s="23">
        <f t="shared" si="107"/>
        <v>1</v>
      </c>
      <c r="EG82" s="23"/>
      <c r="EH82" s="23" t="s">
        <v>36</v>
      </c>
      <c r="EI82" s="223">
        <f t="shared" si="151"/>
        <v>32</v>
      </c>
      <c r="EJ82" s="23" t="s">
        <v>17</v>
      </c>
      <c r="EK82" s="223">
        <f t="shared" si="152"/>
        <v>1</v>
      </c>
      <c r="EL82" s="1" t="s">
        <v>37</v>
      </c>
      <c r="EM82" s="24" t="s">
        <v>18</v>
      </c>
      <c r="EN82" s="48">
        <f t="shared" si="165"/>
        <v>1</v>
      </c>
      <c r="EO82" s="74" t="s">
        <v>16</v>
      </c>
      <c r="EP82" t="str">
        <f t="shared" si="110"/>
        <v xml:space="preserve">( 32 / 1 ) π </v>
      </c>
      <c r="EQ82" t="str">
        <f t="shared" si="111"/>
        <v xml:space="preserve">32 π </v>
      </c>
      <c r="ER82" t="str">
        <f t="shared" si="112"/>
        <v xml:space="preserve">32 π </v>
      </c>
      <c r="ES82">
        <f t="shared" si="142"/>
        <v>0</v>
      </c>
      <c r="ET82" t="str">
        <f t="shared" si="113"/>
        <v xml:space="preserve">32 π </v>
      </c>
      <c r="EU82" s="49" t="s">
        <v>39</v>
      </c>
      <c r="EV82" s="60">
        <f t="shared" si="143"/>
        <v>49</v>
      </c>
      <c r="EX82" s="60">
        <f t="shared" si="144"/>
        <v>3</v>
      </c>
      <c r="EY82" s="60">
        <f t="shared" si="32"/>
        <v>1</v>
      </c>
      <c r="EZ82" s="71" t="str">
        <f t="shared" si="33"/>
        <v xml:space="preserve">5760° = </v>
      </c>
      <c r="FA82" s="73" t="str">
        <f t="shared" si="114"/>
        <v xml:space="preserve">32 π </v>
      </c>
      <c r="FB82" s="26" t="str">
        <f t="shared" si="34"/>
        <v>=</v>
      </c>
      <c r="FC82" s="26"/>
      <c r="FD82" s="26">
        <f t="shared" si="35"/>
        <v>100.53096491487338</v>
      </c>
      <c r="FE82" s="26"/>
      <c r="FF82" s="26" t="s">
        <v>39</v>
      </c>
      <c r="FG82" s="25">
        <f t="shared" si="36"/>
        <v>100.53096491487338</v>
      </c>
      <c r="FH82" s="25" t="s">
        <v>2</v>
      </c>
      <c r="FI82" s="25" t="str">
        <f t="shared" si="37"/>
        <v/>
      </c>
      <c r="FL82" s="144" t="str">
        <f t="shared" si="38"/>
        <v>32 π   =</v>
      </c>
      <c r="FM82" s="42">
        <f t="shared" si="115"/>
        <v>100.53096491487338</v>
      </c>
      <c r="FN82">
        <f t="shared" si="166"/>
        <v>-3.920475055707584E-15</v>
      </c>
      <c r="FO82">
        <f t="shared" si="167"/>
        <v>1</v>
      </c>
      <c r="FP82">
        <f t="shared" si="168"/>
        <v>-1.960237527853792E-14</v>
      </c>
      <c r="FQ82">
        <f t="shared" si="169"/>
        <v>5</v>
      </c>
      <c r="FR82">
        <f t="shared" si="170"/>
        <v>0</v>
      </c>
      <c r="FS82">
        <f t="shared" si="171"/>
        <v>0</v>
      </c>
      <c r="FT82">
        <f t="shared" si="116"/>
        <v>1.960237527853792E-14</v>
      </c>
      <c r="FV82">
        <v>360</v>
      </c>
      <c r="FW82">
        <f t="shared" si="145"/>
        <v>120</v>
      </c>
      <c r="FX82">
        <f t="shared" si="117"/>
        <v>60</v>
      </c>
      <c r="FY82">
        <f t="shared" si="160"/>
        <v>3</v>
      </c>
      <c r="FZ82">
        <f t="shared" si="45"/>
        <v>1.5</v>
      </c>
      <c r="GA82">
        <f t="shared" si="161"/>
        <v>48</v>
      </c>
      <c r="GB82">
        <f t="shared" si="119"/>
        <v>0</v>
      </c>
      <c r="GC82" t="str">
        <f t="shared" si="162"/>
        <v/>
      </c>
      <c r="GD82" t="str">
        <f t="shared" si="121"/>
        <v/>
      </c>
      <c r="GH82" t="str">
        <f t="shared" si="47"/>
        <v/>
      </c>
      <c r="GI82" t="str">
        <f t="shared" si="172"/>
        <v/>
      </c>
      <c r="GJ82" s="43" t="str">
        <f t="shared" si="173"/>
        <v/>
      </c>
      <c r="GK82" s="43" t="str">
        <f t="shared" si="174"/>
        <v/>
      </c>
      <c r="GL82" s="145"/>
      <c r="GM82" t="str">
        <f t="shared" si="175"/>
        <v/>
      </c>
      <c r="GN82" t="str">
        <f t="shared" si="176"/>
        <v/>
      </c>
      <c r="GO82" t="str">
        <f t="shared" si="177"/>
        <v/>
      </c>
      <c r="GP82" t="str">
        <f t="shared" si="181"/>
        <v/>
      </c>
      <c r="GQ82" t="str">
        <f t="shared" si="182"/>
        <v/>
      </c>
      <c r="GR82" t="str">
        <f t="shared" si="178"/>
        <v/>
      </c>
      <c r="GS82" t="str">
        <f t="shared" si="179"/>
        <v/>
      </c>
      <c r="GU82" t="str">
        <f t="shared" si="183"/>
        <v/>
      </c>
      <c r="GV82" t="str">
        <f t="shared" si="164"/>
        <v/>
      </c>
      <c r="GW82" t="str">
        <f t="shared" si="184"/>
        <v/>
      </c>
      <c r="GX82" t="str">
        <f t="shared" si="185"/>
        <v/>
      </c>
      <c r="GY82" s="19"/>
      <c r="GZ82" t="e">
        <f t="shared" si="129"/>
        <v>#VALUE!</v>
      </c>
      <c r="HA82">
        <f t="shared" si="163"/>
        <v>3</v>
      </c>
      <c r="HC82" t="s">
        <v>964</v>
      </c>
      <c r="HD82">
        <f t="shared" si="148"/>
        <v>48</v>
      </c>
      <c r="HE82" t="str">
        <f t="shared" si="56"/>
        <v>octatétracontagone</v>
      </c>
      <c r="HF82">
        <f t="shared" si="57"/>
        <v>0</v>
      </c>
      <c r="HG82" t="str">
        <f t="shared" si="58"/>
        <v/>
      </c>
      <c r="HH82">
        <f t="shared" si="153"/>
        <v>0</v>
      </c>
    </row>
    <row r="83" spans="11:216" x14ac:dyDescent="0.25">
      <c r="K83" s="186"/>
      <c r="L83" s="185"/>
      <c r="M83" s="185"/>
      <c r="N83" s="84"/>
      <c r="O83" s="8" t="str">
        <f t="shared" si="59"/>
        <v/>
      </c>
      <c r="P83" s="8"/>
      <c r="Q83" s="27"/>
      <c r="R83" s="227">
        <f t="shared" si="60"/>
        <v>32.666666666666664</v>
      </c>
      <c r="S83" s="8"/>
      <c r="T83" s="19"/>
      <c r="U83" s="32" t="str">
        <f t="shared" si="154"/>
        <v/>
      </c>
      <c r="V83" s="44" t="str">
        <f t="shared" si="61"/>
        <v/>
      </c>
      <c r="W83" s="66" t="str">
        <f t="shared" si="62"/>
        <v/>
      </c>
      <c r="X83" s="34" t="str">
        <f t="shared" si="63"/>
        <v/>
      </c>
      <c r="Y83" s="38" t="str">
        <f t="shared" si="64"/>
        <v/>
      </c>
      <c r="Z83" s="34" t="str">
        <f t="shared" si="155"/>
        <v/>
      </c>
      <c r="AA83" s="34" t="str">
        <f t="shared" si="156"/>
        <v/>
      </c>
      <c r="AB83" s="34" t="str">
        <f t="shared" si="67"/>
        <v/>
      </c>
      <c r="AC83" s="38" t="str">
        <f t="shared" si="68"/>
        <v/>
      </c>
      <c r="AD83" s="38" t="str">
        <f t="shared" si="69"/>
        <v/>
      </c>
      <c r="AE83" s="40" t="str">
        <f t="shared" si="157"/>
        <v/>
      </c>
      <c r="AF83" s="35"/>
      <c r="AG83" s="20" t="e">
        <f t="shared" si="70"/>
        <v>#VALUE!</v>
      </c>
      <c r="AH83" s="19"/>
      <c r="AI83" s="8"/>
      <c r="AJ83" s="8"/>
      <c r="AK83" s="8"/>
      <c r="AL83" s="27"/>
      <c r="AM83" s="8"/>
      <c r="AN83" s="8"/>
      <c r="AO83" s="8"/>
      <c r="AP83" s="8"/>
      <c r="AQ83" s="8"/>
      <c r="AR83" s="8"/>
      <c r="AY83" s="8"/>
      <c r="AZ83" s="8"/>
      <c r="BA83" s="8"/>
      <c r="BB83" s="8"/>
      <c r="BC83" s="8"/>
      <c r="BD83" s="8"/>
      <c r="BE83" s="8">
        <v>180</v>
      </c>
      <c r="BF83" s="8">
        <v>360</v>
      </c>
      <c r="BG83" s="8">
        <f t="shared" si="149"/>
        <v>1960</v>
      </c>
      <c r="BH83">
        <f t="shared" si="180"/>
        <v>5880</v>
      </c>
      <c r="BI83" t="s">
        <v>20</v>
      </c>
      <c r="BJ83">
        <f t="shared" si="71"/>
        <v>5880</v>
      </c>
      <c r="BK83">
        <f t="shared" si="130"/>
        <v>0</v>
      </c>
      <c r="BL83" s="17">
        <f t="shared" si="72"/>
        <v>11760</v>
      </c>
      <c r="BM83" s="17">
        <f t="shared" si="73"/>
        <v>360</v>
      </c>
      <c r="BN83" s="17">
        <f t="shared" si="74"/>
        <v>11760</v>
      </c>
      <c r="BO83" s="17">
        <f t="shared" si="75"/>
        <v>0</v>
      </c>
      <c r="BR83">
        <f t="shared" si="76"/>
        <v>5880</v>
      </c>
      <c r="BS83">
        <f t="shared" si="77"/>
        <v>120</v>
      </c>
      <c r="BT83">
        <f t="shared" si="78"/>
        <v>98</v>
      </c>
      <c r="BU83">
        <f t="shared" si="79"/>
        <v>3</v>
      </c>
      <c r="BX83">
        <f t="shared" si="80"/>
        <v>1</v>
      </c>
      <c r="BY83">
        <f t="shared" si="81"/>
        <v>98</v>
      </c>
      <c r="BZ83">
        <f t="shared" si="82"/>
        <v>3</v>
      </c>
      <c r="CA83">
        <f t="shared" si="83"/>
        <v>1</v>
      </c>
      <c r="CB83">
        <f t="shared" si="84"/>
        <v>98</v>
      </c>
      <c r="CC83">
        <f t="shared" si="85"/>
        <v>3</v>
      </c>
      <c r="CD83" s="19"/>
      <c r="CE83" s="155">
        <f t="shared" si="86"/>
        <v>32.666666666666664</v>
      </c>
      <c r="CF83" s="17">
        <f t="shared" si="87"/>
        <v>32.666666666666664</v>
      </c>
      <c r="CG83" s="205">
        <f t="shared" si="88"/>
        <v>102.62536001726657</v>
      </c>
      <c r="CH83" s="205">
        <f t="shared" si="89"/>
        <v>32.666666666666664</v>
      </c>
      <c r="CI83" s="205">
        <f t="shared" si="90"/>
        <v>0</v>
      </c>
      <c r="CJ83" s="224">
        <f t="shared" si="91"/>
        <v>-1</v>
      </c>
      <c r="CK83" s="205">
        <f t="shared" si="92"/>
        <v>-2</v>
      </c>
      <c r="CL83" s="205">
        <v>360</v>
      </c>
      <c r="CM83" s="205">
        <f t="shared" si="131"/>
        <v>-8.3333333333333332E-3</v>
      </c>
      <c r="CN83" s="8"/>
      <c r="CO83" s="198"/>
      <c r="CP83" s="8"/>
      <c r="CQ83" s="8"/>
      <c r="CR83" s="8"/>
      <c r="CS83" s="8"/>
      <c r="CT83" s="8">
        <f t="shared" si="132"/>
        <v>98</v>
      </c>
      <c r="CU83" s="8">
        <f t="shared" si="133"/>
        <v>3</v>
      </c>
      <c r="CV83" s="8">
        <f t="shared" si="93"/>
        <v>1</v>
      </c>
      <c r="CW83" s="8">
        <f t="shared" si="158"/>
        <v>98</v>
      </c>
      <c r="CX83" s="8">
        <f t="shared" si="159"/>
        <v>3</v>
      </c>
      <c r="CY83" s="8">
        <f t="shared" si="24"/>
        <v>1</v>
      </c>
      <c r="CZ83" s="8">
        <f t="shared" si="25"/>
        <v>98</v>
      </c>
      <c r="DA83" s="8">
        <f t="shared" si="96"/>
        <v>3</v>
      </c>
      <c r="DB83" s="8"/>
      <c r="DC83" s="198">
        <f t="shared" si="97"/>
        <v>98</v>
      </c>
      <c r="DD83" s="234" t="s">
        <v>1005</v>
      </c>
      <c r="DE83" s="198">
        <f t="shared" si="98"/>
        <v>3</v>
      </c>
      <c r="DF83" s="8" t="s">
        <v>16</v>
      </c>
      <c r="DG83" s="8">
        <f t="shared" si="26"/>
        <v>32.666666666666664</v>
      </c>
      <c r="DH83" s="129" t="s">
        <v>18</v>
      </c>
      <c r="DI83" s="129" t="s">
        <v>16</v>
      </c>
      <c r="DJ83" s="198">
        <f t="shared" si="99"/>
        <v>102.62536001726657</v>
      </c>
      <c r="DK83" s="30" t="s">
        <v>2</v>
      </c>
      <c r="DL83" s="198">
        <f t="shared" si="27"/>
        <v>102.62536001726657</v>
      </c>
      <c r="DM83" s="228">
        <f t="shared" si="134"/>
        <v>1000000000000</v>
      </c>
      <c r="DN83" s="228">
        <f t="shared" si="135"/>
        <v>102625360017266.58</v>
      </c>
      <c r="DO83" s="228">
        <f t="shared" si="136"/>
        <v>102625360017266.58</v>
      </c>
      <c r="DP83" s="228">
        <f t="shared" si="137"/>
        <v>102625360017267</v>
      </c>
      <c r="DQ83" s="228">
        <f t="shared" si="138"/>
        <v>102625360017267</v>
      </c>
      <c r="DR83" s="30" t="str">
        <f t="shared" si="139"/>
        <v/>
      </c>
      <c r="DS83" s="30">
        <f t="shared" si="140"/>
        <v>0</v>
      </c>
      <c r="DT83" s="30">
        <f t="shared" si="141"/>
        <v>0</v>
      </c>
      <c r="DU83" s="27"/>
      <c r="DV83" s="23" t="s">
        <v>19</v>
      </c>
      <c r="DW83" s="23">
        <f t="shared" si="28"/>
        <v>98</v>
      </c>
      <c r="DX83" s="23">
        <f t="shared" si="29"/>
        <v>3</v>
      </c>
      <c r="DY83" s="23">
        <f t="shared" si="102"/>
        <v>32.666666666666664</v>
      </c>
      <c r="DZ83" s="23">
        <f t="shared" si="103"/>
        <v>0</v>
      </c>
      <c r="EA83" s="23">
        <f t="shared" si="30"/>
        <v>0</v>
      </c>
      <c r="EB83" s="23"/>
      <c r="EC83" s="23">
        <f t="shared" si="104"/>
        <v>98</v>
      </c>
      <c r="ED83" s="23">
        <f t="shared" si="105"/>
        <v>3</v>
      </c>
      <c r="EE83" s="23">
        <f t="shared" si="106"/>
        <v>98</v>
      </c>
      <c r="EF83" s="23">
        <f t="shared" si="107"/>
        <v>3</v>
      </c>
      <c r="EG83" s="23"/>
      <c r="EH83" s="23" t="s">
        <v>36</v>
      </c>
      <c r="EI83" s="223">
        <f t="shared" si="151"/>
        <v>98</v>
      </c>
      <c r="EJ83" s="23" t="s">
        <v>17</v>
      </c>
      <c r="EK83" s="223">
        <f t="shared" si="152"/>
        <v>3</v>
      </c>
      <c r="EL83" s="1" t="s">
        <v>37</v>
      </c>
      <c r="EM83" s="24" t="s">
        <v>18</v>
      </c>
      <c r="EN83" s="48">
        <f t="shared" si="165"/>
        <v>1</v>
      </c>
      <c r="EO83" s="74" t="s">
        <v>16</v>
      </c>
      <c r="EP83" t="str">
        <f t="shared" si="110"/>
        <v xml:space="preserve">( 98 / 3 ) π </v>
      </c>
      <c r="EQ83" t="str">
        <f t="shared" si="111"/>
        <v xml:space="preserve">( 98 / 3 ) π </v>
      </c>
      <c r="ER83" t="str">
        <f t="shared" si="112"/>
        <v xml:space="preserve">( 98 / 3 ) π </v>
      </c>
      <c r="ES83">
        <f t="shared" si="142"/>
        <v>0</v>
      </c>
      <c r="ET83" t="str">
        <f t="shared" si="113"/>
        <v xml:space="preserve">( 98 / 3 ) π </v>
      </c>
      <c r="EU83" s="49" t="s">
        <v>39</v>
      </c>
      <c r="EV83" s="60">
        <f t="shared" si="143"/>
        <v>50</v>
      </c>
      <c r="EX83" s="60">
        <f t="shared" si="144"/>
        <v>3</v>
      </c>
      <c r="EY83" s="60">
        <f t="shared" si="32"/>
        <v>1</v>
      </c>
      <c r="EZ83" s="71" t="str">
        <f t="shared" si="33"/>
        <v xml:space="preserve">5880° = </v>
      </c>
      <c r="FA83" s="73" t="str">
        <f t="shared" si="114"/>
        <v xml:space="preserve">( 98 / 3 ) π </v>
      </c>
      <c r="FB83" s="26" t="str">
        <f t="shared" si="34"/>
        <v>=</v>
      </c>
      <c r="FC83" s="26"/>
      <c r="FD83" s="26">
        <f t="shared" si="35"/>
        <v>102.62536001726657</v>
      </c>
      <c r="FE83" s="26"/>
      <c r="FF83" s="26" t="s">
        <v>39</v>
      </c>
      <c r="FG83" s="25">
        <f t="shared" si="36"/>
        <v>102.62536001726657</v>
      </c>
      <c r="FH83" s="25" t="s">
        <v>2</v>
      </c>
      <c r="FI83" s="25" t="str">
        <f t="shared" si="37"/>
        <v/>
      </c>
      <c r="FL83" s="144" t="str">
        <f t="shared" si="38"/>
        <v>( 98 / 3 ) π   =</v>
      </c>
      <c r="FM83" s="42">
        <f t="shared" si="115"/>
        <v>102.62536001726657</v>
      </c>
      <c r="FN83">
        <f t="shared" si="166"/>
        <v>0.86602540378444182</v>
      </c>
      <c r="FO83">
        <f t="shared" si="167"/>
        <v>-0.4999999999999945</v>
      </c>
      <c r="FP83">
        <f t="shared" si="168"/>
        <v>4.3301270189222087</v>
      </c>
      <c r="FQ83">
        <f t="shared" si="169"/>
        <v>-2.4999999999999725</v>
      </c>
      <c r="FR83">
        <f t="shared" si="170"/>
        <v>7.4999999999999725</v>
      </c>
      <c r="FS83">
        <f t="shared" si="171"/>
        <v>2.5000000000000275</v>
      </c>
      <c r="FT83">
        <f t="shared" si="116"/>
        <v>8.6602540378443695</v>
      </c>
      <c r="FV83">
        <v>360</v>
      </c>
      <c r="FW83">
        <f t="shared" si="145"/>
        <v>120</v>
      </c>
      <c r="FX83">
        <f t="shared" si="117"/>
        <v>60</v>
      </c>
      <c r="FY83">
        <f t="shared" si="160"/>
        <v>3</v>
      </c>
      <c r="FZ83">
        <f t="shared" si="45"/>
        <v>1.5</v>
      </c>
      <c r="GA83">
        <f t="shared" si="161"/>
        <v>49</v>
      </c>
      <c r="GB83">
        <f t="shared" si="119"/>
        <v>0</v>
      </c>
      <c r="GC83" t="str">
        <f t="shared" si="162"/>
        <v/>
      </c>
      <c r="GD83" t="str">
        <f t="shared" si="121"/>
        <v/>
      </c>
      <c r="GH83" t="str">
        <f t="shared" si="47"/>
        <v/>
      </c>
      <c r="GI83" t="str">
        <f t="shared" si="172"/>
        <v/>
      </c>
      <c r="GJ83" s="43" t="str">
        <f t="shared" si="173"/>
        <v/>
      </c>
      <c r="GK83" s="43" t="str">
        <f t="shared" si="174"/>
        <v/>
      </c>
      <c r="GL83" s="145"/>
      <c r="GM83" t="str">
        <f t="shared" si="175"/>
        <v/>
      </c>
      <c r="GN83" t="str">
        <f t="shared" si="176"/>
        <v/>
      </c>
      <c r="GO83" t="str">
        <f t="shared" si="177"/>
        <v/>
      </c>
      <c r="GP83" t="str">
        <f t="shared" si="181"/>
        <v/>
      </c>
      <c r="GQ83" t="str">
        <f t="shared" si="182"/>
        <v/>
      </c>
      <c r="GR83" t="str">
        <f t="shared" si="178"/>
        <v/>
      </c>
      <c r="GS83" t="str">
        <f t="shared" si="179"/>
        <v/>
      </c>
      <c r="GU83" t="str">
        <f t="shared" si="183"/>
        <v/>
      </c>
      <c r="GV83" t="str">
        <f t="shared" si="164"/>
        <v/>
      </c>
      <c r="GW83" t="str">
        <f t="shared" si="184"/>
        <v/>
      </c>
      <c r="GX83" t="str">
        <f t="shared" si="185"/>
        <v/>
      </c>
      <c r="GY83" s="19"/>
      <c r="GZ83" t="e">
        <f t="shared" si="129"/>
        <v>#VALUE!</v>
      </c>
      <c r="HA83">
        <f t="shared" si="163"/>
        <v>3</v>
      </c>
      <c r="HC83" t="s">
        <v>982</v>
      </c>
      <c r="HD83">
        <f t="shared" si="148"/>
        <v>49</v>
      </c>
      <c r="HE83" t="str">
        <f t="shared" si="56"/>
        <v/>
      </c>
      <c r="HF83">
        <f t="shared" si="57"/>
        <v>0</v>
      </c>
      <c r="HG83" t="str">
        <f t="shared" si="58"/>
        <v/>
      </c>
      <c r="HH83">
        <f t="shared" si="153"/>
        <v>0</v>
      </c>
    </row>
    <row r="84" spans="11:216" x14ac:dyDescent="0.25">
      <c r="K84" s="186"/>
      <c r="L84" s="185"/>
      <c r="M84" s="185"/>
      <c r="N84" s="84"/>
      <c r="O84" s="8" t="str">
        <f t="shared" si="59"/>
        <v/>
      </c>
      <c r="P84" s="8"/>
      <c r="Q84" s="27"/>
      <c r="R84" s="227">
        <f t="shared" si="60"/>
        <v>33.333333333333336</v>
      </c>
      <c r="S84" s="8"/>
      <c r="T84" s="19"/>
      <c r="U84" s="32" t="str">
        <f t="shared" si="154"/>
        <v/>
      </c>
      <c r="V84" s="45" t="str">
        <f t="shared" si="61"/>
        <v/>
      </c>
      <c r="W84" s="32" t="str">
        <f t="shared" si="62"/>
        <v/>
      </c>
      <c r="X84" s="35" t="str">
        <f t="shared" si="63"/>
        <v/>
      </c>
      <c r="Y84" s="39" t="str">
        <f t="shared" si="64"/>
        <v/>
      </c>
      <c r="Z84" s="35" t="str">
        <f t="shared" si="155"/>
        <v/>
      </c>
      <c r="AA84" s="35" t="str">
        <f t="shared" si="156"/>
        <v/>
      </c>
      <c r="AB84" s="35" t="str">
        <f t="shared" si="67"/>
        <v/>
      </c>
      <c r="AC84" s="39" t="str">
        <f t="shared" si="68"/>
        <v/>
      </c>
      <c r="AD84" s="39" t="str">
        <f t="shared" si="69"/>
        <v/>
      </c>
      <c r="AE84" s="41" t="str">
        <f t="shared" si="157"/>
        <v/>
      </c>
      <c r="AF84" s="35"/>
      <c r="AG84" s="20" t="e">
        <f t="shared" si="70"/>
        <v>#VALUE!</v>
      </c>
      <c r="AH84" s="19"/>
      <c r="AI84" s="8"/>
      <c r="AJ84" s="8"/>
      <c r="AK84" s="8"/>
      <c r="AL84" s="27"/>
      <c r="AM84" s="8"/>
      <c r="AN84" s="8"/>
      <c r="AO84" s="8"/>
      <c r="AP84" s="8"/>
      <c r="AQ84" s="8"/>
      <c r="AR84" s="8"/>
      <c r="AY84" s="8"/>
      <c r="AZ84" s="8"/>
      <c r="BA84" s="8"/>
      <c r="BB84" s="8"/>
      <c r="BC84" s="8"/>
      <c r="BD84" s="8"/>
      <c r="BE84" s="8">
        <v>180</v>
      </c>
      <c r="BF84" s="8">
        <v>360</v>
      </c>
      <c r="BG84" s="8">
        <f t="shared" si="149"/>
        <v>2000</v>
      </c>
      <c r="BH84">
        <f t="shared" si="180"/>
        <v>6000</v>
      </c>
      <c r="BI84" t="s">
        <v>20</v>
      </c>
      <c r="BJ84">
        <f t="shared" si="71"/>
        <v>6000</v>
      </c>
      <c r="BK84">
        <f t="shared" si="130"/>
        <v>0</v>
      </c>
      <c r="BL84" s="17">
        <f t="shared" si="72"/>
        <v>12000</v>
      </c>
      <c r="BM84" s="17">
        <f t="shared" si="73"/>
        <v>360</v>
      </c>
      <c r="BN84" s="17">
        <f t="shared" si="74"/>
        <v>12000</v>
      </c>
      <c r="BO84" s="17">
        <f t="shared" si="75"/>
        <v>0</v>
      </c>
      <c r="BR84">
        <f t="shared" si="76"/>
        <v>6000</v>
      </c>
      <c r="BS84">
        <f t="shared" si="77"/>
        <v>120</v>
      </c>
      <c r="BT84">
        <f t="shared" si="78"/>
        <v>100</v>
      </c>
      <c r="BU84">
        <f t="shared" si="79"/>
        <v>3</v>
      </c>
      <c r="BX84">
        <f t="shared" si="80"/>
        <v>1</v>
      </c>
      <c r="BY84">
        <f t="shared" si="81"/>
        <v>100</v>
      </c>
      <c r="BZ84">
        <f t="shared" si="82"/>
        <v>3</v>
      </c>
      <c r="CA84">
        <f t="shared" si="83"/>
        <v>1</v>
      </c>
      <c r="CB84">
        <f t="shared" si="84"/>
        <v>100</v>
      </c>
      <c r="CC84">
        <f t="shared" si="85"/>
        <v>3</v>
      </c>
      <c r="CD84" s="19"/>
      <c r="CE84" s="155">
        <f t="shared" si="86"/>
        <v>33.333333333333336</v>
      </c>
      <c r="CF84" s="17">
        <f t="shared" si="87"/>
        <v>33.333333333333336</v>
      </c>
      <c r="CG84" s="205">
        <f t="shared" si="88"/>
        <v>104.71975511965978</v>
      </c>
      <c r="CH84" s="205">
        <f t="shared" si="89"/>
        <v>33.333333333333336</v>
      </c>
      <c r="CI84" s="205">
        <f t="shared" si="90"/>
        <v>0</v>
      </c>
      <c r="CJ84" s="224">
        <f t="shared" si="91"/>
        <v>-1</v>
      </c>
      <c r="CK84" s="205">
        <f t="shared" si="92"/>
        <v>-2</v>
      </c>
      <c r="CL84" s="205">
        <v>360</v>
      </c>
      <c r="CM84" s="205">
        <f t="shared" si="131"/>
        <v>-8.3333333333333332E-3</v>
      </c>
      <c r="CN84" s="8"/>
      <c r="CO84" s="198"/>
      <c r="CP84" s="8"/>
      <c r="CQ84" s="8"/>
      <c r="CR84" s="8"/>
      <c r="CS84" s="8"/>
      <c r="CT84" s="8">
        <f t="shared" si="132"/>
        <v>100</v>
      </c>
      <c r="CU84" s="8">
        <f t="shared" si="133"/>
        <v>3</v>
      </c>
      <c r="CV84" s="8">
        <f t="shared" si="93"/>
        <v>1</v>
      </c>
      <c r="CW84" s="8">
        <f t="shared" si="158"/>
        <v>100</v>
      </c>
      <c r="CX84" s="8">
        <f t="shared" si="159"/>
        <v>3</v>
      </c>
      <c r="CY84" s="8">
        <f t="shared" si="24"/>
        <v>1</v>
      </c>
      <c r="CZ84" s="8">
        <f t="shared" si="25"/>
        <v>100</v>
      </c>
      <c r="DA84" s="8">
        <f t="shared" si="96"/>
        <v>3</v>
      </c>
      <c r="DB84" s="8"/>
      <c r="DC84" s="198">
        <f t="shared" si="97"/>
        <v>100</v>
      </c>
      <c r="DD84" s="234" t="s">
        <v>1005</v>
      </c>
      <c r="DE84" s="198">
        <f t="shared" si="98"/>
        <v>3</v>
      </c>
      <c r="DF84" s="8" t="s">
        <v>16</v>
      </c>
      <c r="DG84" s="8">
        <f t="shared" si="26"/>
        <v>33.333333333333336</v>
      </c>
      <c r="DH84" s="129" t="s">
        <v>18</v>
      </c>
      <c r="DI84" s="129" t="s">
        <v>16</v>
      </c>
      <c r="DJ84" s="198">
        <f t="shared" si="99"/>
        <v>104.71975511965978</v>
      </c>
      <c r="DK84" s="30" t="s">
        <v>2</v>
      </c>
      <c r="DL84" s="198">
        <f t="shared" si="27"/>
        <v>104.71975511965978</v>
      </c>
      <c r="DM84" s="228">
        <f t="shared" si="134"/>
        <v>1000000000000</v>
      </c>
      <c r="DN84" s="228">
        <f t="shared" si="135"/>
        <v>104719755119659.78</v>
      </c>
      <c r="DO84" s="228">
        <f t="shared" si="136"/>
        <v>104719755119659.78</v>
      </c>
      <c r="DP84" s="228">
        <f t="shared" si="137"/>
        <v>104719755119660</v>
      </c>
      <c r="DQ84" s="228">
        <f t="shared" si="138"/>
        <v>104719755119660</v>
      </c>
      <c r="DR84" s="30" t="str">
        <f t="shared" si="139"/>
        <v/>
      </c>
      <c r="DS84" s="30">
        <f t="shared" si="140"/>
        <v>0</v>
      </c>
      <c r="DT84" s="30">
        <f t="shared" si="141"/>
        <v>0</v>
      </c>
      <c r="DU84" s="27"/>
      <c r="DV84" s="23" t="s">
        <v>19</v>
      </c>
      <c r="DW84" s="23">
        <f t="shared" si="28"/>
        <v>100</v>
      </c>
      <c r="DX84" s="23">
        <f t="shared" si="29"/>
        <v>3</v>
      </c>
      <c r="DY84" s="23">
        <f t="shared" si="102"/>
        <v>33.333333333333336</v>
      </c>
      <c r="DZ84" s="23">
        <f t="shared" si="103"/>
        <v>0</v>
      </c>
      <c r="EA84" s="23">
        <f t="shared" si="30"/>
        <v>0</v>
      </c>
      <c r="EB84" s="23"/>
      <c r="EC84" s="23">
        <f t="shared" si="104"/>
        <v>100</v>
      </c>
      <c r="ED84" s="23">
        <f t="shared" si="105"/>
        <v>3</v>
      </c>
      <c r="EE84" s="23">
        <f t="shared" si="106"/>
        <v>100</v>
      </c>
      <c r="EF84" s="23">
        <f t="shared" si="107"/>
        <v>3</v>
      </c>
      <c r="EG84" s="23"/>
      <c r="EH84" s="23" t="s">
        <v>36</v>
      </c>
      <c r="EI84" s="223">
        <f t="shared" si="151"/>
        <v>100</v>
      </c>
      <c r="EJ84" s="23" t="s">
        <v>17</v>
      </c>
      <c r="EK84" s="223">
        <f t="shared" si="152"/>
        <v>3</v>
      </c>
      <c r="EL84" s="1" t="s">
        <v>37</v>
      </c>
      <c r="EM84" s="24" t="s">
        <v>18</v>
      </c>
      <c r="EN84" s="48">
        <f t="shared" si="165"/>
        <v>1</v>
      </c>
      <c r="EO84" s="74" t="s">
        <v>16</v>
      </c>
      <c r="EP84" t="str">
        <f t="shared" si="110"/>
        <v xml:space="preserve">( 100 / 3 ) π </v>
      </c>
      <c r="EQ84" t="str">
        <f t="shared" si="111"/>
        <v xml:space="preserve">( 100 / 3 ) π </v>
      </c>
      <c r="ER84" t="str">
        <f t="shared" si="112"/>
        <v xml:space="preserve">( 100 / 3 ) π </v>
      </c>
      <c r="ES84">
        <f t="shared" si="142"/>
        <v>0</v>
      </c>
      <c r="ET84" t="str">
        <f t="shared" si="113"/>
        <v xml:space="preserve">( 100 / 3 ) π </v>
      </c>
      <c r="EU84" s="49" t="s">
        <v>39</v>
      </c>
      <c r="EV84" s="60">
        <f t="shared" si="143"/>
        <v>51</v>
      </c>
      <c r="EX84" s="60">
        <f t="shared" si="144"/>
        <v>3</v>
      </c>
      <c r="EY84" s="60">
        <f t="shared" si="32"/>
        <v>3</v>
      </c>
      <c r="EZ84" s="71" t="str">
        <f t="shared" si="33"/>
        <v xml:space="preserve">6000° = </v>
      </c>
      <c r="FA84" s="73" t="str">
        <f t="shared" si="114"/>
        <v xml:space="preserve">( 100 / 3 ) π </v>
      </c>
      <c r="FB84" s="26" t="str">
        <f t="shared" si="34"/>
        <v>=</v>
      </c>
      <c r="FC84" s="26"/>
      <c r="FD84" s="26">
        <f t="shared" si="35"/>
        <v>104.71975511965978</v>
      </c>
      <c r="FE84" s="26"/>
      <c r="FF84" s="26" t="s">
        <v>39</v>
      </c>
      <c r="FG84" s="25">
        <f t="shared" si="36"/>
        <v>104.71975511965977</v>
      </c>
      <c r="FH84" s="25" t="s">
        <v>2</v>
      </c>
      <c r="FI84" s="25" t="str">
        <f t="shared" si="37"/>
        <v/>
      </c>
      <c r="FL84" s="144" t="str">
        <f t="shared" si="38"/>
        <v>( 100 / 3 ) π   =</v>
      </c>
      <c r="FM84" s="42">
        <f t="shared" si="115"/>
        <v>104.71975511965977</v>
      </c>
      <c r="FN84">
        <f t="shared" si="166"/>
        <v>-0.86602540378443427</v>
      </c>
      <c r="FO84">
        <f t="shared" si="167"/>
        <v>-0.50000000000000766</v>
      </c>
      <c r="FP84">
        <f t="shared" si="168"/>
        <v>-4.3301270189221714</v>
      </c>
      <c r="FQ84">
        <f t="shared" si="169"/>
        <v>-2.5000000000000382</v>
      </c>
      <c r="FR84">
        <f t="shared" si="170"/>
        <v>7.5000000000000382</v>
      </c>
      <c r="FS84">
        <f t="shared" si="171"/>
        <v>2.4999999999999618</v>
      </c>
      <c r="FT84">
        <f t="shared" si="116"/>
        <v>8.6602540378444086</v>
      </c>
      <c r="FV84">
        <v>360</v>
      </c>
      <c r="FW84">
        <f t="shared" si="145"/>
        <v>120</v>
      </c>
      <c r="FX84">
        <f t="shared" si="117"/>
        <v>60</v>
      </c>
      <c r="FY84">
        <f t="shared" si="160"/>
        <v>3</v>
      </c>
      <c r="FZ84">
        <f t="shared" si="45"/>
        <v>1.5</v>
      </c>
      <c r="GA84">
        <f t="shared" si="161"/>
        <v>50</v>
      </c>
      <c r="GB84">
        <f t="shared" si="119"/>
        <v>0</v>
      </c>
      <c r="GC84" t="str">
        <f t="shared" si="162"/>
        <v/>
      </c>
      <c r="GD84" t="str">
        <f t="shared" si="121"/>
        <v/>
      </c>
      <c r="GH84" t="str">
        <f t="shared" si="47"/>
        <v/>
      </c>
      <c r="GI84" t="str">
        <f t="shared" si="172"/>
        <v/>
      </c>
      <c r="GJ84" s="43" t="str">
        <f t="shared" si="173"/>
        <v/>
      </c>
      <c r="GK84" s="43" t="str">
        <f t="shared" si="174"/>
        <v/>
      </c>
      <c r="GL84" s="145"/>
      <c r="GM84" t="str">
        <f t="shared" si="175"/>
        <v/>
      </c>
      <c r="GN84" t="str">
        <f t="shared" si="176"/>
        <v/>
      </c>
      <c r="GO84" t="str">
        <f t="shared" si="177"/>
        <v/>
      </c>
      <c r="GP84" t="str">
        <f t="shared" si="181"/>
        <v/>
      </c>
      <c r="GQ84" t="str">
        <f t="shared" si="182"/>
        <v/>
      </c>
      <c r="GR84" t="str">
        <f t="shared" si="178"/>
        <v/>
      </c>
      <c r="GS84" t="str">
        <f t="shared" si="179"/>
        <v/>
      </c>
      <c r="GU84" t="str">
        <f t="shared" si="183"/>
        <v/>
      </c>
      <c r="GV84" t="str">
        <f t="shared" si="164"/>
        <v/>
      </c>
      <c r="GW84" t="str">
        <f t="shared" si="184"/>
        <v/>
      </c>
      <c r="GX84" t="str">
        <f t="shared" si="185"/>
        <v/>
      </c>
      <c r="GY84" s="19"/>
      <c r="GZ84" t="e">
        <f t="shared" si="129"/>
        <v>#VALUE!</v>
      </c>
      <c r="HA84">
        <f t="shared" si="163"/>
        <v>3</v>
      </c>
      <c r="HC84" t="s">
        <v>958</v>
      </c>
      <c r="HD84">
        <f t="shared" si="148"/>
        <v>50</v>
      </c>
      <c r="HE84" t="str">
        <f t="shared" si="56"/>
        <v>pentacontagone</v>
      </c>
      <c r="HF84">
        <f t="shared" si="57"/>
        <v>0</v>
      </c>
      <c r="HG84" t="str">
        <f t="shared" si="58"/>
        <v/>
      </c>
      <c r="HH84">
        <f t="shared" si="153"/>
        <v>0</v>
      </c>
    </row>
    <row r="85" spans="11:216" x14ac:dyDescent="0.25">
      <c r="K85" s="186"/>
      <c r="L85" s="185"/>
      <c r="M85" s="185"/>
      <c r="N85" s="84"/>
      <c r="O85" s="8" t="str">
        <f t="shared" si="59"/>
        <v/>
      </c>
      <c r="P85" s="8"/>
      <c r="Q85" s="27"/>
      <c r="R85" s="227">
        <f t="shared" si="60"/>
        <v>34</v>
      </c>
      <c r="S85" s="8"/>
      <c r="T85" s="19"/>
      <c r="U85" s="32" t="str">
        <f t="shared" si="154"/>
        <v/>
      </c>
      <c r="V85" s="44" t="str">
        <f t="shared" si="61"/>
        <v/>
      </c>
      <c r="W85" s="66" t="str">
        <f t="shared" si="62"/>
        <v/>
      </c>
      <c r="X85" s="34" t="str">
        <f t="shared" si="63"/>
        <v/>
      </c>
      <c r="Y85" s="38" t="str">
        <f t="shared" si="64"/>
        <v/>
      </c>
      <c r="Z85" s="34" t="str">
        <f t="shared" si="155"/>
        <v/>
      </c>
      <c r="AA85" s="34" t="str">
        <f t="shared" si="156"/>
        <v/>
      </c>
      <c r="AB85" s="34" t="str">
        <f t="shared" si="67"/>
        <v/>
      </c>
      <c r="AC85" s="38" t="str">
        <f t="shared" si="68"/>
        <v/>
      </c>
      <c r="AD85" s="38" t="str">
        <f t="shared" si="69"/>
        <v/>
      </c>
      <c r="AE85" s="40" t="str">
        <f t="shared" si="157"/>
        <v/>
      </c>
      <c r="AF85" s="35"/>
      <c r="AG85" s="20" t="e">
        <f t="shared" si="70"/>
        <v>#VALUE!</v>
      </c>
      <c r="AH85" s="19"/>
      <c r="AI85" s="8"/>
      <c r="AJ85" s="8"/>
      <c r="AK85" s="8"/>
      <c r="AL85" s="27"/>
      <c r="AM85" s="8"/>
      <c r="AN85" s="8"/>
      <c r="AO85" s="8"/>
      <c r="AP85" s="8"/>
      <c r="AQ85" s="8"/>
      <c r="AR85" s="8"/>
      <c r="AY85" s="8"/>
      <c r="AZ85" s="8"/>
      <c r="BA85" s="8"/>
      <c r="BB85" s="8"/>
      <c r="BC85" s="8"/>
      <c r="BD85" s="8"/>
      <c r="BE85" s="8">
        <v>180</v>
      </c>
      <c r="BF85" s="8">
        <v>360</v>
      </c>
      <c r="BG85" s="8">
        <f t="shared" si="149"/>
        <v>2040</v>
      </c>
      <c r="BH85">
        <f t="shared" si="180"/>
        <v>6120</v>
      </c>
      <c r="BI85" t="s">
        <v>20</v>
      </c>
      <c r="BJ85">
        <f t="shared" si="71"/>
        <v>6120</v>
      </c>
      <c r="BK85">
        <f t="shared" si="130"/>
        <v>0</v>
      </c>
      <c r="BL85" s="17">
        <f t="shared" si="72"/>
        <v>12240</v>
      </c>
      <c r="BM85" s="17">
        <f t="shared" si="73"/>
        <v>360</v>
      </c>
      <c r="BN85" s="17">
        <f t="shared" si="74"/>
        <v>12240</v>
      </c>
      <c r="BO85" s="17">
        <f t="shared" si="75"/>
        <v>0</v>
      </c>
      <c r="BR85">
        <f t="shared" si="76"/>
        <v>6120</v>
      </c>
      <c r="BS85">
        <f t="shared" si="77"/>
        <v>360</v>
      </c>
      <c r="BT85">
        <f t="shared" si="78"/>
        <v>34</v>
      </c>
      <c r="BU85">
        <f t="shared" si="79"/>
        <v>1</v>
      </c>
      <c r="BX85">
        <f t="shared" si="80"/>
        <v>1</v>
      </c>
      <c r="BY85">
        <f t="shared" si="81"/>
        <v>34</v>
      </c>
      <c r="BZ85">
        <f t="shared" si="82"/>
        <v>1</v>
      </c>
      <c r="CA85">
        <f t="shared" si="83"/>
        <v>1</v>
      </c>
      <c r="CB85">
        <f t="shared" si="84"/>
        <v>34</v>
      </c>
      <c r="CC85">
        <f t="shared" si="85"/>
        <v>1</v>
      </c>
      <c r="CD85" s="19"/>
      <c r="CE85" s="155">
        <f t="shared" si="86"/>
        <v>34</v>
      </c>
      <c r="CF85" s="17">
        <f t="shared" si="87"/>
        <v>34</v>
      </c>
      <c r="CG85" s="205">
        <f t="shared" si="88"/>
        <v>106.81415022205297</v>
      </c>
      <c r="CH85" s="205">
        <f t="shared" si="89"/>
        <v>34</v>
      </c>
      <c r="CI85" s="205">
        <f t="shared" si="90"/>
        <v>0</v>
      </c>
      <c r="CJ85" s="224">
        <f t="shared" si="91"/>
        <v>-1</v>
      </c>
      <c r="CK85" s="205">
        <f t="shared" si="92"/>
        <v>-2</v>
      </c>
      <c r="CL85" s="205">
        <v>360</v>
      </c>
      <c r="CM85" s="205">
        <f t="shared" si="131"/>
        <v>-8.3333333333333332E-3</v>
      </c>
      <c r="CN85" s="8"/>
      <c r="CO85" s="198"/>
      <c r="CP85" s="8"/>
      <c r="CQ85" s="8"/>
      <c r="CR85" s="8"/>
      <c r="CS85" s="8"/>
      <c r="CT85" s="8">
        <f t="shared" si="132"/>
        <v>102</v>
      </c>
      <c r="CU85" s="8">
        <f t="shared" si="133"/>
        <v>3</v>
      </c>
      <c r="CV85" s="8">
        <f t="shared" si="93"/>
        <v>3</v>
      </c>
      <c r="CW85" s="8">
        <f t="shared" si="158"/>
        <v>34</v>
      </c>
      <c r="CX85" s="8">
        <f t="shared" si="159"/>
        <v>1</v>
      </c>
      <c r="CY85" s="8">
        <f t="shared" si="24"/>
        <v>3</v>
      </c>
      <c r="CZ85" s="8">
        <f t="shared" si="25"/>
        <v>34</v>
      </c>
      <c r="DA85" s="8">
        <f t="shared" si="96"/>
        <v>1</v>
      </c>
      <c r="DB85" s="8"/>
      <c r="DC85" s="198">
        <f t="shared" si="97"/>
        <v>34</v>
      </c>
      <c r="DD85" s="234" t="s">
        <v>1005</v>
      </c>
      <c r="DE85" s="198">
        <f t="shared" si="98"/>
        <v>1</v>
      </c>
      <c r="DF85" s="8" t="s">
        <v>16</v>
      </c>
      <c r="DG85" s="8">
        <f t="shared" si="26"/>
        <v>34</v>
      </c>
      <c r="DH85" s="129" t="s">
        <v>18</v>
      </c>
      <c r="DI85" s="129" t="s">
        <v>16</v>
      </c>
      <c r="DJ85" s="198">
        <f t="shared" si="99"/>
        <v>106.81415022205297</v>
      </c>
      <c r="DK85" s="30" t="s">
        <v>2</v>
      </c>
      <c r="DL85" s="198">
        <f t="shared" si="27"/>
        <v>106.81415022205297</v>
      </c>
      <c r="DM85" s="228">
        <f t="shared" si="134"/>
        <v>1000000000000</v>
      </c>
      <c r="DN85" s="228">
        <f t="shared" si="135"/>
        <v>106814150222052.97</v>
      </c>
      <c r="DO85" s="228">
        <f t="shared" si="136"/>
        <v>106814150222052.97</v>
      </c>
      <c r="DP85" s="228">
        <f t="shared" si="137"/>
        <v>106814150222053</v>
      </c>
      <c r="DQ85" s="228">
        <f t="shared" si="138"/>
        <v>106814150222053</v>
      </c>
      <c r="DR85" s="30" t="str">
        <f t="shared" si="139"/>
        <v/>
      </c>
      <c r="DS85" s="30">
        <f t="shared" si="140"/>
        <v>0</v>
      </c>
      <c r="DT85" s="30">
        <f t="shared" si="141"/>
        <v>0</v>
      </c>
      <c r="DU85" s="27"/>
      <c r="DV85" s="23" t="s">
        <v>19</v>
      </c>
      <c r="DW85" s="23">
        <f t="shared" si="28"/>
        <v>34</v>
      </c>
      <c r="DX85" s="23">
        <f t="shared" si="29"/>
        <v>1</v>
      </c>
      <c r="DY85" s="23">
        <f t="shared" si="102"/>
        <v>34</v>
      </c>
      <c r="DZ85" s="23">
        <f t="shared" si="103"/>
        <v>0</v>
      </c>
      <c r="EA85" s="23">
        <f t="shared" si="30"/>
        <v>0</v>
      </c>
      <c r="EB85" s="23"/>
      <c r="EC85" s="23">
        <f t="shared" si="104"/>
        <v>34</v>
      </c>
      <c r="ED85" s="23">
        <f t="shared" si="105"/>
        <v>1</v>
      </c>
      <c r="EE85" s="23">
        <f t="shared" si="106"/>
        <v>34</v>
      </c>
      <c r="EF85" s="23">
        <f t="shared" si="107"/>
        <v>1</v>
      </c>
      <c r="EG85" s="23"/>
      <c r="EH85" s="23" t="s">
        <v>36</v>
      </c>
      <c r="EI85" s="223">
        <f t="shared" si="151"/>
        <v>34</v>
      </c>
      <c r="EJ85" s="23" t="s">
        <v>17</v>
      </c>
      <c r="EK85" s="223">
        <f t="shared" si="152"/>
        <v>1</v>
      </c>
      <c r="EL85" s="1" t="s">
        <v>37</v>
      </c>
      <c r="EM85" s="24" t="s">
        <v>18</v>
      </c>
      <c r="EN85" s="48">
        <f t="shared" si="165"/>
        <v>1</v>
      </c>
      <c r="EO85" s="74" t="s">
        <v>16</v>
      </c>
      <c r="EP85" t="str">
        <f t="shared" si="110"/>
        <v xml:space="preserve">( 34 / 1 ) π </v>
      </c>
      <c r="EQ85" t="str">
        <f t="shared" si="111"/>
        <v xml:space="preserve">34 π </v>
      </c>
      <c r="ER85" t="str">
        <f t="shared" si="112"/>
        <v xml:space="preserve">34 π </v>
      </c>
      <c r="ES85">
        <f t="shared" si="142"/>
        <v>0</v>
      </c>
      <c r="ET85" t="str">
        <f t="shared" si="113"/>
        <v xml:space="preserve">34 π </v>
      </c>
      <c r="EU85" s="49" t="s">
        <v>39</v>
      </c>
      <c r="EV85" s="60">
        <f t="shared" si="143"/>
        <v>52</v>
      </c>
      <c r="EX85" s="60">
        <f t="shared" si="144"/>
        <v>3</v>
      </c>
      <c r="EY85" s="60">
        <f t="shared" si="32"/>
        <v>1</v>
      </c>
      <c r="EZ85" s="71" t="str">
        <f t="shared" si="33"/>
        <v xml:space="preserve">6120° = </v>
      </c>
      <c r="FA85" s="73" t="str">
        <f t="shared" si="114"/>
        <v xml:space="preserve">34 π </v>
      </c>
      <c r="FB85" s="26" t="str">
        <f t="shared" si="34"/>
        <v>=</v>
      </c>
      <c r="FC85" s="26"/>
      <c r="FD85" s="26">
        <f t="shared" si="35"/>
        <v>106.81415022205297</v>
      </c>
      <c r="FE85" s="26"/>
      <c r="FF85" s="26" t="s">
        <v>39</v>
      </c>
      <c r="FG85" s="25">
        <f t="shared" si="36"/>
        <v>106.81415022205296</v>
      </c>
      <c r="FH85" s="25" t="s">
        <v>2</v>
      </c>
      <c r="FI85" s="25" t="str">
        <f t="shared" si="37"/>
        <v/>
      </c>
      <c r="FL85" s="144" t="str">
        <f t="shared" si="38"/>
        <v>34 π   =</v>
      </c>
      <c r="FM85" s="42">
        <f t="shared" si="115"/>
        <v>106.81415022205296</v>
      </c>
      <c r="FN85">
        <f t="shared" si="166"/>
        <v>-1.127093210429031E-14</v>
      </c>
      <c r="FO85">
        <f t="shared" si="167"/>
        <v>1</v>
      </c>
      <c r="FP85">
        <f t="shared" si="168"/>
        <v>-5.6354660521451549E-14</v>
      </c>
      <c r="FQ85">
        <f t="shared" si="169"/>
        <v>5</v>
      </c>
      <c r="FR85">
        <f t="shared" si="170"/>
        <v>0</v>
      </c>
      <c r="FS85">
        <f t="shared" si="171"/>
        <v>0</v>
      </c>
      <c r="FT85">
        <f t="shared" si="116"/>
        <v>5.6354660521451549E-14</v>
      </c>
      <c r="FV85">
        <v>360</v>
      </c>
      <c r="FW85">
        <f t="shared" si="145"/>
        <v>120</v>
      </c>
      <c r="FX85">
        <f t="shared" si="117"/>
        <v>60</v>
      </c>
      <c r="FY85">
        <f t="shared" si="160"/>
        <v>3</v>
      </c>
      <c r="FZ85">
        <f t="shared" si="45"/>
        <v>1.5</v>
      </c>
      <c r="GA85">
        <f t="shared" si="161"/>
        <v>51</v>
      </c>
      <c r="GB85">
        <f t="shared" si="119"/>
        <v>0</v>
      </c>
      <c r="GC85" t="str">
        <f t="shared" si="162"/>
        <v/>
      </c>
      <c r="GD85" t="str">
        <f t="shared" si="121"/>
        <v/>
      </c>
      <c r="GH85" t="str">
        <f t="shared" si="47"/>
        <v/>
      </c>
      <c r="GI85" t="str">
        <f t="shared" si="172"/>
        <v/>
      </c>
      <c r="GJ85" s="43" t="str">
        <f t="shared" si="173"/>
        <v/>
      </c>
      <c r="GK85" s="43" t="str">
        <f t="shared" si="174"/>
        <v/>
      </c>
      <c r="GL85" s="145"/>
      <c r="GM85" t="str">
        <f t="shared" si="175"/>
        <v/>
      </c>
      <c r="GN85" t="str">
        <f t="shared" si="176"/>
        <v/>
      </c>
      <c r="GO85" t="str">
        <f t="shared" si="177"/>
        <v/>
      </c>
      <c r="GP85" t="str">
        <f t="shared" si="181"/>
        <v/>
      </c>
      <c r="GQ85" t="str">
        <f t="shared" si="182"/>
        <v/>
      </c>
      <c r="GR85" t="str">
        <f t="shared" si="178"/>
        <v/>
      </c>
      <c r="GS85" t="str">
        <f t="shared" si="179"/>
        <v/>
      </c>
      <c r="GU85" t="str">
        <f t="shared" si="183"/>
        <v/>
      </c>
      <c r="GV85" t="str">
        <f t="shared" si="164"/>
        <v/>
      </c>
      <c r="GW85" t="str">
        <f t="shared" si="184"/>
        <v/>
      </c>
      <c r="GX85" t="str">
        <f t="shared" si="185"/>
        <v/>
      </c>
      <c r="GY85" s="19"/>
      <c r="GZ85" t="e">
        <f t="shared" si="129"/>
        <v>#VALUE!</v>
      </c>
      <c r="HA85">
        <f t="shared" si="163"/>
        <v>3</v>
      </c>
      <c r="HC85" t="s">
        <v>982</v>
      </c>
      <c r="HD85">
        <f t="shared" si="148"/>
        <v>51</v>
      </c>
      <c r="HE85" t="str">
        <f t="shared" si="56"/>
        <v/>
      </c>
      <c r="HF85">
        <f t="shared" si="57"/>
        <v>0</v>
      </c>
      <c r="HG85" t="str">
        <f t="shared" si="58"/>
        <v/>
      </c>
      <c r="HH85">
        <f t="shared" si="153"/>
        <v>0</v>
      </c>
    </row>
    <row r="86" spans="11:216" x14ac:dyDescent="0.25">
      <c r="K86" s="186"/>
      <c r="L86" s="185"/>
      <c r="M86" s="185"/>
      <c r="N86" s="84"/>
      <c r="O86" s="8" t="str">
        <f t="shared" si="59"/>
        <v/>
      </c>
      <c r="P86" s="8"/>
      <c r="Q86" s="27"/>
      <c r="R86" s="227">
        <f t="shared" si="60"/>
        <v>34.666666666666664</v>
      </c>
      <c r="S86" s="8"/>
      <c r="T86" s="19"/>
      <c r="U86" s="32" t="str">
        <f t="shared" si="154"/>
        <v/>
      </c>
      <c r="V86" s="45" t="str">
        <f t="shared" si="61"/>
        <v/>
      </c>
      <c r="W86" s="32" t="str">
        <f t="shared" si="62"/>
        <v/>
      </c>
      <c r="X86" s="35" t="str">
        <f t="shared" si="63"/>
        <v/>
      </c>
      <c r="Y86" s="39" t="str">
        <f t="shared" si="64"/>
        <v/>
      </c>
      <c r="Z86" s="35" t="str">
        <f t="shared" si="155"/>
        <v/>
      </c>
      <c r="AA86" s="35" t="str">
        <f t="shared" si="156"/>
        <v/>
      </c>
      <c r="AB86" s="35" t="str">
        <f t="shared" si="67"/>
        <v/>
      </c>
      <c r="AC86" s="39" t="str">
        <f t="shared" si="68"/>
        <v/>
      </c>
      <c r="AD86" s="39" t="str">
        <f t="shared" si="69"/>
        <v/>
      </c>
      <c r="AE86" s="41" t="str">
        <f t="shared" si="157"/>
        <v/>
      </c>
      <c r="AF86" s="35"/>
      <c r="AG86" s="20" t="e">
        <f t="shared" si="70"/>
        <v>#VALUE!</v>
      </c>
      <c r="AH86" s="19"/>
      <c r="AI86" s="8"/>
      <c r="AJ86" s="8"/>
      <c r="AK86" s="8"/>
      <c r="AL86" s="27"/>
      <c r="AM86" s="8"/>
      <c r="AO86" s="8" t="s">
        <v>1103</v>
      </c>
      <c r="AP86" s="8"/>
      <c r="AQ86" s="8"/>
      <c r="AR86" s="8"/>
      <c r="AY86" s="8"/>
      <c r="AZ86" s="8"/>
      <c r="BA86" s="8"/>
      <c r="BB86" s="8"/>
      <c r="BC86" s="8"/>
      <c r="BD86" s="8"/>
      <c r="BE86" s="8">
        <v>180</v>
      </c>
      <c r="BF86" s="8">
        <v>360</v>
      </c>
      <c r="BG86" s="8">
        <f t="shared" si="149"/>
        <v>2080</v>
      </c>
      <c r="BH86">
        <f t="shared" si="180"/>
        <v>6240</v>
      </c>
      <c r="BI86" t="s">
        <v>20</v>
      </c>
      <c r="BJ86">
        <f t="shared" si="71"/>
        <v>6240</v>
      </c>
      <c r="BK86">
        <f t="shared" si="130"/>
        <v>0</v>
      </c>
      <c r="BL86" s="17">
        <f t="shared" si="72"/>
        <v>12480</v>
      </c>
      <c r="BM86" s="17">
        <f t="shared" si="73"/>
        <v>360</v>
      </c>
      <c r="BN86" s="17">
        <f t="shared" si="74"/>
        <v>12480</v>
      </c>
      <c r="BO86" s="17">
        <f t="shared" si="75"/>
        <v>0</v>
      </c>
      <c r="BR86">
        <f t="shared" si="76"/>
        <v>6240</v>
      </c>
      <c r="BS86">
        <f t="shared" si="77"/>
        <v>120</v>
      </c>
      <c r="BT86">
        <f t="shared" si="78"/>
        <v>104</v>
      </c>
      <c r="BU86">
        <f t="shared" si="79"/>
        <v>3</v>
      </c>
      <c r="BX86">
        <f t="shared" si="80"/>
        <v>1</v>
      </c>
      <c r="BY86">
        <f t="shared" si="81"/>
        <v>104</v>
      </c>
      <c r="BZ86">
        <f t="shared" si="82"/>
        <v>3</v>
      </c>
      <c r="CA86">
        <f t="shared" si="83"/>
        <v>1</v>
      </c>
      <c r="CB86">
        <f t="shared" si="84"/>
        <v>104</v>
      </c>
      <c r="CC86">
        <f t="shared" si="85"/>
        <v>3</v>
      </c>
      <c r="CD86" s="19"/>
      <c r="CE86" s="155">
        <f t="shared" si="86"/>
        <v>34.666666666666664</v>
      </c>
      <c r="CF86" s="17">
        <f t="shared" si="87"/>
        <v>34.666666666666664</v>
      </c>
      <c r="CG86" s="205">
        <f t="shared" si="88"/>
        <v>108.90854532444615</v>
      </c>
      <c r="CH86" s="205">
        <f t="shared" si="89"/>
        <v>34.666666666666664</v>
      </c>
      <c r="CI86" s="205">
        <f t="shared" si="90"/>
        <v>0</v>
      </c>
      <c r="CJ86" s="224">
        <f t="shared" si="91"/>
        <v>-1</v>
      </c>
      <c r="CK86" s="205">
        <f t="shared" si="92"/>
        <v>-2</v>
      </c>
      <c r="CL86" s="205">
        <v>360</v>
      </c>
      <c r="CM86" s="205">
        <f t="shared" si="131"/>
        <v>-8.3333333333333332E-3</v>
      </c>
      <c r="CN86" s="8"/>
      <c r="CO86" s="198"/>
      <c r="CP86" s="8"/>
      <c r="CQ86" s="8"/>
      <c r="CR86" s="8"/>
      <c r="CS86" s="8"/>
      <c r="CT86" s="8">
        <f t="shared" si="132"/>
        <v>104</v>
      </c>
      <c r="CU86" s="8">
        <f t="shared" si="133"/>
        <v>3</v>
      </c>
      <c r="CV86" s="8">
        <f t="shared" si="93"/>
        <v>1</v>
      </c>
      <c r="CW86" s="8">
        <f t="shared" si="158"/>
        <v>104</v>
      </c>
      <c r="CX86" s="8">
        <f t="shared" si="159"/>
        <v>3</v>
      </c>
      <c r="CY86" s="8">
        <f t="shared" si="24"/>
        <v>1</v>
      </c>
      <c r="CZ86" s="8">
        <f t="shared" si="25"/>
        <v>104</v>
      </c>
      <c r="DA86" s="8">
        <f t="shared" si="96"/>
        <v>3</v>
      </c>
      <c r="DB86" s="8"/>
      <c r="DC86" s="198">
        <f t="shared" si="97"/>
        <v>104</v>
      </c>
      <c r="DD86" s="234" t="s">
        <v>1005</v>
      </c>
      <c r="DE86" s="198">
        <f t="shared" si="98"/>
        <v>3</v>
      </c>
      <c r="DF86" s="8" t="s">
        <v>16</v>
      </c>
      <c r="DG86" s="8">
        <f t="shared" si="26"/>
        <v>34.666666666666664</v>
      </c>
      <c r="DH86" s="129" t="s">
        <v>18</v>
      </c>
      <c r="DI86" s="129" t="s">
        <v>16</v>
      </c>
      <c r="DJ86" s="198">
        <f t="shared" si="99"/>
        <v>108.90854532444615</v>
      </c>
      <c r="DK86" s="30" t="s">
        <v>2</v>
      </c>
      <c r="DL86" s="198">
        <f t="shared" si="27"/>
        <v>108.90854532444615</v>
      </c>
      <c r="DM86" s="228">
        <f t="shared" si="134"/>
        <v>1000000000000</v>
      </c>
      <c r="DN86" s="228">
        <f t="shared" si="135"/>
        <v>108908545324446.16</v>
      </c>
      <c r="DO86" s="228">
        <f t="shared" si="136"/>
        <v>108908545324446.16</v>
      </c>
      <c r="DP86" s="228">
        <f t="shared" si="137"/>
        <v>108908545324446</v>
      </c>
      <c r="DQ86" s="228">
        <f t="shared" si="138"/>
        <v>108908545324446</v>
      </c>
      <c r="DR86" s="30" t="str">
        <f t="shared" si="139"/>
        <v/>
      </c>
      <c r="DS86" s="30">
        <f t="shared" si="140"/>
        <v>0</v>
      </c>
      <c r="DT86" s="30">
        <f t="shared" si="141"/>
        <v>0</v>
      </c>
      <c r="DU86" s="27"/>
      <c r="DV86" s="23" t="s">
        <v>19</v>
      </c>
      <c r="DW86" s="23">
        <f t="shared" si="28"/>
        <v>104</v>
      </c>
      <c r="DX86" s="23">
        <f t="shared" si="29"/>
        <v>3</v>
      </c>
      <c r="DY86" s="23">
        <f t="shared" si="102"/>
        <v>34.666666666666664</v>
      </c>
      <c r="DZ86" s="23">
        <f t="shared" si="103"/>
        <v>0</v>
      </c>
      <c r="EA86" s="23">
        <f t="shared" si="30"/>
        <v>0</v>
      </c>
      <c r="EB86" s="23"/>
      <c r="EC86" s="23">
        <f t="shared" si="104"/>
        <v>104</v>
      </c>
      <c r="ED86" s="23">
        <f t="shared" si="105"/>
        <v>3</v>
      </c>
      <c r="EE86" s="23">
        <f t="shared" si="106"/>
        <v>104</v>
      </c>
      <c r="EF86" s="23">
        <f t="shared" si="107"/>
        <v>3</v>
      </c>
      <c r="EG86" s="23"/>
      <c r="EH86" s="23" t="s">
        <v>36</v>
      </c>
      <c r="EI86" s="223">
        <f t="shared" si="151"/>
        <v>104</v>
      </c>
      <c r="EJ86" s="23" t="s">
        <v>17</v>
      </c>
      <c r="EK86" s="223">
        <f t="shared" si="152"/>
        <v>3</v>
      </c>
      <c r="EL86" s="1" t="s">
        <v>37</v>
      </c>
      <c r="EM86" s="24" t="s">
        <v>18</v>
      </c>
      <c r="EN86" s="48">
        <f t="shared" si="165"/>
        <v>1</v>
      </c>
      <c r="EO86" s="74" t="s">
        <v>16</v>
      </c>
      <c r="EP86" t="str">
        <f t="shared" si="110"/>
        <v xml:space="preserve">( 104 / 3 ) π </v>
      </c>
      <c r="EQ86" t="str">
        <f t="shared" si="111"/>
        <v xml:space="preserve">( 104 / 3 ) π </v>
      </c>
      <c r="ER86" t="str">
        <f t="shared" si="112"/>
        <v xml:space="preserve">( 104 / 3 ) π </v>
      </c>
      <c r="ES86">
        <f t="shared" si="142"/>
        <v>0</v>
      </c>
      <c r="ET86" t="str">
        <f t="shared" si="113"/>
        <v xml:space="preserve">( 104 / 3 ) π </v>
      </c>
      <c r="EU86" s="49" t="s">
        <v>39</v>
      </c>
      <c r="EV86" s="60">
        <f t="shared" si="143"/>
        <v>53</v>
      </c>
      <c r="EX86" s="60">
        <f t="shared" si="144"/>
        <v>3</v>
      </c>
      <c r="EY86" s="60">
        <f t="shared" si="32"/>
        <v>1</v>
      </c>
      <c r="EZ86" s="71" t="str">
        <f t="shared" si="33"/>
        <v xml:space="preserve">6240° = </v>
      </c>
      <c r="FA86" s="73" t="str">
        <f t="shared" si="114"/>
        <v xml:space="preserve">( 104 / 3 ) π </v>
      </c>
      <c r="FB86" s="26" t="str">
        <f t="shared" si="34"/>
        <v>=</v>
      </c>
      <c r="FC86" s="26"/>
      <c r="FD86" s="26">
        <f t="shared" si="35"/>
        <v>108.90854532444615</v>
      </c>
      <c r="FE86" s="26"/>
      <c r="FF86" s="26" t="s">
        <v>39</v>
      </c>
      <c r="FG86" s="25">
        <f t="shared" si="36"/>
        <v>108.90854532444615</v>
      </c>
      <c r="FH86" s="25" t="s">
        <v>2</v>
      </c>
      <c r="FI86" s="25" t="str">
        <f t="shared" si="37"/>
        <v/>
      </c>
      <c r="FL86" s="144" t="str">
        <f t="shared" si="38"/>
        <v>( 104 / 3 ) π   =</v>
      </c>
      <c r="FM86" s="42">
        <f t="shared" si="115"/>
        <v>108.90854532444615</v>
      </c>
      <c r="FN86">
        <f t="shared" si="166"/>
        <v>0.86602540378444548</v>
      </c>
      <c r="FO86">
        <f t="shared" si="167"/>
        <v>-0.49999999999998812</v>
      </c>
      <c r="FP86">
        <f t="shared" si="168"/>
        <v>4.3301270189222274</v>
      </c>
      <c r="FQ86">
        <f t="shared" si="169"/>
        <v>-2.4999999999999405</v>
      </c>
      <c r="FR86">
        <f t="shared" si="170"/>
        <v>7.4999999999999405</v>
      </c>
      <c r="FS86">
        <f t="shared" si="171"/>
        <v>2.5000000000000595</v>
      </c>
      <c r="FT86">
        <f t="shared" si="116"/>
        <v>8.6602540378443518</v>
      </c>
      <c r="FV86">
        <v>360</v>
      </c>
      <c r="FW86">
        <f t="shared" si="145"/>
        <v>120</v>
      </c>
      <c r="FX86">
        <f t="shared" si="117"/>
        <v>60</v>
      </c>
      <c r="FY86">
        <f t="shared" si="160"/>
        <v>3</v>
      </c>
      <c r="FZ86">
        <f t="shared" si="45"/>
        <v>1.5</v>
      </c>
      <c r="GA86">
        <f t="shared" si="161"/>
        <v>52</v>
      </c>
      <c r="GB86">
        <f t="shared" si="119"/>
        <v>0</v>
      </c>
      <c r="GC86" t="str">
        <f t="shared" si="162"/>
        <v/>
      </c>
      <c r="GD86" t="str">
        <f t="shared" si="121"/>
        <v/>
      </c>
      <c r="GH86" t="str">
        <f t="shared" si="47"/>
        <v/>
      </c>
      <c r="GI86" t="str">
        <f t="shared" si="172"/>
        <v/>
      </c>
      <c r="GJ86" s="43" t="str">
        <f t="shared" si="173"/>
        <v/>
      </c>
      <c r="GK86" s="43" t="str">
        <f t="shared" si="174"/>
        <v/>
      </c>
      <c r="GL86" s="145"/>
      <c r="GM86" t="str">
        <f t="shared" si="175"/>
        <v/>
      </c>
      <c r="GN86" t="str">
        <f t="shared" si="176"/>
        <v/>
      </c>
      <c r="GO86" t="str">
        <f t="shared" si="177"/>
        <v/>
      </c>
      <c r="GP86" t="str">
        <f t="shared" si="181"/>
        <v/>
      </c>
      <c r="GQ86" t="str">
        <f t="shared" si="182"/>
        <v/>
      </c>
      <c r="GR86" t="str">
        <f t="shared" si="178"/>
        <v/>
      </c>
      <c r="GS86" t="str">
        <f t="shared" si="179"/>
        <v/>
      </c>
      <c r="GU86" t="str">
        <f t="shared" si="183"/>
        <v/>
      </c>
      <c r="GV86" t="str">
        <f t="shared" si="164"/>
        <v/>
      </c>
      <c r="GW86" t="str">
        <f t="shared" si="184"/>
        <v/>
      </c>
      <c r="GX86" t="str">
        <f t="shared" si="185"/>
        <v/>
      </c>
      <c r="GY86" s="19"/>
      <c r="GZ86" t="e">
        <f t="shared" si="129"/>
        <v>#VALUE!</v>
      </c>
      <c r="HA86">
        <f t="shared" si="163"/>
        <v>3</v>
      </c>
      <c r="HC86" t="s">
        <v>982</v>
      </c>
      <c r="HD86">
        <f t="shared" si="148"/>
        <v>52</v>
      </c>
      <c r="HE86" t="str">
        <f t="shared" si="56"/>
        <v/>
      </c>
      <c r="HF86">
        <f t="shared" si="57"/>
        <v>0</v>
      </c>
      <c r="HG86" t="str">
        <f t="shared" si="58"/>
        <v/>
      </c>
      <c r="HH86">
        <f t="shared" si="153"/>
        <v>0</v>
      </c>
    </row>
    <row r="87" spans="11:216" x14ac:dyDescent="0.25">
      <c r="K87" s="186"/>
      <c r="L87" s="185"/>
      <c r="M87" s="185"/>
      <c r="N87" s="84"/>
      <c r="O87" s="8" t="str">
        <f t="shared" si="59"/>
        <v/>
      </c>
      <c r="P87" s="8"/>
      <c r="Q87" s="27"/>
      <c r="R87" s="227">
        <f t="shared" si="60"/>
        <v>35.333333333333336</v>
      </c>
      <c r="S87" s="8"/>
      <c r="T87" s="19"/>
      <c r="U87" s="32" t="str">
        <f t="shared" si="154"/>
        <v/>
      </c>
      <c r="V87" s="44" t="str">
        <f t="shared" si="61"/>
        <v/>
      </c>
      <c r="W87" s="66" t="str">
        <f t="shared" si="62"/>
        <v/>
      </c>
      <c r="X87" s="34" t="str">
        <f t="shared" si="63"/>
        <v/>
      </c>
      <c r="Y87" s="38" t="str">
        <f t="shared" si="64"/>
        <v/>
      </c>
      <c r="Z87" s="34" t="str">
        <f t="shared" si="155"/>
        <v/>
      </c>
      <c r="AA87" s="34" t="str">
        <f t="shared" si="156"/>
        <v/>
      </c>
      <c r="AB87" s="34" t="str">
        <f t="shared" si="67"/>
        <v/>
      </c>
      <c r="AC87" s="38" t="str">
        <f t="shared" si="68"/>
        <v/>
      </c>
      <c r="AD87" s="38" t="str">
        <f t="shared" si="69"/>
        <v/>
      </c>
      <c r="AE87" s="40" t="str">
        <f t="shared" si="157"/>
        <v/>
      </c>
      <c r="AF87" s="35"/>
      <c r="AG87" s="20" t="e">
        <f t="shared" si="70"/>
        <v>#VALUE!</v>
      </c>
      <c r="AH87" s="19"/>
      <c r="AI87" s="8"/>
      <c r="AJ87" s="8"/>
      <c r="AK87" s="8"/>
      <c r="AL87" s="27"/>
      <c r="AM87" s="8"/>
      <c r="AO87" s="8"/>
      <c r="AP87" s="8"/>
      <c r="AQ87" s="8"/>
      <c r="AR87" s="8"/>
      <c r="AY87" s="8"/>
      <c r="AZ87" s="8" t="s">
        <v>1108</v>
      </c>
      <c r="BA87" s="8"/>
      <c r="BB87" s="8"/>
      <c r="BC87" s="8"/>
      <c r="BD87" s="8"/>
      <c r="BE87" s="8">
        <v>180</v>
      </c>
      <c r="BF87" s="8">
        <v>360</v>
      </c>
      <c r="BG87" s="8">
        <f t="shared" si="149"/>
        <v>2120</v>
      </c>
      <c r="BH87">
        <f t="shared" si="180"/>
        <v>6360</v>
      </c>
      <c r="BI87" t="s">
        <v>20</v>
      </c>
      <c r="BJ87">
        <f t="shared" si="71"/>
        <v>6360</v>
      </c>
      <c r="BK87">
        <f t="shared" si="130"/>
        <v>0</v>
      </c>
      <c r="BL87" s="17">
        <f t="shared" si="72"/>
        <v>12720</v>
      </c>
      <c r="BM87" s="17">
        <f t="shared" si="73"/>
        <v>360</v>
      </c>
      <c r="BN87" s="17">
        <f t="shared" si="74"/>
        <v>12720</v>
      </c>
      <c r="BO87" s="17">
        <f t="shared" si="75"/>
        <v>0</v>
      </c>
      <c r="BR87">
        <f t="shared" si="76"/>
        <v>6360</v>
      </c>
      <c r="BS87">
        <f t="shared" si="77"/>
        <v>120</v>
      </c>
      <c r="BT87">
        <f t="shared" si="78"/>
        <v>106</v>
      </c>
      <c r="BU87">
        <f t="shared" si="79"/>
        <v>3</v>
      </c>
      <c r="BX87">
        <f t="shared" si="80"/>
        <v>1</v>
      </c>
      <c r="BY87">
        <f t="shared" si="81"/>
        <v>106</v>
      </c>
      <c r="BZ87">
        <f t="shared" si="82"/>
        <v>3</v>
      </c>
      <c r="CA87">
        <f t="shared" si="83"/>
        <v>1</v>
      </c>
      <c r="CB87">
        <f t="shared" si="84"/>
        <v>106</v>
      </c>
      <c r="CC87">
        <f t="shared" si="85"/>
        <v>3</v>
      </c>
      <c r="CD87" s="19"/>
      <c r="CE87" s="155">
        <f t="shared" si="86"/>
        <v>35.333333333333336</v>
      </c>
      <c r="CF87" s="17">
        <f t="shared" si="87"/>
        <v>35.333333333333336</v>
      </c>
      <c r="CG87" s="205">
        <f t="shared" si="88"/>
        <v>111.00294042683936</v>
      </c>
      <c r="CH87" s="205">
        <f t="shared" si="89"/>
        <v>35.333333333333336</v>
      </c>
      <c r="CI87" s="205">
        <f t="shared" si="90"/>
        <v>0</v>
      </c>
      <c r="CJ87" s="224">
        <f t="shared" si="91"/>
        <v>-1</v>
      </c>
      <c r="CK87" s="205">
        <f t="shared" si="92"/>
        <v>-2</v>
      </c>
      <c r="CL87" s="205">
        <v>360</v>
      </c>
      <c r="CM87" s="205">
        <f t="shared" si="131"/>
        <v>-8.3333333333333332E-3</v>
      </c>
      <c r="CN87" s="8"/>
      <c r="CO87" s="198"/>
      <c r="CP87" s="8"/>
      <c r="CQ87" s="8"/>
      <c r="CR87" s="8"/>
      <c r="CS87" s="8"/>
      <c r="CT87" s="8">
        <f t="shared" si="132"/>
        <v>106</v>
      </c>
      <c r="CU87" s="8">
        <f t="shared" si="133"/>
        <v>3</v>
      </c>
      <c r="CV87" s="8">
        <f t="shared" si="93"/>
        <v>1</v>
      </c>
      <c r="CW87" s="8">
        <f t="shared" si="158"/>
        <v>106</v>
      </c>
      <c r="CX87" s="8">
        <f t="shared" si="159"/>
        <v>3</v>
      </c>
      <c r="CY87" s="8">
        <f t="shared" si="24"/>
        <v>1</v>
      </c>
      <c r="CZ87" s="8">
        <f t="shared" si="25"/>
        <v>106</v>
      </c>
      <c r="DA87" s="8">
        <f t="shared" si="96"/>
        <v>3</v>
      </c>
      <c r="DB87" s="8"/>
      <c r="DC87" s="198">
        <f t="shared" si="97"/>
        <v>106</v>
      </c>
      <c r="DD87" s="234" t="s">
        <v>1005</v>
      </c>
      <c r="DE87" s="198">
        <f t="shared" si="98"/>
        <v>3</v>
      </c>
      <c r="DF87" s="8" t="s">
        <v>16</v>
      </c>
      <c r="DG87" s="8">
        <f t="shared" si="26"/>
        <v>35.333333333333336</v>
      </c>
      <c r="DH87" s="129" t="s">
        <v>18</v>
      </c>
      <c r="DI87" s="129" t="s">
        <v>16</v>
      </c>
      <c r="DJ87" s="198">
        <f t="shared" si="99"/>
        <v>111.00294042683936</v>
      </c>
      <c r="DK87" s="30" t="s">
        <v>2</v>
      </c>
      <c r="DL87" s="198">
        <f t="shared" si="27"/>
        <v>111.00294042683936</v>
      </c>
      <c r="DM87" s="228">
        <f t="shared" si="134"/>
        <v>1000000000000</v>
      </c>
      <c r="DN87" s="228">
        <f t="shared" si="135"/>
        <v>111002940426839.36</v>
      </c>
      <c r="DO87" s="228">
        <f t="shared" si="136"/>
        <v>111002940426839.36</v>
      </c>
      <c r="DP87" s="228">
        <f t="shared" si="137"/>
        <v>111002940426839</v>
      </c>
      <c r="DQ87" s="228">
        <f t="shared" si="138"/>
        <v>111002940426839</v>
      </c>
      <c r="DR87" s="30" t="str">
        <f t="shared" si="139"/>
        <v/>
      </c>
      <c r="DS87" s="30">
        <f t="shared" si="140"/>
        <v>0</v>
      </c>
      <c r="DT87" s="30">
        <f t="shared" si="141"/>
        <v>0</v>
      </c>
      <c r="DU87" s="27"/>
      <c r="DV87" s="23" t="s">
        <v>19</v>
      </c>
      <c r="DW87" s="23">
        <f t="shared" si="28"/>
        <v>106</v>
      </c>
      <c r="DX87" s="23">
        <f t="shared" si="29"/>
        <v>3</v>
      </c>
      <c r="DY87" s="23">
        <f t="shared" si="102"/>
        <v>35.333333333333336</v>
      </c>
      <c r="DZ87" s="23">
        <f t="shared" si="103"/>
        <v>0</v>
      </c>
      <c r="EA87" s="23">
        <f t="shared" si="30"/>
        <v>0</v>
      </c>
      <c r="EB87" s="23"/>
      <c r="EC87" s="23">
        <f t="shared" si="104"/>
        <v>106</v>
      </c>
      <c r="ED87" s="23">
        <f t="shared" si="105"/>
        <v>3</v>
      </c>
      <c r="EE87" s="23">
        <f t="shared" si="106"/>
        <v>106</v>
      </c>
      <c r="EF87" s="23">
        <f t="shared" si="107"/>
        <v>3</v>
      </c>
      <c r="EG87" s="23"/>
      <c r="EH87" s="23" t="s">
        <v>36</v>
      </c>
      <c r="EI87" s="223">
        <f t="shared" si="151"/>
        <v>106</v>
      </c>
      <c r="EJ87" s="23" t="s">
        <v>17</v>
      </c>
      <c r="EK87" s="223">
        <f t="shared" si="152"/>
        <v>3</v>
      </c>
      <c r="EL87" s="1" t="s">
        <v>37</v>
      </c>
      <c r="EM87" s="24" t="s">
        <v>18</v>
      </c>
      <c r="EN87" s="48">
        <f t="shared" si="165"/>
        <v>1</v>
      </c>
      <c r="EO87" s="74" t="s">
        <v>16</v>
      </c>
      <c r="EP87" t="str">
        <f t="shared" si="110"/>
        <v xml:space="preserve">( 106 / 3 ) π </v>
      </c>
      <c r="EQ87" t="str">
        <f t="shared" si="111"/>
        <v xml:space="preserve">( 106 / 3 ) π </v>
      </c>
      <c r="ER87" t="str">
        <f t="shared" si="112"/>
        <v xml:space="preserve">( 106 / 3 ) π </v>
      </c>
      <c r="ES87">
        <f t="shared" si="142"/>
        <v>0</v>
      </c>
      <c r="ET87" t="str">
        <f t="shared" si="113"/>
        <v xml:space="preserve">( 106 / 3 ) π </v>
      </c>
      <c r="EU87" s="49" t="s">
        <v>39</v>
      </c>
      <c r="EV87" s="60">
        <f t="shared" si="143"/>
        <v>54</v>
      </c>
      <c r="EX87" s="60">
        <f t="shared" si="144"/>
        <v>3</v>
      </c>
      <c r="EY87" s="60">
        <f t="shared" si="32"/>
        <v>3</v>
      </c>
      <c r="EZ87" s="71" t="str">
        <f t="shared" si="33"/>
        <v xml:space="preserve">6360° = </v>
      </c>
      <c r="FA87" s="73" t="str">
        <f t="shared" si="114"/>
        <v xml:space="preserve">( 106 / 3 ) π </v>
      </c>
      <c r="FB87" s="26" t="str">
        <f t="shared" si="34"/>
        <v>=</v>
      </c>
      <c r="FC87" s="26"/>
      <c r="FD87" s="26">
        <f t="shared" si="35"/>
        <v>111.00294042683936</v>
      </c>
      <c r="FE87" s="26"/>
      <c r="FF87" s="26" t="s">
        <v>39</v>
      </c>
      <c r="FG87" s="25">
        <f t="shared" si="36"/>
        <v>111.00294042683934</v>
      </c>
      <c r="FH87" s="25" t="s">
        <v>2</v>
      </c>
      <c r="FI87" s="25" t="str">
        <f t="shared" si="37"/>
        <v/>
      </c>
      <c r="FL87" s="144" t="str">
        <f t="shared" si="38"/>
        <v>( 106 / 3 ) π   =</v>
      </c>
      <c r="FM87" s="42">
        <f t="shared" si="115"/>
        <v>111.00294042683934</v>
      </c>
      <c r="FN87">
        <f t="shared" si="166"/>
        <v>-0.8660254037844306</v>
      </c>
      <c r="FO87">
        <f t="shared" si="167"/>
        <v>-0.50000000000001399</v>
      </c>
      <c r="FP87">
        <f t="shared" si="168"/>
        <v>-4.3301270189221528</v>
      </c>
      <c r="FQ87">
        <f t="shared" si="169"/>
        <v>-2.5000000000000702</v>
      </c>
      <c r="FR87">
        <f t="shared" si="170"/>
        <v>7.5000000000000702</v>
      </c>
      <c r="FS87">
        <f t="shared" si="171"/>
        <v>2.4999999999999298</v>
      </c>
      <c r="FT87">
        <f t="shared" si="116"/>
        <v>8.6602540378444264</v>
      </c>
      <c r="FV87">
        <v>360</v>
      </c>
      <c r="FW87">
        <f t="shared" si="145"/>
        <v>120</v>
      </c>
      <c r="FX87">
        <f t="shared" si="117"/>
        <v>60</v>
      </c>
      <c r="FY87">
        <f t="shared" si="160"/>
        <v>3</v>
      </c>
      <c r="FZ87">
        <f t="shared" si="45"/>
        <v>1.5</v>
      </c>
      <c r="GA87">
        <f t="shared" si="161"/>
        <v>53</v>
      </c>
      <c r="GB87">
        <f t="shared" si="119"/>
        <v>0</v>
      </c>
      <c r="GC87" t="str">
        <f t="shared" si="162"/>
        <v/>
      </c>
      <c r="GD87" t="str">
        <f t="shared" si="121"/>
        <v/>
      </c>
      <c r="GH87" t="str">
        <f t="shared" si="47"/>
        <v/>
      </c>
      <c r="GI87" t="str">
        <f t="shared" si="172"/>
        <v/>
      </c>
      <c r="GJ87" s="43" t="str">
        <f t="shared" si="173"/>
        <v/>
      </c>
      <c r="GK87" s="43" t="str">
        <f t="shared" si="174"/>
        <v/>
      </c>
      <c r="GL87" s="145"/>
      <c r="GM87" t="str">
        <f t="shared" si="175"/>
        <v/>
      </c>
      <c r="GN87" t="str">
        <f t="shared" si="176"/>
        <v/>
      </c>
      <c r="GO87" t="str">
        <f t="shared" si="177"/>
        <v/>
      </c>
      <c r="GP87" t="str">
        <f t="shared" si="181"/>
        <v/>
      </c>
      <c r="GQ87" t="str">
        <f t="shared" si="182"/>
        <v/>
      </c>
      <c r="GR87" t="str">
        <f t="shared" si="178"/>
        <v/>
      </c>
      <c r="GS87" t="str">
        <f t="shared" si="179"/>
        <v/>
      </c>
      <c r="GU87" t="str">
        <f t="shared" si="183"/>
        <v/>
      </c>
      <c r="GV87" t="str">
        <f t="shared" si="164"/>
        <v/>
      </c>
      <c r="GW87" t="str">
        <f t="shared" si="184"/>
        <v/>
      </c>
      <c r="GX87" t="str">
        <f t="shared" si="185"/>
        <v/>
      </c>
      <c r="GY87" s="19"/>
      <c r="GZ87" t="e">
        <f t="shared" si="129"/>
        <v>#VALUE!</v>
      </c>
      <c r="HA87">
        <f t="shared" si="163"/>
        <v>3</v>
      </c>
      <c r="HC87" t="s">
        <v>982</v>
      </c>
      <c r="HD87">
        <f t="shared" si="148"/>
        <v>53</v>
      </c>
      <c r="HE87" t="str">
        <f t="shared" si="56"/>
        <v/>
      </c>
      <c r="HF87">
        <f t="shared" si="57"/>
        <v>0</v>
      </c>
      <c r="HG87" t="str">
        <f t="shared" si="58"/>
        <v/>
      </c>
      <c r="HH87">
        <f t="shared" si="153"/>
        <v>0</v>
      </c>
    </row>
    <row r="88" spans="11:216" x14ac:dyDescent="0.25">
      <c r="K88" s="186"/>
      <c r="L88" s="185"/>
      <c r="M88" s="185"/>
      <c r="N88" s="84"/>
      <c r="O88" s="8" t="str">
        <f t="shared" si="59"/>
        <v/>
      </c>
      <c r="P88" s="8"/>
      <c r="Q88" s="27"/>
      <c r="R88" s="227">
        <f t="shared" si="60"/>
        <v>36</v>
      </c>
      <c r="S88" s="8"/>
      <c r="T88" s="19"/>
      <c r="U88" s="32" t="str">
        <f t="shared" si="154"/>
        <v/>
      </c>
      <c r="V88" s="45" t="str">
        <f t="shared" si="61"/>
        <v/>
      </c>
      <c r="W88" s="32" t="str">
        <f t="shared" si="62"/>
        <v/>
      </c>
      <c r="X88" s="35" t="str">
        <f t="shared" si="63"/>
        <v/>
      </c>
      <c r="Y88" s="39" t="str">
        <f t="shared" si="64"/>
        <v/>
      </c>
      <c r="Z88" s="35" t="str">
        <f t="shared" si="155"/>
        <v/>
      </c>
      <c r="AA88" s="35" t="str">
        <f t="shared" si="156"/>
        <v/>
      </c>
      <c r="AB88" s="35" t="str">
        <f t="shared" si="67"/>
        <v/>
      </c>
      <c r="AC88" s="39" t="str">
        <f t="shared" si="68"/>
        <v/>
      </c>
      <c r="AD88" s="39" t="str">
        <f t="shared" si="69"/>
        <v/>
      </c>
      <c r="AE88" s="41" t="str">
        <f t="shared" si="157"/>
        <v/>
      </c>
      <c r="AF88" s="35"/>
      <c r="AG88" s="20" t="e">
        <f t="shared" si="70"/>
        <v>#VALUE!</v>
      </c>
      <c r="AH88" s="19"/>
      <c r="AI88" s="8"/>
      <c r="AJ88" s="8"/>
      <c r="AK88" s="8"/>
      <c r="AL88" s="27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>
        <v>180</v>
      </c>
      <c r="BF88" s="8">
        <v>360</v>
      </c>
      <c r="BG88" s="8">
        <f t="shared" si="149"/>
        <v>2160</v>
      </c>
      <c r="BH88">
        <f t="shared" si="180"/>
        <v>6480</v>
      </c>
      <c r="BI88" t="s">
        <v>20</v>
      </c>
      <c r="BJ88">
        <f t="shared" si="71"/>
        <v>6480</v>
      </c>
      <c r="BK88">
        <f t="shared" si="130"/>
        <v>0</v>
      </c>
      <c r="BL88" s="17">
        <f t="shared" si="72"/>
        <v>12960</v>
      </c>
      <c r="BM88" s="17">
        <f t="shared" si="73"/>
        <v>360</v>
      </c>
      <c r="BN88" s="17">
        <f t="shared" si="74"/>
        <v>12960</v>
      </c>
      <c r="BO88" s="17">
        <f t="shared" si="75"/>
        <v>0</v>
      </c>
      <c r="BR88">
        <f t="shared" si="76"/>
        <v>6480</v>
      </c>
      <c r="BS88">
        <f t="shared" si="77"/>
        <v>360</v>
      </c>
      <c r="BT88">
        <f t="shared" si="78"/>
        <v>36</v>
      </c>
      <c r="BU88">
        <f t="shared" si="79"/>
        <v>1</v>
      </c>
      <c r="BX88">
        <f t="shared" si="80"/>
        <v>1</v>
      </c>
      <c r="BY88">
        <f t="shared" si="81"/>
        <v>36</v>
      </c>
      <c r="BZ88">
        <f t="shared" si="82"/>
        <v>1</v>
      </c>
      <c r="CA88">
        <f t="shared" si="83"/>
        <v>1</v>
      </c>
      <c r="CB88">
        <f t="shared" si="84"/>
        <v>36</v>
      </c>
      <c r="CC88">
        <f t="shared" si="85"/>
        <v>1</v>
      </c>
      <c r="CD88" s="19"/>
      <c r="CE88" s="155">
        <f t="shared" si="86"/>
        <v>36</v>
      </c>
      <c r="CF88" s="17">
        <f t="shared" si="87"/>
        <v>36</v>
      </c>
      <c r="CG88" s="205">
        <f t="shared" si="88"/>
        <v>113.09733552923255</v>
      </c>
      <c r="CH88" s="205">
        <f t="shared" si="89"/>
        <v>36</v>
      </c>
      <c r="CI88" s="205">
        <f t="shared" si="90"/>
        <v>0</v>
      </c>
      <c r="CJ88" s="224">
        <f t="shared" si="91"/>
        <v>-1</v>
      </c>
      <c r="CK88" s="205">
        <f t="shared" si="92"/>
        <v>-2</v>
      </c>
      <c r="CL88" s="205">
        <v>360</v>
      </c>
      <c r="CM88" s="205">
        <f t="shared" si="131"/>
        <v>-8.3333333333333332E-3</v>
      </c>
      <c r="CN88" s="8"/>
      <c r="CO88" s="198"/>
      <c r="CP88" s="8"/>
      <c r="CQ88" s="8"/>
      <c r="CR88" s="8"/>
      <c r="CS88" s="8"/>
      <c r="CT88" s="8">
        <f t="shared" si="132"/>
        <v>108</v>
      </c>
      <c r="CU88" s="8">
        <f t="shared" si="133"/>
        <v>3</v>
      </c>
      <c r="CV88" s="8">
        <f t="shared" si="93"/>
        <v>3</v>
      </c>
      <c r="CW88" s="8">
        <f t="shared" si="158"/>
        <v>36</v>
      </c>
      <c r="CX88" s="8">
        <f t="shared" si="159"/>
        <v>1</v>
      </c>
      <c r="CY88" s="8">
        <f t="shared" si="24"/>
        <v>3</v>
      </c>
      <c r="CZ88" s="8">
        <f t="shared" si="25"/>
        <v>36</v>
      </c>
      <c r="DA88" s="8">
        <f t="shared" si="96"/>
        <v>1</v>
      </c>
      <c r="DB88" s="8"/>
      <c r="DC88" s="198">
        <f t="shared" si="97"/>
        <v>36</v>
      </c>
      <c r="DD88" s="234" t="s">
        <v>1005</v>
      </c>
      <c r="DE88" s="198">
        <f t="shared" si="98"/>
        <v>1</v>
      </c>
      <c r="DF88" s="8" t="s">
        <v>16</v>
      </c>
      <c r="DG88" s="8">
        <f t="shared" si="26"/>
        <v>36</v>
      </c>
      <c r="DH88" s="129" t="s">
        <v>18</v>
      </c>
      <c r="DI88" s="129" t="s">
        <v>16</v>
      </c>
      <c r="DJ88" s="198">
        <f t="shared" si="99"/>
        <v>113.09733552923255</v>
      </c>
      <c r="DK88" s="30" t="s">
        <v>2</v>
      </c>
      <c r="DL88" s="198">
        <f t="shared" si="27"/>
        <v>113.09733552923255</v>
      </c>
      <c r="DM88" s="228">
        <f t="shared" si="134"/>
        <v>1000000000000</v>
      </c>
      <c r="DN88" s="228">
        <f t="shared" si="135"/>
        <v>113097335529232.55</v>
      </c>
      <c r="DO88" s="228">
        <f t="shared" si="136"/>
        <v>113097335529232.55</v>
      </c>
      <c r="DP88" s="228">
        <f t="shared" si="137"/>
        <v>113097335529233</v>
      </c>
      <c r="DQ88" s="228">
        <f t="shared" si="138"/>
        <v>113097335529233</v>
      </c>
      <c r="DR88" s="30" t="str">
        <f t="shared" si="139"/>
        <v/>
      </c>
      <c r="DS88" s="30">
        <f t="shared" si="140"/>
        <v>0</v>
      </c>
      <c r="DT88" s="30">
        <f t="shared" si="141"/>
        <v>0</v>
      </c>
      <c r="DU88" s="27"/>
      <c r="DV88" s="23" t="s">
        <v>19</v>
      </c>
      <c r="DW88" s="23">
        <f t="shared" si="28"/>
        <v>36</v>
      </c>
      <c r="DX88" s="23">
        <f t="shared" si="29"/>
        <v>1</v>
      </c>
      <c r="DY88" s="23">
        <f t="shared" si="102"/>
        <v>36</v>
      </c>
      <c r="DZ88" s="23">
        <f t="shared" si="103"/>
        <v>0</v>
      </c>
      <c r="EA88" s="23">
        <f t="shared" si="30"/>
        <v>0</v>
      </c>
      <c r="EB88" s="23"/>
      <c r="EC88" s="23">
        <f t="shared" si="104"/>
        <v>36</v>
      </c>
      <c r="ED88" s="23">
        <f t="shared" si="105"/>
        <v>1</v>
      </c>
      <c r="EE88" s="23">
        <f t="shared" si="106"/>
        <v>36</v>
      </c>
      <c r="EF88" s="23">
        <f t="shared" si="107"/>
        <v>1</v>
      </c>
      <c r="EG88" s="23"/>
      <c r="EH88" s="23" t="s">
        <v>36</v>
      </c>
      <c r="EI88" s="223">
        <f t="shared" si="151"/>
        <v>36</v>
      </c>
      <c r="EJ88" s="23" t="s">
        <v>17</v>
      </c>
      <c r="EK88" s="223">
        <f t="shared" si="152"/>
        <v>1</v>
      </c>
      <c r="EL88" s="1" t="s">
        <v>37</v>
      </c>
      <c r="EM88" s="24" t="s">
        <v>18</v>
      </c>
      <c r="EN88" s="48">
        <f t="shared" si="165"/>
        <v>1</v>
      </c>
      <c r="EO88" s="74" t="s">
        <v>16</v>
      </c>
      <c r="EP88" t="str">
        <f t="shared" si="110"/>
        <v xml:space="preserve">( 36 / 1 ) π </v>
      </c>
      <c r="EQ88" t="str">
        <f t="shared" si="111"/>
        <v xml:space="preserve">36 π </v>
      </c>
      <c r="ER88" t="str">
        <f t="shared" si="112"/>
        <v xml:space="preserve">36 π </v>
      </c>
      <c r="ES88">
        <f t="shared" si="142"/>
        <v>0</v>
      </c>
      <c r="ET88" t="str">
        <f t="shared" si="113"/>
        <v xml:space="preserve">36 π </v>
      </c>
      <c r="EU88" s="49" t="s">
        <v>39</v>
      </c>
      <c r="EV88" s="60">
        <f t="shared" si="143"/>
        <v>55</v>
      </c>
      <c r="EX88" s="60">
        <f t="shared" si="144"/>
        <v>3</v>
      </c>
      <c r="EY88" s="60">
        <f t="shared" si="32"/>
        <v>1</v>
      </c>
      <c r="EZ88" s="71" t="str">
        <f t="shared" si="33"/>
        <v xml:space="preserve">6480° = </v>
      </c>
      <c r="FA88" s="73" t="str">
        <f t="shared" si="114"/>
        <v xml:space="preserve">36 π </v>
      </c>
      <c r="FB88" s="26" t="str">
        <f t="shared" si="34"/>
        <v>=</v>
      </c>
      <c r="FC88" s="26"/>
      <c r="FD88" s="26">
        <f t="shared" si="35"/>
        <v>113.09733552923255</v>
      </c>
      <c r="FE88" s="26"/>
      <c r="FF88" s="26" t="s">
        <v>39</v>
      </c>
      <c r="FG88" s="25">
        <f t="shared" si="36"/>
        <v>113.09733552923254</v>
      </c>
      <c r="FH88" s="25" t="s">
        <v>2</v>
      </c>
      <c r="FI88" s="25" t="str">
        <f t="shared" si="37"/>
        <v/>
      </c>
      <c r="FL88" s="144" t="str">
        <f t="shared" si="38"/>
        <v>36 π   =</v>
      </c>
      <c r="FM88" s="42">
        <f t="shared" si="115"/>
        <v>113.09733552923254</v>
      </c>
      <c r="FN88">
        <f t="shared" si="166"/>
        <v>-1.8621389152873036E-14</v>
      </c>
      <c r="FO88">
        <f t="shared" si="167"/>
        <v>1</v>
      </c>
      <c r="FP88">
        <f t="shared" si="168"/>
        <v>-9.3106945764365179E-14</v>
      </c>
      <c r="FQ88">
        <f t="shared" si="169"/>
        <v>5</v>
      </c>
      <c r="FR88">
        <f t="shared" si="170"/>
        <v>0</v>
      </c>
      <c r="FS88">
        <f t="shared" si="171"/>
        <v>0</v>
      </c>
      <c r="FT88">
        <f t="shared" si="116"/>
        <v>9.3106945764365179E-14</v>
      </c>
      <c r="FV88">
        <v>360</v>
      </c>
      <c r="FW88">
        <f t="shared" si="145"/>
        <v>120</v>
      </c>
      <c r="FX88">
        <f t="shared" si="117"/>
        <v>60</v>
      </c>
      <c r="FY88">
        <f t="shared" si="160"/>
        <v>3</v>
      </c>
      <c r="FZ88">
        <f t="shared" si="45"/>
        <v>1.5</v>
      </c>
      <c r="GA88">
        <f t="shared" si="161"/>
        <v>54</v>
      </c>
      <c r="GB88">
        <f t="shared" si="119"/>
        <v>0</v>
      </c>
      <c r="GC88" t="str">
        <f t="shared" si="162"/>
        <v/>
      </c>
      <c r="GD88" t="str">
        <f t="shared" si="121"/>
        <v/>
      </c>
      <c r="GH88" t="str">
        <f t="shared" si="47"/>
        <v/>
      </c>
      <c r="GI88" t="str">
        <f t="shared" si="172"/>
        <v/>
      </c>
      <c r="GJ88" s="43" t="str">
        <f t="shared" si="173"/>
        <v/>
      </c>
      <c r="GK88" s="43" t="str">
        <f t="shared" si="174"/>
        <v/>
      </c>
      <c r="GL88" s="145"/>
      <c r="GM88" t="str">
        <f t="shared" si="175"/>
        <v/>
      </c>
      <c r="GN88" t="str">
        <f t="shared" si="176"/>
        <v/>
      </c>
      <c r="GO88" t="str">
        <f t="shared" si="177"/>
        <v/>
      </c>
      <c r="GP88" t="str">
        <f t="shared" si="181"/>
        <v/>
      </c>
      <c r="GQ88" t="str">
        <f t="shared" si="182"/>
        <v/>
      </c>
      <c r="GR88" t="str">
        <f t="shared" si="178"/>
        <v/>
      </c>
      <c r="GS88" t="str">
        <f t="shared" si="179"/>
        <v/>
      </c>
      <c r="GU88" t="str">
        <f t="shared" si="183"/>
        <v/>
      </c>
      <c r="GV88" t="str">
        <f t="shared" si="164"/>
        <v/>
      </c>
      <c r="GW88" t="str">
        <f t="shared" si="184"/>
        <v/>
      </c>
      <c r="GX88" t="str">
        <f t="shared" si="185"/>
        <v/>
      </c>
      <c r="GY88" s="19"/>
      <c r="GZ88" t="e">
        <f t="shared" si="129"/>
        <v>#VALUE!</v>
      </c>
      <c r="HA88">
        <f t="shared" si="163"/>
        <v>3</v>
      </c>
      <c r="HC88" t="s">
        <v>982</v>
      </c>
      <c r="HD88">
        <f t="shared" si="148"/>
        <v>54</v>
      </c>
      <c r="HE88" t="str">
        <f t="shared" si="56"/>
        <v/>
      </c>
      <c r="HF88">
        <f t="shared" si="57"/>
        <v>0</v>
      </c>
      <c r="HG88" t="str">
        <f t="shared" si="58"/>
        <v/>
      </c>
      <c r="HH88">
        <f t="shared" si="153"/>
        <v>0</v>
      </c>
    </row>
    <row r="89" spans="11:216" x14ac:dyDescent="0.25">
      <c r="K89" s="186"/>
      <c r="L89" s="185"/>
      <c r="M89" s="185"/>
      <c r="N89" s="84"/>
      <c r="O89" s="8" t="str">
        <f t="shared" si="59"/>
        <v/>
      </c>
      <c r="P89" s="8"/>
      <c r="Q89" s="27"/>
      <c r="R89" s="227">
        <f t="shared" si="60"/>
        <v>36.666666666666664</v>
      </c>
      <c r="S89" s="8"/>
      <c r="T89" s="19"/>
      <c r="U89" s="32" t="str">
        <f t="shared" si="154"/>
        <v/>
      </c>
      <c r="V89" s="44" t="str">
        <f t="shared" si="61"/>
        <v/>
      </c>
      <c r="W89" s="66" t="str">
        <f t="shared" si="62"/>
        <v/>
      </c>
      <c r="X89" s="34" t="str">
        <f t="shared" si="63"/>
        <v/>
      </c>
      <c r="Y89" s="38" t="str">
        <f t="shared" si="64"/>
        <v/>
      </c>
      <c r="Z89" s="34" t="str">
        <f t="shared" si="155"/>
        <v/>
      </c>
      <c r="AA89" s="34" t="str">
        <f t="shared" si="156"/>
        <v/>
      </c>
      <c r="AB89" s="34" t="str">
        <f t="shared" si="67"/>
        <v/>
      </c>
      <c r="AC89" s="38" t="str">
        <f t="shared" si="68"/>
        <v/>
      </c>
      <c r="AD89" s="38" t="str">
        <f t="shared" si="69"/>
        <v/>
      </c>
      <c r="AE89" s="40" t="str">
        <f t="shared" si="157"/>
        <v/>
      </c>
      <c r="AF89" s="35"/>
      <c r="AG89" s="20" t="e">
        <f t="shared" si="70"/>
        <v>#VALUE!</v>
      </c>
      <c r="AH89" s="19"/>
      <c r="AI89" s="8"/>
      <c r="AJ89" s="8"/>
      <c r="AK89" s="8"/>
      <c r="AL89" s="27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Z89" s="8"/>
      <c r="BA89" s="8"/>
      <c r="BB89" s="8"/>
      <c r="BC89" s="8"/>
      <c r="BD89" s="8"/>
      <c r="BE89" s="8">
        <v>180</v>
      </c>
      <c r="BF89" s="8">
        <v>360</v>
      </c>
      <c r="BG89" s="8">
        <f t="shared" si="149"/>
        <v>2200</v>
      </c>
      <c r="BH89">
        <f t="shared" si="180"/>
        <v>6600</v>
      </c>
      <c r="BI89" t="s">
        <v>20</v>
      </c>
      <c r="BJ89">
        <f t="shared" si="71"/>
        <v>6600</v>
      </c>
      <c r="BK89">
        <f t="shared" si="130"/>
        <v>0</v>
      </c>
      <c r="BL89" s="17">
        <f t="shared" si="72"/>
        <v>13200</v>
      </c>
      <c r="BM89" s="17">
        <f t="shared" si="73"/>
        <v>360</v>
      </c>
      <c r="BN89" s="17">
        <f t="shared" si="74"/>
        <v>13200</v>
      </c>
      <c r="BO89" s="17">
        <f t="shared" si="75"/>
        <v>0</v>
      </c>
      <c r="BR89">
        <f t="shared" si="76"/>
        <v>6600</v>
      </c>
      <c r="BS89">
        <f t="shared" si="77"/>
        <v>120</v>
      </c>
      <c r="BT89">
        <f t="shared" si="78"/>
        <v>110</v>
      </c>
      <c r="BU89">
        <f t="shared" si="79"/>
        <v>3</v>
      </c>
      <c r="BX89">
        <f t="shared" si="80"/>
        <v>1</v>
      </c>
      <c r="BY89">
        <f t="shared" si="81"/>
        <v>110</v>
      </c>
      <c r="BZ89">
        <f t="shared" si="82"/>
        <v>3</v>
      </c>
      <c r="CA89">
        <f t="shared" si="83"/>
        <v>1</v>
      </c>
      <c r="CB89">
        <f t="shared" si="84"/>
        <v>110</v>
      </c>
      <c r="CC89">
        <f t="shared" si="85"/>
        <v>3</v>
      </c>
      <c r="CD89" s="19"/>
      <c r="CE89" s="155">
        <f t="shared" si="86"/>
        <v>36.666666666666664</v>
      </c>
      <c r="CF89" s="17">
        <f t="shared" si="87"/>
        <v>36.666666666666664</v>
      </c>
      <c r="CG89" s="205">
        <f t="shared" si="88"/>
        <v>115.19173063162575</v>
      </c>
      <c r="CH89" s="205">
        <f t="shared" si="89"/>
        <v>36.666666666666664</v>
      </c>
      <c r="CI89" s="205">
        <f t="shared" si="90"/>
        <v>0</v>
      </c>
      <c r="CJ89" s="224">
        <f t="shared" si="91"/>
        <v>-1</v>
      </c>
      <c r="CK89" s="205">
        <f t="shared" si="92"/>
        <v>-2</v>
      </c>
      <c r="CL89" s="205">
        <v>360</v>
      </c>
      <c r="CM89" s="205">
        <f t="shared" si="131"/>
        <v>-8.3333333333333332E-3</v>
      </c>
      <c r="CN89" s="8"/>
      <c r="CO89" s="198"/>
      <c r="CP89" s="8"/>
      <c r="CQ89" s="8"/>
      <c r="CR89" s="8"/>
      <c r="CS89" s="8"/>
      <c r="CT89" s="8">
        <f t="shared" si="132"/>
        <v>110</v>
      </c>
      <c r="CU89" s="8">
        <f t="shared" si="133"/>
        <v>3</v>
      </c>
      <c r="CV89" s="8">
        <f t="shared" si="93"/>
        <v>1</v>
      </c>
      <c r="CW89" s="8">
        <f t="shared" si="158"/>
        <v>110</v>
      </c>
      <c r="CX89" s="8">
        <f t="shared" si="159"/>
        <v>3</v>
      </c>
      <c r="CY89" s="8">
        <f t="shared" si="24"/>
        <v>1</v>
      </c>
      <c r="CZ89" s="8">
        <f t="shared" si="25"/>
        <v>110</v>
      </c>
      <c r="DA89" s="8">
        <f t="shared" si="96"/>
        <v>3</v>
      </c>
      <c r="DB89" s="8"/>
      <c r="DC89" s="198">
        <f t="shared" si="97"/>
        <v>110</v>
      </c>
      <c r="DD89" s="234" t="s">
        <v>1005</v>
      </c>
      <c r="DE89" s="198">
        <f t="shared" si="98"/>
        <v>3</v>
      </c>
      <c r="DF89" s="8" t="s">
        <v>16</v>
      </c>
      <c r="DG89" s="8">
        <f t="shared" si="26"/>
        <v>36.666666666666664</v>
      </c>
      <c r="DH89" s="129" t="s">
        <v>18</v>
      </c>
      <c r="DI89" s="129" t="s">
        <v>16</v>
      </c>
      <c r="DJ89" s="198">
        <f t="shared" si="99"/>
        <v>115.19173063162575</v>
      </c>
      <c r="DK89" s="30" t="s">
        <v>2</v>
      </c>
      <c r="DL89" s="198">
        <f t="shared" si="27"/>
        <v>115.19173063162575</v>
      </c>
      <c r="DM89" s="228">
        <f t="shared" si="134"/>
        <v>1000000000000</v>
      </c>
      <c r="DN89" s="228">
        <f t="shared" si="135"/>
        <v>115191730631625.75</v>
      </c>
      <c r="DO89" s="228">
        <f t="shared" si="136"/>
        <v>115191730631625.75</v>
      </c>
      <c r="DP89" s="228">
        <f t="shared" si="137"/>
        <v>115191730631626</v>
      </c>
      <c r="DQ89" s="228">
        <f t="shared" si="138"/>
        <v>115191730631626</v>
      </c>
      <c r="DR89" s="30" t="str">
        <f t="shared" si="139"/>
        <v/>
      </c>
      <c r="DS89" s="30">
        <f t="shared" si="140"/>
        <v>0</v>
      </c>
      <c r="DT89" s="30">
        <f t="shared" si="141"/>
        <v>0</v>
      </c>
      <c r="DU89" s="27"/>
      <c r="DV89" s="23" t="s">
        <v>19</v>
      </c>
      <c r="DW89" s="23">
        <f t="shared" si="28"/>
        <v>110</v>
      </c>
      <c r="DX89" s="23">
        <f t="shared" si="29"/>
        <v>3</v>
      </c>
      <c r="DY89" s="23">
        <f t="shared" si="102"/>
        <v>36.666666666666664</v>
      </c>
      <c r="DZ89" s="23">
        <f t="shared" si="103"/>
        <v>0</v>
      </c>
      <c r="EA89" s="23">
        <f t="shared" si="30"/>
        <v>0</v>
      </c>
      <c r="EB89" s="23"/>
      <c r="EC89" s="23">
        <f t="shared" si="104"/>
        <v>110</v>
      </c>
      <c r="ED89" s="23">
        <f t="shared" si="105"/>
        <v>3</v>
      </c>
      <c r="EE89" s="23">
        <f t="shared" si="106"/>
        <v>110</v>
      </c>
      <c r="EF89" s="23">
        <f t="shared" si="107"/>
        <v>3</v>
      </c>
      <c r="EG89" s="23"/>
      <c r="EH89" s="23" t="s">
        <v>36</v>
      </c>
      <c r="EI89" s="223">
        <f t="shared" si="151"/>
        <v>110</v>
      </c>
      <c r="EJ89" s="23" t="s">
        <v>17</v>
      </c>
      <c r="EK89" s="223">
        <f t="shared" si="152"/>
        <v>3</v>
      </c>
      <c r="EL89" s="1" t="s">
        <v>37</v>
      </c>
      <c r="EM89" s="24" t="s">
        <v>18</v>
      </c>
      <c r="EN89" s="48">
        <f t="shared" si="165"/>
        <v>1</v>
      </c>
      <c r="EO89" s="74" t="s">
        <v>16</v>
      </c>
      <c r="EP89" t="str">
        <f t="shared" si="110"/>
        <v xml:space="preserve">( 110 / 3 ) π </v>
      </c>
      <c r="EQ89" t="str">
        <f t="shared" si="111"/>
        <v xml:space="preserve">( 110 / 3 ) π </v>
      </c>
      <c r="ER89" t="str">
        <f t="shared" si="112"/>
        <v xml:space="preserve">( 110 / 3 ) π </v>
      </c>
      <c r="ES89">
        <f t="shared" si="142"/>
        <v>0</v>
      </c>
      <c r="ET89" t="str">
        <f t="shared" si="113"/>
        <v xml:space="preserve">( 110 / 3 ) π </v>
      </c>
      <c r="EU89" s="49" t="s">
        <v>39</v>
      </c>
      <c r="EV89" s="60">
        <f t="shared" si="143"/>
        <v>56</v>
      </c>
      <c r="EX89" s="60">
        <f t="shared" si="144"/>
        <v>3</v>
      </c>
      <c r="EY89" s="60">
        <f t="shared" si="32"/>
        <v>1</v>
      </c>
      <c r="EZ89" s="71" t="str">
        <f t="shared" si="33"/>
        <v xml:space="preserve">6600° = </v>
      </c>
      <c r="FA89" s="73" t="str">
        <f t="shared" si="114"/>
        <v xml:space="preserve">( 110 / 3 ) π </v>
      </c>
      <c r="FB89" s="26" t="str">
        <f t="shared" si="34"/>
        <v>=</v>
      </c>
      <c r="FC89" s="26"/>
      <c r="FD89" s="26">
        <f t="shared" si="35"/>
        <v>115.19173063162575</v>
      </c>
      <c r="FE89" s="26"/>
      <c r="FF89" s="26" t="s">
        <v>39</v>
      </c>
      <c r="FG89" s="25">
        <f t="shared" si="36"/>
        <v>115.19173063162576</v>
      </c>
      <c r="FH89" s="25" t="s">
        <v>2</v>
      </c>
      <c r="FI89" s="25" t="str">
        <f t="shared" si="37"/>
        <v/>
      </c>
      <c r="FL89" s="144" t="str">
        <f t="shared" si="38"/>
        <v>( 110 / 3 ) π   =</v>
      </c>
      <c r="FM89" s="42">
        <f t="shared" si="115"/>
        <v>115.19173063162576</v>
      </c>
      <c r="FN89">
        <f t="shared" si="166"/>
        <v>0.86602540378443493</v>
      </c>
      <c r="FO89">
        <f t="shared" si="167"/>
        <v>-0.50000000000000633</v>
      </c>
      <c r="FP89">
        <f t="shared" si="168"/>
        <v>4.330127018922175</v>
      </c>
      <c r="FQ89">
        <f t="shared" si="169"/>
        <v>-2.5000000000000315</v>
      </c>
      <c r="FR89">
        <f t="shared" si="170"/>
        <v>7.500000000000032</v>
      </c>
      <c r="FS89">
        <f t="shared" si="171"/>
        <v>2.4999999999999685</v>
      </c>
      <c r="FT89">
        <f t="shared" si="116"/>
        <v>8.6602540378444051</v>
      </c>
      <c r="FV89">
        <v>360</v>
      </c>
      <c r="FW89">
        <f t="shared" si="145"/>
        <v>120</v>
      </c>
      <c r="FX89">
        <f t="shared" si="117"/>
        <v>60</v>
      </c>
      <c r="FY89">
        <f t="shared" si="160"/>
        <v>3</v>
      </c>
      <c r="FZ89">
        <f t="shared" si="45"/>
        <v>1.5</v>
      </c>
      <c r="GA89">
        <f t="shared" si="161"/>
        <v>55</v>
      </c>
      <c r="GB89">
        <f t="shared" si="119"/>
        <v>0</v>
      </c>
      <c r="GC89" t="str">
        <f t="shared" si="162"/>
        <v/>
      </c>
      <c r="GD89" t="str">
        <f t="shared" si="121"/>
        <v/>
      </c>
      <c r="GH89" t="str">
        <f t="shared" si="47"/>
        <v/>
      </c>
      <c r="GI89" t="str">
        <f t="shared" si="172"/>
        <v/>
      </c>
      <c r="GJ89" s="43" t="str">
        <f t="shared" si="173"/>
        <v/>
      </c>
      <c r="GK89" s="43" t="str">
        <f t="shared" si="174"/>
        <v/>
      </c>
      <c r="GL89" s="145"/>
      <c r="GM89" t="str">
        <f t="shared" si="175"/>
        <v/>
      </c>
      <c r="GN89" t="str">
        <f t="shared" si="176"/>
        <v/>
      </c>
      <c r="GO89" t="str">
        <f t="shared" si="177"/>
        <v/>
      </c>
      <c r="GP89" t="str">
        <f t="shared" si="181"/>
        <v/>
      </c>
      <c r="GQ89" t="str">
        <f t="shared" si="182"/>
        <v/>
      </c>
      <c r="GR89" t="str">
        <f t="shared" si="178"/>
        <v/>
      </c>
      <c r="GS89" t="str">
        <f t="shared" si="179"/>
        <v/>
      </c>
      <c r="GU89" t="str">
        <f t="shared" si="183"/>
        <v/>
      </c>
      <c r="GV89" t="str">
        <f t="shared" si="164"/>
        <v/>
      </c>
      <c r="GW89" t="str">
        <f t="shared" si="184"/>
        <v/>
      </c>
      <c r="GX89" t="str">
        <f t="shared" si="185"/>
        <v/>
      </c>
      <c r="GY89" s="19"/>
      <c r="GZ89" t="e">
        <f t="shared" si="129"/>
        <v>#VALUE!</v>
      </c>
      <c r="HA89">
        <f t="shared" si="163"/>
        <v>3</v>
      </c>
      <c r="HC89" t="s">
        <v>982</v>
      </c>
      <c r="HD89">
        <f t="shared" si="148"/>
        <v>55</v>
      </c>
      <c r="HE89" t="str">
        <f t="shared" si="56"/>
        <v/>
      </c>
      <c r="HF89">
        <f t="shared" si="57"/>
        <v>0</v>
      </c>
      <c r="HG89" t="str">
        <f t="shared" si="58"/>
        <v/>
      </c>
      <c r="HH89">
        <f t="shared" si="153"/>
        <v>0</v>
      </c>
    </row>
    <row r="90" spans="11:216" x14ac:dyDescent="0.25">
      <c r="K90" s="186"/>
      <c r="L90" s="185"/>
      <c r="M90" s="185"/>
      <c r="N90" s="84"/>
      <c r="O90" s="8" t="str">
        <f t="shared" si="59"/>
        <v/>
      </c>
      <c r="P90" s="8"/>
      <c r="Q90" s="27"/>
      <c r="R90" s="227">
        <f t="shared" si="60"/>
        <v>37.333333333333336</v>
      </c>
      <c r="S90" s="8"/>
      <c r="T90" s="19"/>
      <c r="U90" s="32" t="str">
        <f t="shared" si="154"/>
        <v/>
      </c>
      <c r="V90" s="45" t="str">
        <f t="shared" si="61"/>
        <v/>
      </c>
      <c r="W90" s="32" t="str">
        <f t="shared" si="62"/>
        <v/>
      </c>
      <c r="X90" s="35" t="str">
        <f t="shared" si="63"/>
        <v/>
      </c>
      <c r="Y90" s="39" t="str">
        <f t="shared" si="64"/>
        <v/>
      </c>
      <c r="Z90" s="35" t="str">
        <f t="shared" si="155"/>
        <v/>
      </c>
      <c r="AA90" s="35" t="str">
        <f t="shared" si="156"/>
        <v/>
      </c>
      <c r="AB90" s="35" t="str">
        <f t="shared" si="67"/>
        <v/>
      </c>
      <c r="AC90" s="39" t="str">
        <f t="shared" si="68"/>
        <v/>
      </c>
      <c r="AD90" s="39" t="str">
        <f t="shared" si="69"/>
        <v/>
      </c>
      <c r="AE90" s="41" t="str">
        <f t="shared" si="157"/>
        <v/>
      </c>
      <c r="AF90" s="35"/>
      <c r="AG90" s="20" t="e">
        <f t="shared" si="70"/>
        <v>#VALUE!</v>
      </c>
      <c r="AH90" s="19"/>
      <c r="AI90" s="8"/>
      <c r="AJ90" s="8"/>
      <c r="AK90" s="8"/>
      <c r="AL90" s="27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Z90" s="8"/>
      <c r="BA90" s="8"/>
      <c r="BB90" s="8"/>
      <c r="BC90" s="8"/>
      <c r="BD90" s="8"/>
      <c r="BE90" s="8">
        <v>180</v>
      </c>
      <c r="BF90" s="8">
        <v>360</v>
      </c>
      <c r="BG90" s="8">
        <f t="shared" si="149"/>
        <v>2240</v>
      </c>
      <c r="BH90">
        <f t="shared" si="180"/>
        <v>6720</v>
      </c>
      <c r="BI90" t="s">
        <v>20</v>
      </c>
      <c r="BJ90">
        <f t="shared" si="71"/>
        <v>6720</v>
      </c>
      <c r="BK90">
        <f t="shared" si="130"/>
        <v>0</v>
      </c>
      <c r="BL90" s="17">
        <f t="shared" si="72"/>
        <v>13440</v>
      </c>
      <c r="BM90" s="17">
        <f t="shared" si="73"/>
        <v>360</v>
      </c>
      <c r="BN90" s="17">
        <f t="shared" si="74"/>
        <v>13440</v>
      </c>
      <c r="BO90" s="17">
        <f t="shared" si="75"/>
        <v>0</v>
      </c>
      <c r="BR90">
        <f t="shared" si="76"/>
        <v>6720</v>
      </c>
      <c r="BS90">
        <f t="shared" si="77"/>
        <v>120</v>
      </c>
      <c r="BT90">
        <f t="shared" si="78"/>
        <v>112</v>
      </c>
      <c r="BU90">
        <f t="shared" si="79"/>
        <v>3</v>
      </c>
      <c r="BX90">
        <f t="shared" si="80"/>
        <v>1</v>
      </c>
      <c r="BY90">
        <f t="shared" si="81"/>
        <v>112</v>
      </c>
      <c r="BZ90">
        <f t="shared" si="82"/>
        <v>3</v>
      </c>
      <c r="CA90">
        <f t="shared" si="83"/>
        <v>1</v>
      </c>
      <c r="CB90">
        <f t="shared" si="84"/>
        <v>112</v>
      </c>
      <c r="CC90">
        <f t="shared" si="85"/>
        <v>3</v>
      </c>
      <c r="CD90" s="19"/>
      <c r="CE90" s="155">
        <f t="shared" si="86"/>
        <v>37.333333333333336</v>
      </c>
      <c r="CF90" s="17">
        <f t="shared" si="87"/>
        <v>37.333333333333336</v>
      </c>
      <c r="CG90" s="205">
        <f t="shared" si="88"/>
        <v>117.28612573401895</v>
      </c>
      <c r="CH90" s="205">
        <f t="shared" si="89"/>
        <v>37.333333333333336</v>
      </c>
      <c r="CI90" s="205">
        <f t="shared" si="90"/>
        <v>0</v>
      </c>
      <c r="CJ90" s="224">
        <f t="shared" si="91"/>
        <v>-1</v>
      </c>
      <c r="CK90" s="205">
        <f t="shared" si="92"/>
        <v>-2</v>
      </c>
      <c r="CL90" s="205">
        <v>360</v>
      </c>
      <c r="CM90" s="205">
        <f t="shared" si="131"/>
        <v>-8.3333333333333332E-3</v>
      </c>
      <c r="CN90" s="8"/>
      <c r="CO90" s="198"/>
      <c r="CP90" s="8"/>
      <c r="CQ90" s="8"/>
      <c r="CR90" s="8"/>
      <c r="CS90" s="8"/>
      <c r="CT90" s="8">
        <f t="shared" si="132"/>
        <v>112</v>
      </c>
      <c r="CU90" s="8">
        <f t="shared" si="133"/>
        <v>3</v>
      </c>
      <c r="CV90" s="8">
        <f t="shared" si="93"/>
        <v>1</v>
      </c>
      <c r="CW90" s="8">
        <f t="shared" si="158"/>
        <v>112</v>
      </c>
      <c r="CX90" s="8">
        <f t="shared" si="159"/>
        <v>3</v>
      </c>
      <c r="CY90" s="8">
        <f t="shared" si="24"/>
        <v>1</v>
      </c>
      <c r="CZ90" s="8">
        <f t="shared" si="25"/>
        <v>112</v>
      </c>
      <c r="DA90" s="8">
        <f t="shared" si="96"/>
        <v>3</v>
      </c>
      <c r="DB90" s="8"/>
      <c r="DC90" s="198">
        <f t="shared" si="97"/>
        <v>112</v>
      </c>
      <c r="DD90" s="234" t="s">
        <v>1005</v>
      </c>
      <c r="DE90" s="198">
        <f t="shared" si="98"/>
        <v>3</v>
      </c>
      <c r="DF90" s="8" t="s">
        <v>16</v>
      </c>
      <c r="DG90" s="8">
        <f t="shared" si="26"/>
        <v>37.333333333333336</v>
      </c>
      <c r="DH90" s="129" t="s">
        <v>18</v>
      </c>
      <c r="DI90" s="129" t="s">
        <v>16</v>
      </c>
      <c r="DJ90" s="198">
        <f t="shared" si="99"/>
        <v>117.28612573401895</v>
      </c>
      <c r="DK90" s="30" t="s">
        <v>2</v>
      </c>
      <c r="DL90" s="198">
        <f t="shared" si="27"/>
        <v>117.28612573401895</v>
      </c>
      <c r="DM90" s="228">
        <f t="shared" si="134"/>
        <v>1000000000000</v>
      </c>
      <c r="DN90" s="228">
        <f t="shared" si="135"/>
        <v>117286125734018.95</v>
      </c>
      <c r="DO90" s="228">
        <f t="shared" si="136"/>
        <v>117286125734018.95</v>
      </c>
      <c r="DP90" s="228">
        <f t="shared" si="137"/>
        <v>117286125734019</v>
      </c>
      <c r="DQ90" s="228">
        <f t="shared" si="138"/>
        <v>117286125734019</v>
      </c>
      <c r="DR90" s="30" t="str">
        <f t="shared" si="139"/>
        <v/>
      </c>
      <c r="DS90" s="30">
        <f t="shared" si="140"/>
        <v>0</v>
      </c>
      <c r="DT90" s="30">
        <f t="shared" si="141"/>
        <v>0</v>
      </c>
      <c r="DU90" s="27"/>
      <c r="DV90" s="23" t="s">
        <v>19</v>
      </c>
      <c r="DW90" s="23">
        <f t="shared" si="28"/>
        <v>112</v>
      </c>
      <c r="DX90" s="23">
        <f t="shared" si="29"/>
        <v>3</v>
      </c>
      <c r="DY90" s="23">
        <f t="shared" si="102"/>
        <v>37.333333333333336</v>
      </c>
      <c r="DZ90" s="23">
        <f t="shared" si="103"/>
        <v>0</v>
      </c>
      <c r="EA90" s="23">
        <f t="shared" si="30"/>
        <v>0</v>
      </c>
      <c r="EB90" s="23"/>
      <c r="EC90" s="23">
        <f t="shared" si="104"/>
        <v>112</v>
      </c>
      <c r="ED90" s="23">
        <f t="shared" si="105"/>
        <v>3</v>
      </c>
      <c r="EE90" s="23">
        <f t="shared" si="106"/>
        <v>112</v>
      </c>
      <c r="EF90" s="23">
        <f t="shared" si="107"/>
        <v>3</v>
      </c>
      <c r="EG90" s="23"/>
      <c r="EH90" s="23" t="s">
        <v>36</v>
      </c>
      <c r="EI90" s="223">
        <f t="shared" si="151"/>
        <v>112</v>
      </c>
      <c r="EJ90" s="23" t="s">
        <v>17</v>
      </c>
      <c r="EK90" s="223">
        <f t="shared" si="152"/>
        <v>3</v>
      </c>
      <c r="EL90" s="1" t="s">
        <v>37</v>
      </c>
      <c r="EM90" s="24" t="s">
        <v>18</v>
      </c>
      <c r="EN90" s="48">
        <f t="shared" si="165"/>
        <v>1</v>
      </c>
      <c r="EO90" s="74" t="s">
        <v>16</v>
      </c>
      <c r="EP90" t="str">
        <f t="shared" si="110"/>
        <v xml:space="preserve">( 112 / 3 ) π </v>
      </c>
      <c r="EQ90" t="str">
        <f t="shared" si="111"/>
        <v xml:space="preserve">( 112 / 3 ) π </v>
      </c>
      <c r="ER90" t="str">
        <f t="shared" si="112"/>
        <v xml:space="preserve">( 112 / 3 ) π </v>
      </c>
      <c r="ES90">
        <f t="shared" si="142"/>
        <v>0</v>
      </c>
      <c r="ET90" t="str">
        <f t="shared" si="113"/>
        <v xml:space="preserve">( 112 / 3 ) π </v>
      </c>
      <c r="EU90" s="49" t="s">
        <v>39</v>
      </c>
      <c r="EV90" s="60">
        <f t="shared" si="143"/>
        <v>57</v>
      </c>
      <c r="EX90" s="60">
        <f t="shared" si="144"/>
        <v>3</v>
      </c>
      <c r="EY90" s="60">
        <f t="shared" si="32"/>
        <v>3</v>
      </c>
      <c r="EZ90" s="71" t="str">
        <f t="shared" si="33"/>
        <v xml:space="preserve">6720° = </v>
      </c>
      <c r="FA90" s="73" t="str">
        <f t="shared" si="114"/>
        <v xml:space="preserve">( 112 / 3 ) π </v>
      </c>
      <c r="FB90" s="26" t="str">
        <f t="shared" si="34"/>
        <v>=</v>
      </c>
      <c r="FC90" s="26"/>
      <c r="FD90" s="26">
        <f t="shared" si="35"/>
        <v>117.28612573401895</v>
      </c>
      <c r="FE90" s="26"/>
      <c r="FF90" s="26" t="s">
        <v>39</v>
      </c>
      <c r="FG90" s="25">
        <f t="shared" si="36"/>
        <v>117.28612573401895</v>
      </c>
      <c r="FH90" s="25" t="s">
        <v>2</v>
      </c>
      <c r="FI90" s="25" t="str">
        <f t="shared" si="37"/>
        <v/>
      </c>
      <c r="FL90" s="144" t="str">
        <f t="shared" si="38"/>
        <v>( 112 / 3 ) π   =</v>
      </c>
      <c r="FM90" s="42">
        <f t="shared" si="115"/>
        <v>117.28612573401895</v>
      </c>
      <c r="FN90">
        <f t="shared" si="166"/>
        <v>-0.86602540378444115</v>
      </c>
      <c r="FO90">
        <f t="shared" si="167"/>
        <v>-0.49999999999999578</v>
      </c>
      <c r="FP90">
        <f t="shared" si="168"/>
        <v>-4.3301270189222061</v>
      </c>
      <c r="FQ90">
        <f t="shared" si="169"/>
        <v>-2.4999999999999787</v>
      </c>
      <c r="FR90">
        <f t="shared" si="170"/>
        <v>7.4999999999999787</v>
      </c>
      <c r="FS90">
        <f t="shared" si="171"/>
        <v>2.5000000000000213</v>
      </c>
      <c r="FT90">
        <f t="shared" si="116"/>
        <v>8.6602540378443749</v>
      </c>
      <c r="FV90">
        <v>360</v>
      </c>
      <c r="FW90">
        <f t="shared" si="145"/>
        <v>120</v>
      </c>
      <c r="FX90">
        <f t="shared" si="117"/>
        <v>60</v>
      </c>
      <c r="FY90">
        <f t="shared" si="160"/>
        <v>3</v>
      </c>
      <c r="FZ90">
        <f t="shared" si="45"/>
        <v>1.5</v>
      </c>
      <c r="GA90">
        <f t="shared" si="161"/>
        <v>56</v>
      </c>
      <c r="GB90">
        <f t="shared" si="119"/>
        <v>0</v>
      </c>
      <c r="GC90" t="str">
        <f t="shared" si="162"/>
        <v/>
      </c>
      <c r="GD90" t="str">
        <f t="shared" si="121"/>
        <v/>
      </c>
      <c r="GH90" t="str">
        <f t="shared" si="47"/>
        <v/>
      </c>
      <c r="GI90" t="str">
        <f t="shared" si="172"/>
        <v/>
      </c>
      <c r="GJ90" s="43" t="str">
        <f t="shared" si="173"/>
        <v/>
      </c>
      <c r="GK90" s="43" t="str">
        <f t="shared" si="174"/>
        <v/>
      </c>
      <c r="GL90" s="145"/>
      <c r="GM90" t="str">
        <f t="shared" si="175"/>
        <v/>
      </c>
      <c r="GN90" t="str">
        <f t="shared" si="176"/>
        <v/>
      </c>
      <c r="GO90" t="str">
        <f t="shared" si="177"/>
        <v/>
      </c>
      <c r="GP90" t="str">
        <f t="shared" si="181"/>
        <v/>
      </c>
      <c r="GQ90" t="str">
        <f t="shared" si="182"/>
        <v/>
      </c>
      <c r="GR90" t="str">
        <f t="shared" si="178"/>
        <v/>
      </c>
      <c r="GS90" t="str">
        <f t="shared" si="179"/>
        <v/>
      </c>
      <c r="GU90" t="str">
        <f t="shared" si="183"/>
        <v/>
      </c>
      <c r="GV90" t="str">
        <f t="shared" si="164"/>
        <v/>
      </c>
      <c r="GW90" t="str">
        <f t="shared" si="184"/>
        <v/>
      </c>
      <c r="GX90" t="str">
        <f t="shared" si="185"/>
        <v/>
      </c>
      <c r="GY90" s="19"/>
      <c r="GZ90" t="e">
        <f t="shared" si="129"/>
        <v>#VALUE!</v>
      </c>
      <c r="HA90">
        <f t="shared" si="163"/>
        <v>3</v>
      </c>
      <c r="HC90" t="s">
        <v>982</v>
      </c>
      <c r="HD90">
        <f t="shared" si="148"/>
        <v>56</v>
      </c>
      <c r="HE90" t="str">
        <f t="shared" si="56"/>
        <v/>
      </c>
      <c r="HF90">
        <f t="shared" si="57"/>
        <v>0</v>
      </c>
      <c r="HG90" t="str">
        <f t="shared" si="58"/>
        <v/>
      </c>
      <c r="HH90">
        <f t="shared" si="153"/>
        <v>0</v>
      </c>
    </row>
    <row r="91" spans="11:216" x14ac:dyDescent="0.25">
      <c r="K91" s="186"/>
      <c r="L91" s="185"/>
      <c r="M91" s="185"/>
      <c r="N91" s="84"/>
      <c r="O91" s="8" t="str">
        <f t="shared" si="59"/>
        <v/>
      </c>
      <c r="P91" s="8"/>
      <c r="Q91" s="27"/>
      <c r="R91" s="227">
        <f t="shared" si="60"/>
        <v>38</v>
      </c>
      <c r="S91" s="8"/>
      <c r="T91" s="19"/>
      <c r="U91" s="32" t="str">
        <f t="shared" si="154"/>
        <v/>
      </c>
      <c r="V91" s="44" t="str">
        <f t="shared" si="61"/>
        <v/>
      </c>
      <c r="W91" s="66" t="str">
        <f t="shared" si="62"/>
        <v/>
      </c>
      <c r="X91" s="34" t="str">
        <f t="shared" si="63"/>
        <v/>
      </c>
      <c r="Y91" s="38" t="str">
        <f t="shared" si="64"/>
        <v/>
      </c>
      <c r="Z91" s="34" t="str">
        <f t="shared" si="155"/>
        <v/>
      </c>
      <c r="AA91" s="34" t="str">
        <f t="shared" si="156"/>
        <v/>
      </c>
      <c r="AB91" s="34" t="str">
        <f t="shared" si="67"/>
        <v/>
      </c>
      <c r="AC91" s="38" t="str">
        <f t="shared" si="68"/>
        <v/>
      </c>
      <c r="AD91" s="38" t="str">
        <f t="shared" si="69"/>
        <v/>
      </c>
      <c r="AE91" s="40" t="str">
        <f t="shared" si="157"/>
        <v/>
      </c>
      <c r="AF91" s="35"/>
      <c r="AG91" s="20" t="e">
        <f t="shared" si="70"/>
        <v>#VALUE!</v>
      </c>
      <c r="AH91" s="19"/>
      <c r="AI91" s="8"/>
      <c r="AJ91" s="8"/>
      <c r="AK91" s="8"/>
      <c r="AL91" s="27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Z91" s="8"/>
      <c r="BA91" s="8"/>
      <c r="BB91" s="8"/>
      <c r="BC91" s="8"/>
      <c r="BD91" s="8"/>
      <c r="BE91" s="8">
        <v>180</v>
      </c>
      <c r="BF91" s="8">
        <v>360</v>
      </c>
      <c r="BG91" s="8">
        <f t="shared" si="149"/>
        <v>2280</v>
      </c>
      <c r="BH91">
        <f t="shared" si="180"/>
        <v>6840</v>
      </c>
      <c r="BI91" t="s">
        <v>20</v>
      </c>
      <c r="BJ91">
        <f t="shared" si="71"/>
        <v>6840</v>
      </c>
      <c r="BK91">
        <f t="shared" si="130"/>
        <v>0</v>
      </c>
      <c r="BL91" s="17">
        <f t="shared" si="72"/>
        <v>13680</v>
      </c>
      <c r="BM91" s="17">
        <f t="shared" si="73"/>
        <v>360</v>
      </c>
      <c r="BN91" s="17">
        <f t="shared" si="74"/>
        <v>13680</v>
      </c>
      <c r="BO91" s="17">
        <f t="shared" si="75"/>
        <v>0</v>
      </c>
      <c r="BR91">
        <f t="shared" si="76"/>
        <v>6840</v>
      </c>
      <c r="BS91">
        <f t="shared" si="77"/>
        <v>360</v>
      </c>
      <c r="BT91">
        <f t="shared" si="78"/>
        <v>38</v>
      </c>
      <c r="BU91">
        <f t="shared" si="79"/>
        <v>1</v>
      </c>
      <c r="BX91">
        <f t="shared" si="80"/>
        <v>1</v>
      </c>
      <c r="BY91">
        <f t="shared" si="81"/>
        <v>38</v>
      </c>
      <c r="BZ91">
        <f t="shared" si="82"/>
        <v>1</v>
      </c>
      <c r="CA91">
        <f t="shared" si="83"/>
        <v>1</v>
      </c>
      <c r="CB91">
        <f t="shared" si="84"/>
        <v>38</v>
      </c>
      <c r="CC91">
        <f t="shared" si="85"/>
        <v>1</v>
      </c>
      <c r="CD91" s="19"/>
      <c r="CE91" s="155">
        <f t="shared" si="86"/>
        <v>38</v>
      </c>
      <c r="CF91" s="17">
        <f t="shared" si="87"/>
        <v>38</v>
      </c>
      <c r="CG91" s="205">
        <f t="shared" si="88"/>
        <v>119.38052083641213</v>
      </c>
      <c r="CH91" s="205">
        <f t="shared" si="89"/>
        <v>38</v>
      </c>
      <c r="CI91" s="205">
        <f t="shared" si="90"/>
        <v>0</v>
      </c>
      <c r="CJ91" s="224">
        <f t="shared" si="91"/>
        <v>-1</v>
      </c>
      <c r="CK91" s="205">
        <f t="shared" si="92"/>
        <v>-2</v>
      </c>
      <c r="CL91" s="205">
        <v>360</v>
      </c>
      <c r="CM91" s="205">
        <f t="shared" si="131"/>
        <v>-8.3333333333333332E-3</v>
      </c>
      <c r="CN91" s="8"/>
      <c r="CO91" s="198"/>
      <c r="CP91" s="8"/>
      <c r="CQ91" s="8"/>
      <c r="CR91" s="8"/>
      <c r="CS91" s="8"/>
      <c r="CT91" s="8">
        <f t="shared" si="132"/>
        <v>114</v>
      </c>
      <c r="CU91" s="8">
        <f t="shared" si="133"/>
        <v>3</v>
      </c>
      <c r="CV91" s="8">
        <f t="shared" si="93"/>
        <v>3</v>
      </c>
      <c r="CW91" s="8">
        <f t="shared" si="158"/>
        <v>38</v>
      </c>
      <c r="CX91" s="8">
        <f t="shared" si="159"/>
        <v>1</v>
      </c>
      <c r="CY91" s="8">
        <f t="shared" si="24"/>
        <v>3</v>
      </c>
      <c r="CZ91" s="8">
        <f t="shared" si="25"/>
        <v>38</v>
      </c>
      <c r="DA91" s="8">
        <f t="shared" si="96"/>
        <v>1</v>
      </c>
      <c r="DB91" s="8"/>
      <c r="DC91" s="198">
        <f t="shared" si="97"/>
        <v>38</v>
      </c>
      <c r="DD91" s="234" t="s">
        <v>1005</v>
      </c>
      <c r="DE91" s="198">
        <f t="shared" si="98"/>
        <v>1</v>
      </c>
      <c r="DF91" s="8" t="s">
        <v>16</v>
      </c>
      <c r="DG91" s="8">
        <f t="shared" si="26"/>
        <v>38</v>
      </c>
      <c r="DH91" s="129" t="s">
        <v>18</v>
      </c>
      <c r="DI91" s="129" t="s">
        <v>16</v>
      </c>
      <c r="DJ91" s="198">
        <f t="shared" si="99"/>
        <v>119.38052083641213</v>
      </c>
      <c r="DK91" s="30" t="s">
        <v>2</v>
      </c>
      <c r="DL91" s="198">
        <f t="shared" si="27"/>
        <v>119.38052083641213</v>
      </c>
      <c r="DM91" s="228">
        <f t="shared" si="134"/>
        <v>1000000000000</v>
      </c>
      <c r="DN91" s="228">
        <f t="shared" si="135"/>
        <v>119380520836412.13</v>
      </c>
      <c r="DO91" s="228">
        <f t="shared" si="136"/>
        <v>119380520836412.13</v>
      </c>
      <c r="DP91" s="228">
        <f t="shared" si="137"/>
        <v>119380520836412</v>
      </c>
      <c r="DQ91" s="228">
        <f t="shared" si="138"/>
        <v>119380520836412</v>
      </c>
      <c r="DR91" s="30" t="str">
        <f t="shared" si="139"/>
        <v/>
      </c>
      <c r="DS91" s="30">
        <f t="shared" si="140"/>
        <v>0</v>
      </c>
      <c r="DT91" s="30">
        <f t="shared" si="141"/>
        <v>0</v>
      </c>
      <c r="DU91" s="27"/>
      <c r="DV91" s="23" t="s">
        <v>19</v>
      </c>
      <c r="DW91" s="23">
        <f t="shared" si="28"/>
        <v>38</v>
      </c>
      <c r="DX91" s="23">
        <f t="shared" si="29"/>
        <v>1</v>
      </c>
      <c r="DY91" s="23">
        <f t="shared" si="102"/>
        <v>38</v>
      </c>
      <c r="DZ91" s="23">
        <f t="shared" si="103"/>
        <v>0</v>
      </c>
      <c r="EA91" s="23">
        <f t="shared" si="30"/>
        <v>0</v>
      </c>
      <c r="EB91" s="23"/>
      <c r="EC91" s="23">
        <f t="shared" si="104"/>
        <v>38</v>
      </c>
      <c r="ED91" s="23">
        <f t="shared" si="105"/>
        <v>1</v>
      </c>
      <c r="EE91" s="23">
        <f t="shared" si="106"/>
        <v>38</v>
      </c>
      <c r="EF91" s="23">
        <f t="shared" si="107"/>
        <v>1</v>
      </c>
      <c r="EG91" s="23"/>
      <c r="EH91" s="23" t="s">
        <v>36</v>
      </c>
      <c r="EI91" s="223">
        <f t="shared" si="151"/>
        <v>38</v>
      </c>
      <c r="EJ91" s="23" t="s">
        <v>17</v>
      </c>
      <c r="EK91" s="223">
        <f t="shared" si="152"/>
        <v>1</v>
      </c>
      <c r="EL91" s="1" t="s">
        <v>37</v>
      </c>
      <c r="EM91" s="24" t="s">
        <v>18</v>
      </c>
      <c r="EN91" s="48">
        <f t="shared" si="165"/>
        <v>1</v>
      </c>
      <c r="EO91" s="74" t="s">
        <v>16</v>
      </c>
      <c r="EP91" t="str">
        <f t="shared" si="110"/>
        <v xml:space="preserve">( 38 / 1 ) π </v>
      </c>
      <c r="EQ91" t="str">
        <f t="shared" si="111"/>
        <v xml:space="preserve">38 π </v>
      </c>
      <c r="ER91" t="str">
        <f t="shared" si="112"/>
        <v xml:space="preserve">38 π </v>
      </c>
      <c r="ES91">
        <f t="shared" si="142"/>
        <v>0</v>
      </c>
      <c r="ET91" t="str">
        <f t="shared" si="113"/>
        <v xml:space="preserve">38 π </v>
      </c>
      <c r="EU91" s="49" t="s">
        <v>39</v>
      </c>
      <c r="EV91" s="60">
        <f t="shared" si="143"/>
        <v>58</v>
      </c>
      <c r="EX91" s="60">
        <f t="shared" si="144"/>
        <v>3</v>
      </c>
      <c r="EY91" s="60">
        <f t="shared" si="32"/>
        <v>1</v>
      </c>
      <c r="EZ91" s="71" t="str">
        <f t="shared" si="33"/>
        <v xml:space="preserve">6840° = </v>
      </c>
      <c r="FA91" s="73" t="str">
        <f t="shared" si="114"/>
        <v xml:space="preserve">38 π </v>
      </c>
      <c r="FB91" s="26" t="str">
        <f t="shared" si="34"/>
        <v>=</v>
      </c>
      <c r="FC91" s="26"/>
      <c r="FD91" s="26">
        <f t="shared" si="35"/>
        <v>119.38052083641213</v>
      </c>
      <c r="FE91" s="26"/>
      <c r="FF91" s="26" t="s">
        <v>39</v>
      </c>
      <c r="FG91" s="25">
        <f t="shared" si="36"/>
        <v>119.38052083641215</v>
      </c>
      <c r="FH91" s="25" t="s">
        <v>2</v>
      </c>
      <c r="FI91" s="25" t="str">
        <f t="shared" si="37"/>
        <v/>
      </c>
      <c r="FL91" s="144" t="str">
        <f t="shared" si="38"/>
        <v>38 π   =</v>
      </c>
      <c r="FM91" s="42">
        <f t="shared" si="115"/>
        <v>119.38052083641215</v>
      </c>
      <c r="FN91">
        <f t="shared" si="166"/>
        <v>2.4498632289482458E-15</v>
      </c>
      <c r="FO91">
        <f t="shared" si="167"/>
        <v>1</v>
      </c>
      <c r="FP91">
        <f t="shared" si="168"/>
        <v>1.2249316144741229E-14</v>
      </c>
      <c r="FQ91">
        <f t="shared" si="169"/>
        <v>5</v>
      </c>
      <c r="FR91">
        <f t="shared" si="170"/>
        <v>0</v>
      </c>
      <c r="FS91">
        <f t="shared" si="171"/>
        <v>0</v>
      </c>
      <c r="FT91">
        <f t="shared" si="116"/>
        <v>1.2249316144741229E-14</v>
      </c>
      <c r="FV91">
        <v>360</v>
      </c>
      <c r="FW91">
        <f t="shared" si="145"/>
        <v>120</v>
      </c>
      <c r="FX91">
        <f t="shared" si="117"/>
        <v>60</v>
      </c>
      <c r="FY91">
        <f t="shared" si="160"/>
        <v>3</v>
      </c>
      <c r="FZ91">
        <f t="shared" si="45"/>
        <v>1.5</v>
      </c>
      <c r="GA91">
        <f t="shared" si="161"/>
        <v>57</v>
      </c>
      <c r="GB91">
        <f t="shared" si="119"/>
        <v>0</v>
      </c>
      <c r="GC91" t="str">
        <f t="shared" si="162"/>
        <v/>
      </c>
      <c r="GD91" t="str">
        <f t="shared" si="121"/>
        <v/>
      </c>
      <c r="GH91" t="str">
        <f t="shared" si="47"/>
        <v/>
      </c>
      <c r="GI91" t="str">
        <f t="shared" si="172"/>
        <v/>
      </c>
      <c r="GJ91" s="43" t="str">
        <f t="shared" si="173"/>
        <v/>
      </c>
      <c r="GK91" s="43" t="str">
        <f t="shared" si="174"/>
        <v/>
      </c>
      <c r="GL91" s="145"/>
      <c r="GM91" t="str">
        <f t="shared" si="175"/>
        <v/>
      </c>
      <c r="GN91" t="str">
        <f t="shared" si="176"/>
        <v/>
      </c>
      <c r="GO91" t="str">
        <f t="shared" si="177"/>
        <v/>
      </c>
      <c r="GP91" t="str">
        <f t="shared" si="181"/>
        <v/>
      </c>
      <c r="GQ91" t="str">
        <f t="shared" si="182"/>
        <v/>
      </c>
      <c r="GR91" t="str">
        <f t="shared" si="178"/>
        <v/>
      </c>
      <c r="GS91" t="str">
        <f t="shared" si="179"/>
        <v/>
      </c>
      <c r="GU91" t="str">
        <f t="shared" si="183"/>
        <v/>
      </c>
      <c r="GV91" t="str">
        <f t="shared" si="164"/>
        <v/>
      </c>
      <c r="GW91" t="str">
        <f t="shared" si="184"/>
        <v/>
      </c>
      <c r="GX91" t="str">
        <f t="shared" si="185"/>
        <v/>
      </c>
      <c r="GY91" s="19"/>
      <c r="GZ91" t="e">
        <f t="shared" si="129"/>
        <v>#VALUE!</v>
      </c>
      <c r="HA91">
        <f t="shared" si="163"/>
        <v>3</v>
      </c>
      <c r="HC91" t="s">
        <v>982</v>
      </c>
      <c r="HD91">
        <f t="shared" si="148"/>
        <v>57</v>
      </c>
      <c r="HE91" t="str">
        <f t="shared" si="56"/>
        <v/>
      </c>
      <c r="HF91">
        <f t="shared" si="57"/>
        <v>0</v>
      </c>
      <c r="HG91" t="str">
        <f t="shared" si="58"/>
        <v/>
      </c>
      <c r="HH91">
        <f t="shared" si="153"/>
        <v>0</v>
      </c>
    </row>
    <row r="92" spans="11:216" x14ac:dyDescent="0.25">
      <c r="K92" s="186"/>
      <c r="L92" s="185"/>
      <c r="M92" s="185"/>
      <c r="N92" s="84"/>
      <c r="O92" s="8" t="str">
        <f t="shared" si="59"/>
        <v/>
      </c>
      <c r="P92" s="8"/>
      <c r="Q92" s="27"/>
      <c r="R92" s="227">
        <f t="shared" si="60"/>
        <v>38.666666666666664</v>
      </c>
      <c r="S92" s="8"/>
      <c r="T92" s="19"/>
      <c r="U92" s="32" t="str">
        <f t="shared" si="154"/>
        <v/>
      </c>
      <c r="V92" s="45" t="str">
        <f t="shared" si="61"/>
        <v/>
      </c>
      <c r="W92" s="32" t="str">
        <f t="shared" si="62"/>
        <v/>
      </c>
      <c r="X92" s="35" t="str">
        <f t="shared" si="63"/>
        <v/>
      </c>
      <c r="Y92" s="39" t="str">
        <f t="shared" si="64"/>
        <v/>
      </c>
      <c r="Z92" s="35" t="str">
        <f t="shared" si="155"/>
        <v/>
      </c>
      <c r="AA92" s="35" t="str">
        <f t="shared" si="156"/>
        <v/>
      </c>
      <c r="AB92" s="35" t="str">
        <f t="shared" si="67"/>
        <v/>
      </c>
      <c r="AC92" s="39" t="str">
        <f t="shared" si="68"/>
        <v/>
      </c>
      <c r="AD92" s="39" t="str">
        <f t="shared" si="69"/>
        <v/>
      </c>
      <c r="AE92" s="41" t="str">
        <f t="shared" si="157"/>
        <v/>
      </c>
      <c r="AF92" s="35"/>
      <c r="AG92" s="20" t="e">
        <f t="shared" si="70"/>
        <v>#VALUE!</v>
      </c>
      <c r="AH92" s="19"/>
      <c r="AI92" s="8"/>
      <c r="AJ92" s="8"/>
      <c r="AK92" s="8"/>
      <c r="AL92" s="27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Z92" s="8"/>
      <c r="BA92" s="8"/>
      <c r="BB92" s="8"/>
      <c r="BC92" s="8"/>
      <c r="BD92" s="8"/>
      <c r="BE92" s="8">
        <v>180</v>
      </c>
      <c r="BF92" s="8">
        <v>360</v>
      </c>
      <c r="BG92" s="8">
        <f t="shared" si="149"/>
        <v>2320</v>
      </c>
      <c r="BH92">
        <f t="shared" si="180"/>
        <v>6960</v>
      </c>
      <c r="BI92" t="s">
        <v>20</v>
      </c>
      <c r="BJ92">
        <f t="shared" si="71"/>
        <v>6960</v>
      </c>
      <c r="BK92">
        <f t="shared" si="130"/>
        <v>0</v>
      </c>
      <c r="BL92" s="17">
        <f t="shared" si="72"/>
        <v>13920</v>
      </c>
      <c r="BM92" s="17">
        <f t="shared" si="73"/>
        <v>360</v>
      </c>
      <c r="BN92" s="17">
        <f t="shared" si="74"/>
        <v>13920</v>
      </c>
      <c r="BO92" s="17">
        <f t="shared" si="75"/>
        <v>0</v>
      </c>
      <c r="BR92">
        <f t="shared" si="76"/>
        <v>6960</v>
      </c>
      <c r="BS92">
        <f t="shared" si="77"/>
        <v>120</v>
      </c>
      <c r="BT92">
        <f t="shared" si="78"/>
        <v>116</v>
      </c>
      <c r="BU92">
        <f t="shared" si="79"/>
        <v>3</v>
      </c>
      <c r="BX92">
        <f t="shared" si="80"/>
        <v>1</v>
      </c>
      <c r="BY92">
        <f t="shared" si="81"/>
        <v>116</v>
      </c>
      <c r="BZ92">
        <f t="shared" si="82"/>
        <v>3</v>
      </c>
      <c r="CA92">
        <f t="shared" si="83"/>
        <v>1</v>
      </c>
      <c r="CB92">
        <f t="shared" si="84"/>
        <v>116</v>
      </c>
      <c r="CC92">
        <f t="shared" si="85"/>
        <v>3</v>
      </c>
      <c r="CD92" s="19"/>
      <c r="CE92" s="155">
        <f t="shared" si="86"/>
        <v>38.666666666666664</v>
      </c>
      <c r="CF92" s="17">
        <f t="shared" si="87"/>
        <v>38.666666666666664</v>
      </c>
      <c r="CG92" s="205">
        <f t="shared" si="88"/>
        <v>121.47491593880532</v>
      </c>
      <c r="CH92" s="205">
        <f t="shared" si="89"/>
        <v>38.666666666666664</v>
      </c>
      <c r="CI92" s="205">
        <f t="shared" si="90"/>
        <v>0</v>
      </c>
      <c r="CJ92" s="224">
        <f t="shared" si="91"/>
        <v>-1</v>
      </c>
      <c r="CK92" s="205">
        <f t="shared" si="92"/>
        <v>-2</v>
      </c>
      <c r="CL92" s="205">
        <v>360</v>
      </c>
      <c r="CM92" s="205">
        <f t="shared" si="131"/>
        <v>-8.3333333333333332E-3</v>
      </c>
      <c r="CN92" s="8"/>
      <c r="CO92" s="198"/>
      <c r="CP92" s="8"/>
      <c r="CQ92" s="8"/>
      <c r="CR92" s="8"/>
      <c r="CS92" s="8"/>
      <c r="CT92" s="8">
        <f t="shared" si="132"/>
        <v>116</v>
      </c>
      <c r="CU92" s="8">
        <f t="shared" si="133"/>
        <v>3</v>
      </c>
      <c r="CV92" s="8">
        <f t="shared" si="93"/>
        <v>1</v>
      </c>
      <c r="CW92" s="8">
        <f t="shared" si="158"/>
        <v>116</v>
      </c>
      <c r="CX92" s="8">
        <f t="shared" si="159"/>
        <v>3</v>
      </c>
      <c r="CY92" s="8">
        <f t="shared" si="24"/>
        <v>1</v>
      </c>
      <c r="CZ92" s="8">
        <f t="shared" si="25"/>
        <v>116</v>
      </c>
      <c r="DA92" s="8">
        <f t="shared" si="96"/>
        <v>3</v>
      </c>
      <c r="DB92" s="8"/>
      <c r="DC92" s="198">
        <f t="shared" si="97"/>
        <v>116</v>
      </c>
      <c r="DD92" s="234" t="s">
        <v>1005</v>
      </c>
      <c r="DE92" s="198">
        <f t="shared" si="98"/>
        <v>3</v>
      </c>
      <c r="DF92" s="8" t="s">
        <v>16</v>
      </c>
      <c r="DG92" s="8">
        <f t="shared" si="26"/>
        <v>38.666666666666664</v>
      </c>
      <c r="DH92" s="129" t="s">
        <v>18</v>
      </c>
      <c r="DI92" s="129" t="s">
        <v>16</v>
      </c>
      <c r="DJ92" s="198">
        <f t="shared" si="99"/>
        <v>121.47491593880532</v>
      </c>
      <c r="DK92" s="30" t="s">
        <v>2</v>
      </c>
      <c r="DL92" s="198">
        <f t="shared" si="27"/>
        <v>121.47491593880532</v>
      </c>
      <c r="DM92" s="228">
        <f t="shared" si="134"/>
        <v>1000000000000</v>
      </c>
      <c r="DN92" s="228">
        <f t="shared" si="135"/>
        <v>121474915938805.33</v>
      </c>
      <c r="DO92" s="228">
        <f t="shared" si="136"/>
        <v>121474915938805.33</v>
      </c>
      <c r="DP92" s="228">
        <f t="shared" si="137"/>
        <v>121474915938805</v>
      </c>
      <c r="DQ92" s="228">
        <f t="shared" si="138"/>
        <v>121474915938805</v>
      </c>
      <c r="DR92" s="30" t="str">
        <f t="shared" si="139"/>
        <v/>
      </c>
      <c r="DS92" s="30">
        <f t="shared" si="140"/>
        <v>0</v>
      </c>
      <c r="DT92" s="30">
        <f t="shared" si="141"/>
        <v>0</v>
      </c>
      <c r="DU92" s="27"/>
      <c r="DV92" s="23" t="s">
        <v>19</v>
      </c>
      <c r="DW92" s="23">
        <f t="shared" si="28"/>
        <v>116</v>
      </c>
      <c r="DX92" s="23">
        <f t="shared" si="29"/>
        <v>3</v>
      </c>
      <c r="DY92" s="23">
        <f t="shared" si="102"/>
        <v>38.666666666666664</v>
      </c>
      <c r="DZ92" s="23">
        <f t="shared" si="103"/>
        <v>0</v>
      </c>
      <c r="EA92" s="23">
        <f t="shared" si="30"/>
        <v>0</v>
      </c>
      <c r="EB92" s="23"/>
      <c r="EC92" s="23">
        <f t="shared" si="104"/>
        <v>116</v>
      </c>
      <c r="ED92" s="23">
        <f t="shared" si="105"/>
        <v>3</v>
      </c>
      <c r="EE92" s="23">
        <f t="shared" si="106"/>
        <v>116</v>
      </c>
      <c r="EF92" s="23">
        <f t="shared" si="107"/>
        <v>3</v>
      </c>
      <c r="EG92" s="23"/>
      <c r="EH92" s="23" t="s">
        <v>36</v>
      </c>
      <c r="EI92" s="223">
        <f t="shared" si="151"/>
        <v>116</v>
      </c>
      <c r="EJ92" s="23" t="s">
        <v>17</v>
      </c>
      <c r="EK92" s="223">
        <f t="shared" si="152"/>
        <v>3</v>
      </c>
      <c r="EL92" s="1" t="s">
        <v>37</v>
      </c>
      <c r="EM92" s="24" t="s">
        <v>18</v>
      </c>
      <c r="EN92" s="48">
        <f t="shared" si="165"/>
        <v>1</v>
      </c>
      <c r="EO92" s="74" t="s">
        <v>16</v>
      </c>
      <c r="EP92" t="str">
        <f t="shared" si="110"/>
        <v xml:space="preserve">( 116 / 3 ) π </v>
      </c>
      <c r="EQ92" t="str">
        <f t="shared" si="111"/>
        <v xml:space="preserve">( 116 / 3 ) π </v>
      </c>
      <c r="ER92" t="str">
        <f t="shared" si="112"/>
        <v xml:space="preserve">( 116 / 3 ) π </v>
      </c>
      <c r="ES92">
        <f t="shared" si="142"/>
        <v>0</v>
      </c>
      <c r="ET92" t="str">
        <f t="shared" si="113"/>
        <v xml:space="preserve">( 116 / 3 ) π </v>
      </c>
      <c r="EU92" s="49" t="s">
        <v>39</v>
      </c>
      <c r="EV92" s="60">
        <f t="shared" si="143"/>
        <v>59</v>
      </c>
      <c r="EX92" s="60">
        <f t="shared" si="144"/>
        <v>3</v>
      </c>
      <c r="EY92" s="60">
        <f t="shared" si="32"/>
        <v>1</v>
      </c>
      <c r="EZ92" s="71" t="str">
        <f t="shared" si="33"/>
        <v xml:space="preserve">6960° = </v>
      </c>
      <c r="FA92" s="73" t="str">
        <f t="shared" si="114"/>
        <v xml:space="preserve">( 116 / 3 ) π </v>
      </c>
      <c r="FB92" s="26" t="str">
        <f t="shared" si="34"/>
        <v>=</v>
      </c>
      <c r="FC92" s="26"/>
      <c r="FD92" s="26">
        <f t="shared" si="35"/>
        <v>121.47491593880532</v>
      </c>
      <c r="FE92" s="26"/>
      <c r="FF92" s="26" t="s">
        <v>39</v>
      </c>
      <c r="FG92" s="25">
        <f t="shared" si="36"/>
        <v>121.47491593880534</v>
      </c>
      <c r="FH92" s="25" t="s">
        <v>2</v>
      </c>
      <c r="FI92" s="25" t="str">
        <f t="shared" si="37"/>
        <v/>
      </c>
      <c r="FL92" s="144" t="str">
        <f t="shared" si="38"/>
        <v>( 116 / 3 ) π   =</v>
      </c>
      <c r="FM92" s="42">
        <f t="shared" si="115"/>
        <v>121.47491593880534</v>
      </c>
      <c r="FN92">
        <f t="shared" si="166"/>
        <v>0.8660254037844386</v>
      </c>
      <c r="FO92">
        <f t="shared" si="167"/>
        <v>-0.5</v>
      </c>
      <c r="FP92">
        <f t="shared" si="168"/>
        <v>4.3301270189221928</v>
      </c>
      <c r="FQ92">
        <f t="shared" si="169"/>
        <v>-2.5</v>
      </c>
      <c r="FR92">
        <f t="shared" si="170"/>
        <v>7.5</v>
      </c>
      <c r="FS92">
        <f t="shared" si="171"/>
        <v>2.5</v>
      </c>
      <c r="FT92">
        <f t="shared" si="116"/>
        <v>8.6602540378443873</v>
      </c>
      <c r="FV92">
        <v>360</v>
      </c>
      <c r="FW92">
        <f t="shared" si="145"/>
        <v>120</v>
      </c>
      <c r="FX92">
        <f t="shared" si="117"/>
        <v>60</v>
      </c>
      <c r="FY92">
        <f t="shared" si="160"/>
        <v>3</v>
      </c>
      <c r="FZ92">
        <f t="shared" si="45"/>
        <v>1.5</v>
      </c>
      <c r="GA92">
        <f t="shared" si="161"/>
        <v>58</v>
      </c>
      <c r="GB92">
        <f t="shared" si="119"/>
        <v>0</v>
      </c>
      <c r="GC92" t="str">
        <f t="shared" si="162"/>
        <v/>
      </c>
      <c r="GD92" t="str">
        <f t="shared" si="121"/>
        <v/>
      </c>
      <c r="GH92" t="str">
        <f t="shared" si="47"/>
        <v/>
      </c>
      <c r="GI92" t="str">
        <f t="shared" si="172"/>
        <v/>
      </c>
      <c r="GJ92" s="43" t="str">
        <f t="shared" si="173"/>
        <v/>
      </c>
      <c r="GK92" s="43" t="str">
        <f t="shared" si="174"/>
        <v/>
      </c>
      <c r="GL92" s="145"/>
      <c r="GM92" t="str">
        <f t="shared" si="175"/>
        <v/>
      </c>
      <c r="GN92" t="str">
        <f t="shared" si="176"/>
        <v/>
      </c>
      <c r="GO92" t="str">
        <f t="shared" si="177"/>
        <v/>
      </c>
      <c r="GP92" t="str">
        <f t="shared" si="181"/>
        <v/>
      </c>
      <c r="GQ92" t="str">
        <f t="shared" si="182"/>
        <v/>
      </c>
      <c r="GR92" t="str">
        <f t="shared" si="178"/>
        <v/>
      </c>
      <c r="GS92" t="str">
        <f t="shared" si="179"/>
        <v/>
      </c>
      <c r="GU92" t="str">
        <f t="shared" si="183"/>
        <v/>
      </c>
      <c r="GV92" t="str">
        <f t="shared" si="164"/>
        <v/>
      </c>
      <c r="GW92" t="str">
        <f t="shared" si="184"/>
        <v/>
      </c>
      <c r="GX92" t="str">
        <f t="shared" si="185"/>
        <v/>
      </c>
      <c r="GY92" s="19"/>
      <c r="GZ92" t="e">
        <f t="shared" si="129"/>
        <v>#VALUE!</v>
      </c>
      <c r="HA92">
        <f t="shared" si="163"/>
        <v>3</v>
      </c>
      <c r="HC92" t="s">
        <v>982</v>
      </c>
      <c r="HD92">
        <f t="shared" si="148"/>
        <v>58</v>
      </c>
      <c r="HE92" t="str">
        <f t="shared" si="56"/>
        <v/>
      </c>
      <c r="HF92">
        <f t="shared" si="57"/>
        <v>0</v>
      </c>
      <c r="HG92" t="str">
        <f t="shared" si="58"/>
        <v/>
      </c>
      <c r="HH92">
        <f t="shared" si="153"/>
        <v>0</v>
      </c>
    </row>
    <row r="93" spans="11:216" x14ac:dyDescent="0.25">
      <c r="K93" s="186"/>
      <c r="L93" s="185"/>
      <c r="M93" s="185"/>
      <c r="N93" s="84"/>
      <c r="O93" s="8" t="str">
        <f t="shared" si="59"/>
        <v/>
      </c>
      <c r="P93" s="8"/>
      <c r="Q93" s="27"/>
      <c r="R93" s="227">
        <f t="shared" si="60"/>
        <v>39.333333333333336</v>
      </c>
      <c r="S93" s="8"/>
      <c r="T93" s="19"/>
      <c r="U93" s="32" t="str">
        <f t="shared" si="154"/>
        <v/>
      </c>
      <c r="V93" s="44" t="str">
        <f t="shared" si="61"/>
        <v/>
      </c>
      <c r="W93" s="66" t="str">
        <f t="shared" si="62"/>
        <v/>
      </c>
      <c r="X93" s="34" t="str">
        <f t="shared" si="63"/>
        <v/>
      </c>
      <c r="Y93" s="38" t="str">
        <f t="shared" si="64"/>
        <v/>
      </c>
      <c r="Z93" s="34" t="str">
        <f t="shared" si="155"/>
        <v/>
      </c>
      <c r="AA93" s="34" t="str">
        <f t="shared" si="156"/>
        <v/>
      </c>
      <c r="AB93" s="34" t="str">
        <f t="shared" si="67"/>
        <v/>
      </c>
      <c r="AC93" s="38" t="str">
        <f t="shared" si="68"/>
        <v/>
      </c>
      <c r="AD93" s="38" t="str">
        <f t="shared" si="69"/>
        <v/>
      </c>
      <c r="AE93" s="40" t="str">
        <f t="shared" si="157"/>
        <v/>
      </c>
      <c r="AF93" s="35"/>
      <c r="AG93" s="20" t="e">
        <f t="shared" si="70"/>
        <v>#VALUE!</v>
      </c>
      <c r="AH93" s="19"/>
      <c r="AI93" s="8"/>
      <c r="AJ93" s="8"/>
      <c r="AK93" s="8"/>
      <c r="AL93" s="27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Z93" s="8"/>
      <c r="BA93" s="8"/>
      <c r="BB93" s="8"/>
      <c r="BC93" s="8"/>
      <c r="BD93" s="8"/>
      <c r="BE93" s="8">
        <v>180</v>
      </c>
      <c r="BF93" s="8">
        <v>360</v>
      </c>
      <c r="BG93" s="8">
        <f t="shared" si="149"/>
        <v>2360</v>
      </c>
      <c r="BH93">
        <f t="shared" si="180"/>
        <v>7080</v>
      </c>
      <c r="BI93" t="s">
        <v>20</v>
      </c>
      <c r="BJ93">
        <f t="shared" si="71"/>
        <v>7080</v>
      </c>
      <c r="BK93">
        <f t="shared" si="130"/>
        <v>0</v>
      </c>
      <c r="BL93" s="17">
        <f t="shared" si="72"/>
        <v>14160</v>
      </c>
      <c r="BM93" s="17">
        <f t="shared" si="73"/>
        <v>360</v>
      </c>
      <c r="BN93" s="17">
        <f t="shared" si="74"/>
        <v>14160</v>
      </c>
      <c r="BO93" s="17">
        <f t="shared" si="75"/>
        <v>0</v>
      </c>
      <c r="BR93">
        <f t="shared" si="76"/>
        <v>7080</v>
      </c>
      <c r="BS93">
        <f t="shared" si="77"/>
        <v>120</v>
      </c>
      <c r="BT93">
        <f t="shared" si="78"/>
        <v>118</v>
      </c>
      <c r="BU93">
        <f t="shared" si="79"/>
        <v>3</v>
      </c>
      <c r="BX93">
        <f t="shared" si="80"/>
        <v>1</v>
      </c>
      <c r="BY93">
        <f t="shared" si="81"/>
        <v>118</v>
      </c>
      <c r="BZ93">
        <f t="shared" si="82"/>
        <v>3</v>
      </c>
      <c r="CA93">
        <f t="shared" si="83"/>
        <v>1</v>
      </c>
      <c r="CB93">
        <f t="shared" si="84"/>
        <v>118</v>
      </c>
      <c r="CC93">
        <f t="shared" si="85"/>
        <v>3</v>
      </c>
      <c r="CD93" s="19"/>
      <c r="CE93" s="155">
        <f t="shared" si="86"/>
        <v>39.333333333333336</v>
      </c>
      <c r="CF93" s="17">
        <f t="shared" si="87"/>
        <v>39.333333333333336</v>
      </c>
      <c r="CG93" s="205">
        <f t="shared" si="88"/>
        <v>123.56931104119853</v>
      </c>
      <c r="CH93" s="205">
        <f t="shared" si="89"/>
        <v>39.333333333333336</v>
      </c>
      <c r="CI93" s="205">
        <f t="shared" si="90"/>
        <v>0</v>
      </c>
      <c r="CJ93" s="224">
        <f t="shared" si="91"/>
        <v>-1</v>
      </c>
      <c r="CK93" s="205">
        <f t="shared" si="92"/>
        <v>-2</v>
      </c>
      <c r="CL93" s="205">
        <v>360</v>
      </c>
      <c r="CM93" s="205">
        <f t="shared" si="131"/>
        <v>-8.3333333333333332E-3</v>
      </c>
      <c r="CN93" s="8"/>
      <c r="CO93" s="198"/>
      <c r="CP93" s="8"/>
      <c r="CQ93" s="8"/>
      <c r="CR93" s="8"/>
      <c r="CS93" s="8"/>
      <c r="CT93" s="8">
        <f t="shared" si="132"/>
        <v>118</v>
      </c>
      <c r="CU93" s="8">
        <f t="shared" si="133"/>
        <v>3</v>
      </c>
      <c r="CV93" s="8">
        <f t="shared" si="93"/>
        <v>1</v>
      </c>
      <c r="CW93" s="8">
        <f t="shared" si="158"/>
        <v>118</v>
      </c>
      <c r="CX93" s="8">
        <f t="shared" si="159"/>
        <v>3</v>
      </c>
      <c r="CY93" s="8">
        <f t="shared" si="24"/>
        <v>1</v>
      </c>
      <c r="CZ93" s="8">
        <f t="shared" si="25"/>
        <v>118</v>
      </c>
      <c r="DA93" s="8">
        <f t="shared" si="96"/>
        <v>3</v>
      </c>
      <c r="DB93" s="8"/>
      <c r="DC93" s="198">
        <f t="shared" si="97"/>
        <v>118</v>
      </c>
      <c r="DD93" s="234" t="s">
        <v>1005</v>
      </c>
      <c r="DE93" s="198">
        <f t="shared" si="98"/>
        <v>3</v>
      </c>
      <c r="DF93" s="8" t="s">
        <v>16</v>
      </c>
      <c r="DG93" s="8">
        <f t="shared" si="26"/>
        <v>39.333333333333336</v>
      </c>
      <c r="DH93" s="129" t="s">
        <v>18</v>
      </c>
      <c r="DI93" s="129" t="s">
        <v>16</v>
      </c>
      <c r="DJ93" s="198">
        <f t="shared" si="99"/>
        <v>123.56931104119853</v>
      </c>
      <c r="DK93" s="30" t="s">
        <v>2</v>
      </c>
      <c r="DL93" s="198">
        <f t="shared" si="27"/>
        <v>123.56931104119853</v>
      </c>
      <c r="DM93" s="228">
        <f t="shared" si="134"/>
        <v>1000000000000</v>
      </c>
      <c r="DN93" s="228">
        <f t="shared" si="135"/>
        <v>123569311041198.53</v>
      </c>
      <c r="DO93" s="228">
        <f t="shared" si="136"/>
        <v>123569311041198.53</v>
      </c>
      <c r="DP93" s="228">
        <f t="shared" si="137"/>
        <v>123569311041199</v>
      </c>
      <c r="DQ93" s="228">
        <f t="shared" si="138"/>
        <v>123569311041199</v>
      </c>
      <c r="DR93" s="30" t="str">
        <f t="shared" si="139"/>
        <v/>
      </c>
      <c r="DS93" s="30">
        <f t="shared" si="140"/>
        <v>0</v>
      </c>
      <c r="DT93" s="30">
        <f t="shared" si="141"/>
        <v>0</v>
      </c>
      <c r="DU93" s="27"/>
      <c r="DV93" s="23" t="s">
        <v>19</v>
      </c>
      <c r="DW93" s="23">
        <f t="shared" si="28"/>
        <v>118</v>
      </c>
      <c r="DX93" s="23">
        <f t="shared" si="29"/>
        <v>3</v>
      </c>
      <c r="DY93" s="23">
        <f t="shared" si="102"/>
        <v>39.333333333333336</v>
      </c>
      <c r="DZ93" s="23">
        <f t="shared" si="103"/>
        <v>0</v>
      </c>
      <c r="EA93" s="23">
        <f t="shared" si="30"/>
        <v>0</v>
      </c>
      <c r="EB93" s="23"/>
      <c r="EC93" s="23">
        <f t="shared" si="104"/>
        <v>118</v>
      </c>
      <c r="ED93" s="23">
        <f t="shared" si="105"/>
        <v>3</v>
      </c>
      <c r="EE93" s="23">
        <f t="shared" si="106"/>
        <v>118</v>
      </c>
      <c r="EF93" s="23">
        <f t="shared" si="107"/>
        <v>3</v>
      </c>
      <c r="EG93" s="23"/>
      <c r="EH93" s="23" t="s">
        <v>36</v>
      </c>
      <c r="EI93" s="223">
        <f t="shared" si="151"/>
        <v>118</v>
      </c>
      <c r="EJ93" s="23" t="s">
        <v>17</v>
      </c>
      <c r="EK93" s="223">
        <f t="shared" si="152"/>
        <v>3</v>
      </c>
      <c r="EL93" s="1" t="s">
        <v>37</v>
      </c>
      <c r="EM93" s="24" t="s">
        <v>18</v>
      </c>
      <c r="EN93" s="48">
        <f t="shared" si="165"/>
        <v>1</v>
      </c>
      <c r="EO93" s="74" t="s">
        <v>16</v>
      </c>
      <c r="EP93" t="str">
        <f t="shared" si="110"/>
        <v xml:space="preserve">( 118 / 3 ) π </v>
      </c>
      <c r="EQ93" t="str">
        <f t="shared" si="111"/>
        <v xml:space="preserve">( 118 / 3 ) π </v>
      </c>
      <c r="ER93" t="str">
        <f t="shared" si="112"/>
        <v xml:space="preserve">( 118 / 3 ) π </v>
      </c>
      <c r="ES93">
        <f t="shared" si="142"/>
        <v>0</v>
      </c>
      <c r="ET93" t="str">
        <f t="shared" si="113"/>
        <v xml:space="preserve">( 118 / 3 ) π </v>
      </c>
      <c r="EU93" s="49" t="s">
        <v>39</v>
      </c>
      <c r="EV93" s="60">
        <f t="shared" si="143"/>
        <v>60</v>
      </c>
      <c r="EX93" s="60">
        <f t="shared" si="144"/>
        <v>3</v>
      </c>
      <c r="EY93" s="60">
        <f t="shared" si="32"/>
        <v>3</v>
      </c>
      <c r="EZ93" s="71" t="str">
        <f t="shared" si="33"/>
        <v xml:space="preserve">7080° = </v>
      </c>
      <c r="FA93" s="73" t="str">
        <f t="shared" si="114"/>
        <v xml:space="preserve">( 118 / 3 ) π </v>
      </c>
      <c r="FB93" s="26" t="str">
        <f t="shared" si="34"/>
        <v>=</v>
      </c>
      <c r="FC93" s="26"/>
      <c r="FD93" s="26">
        <f t="shared" si="35"/>
        <v>123.56931104119853</v>
      </c>
      <c r="FE93" s="26"/>
      <c r="FF93" s="26" t="s">
        <v>39</v>
      </c>
      <c r="FG93" s="25">
        <f t="shared" si="36"/>
        <v>123.56931104119853</v>
      </c>
      <c r="FH93" s="25" t="s">
        <v>2</v>
      </c>
      <c r="FI93" s="25" t="str">
        <f t="shared" si="37"/>
        <v/>
      </c>
      <c r="FL93" s="144" t="str">
        <f t="shared" si="38"/>
        <v>( 118 / 3 ) π   =</v>
      </c>
      <c r="FM93" s="42">
        <f t="shared" si="115"/>
        <v>123.56931104119853</v>
      </c>
      <c r="FN93">
        <f t="shared" si="166"/>
        <v>-0.86602540378443738</v>
      </c>
      <c r="FO93">
        <f t="shared" si="167"/>
        <v>-0.50000000000000211</v>
      </c>
      <c r="FP93">
        <f t="shared" si="168"/>
        <v>-4.3301270189221865</v>
      </c>
      <c r="FQ93">
        <f t="shared" si="169"/>
        <v>-2.5000000000000107</v>
      </c>
      <c r="FR93">
        <f t="shared" si="170"/>
        <v>7.5000000000000107</v>
      </c>
      <c r="FS93">
        <f t="shared" si="171"/>
        <v>2.4999999999999893</v>
      </c>
      <c r="FT93">
        <f t="shared" si="116"/>
        <v>8.6602540378443926</v>
      </c>
      <c r="FV93">
        <v>360</v>
      </c>
      <c r="FW93">
        <f t="shared" si="145"/>
        <v>120</v>
      </c>
      <c r="FX93">
        <f t="shared" si="117"/>
        <v>60</v>
      </c>
      <c r="FY93">
        <f t="shared" si="160"/>
        <v>3</v>
      </c>
      <c r="FZ93">
        <f t="shared" si="45"/>
        <v>1.5</v>
      </c>
      <c r="GA93">
        <f t="shared" si="161"/>
        <v>59</v>
      </c>
      <c r="GB93">
        <f t="shared" si="119"/>
        <v>0</v>
      </c>
      <c r="GC93" t="str">
        <f t="shared" si="162"/>
        <v/>
      </c>
      <c r="GD93" t="str">
        <f t="shared" si="121"/>
        <v/>
      </c>
      <c r="GH93" t="str">
        <f t="shared" si="47"/>
        <v/>
      </c>
      <c r="GI93" t="str">
        <f t="shared" si="172"/>
        <v/>
      </c>
      <c r="GJ93" s="43" t="str">
        <f t="shared" si="173"/>
        <v/>
      </c>
      <c r="GK93" s="43" t="str">
        <f t="shared" si="174"/>
        <v/>
      </c>
      <c r="GL93" s="145"/>
      <c r="GM93" t="str">
        <f t="shared" si="175"/>
        <v/>
      </c>
      <c r="GN93" t="str">
        <f t="shared" si="176"/>
        <v/>
      </c>
      <c r="GO93" t="str">
        <f t="shared" si="177"/>
        <v/>
      </c>
      <c r="GP93" t="str">
        <f t="shared" si="181"/>
        <v/>
      </c>
      <c r="GQ93" t="str">
        <f t="shared" si="182"/>
        <v/>
      </c>
      <c r="GR93" t="str">
        <f t="shared" si="178"/>
        <v/>
      </c>
      <c r="GS93" t="str">
        <f t="shared" si="179"/>
        <v/>
      </c>
      <c r="GU93" t="str">
        <f t="shared" si="183"/>
        <v/>
      </c>
      <c r="GV93" t="str">
        <f t="shared" si="164"/>
        <v/>
      </c>
      <c r="GW93" t="str">
        <f t="shared" si="184"/>
        <v/>
      </c>
      <c r="GX93" t="str">
        <f t="shared" si="185"/>
        <v/>
      </c>
      <c r="GY93" s="19"/>
      <c r="GZ93" t="e">
        <f t="shared" si="129"/>
        <v>#VALUE!</v>
      </c>
      <c r="HA93">
        <f t="shared" si="163"/>
        <v>3</v>
      </c>
      <c r="HC93" t="s">
        <v>982</v>
      </c>
      <c r="HD93">
        <f t="shared" si="148"/>
        <v>59</v>
      </c>
      <c r="HE93" t="str">
        <f t="shared" si="56"/>
        <v/>
      </c>
      <c r="HF93">
        <f t="shared" si="57"/>
        <v>0</v>
      </c>
      <c r="HG93" t="str">
        <f t="shared" si="58"/>
        <v/>
      </c>
      <c r="HH93">
        <f t="shared" si="153"/>
        <v>0</v>
      </c>
    </row>
    <row r="94" spans="11:216" x14ac:dyDescent="0.25">
      <c r="K94" s="186"/>
      <c r="L94" s="185"/>
      <c r="M94" s="185"/>
      <c r="N94" s="84"/>
      <c r="O94" s="8" t="str">
        <f t="shared" si="59"/>
        <v/>
      </c>
      <c r="P94" s="8"/>
      <c r="Q94" s="27"/>
      <c r="R94" s="227">
        <f t="shared" si="60"/>
        <v>40</v>
      </c>
      <c r="S94" s="8"/>
      <c r="T94" s="19"/>
      <c r="U94" s="32" t="str">
        <f t="shared" si="154"/>
        <v/>
      </c>
      <c r="V94" s="45" t="str">
        <f t="shared" si="61"/>
        <v/>
      </c>
      <c r="W94" s="32" t="str">
        <f t="shared" si="62"/>
        <v/>
      </c>
      <c r="X94" s="35" t="str">
        <f t="shared" si="63"/>
        <v/>
      </c>
      <c r="Y94" s="39" t="str">
        <f t="shared" si="64"/>
        <v/>
      </c>
      <c r="Z94" s="35" t="str">
        <f t="shared" si="155"/>
        <v/>
      </c>
      <c r="AA94" s="35" t="str">
        <f t="shared" si="156"/>
        <v/>
      </c>
      <c r="AB94" s="35" t="str">
        <f t="shared" si="67"/>
        <v/>
      </c>
      <c r="AC94" s="39" t="str">
        <f t="shared" si="68"/>
        <v/>
      </c>
      <c r="AD94" s="39" t="str">
        <f t="shared" si="69"/>
        <v/>
      </c>
      <c r="AE94" s="41" t="str">
        <f t="shared" si="157"/>
        <v/>
      </c>
      <c r="AF94" s="35"/>
      <c r="AG94" s="20" t="e">
        <f t="shared" si="70"/>
        <v>#VALUE!</v>
      </c>
      <c r="AH94" s="19"/>
      <c r="AI94" s="8"/>
      <c r="AJ94" s="8"/>
      <c r="AK94" s="8"/>
      <c r="AL94" s="27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Z94" s="8"/>
      <c r="BA94" s="8"/>
      <c r="BB94" s="8"/>
      <c r="BC94" s="8"/>
      <c r="BD94" s="8"/>
      <c r="BE94" s="8">
        <v>180</v>
      </c>
      <c r="BF94" s="8">
        <v>360</v>
      </c>
      <c r="BG94" s="8">
        <f t="shared" si="149"/>
        <v>2400</v>
      </c>
      <c r="BH94">
        <f t="shared" si="180"/>
        <v>7200</v>
      </c>
      <c r="BI94" t="s">
        <v>20</v>
      </c>
      <c r="BJ94">
        <f t="shared" si="71"/>
        <v>7200</v>
      </c>
      <c r="BK94">
        <f t="shared" si="130"/>
        <v>0</v>
      </c>
      <c r="BL94" s="17">
        <f t="shared" si="72"/>
        <v>14400</v>
      </c>
      <c r="BM94" s="17">
        <f t="shared" si="73"/>
        <v>360</v>
      </c>
      <c r="BN94" s="17">
        <f t="shared" si="74"/>
        <v>14400</v>
      </c>
      <c r="BO94" s="17">
        <f t="shared" si="75"/>
        <v>0</v>
      </c>
      <c r="BR94">
        <f t="shared" si="76"/>
        <v>7200</v>
      </c>
      <c r="BS94">
        <f t="shared" si="77"/>
        <v>360</v>
      </c>
      <c r="BT94">
        <f t="shared" si="78"/>
        <v>40</v>
      </c>
      <c r="BU94">
        <f t="shared" si="79"/>
        <v>1</v>
      </c>
      <c r="BX94">
        <f t="shared" si="80"/>
        <v>1</v>
      </c>
      <c r="BY94">
        <f t="shared" si="81"/>
        <v>40</v>
      </c>
      <c r="BZ94">
        <f t="shared" si="82"/>
        <v>1</v>
      </c>
      <c r="CA94">
        <f t="shared" si="83"/>
        <v>1</v>
      </c>
      <c r="CB94">
        <f t="shared" si="84"/>
        <v>40</v>
      </c>
      <c r="CC94">
        <f t="shared" si="85"/>
        <v>1</v>
      </c>
      <c r="CD94" s="19"/>
      <c r="CE94" s="155">
        <f t="shared" si="86"/>
        <v>40</v>
      </c>
      <c r="CF94" s="17">
        <f t="shared" si="87"/>
        <v>40</v>
      </c>
      <c r="CG94" s="205">
        <f t="shared" si="88"/>
        <v>125.66370614359172</v>
      </c>
      <c r="CH94" s="205">
        <f t="shared" si="89"/>
        <v>40</v>
      </c>
      <c r="CI94" s="205">
        <f t="shared" si="90"/>
        <v>0</v>
      </c>
      <c r="CJ94" s="224">
        <f t="shared" si="91"/>
        <v>-1</v>
      </c>
      <c r="CK94" s="205">
        <f t="shared" si="92"/>
        <v>-2</v>
      </c>
      <c r="CL94" s="205">
        <v>360</v>
      </c>
      <c r="CM94" s="205">
        <f t="shared" si="131"/>
        <v>-8.3333333333333332E-3</v>
      </c>
      <c r="CN94" s="8"/>
      <c r="CO94" s="198"/>
      <c r="CP94" s="8"/>
      <c r="CQ94" s="8"/>
      <c r="CR94" s="8"/>
      <c r="CS94" s="8"/>
      <c r="CT94" s="8">
        <f t="shared" si="132"/>
        <v>120</v>
      </c>
      <c r="CU94" s="8">
        <f t="shared" si="133"/>
        <v>3</v>
      </c>
      <c r="CV94" s="8">
        <f t="shared" si="93"/>
        <v>3</v>
      </c>
      <c r="CW94" s="8">
        <f t="shared" si="158"/>
        <v>40</v>
      </c>
      <c r="CX94" s="8">
        <f t="shared" si="159"/>
        <v>1</v>
      </c>
      <c r="CY94" s="8">
        <f t="shared" si="24"/>
        <v>3</v>
      </c>
      <c r="CZ94" s="8">
        <f t="shared" si="25"/>
        <v>40</v>
      </c>
      <c r="DA94" s="8">
        <f t="shared" si="96"/>
        <v>1</v>
      </c>
      <c r="DB94" s="8"/>
      <c r="DC94" s="198">
        <f t="shared" si="97"/>
        <v>40</v>
      </c>
      <c r="DD94" s="234" t="s">
        <v>1005</v>
      </c>
      <c r="DE94" s="198">
        <f t="shared" si="98"/>
        <v>1</v>
      </c>
      <c r="DF94" s="8" t="s">
        <v>16</v>
      </c>
      <c r="DG94" s="8">
        <f t="shared" si="26"/>
        <v>40</v>
      </c>
      <c r="DH94" s="129" t="s">
        <v>18</v>
      </c>
      <c r="DI94" s="129" t="s">
        <v>16</v>
      </c>
      <c r="DJ94" s="198">
        <f t="shared" si="99"/>
        <v>125.66370614359172</v>
      </c>
      <c r="DK94" s="30" t="s">
        <v>2</v>
      </c>
      <c r="DL94" s="198">
        <f t="shared" si="27"/>
        <v>125.66370614359172</v>
      </c>
      <c r="DM94" s="228">
        <f t="shared" si="134"/>
        <v>1000000000000</v>
      </c>
      <c r="DN94" s="228">
        <f t="shared" si="135"/>
        <v>125663706143591.72</v>
      </c>
      <c r="DO94" s="228">
        <f t="shared" si="136"/>
        <v>125663706143591.72</v>
      </c>
      <c r="DP94" s="228">
        <f t="shared" si="137"/>
        <v>125663706143592</v>
      </c>
      <c r="DQ94" s="228">
        <f t="shared" si="138"/>
        <v>125663706143592</v>
      </c>
      <c r="DR94" s="30" t="str">
        <f t="shared" si="139"/>
        <v/>
      </c>
      <c r="DS94" s="30">
        <f t="shared" si="140"/>
        <v>0</v>
      </c>
      <c r="DT94" s="30">
        <f t="shared" si="141"/>
        <v>0</v>
      </c>
      <c r="DU94" s="27"/>
      <c r="DV94" s="23" t="s">
        <v>19</v>
      </c>
      <c r="DW94" s="23">
        <f t="shared" si="28"/>
        <v>40</v>
      </c>
      <c r="DX94" s="23">
        <f t="shared" si="29"/>
        <v>1</v>
      </c>
      <c r="DY94" s="23">
        <f t="shared" si="102"/>
        <v>40</v>
      </c>
      <c r="DZ94" s="23">
        <f t="shared" si="103"/>
        <v>0</v>
      </c>
      <c r="EA94" s="23">
        <f t="shared" si="30"/>
        <v>0</v>
      </c>
      <c r="EB94" s="23"/>
      <c r="EC94" s="23">
        <f t="shared" si="104"/>
        <v>40</v>
      </c>
      <c r="ED94" s="23">
        <f t="shared" si="105"/>
        <v>1</v>
      </c>
      <c r="EE94" s="23">
        <f t="shared" si="106"/>
        <v>40</v>
      </c>
      <c r="EF94" s="23">
        <f t="shared" si="107"/>
        <v>1</v>
      </c>
      <c r="EG94" s="23"/>
      <c r="EH94" s="23" t="s">
        <v>36</v>
      </c>
      <c r="EI94" s="223">
        <f t="shared" si="151"/>
        <v>40</v>
      </c>
      <c r="EJ94" s="23" t="s">
        <v>17</v>
      </c>
      <c r="EK94" s="223">
        <f t="shared" si="152"/>
        <v>1</v>
      </c>
      <c r="EL94" s="1" t="s">
        <v>37</v>
      </c>
      <c r="EM94" s="24" t="s">
        <v>18</v>
      </c>
      <c r="EN94" s="48">
        <f t="shared" si="165"/>
        <v>1</v>
      </c>
      <c r="EO94" s="74" t="s">
        <v>16</v>
      </c>
      <c r="EP94" t="str">
        <f t="shared" si="110"/>
        <v xml:space="preserve">( 40 / 1 ) π </v>
      </c>
      <c r="EQ94" t="str">
        <f t="shared" si="111"/>
        <v xml:space="preserve">40 π </v>
      </c>
      <c r="ER94" t="str">
        <f t="shared" si="112"/>
        <v xml:space="preserve">40 π </v>
      </c>
      <c r="ES94">
        <f t="shared" si="142"/>
        <v>0</v>
      </c>
      <c r="ET94" t="str">
        <f t="shared" si="113"/>
        <v xml:space="preserve">40 π </v>
      </c>
      <c r="EU94" s="49" t="s">
        <v>39</v>
      </c>
      <c r="EV94" s="60">
        <f t="shared" si="143"/>
        <v>61</v>
      </c>
      <c r="EX94" s="60">
        <f t="shared" si="144"/>
        <v>3</v>
      </c>
      <c r="EY94" s="60">
        <f t="shared" si="32"/>
        <v>1</v>
      </c>
      <c r="EZ94" s="71" t="str">
        <f t="shared" si="33"/>
        <v xml:space="preserve">7200° = </v>
      </c>
      <c r="FA94" s="73" t="str">
        <f t="shared" si="114"/>
        <v xml:space="preserve">40 π </v>
      </c>
      <c r="FB94" s="26" t="str">
        <f t="shared" si="34"/>
        <v>=</v>
      </c>
      <c r="FC94" s="26"/>
      <c r="FD94" s="26">
        <f t="shared" si="35"/>
        <v>125.66370614359172</v>
      </c>
      <c r="FE94" s="26"/>
      <c r="FF94" s="26" t="s">
        <v>39</v>
      </c>
      <c r="FG94" s="25">
        <f t="shared" si="36"/>
        <v>125.66370614359172</v>
      </c>
      <c r="FH94" s="25" t="s">
        <v>2</v>
      </c>
      <c r="FI94" s="25" t="str">
        <f t="shared" si="37"/>
        <v/>
      </c>
      <c r="FL94" s="144" t="str">
        <f t="shared" si="38"/>
        <v>40 π   =</v>
      </c>
      <c r="FM94" s="42">
        <f t="shared" si="115"/>
        <v>125.66370614359172</v>
      </c>
      <c r="FN94">
        <f t="shared" si="166"/>
        <v>-4.90059381963448E-15</v>
      </c>
      <c r="FO94">
        <f t="shared" si="167"/>
        <v>1</v>
      </c>
      <c r="FP94">
        <f t="shared" si="168"/>
        <v>-2.45029690981724E-14</v>
      </c>
      <c r="FQ94">
        <f t="shared" si="169"/>
        <v>5</v>
      </c>
      <c r="FR94">
        <f t="shared" si="170"/>
        <v>0</v>
      </c>
      <c r="FS94">
        <f t="shared" si="171"/>
        <v>0</v>
      </c>
      <c r="FT94">
        <f t="shared" si="116"/>
        <v>2.45029690981724E-14</v>
      </c>
      <c r="FV94">
        <v>360</v>
      </c>
      <c r="FW94">
        <f t="shared" si="145"/>
        <v>120</v>
      </c>
      <c r="FX94">
        <f t="shared" si="117"/>
        <v>60</v>
      </c>
      <c r="FY94">
        <f t="shared" si="160"/>
        <v>3</v>
      </c>
      <c r="FZ94">
        <f t="shared" si="45"/>
        <v>1.5</v>
      </c>
      <c r="GA94">
        <f t="shared" si="161"/>
        <v>60</v>
      </c>
      <c r="GB94">
        <f t="shared" si="119"/>
        <v>0</v>
      </c>
      <c r="GC94" t="str">
        <f t="shared" si="162"/>
        <v/>
      </c>
      <c r="GD94" t="str">
        <f t="shared" si="121"/>
        <v/>
      </c>
      <c r="GH94" t="str">
        <f t="shared" si="47"/>
        <v/>
      </c>
      <c r="GI94" t="str">
        <f t="shared" si="172"/>
        <v/>
      </c>
      <c r="GJ94" s="43" t="str">
        <f t="shared" si="173"/>
        <v/>
      </c>
      <c r="GK94" s="43" t="str">
        <f t="shared" si="174"/>
        <v/>
      </c>
      <c r="GL94" s="145"/>
      <c r="GM94" t="str">
        <f t="shared" si="175"/>
        <v/>
      </c>
      <c r="GN94" t="str">
        <f t="shared" si="176"/>
        <v/>
      </c>
      <c r="GO94" t="str">
        <f t="shared" si="177"/>
        <v/>
      </c>
      <c r="GP94" t="str">
        <f t="shared" si="181"/>
        <v/>
      </c>
      <c r="GQ94" t="str">
        <f t="shared" si="182"/>
        <v/>
      </c>
      <c r="GR94" t="str">
        <f t="shared" si="178"/>
        <v/>
      </c>
      <c r="GS94" t="str">
        <f t="shared" si="179"/>
        <v/>
      </c>
      <c r="GU94" t="str">
        <f t="shared" si="183"/>
        <v/>
      </c>
      <c r="GV94" t="str">
        <f t="shared" si="164"/>
        <v/>
      </c>
      <c r="GW94" t="str">
        <f t="shared" si="184"/>
        <v/>
      </c>
      <c r="GX94" t="str">
        <f t="shared" si="185"/>
        <v/>
      </c>
      <c r="GY94" s="19"/>
      <c r="GZ94" t="e">
        <f t="shared" si="129"/>
        <v>#VALUE!</v>
      </c>
      <c r="HA94">
        <f t="shared" si="163"/>
        <v>3</v>
      </c>
      <c r="HC94" t="s">
        <v>960</v>
      </c>
      <c r="HD94">
        <f t="shared" si="148"/>
        <v>60</v>
      </c>
      <c r="HE94" t="str">
        <f t="shared" si="56"/>
        <v>hexacontagone</v>
      </c>
      <c r="HF94">
        <f t="shared" si="57"/>
        <v>0</v>
      </c>
      <c r="HG94" t="str">
        <f t="shared" si="58"/>
        <v/>
      </c>
      <c r="HH94">
        <f t="shared" si="153"/>
        <v>0</v>
      </c>
    </row>
    <row r="95" spans="11:216" x14ac:dyDescent="0.25">
      <c r="K95" s="186"/>
      <c r="L95" s="185"/>
      <c r="M95" s="185"/>
      <c r="N95" s="84"/>
      <c r="O95" s="8" t="str">
        <f t="shared" si="59"/>
        <v/>
      </c>
      <c r="P95" s="8"/>
      <c r="Q95" s="27"/>
      <c r="R95" s="227">
        <f t="shared" si="60"/>
        <v>40.666666666666664</v>
      </c>
      <c r="S95" s="8"/>
      <c r="T95" s="19"/>
      <c r="U95" s="32" t="str">
        <f t="shared" si="154"/>
        <v/>
      </c>
      <c r="V95" s="44" t="str">
        <f t="shared" si="61"/>
        <v/>
      </c>
      <c r="W95" s="66" t="str">
        <f t="shared" si="62"/>
        <v/>
      </c>
      <c r="X95" s="34" t="str">
        <f t="shared" si="63"/>
        <v/>
      </c>
      <c r="Y95" s="38" t="str">
        <f t="shared" si="64"/>
        <v/>
      </c>
      <c r="Z95" s="34" t="str">
        <f t="shared" si="155"/>
        <v/>
      </c>
      <c r="AA95" s="34" t="str">
        <f t="shared" si="156"/>
        <v/>
      </c>
      <c r="AB95" s="34" t="str">
        <f t="shared" si="67"/>
        <v/>
      </c>
      <c r="AC95" s="38" t="str">
        <f t="shared" si="68"/>
        <v/>
      </c>
      <c r="AD95" s="38" t="str">
        <f t="shared" si="69"/>
        <v/>
      </c>
      <c r="AE95" s="40" t="str">
        <f t="shared" si="157"/>
        <v/>
      </c>
      <c r="AF95" s="35"/>
      <c r="AG95" s="20" t="e">
        <f t="shared" si="70"/>
        <v>#VALUE!</v>
      </c>
      <c r="AH95" s="19"/>
      <c r="AI95" s="8"/>
      <c r="AJ95" s="8"/>
      <c r="AK95" s="8"/>
      <c r="AL95" s="27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Z95" s="8"/>
      <c r="BA95" s="8"/>
      <c r="BB95" s="8"/>
      <c r="BC95" s="8"/>
      <c r="BD95" s="8"/>
      <c r="BE95" s="8">
        <v>180</v>
      </c>
      <c r="BF95" s="8">
        <v>360</v>
      </c>
      <c r="BG95" s="8">
        <f t="shared" si="149"/>
        <v>2440</v>
      </c>
      <c r="BH95">
        <f t="shared" si="180"/>
        <v>7320</v>
      </c>
      <c r="BI95" t="s">
        <v>20</v>
      </c>
      <c r="BJ95">
        <f t="shared" si="71"/>
        <v>7320</v>
      </c>
      <c r="BK95">
        <f t="shared" si="130"/>
        <v>0</v>
      </c>
      <c r="BL95" s="17">
        <f t="shared" si="72"/>
        <v>14640</v>
      </c>
      <c r="BM95" s="17">
        <f t="shared" si="73"/>
        <v>360</v>
      </c>
      <c r="BN95" s="17">
        <f t="shared" si="74"/>
        <v>14640</v>
      </c>
      <c r="BO95" s="17">
        <f t="shared" si="75"/>
        <v>0</v>
      </c>
      <c r="BR95">
        <f t="shared" si="76"/>
        <v>7320</v>
      </c>
      <c r="BS95">
        <f t="shared" si="77"/>
        <v>120</v>
      </c>
      <c r="BT95">
        <f t="shared" si="78"/>
        <v>122</v>
      </c>
      <c r="BU95">
        <f t="shared" si="79"/>
        <v>3</v>
      </c>
      <c r="BX95">
        <f t="shared" si="80"/>
        <v>1</v>
      </c>
      <c r="BY95">
        <f t="shared" si="81"/>
        <v>122</v>
      </c>
      <c r="BZ95">
        <f t="shared" si="82"/>
        <v>3</v>
      </c>
      <c r="CA95">
        <f t="shared" si="83"/>
        <v>1</v>
      </c>
      <c r="CB95">
        <f t="shared" si="84"/>
        <v>122</v>
      </c>
      <c r="CC95">
        <f t="shared" si="85"/>
        <v>3</v>
      </c>
      <c r="CD95" s="19"/>
      <c r="CE95" s="155">
        <f t="shared" si="86"/>
        <v>40.666666666666664</v>
      </c>
      <c r="CF95" s="17">
        <f t="shared" si="87"/>
        <v>40.666666666666664</v>
      </c>
      <c r="CG95" s="205">
        <f t="shared" si="88"/>
        <v>127.75810124598492</v>
      </c>
      <c r="CH95" s="205">
        <f t="shared" si="89"/>
        <v>40.666666666666664</v>
      </c>
      <c r="CI95" s="205">
        <f t="shared" si="90"/>
        <v>0</v>
      </c>
      <c r="CJ95" s="224">
        <f t="shared" si="91"/>
        <v>-1</v>
      </c>
      <c r="CK95" s="205">
        <f t="shared" si="92"/>
        <v>-2</v>
      </c>
      <c r="CL95" s="205">
        <v>360</v>
      </c>
      <c r="CM95" s="205">
        <f t="shared" si="131"/>
        <v>-8.3333333333333332E-3</v>
      </c>
      <c r="CN95" s="8"/>
      <c r="CO95" s="198"/>
      <c r="CP95" s="8"/>
      <c r="CQ95" s="8"/>
      <c r="CR95" s="8"/>
      <c r="CS95" s="8"/>
      <c r="CT95" s="8">
        <f t="shared" si="132"/>
        <v>122</v>
      </c>
      <c r="CU95" s="8">
        <f t="shared" si="133"/>
        <v>3</v>
      </c>
      <c r="CV95" s="8">
        <f t="shared" si="93"/>
        <v>1</v>
      </c>
      <c r="CW95" s="8">
        <f t="shared" si="158"/>
        <v>122</v>
      </c>
      <c r="CX95" s="8">
        <f t="shared" si="159"/>
        <v>3</v>
      </c>
      <c r="CY95" s="8">
        <f t="shared" si="24"/>
        <v>1</v>
      </c>
      <c r="CZ95" s="8">
        <f t="shared" si="25"/>
        <v>122</v>
      </c>
      <c r="DA95" s="8">
        <f t="shared" si="96"/>
        <v>3</v>
      </c>
      <c r="DB95" s="8"/>
      <c r="DC95" s="198">
        <f t="shared" si="97"/>
        <v>122</v>
      </c>
      <c r="DD95" s="234" t="s">
        <v>1005</v>
      </c>
      <c r="DE95" s="198">
        <f t="shared" si="98"/>
        <v>3</v>
      </c>
      <c r="DF95" s="8" t="s">
        <v>16</v>
      </c>
      <c r="DG95" s="8">
        <f t="shared" si="26"/>
        <v>40.666666666666664</v>
      </c>
      <c r="DH95" s="129" t="s">
        <v>18</v>
      </c>
      <c r="DI95" s="129" t="s">
        <v>16</v>
      </c>
      <c r="DJ95" s="198">
        <f t="shared" si="99"/>
        <v>127.75810124598492</v>
      </c>
      <c r="DK95" s="30" t="s">
        <v>2</v>
      </c>
      <c r="DL95" s="198">
        <f t="shared" si="27"/>
        <v>127.75810124598492</v>
      </c>
      <c r="DM95" s="228">
        <f t="shared" si="134"/>
        <v>1000000000000</v>
      </c>
      <c r="DN95" s="228">
        <f t="shared" si="135"/>
        <v>127758101245984.92</v>
      </c>
      <c r="DO95" s="228">
        <f t="shared" si="136"/>
        <v>127758101245984.92</v>
      </c>
      <c r="DP95" s="228">
        <f t="shared" si="137"/>
        <v>127758101245985</v>
      </c>
      <c r="DQ95" s="228">
        <f t="shared" si="138"/>
        <v>127758101245985</v>
      </c>
      <c r="DR95" s="30" t="str">
        <f t="shared" si="139"/>
        <v/>
      </c>
      <c r="DS95" s="30">
        <f t="shared" si="140"/>
        <v>0</v>
      </c>
      <c r="DT95" s="30">
        <f t="shared" si="141"/>
        <v>0</v>
      </c>
      <c r="DU95" s="27"/>
      <c r="DV95" s="23" t="s">
        <v>19</v>
      </c>
      <c r="DW95" s="23">
        <f t="shared" si="28"/>
        <v>122</v>
      </c>
      <c r="DX95" s="23">
        <f t="shared" si="29"/>
        <v>3</v>
      </c>
      <c r="DY95" s="23">
        <f t="shared" si="102"/>
        <v>40.666666666666664</v>
      </c>
      <c r="DZ95" s="23">
        <f t="shared" si="103"/>
        <v>0</v>
      </c>
      <c r="EA95" s="23">
        <f t="shared" si="30"/>
        <v>0</v>
      </c>
      <c r="EB95" s="23"/>
      <c r="EC95" s="23">
        <f t="shared" si="104"/>
        <v>122</v>
      </c>
      <c r="ED95" s="23">
        <f t="shared" si="105"/>
        <v>3</v>
      </c>
      <c r="EE95" s="23">
        <f t="shared" si="106"/>
        <v>122</v>
      </c>
      <c r="EF95" s="23">
        <f t="shared" si="107"/>
        <v>3</v>
      </c>
      <c r="EG95" s="23"/>
      <c r="EH95" s="23" t="s">
        <v>36</v>
      </c>
      <c r="EI95" s="223">
        <f t="shared" si="151"/>
        <v>122</v>
      </c>
      <c r="EJ95" s="23" t="s">
        <v>17</v>
      </c>
      <c r="EK95" s="223">
        <f t="shared" si="152"/>
        <v>3</v>
      </c>
      <c r="EL95" s="1" t="s">
        <v>37</v>
      </c>
      <c r="EM95" s="24" t="s">
        <v>18</v>
      </c>
      <c r="EN95" s="48">
        <f t="shared" si="165"/>
        <v>1</v>
      </c>
      <c r="EO95" s="74" t="s">
        <v>16</v>
      </c>
      <c r="EP95" t="str">
        <f t="shared" si="110"/>
        <v xml:space="preserve">( 122 / 3 ) π </v>
      </c>
      <c r="EQ95" t="str">
        <f t="shared" si="111"/>
        <v xml:space="preserve">( 122 / 3 ) π </v>
      </c>
      <c r="ER95" t="str">
        <f t="shared" si="112"/>
        <v xml:space="preserve">( 122 / 3 ) π </v>
      </c>
      <c r="ES95">
        <f t="shared" si="142"/>
        <v>0</v>
      </c>
      <c r="ET95" t="str">
        <f t="shared" si="113"/>
        <v xml:space="preserve">( 122 / 3 ) π </v>
      </c>
      <c r="EU95" s="49" t="s">
        <v>39</v>
      </c>
      <c r="EV95" s="60">
        <f t="shared" si="143"/>
        <v>62</v>
      </c>
      <c r="EX95" s="60">
        <f t="shared" si="144"/>
        <v>3</v>
      </c>
      <c r="EY95" s="60">
        <f t="shared" si="32"/>
        <v>1</v>
      </c>
      <c r="EZ95" s="71" t="str">
        <f t="shared" si="33"/>
        <v xml:space="preserve">7320° = </v>
      </c>
      <c r="FA95" s="73" t="str">
        <f t="shared" si="114"/>
        <v xml:space="preserve">( 122 / 3 ) π </v>
      </c>
      <c r="FB95" s="26" t="str">
        <f t="shared" si="34"/>
        <v>=</v>
      </c>
      <c r="FC95" s="26"/>
      <c r="FD95" s="26">
        <f t="shared" si="35"/>
        <v>127.75810124598492</v>
      </c>
      <c r="FE95" s="26"/>
      <c r="FF95" s="26" t="s">
        <v>39</v>
      </c>
      <c r="FG95" s="25">
        <f t="shared" si="36"/>
        <v>127.75810124598492</v>
      </c>
      <c r="FH95" s="25" t="s">
        <v>2</v>
      </c>
      <c r="FI95" s="25" t="str">
        <f t="shared" si="37"/>
        <v/>
      </c>
      <c r="FL95" s="144" t="str">
        <f t="shared" si="38"/>
        <v>( 122 / 3 ) π   =</v>
      </c>
      <c r="FM95" s="42">
        <f t="shared" si="115"/>
        <v>127.75810124598492</v>
      </c>
      <c r="FN95">
        <f t="shared" si="166"/>
        <v>0.86602540378444237</v>
      </c>
      <c r="FO95">
        <f t="shared" si="167"/>
        <v>-0.49999999999999362</v>
      </c>
      <c r="FP95">
        <f t="shared" si="168"/>
        <v>4.3301270189222123</v>
      </c>
      <c r="FQ95">
        <f t="shared" si="169"/>
        <v>-2.499999999999968</v>
      </c>
      <c r="FR95">
        <f t="shared" si="170"/>
        <v>7.499999999999968</v>
      </c>
      <c r="FS95">
        <f t="shared" si="171"/>
        <v>2.500000000000032</v>
      </c>
      <c r="FT95">
        <f t="shared" si="116"/>
        <v>8.6602540378443678</v>
      </c>
      <c r="FV95">
        <v>360</v>
      </c>
      <c r="FW95">
        <f t="shared" si="145"/>
        <v>120</v>
      </c>
      <c r="FX95">
        <f t="shared" si="117"/>
        <v>60</v>
      </c>
      <c r="FY95">
        <f t="shared" si="160"/>
        <v>3</v>
      </c>
      <c r="FZ95">
        <f t="shared" si="45"/>
        <v>1.5</v>
      </c>
      <c r="GA95">
        <f t="shared" si="161"/>
        <v>61</v>
      </c>
      <c r="GB95">
        <f t="shared" si="119"/>
        <v>0</v>
      </c>
      <c r="GC95" t="str">
        <f t="shared" si="162"/>
        <v/>
      </c>
      <c r="GD95" t="str">
        <f t="shared" si="121"/>
        <v/>
      </c>
      <c r="GH95" t="str">
        <f t="shared" si="47"/>
        <v/>
      </c>
      <c r="GI95" t="str">
        <f t="shared" si="172"/>
        <v/>
      </c>
      <c r="GJ95" s="43" t="str">
        <f t="shared" si="173"/>
        <v/>
      </c>
      <c r="GK95" s="43" t="str">
        <f t="shared" si="174"/>
        <v/>
      </c>
      <c r="GL95" s="145"/>
      <c r="GM95" t="str">
        <f t="shared" si="175"/>
        <v/>
      </c>
      <c r="GN95" t="str">
        <f t="shared" si="176"/>
        <v/>
      </c>
      <c r="GO95" t="str">
        <f t="shared" si="177"/>
        <v/>
      </c>
      <c r="GP95" t="str">
        <f t="shared" si="181"/>
        <v/>
      </c>
      <c r="GQ95" t="str">
        <f t="shared" si="182"/>
        <v/>
      </c>
      <c r="GR95" t="str">
        <f t="shared" si="178"/>
        <v/>
      </c>
      <c r="GS95" t="str">
        <f t="shared" si="179"/>
        <v/>
      </c>
      <c r="GU95" t="str">
        <f t="shared" si="183"/>
        <v/>
      </c>
      <c r="GV95" t="str">
        <f t="shared" si="164"/>
        <v/>
      </c>
      <c r="GW95" t="str">
        <f t="shared" si="184"/>
        <v/>
      </c>
      <c r="GX95" t="str">
        <f t="shared" si="185"/>
        <v/>
      </c>
      <c r="GY95" s="19"/>
      <c r="GZ95" t="e">
        <f t="shared" si="129"/>
        <v>#VALUE!</v>
      </c>
      <c r="HA95">
        <f t="shared" si="163"/>
        <v>3</v>
      </c>
      <c r="HC95" t="s">
        <v>982</v>
      </c>
      <c r="HD95">
        <f t="shared" si="148"/>
        <v>61</v>
      </c>
      <c r="HE95" t="str">
        <f t="shared" si="56"/>
        <v/>
      </c>
      <c r="HF95">
        <f t="shared" si="57"/>
        <v>0</v>
      </c>
      <c r="HG95" t="str">
        <f t="shared" si="58"/>
        <v/>
      </c>
      <c r="HH95">
        <f t="shared" si="153"/>
        <v>0</v>
      </c>
    </row>
    <row r="96" spans="11:216" x14ac:dyDescent="0.25">
      <c r="K96" s="186"/>
      <c r="L96" s="185"/>
      <c r="M96" s="185"/>
      <c r="N96" s="84"/>
      <c r="O96" s="8" t="str">
        <f t="shared" si="59"/>
        <v/>
      </c>
      <c r="P96" s="8"/>
      <c r="Q96" s="27"/>
      <c r="R96" s="227">
        <f t="shared" si="60"/>
        <v>41.333333333333336</v>
      </c>
      <c r="S96" s="8"/>
      <c r="T96" s="19"/>
      <c r="U96" s="32" t="str">
        <f t="shared" si="154"/>
        <v/>
      </c>
      <c r="V96" s="45" t="str">
        <f t="shared" si="61"/>
        <v/>
      </c>
      <c r="W96" s="32" t="str">
        <f t="shared" si="62"/>
        <v/>
      </c>
      <c r="X96" s="35" t="str">
        <f t="shared" si="63"/>
        <v/>
      </c>
      <c r="Y96" s="39" t="str">
        <f t="shared" si="64"/>
        <v/>
      </c>
      <c r="Z96" s="35" t="str">
        <f t="shared" si="155"/>
        <v/>
      </c>
      <c r="AA96" s="35" t="str">
        <f t="shared" si="156"/>
        <v/>
      </c>
      <c r="AB96" s="35" t="str">
        <f t="shared" si="67"/>
        <v/>
      </c>
      <c r="AC96" s="39" t="str">
        <f t="shared" si="68"/>
        <v/>
      </c>
      <c r="AD96" s="39" t="str">
        <f t="shared" si="69"/>
        <v/>
      </c>
      <c r="AE96" s="41" t="str">
        <f t="shared" si="157"/>
        <v/>
      </c>
      <c r="AF96" s="35"/>
      <c r="AG96" s="20" t="e">
        <f t="shared" si="70"/>
        <v>#VALUE!</v>
      </c>
      <c r="AH96" s="19"/>
      <c r="AI96" s="8"/>
      <c r="AJ96" s="8"/>
      <c r="AK96" s="8"/>
      <c r="AL96" s="27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Z96" s="8"/>
      <c r="BA96" s="8"/>
      <c r="BB96" s="8"/>
      <c r="BC96" s="8"/>
      <c r="BD96" s="8"/>
      <c r="BE96" s="8">
        <v>180</v>
      </c>
      <c r="BF96" s="8">
        <v>360</v>
      </c>
      <c r="BG96" s="8">
        <f t="shared" si="149"/>
        <v>2480</v>
      </c>
      <c r="BH96">
        <f t="shared" si="180"/>
        <v>7440</v>
      </c>
      <c r="BI96" t="s">
        <v>20</v>
      </c>
      <c r="BJ96">
        <f t="shared" si="71"/>
        <v>7440</v>
      </c>
      <c r="BK96">
        <f t="shared" si="130"/>
        <v>0</v>
      </c>
      <c r="BL96" s="17">
        <f t="shared" si="72"/>
        <v>14880</v>
      </c>
      <c r="BM96" s="17">
        <f t="shared" si="73"/>
        <v>360</v>
      </c>
      <c r="BN96" s="17">
        <f t="shared" si="74"/>
        <v>14880</v>
      </c>
      <c r="BO96" s="17">
        <f t="shared" si="75"/>
        <v>0</v>
      </c>
      <c r="BR96">
        <f t="shared" si="76"/>
        <v>7440</v>
      </c>
      <c r="BS96">
        <f t="shared" si="77"/>
        <v>120</v>
      </c>
      <c r="BT96">
        <f t="shared" si="78"/>
        <v>124</v>
      </c>
      <c r="BU96">
        <f t="shared" si="79"/>
        <v>3</v>
      </c>
      <c r="BX96">
        <f t="shared" si="80"/>
        <v>1</v>
      </c>
      <c r="BY96">
        <f t="shared" si="81"/>
        <v>124</v>
      </c>
      <c r="BZ96">
        <f t="shared" si="82"/>
        <v>3</v>
      </c>
      <c r="CA96">
        <f t="shared" si="83"/>
        <v>1</v>
      </c>
      <c r="CB96">
        <f t="shared" si="84"/>
        <v>124</v>
      </c>
      <c r="CC96">
        <f t="shared" si="85"/>
        <v>3</v>
      </c>
      <c r="CD96" s="19"/>
      <c r="CE96" s="155">
        <f t="shared" si="86"/>
        <v>41.333333333333336</v>
      </c>
      <c r="CF96" s="17">
        <f t="shared" si="87"/>
        <v>41.333333333333336</v>
      </c>
      <c r="CG96" s="205">
        <f t="shared" si="88"/>
        <v>129.85249634837811</v>
      </c>
      <c r="CH96" s="205">
        <f t="shared" si="89"/>
        <v>41.333333333333336</v>
      </c>
      <c r="CI96" s="205">
        <f t="shared" si="90"/>
        <v>0</v>
      </c>
      <c r="CJ96" s="224">
        <f t="shared" si="91"/>
        <v>-1</v>
      </c>
      <c r="CK96" s="205">
        <f t="shared" si="92"/>
        <v>-2</v>
      </c>
      <c r="CL96" s="205">
        <v>360</v>
      </c>
      <c r="CM96" s="205">
        <f t="shared" si="131"/>
        <v>-8.3333333333333332E-3</v>
      </c>
      <c r="CN96" s="8"/>
      <c r="CO96" s="198"/>
      <c r="CP96" s="8"/>
      <c r="CQ96" s="8"/>
      <c r="CR96" s="8"/>
      <c r="CS96" s="8"/>
      <c r="CT96" s="8">
        <f t="shared" si="132"/>
        <v>124</v>
      </c>
      <c r="CU96" s="8">
        <f t="shared" si="133"/>
        <v>3</v>
      </c>
      <c r="CV96" s="8">
        <f t="shared" si="93"/>
        <v>1</v>
      </c>
      <c r="CW96" s="8">
        <f t="shared" si="158"/>
        <v>124</v>
      </c>
      <c r="CX96" s="8">
        <f t="shared" si="159"/>
        <v>3</v>
      </c>
      <c r="CY96" s="8">
        <f t="shared" si="24"/>
        <v>1</v>
      </c>
      <c r="CZ96" s="8">
        <f t="shared" si="25"/>
        <v>124</v>
      </c>
      <c r="DA96" s="8">
        <f t="shared" si="96"/>
        <v>3</v>
      </c>
      <c r="DB96" s="8"/>
      <c r="DC96" s="198">
        <f t="shared" si="97"/>
        <v>124</v>
      </c>
      <c r="DD96" s="234" t="s">
        <v>1005</v>
      </c>
      <c r="DE96" s="198">
        <f t="shared" si="98"/>
        <v>3</v>
      </c>
      <c r="DF96" s="8" t="s">
        <v>16</v>
      </c>
      <c r="DG96" s="8">
        <f t="shared" si="26"/>
        <v>41.333333333333336</v>
      </c>
      <c r="DH96" s="129" t="s">
        <v>18</v>
      </c>
      <c r="DI96" s="129" t="s">
        <v>16</v>
      </c>
      <c r="DJ96" s="198">
        <f t="shared" si="99"/>
        <v>129.85249634837811</v>
      </c>
      <c r="DK96" s="30" t="s">
        <v>2</v>
      </c>
      <c r="DL96" s="198">
        <f t="shared" si="27"/>
        <v>129.85249634837811</v>
      </c>
      <c r="DM96" s="228">
        <f t="shared" si="134"/>
        <v>1000000000000</v>
      </c>
      <c r="DN96" s="228">
        <f t="shared" si="135"/>
        <v>129852496348378.11</v>
      </c>
      <c r="DO96" s="228">
        <f t="shared" si="136"/>
        <v>129852496348378.11</v>
      </c>
      <c r="DP96" s="228">
        <f t="shared" si="137"/>
        <v>129852496348378</v>
      </c>
      <c r="DQ96" s="228">
        <f t="shared" si="138"/>
        <v>129852496348378</v>
      </c>
      <c r="DR96" s="30" t="str">
        <f t="shared" si="139"/>
        <v/>
      </c>
      <c r="DS96" s="30">
        <f t="shared" si="140"/>
        <v>0</v>
      </c>
      <c r="DT96" s="30">
        <f t="shared" si="141"/>
        <v>0</v>
      </c>
      <c r="DU96" s="27"/>
      <c r="DV96" s="23" t="s">
        <v>19</v>
      </c>
      <c r="DW96" s="23">
        <f t="shared" si="28"/>
        <v>124</v>
      </c>
      <c r="DX96" s="23">
        <f t="shared" si="29"/>
        <v>3</v>
      </c>
      <c r="DY96" s="23">
        <f t="shared" si="102"/>
        <v>41.333333333333336</v>
      </c>
      <c r="DZ96" s="23">
        <f t="shared" si="103"/>
        <v>0</v>
      </c>
      <c r="EA96" s="23">
        <f t="shared" si="30"/>
        <v>0</v>
      </c>
      <c r="EB96" s="23"/>
      <c r="EC96" s="23">
        <f t="shared" si="104"/>
        <v>124</v>
      </c>
      <c r="ED96" s="23">
        <f t="shared" si="105"/>
        <v>3</v>
      </c>
      <c r="EE96" s="23">
        <f t="shared" si="106"/>
        <v>124</v>
      </c>
      <c r="EF96" s="23">
        <f t="shared" si="107"/>
        <v>3</v>
      </c>
      <c r="EG96" s="23"/>
      <c r="EH96" s="23" t="s">
        <v>36</v>
      </c>
      <c r="EI96" s="223">
        <f t="shared" si="151"/>
        <v>124</v>
      </c>
      <c r="EJ96" s="23" t="s">
        <v>17</v>
      </c>
      <c r="EK96" s="223">
        <f t="shared" si="152"/>
        <v>3</v>
      </c>
      <c r="EL96" s="1" t="s">
        <v>37</v>
      </c>
      <c r="EM96" s="24" t="s">
        <v>18</v>
      </c>
      <c r="EN96" s="48">
        <f t="shared" si="165"/>
        <v>1</v>
      </c>
      <c r="EO96" s="74" t="s">
        <v>16</v>
      </c>
      <c r="EP96" t="str">
        <f t="shared" si="110"/>
        <v xml:space="preserve">( 124 / 3 ) π </v>
      </c>
      <c r="EQ96" t="str">
        <f t="shared" si="111"/>
        <v xml:space="preserve">( 124 / 3 ) π </v>
      </c>
      <c r="ER96" t="str">
        <f t="shared" si="112"/>
        <v xml:space="preserve">( 124 / 3 ) π </v>
      </c>
      <c r="ES96">
        <f t="shared" si="142"/>
        <v>0</v>
      </c>
      <c r="ET96" t="str">
        <f t="shared" si="113"/>
        <v xml:space="preserve">( 124 / 3 ) π </v>
      </c>
      <c r="EU96" s="49" t="s">
        <v>39</v>
      </c>
      <c r="EV96" s="60">
        <f t="shared" si="143"/>
        <v>63</v>
      </c>
      <c r="EX96" s="60">
        <f t="shared" si="144"/>
        <v>3</v>
      </c>
      <c r="EY96" s="60">
        <f t="shared" si="32"/>
        <v>3</v>
      </c>
      <c r="EZ96" s="71" t="str">
        <f t="shared" si="33"/>
        <v xml:space="preserve">7440° = </v>
      </c>
      <c r="FA96" s="73" t="str">
        <f t="shared" si="114"/>
        <v xml:space="preserve">( 124 / 3 ) π </v>
      </c>
      <c r="FB96" s="26" t="str">
        <f t="shared" si="34"/>
        <v>=</v>
      </c>
      <c r="FC96" s="26"/>
      <c r="FD96" s="26">
        <f t="shared" si="35"/>
        <v>129.85249634837811</v>
      </c>
      <c r="FE96" s="26"/>
      <c r="FF96" s="26" t="s">
        <v>39</v>
      </c>
      <c r="FG96" s="25">
        <f t="shared" si="36"/>
        <v>129.85249634837811</v>
      </c>
      <c r="FH96" s="25" t="s">
        <v>2</v>
      </c>
      <c r="FI96" s="25" t="str">
        <f t="shared" si="37"/>
        <v/>
      </c>
      <c r="FL96" s="144" t="str">
        <f t="shared" si="38"/>
        <v>( 124 / 3 ) π   =</v>
      </c>
      <c r="FM96" s="42">
        <f t="shared" si="115"/>
        <v>129.85249634837811</v>
      </c>
      <c r="FN96">
        <f t="shared" si="166"/>
        <v>-0.86602540378443371</v>
      </c>
      <c r="FO96">
        <f t="shared" si="167"/>
        <v>-0.50000000000000844</v>
      </c>
      <c r="FP96">
        <f t="shared" si="168"/>
        <v>-4.3301270189221688</v>
      </c>
      <c r="FQ96">
        <f t="shared" si="169"/>
        <v>-2.5000000000000422</v>
      </c>
      <c r="FR96">
        <f t="shared" si="170"/>
        <v>7.5000000000000426</v>
      </c>
      <c r="FS96">
        <f t="shared" si="171"/>
        <v>2.4999999999999578</v>
      </c>
      <c r="FT96">
        <f t="shared" si="116"/>
        <v>8.6602540378444104</v>
      </c>
      <c r="FV96">
        <v>360</v>
      </c>
      <c r="FW96">
        <f t="shared" si="145"/>
        <v>120</v>
      </c>
      <c r="FX96">
        <f t="shared" si="117"/>
        <v>60</v>
      </c>
      <c r="FY96">
        <f t="shared" si="160"/>
        <v>3</v>
      </c>
      <c r="FZ96">
        <f t="shared" si="45"/>
        <v>1.5</v>
      </c>
      <c r="GA96">
        <f t="shared" si="161"/>
        <v>62</v>
      </c>
      <c r="GB96">
        <f t="shared" si="119"/>
        <v>0</v>
      </c>
      <c r="GC96" t="str">
        <f t="shared" si="162"/>
        <v/>
      </c>
      <c r="GD96" t="str">
        <f t="shared" si="121"/>
        <v/>
      </c>
      <c r="GH96" t="str">
        <f t="shared" si="47"/>
        <v/>
      </c>
      <c r="GI96" t="str">
        <f t="shared" si="172"/>
        <v/>
      </c>
      <c r="GJ96" s="43" t="str">
        <f t="shared" si="173"/>
        <v/>
      </c>
      <c r="GK96" s="43" t="str">
        <f t="shared" si="174"/>
        <v/>
      </c>
      <c r="GL96" s="145"/>
      <c r="GM96" t="str">
        <f t="shared" si="175"/>
        <v/>
      </c>
      <c r="GN96" t="str">
        <f t="shared" si="176"/>
        <v/>
      </c>
      <c r="GO96" t="str">
        <f t="shared" si="177"/>
        <v/>
      </c>
      <c r="GP96" t="str">
        <f t="shared" si="181"/>
        <v/>
      </c>
      <c r="GQ96" t="str">
        <f t="shared" si="182"/>
        <v/>
      </c>
      <c r="GR96" t="str">
        <f t="shared" si="178"/>
        <v/>
      </c>
      <c r="GS96" t="str">
        <f t="shared" si="179"/>
        <v/>
      </c>
      <c r="GU96" t="str">
        <f t="shared" si="183"/>
        <v/>
      </c>
      <c r="GV96" t="str">
        <f t="shared" si="164"/>
        <v/>
      </c>
      <c r="GW96" t="str">
        <f t="shared" si="184"/>
        <v/>
      </c>
      <c r="GX96" t="str">
        <f t="shared" si="185"/>
        <v/>
      </c>
      <c r="GY96" s="19"/>
      <c r="GZ96" t="e">
        <f t="shared" si="129"/>
        <v>#VALUE!</v>
      </c>
      <c r="HA96">
        <f t="shared" si="163"/>
        <v>3</v>
      </c>
      <c r="HC96" t="s">
        <v>982</v>
      </c>
      <c r="HD96">
        <f t="shared" si="148"/>
        <v>62</v>
      </c>
      <c r="HE96" t="str">
        <f t="shared" si="56"/>
        <v/>
      </c>
      <c r="HF96">
        <f t="shared" si="57"/>
        <v>0</v>
      </c>
      <c r="HG96" t="str">
        <f t="shared" si="58"/>
        <v/>
      </c>
      <c r="HH96">
        <f t="shared" si="153"/>
        <v>0</v>
      </c>
    </row>
    <row r="97" spans="2:216" x14ac:dyDescent="0.25">
      <c r="K97" s="186"/>
      <c r="L97" s="185"/>
      <c r="M97" s="185"/>
      <c r="N97" s="84"/>
      <c r="O97" s="8" t="str">
        <f t="shared" si="59"/>
        <v/>
      </c>
      <c r="P97" s="8"/>
      <c r="Q97" s="27"/>
      <c r="R97" s="227">
        <f t="shared" si="60"/>
        <v>42</v>
      </c>
      <c r="S97" s="8"/>
      <c r="T97" s="19"/>
      <c r="U97" s="32" t="str">
        <f t="shared" si="154"/>
        <v/>
      </c>
      <c r="V97" s="44" t="str">
        <f t="shared" si="61"/>
        <v/>
      </c>
      <c r="W97" s="66" t="str">
        <f t="shared" si="62"/>
        <v/>
      </c>
      <c r="X97" s="34" t="str">
        <f t="shared" si="63"/>
        <v/>
      </c>
      <c r="Y97" s="38" t="str">
        <f t="shared" si="64"/>
        <v/>
      </c>
      <c r="Z97" s="34" t="str">
        <f t="shared" si="155"/>
        <v/>
      </c>
      <c r="AA97" s="34" t="str">
        <f t="shared" si="156"/>
        <v/>
      </c>
      <c r="AB97" s="34" t="str">
        <f t="shared" si="67"/>
        <v/>
      </c>
      <c r="AC97" s="38" t="str">
        <f t="shared" si="68"/>
        <v/>
      </c>
      <c r="AD97" s="38" t="str">
        <f t="shared" si="69"/>
        <v/>
      </c>
      <c r="AE97" s="40" t="str">
        <f t="shared" si="157"/>
        <v/>
      </c>
      <c r="AF97" s="35"/>
      <c r="AG97" s="20" t="e">
        <f t="shared" si="70"/>
        <v>#VALUE!</v>
      </c>
      <c r="AH97" s="19"/>
      <c r="AI97" s="8"/>
      <c r="AJ97" s="8"/>
      <c r="AK97" s="8"/>
      <c r="AL97" s="27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Z97" s="8"/>
      <c r="BA97" s="8"/>
      <c r="BB97" s="8"/>
      <c r="BC97" s="8"/>
      <c r="BD97" s="8"/>
      <c r="BE97" s="8">
        <v>180</v>
      </c>
      <c r="BF97" s="8">
        <v>360</v>
      </c>
      <c r="BG97" s="8">
        <f t="shared" si="149"/>
        <v>2520</v>
      </c>
      <c r="BH97">
        <f t="shared" si="180"/>
        <v>7560</v>
      </c>
      <c r="BI97" t="s">
        <v>20</v>
      </c>
      <c r="BJ97">
        <f t="shared" si="71"/>
        <v>7560</v>
      </c>
      <c r="BK97">
        <f t="shared" si="130"/>
        <v>0</v>
      </c>
      <c r="BL97" s="17">
        <f t="shared" si="72"/>
        <v>15120</v>
      </c>
      <c r="BM97" s="17">
        <f t="shared" si="73"/>
        <v>360</v>
      </c>
      <c r="BN97" s="17">
        <f t="shared" si="74"/>
        <v>15120</v>
      </c>
      <c r="BO97" s="17">
        <f t="shared" si="75"/>
        <v>0</v>
      </c>
      <c r="BR97">
        <f t="shared" si="76"/>
        <v>7560</v>
      </c>
      <c r="BS97">
        <f t="shared" si="77"/>
        <v>360</v>
      </c>
      <c r="BT97">
        <f t="shared" si="78"/>
        <v>42</v>
      </c>
      <c r="BU97">
        <f t="shared" si="79"/>
        <v>1</v>
      </c>
      <c r="BX97">
        <f t="shared" si="80"/>
        <v>1</v>
      </c>
      <c r="BY97">
        <f t="shared" si="81"/>
        <v>42</v>
      </c>
      <c r="BZ97">
        <f t="shared" si="82"/>
        <v>1</v>
      </c>
      <c r="CA97">
        <f t="shared" si="83"/>
        <v>1</v>
      </c>
      <c r="CB97">
        <f t="shared" si="84"/>
        <v>42</v>
      </c>
      <c r="CC97">
        <f t="shared" si="85"/>
        <v>1</v>
      </c>
      <c r="CD97" s="19"/>
      <c r="CE97" s="155">
        <f t="shared" si="86"/>
        <v>42</v>
      </c>
      <c r="CF97" s="17">
        <f t="shared" si="87"/>
        <v>42</v>
      </c>
      <c r="CG97" s="205">
        <f t="shared" si="88"/>
        <v>131.94689145077132</v>
      </c>
      <c r="CH97" s="205">
        <f t="shared" si="89"/>
        <v>42</v>
      </c>
      <c r="CI97" s="205">
        <f t="shared" si="90"/>
        <v>0</v>
      </c>
      <c r="CJ97" s="224">
        <f t="shared" si="91"/>
        <v>-1</v>
      </c>
      <c r="CK97" s="205">
        <f t="shared" si="92"/>
        <v>-2</v>
      </c>
      <c r="CL97" s="205">
        <v>360</v>
      </c>
      <c r="CM97" s="205">
        <f t="shared" si="131"/>
        <v>-8.3333333333333332E-3</v>
      </c>
      <c r="CN97" s="8"/>
      <c r="CO97" s="198"/>
      <c r="CP97" s="8"/>
      <c r="CQ97" s="8"/>
      <c r="CR97" s="8"/>
      <c r="CS97" s="8"/>
      <c r="CT97" s="8">
        <f t="shared" si="132"/>
        <v>126</v>
      </c>
      <c r="CU97" s="8">
        <f t="shared" si="133"/>
        <v>3</v>
      </c>
      <c r="CV97" s="8">
        <f t="shared" si="93"/>
        <v>3</v>
      </c>
      <c r="CW97" s="8">
        <f t="shared" si="158"/>
        <v>42</v>
      </c>
      <c r="CX97" s="8">
        <f t="shared" si="159"/>
        <v>1</v>
      </c>
      <c r="CY97" s="8">
        <f t="shared" si="24"/>
        <v>3</v>
      </c>
      <c r="CZ97" s="8">
        <f t="shared" si="25"/>
        <v>42</v>
      </c>
      <c r="DA97" s="8">
        <f t="shared" si="96"/>
        <v>1</v>
      </c>
      <c r="DB97" s="8"/>
      <c r="DC97" s="198">
        <f t="shared" si="97"/>
        <v>42</v>
      </c>
      <c r="DD97" s="234" t="s">
        <v>1005</v>
      </c>
      <c r="DE97" s="198">
        <f t="shared" si="98"/>
        <v>1</v>
      </c>
      <c r="DF97" s="8" t="s">
        <v>16</v>
      </c>
      <c r="DG97" s="8">
        <f t="shared" si="26"/>
        <v>42</v>
      </c>
      <c r="DH97" s="129" t="s">
        <v>18</v>
      </c>
      <c r="DI97" s="129" t="s">
        <v>16</v>
      </c>
      <c r="DJ97" s="198">
        <f t="shared" si="99"/>
        <v>131.94689145077132</v>
      </c>
      <c r="DK97" s="30" t="s">
        <v>2</v>
      </c>
      <c r="DL97" s="198">
        <f t="shared" si="27"/>
        <v>131.94689145077132</v>
      </c>
      <c r="DM97" s="228">
        <f t="shared" si="134"/>
        <v>1000000000000</v>
      </c>
      <c r="DN97" s="228">
        <f t="shared" si="135"/>
        <v>131946891450771.31</v>
      </c>
      <c r="DO97" s="228">
        <f t="shared" si="136"/>
        <v>131946891450771.31</v>
      </c>
      <c r="DP97" s="228">
        <f t="shared" si="137"/>
        <v>131946891450771</v>
      </c>
      <c r="DQ97" s="228">
        <f t="shared" si="138"/>
        <v>131946891450771</v>
      </c>
      <c r="DR97" s="30" t="str">
        <f t="shared" si="139"/>
        <v/>
      </c>
      <c r="DS97" s="30">
        <f t="shared" si="140"/>
        <v>0</v>
      </c>
      <c r="DT97" s="30">
        <f t="shared" si="141"/>
        <v>0</v>
      </c>
      <c r="DU97" s="27"/>
      <c r="DV97" s="23" t="s">
        <v>19</v>
      </c>
      <c r="DW97" s="23">
        <f t="shared" si="28"/>
        <v>42</v>
      </c>
      <c r="DX97" s="23">
        <f t="shared" si="29"/>
        <v>1</v>
      </c>
      <c r="DY97" s="23">
        <f t="shared" si="102"/>
        <v>42</v>
      </c>
      <c r="DZ97" s="23">
        <f t="shared" si="103"/>
        <v>0</v>
      </c>
      <c r="EA97" s="23">
        <f t="shared" si="30"/>
        <v>0</v>
      </c>
      <c r="EB97" s="23"/>
      <c r="EC97" s="23">
        <f t="shared" si="104"/>
        <v>42</v>
      </c>
      <c r="ED97" s="23">
        <f t="shared" si="105"/>
        <v>1</v>
      </c>
      <c r="EE97" s="23">
        <f t="shared" si="106"/>
        <v>42</v>
      </c>
      <c r="EF97" s="23">
        <f t="shared" si="107"/>
        <v>1</v>
      </c>
      <c r="EG97" s="23"/>
      <c r="EH97" s="23" t="s">
        <v>36</v>
      </c>
      <c r="EI97" s="223">
        <f t="shared" si="151"/>
        <v>42</v>
      </c>
      <c r="EJ97" s="23" t="s">
        <v>17</v>
      </c>
      <c r="EK97" s="223">
        <f t="shared" si="152"/>
        <v>1</v>
      </c>
      <c r="EL97" s="1" t="s">
        <v>37</v>
      </c>
      <c r="EM97" s="24" t="s">
        <v>18</v>
      </c>
      <c r="EN97" s="48">
        <f t="shared" si="165"/>
        <v>1</v>
      </c>
      <c r="EO97" s="74" t="s">
        <v>16</v>
      </c>
      <c r="EP97" t="str">
        <f t="shared" si="110"/>
        <v xml:space="preserve">( 42 / 1 ) π </v>
      </c>
      <c r="EQ97" t="str">
        <f t="shared" si="111"/>
        <v xml:space="preserve">42 π </v>
      </c>
      <c r="ER97" t="str">
        <f t="shared" si="112"/>
        <v xml:space="preserve">42 π </v>
      </c>
      <c r="ES97">
        <f t="shared" si="142"/>
        <v>0</v>
      </c>
      <c r="ET97" t="str">
        <f t="shared" si="113"/>
        <v xml:space="preserve">42 π </v>
      </c>
      <c r="EU97" s="49" t="s">
        <v>39</v>
      </c>
      <c r="EV97" s="60">
        <f t="shared" si="143"/>
        <v>64</v>
      </c>
      <c r="EX97" s="60">
        <f t="shared" si="144"/>
        <v>3</v>
      </c>
      <c r="EY97" s="60">
        <f t="shared" si="32"/>
        <v>1</v>
      </c>
      <c r="EZ97" s="71" t="str">
        <f t="shared" si="33"/>
        <v xml:space="preserve">7560° = </v>
      </c>
      <c r="FA97" s="73" t="str">
        <f t="shared" si="114"/>
        <v xml:space="preserve">42 π </v>
      </c>
      <c r="FB97" s="26" t="str">
        <f t="shared" si="34"/>
        <v>=</v>
      </c>
      <c r="FC97" s="26"/>
      <c r="FD97" s="26">
        <f t="shared" si="35"/>
        <v>131.94689145077132</v>
      </c>
      <c r="FE97" s="26"/>
      <c r="FF97" s="26" t="s">
        <v>39</v>
      </c>
      <c r="FG97" s="25">
        <f t="shared" si="36"/>
        <v>131.94689145077129</v>
      </c>
      <c r="FH97" s="25" t="s">
        <v>2</v>
      </c>
      <c r="FI97" s="25" t="str">
        <f t="shared" si="37"/>
        <v/>
      </c>
      <c r="FL97" s="144" t="str">
        <f t="shared" si="38"/>
        <v>42 π   =</v>
      </c>
      <c r="FM97" s="42">
        <f t="shared" si="115"/>
        <v>131.94689145077129</v>
      </c>
      <c r="FN97">
        <f t="shared" si="166"/>
        <v>-2.646190558341921E-14</v>
      </c>
      <c r="FO97">
        <f t="shared" si="167"/>
        <v>1</v>
      </c>
      <c r="FP97">
        <f t="shared" si="168"/>
        <v>-1.3230952791709605E-13</v>
      </c>
      <c r="FQ97">
        <f t="shared" si="169"/>
        <v>5</v>
      </c>
      <c r="FR97">
        <f t="shared" si="170"/>
        <v>0</v>
      </c>
      <c r="FS97">
        <f t="shared" si="171"/>
        <v>0</v>
      </c>
      <c r="FT97">
        <f t="shared" si="116"/>
        <v>1.3230952791709605E-13</v>
      </c>
      <c r="FV97">
        <v>360</v>
      </c>
      <c r="FW97">
        <f t="shared" si="145"/>
        <v>120</v>
      </c>
      <c r="FX97">
        <f t="shared" si="117"/>
        <v>60</v>
      </c>
      <c r="FY97">
        <f t="shared" si="160"/>
        <v>3</v>
      </c>
      <c r="FZ97">
        <f t="shared" si="45"/>
        <v>1.5</v>
      </c>
      <c r="GA97">
        <f t="shared" si="161"/>
        <v>63</v>
      </c>
      <c r="GB97">
        <f t="shared" si="119"/>
        <v>0</v>
      </c>
      <c r="GC97" t="str">
        <f t="shared" si="162"/>
        <v/>
      </c>
      <c r="GD97" t="str">
        <f t="shared" si="121"/>
        <v/>
      </c>
      <c r="GH97" t="str">
        <f t="shared" si="47"/>
        <v/>
      </c>
      <c r="GI97" t="str">
        <f t="shared" si="172"/>
        <v/>
      </c>
      <c r="GJ97" s="43" t="str">
        <f t="shared" si="173"/>
        <v/>
      </c>
      <c r="GK97" s="43" t="str">
        <f t="shared" si="174"/>
        <v/>
      </c>
      <c r="GL97" s="145"/>
      <c r="GM97" t="str">
        <f t="shared" si="175"/>
        <v/>
      </c>
      <c r="GN97" t="str">
        <f t="shared" si="176"/>
        <v/>
      </c>
      <c r="GO97" t="str">
        <f t="shared" si="177"/>
        <v/>
      </c>
      <c r="GP97" t="str">
        <f t="shared" si="181"/>
        <v/>
      </c>
      <c r="GQ97" t="str">
        <f t="shared" si="182"/>
        <v/>
      </c>
      <c r="GR97" t="str">
        <f t="shared" si="178"/>
        <v/>
      </c>
      <c r="GS97" t="str">
        <f t="shared" si="179"/>
        <v/>
      </c>
      <c r="GU97" t="str">
        <f t="shared" si="183"/>
        <v/>
      </c>
      <c r="GV97" t="str">
        <f t="shared" si="164"/>
        <v/>
      </c>
      <c r="GW97" t="str">
        <f t="shared" si="184"/>
        <v/>
      </c>
      <c r="GX97" t="str">
        <f t="shared" si="185"/>
        <v/>
      </c>
      <c r="GY97" s="19"/>
      <c r="GZ97" t="e">
        <f t="shared" si="129"/>
        <v>#VALUE!</v>
      </c>
      <c r="HA97">
        <f t="shared" si="163"/>
        <v>3</v>
      </c>
      <c r="HC97" t="s">
        <v>982</v>
      </c>
      <c r="HD97">
        <f t="shared" si="148"/>
        <v>63</v>
      </c>
      <c r="HE97" t="str">
        <f t="shared" si="56"/>
        <v/>
      </c>
      <c r="HF97">
        <f t="shared" si="57"/>
        <v>0</v>
      </c>
      <c r="HG97" t="str">
        <f t="shared" si="58"/>
        <v/>
      </c>
      <c r="HH97">
        <f t="shared" si="153"/>
        <v>0</v>
      </c>
    </row>
    <row r="98" spans="2:216" x14ac:dyDescent="0.25">
      <c r="K98" s="186"/>
      <c r="L98" s="185"/>
      <c r="M98" s="185"/>
      <c r="N98" s="84"/>
      <c r="O98" s="8" t="str">
        <f t="shared" si="59"/>
        <v/>
      </c>
      <c r="P98" s="8"/>
      <c r="Q98" s="27"/>
      <c r="R98" s="227">
        <f t="shared" si="60"/>
        <v>42.666666666666664</v>
      </c>
      <c r="S98" s="8"/>
      <c r="T98" s="19"/>
      <c r="U98" s="32" t="str">
        <f t="shared" si="154"/>
        <v/>
      </c>
      <c r="V98" s="45" t="str">
        <f t="shared" si="61"/>
        <v/>
      </c>
      <c r="W98" s="32" t="str">
        <f t="shared" si="62"/>
        <v/>
      </c>
      <c r="X98" s="35" t="str">
        <f t="shared" si="63"/>
        <v/>
      </c>
      <c r="Y98" s="39" t="str">
        <f t="shared" si="64"/>
        <v/>
      </c>
      <c r="Z98" s="35" t="str">
        <f t="shared" si="155"/>
        <v/>
      </c>
      <c r="AA98" s="35" t="str">
        <f t="shared" si="156"/>
        <v/>
      </c>
      <c r="AB98" s="35" t="str">
        <f t="shared" si="67"/>
        <v/>
      </c>
      <c r="AC98" s="39" t="str">
        <f t="shared" si="68"/>
        <v/>
      </c>
      <c r="AD98" s="39" t="str">
        <f t="shared" si="69"/>
        <v/>
      </c>
      <c r="AE98" s="41" t="str">
        <f t="shared" si="157"/>
        <v/>
      </c>
      <c r="AF98" s="35"/>
      <c r="AG98" s="20" t="e">
        <f t="shared" si="70"/>
        <v>#VALUE!</v>
      </c>
      <c r="AH98" s="19"/>
      <c r="AI98" s="8"/>
      <c r="AJ98" s="8"/>
      <c r="AK98" s="8"/>
      <c r="AL98" s="27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Z98" s="8"/>
      <c r="BA98" s="8"/>
      <c r="BB98" s="8"/>
      <c r="BC98" s="8"/>
      <c r="BD98" s="8"/>
      <c r="BE98" s="8">
        <v>180</v>
      </c>
      <c r="BF98" s="8">
        <v>360</v>
      </c>
      <c r="BG98" s="8">
        <f t="shared" si="149"/>
        <v>2560</v>
      </c>
      <c r="BH98">
        <f t="shared" si="180"/>
        <v>7680</v>
      </c>
      <c r="BI98" t="s">
        <v>20</v>
      </c>
      <c r="BJ98">
        <f t="shared" si="71"/>
        <v>7680</v>
      </c>
      <c r="BK98">
        <f t="shared" si="130"/>
        <v>0</v>
      </c>
      <c r="BL98" s="17">
        <f t="shared" si="72"/>
        <v>15360</v>
      </c>
      <c r="BM98" s="17">
        <f t="shared" si="73"/>
        <v>360</v>
      </c>
      <c r="BN98" s="17">
        <f t="shared" si="74"/>
        <v>15360</v>
      </c>
      <c r="BO98" s="17">
        <f t="shared" si="75"/>
        <v>0</v>
      </c>
      <c r="BR98">
        <f t="shared" si="76"/>
        <v>7680</v>
      </c>
      <c r="BS98">
        <f t="shared" si="77"/>
        <v>120</v>
      </c>
      <c r="BT98">
        <f t="shared" si="78"/>
        <v>128</v>
      </c>
      <c r="BU98">
        <f t="shared" si="79"/>
        <v>3</v>
      </c>
      <c r="BX98">
        <f t="shared" si="80"/>
        <v>1</v>
      </c>
      <c r="BY98">
        <f t="shared" si="81"/>
        <v>128</v>
      </c>
      <c r="BZ98">
        <f t="shared" si="82"/>
        <v>3</v>
      </c>
      <c r="CA98">
        <f t="shared" si="83"/>
        <v>1</v>
      </c>
      <c r="CB98">
        <f t="shared" si="84"/>
        <v>128</v>
      </c>
      <c r="CC98">
        <f t="shared" si="85"/>
        <v>3</v>
      </c>
      <c r="CD98" s="19"/>
      <c r="CE98" s="155">
        <f t="shared" si="86"/>
        <v>42.666666666666664</v>
      </c>
      <c r="CF98" s="17">
        <f t="shared" si="87"/>
        <v>42.666666666666664</v>
      </c>
      <c r="CG98" s="205">
        <f t="shared" si="88"/>
        <v>134.0412865531645</v>
      </c>
      <c r="CH98" s="205">
        <f t="shared" si="89"/>
        <v>42.666666666666664</v>
      </c>
      <c r="CI98" s="205">
        <f t="shared" si="90"/>
        <v>0</v>
      </c>
      <c r="CJ98" s="224">
        <f t="shared" si="91"/>
        <v>-1</v>
      </c>
      <c r="CK98" s="205">
        <f t="shared" si="92"/>
        <v>-2</v>
      </c>
      <c r="CL98" s="205">
        <v>360</v>
      </c>
      <c r="CM98" s="205">
        <f t="shared" si="131"/>
        <v>-8.3333333333333332E-3</v>
      </c>
      <c r="CN98" s="8"/>
      <c r="CO98" s="198"/>
      <c r="CP98" s="8"/>
      <c r="CQ98" s="8"/>
      <c r="CR98" s="8"/>
      <c r="CS98" s="8"/>
      <c r="CT98" s="8">
        <f t="shared" si="132"/>
        <v>128</v>
      </c>
      <c r="CU98" s="8">
        <f t="shared" si="133"/>
        <v>3</v>
      </c>
      <c r="CV98" s="8">
        <f t="shared" si="93"/>
        <v>1</v>
      </c>
      <c r="CW98" s="8">
        <f t="shared" si="158"/>
        <v>128</v>
      </c>
      <c r="CX98" s="8">
        <f t="shared" si="159"/>
        <v>3</v>
      </c>
      <c r="CY98" s="8">
        <f t="shared" si="24"/>
        <v>1</v>
      </c>
      <c r="CZ98" s="8">
        <f t="shared" si="25"/>
        <v>128</v>
      </c>
      <c r="DA98" s="8">
        <f t="shared" si="96"/>
        <v>3</v>
      </c>
      <c r="DB98" s="8"/>
      <c r="DC98" s="198">
        <f t="shared" si="97"/>
        <v>128</v>
      </c>
      <c r="DD98" s="234" t="s">
        <v>1005</v>
      </c>
      <c r="DE98" s="198">
        <f t="shared" si="98"/>
        <v>3</v>
      </c>
      <c r="DF98" s="8" t="s">
        <v>16</v>
      </c>
      <c r="DG98" s="8">
        <f t="shared" si="26"/>
        <v>42.666666666666664</v>
      </c>
      <c r="DH98" s="129" t="s">
        <v>18</v>
      </c>
      <c r="DI98" s="129" t="s">
        <v>16</v>
      </c>
      <c r="DJ98" s="198">
        <f t="shared" si="99"/>
        <v>134.0412865531645</v>
      </c>
      <c r="DK98" s="30" t="s">
        <v>2</v>
      </c>
      <c r="DL98" s="198">
        <f t="shared" si="27"/>
        <v>134.0412865531645</v>
      </c>
      <c r="DM98" s="228">
        <f t="shared" si="134"/>
        <v>1000000000000</v>
      </c>
      <c r="DN98" s="228">
        <f t="shared" si="135"/>
        <v>134041286553164.5</v>
      </c>
      <c r="DO98" s="228">
        <f t="shared" si="136"/>
        <v>134041286553164.5</v>
      </c>
      <c r="DP98" s="228">
        <f t="shared" si="137"/>
        <v>134041286553165</v>
      </c>
      <c r="DQ98" s="228">
        <f t="shared" si="138"/>
        <v>134041286553165</v>
      </c>
      <c r="DR98" s="30" t="str">
        <f t="shared" si="139"/>
        <v/>
      </c>
      <c r="DS98" s="30">
        <f t="shared" si="140"/>
        <v>0</v>
      </c>
      <c r="DT98" s="30">
        <f t="shared" si="141"/>
        <v>0</v>
      </c>
      <c r="DU98" s="27"/>
      <c r="DV98" s="23" t="s">
        <v>19</v>
      </c>
      <c r="DW98" s="23">
        <f t="shared" si="28"/>
        <v>128</v>
      </c>
      <c r="DX98" s="23">
        <f t="shared" si="29"/>
        <v>3</v>
      </c>
      <c r="DY98" s="23">
        <f t="shared" si="102"/>
        <v>42.666666666666664</v>
      </c>
      <c r="DZ98" s="23">
        <f t="shared" si="103"/>
        <v>0</v>
      </c>
      <c r="EA98" s="23">
        <f t="shared" si="30"/>
        <v>0</v>
      </c>
      <c r="EB98" s="23"/>
      <c r="EC98" s="23">
        <f t="shared" si="104"/>
        <v>128</v>
      </c>
      <c r="ED98" s="23">
        <f t="shared" si="105"/>
        <v>3</v>
      </c>
      <c r="EE98" s="23">
        <f t="shared" si="106"/>
        <v>128</v>
      </c>
      <c r="EF98" s="23">
        <f t="shared" si="107"/>
        <v>3</v>
      </c>
      <c r="EG98" s="23"/>
      <c r="EH98" s="23" t="s">
        <v>36</v>
      </c>
      <c r="EI98" s="223">
        <f t="shared" si="151"/>
        <v>128</v>
      </c>
      <c r="EJ98" s="23" t="s">
        <v>17</v>
      </c>
      <c r="EK98" s="223">
        <f t="shared" si="152"/>
        <v>3</v>
      </c>
      <c r="EL98" s="1" t="s">
        <v>37</v>
      </c>
      <c r="EM98" s="24" t="s">
        <v>18</v>
      </c>
      <c r="EN98" s="48">
        <f t="shared" si="165"/>
        <v>1</v>
      </c>
      <c r="EO98" s="74" t="s">
        <v>16</v>
      </c>
      <c r="EP98" t="str">
        <f t="shared" si="110"/>
        <v xml:space="preserve">( 128 / 3 ) π </v>
      </c>
      <c r="EQ98" t="str">
        <f t="shared" si="111"/>
        <v xml:space="preserve">( 128 / 3 ) π </v>
      </c>
      <c r="ER98" t="str">
        <f t="shared" si="112"/>
        <v xml:space="preserve">( 128 / 3 ) π </v>
      </c>
      <c r="ES98">
        <f t="shared" si="142"/>
        <v>0</v>
      </c>
      <c r="ET98" t="str">
        <f t="shared" si="113"/>
        <v xml:space="preserve">( 128 / 3 ) π </v>
      </c>
      <c r="EU98" s="49" t="s">
        <v>39</v>
      </c>
      <c r="EV98" s="60">
        <f t="shared" si="143"/>
        <v>65</v>
      </c>
      <c r="EX98" s="60">
        <f t="shared" si="144"/>
        <v>3</v>
      </c>
      <c r="EY98" s="60">
        <f t="shared" si="32"/>
        <v>1</v>
      </c>
      <c r="EZ98" s="71" t="str">
        <f t="shared" si="33"/>
        <v xml:space="preserve">7680° = </v>
      </c>
      <c r="FA98" s="73" t="str">
        <f t="shared" si="114"/>
        <v xml:space="preserve">( 128 / 3 ) π </v>
      </c>
      <c r="FB98" s="26" t="str">
        <f t="shared" si="34"/>
        <v>=</v>
      </c>
      <c r="FC98" s="26"/>
      <c r="FD98" s="26">
        <f t="shared" si="35"/>
        <v>134.0412865531645</v>
      </c>
      <c r="FE98" s="26"/>
      <c r="FF98" s="26" t="s">
        <v>39</v>
      </c>
      <c r="FG98" s="25">
        <f t="shared" si="36"/>
        <v>134.0412865531645</v>
      </c>
      <c r="FH98" s="25" t="s">
        <v>2</v>
      </c>
      <c r="FI98" s="25" t="str">
        <f t="shared" si="37"/>
        <v/>
      </c>
      <c r="FL98" s="144" t="str">
        <f t="shared" si="38"/>
        <v>( 128 / 3 ) π   =</v>
      </c>
      <c r="FM98" s="42">
        <f t="shared" si="115"/>
        <v>134.0412865531645</v>
      </c>
      <c r="FN98">
        <f t="shared" si="166"/>
        <v>0.86602540378444604</v>
      </c>
      <c r="FO98">
        <f t="shared" si="167"/>
        <v>-0.49999999999998729</v>
      </c>
      <c r="FP98">
        <f t="shared" si="168"/>
        <v>4.3301270189222301</v>
      </c>
      <c r="FQ98">
        <f t="shared" si="169"/>
        <v>-2.4999999999999365</v>
      </c>
      <c r="FR98">
        <f t="shared" si="170"/>
        <v>7.4999999999999361</v>
      </c>
      <c r="FS98">
        <f t="shared" si="171"/>
        <v>2.5000000000000635</v>
      </c>
      <c r="FT98">
        <f t="shared" si="116"/>
        <v>8.66025403784435</v>
      </c>
      <c r="FV98">
        <v>360</v>
      </c>
      <c r="FW98">
        <f t="shared" si="145"/>
        <v>120</v>
      </c>
      <c r="FX98">
        <f t="shared" si="117"/>
        <v>60</v>
      </c>
      <c r="FY98">
        <f t="shared" si="160"/>
        <v>3</v>
      </c>
      <c r="FZ98">
        <f t="shared" si="45"/>
        <v>1.5</v>
      </c>
      <c r="GA98">
        <f t="shared" si="161"/>
        <v>64</v>
      </c>
      <c r="GB98">
        <f t="shared" si="119"/>
        <v>0</v>
      </c>
      <c r="GC98" t="str">
        <f t="shared" si="162"/>
        <v/>
      </c>
      <c r="GD98" t="str">
        <f t="shared" si="121"/>
        <v/>
      </c>
      <c r="GH98" t="str">
        <f t="shared" si="47"/>
        <v/>
      </c>
      <c r="GI98" t="str">
        <f t="shared" si="172"/>
        <v/>
      </c>
      <c r="GJ98" s="43" t="str">
        <f t="shared" si="173"/>
        <v/>
      </c>
      <c r="GK98" s="43" t="str">
        <f t="shared" si="174"/>
        <v/>
      </c>
      <c r="GL98" s="145"/>
      <c r="GM98" t="str">
        <f t="shared" si="175"/>
        <v/>
      </c>
      <c r="GN98" t="str">
        <f t="shared" si="176"/>
        <v/>
      </c>
      <c r="GO98" t="str">
        <f t="shared" si="177"/>
        <v/>
      </c>
      <c r="GP98" t="str">
        <f t="shared" si="181"/>
        <v/>
      </c>
      <c r="GQ98" t="str">
        <f t="shared" si="182"/>
        <v/>
      </c>
      <c r="GR98" t="str">
        <f t="shared" si="178"/>
        <v/>
      </c>
      <c r="GS98" t="str">
        <f t="shared" si="179"/>
        <v/>
      </c>
      <c r="GU98" t="str">
        <f t="shared" si="183"/>
        <v/>
      </c>
      <c r="GV98" t="str">
        <f t="shared" si="164"/>
        <v/>
      </c>
      <c r="GW98" t="str">
        <f t="shared" si="184"/>
        <v/>
      </c>
      <c r="GX98" t="str">
        <f t="shared" si="185"/>
        <v/>
      </c>
      <c r="GY98" s="19"/>
      <c r="GZ98" t="e">
        <f t="shared" si="129"/>
        <v>#VALUE!</v>
      </c>
      <c r="HA98">
        <f t="shared" si="163"/>
        <v>3</v>
      </c>
      <c r="HC98" t="s">
        <v>965</v>
      </c>
      <c r="HD98">
        <f t="shared" si="148"/>
        <v>64</v>
      </c>
      <c r="HE98" t="str">
        <f t="shared" si="56"/>
        <v>tétrahexacontagone</v>
      </c>
      <c r="HF98">
        <f t="shared" si="57"/>
        <v>0</v>
      </c>
      <c r="HG98" t="str">
        <f t="shared" si="58"/>
        <v/>
      </c>
      <c r="HH98">
        <f t="shared" si="153"/>
        <v>0</v>
      </c>
    </row>
    <row r="99" spans="2:216" x14ac:dyDescent="0.25">
      <c r="K99" s="186"/>
      <c r="L99" s="185"/>
      <c r="M99" s="185"/>
      <c r="N99" s="84"/>
      <c r="O99" s="8" t="str">
        <f t="shared" si="59"/>
        <v/>
      </c>
      <c r="P99" s="8"/>
      <c r="Q99" s="27"/>
      <c r="R99" s="227">
        <f t="shared" si="60"/>
        <v>43.333333333333336</v>
      </c>
      <c r="S99" s="8"/>
      <c r="T99" s="19"/>
      <c r="U99" s="32" t="str">
        <f t="shared" si="154"/>
        <v/>
      </c>
      <c r="V99" s="44" t="str">
        <f t="shared" si="61"/>
        <v/>
      </c>
      <c r="W99" s="66" t="str">
        <f t="shared" si="62"/>
        <v/>
      </c>
      <c r="X99" s="34" t="str">
        <f t="shared" si="63"/>
        <v/>
      </c>
      <c r="Y99" s="38" t="str">
        <f t="shared" si="64"/>
        <v/>
      </c>
      <c r="Z99" s="34" t="str">
        <f t="shared" si="155"/>
        <v/>
      </c>
      <c r="AA99" s="34" t="str">
        <f t="shared" si="156"/>
        <v/>
      </c>
      <c r="AB99" s="34" t="str">
        <f t="shared" si="67"/>
        <v/>
      </c>
      <c r="AC99" s="38" t="str">
        <f t="shared" si="68"/>
        <v/>
      </c>
      <c r="AD99" s="38" t="str">
        <f t="shared" si="69"/>
        <v/>
      </c>
      <c r="AE99" s="40" t="str">
        <f t="shared" si="157"/>
        <v/>
      </c>
      <c r="AF99" s="35"/>
      <c r="AG99" s="20" t="e">
        <f t="shared" si="70"/>
        <v>#VALUE!</v>
      </c>
      <c r="AH99" s="19"/>
      <c r="AI99" s="8"/>
      <c r="AJ99" s="8"/>
      <c r="AK99" s="8"/>
      <c r="AL99" s="27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Z99" s="8"/>
      <c r="BA99" s="8"/>
      <c r="BB99" s="8"/>
      <c r="BC99" s="8"/>
      <c r="BD99" s="8"/>
      <c r="BE99" s="8">
        <v>180</v>
      </c>
      <c r="BF99" s="8">
        <v>360</v>
      </c>
      <c r="BG99" s="8">
        <f t="shared" si="149"/>
        <v>2600</v>
      </c>
      <c r="BH99">
        <f t="shared" si="180"/>
        <v>7800</v>
      </c>
      <c r="BI99" t="s">
        <v>20</v>
      </c>
      <c r="BJ99">
        <f t="shared" si="71"/>
        <v>7800</v>
      </c>
      <c r="BK99">
        <f t="shared" si="130"/>
        <v>0</v>
      </c>
      <c r="BL99" s="17">
        <f t="shared" si="72"/>
        <v>15600</v>
      </c>
      <c r="BM99" s="17">
        <f t="shared" si="73"/>
        <v>360</v>
      </c>
      <c r="BN99" s="17">
        <f t="shared" si="74"/>
        <v>15600</v>
      </c>
      <c r="BO99" s="17">
        <f t="shared" si="75"/>
        <v>0</v>
      </c>
      <c r="BR99">
        <f t="shared" si="76"/>
        <v>7800</v>
      </c>
      <c r="BS99">
        <f t="shared" si="77"/>
        <v>120</v>
      </c>
      <c r="BT99">
        <f t="shared" si="78"/>
        <v>130</v>
      </c>
      <c r="BU99">
        <f t="shared" si="79"/>
        <v>3</v>
      </c>
      <c r="BX99">
        <f t="shared" si="80"/>
        <v>1</v>
      </c>
      <c r="BY99">
        <f t="shared" si="81"/>
        <v>130</v>
      </c>
      <c r="BZ99">
        <f t="shared" si="82"/>
        <v>3</v>
      </c>
      <c r="CA99">
        <f t="shared" si="83"/>
        <v>1</v>
      </c>
      <c r="CB99">
        <f t="shared" si="84"/>
        <v>130</v>
      </c>
      <c r="CC99">
        <f t="shared" si="85"/>
        <v>3</v>
      </c>
      <c r="CD99" s="19"/>
      <c r="CE99" s="155">
        <f t="shared" si="86"/>
        <v>43.333333333333336</v>
      </c>
      <c r="CF99" s="17">
        <f t="shared" si="87"/>
        <v>43.333333333333336</v>
      </c>
      <c r="CG99" s="205">
        <f t="shared" si="88"/>
        <v>136.1356816555577</v>
      </c>
      <c r="CH99" s="205">
        <f t="shared" si="89"/>
        <v>43.333333333333336</v>
      </c>
      <c r="CI99" s="205">
        <f t="shared" si="90"/>
        <v>0</v>
      </c>
      <c r="CJ99" s="224">
        <f t="shared" si="91"/>
        <v>-1</v>
      </c>
      <c r="CK99" s="205">
        <f t="shared" si="92"/>
        <v>-2</v>
      </c>
      <c r="CL99" s="205">
        <v>360</v>
      </c>
      <c r="CM99" s="205">
        <f t="shared" si="131"/>
        <v>-8.3333333333333332E-3</v>
      </c>
      <c r="CN99" s="8"/>
      <c r="CO99" s="198"/>
      <c r="CP99" s="8"/>
      <c r="CQ99" s="8"/>
      <c r="CR99" s="8"/>
      <c r="CS99" s="8"/>
      <c r="CT99" s="8">
        <f t="shared" si="132"/>
        <v>130</v>
      </c>
      <c r="CU99" s="8">
        <f t="shared" si="133"/>
        <v>3</v>
      </c>
      <c r="CV99" s="8">
        <f t="shared" si="93"/>
        <v>1</v>
      </c>
      <c r="CW99" s="8">
        <f t="shared" si="158"/>
        <v>130</v>
      </c>
      <c r="CX99" s="8">
        <f t="shared" si="159"/>
        <v>3</v>
      </c>
      <c r="CY99" s="8">
        <f t="shared" ref="CY99:CY162" si="186">GCD(CT99,CU99)</f>
        <v>1</v>
      </c>
      <c r="CZ99" s="8">
        <f t="shared" ref="CZ99:CZ162" si="187">CT99/CY99</f>
        <v>130</v>
      </c>
      <c r="DA99" s="8">
        <f t="shared" si="96"/>
        <v>3</v>
      </c>
      <c r="DB99" s="8"/>
      <c r="DC99" s="198">
        <f t="shared" si="97"/>
        <v>130</v>
      </c>
      <c r="DD99" s="234" t="s">
        <v>1005</v>
      </c>
      <c r="DE99" s="198">
        <f t="shared" si="98"/>
        <v>3</v>
      </c>
      <c r="DF99" s="8" t="s">
        <v>16</v>
      </c>
      <c r="DG99" s="8">
        <f t="shared" ref="DG99:DG162" si="188">DC99/DE99</f>
        <v>43.333333333333336</v>
      </c>
      <c r="DH99" s="129" t="s">
        <v>18</v>
      </c>
      <c r="DI99" s="129" t="s">
        <v>16</v>
      </c>
      <c r="DJ99" s="198">
        <f t="shared" si="99"/>
        <v>136.1356816555577</v>
      </c>
      <c r="DK99" s="30" t="s">
        <v>2</v>
      </c>
      <c r="DL99" s="198">
        <f t="shared" ref="DL99:DL162" si="189">(((2*BH99))/360)*PI()</f>
        <v>136.1356816555577</v>
      </c>
      <c r="DM99" s="228">
        <f t="shared" si="134"/>
        <v>1000000000000</v>
      </c>
      <c r="DN99" s="228">
        <f t="shared" si="135"/>
        <v>136135681655557.7</v>
      </c>
      <c r="DO99" s="228">
        <f t="shared" si="136"/>
        <v>136135681655557.7</v>
      </c>
      <c r="DP99" s="228">
        <f t="shared" si="137"/>
        <v>136135681655558</v>
      </c>
      <c r="DQ99" s="228">
        <f t="shared" si="138"/>
        <v>136135681655558</v>
      </c>
      <c r="DR99" s="30" t="str">
        <f t="shared" si="139"/>
        <v/>
      </c>
      <c r="DS99" s="30">
        <f t="shared" si="140"/>
        <v>0</v>
      </c>
      <c r="DT99" s="30">
        <f t="shared" si="141"/>
        <v>0</v>
      </c>
      <c r="DU99" s="27"/>
      <c r="DV99" s="23" t="s">
        <v>19</v>
      </c>
      <c r="DW99" s="23">
        <f t="shared" ref="DW99:DW162" si="190">CB99</f>
        <v>130</v>
      </c>
      <c r="DX99" s="23">
        <f t="shared" ref="DX99:DX162" si="191">CC99</f>
        <v>3</v>
      </c>
      <c r="DY99" s="23">
        <f t="shared" si="102"/>
        <v>43.333333333333336</v>
      </c>
      <c r="DZ99" s="23">
        <f t="shared" si="103"/>
        <v>0</v>
      </c>
      <c r="EA99" s="23">
        <f t="shared" ref="EA99:EA162" si="192">BK99</f>
        <v>0</v>
      </c>
      <c r="EB99" s="23"/>
      <c r="EC99" s="23">
        <f t="shared" si="104"/>
        <v>130</v>
      </c>
      <c r="ED99" s="23">
        <f t="shared" si="105"/>
        <v>3</v>
      </c>
      <c r="EE99" s="23">
        <f t="shared" si="106"/>
        <v>130</v>
      </c>
      <c r="EF99" s="23">
        <f t="shared" si="107"/>
        <v>3</v>
      </c>
      <c r="EG99" s="23"/>
      <c r="EH99" s="23" t="s">
        <v>36</v>
      </c>
      <c r="EI99" s="223">
        <f t="shared" si="151"/>
        <v>130</v>
      </c>
      <c r="EJ99" s="23" t="s">
        <v>17</v>
      </c>
      <c r="EK99" s="223">
        <f t="shared" si="152"/>
        <v>3</v>
      </c>
      <c r="EL99" s="1" t="s">
        <v>37</v>
      </c>
      <c r="EM99" s="24" t="s">
        <v>18</v>
      </c>
      <c r="EN99" s="48">
        <f t="shared" ref="EN99:EN106" si="193">GCD(EI99,EK99)</f>
        <v>1</v>
      </c>
      <c r="EO99" s="74" t="s">
        <v>16</v>
      </c>
      <c r="EP99" t="str">
        <f t="shared" si="110"/>
        <v xml:space="preserve">( 130 / 3 ) π </v>
      </c>
      <c r="EQ99" t="str">
        <f t="shared" si="111"/>
        <v xml:space="preserve">( 130 / 3 ) π </v>
      </c>
      <c r="ER99" t="str">
        <f t="shared" si="112"/>
        <v xml:space="preserve">( 130 / 3 ) π </v>
      </c>
      <c r="ES99">
        <f t="shared" si="142"/>
        <v>0</v>
      </c>
      <c r="ET99" t="str">
        <f t="shared" si="113"/>
        <v xml:space="preserve">( 130 / 3 ) π </v>
      </c>
      <c r="EU99" s="49" t="s">
        <v>39</v>
      </c>
      <c r="EV99" s="60">
        <f t="shared" si="143"/>
        <v>66</v>
      </c>
      <c r="EX99" s="60">
        <f t="shared" si="144"/>
        <v>3</v>
      </c>
      <c r="EY99" s="60">
        <f t="shared" ref="EY99:EY162" si="194">GCD(EV99,EX99)</f>
        <v>3</v>
      </c>
      <c r="EZ99" s="71" t="str">
        <f t="shared" ref="EZ99:EZ162" si="195">BH99&amp;BI99&amp;DV99</f>
        <v xml:space="preserve">7800° = </v>
      </c>
      <c r="FA99" s="73" t="str">
        <f t="shared" si="114"/>
        <v xml:space="preserve">( 130 / 3 ) π </v>
      </c>
      <c r="FB99" s="26" t="str">
        <f t="shared" ref="FB99:FB162" si="196">IF(DS99=0,"=","")</f>
        <v>=</v>
      </c>
      <c r="FC99" s="26"/>
      <c r="FD99" s="26">
        <f t="shared" ref="FD99:FD162" si="197">(EI99/EK99)*PI()</f>
        <v>136.1356816555577</v>
      </c>
      <c r="FE99" s="26"/>
      <c r="FF99" s="26" t="s">
        <v>39</v>
      </c>
      <c r="FG99" s="25">
        <f t="shared" ref="FG99:FG162" si="198">(BH99*2*PI())/360</f>
        <v>136.1356816555577</v>
      </c>
      <c r="FH99" s="25" t="s">
        <v>2</v>
      </c>
      <c r="FI99" s="25" t="str">
        <f t="shared" ref="FI99:FI162" si="199">IF(FD99=FG99,"",1)</f>
        <v/>
      </c>
      <c r="FL99" s="144" t="str">
        <f t="shared" ref="FL99:FL162" si="200">FA99&amp;"  "&amp;FB99</f>
        <v>( 130 / 3 ) π   =</v>
      </c>
      <c r="FM99" s="42">
        <f t="shared" si="115"/>
        <v>136.1356816555577</v>
      </c>
      <c r="FN99">
        <f t="shared" ref="FN99:FN106" si="201">SIN(FG99)</f>
        <v>-0.86602540378443715</v>
      </c>
      <c r="FO99">
        <f t="shared" ref="FO99:FO106" si="202">COS(FG99)</f>
        <v>-0.50000000000000255</v>
      </c>
      <c r="FP99">
        <f t="shared" ref="FP99:FP106" si="203">FN99*rayon</f>
        <v>-4.3301270189221857</v>
      </c>
      <c r="FQ99">
        <f t="shared" ref="FQ99:FQ106" si="204">FO99*rayon</f>
        <v>-2.5000000000000129</v>
      </c>
      <c r="FR99">
        <f t="shared" ref="FR99:FR106" si="205">rayon-FQ99</f>
        <v>7.5000000000000124</v>
      </c>
      <c r="FS99">
        <f t="shared" ref="FS99:FS106" si="206">rayon-ABS(FQ99)</f>
        <v>2.4999999999999871</v>
      </c>
      <c r="FT99">
        <f t="shared" si="116"/>
        <v>8.6602540378443926</v>
      </c>
      <c r="FV99">
        <v>360</v>
      </c>
      <c r="FW99">
        <f t="shared" si="145"/>
        <v>120</v>
      </c>
      <c r="FX99">
        <f t="shared" si="117"/>
        <v>60</v>
      </c>
      <c r="FY99">
        <f t="shared" si="160"/>
        <v>3</v>
      </c>
      <c r="FZ99">
        <f t="shared" si="45"/>
        <v>1.5</v>
      </c>
      <c r="GA99">
        <f t="shared" si="161"/>
        <v>65</v>
      </c>
      <c r="GB99">
        <f t="shared" si="119"/>
        <v>0</v>
      </c>
      <c r="GC99" t="str">
        <f t="shared" si="162"/>
        <v/>
      </c>
      <c r="GD99" t="str">
        <f t="shared" si="121"/>
        <v/>
      </c>
      <c r="GH99" t="str">
        <f t="shared" ref="GH99:GH162" si="207">IF(GB99=0,"",EZ99)</f>
        <v/>
      </c>
      <c r="GI99" t="str">
        <f t="shared" ref="GI99:GI106" si="208">IF(GB99=0,"",FL99)</f>
        <v/>
      </c>
      <c r="GJ99" s="43" t="str">
        <f t="shared" ref="GJ99:GJ106" si="209">IF(GB99=0,"",FM99)</f>
        <v/>
      </c>
      <c r="GK99" s="43" t="str">
        <f t="shared" ref="GK99:GK106" si="210">IF(GB99=0,"",FH99)</f>
        <v/>
      </c>
      <c r="GL99" s="145"/>
      <c r="GM99" t="str">
        <f t="shared" ref="GM99:GM106" si="211">IF(GB99=0,"",FN99)</f>
        <v/>
      </c>
      <c r="GN99" t="str">
        <f t="shared" ref="GN99:GN106" si="212">IF(GB99=0,"",FO99)</f>
        <v/>
      </c>
      <c r="GO99" t="str">
        <f t="shared" ref="GO99:GO106" si="213">IF(GB99=0,"",FP99)</f>
        <v/>
      </c>
      <c r="GP99" t="str">
        <f t="shared" si="181"/>
        <v/>
      </c>
      <c r="GQ99" t="str">
        <f t="shared" si="182"/>
        <v/>
      </c>
      <c r="GR99" t="str">
        <f t="shared" ref="GR99:GR106" si="214">IF(GB99=0,"",FR99)</f>
        <v/>
      </c>
      <c r="GS99" t="str">
        <f t="shared" ref="GS99:GS106" si="215">IF(GB99=0,"",FT99)</f>
        <v/>
      </c>
      <c r="GU99" t="str">
        <f t="shared" si="183"/>
        <v/>
      </c>
      <c r="GV99" t="str">
        <f t="shared" si="164"/>
        <v/>
      </c>
      <c r="GW99" t="str">
        <f t="shared" si="184"/>
        <v/>
      </c>
      <c r="GX99" t="str">
        <f t="shared" si="185"/>
        <v/>
      </c>
      <c r="GY99" s="19"/>
      <c r="GZ99" t="e">
        <f t="shared" si="129"/>
        <v>#VALUE!</v>
      </c>
      <c r="HA99">
        <f t="shared" si="163"/>
        <v>3</v>
      </c>
      <c r="HC99" t="s">
        <v>982</v>
      </c>
      <c r="HD99">
        <f t="shared" si="148"/>
        <v>65</v>
      </c>
      <c r="HE99" t="str">
        <f t="shared" ref="HE99:HE162" si="216">HC99</f>
        <v/>
      </c>
      <c r="HF99">
        <f t="shared" ref="HF99:HF162" si="217">IF(HD99=HA99,HD99,0)</f>
        <v>0</v>
      </c>
      <c r="HG99" t="str">
        <f t="shared" ref="HG99:HG162" si="218">IF(HD99=HA99,HE99,"")</f>
        <v/>
      </c>
      <c r="HH99">
        <f t="shared" si="153"/>
        <v>0</v>
      </c>
    </row>
    <row r="100" spans="2:216" x14ac:dyDescent="0.25">
      <c r="B100" s="8"/>
      <c r="C100" s="8"/>
      <c r="D100" s="8"/>
      <c r="E100" s="8"/>
      <c r="F100" s="8"/>
      <c r="G100" s="8"/>
      <c r="H100" s="8"/>
      <c r="I100" s="8"/>
      <c r="J100" s="8"/>
      <c r="K100" s="186"/>
      <c r="L100" s="185"/>
      <c r="M100" s="185"/>
      <c r="N100" s="84"/>
      <c r="O100" s="8" t="str">
        <f t="shared" ref="O100:O106" si="219">FI100</f>
        <v/>
      </c>
      <c r="P100" s="8"/>
      <c r="Q100" s="27"/>
      <c r="R100" s="227">
        <f t="shared" ref="R100:R163" si="220">CE100</f>
        <v>44</v>
      </c>
      <c r="S100" s="8"/>
      <c r="T100" s="19"/>
      <c r="U100" s="32" t="str">
        <f t="shared" si="154"/>
        <v/>
      </c>
      <c r="V100" s="45" t="str">
        <f t="shared" ref="V100:V106" si="221">GH100</f>
        <v/>
      </c>
      <c r="W100" s="32" t="str">
        <f t="shared" ref="W100:W163" si="222">GI100</f>
        <v/>
      </c>
      <c r="X100" s="35" t="str">
        <f t="shared" ref="X100:X106" si="223">GJ100</f>
        <v/>
      </c>
      <c r="Y100" s="39" t="str">
        <f t="shared" ref="Y100:Y106" si="224">GK100</f>
        <v/>
      </c>
      <c r="Z100" s="35" t="str">
        <f t="shared" si="155"/>
        <v/>
      </c>
      <c r="AA100" s="35" t="str">
        <f t="shared" si="156"/>
        <v/>
      </c>
      <c r="AB100" s="35" t="str">
        <f t="shared" ref="AB100:AB163" si="225">GO100</f>
        <v/>
      </c>
      <c r="AC100" s="39" t="str">
        <f t="shared" ref="AC100:AC163" si="226">GQ100</f>
        <v/>
      </c>
      <c r="AD100" s="39" t="str">
        <f t="shared" ref="AD100:AD163" si="227">GR100</f>
        <v/>
      </c>
      <c r="AE100" s="41" t="str">
        <f t="shared" si="157"/>
        <v/>
      </c>
      <c r="AF100" s="35"/>
      <c r="AG100" s="20" t="e">
        <f t="shared" ref="AG100:AG163" si="228">AC100+AD100</f>
        <v>#VALUE!</v>
      </c>
      <c r="AH100" s="19"/>
      <c r="AI100" s="8"/>
      <c r="AJ100" s="8"/>
      <c r="AK100" s="8"/>
      <c r="AL100" s="27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Z100" s="8"/>
      <c r="BA100" s="8"/>
      <c r="BB100" s="8"/>
      <c r="BC100" s="8"/>
      <c r="BD100" s="8"/>
      <c r="BE100" s="8">
        <v>180</v>
      </c>
      <c r="BF100" s="8">
        <v>360</v>
      </c>
      <c r="BG100" s="8">
        <f t="shared" si="149"/>
        <v>2640</v>
      </c>
      <c r="BH100">
        <f t="shared" ref="BH100:BH163" si="229">BH99+Angle1</f>
        <v>7920</v>
      </c>
      <c r="BI100" t="s">
        <v>20</v>
      </c>
      <c r="BJ100">
        <f t="shared" ref="BJ100:BJ163" si="230">INT(BH100)</f>
        <v>7920</v>
      </c>
      <c r="BK100">
        <f t="shared" si="130"/>
        <v>0</v>
      </c>
      <c r="BL100" s="17">
        <f t="shared" ref="BL100:BL163" si="231">2*BH100</f>
        <v>15840</v>
      </c>
      <c r="BM100" s="17">
        <f t="shared" ref="BM100:BM163" si="232">BF100</f>
        <v>360</v>
      </c>
      <c r="BN100" s="17">
        <f t="shared" ref="BN100:BN163" si="233">INT(BL100)</f>
        <v>15840</v>
      </c>
      <c r="BO100" s="17">
        <f t="shared" ref="BO100:BO163" si="234">BL100-BN100</f>
        <v>0</v>
      </c>
      <c r="BR100">
        <f t="shared" ref="BR100:BR163" si="235">BH100</f>
        <v>7920</v>
      </c>
      <c r="BS100">
        <f t="shared" ref="BS100:BS163" si="236">GCD(BL100,BM100)</f>
        <v>360</v>
      </c>
      <c r="BT100">
        <f t="shared" ref="BT100:BT163" si="237">BL100/BS100</f>
        <v>44</v>
      </c>
      <c r="BU100">
        <f t="shared" ref="BU100:BU163" si="238">BM100/BS100</f>
        <v>1</v>
      </c>
      <c r="BX100">
        <f t="shared" ref="BX100:BX163" si="239">GCD(BT100,BU100)</f>
        <v>1</v>
      </c>
      <c r="BY100">
        <f t="shared" ref="BY100:BY163" si="240">BT100/BX100</f>
        <v>44</v>
      </c>
      <c r="BZ100">
        <f t="shared" ref="BZ100:BZ163" si="241">BU100/BX100</f>
        <v>1</v>
      </c>
      <c r="CA100">
        <f t="shared" ref="CA100:CA163" si="242">GCD(BY100,BZ100)</f>
        <v>1</v>
      </c>
      <c r="CB100">
        <f t="shared" ref="CB100:CB163" si="243">BT100</f>
        <v>44</v>
      </c>
      <c r="CC100">
        <f t="shared" ref="CC100:CC163" si="244">BU100</f>
        <v>1</v>
      </c>
      <c r="CD100" s="19"/>
      <c r="CE100" s="155">
        <f t="shared" ref="CE100:CE163" si="245">(2*BH100)/BF100</f>
        <v>44</v>
      </c>
      <c r="CF100" s="17">
        <f t="shared" ref="CF100:CF163" si="246">CE100</f>
        <v>44</v>
      </c>
      <c r="CG100" s="205">
        <f t="shared" ref="CG100:CG163" si="247">CF100*PI()</f>
        <v>138.23007675795088</v>
      </c>
      <c r="CH100" s="205">
        <f t="shared" ref="CH100:CH163" si="248">CB100/CC100</f>
        <v>44</v>
      </c>
      <c r="CI100" s="205">
        <f t="shared" ref="CI100:CI163" si="249">IF(CF100=CH100,0,1)</f>
        <v>0</v>
      </c>
      <c r="CJ100" s="224">
        <f t="shared" ref="CJ100:CJ159" si="250">IF(BH100&gt;360,-1,BH100)</f>
        <v>-1</v>
      </c>
      <c r="CK100" s="205">
        <f t="shared" ref="CK100:CK163" si="251">CJ100*2</f>
        <v>-2</v>
      </c>
      <c r="CL100" s="205">
        <v>360</v>
      </c>
      <c r="CM100" s="205">
        <f t="shared" si="131"/>
        <v>-8.3333333333333332E-3</v>
      </c>
      <c r="CN100" s="8"/>
      <c r="CO100" s="198"/>
      <c r="CP100" s="8"/>
      <c r="CQ100" s="8"/>
      <c r="CR100" s="8"/>
      <c r="CS100" s="8"/>
      <c r="CT100" s="8">
        <f t="shared" si="132"/>
        <v>132</v>
      </c>
      <c r="CU100" s="8">
        <f t="shared" si="133"/>
        <v>3</v>
      </c>
      <c r="CV100" s="8">
        <f t="shared" ref="CV100:CV163" si="252">GCD(CT100,CU100)</f>
        <v>3</v>
      </c>
      <c r="CW100" s="8">
        <f t="shared" si="158"/>
        <v>44</v>
      </c>
      <c r="CX100" s="8">
        <f t="shared" si="159"/>
        <v>1</v>
      </c>
      <c r="CY100" s="8">
        <f t="shared" si="186"/>
        <v>3</v>
      </c>
      <c r="CZ100" s="8">
        <f t="shared" si="187"/>
        <v>44</v>
      </c>
      <c r="DA100" s="8">
        <f t="shared" ref="DA100:DA163" si="253">CU100/CY100</f>
        <v>1</v>
      </c>
      <c r="DB100" s="8"/>
      <c r="DC100" s="198">
        <f t="shared" ref="DC100:DC163" si="254">CZ100</f>
        <v>44</v>
      </c>
      <c r="DD100" s="234" t="s">
        <v>1005</v>
      </c>
      <c r="DE100" s="198">
        <f t="shared" ref="DE100:DE163" si="255">DA100</f>
        <v>1</v>
      </c>
      <c r="DF100" s="8" t="s">
        <v>16</v>
      </c>
      <c r="DG100" s="8">
        <f t="shared" si="188"/>
        <v>44</v>
      </c>
      <c r="DH100" s="129" t="s">
        <v>18</v>
      </c>
      <c r="DI100" s="129" t="s">
        <v>16</v>
      </c>
      <c r="DJ100" s="198">
        <f t="shared" ref="DJ100:DJ163" si="256">DG100*PI()</f>
        <v>138.23007675795088</v>
      </c>
      <c r="DK100" s="30" t="s">
        <v>2</v>
      </c>
      <c r="DL100" s="198">
        <f t="shared" si="189"/>
        <v>138.23007675795088</v>
      </c>
      <c r="DM100" s="228">
        <f t="shared" si="134"/>
        <v>1000000000000</v>
      </c>
      <c r="DN100" s="228">
        <f t="shared" si="135"/>
        <v>138230076757950.89</v>
      </c>
      <c r="DO100" s="228">
        <f t="shared" si="136"/>
        <v>138230076757950.89</v>
      </c>
      <c r="DP100" s="228">
        <f t="shared" si="137"/>
        <v>138230076757951</v>
      </c>
      <c r="DQ100" s="228">
        <f t="shared" si="138"/>
        <v>138230076757951</v>
      </c>
      <c r="DR100" s="30" t="str">
        <f t="shared" si="139"/>
        <v/>
      </c>
      <c r="DS100" s="30">
        <f t="shared" si="140"/>
        <v>0</v>
      </c>
      <c r="DT100" s="30">
        <f t="shared" si="141"/>
        <v>0</v>
      </c>
      <c r="DU100" s="27"/>
      <c r="DV100" s="23" t="s">
        <v>19</v>
      </c>
      <c r="DW100" s="23">
        <f t="shared" si="190"/>
        <v>44</v>
      </c>
      <c r="DX100" s="23">
        <f t="shared" si="191"/>
        <v>1</v>
      </c>
      <c r="DY100" s="23">
        <f t="shared" ref="DY100:DY163" si="257">DW100/DX100</f>
        <v>44</v>
      </c>
      <c r="DZ100" s="23">
        <f t="shared" ref="DZ100:DZ163" si="258">IF(DT100=0,0,1)</f>
        <v>0</v>
      </c>
      <c r="EA100" s="23">
        <f t="shared" si="192"/>
        <v>0</v>
      </c>
      <c r="EB100" s="23"/>
      <c r="EC100" s="23">
        <f t="shared" ref="EC100:EC163" si="259">IF(DZ100=0,DC100,"")</f>
        <v>44</v>
      </c>
      <c r="ED100" s="23">
        <f t="shared" ref="ED100:ED163" si="260">IF(DZ100=0,DE100,"")</f>
        <v>1</v>
      </c>
      <c r="EE100" s="23">
        <f t="shared" ref="EE100:EE163" si="261">IF(EA100=0,DW100,DC100)</f>
        <v>44</v>
      </c>
      <c r="EF100" s="23">
        <f t="shared" ref="EF100:EF163" si="262">IF(EA100=0,DX100,DE100)</f>
        <v>1</v>
      </c>
      <c r="EG100" s="23"/>
      <c r="EH100" s="23" t="s">
        <v>36</v>
      </c>
      <c r="EI100" s="223">
        <f t="shared" ref="EI100:EI163" si="263">IF(EA100=0,EE100,EC100)</f>
        <v>44</v>
      </c>
      <c r="EJ100" s="23" t="s">
        <v>17</v>
      </c>
      <c r="EK100" s="223">
        <f t="shared" ref="EK100:EK163" si="264">IF(EA100=0,EF100,ED100)</f>
        <v>1</v>
      </c>
      <c r="EL100" s="1" t="s">
        <v>37</v>
      </c>
      <c r="EM100" s="24" t="s">
        <v>18</v>
      </c>
      <c r="EN100" s="48">
        <f t="shared" si="193"/>
        <v>1</v>
      </c>
      <c r="EO100" s="74" t="s">
        <v>16</v>
      </c>
      <c r="EP100" t="str">
        <f t="shared" ref="EP100:EP106" si="265">EH100&amp;EI100&amp;EJ100&amp;EK100&amp;EL100&amp;EM100</f>
        <v xml:space="preserve">( 44 / 1 ) π </v>
      </c>
      <c r="EQ100" t="str">
        <f t="shared" ref="EQ100:EQ106" si="266">IF(EK100=1,EI100&amp;EM100,EP100)</f>
        <v xml:space="preserve">44 π </v>
      </c>
      <c r="ER100" t="str">
        <f t="shared" ref="ER100:ER163" si="267">IF(DZ100=0,EQ100,"")</f>
        <v xml:space="preserve">44 π </v>
      </c>
      <c r="ES100">
        <f t="shared" si="142"/>
        <v>0</v>
      </c>
      <c r="ET100" t="str">
        <f t="shared" ref="ET100:ET163" si="268">IF(ES100=0,EQ100,ER100)</f>
        <v xml:space="preserve">44 π </v>
      </c>
      <c r="EU100" s="49" t="s">
        <v>39</v>
      </c>
      <c r="EV100" s="60">
        <f t="shared" si="143"/>
        <v>67</v>
      </c>
      <c r="EX100" s="60">
        <f t="shared" si="144"/>
        <v>3</v>
      </c>
      <c r="EY100" s="60">
        <f t="shared" si="194"/>
        <v>1</v>
      </c>
      <c r="EZ100" s="71" t="str">
        <f t="shared" si="195"/>
        <v xml:space="preserve">7920° = </v>
      </c>
      <c r="FA100" s="73" t="str">
        <f t="shared" ref="FA100:FA163" si="269">ET100</f>
        <v xml:space="preserve">44 π </v>
      </c>
      <c r="FB100" s="26" t="str">
        <f t="shared" si="196"/>
        <v>=</v>
      </c>
      <c r="FC100" s="26"/>
      <c r="FD100" s="26">
        <f t="shared" si="197"/>
        <v>138.23007675795088</v>
      </c>
      <c r="FE100" s="26"/>
      <c r="FF100" s="26" t="s">
        <v>39</v>
      </c>
      <c r="FG100" s="25">
        <f t="shared" si="198"/>
        <v>138.23007675795091</v>
      </c>
      <c r="FH100" s="25" t="s">
        <v>2</v>
      </c>
      <c r="FI100" s="25" t="str">
        <f t="shared" si="199"/>
        <v/>
      </c>
      <c r="FL100" s="144" t="str">
        <f t="shared" si="200"/>
        <v>44 π   =</v>
      </c>
      <c r="FM100" s="42">
        <f t="shared" ref="FM100:FM106" si="270">FG100</f>
        <v>138.23007675795091</v>
      </c>
      <c r="FN100">
        <f t="shared" si="201"/>
        <v>8.8202015136040757E-15</v>
      </c>
      <c r="FO100">
        <f t="shared" si="202"/>
        <v>1</v>
      </c>
      <c r="FP100">
        <f t="shared" si="203"/>
        <v>4.4101007568020378E-14</v>
      </c>
      <c r="FQ100">
        <f t="shared" si="204"/>
        <v>5</v>
      </c>
      <c r="FR100">
        <f t="shared" si="205"/>
        <v>0</v>
      </c>
      <c r="FS100">
        <f t="shared" si="206"/>
        <v>0</v>
      </c>
      <c r="FT100">
        <f t="shared" ref="FT100:FT106" si="271">SQRT(FP100^2+FR100^2)</f>
        <v>4.4101007568020378E-14</v>
      </c>
      <c r="FV100">
        <v>360</v>
      </c>
      <c r="FW100">
        <f t="shared" si="145"/>
        <v>120</v>
      </c>
      <c r="FX100">
        <f t="shared" ref="FX100:FX106" si="272">FW100/2</f>
        <v>60</v>
      </c>
      <c r="FY100">
        <f t="shared" si="160"/>
        <v>3</v>
      </c>
      <c r="FZ100">
        <f t="shared" ref="FZ100:FZ163" si="273">FY100/2</f>
        <v>1.5</v>
      </c>
      <c r="GA100">
        <f t="shared" si="161"/>
        <v>66</v>
      </c>
      <c r="GB100">
        <f t="shared" ref="GB100:GB106" si="274">IF(GA100&gt;FY100,0,GA100)</f>
        <v>0</v>
      </c>
      <c r="GC100" t="str">
        <f t="shared" si="162"/>
        <v/>
      </c>
      <c r="GD100" t="str">
        <f t="shared" ref="GD100:GD163" si="275">IF(GB100=0,"",FW100)</f>
        <v/>
      </c>
      <c r="GH100" t="str">
        <f t="shared" si="207"/>
        <v/>
      </c>
      <c r="GI100" t="str">
        <f t="shared" si="208"/>
        <v/>
      </c>
      <c r="GJ100" s="43" t="str">
        <f t="shared" si="209"/>
        <v/>
      </c>
      <c r="GK100" s="43" t="str">
        <f t="shared" si="210"/>
        <v/>
      </c>
      <c r="GL100" s="145"/>
      <c r="GM100" t="str">
        <f t="shared" si="211"/>
        <v/>
      </c>
      <c r="GN100" t="str">
        <f t="shared" si="212"/>
        <v/>
      </c>
      <c r="GO100" t="str">
        <f t="shared" si="213"/>
        <v/>
      </c>
      <c r="GP100" t="str">
        <f t="shared" ref="GP100:GP106" si="276">IF(GB100=0,"",FQ100)</f>
        <v/>
      </c>
      <c r="GQ100" t="str">
        <f t="shared" ref="GQ100:GQ163" si="277">IF(GB100=0,"",FQ100)</f>
        <v/>
      </c>
      <c r="GR100" t="str">
        <f t="shared" si="214"/>
        <v/>
      </c>
      <c r="GS100" t="str">
        <f t="shared" si="215"/>
        <v/>
      </c>
      <c r="GU100" t="str">
        <f t="shared" ref="GU100:GU106" si="278">IF(GB100&gt;GA100,"",GH100)</f>
        <v/>
      </c>
      <c r="GV100" t="str">
        <f t="shared" ref="GV100:GV163" si="279">GI100</f>
        <v/>
      </c>
      <c r="GW100" t="str">
        <f t="shared" si="184"/>
        <v/>
      </c>
      <c r="GX100" t="str">
        <f t="shared" si="185"/>
        <v/>
      </c>
      <c r="GY100" s="19"/>
      <c r="GZ100" t="e">
        <f t="shared" ref="GZ100:GZ163" si="280">GQ100+GR100</f>
        <v>#VALUE!</v>
      </c>
      <c r="HA100">
        <f t="shared" si="163"/>
        <v>3</v>
      </c>
      <c r="HC100" t="s">
        <v>982</v>
      </c>
      <c r="HD100">
        <f t="shared" si="148"/>
        <v>66</v>
      </c>
      <c r="HE100" t="str">
        <f t="shared" si="216"/>
        <v/>
      </c>
      <c r="HF100">
        <f t="shared" si="217"/>
        <v>0</v>
      </c>
      <c r="HG100" t="str">
        <f t="shared" si="218"/>
        <v/>
      </c>
      <c r="HH100">
        <f t="shared" si="153"/>
        <v>0</v>
      </c>
    </row>
    <row r="101" spans="2:216" x14ac:dyDescent="0.25">
      <c r="B101" s="8"/>
      <c r="C101" s="8"/>
      <c r="D101" s="8"/>
      <c r="E101" s="8"/>
      <c r="F101" s="8"/>
      <c r="G101" s="8"/>
      <c r="H101" s="8"/>
      <c r="I101" s="8"/>
      <c r="J101" s="8"/>
      <c r="K101" s="186"/>
      <c r="L101" s="185"/>
      <c r="M101" s="185"/>
      <c r="N101" s="84"/>
      <c r="O101" s="8" t="str">
        <f t="shared" si="219"/>
        <v/>
      </c>
      <c r="P101" s="8"/>
      <c r="Q101" s="27"/>
      <c r="R101" s="227">
        <f t="shared" si="220"/>
        <v>44.666666666666664</v>
      </c>
      <c r="S101" s="8"/>
      <c r="T101" s="19"/>
      <c r="U101" s="32" t="str">
        <f t="shared" si="154"/>
        <v/>
      </c>
      <c r="V101" s="44" t="str">
        <f t="shared" si="221"/>
        <v/>
      </c>
      <c r="W101" s="66" t="str">
        <f t="shared" si="222"/>
        <v/>
      </c>
      <c r="X101" s="34" t="str">
        <f t="shared" si="223"/>
        <v/>
      </c>
      <c r="Y101" s="38" t="str">
        <f t="shared" si="224"/>
        <v/>
      </c>
      <c r="Z101" s="34" t="str">
        <f t="shared" si="155"/>
        <v/>
      </c>
      <c r="AA101" s="34" t="str">
        <f t="shared" si="156"/>
        <v/>
      </c>
      <c r="AB101" s="34" t="str">
        <f t="shared" si="225"/>
        <v/>
      </c>
      <c r="AC101" s="38" t="str">
        <f t="shared" si="226"/>
        <v/>
      </c>
      <c r="AD101" s="38" t="str">
        <f t="shared" si="227"/>
        <v/>
      </c>
      <c r="AE101" s="40" t="str">
        <f t="shared" si="157"/>
        <v/>
      </c>
      <c r="AF101" s="35"/>
      <c r="AG101" s="20" t="e">
        <f t="shared" si="228"/>
        <v>#VALUE!</v>
      </c>
      <c r="AH101" s="19"/>
      <c r="AI101" s="8"/>
      <c r="AJ101" s="8"/>
      <c r="AK101" s="8"/>
      <c r="AL101" s="27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Z101" s="8"/>
      <c r="BA101" s="8"/>
      <c r="BB101" s="8"/>
      <c r="BC101" s="8"/>
      <c r="BD101" s="8"/>
      <c r="BE101" s="8">
        <v>180</v>
      </c>
      <c r="BF101" s="8">
        <v>360</v>
      </c>
      <c r="BG101" s="8">
        <f t="shared" si="149"/>
        <v>2680</v>
      </c>
      <c r="BH101">
        <f t="shared" si="229"/>
        <v>8040</v>
      </c>
      <c r="BI101" t="s">
        <v>20</v>
      </c>
      <c r="BJ101">
        <f t="shared" si="230"/>
        <v>8040</v>
      </c>
      <c r="BK101">
        <f t="shared" ref="BK101:BK164" si="281">BK100</f>
        <v>0</v>
      </c>
      <c r="BL101" s="17">
        <f t="shared" si="231"/>
        <v>16080</v>
      </c>
      <c r="BM101" s="17">
        <f t="shared" si="232"/>
        <v>360</v>
      </c>
      <c r="BN101" s="17">
        <f t="shared" si="233"/>
        <v>16080</v>
      </c>
      <c r="BO101" s="17">
        <f t="shared" si="234"/>
        <v>0</v>
      </c>
      <c r="BR101">
        <f t="shared" si="235"/>
        <v>8040</v>
      </c>
      <c r="BS101">
        <f t="shared" si="236"/>
        <v>120</v>
      </c>
      <c r="BT101">
        <f t="shared" si="237"/>
        <v>134</v>
      </c>
      <c r="BU101">
        <f t="shared" si="238"/>
        <v>3</v>
      </c>
      <c r="BX101">
        <f t="shared" si="239"/>
        <v>1</v>
      </c>
      <c r="BY101">
        <f t="shared" si="240"/>
        <v>134</v>
      </c>
      <c r="BZ101">
        <f t="shared" si="241"/>
        <v>3</v>
      </c>
      <c r="CA101">
        <f t="shared" si="242"/>
        <v>1</v>
      </c>
      <c r="CB101">
        <f t="shared" si="243"/>
        <v>134</v>
      </c>
      <c r="CC101">
        <f t="shared" si="244"/>
        <v>3</v>
      </c>
      <c r="CD101" s="19"/>
      <c r="CE101" s="155">
        <f t="shared" si="245"/>
        <v>44.666666666666664</v>
      </c>
      <c r="CF101" s="17">
        <f t="shared" si="246"/>
        <v>44.666666666666664</v>
      </c>
      <c r="CG101" s="205">
        <f t="shared" si="247"/>
        <v>140.32447186034409</v>
      </c>
      <c r="CH101" s="205">
        <f t="shared" si="248"/>
        <v>44.666666666666664</v>
      </c>
      <c r="CI101" s="205">
        <f t="shared" si="249"/>
        <v>0</v>
      </c>
      <c r="CJ101" s="224">
        <f t="shared" si="250"/>
        <v>-1</v>
      </c>
      <c r="CK101" s="205">
        <f t="shared" si="251"/>
        <v>-2</v>
      </c>
      <c r="CL101" s="205">
        <v>360</v>
      </c>
      <c r="CM101" s="205">
        <f t="shared" ref="CM101:CM164" si="282">CK101/$CK$35</f>
        <v>-8.3333333333333332E-3</v>
      </c>
      <c r="CN101" s="8"/>
      <c r="CO101" s="198"/>
      <c r="CP101" s="8"/>
      <c r="CQ101" s="8"/>
      <c r="CR101" s="8"/>
      <c r="CS101" s="8"/>
      <c r="CT101" s="8">
        <f t="shared" ref="CT101:CT164" si="283">$CT$35+CT100</f>
        <v>134</v>
      </c>
      <c r="CU101" s="8">
        <f t="shared" ref="CU101:CU164" si="284">CU100</f>
        <v>3</v>
      </c>
      <c r="CV101" s="8">
        <f t="shared" si="252"/>
        <v>1</v>
      </c>
      <c r="CW101" s="8">
        <f t="shared" si="158"/>
        <v>134</v>
      </c>
      <c r="CX101" s="8">
        <f t="shared" si="159"/>
        <v>3</v>
      </c>
      <c r="CY101" s="8">
        <f t="shared" si="186"/>
        <v>1</v>
      </c>
      <c r="CZ101" s="8">
        <f t="shared" si="187"/>
        <v>134</v>
      </c>
      <c r="DA101" s="8">
        <f t="shared" si="253"/>
        <v>3</v>
      </c>
      <c r="DB101" s="8"/>
      <c r="DC101" s="198">
        <f t="shared" si="254"/>
        <v>134</v>
      </c>
      <c r="DD101" s="234" t="s">
        <v>1005</v>
      </c>
      <c r="DE101" s="198">
        <f t="shared" si="255"/>
        <v>3</v>
      </c>
      <c r="DF101" s="8" t="s">
        <v>16</v>
      </c>
      <c r="DG101" s="8">
        <f t="shared" si="188"/>
        <v>44.666666666666664</v>
      </c>
      <c r="DH101" s="129" t="s">
        <v>18</v>
      </c>
      <c r="DI101" s="129" t="s">
        <v>16</v>
      </c>
      <c r="DJ101" s="198">
        <f t="shared" si="256"/>
        <v>140.32447186034409</v>
      </c>
      <c r="DK101" s="30" t="s">
        <v>2</v>
      </c>
      <c r="DL101" s="198">
        <f t="shared" si="189"/>
        <v>140.32447186034409</v>
      </c>
      <c r="DM101" s="228">
        <f t="shared" ref="DM101:DM164" si="285">POWER(10,12)</f>
        <v>1000000000000</v>
      </c>
      <c r="DN101" s="228">
        <f t="shared" ref="DN101:DN164" si="286">DJ101*DM101</f>
        <v>140324471860344.09</v>
      </c>
      <c r="DO101" s="228">
        <f t="shared" ref="DO101:DO164" si="287">DL101*DM101</f>
        <v>140324471860344.09</v>
      </c>
      <c r="DP101" s="228">
        <f t="shared" ref="DP101:DP164" si="288">INT(DN101)</f>
        <v>140324471860344</v>
      </c>
      <c r="DQ101" s="228">
        <f t="shared" ref="DQ101:DQ164" si="289">INT(DO101)</f>
        <v>140324471860344</v>
      </c>
      <c r="DR101" s="30" t="str">
        <f t="shared" ref="DR101:DR164" si="290">IF(DJ101=DL101,"",1)</f>
        <v/>
      </c>
      <c r="DS101" s="30">
        <f t="shared" ref="DS101:DS164" si="291">IF(DJ101=DL101,0,1)</f>
        <v>0</v>
      </c>
      <c r="DT101" s="30">
        <f t="shared" ref="DT101:DT164" si="292">IF(DP101=DQ101,0,1)</f>
        <v>0</v>
      </c>
      <c r="DU101" s="27"/>
      <c r="DV101" s="23" t="s">
        <v>19</v>
      </c>
      <c r="DW101" s="23">
        <f t="shared" si="190"/>
        <v>134</v>
      </c>
      <c r="DX101" s="23">
        <f t="shared" si="191"/>
        <v>3</v>
      </c>
      <c r="DY101" s="23">
        <f t="shared" si="257"/>
        <v>44.666666666666664</v>
      </c>
      <c r="DZ101" s="23">
        <f t="shared" si="258"/>
        <v>0</v>
      </c>
      <c r="EA101" s="23">
        <f t="shared" si="192"/>
        <v>0</v>
      </c>
      <c r="EB101" s="23"/>
      <c r="EC101" s="23">
        <f t="shared" si="259"/>
        <v>134</v>
      </c>
      <c r="ED101" s="23">
        <f t="shared" si="260"/>
        <v>3</v>
      </c>
      <c r="EE101" s="23">
        <f t="shared" si="261"/>
        <v>134</v>
      </c>
      <c r="EF101" s="23">
        <f t="shared" si="262"/>
        <v>3</v>
      </c>
      <c r="EG101" s="23"/>
      <c r="EH101" s="23" t="s">
        <v>36</v>
      </c>
      <c r="EI101" s="223">
        <f t="shared" si="263"/>
        <v>134</v>
      </c>
      <c r="EJ101" s="23" t="s">
        <v>17</v>
      </c>
      <c r="EK101" s="223">
        <f t="shared" si="264"/>
        <v>3</v>
      </c>
      <c r="EL101" s="1" t="s">
        <v>37</v>
      </c>
      <c r="EM101" s="24" t="s">
        <v>18</v>
      </c>
      <c r="EN101" s="48">
        <f t="shared" si="193"/>
        <v>1</v>
      </c>
      <c r="EO101" s="74" t="s">
        <v>16</v>
      </c>
      <c r="EP101" t="str">
        <f t="shared" si="265"/>
        <v xml:space="preserve">( 134 / 3 ) π </v>
      </c>
      <c r="EQ101" t="str">
        <f t="shared" si="266"/>
        <v xml:space="preserve">( 134 / 3 ) π </v>
      </c>
      <c r="ER101" t="str">
        <f t="shared" si="267"/>
        <v xml:space="preserve">( 134 / 3 ) π </v>
      </c>
      <c r="ES101">
        <f t="shared" ref="ES101:ES164" si="293">ES100</f>
        <v>0</v>
      </c>
      <c r="ET101" t="str">
        <f t="shared" si="268"/>
        <v xml:space="preserve">( 134 / 3 ) π </v>
      </c>
      <c r="EU101" s="49" t="s">
        <v>39</v>
      </c>
      <c r="EV101" s="60">
        <f t="shared" ref="EV101:EV164" si="294">EV100+1</f>
        <v>68</v>
      </c>
      <c r="EX101" s="60">
        <f t="shared" ref="EX101:EX164" si="295">EX100</f>
        <v>3</v>
      </c>
      <c r="EY101" s="60">
        <f t="shared" si="194"/>
        <v>1</v>
      </c>
      <c r="EZ101" s="71" t="str">
        <f t="shared" si="195"/>
        <v xml:space="preserve">8040° = </v>
      </c>
      <c r="FA101" s="73" t="str">
        <f t="shared" si="269"/>
        <v xml:space="preserve">( 134 / 3 ) π </v>
      </c>
      <c r="FB101" s="26" t="str">
        <f t="shared" si="196"/>
        <v>=</v>
      </c>
      <c r="FC101" s="26"/>
      <c r="FD101" s="26">
        <f t="shared" si="197"/>
        <v>140.32447186034409</v>
      </c>
      <c r="FE101" s="26"/>
      <c r="FF101" s="26" t="s">
        <v>39</v>
      </c>
      <c r="FG101" s="25">
        <f t="shared" si="198"/>
        <v>140.32447186034409</v>
      </c>
      <c r="FH101" s="25" t="s">
        <v>2</v>
      </c>
      <c r="FI101" s="25" t="str">
        <f t="shared" si="199"/>
        <v/>
      </c>
      <c r="FL101" s="144" t="str">
        <f t="shared" si="200"/>
        <v>( 134 / 3 ) π   =</v>
      </c>
      <c r="FM101" s="42">
        <f t="shared" si="270"/>
        <v>140.32447186034409</v>
      </c>
      <c r="FN101">
        <f t="shared" si="201"/>
        <v>0.86602540378444259</v>
      </c>
      <c r="FO101">
        <f t="shared" si="202"/>
        <v>-0.49999999999999323</v>
      </c>
      <c r="FP101">
        <f t="shared" si="203"/>
        <v>4.3301270189222132</v>
      </c>
      <c r="FQ101">
        <f t="shared" si="204"/>
        <v>-2.4999999999999662</v>
      </c>
      <c r="FR101">
        <f t="shared" si="205"/>
        <v>7.4999999999999662</v>
      </c>
      <c r="FS101">
        <f t="shared" si="206"/>
        <v>2.5000000000000338</v>
      </c>
      <c r="FT101">
        <f t="shared" si="271"/>
        <v>8.6602540378443678</v>
      </c>
      <c r="FV101">
        <v>360</v>
      </c>
      <c r="FW101">
        <f t="shared" ref="FW101:FW164" si="296">FW100</f>
        <v>120</v>
      </c>
      <c r="FX101">
        <f t="shared" si="272"/>
        <v>60</v>
      </c>
      <c r="FY101">
        <f t="shared" si="160"/>
        <v>3</v>
      </c>
      <c r="FZ101">
        <f t="shared" si="273"/>
        <v>1.5</v>
      </c>
      <c r="GA101">
        <f t="shared" si="161"/>
        <v>67</v>
      </c>
      <c r="GB101">
        <f t="shared" si="274"/>
        <v>0</v>
      </c>
      <c r="GC101" t="str">
        <f t="shared" si="162"/>
        <v/>
      </c>
      <c r="GD101" t="str">
        <f t="shared" si="275"/>
        <v/>
      </c>
      <c r="GH101" t="str">
        <f t="shared" si="207"/>
        <v/>
      </c>
      <c r="GI101" t="str">
        <f t="shared" si="208"/>
        <v/>
      </c>
      <c r="GJ101" s="43" t="str">
        <f t="shared" si="209"/>
        <v/>
      </c>
      <c r="GK101" s="43" t="str">
        <f t="shared" si="210"/>
        <v/>
      </c>
      <c r="GL101" s="145"/>
      <c r="GM101" t="str">
        <f t="shared" si="211"/>
        <v/>
      </c>
      <c r="GN101" t="str">
        <f t="shared" si="212"/>
        <v/>
      </c>
      <c r="GO101" t="str">
        <f t="shared" si="213"/>
        <v/>
      </c>
      <c r="GP101" t="str">
        <f t="shared" si="276"/>
        <v/>
      </c>
      <c r="GQ101" t="str">
        <f t="shared" si="277"/>
        <v/>
      </c>
      <c r="GR101" t="str">
        <f t="shared" si="214"/>
        <v/>
      </c>
      <c r="GS101" t="str">
        <f t="shared" si="215"/>
        <v/>
      </c>
      <c r="GU101" t="str">
        <f t="shared" si="278"/>
        <v/>
      </c>
      <c r="GV101" t="str">
        <f t="shared" si="279"/>
        <v/>
      </c>
      <c r="GW101" t="str">
        <f t="shared" si="184"/>
        <v/>
      </c>
      <c r="GX101" t="str">
        <f t="shared" si="185"/>
        <v/>
      </c>
      <c r="GY101" s="19"/>
      <c r="GZ101" t="e">
        <f t="shared" si="280"/>
        <v>#VALUE!</v>
      </c>
      <c r="HA101">
        <f t="shared" si="163"/>
        <v>3</v>
      </c>
      <c r="HC101" t="s">
        <v>982</v>
      </c>
      <c r="HD101">
        <f t="shared" ref="HD101:HD164" si="297">HD100+1</f>
        <v>67</v>
      </c>
      <c r="HE101" t="str">
        <f t="shared" si="216"/>
        <v/>
      </c>
      <c r="HF101">
        <f t="shared" si="217"/>
        <v>0</v>
      </c>
      <c r="HG101" t="str">
        <f t="shared" si="218"/>
        <v/>
      </c>
      <c r="HH101">
        <f t="shared" si="153"/>
        <v>0</v>
      </c>
    </row>
    <row r="102" spans="2:216" x14ac:dyDescent="0.25">
      <c r="B102" s="8"/>
      <c r="C102" s="8"/>
      <c r="D102" s="8"/>
      <c r="E102" s="8"/>
      <c r="F102" s="8"/>
      <c r="G102" s="8"/>
      <c r="H102" s="8"/>
      <c r="I102" s="8"/>
      <c r="J102" s="8"/>
      <c r="K102" s="186"/>
      <c r="L102" s="185"/>
      <c r="M102" s="185"/>
      <c r="N102" s="84"/>
      <c r="O102" s="8" t="str">
        <f t="shared" si="219"/>
        <v/>
      </c>
      <c r="P102" s="8"/>
      <c r="Q102" s="27"/>
      <c r="R102" s="227">
        <f t="shared" si="220"/>
        <v>45.333333333333336</v>
      </c>
      <c r="S102" s="8"/>
      <c r="T102" s="19"/>
      <c r="U102" s="32" t="str">
        <f t="shared" si="154"/>
        <v/>
      </c>
      <c r="V102" s="45" t="str">
        <f t="shared" si="221"/>
        <v/>
      </c>
      <c r="W102" s="32" t="str">
        <f t="shared" si="222"/>
        <v/>
      </c>
      <c r="X102" s="35" t="str">
        <f t="shared" si="223"/>
        <v/>
      </c>
      <c r="Y102" s="39" t="str">
        <f t="shared" si="224"/>
        <v/>
      </c>
      <c r="Z102" s="35" t="str">
        <f t="shared" si="155"/>
        <v/>
      </c>
      <c r="AA102" s="35" t="str">
        <f t="shared" si="156"/>
        <v/>
      </c>
      <c r="AB102" s="35" t="str">
        <f t="shared" si="225"/>
        <v/>
      </c>
      <c r="AC102" s="39" t="str">
        <f t="shared" si="226"/>
        <v/>
      </c>
      <c r="AD102" s="39" t="str">
        <f t="shared" si="227"/>
        <v/>
      </c>
      <c r="AE102" s="41" t="str">
        <f t="shared" si="157"/>
        <v/>
      </c>
      <c r="AF102" s="35"/>
      <c r="AG102" s="20" t="e">
        <f t="shared" si="228"/>
        <v>#VALUE!</v>
      </c>
      <c r="AH102" s="19"/>
      <c r="AI102" s="8"/>
      <c r="AJ102" s="8"/>
      <c r="AK102" s="8"/>
      <c r="AL102" s="27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Z102" s="8"/>
      <c r="BA102" s="8"/>
      <c r="BB102" s="8"/>
      <c r="BC102" s="8"/>
      <c r="BD102" s="8"/>
      <c r="BE102" s="8">
        <v>180</v>
      </c>
      <c r="BF102" s="8">
        <v>360</v>
      </c>
      <c r="BG102" s="8">
        <f t="shared" ref="BG102:BG165" si="298">BG101+$BG$35</f>
        <v>2720</v>
      </c>
      <c r="BH102">
        <f t="shared" si="229"/>
        <v>8160</v>
      </c>
      <c r="BI102" t="s">
        <v>20</v>
      </c>
      <c r="BJ102">
        <f t="shared" si="230"/>
        <v>8160</v>
      </c>
      <c r="BK102">
        <f t="shared" si="281"/>
        <v>0</v>
      </c>
      <c r="BL102" s="17">
        <f t="shared" si="231"/>
        <v>16320</v>
      </c>
      <c r="BM102" s="17">
        <f t="shared" si="232"/>
        <v>360</v>
      </c>
      <c r="BN102" s="17">
        <f t="shared" si="233"/>
        <v>16320</v>
      </c>
      <c r="BO102" s="17">
        <f t="shared" si="234"/>
        <v>0</v>
      </c>
      <c r="BR102">
        <f t="shared" si="235"/>
        <v>8160</v>
      </c>
      <c r="BS102">
        <f t="shared" si="236"/>
        <v>120</v>
      </c>
      <c r="BT102">
        <f t="shared" si="237"/>
        <v>136</v>
      </c>
      <c r="BU102">
        <f t="shared" si="238"/>
        <v>3</v>
      </c>
      <c r="BX102">
        <f t="shared" si="239"/>
        <v>1</v>
      </c>
      <c r="BY102">
        <f t="shared" si="240"/>
        <v>136</v>
      </c>
      <c r="BZ102">
        <f t="shared" si="241"/>
        <v>3</v>
      </c>
      <c r="CA102">
        <f t="shared" si="242"/>
        <v>1</v>
      </c>
      <c r="CB102">
        <f t="shared" si="243"/>
        <v>136</v>
      </c>
      <c r="CC102">
        <f t="shared" si="244"/>
        <v>3</v>
      </c>
      <c r="CD102" s="19"/>
      <c r="CE102" s="155">
        <f t="shared" si="245"/>
        <v>45.333333333333336</v>
      </c>
      <c r="CF102" s="17">
        <f t="shared" si="246"/>
        <v>45.333333333333336</v>
      </c>
      <c r="CG102" s="205">
        <f t="shared" si="247"/>
        <v>142.4188669627373</v>
      </c>
      <c r="CH102" s="205">
        <f t="shared" si="248"/>
        <v>45.333333333333336</v>
      </c>
      <c r="CI102" s="205">
        <f t="shared" si="249"/>
        <v>0</v>
      </c>
      <c r="CJ102" s="224">
        <f t="shared" si="250"/>
        <v>-1</v>
      </c>
      <c r="CK102" s="205">
        <f t="shared" si="251"/>
        <v>-2</v>
      </c>
      <c r="CL102" s="205">
        <v>360</v>
      </c>
      <c r="CM102" s="205">
        <f t="shared" si="282"/>
        <v>-8.3333333333333332E-3</v>
      </c>
      <c r="CN102" s="8"/>
      <c r="CO102" s="198"/>
      <c r="CP102" s="8"/>
      <c r="CQ102" s="8"/>
      <c r="CR102" s="8"/>
      <c r="CS102" s="8"/>
      <c r="CT102" s="8">
        <f t="shared" si="283"/>
        <v>136</v>
      </c>
      <c r="CU102" s="8">
        <f t="shared" si="284"/>
        <v>3</v>
      </c>
      <c r="CV102" s="8">
        <f t="shared" si="252"/>
        <v>1</v>
      </c>
      <c r="CW102" s="8">
        <f t="shared" si="158"/>
        <v>136</v>
      </c>
      <c r="CX102" s="8">
        <f t="shared" si="159"/>
        <v>3</v>
      </c>
      <c r="CY102" s="8">
        <f t="shared" si="186"/>
        <v>1</v>
      </c>
      <c r="CZ102" s="8">
        <f t="shared" si="187"/>
        <v>136</v>
      </c>
      <c r="DA102" s="8">
        <f t="shared" si="253"/>
        <v>3</v>
      </c>
      <c r="DB102" s="8"/>
      <c r="DC102" s="198">
        <f t="shared" si="254"/>
        <v>136</v>
      </c>
      <c r="DD102" s="234" t="s">
        <v>1005</v>
      </c>
      <c r="DE102" s="198">
        <f t="shared" si="255"/>
        <v>3</v>
      </c>
      <c r="DF102" s="8" t="s">
        <v>16</v>
      </c>
      <c r="DG102" s="8">
        <f t="shared" si="188"/>
        <v>45.333333333333336</v>
      </c>
      <c r="DH102" s="129" t="s">
        <v>18</v>
      </c>
      <c r="DI102" s="129" t="s">
        <v>16</v>
      </c>
      <c r="DJ102" s="198">
        <f t="shared" si="256"/>
        <v>142.4188669627373</v>
      </c>
      <c r="DK102" s="30" t="s">
        <v>2</v>
      </c>
      <c r="DL102" s="198">
        <f t="shared" si="189"/>
        <v>142.4188669627373</v>
      </c>
      <c r="DM102" s="228">
        <f t="shared" si="285"/>
        <v>1000000000000</v>
      </c>
      <c r="DN102" s="228">
        <f t="shared" si="286"/>
        <v>142418866962737.31</v>
      </c>
      <c r="DO102" s="228">
        <f t="shared" si="287"/>
        <v>142418866962737.31</v>
      </c>
      <c r="DP102" s="228">
        <f t="shared" si="288"/>
        <v>142418866962737</v>
      </c>
      <c r="DQ102" s="228">
        <f t="shared" si="289"/>
        <v>142418866962737</v>
      </c>
      <c r="DR102" s="30" t="str">
        <f t="shared" si="290"/>
        <v/>
      </c>
      <c r="DS102" s="30">
        <f t="shared" si="291"/>
        <v>0</v>
      </c>
      <c r="DT102" s="30">
        <f t="shared" si="292"/>
        <v>0</v>
      </c>
      <c r="DU102" s="27"/>
      <c r="DV102" s="23" t="s">
        <v>19</v>
      </c>
      <c r="DW102" s="23">
        <f t="shared" si="190"/>
        <v>136</v>
      </c>
      <c r="DX102" s="23">
        <f t="shared" si="191"/>
        <v>3</v>
      </c>
      <c r="DY102" s="23">
        <f t="shared" si="257"/>
        <v>45.333333333333336</v>
      </c>
      <c r="DZ102" s="23">
        <f t="shared" si="258"/>
        <v>0</v>
      </c>
      <c r="EA102" s="23">
        <f t="shared" si="192"/>
        <v>0</v>
      </c>
      <c r="EB102" s="23"/>
      <c r="EC102" s="23">
        <f t="shared" si="259"/>
        <v>136</v>
      </c>
      <c r="ED102" s="23">
        <f t="shared" si="260"/>
        <v>3</v>
      </c>
      <c r="EE102" s="23">
        <f t="shared" si="261"/>
        <v>136</v>
      </c>
      <c r="EF102" s="23">
        <f t="shared" si="262"/>
        <v>3</v>
      </c>
      <c r="EG102" s="23"/>
      <c r="EH102" s="23" t="s">
        <v>36</v>
      </c>
      <c r="EI102" s="223">
        <f t="shared" si="263"/>
        <v>136</v>
      </c>
      <c r="EJ102" s="23" t="s">
        <v>17</v>
      </c>
      <c r="EK102" s="223">
        <f t="shared" si="264"/>
        <v>3</v>
      </c>
      <c r="EL102" s="1" t="s">
        <v>37</v>
      </c>
      <c r="EM102" s="24" t="s">
        <v>18</v>
      </c>
      <c r="EN102" s="48">
        <f t="shared" si="193"/>
        <v>1</v>
      </c>
      <c r="EO102" s="74" t="s">
        <v>16</v>
      </c>
      <c r="EP102" t="str">
        <f t="shared" si="265"/>
        <v xml:space="preserve">( 136 / 3 ) π </v>
      </c>
      <c r="EQ102" t="str">
        <f t="shared" si="266"/>
        <v xml:space="preserve">( 136 / 3 ) π </v>
      </c>
      <c r="ER102" t="str">
        <f t="shared" si="267"/>
        <v xml:space="preserve">( 136 / 3 ) π </v>
      </c>
      <c r="ES102">
        <f t="shared" si="293"/>
        <v>0</v>
      </c>
      <c r="ET102" t="str">
        <f t="shared" si="268"/>
        <v xml:space="preserve">( 136 / 3 ) π </v>
      </c>
      <c r="EU102" s="49" t="s">
        <v>39</v>
      </c>
      <c r="EV102" s="60">
        <f t="shared" si="294"/>
        <v>69</v>
      </c>
      <c r="EX102" s="60">
        <f t="shared" si="295"/>
        <v>3</v>
      </c>
      <c r="EY102" s="60">
        <f t="shared" si="194"/>
        <v>3</v>
      </c>
      <c r="EZ102" s="71" t="str">
        <f t="shared" si="195"/>
        <v xml:space="preserve">8160° = </v>
      </c>
      <c r="FA102" s="73" t="str">
        <f t="shared" si="269"/>
        <v xml:space="preserve">( 136 / 3 ) π </v>
      </c>
      <c r="FB102" s="26" t="str">
        <f t="shared" si="196"/>
        <v>=</v>
      </c>
      <c r="FC102" s="26"/>
      <c r="FD102" s="26">
        <f t="shared" si="197"/>
        <v>142.4188669627373</v>
      </c>
      <c r="FE102" s="26"/>
      <c r="FF102" s="26" t="s">
        <v>39</v>
      </c>
      <c r="FG102" s="25">
        <f t="shared" si="198"/>
        <v>142.4188669627373</v>
      </c>
      <c r="FH102" s="25" t="s">
        <v>2</v>
      </c>
      <c r="FI102" s="25" t="str">
        <f t="shared" si="199"/>
        <v/>
      </c>
      <c r="FL102" s="144" t="str">
        <f t="shared" si="200"/>
        <v>( 136 / 3 ) π   =</v>
      </c>
      <c r="FM102" s="42">
        <f t="shared" si="270"/>
        <v>142.4188669627373</v>
      </c>
      <c r="FN102">
        <f t="shared" si="201"/>
        <v>-0.86602540378444059</v>
      </c>
      <c r="FO102">
        <f t="shared" si="202"/>
        <v>-0.49999999999999661</v>
      </c>
      <c r="FP102">
        <f t="shared" si="203"/>
        <v>-4.3301270189222034</v>
      </c>
      <c r="FQ102">
        <f t="shared" si="204"/>
        <v>-2.4999999999999831</v>
      </c>
      <c r="FR102">
        <f t="shared" si="205"/>
        <v>7.4999999999999831</v>
      </c>
      <c r="FS102">
        <f t="shared" si="206"/>
        <v>2.5000000000000169</v>
      </c>
      <c r="FT102">
        <f t="shared" si="271"/>
        <v>8.6602540378443766</v>
      </c>
      <c r="FV102">
        <v>360</v>
      </c>
      <c r="FW102">
        <f t="shared" si="296"/>
        <v>120</v>
      </c>
      <c r="FX102">
        <f t="shared" si="272"/>
        <v>60</v>
      </c>
      <c r="FY102">
        <f t="shared" si="160"/>
        <v>3</v>
      </c>
      <c r="FZ102">
        <f t="shared" si="273"/>
        <v>1.5</v>
      </c>
      <c r="GA102">
        <f t="shared" si="161"/>
        <v>68</v>
      </c>
      <c r="GB102">
        <f t="shared" si="274"/>
        <v>0</v>
      </c>
      <c r="GC102" t="str">
        <f t="shared" si="162"/>
        <v/>
      </c>
      <c r="GD102" t="str">
        <f t="shared" si="275"/>
        <v/>
      </c>
      <c r="GH102" t="str">
        <f t="shared" si="207"/>
        <v/>
      </c>
      <c r="GI102" t="str">
        <f t="shared" si="208"/>
        <v/>
      </c>
      <c r="GJ102" s="43" t="str">
        <f t="shared" si="209"/>
        <v/>
      </c>
      <c r="GK102" s="43" t="str">
        <f t="shared" si="210"/>
        <v/>
      </c>
      <c r="GL102" s="145"/>
      <c r="GM102" t="str">
        <f t="shared" si="211"/>
        <v/>
      </c>
      <c r="GN102" t="str">
        <f t="shared" si="212"/>
        <v/>
      </c>
      <c r="GO102" t="str">
        <f t="shared" si="213"/>
        <v/>
      </c>
      <c r="GP102" t="str">
        <f t="shared" si="276"/>
        <v/>
      </c>
      <c r="GQ102" t="str">
        <f t="shared" si="277"/>
        <v/>
      </c>
      <c r="GR102" t="str">
        <f t="shared" si="214"/>
        <v/>
      </c>
      <c r="GS102" t="str">
        <f t="shared" si="215"/>
        <v/>
      </c>
      <c r="GU102" t="str">
        <f t="shared" si="278"/>
        <v/>
      </c>
      <c r="GV102" t="str">
        <f t="shared" si="279"/>
        <v/>
      </c>
      <c r="GW102" t="str">
        <f t="shared" si="184"/>
        <v/>
      </c>
      <c r="GX102" t="str">
        <f t="shared" si="185"/>
        <v/>
      </c>
      <c r="GY102" s="19"/>
      <c r="GZ102" t="e">
        <f t="shared" si="280"/>
        <v>#VALUE!</v>
      </c>
      <c r="HA102">
        <f t="shared" si="163"/>
        <v>3</v>
      </c>
      <c r="HC102" t="s">
        <v>982</v>
      </c>
      <c r="HD102">
        <f t="shared" si="297"/>
        <v>68</v>
      </c>
      <c r="HE102" t="str">
        <f t="shared" si="216"/>
        <v/>
      </c>
      <c r="HF102">
        <f t="shared" si="217"/>
        <v>0</v>
      </c>
      <c r="HG102" t="str">
        <f t="shared" si="218"/>
        <v/>
      </c>
      <c r="HH102">
        <f t="shared" si="153"/>
        <v>0</v>
      </c>
    </row>
    <row r="103" spans="2:216" x14ac:dyDescent="0.25">
      <c r="B103" s="8"/>
      <c r="C103" s="8"/>
      <c r="D103" s="8"/>
      <c r="E103" s="8"/>
      <c r="F103" s="8"/>
      <c r="G103" s="8"/>
      <c r="H103" s="8"/>
      <c r="I103" s="8"/>
      <c r="J103" s="8"/>
      <c r="K103" s="186"/>
      <c r="L103" s="185"/>
      <c r="M103" s="185"/>
      <c r="N103" s="84"/>
      <c r="O103" s="8" t="str">
        <f t="shared" si="219"/>
        <v/>
      </c>
      <c r="P103" s="8"/>
      <c r="Q103" s="27"/>
      <c r="R103" s="227">
        <f t="shared" si="220"/>
        <v>46</v>
      </c>
      <c r="S103" s="8"/>
      <c r="T103" s="19"/>
      <c r="U103" s="32" t="str">
        <f t="shared" si="154"/>
        <v/>
      </c>
      <c r="V103" s="44" t="str">
        <f t="shared" si="221"/>
        <v/>
      </c>
      <c r="W103" s="66" t="str">
        <f t="shared" si="222"/>
        <v/>
      </c>
      <c r="X103" s="34" t="str">
        <f t="shared" si="223"/>
        <v/>
      </c>
      <c r="Y103" s="38" t="str">
        <f t="shared" si="224"/>
        <v/>
      </c>
      <c r="Z103" s="34" t="str">
        <f t="shared" si="155"/>
        <v/>
      </c>
      <c r="AA103" s="34" t="str">
        <f t="shared" si="156"/>
        <v/>
      </c>
      <c r="AB103" s="34" t="str">
        <f t="shared" si="225"/>
        <v/>
      </c>
      <c r="AC103" s="38" t="str">
        <f t="shared" si="226"/>
        <v/>
      </c>
      <c r="AD103" s="38" t="str">
        <f t="shared" si="227"/>
        <v/>
      </c>
      <c r="AE103" s="40" t="str">
        <f t="shared" si="157"/>
        <v/>
      </c>
      <c r="AF103" s="35"/>
      <c r="AG103" s="20" t="e">
        <f t="shared" si="228"/>
        <v>#VALUE!</v>
      </c>
      <c r="AH103" s="19"/>
      <c r="AI103" s="8"/>
      <c r="AJ103" s="8"/>
      <c r="AK103" s="8"/>
      <c r="AL103" s="27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Z103" s="8"/>
      <c r="BA103" s="8"/>
      <c r="BB103" s="8"/>
      <c r="BC103" s="8"/>
      <c r="BD103" s="8"/>
      <c r="BE103" s="8">
        <v>180</v>
      </c>
      <c r="BF103" s="8">
        <v>360</v>
      </c>
      <c r="BG103" s="8">
        <f t="shared" si="298"/>
        <v>2760</v>
      </c>
      <c r="BH103">
        <f t="shared" si="229"/>
        <v>8280</v>
      </c>
      <c r="BI103" t="s">
        <v>20</v>
      </c>
      <c r="BJ103">
        <f t="shared" si="230"/>
        <v>8280</v>
      </c>
      <c r="BK103">
        <f t="shared" si="281"/>
        <v>0</v>
      </c>
      <c r="BL103" s="17">
        <f t="shared" si="231"/>
        <v>16560</v>
      </c>
      <c r="BM103" s="17">
        <f t="shared" si="232"/>
        <v>360</v>
      </c>
      <c r="BN103" s="17">
        <f t="shared" si="233"/>
        <v>16560</v>
      </c>
      <c r="BO103" s="17">
        <f t="shared" si="234"/>
        <v>0</v>
      </c>
      <c r="BR103">
        <f t="shared" si="235"/>
        <v>8280</v>
      </c>
      <c r="BS103">
        <f t="shared" si="236"/>
        <v>360</v>
      </c>
      <c r="BT103">
        <f t="shared" si="237"/>
        <v>46</v>
      </c>
      <c r="BU103">
        <f t="shared" si="238"/>
        <v>1</v>
      </c>
      <c r="BX103">
        <f t="shared" si="239"/>
        <v>1</v>
      </c>
      <c r="BY103">
        <f t="shared" si="240"/>
        <v>46</v>
      </c>
      <c r="BZ103">
        <f t="shared" si="241"/>
        <v>1</v>
      </c>
      <c r="CA103">
        <f t="shared" si="242"/>
        <v>1</v>
      </c>
      <c r="CB103">
        <f t="shared" si="243"/>
        <v>46</v>
      </c>
      <c r="CC103">
        <f t="shared" si="244"/>
        <v>1</v>
      </c>
      <c r="CD103" s="19"/>
      <c r="CE103" s="155">
        <f t="shared" si="245"/>
        <v>46</v>
      </c>
      <c r="CF103" s="17">
        <f t="shared" si="246"/>
        <v>46</v>
      </c>
      <c r="CG103" s="205">
        <f t="shared" si="247"/>
        <v>144.51326206513048</v>
      </c>
      <c r="CH103" s="205">
        <f t="shared" si="248"/>
        <v>46</v>
      </c>
      <c r="CI103" s="205">
        <f t="shared" si="249"/>
        <v>0</v>
      </c>
      <c r="CJ103" s="224">
        <f t="shared" si="250"/>
        <v>-1</v>
      </c>
      <c r="CK103" s="205">
        <f t="shared" si="251"/>
        <v>-2</v>
      </c>
      <c r="CL103" s="205">
        <v>360</v>
      </c>
      <c r="CM103" s="205">
        <f t="shared" si="282"/>
        <v>-8.3333333333333332E-3</v>
      </c>
      <c r="CN103" s="8"/>
      <c r="CO103" s="198"/>
      <c r="CP103" s="8"/>
      <c r="CQ103" s="8"/>
      <c r="CR103" s="8"/>
      <c r="CS103" s="8"/>
      <c r="CT103" s="8">
        <f t="shared" si="283"/>
        <v>138</v>
      </c>
      <c r="CU103" s="8">
        <f t="shared" si="284"/>
        <v>3</v>
      </c>
      <c r="CV103" s="8">
        <f t="shared" si="252"/>
        <v>3</v>
      </c>
      <c r="CW103" s="8">
        <f t="shared" si="158"/>
        <v>46</v>
      </c>
      <c r="CX103" s="8">
        <f t="shared" si="159"/>
        <v>1</v>
      </c>
      <c r="CY103" s="8">
        <f t="shared" si="186"/>
        <v>3</v>
      </c>
      <c r="CZ103" s="8">
        <f t="shared" si="187"/>
        <v>46</v>
      </c>
      <c r="DA103" s="8">
        <f t="shared" si="253"/>
        <v>1</v>
      </c>
      <c r="DB103" s="8"/>
      <c r="DC103" s="198">
        <f t="shared" si="254"/>
        <v>46</v>
      </c>
      <c r="DD103" s="234" t="s">
        <v>1005</v>
      </c>
      <c r="DE103" s="198">
        <f t="shared" si="255"/>
        <v>1</v>
      </c>
      <c r="DF103" s="8" t="s">
        <v>16</v>
      </c>
      <c r="DG103" s="8">
        <f t="shared" si="188"/>
        <v>46</v>
      </c>
      <c r="DH103" s="129" t="s">
        <v>18</v>
      </c>
      <c r="DI103" s="129" t="s">
        <v>16</v>
      </c>
      <c r="DJ103" s="198">
        <f t="shared" si="256"/>
        <v>144.51326206513048</v>
      </c>
      <c r="DK103" s="30" t="s">
        <v>2</v>
      </c>
      <c r="DL103" s="198">
        <f t="shared" si="189"/>
        <v>144.51326206513048</v>
      </c>
      <c r="DM103" s="228">
        <f t="shared" si="285"/>
        <v>1000000000000</v>
      </c>
      <c r="DN103" s="228">
        <f t="shared" si="286"/>
        <v>144513262065130.47</v>
      </c>
      <c r="DO103" s="228">
        <f t="shared" si="287"/>
        <v>144513262065130.47</v>
      </c>
      <c r="DP103" s="228">
        <f t="shared" si="288"/>
        <v>144513262065130</v>
      </c>
      <c r="DQ103" s="228">
        <f t="shared" si="289"/>
        <v>144513262065130</v>
      </c>
      <c r="DR103" s="30" t="str">
        <f t="shared" si="290"/>
        <v/>
      </c>
      <c r="DS103" s="30">
        <f t="shared" si="291"/>
        <v>0</v>
      </c>
      <c r="DT103" s="30">
        <f t="shared" si="292"/>
        <v>0</v>
      </c>
      <c r="DU103" s="27"/>
      <c r="DV103" s="23" t="s">
        <v>19</v>
      </c>
      <c r="DW103" s="23">
        <f t="shared" si="190"/>
        <v>46</v>
      </c>
      <c r="DX103" s="23">
        <f t="shared" si="191"/>
        <v>1</v>
      </c>
      <c r="DY103" s="23">
        <f t="shared" si="257"/>
        <v>46</v>
      </c>
      <c r="DZ103" s="23">
        <f t="shared" si="258"/>
        <v>0</v>
      </c>
      <c r="EA103" s="23">
        <f t="shared" si="192"/>
        <v>0</v>
      </c>
      <c r="EB103" s="23"/>
      <c r="EC103" s="23">
        <f t="shared" si="259"/>
        <v>46</v>
      </c>
      <c r="ED103" s="23">
        <f t="shared" si="260"/>
        <v>1</v>
      </c>
      <c r="EE103" s="23">
        <f t="shared" si="261"/>
        <v>46</v>
      </c>
      <c r="EF103" s="23">
        <f t="shared" si="262"/>
        <v>1</v>
      </c>
      <c r="EG103" s="23"/>
      <c r="EH103" s="23" t="s">
        <v>36</v>
      </c>
      <c r="EI103" s="223">
        <f t="shared" si="263"/>
        <v>46</v>
      </c>
      <c r="EJ103" s="23" t="s">
        <v>17</v>
      </c>
      <c r="EK103" s="223">
        <f t="shared" si="264"/>
        <v>1</v>
      </c>
      <c r="EL103" s="1" t="s">
        <v>37</v>
      </c>
      <c r="EM103" s="24" t="s">
        <v>18</v>
      </c>
      <c r="EN103" s="48">
        <f t="shared" si="193"/>
        <v>1</v>
      </c>
      <c r="EO103" s="74" t="s">
        <v>16</v>
      </c>
      <c r="EP103" t="str">
        <f t="shared" si="265"/>
        <v xml:space="preserve">( 46 / 1 ) π </v>
      </c>
      <c r="EQ103" t="str">
        <f t="shared" si="266"/>
        <v xml:space="preserve">46 π </v>
      </c>
      <c r="ER103" t="str">
        <f t="shared" si="267"/>
        <v xml:space="preserve">46 π </v>
      </c>
      <c r="ES103">
        <f t="shared" si="293"/>
        <v>0</v>
      </c>
      <c r="ET103" t="str">
        <f t="shared" si="268"/>
        <v xml:space="preserve">46 π </v>
      </c>
      <c r="EU103" s="49" t="s">
        <v>39</v>
      </c>
      <c r="EV103" s="60">
        <f t="shared" si="294"/>
        <v>70</v>
      </c>
      <c r="EX103" s="60">
        <f t="shared" si="295"/>
        <v>3</v>
      </c>
      <c r="EY103" s="60">
        <f t="shared" si="194"/>
        <v>1</v>
      </c>
      <c r="EZ103" s="71" t="str">
        <f t="shared" si="195"/>
        <v xml:space="preserve">8280° = </v>
      </c>
      <c r="FA103" s="73" t="str">
        <f t="shared" si="269"/>
        <v xml:space="preserve">46 π </v>
      </c>
      <c r="FB103" s="26" t="str">
        <f t="shared" si="196"/>
        <v>=</v>
      </c>
      <c r="FC103" s="26"/>
      <c r="FD103" s="26">
        <f t="shared" si="197"/>
        <v>144.51326206513048</v>
      </c>
      <c r="FE103" s="26"/>
      <c r="FF103" s="26" t="s">
        <v>39</v>
      </c>
      <c r="FG103" s="25">
        <f t="shared" si="198"/>
        <v>144.51326206513048</v>
      </c>
      <c r="FH103" s="25" t="s">
        <v>2</v>
      </c>
      <c r="FI103" s="25" t="str">
        <f t="shared" si="199"/>
        <v/>
      </c>
      <c r="FL103" s="144" t="str">
        <f t="shared" si="200"/>
        <v>46 π   =</v>
      </c>
      <c r="FM103" s="42">
        <f t="shared" si="270"/>
        <v>144.51326206513048</v>
      </c>
      <c r="FN103">
        <f t="shared" si="201"/>
        <v>-1.2741110250180654E-14</v>
      </c>
      <c r="FO103">
        <f t="shared" si="202"/>
        <v>1</v>
      </c>
      <c r="FP103">
        <f t="shared" si="203"/>
        <v>-6.370555125090327E-14</v>
      </c>
      <c r="FQ103">
        <f t="shared" si="204"/>
        <v>5</v>
      </c>
      <c r="FR103">
        <f t="shared" si="205"/>
        <v>0</v>
      </c>
      <c r="FS103">
        <f t="shared" si="206"/>
        <v>0</v>
      </c>
      <c r="FT103">
        <f t="shared" si="271"/>
        <v>6.370555125090327E-14</v>
      </c>
      <c r="FV103">
        <v>360</v>
      </c>
      <c r="FW103">
        <f t="shared" si="296"/>
        <v>120</v>
      </c>
      <c r="FX103">
        <f t="shared" si="272"/>
        <v>60</v>
      </c>
      <c r="FY103">
        <f t="shared" si="160"/>
        <v>3</v>
      </c>
      <c r="FZ103">
        <f t="shared" si="273"/>
        <v>1.5</v>
      </c>
      <c r="GA103">
        <f t="shared" si="161"/>
        <v>69</v>
      </c>
      <c r="GB103">
        <f t="shared" si="274"/>
        <v>0</v>
      </c>
      <c r="GC103" t="str">
        <f t="shared" si="162"/>
        <v/>
      </c>
      <c r="GD103" t="str">
        <f t="shared" si="275"/>
        <v/>
      </c>
      <c r="GH103" t="str">
        <f t="shared" si="207"/>
        <v/>
      </c>
      <c r="GI103" t="str">
        <f t="shared" si="208"/>
        <v/>
      </c>
      <c r="GJ103" s="43" t="str">
        <f t="shared" si="209"/>
        <v/>
      </c>
      <c r="GK103" s="43" t="str">
        <f t="shared" si="210"/>
        <v/>
      </c>
      <c r="GL103" s="145"/>
      <c r="GM103" t="str">
        <f t="shared" si="211"/>
        <v/>
      </c>
      <c r="GN103" t="str">
        <f t="shared" si="212"/>
        <v/>
      </c>
      <c r="GO103" t="str">
        <f t="shared" si="213"/>
        <v/>
      </c>
      <c r="GP103" t="str">
        <f t="shared" si="276"/>
        <v/>
      </c>
      <c r="GQ103" t="str">
        <f t="shared" si="277"/>
        <v/>
      </c>
      <c r="GR103" t="str">
        <f t="shared" si="214"/>
        <v/>
      </c>
      <c r="GS103" t="str">
        <f t="shared" si="215"/>
        <v/>
      </c>
      <c r="GU103" t="str">
        <f t="shared" si="278"/>
        <v/>
      </c>
      <c r="GV103" t="str">
        <f t="shared" si="279"/>
        <v/>
      </c>
      <c r="GW103" t="str">
        <f t="shared" si="184"/>
        <v/>
      </c>
      <c r="GX103" t="str">
        <f t="shared" si="185"/>
        <v/>
      </c>
      <c r="GY103" s="19"/>
      <c r="GZ103" t="e">
        <f t="shared" si="280"/>
        <v>#VALUE!</v>
      </c>
      <c r="HA103">
        <f t="shared" si="163"/>
        <v>3</v>
      </c>
      <c r="HC103" t="s">
        <v>982</v>
      </c>
      <c r="HD103">
        <f t="shared" si="297"/>
        <v>69</v>
      </c>
      <c r="HE103" t="str">
        <f t="shared" si="216"/>
        <v/>
      </c>
      <c r="HF103">
        <f t="shared" si="217"/>
        <v>0</v>
      </c>
      <c r="HG103" t="str">
        <f t="shared" si="218"/>
        <v/>
      </c>
      <c r="HH103">
        <f t="shared" si="153"/>
        <v>0</v>
      </c>
    </row>
    <row r="104" spans="2:216" x14ac:dyDescent="0.25">
      <c r="B104" s="8"/>
      <c r="C104" s="8"/>
      <c r="D104" s="8"/>
      <c r="E104" s="8"/>
      <c r="F104" s="8"/>
      <c r="G104" s="8"/>
      <c r="H104" s="8"/>
      <c r="I104" s="8"/>
      <c r="J104" s="8"/>
      <c r="K104" s="186"/>
      <c r="L104" s="185"/>
      <c r="M104" s="185"/>
      <c r="N104" s="84"/>
      <c r="O104" s="8" t="str">
        <f t="shared" si="219"/>
        <v/>
      </c>
      <c r="P104" s="8"/>
      <c r="Q104" s="27"/>
      <c r="R104" s="227">
        <f t="shared" si="220"/>
        <v>46.666666666666664</v>
      </c>
      <c r="S104" s="8"/>
      <c r="T104" s="19"/>
      <c r="U104" s="32" t="str">
        <f t="shared" si="154"/>
        <v/>
      </c>
      <c r="V104" s="45" t="str">
        <f t="shared" si="221"/>
        <v/>
      </c>
      <c r="W104" s="32" t="str">
        <f t="shared" si="222"/>
        <v/>
      </c>
      <c r="X104" s="35" t="str">
        <f t="shared" si="223"/>
        <v/>
      </c>
      <c r="Y104" s="39" t="str">
        <f t="shared" si="224"/>
        <v/>
      </c>
      <c r="Z104" s="35" t="str">
        <f t="shared" si="155"/>
        <v/>
      </c>
      <c r="AA104" s="35" t="str">
        <f t="shared" si="156"/>
        <v/>
      </c>
      <c r="AB104" s="35" t="str">
        <f t="shared" si="225"/>
        <v/>
      </c>
      <c r="AC104" s="39" t="str">
        <f t="shared" si="226"/>
        <v/>
      </c>
      <c r="AD104" s="39" t="str">
        <f t="shared" si="227"/>
        <v/>
      </c>
      <c r="AE104" s="41" t="str">
        <f t="shared" si="157"/>
        <v/>
      </c>
      <c r="AF104" s="35"/>
      <c r="AG104" s="20" t="e">
        <f t="shared" si="228"/>
        <v>#VALUE!</v>
      </c>
      <c r="AH104" s="19"/>
      <c r="AI104" s="8"/>
      <c r="AJ104" s="8"/>
      <c r="AK104" s="8"/>
      <c r="AL104" s="27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Z104" s="8"/>
      <c r="BA104" s="8"/>
      <c r="BB104" s="8"/>
      <c r="BC104" s="8"/>
      <c r="BD104" s="8"/>
      <c r="BE104" s="8">
        <v>180</v>
      </c>
      <c r="BF104" s="8">
        <v>360</v>
      </c>
      <c r="BG104" s="8">
        <f t="shared" si="298"/>
        <v>2800</v>
      </c>
      <c r="BH104">
        <f t="shared" si="229"/>
        <v>8400</v>
      </c>
      <c r="BI104" t="s">
        <v>20</v>
      </c>
      <c r="BJ104">
        <f t="shared" si="230"/>
        <v>8400</v>
      </c>
      <c r="BK104">
        <f t="shared" si="281"/>
        <v>0</v>
      </c>
      <c r="BL104" s="17">
        <f t="shared" si="231"/>
        <v>16800</v>
      </c>
      <c r="BM104" s="17">
        <f t="shared" si="232"/>
        <v>360</v>
      </c>
      <c r="BN104" s="17">
        <f t="shared" si="233"/>
        <v>16800</v>
      </c>
      <c r="BO104" s="17">
        <f t="shared" si="234"/>
        <v>0</v>
      </c>
      <c r="BR104">
        <f t="shared" si="235"/>
        <v>8400</v>
      </c>
      <c r="BS104">
        <f t="shared" si="236"/>
        <v>120</v>
      </c>
      <c r="BT104">
        <f t="shared" si="237"/>
        <v>140</v>
      </c>
      <c r="BU104">
        <f t="shared" si="238"/>
        <v>3</v>
      </c>
      <c r="BX104">
        <f t="shared" si="239"/>
        <v>1</v>
      </c>
      <c r="BY104">
        <f t="shared" si="240"/>
        <v>140</v>
      </c>
      <c r="BZ104">
        <f t="shared" si="241"/>
        <v>3</v>
      </c>
      <c r="CA104">
        <f t="shared" si="242"/>
        <v>1</v>
      </c>
      <c r="CB104">
        <f t="shared" si="243"/>
        <v>140</v>
      </c>
      <c r="CC104">
        <f t="shared" si="244"/>
        <v>3</v>
      </c>
      <c r="CD104" s="19"/>
      <c r="CE104" s="155">
        <f t="shared" si="245"/>
        <v>46.666666666666664</v>
      </c>
      <c r="CF104" s="17">
        <f t="shared" si="246"/>
        <v>46.666666666666664</v>
      </c>
      <c r="CG104" s="205">
        <f t="shared" si="247"/>
        <v>146.60765716752368</v>
      </c>
      <c r="CH104" s="205">
        <f t="shared" si="248"/>
        <v>46.666666666666664</v>
      </c>
      <c r="CI104" s="205">
        <f t="shared" si="249"/>
        <v>0</v>
      </c>
      <c r="CJ104" s="224">
        <f t="shared" si="250"/>
        <v>-1</v>
      </c>
      <c r="CK104" s="205">
        <f t="shared" si="251"/>
        <v>-2</v>
      </c>
      <c r="CL104" s="205">
        <v>360</v>
      </c>
      <c r="CM104" s="205">
        <f t="shared" si="282"/>
        <v>-8.3333333333333332E-3</v>
      </c>
      <c r="CN104" s="8"/>
      <c r="CO104" s="198"/>
      <c r="CP104" s="8"/>
      <c r="CQ104" s="8"/>
      <c r="CR104" s="8"/>
      <c r="CS104" s="8"/>
      <c r="CT104" s="8">
        <f t="shared" si="283"/>
        <v>140</v>
      </c>
      <c r="CU104" s="8">
        <f t="shared" si="284"/>
        <v>3</v>
      </c>
      <c r="CV104" s="8">
        <f t="shared" si="252"/>
        <v>1</v>
      </c>
      <c r="CW104" s="8">
        <f t="shared" si="158"/>
        <v>140</v>
      </c>
      <c r="CX104" s="8">
        <f t="shared" si="159"/>
        <v>3</v>
      </c>
      <c r="CY104" s="8">
        <f t="shared" si="186"/>
        <v>1</v>
      </c>
      <c r="CZ104" s="8">
        <f t="shared" si="187"/>
        <v>140</v>
      </c>
      <c r="DA104" s="8">
        <f t="shared" si="253"/>
        <v>3</v>
      </c>
      <c r="DB104" s="8"/>
      <c r="DC104" s="198">
        <f t="shared" si="254"/>
        <v>140</v>
      </c>
      <c r="DD104" s="234" t="s">
        <v>1005</v>
      </c>
      <c r="DE104" s="198">
        <f t="shared" si="255"/>
        <v>3</v>
      </c>
      <c r="DF104" s="8" t="s">
        <v>16</v>
      </c>
      <c r="DG104" s="8">
        <f t="shared" si="188"/>
        <v>46.666666666666664</v>
      </c>
      <c r="DH104" s="129" t="s">
        <v>18</v>
      </c>
      <c r="DI104" s="129" t="s">
        <v>16</v>
      </c>
      <c r="DJ104" s="198">
        <f t="shared" si="256"/>
        <v>146.60765716752368</v>
      </c>
      <c r="DK104" s="30" t="s">
        <v>2</v>
      </c>
      <c r="DL104" s="198">
        <f t="shared" si="189"/>
        <v>146.60765716752368</v>
      </c>
      <c r="DM104" s="228">
        <f t="shared" si="285"/>
        <v>1000000000000</v>
      </c>
      <c r="DN104" s="228">
        <f t="shared" si="286"/>
        <v>146607657167523.69</v>
      </c>
      <c r="DO104" s="228">
        <f t="shared" si="287"/>
        <v>146607657167523.69</v>
      </c>
      <c r="DP104" s="228">
        <f t="shared" si="288"/>
        <v>146607657167524</v>
      </c>
      <c r="DQ104" s="228">
        <f t="shared" si="289"/>
        <v>146607657167524</v>
      </c>
      <c r="DR104" s="30" t="str">
        <f t="shared" si="290"/>
        <v/>
      </c>
      <c r="DS104" s="30">
        <f t="shared" si="291"/>
        <v>0</v>
      </c>
      <c r="DT104" s="30">
        <f t="shared" si="292"/>
        <v>0</v>
      </c>
      <c r="DU104" s="27"/>
      <c r="DV104" s="23" t="s">
        <v>19</v>
      </c>
      <c r="DW104" s="23">
        <f t="shared" si="190"/>
        <v>140</v>
      </c>
      <c r="DX104" s="23">
        <f t="shared" si="191"/>
        <v>3</v>
      </c>
      <c r="DY104" s="23">
        <f t="shared" si="257"/>
        <v>46.666666666666664</v>
      </c>
      <c r="DZ104" s="23">
        <f t="shared" si="258"/>
        <v>0</v>
      </c>
      <c r="EA104" s="23">
        <f t="shared" si="192"/>
        <v>0</v>
      </c>
      <c r="EB104" s="23"/>
      <c r="EC104" s="23">
        <f t="shared" si="259"/>
        <v>140</v>
      </c>
      <c r="ED104" s="23">
        <f t="shared" si="260"/>
        <v>3</v>
      </c>
      <c r="EE104" s="23">
        <f t="shared" si="261"/>
        <v>140</v>
      </c>
      <c r="EF104" s="23">
        <f t="shared" si="262"/>
        <v>3</v>
      </c>
      <c r="EG104" s="23"/>
      <c r="EH104" s="23" t="s">
        <v>36</v>
      </c>
      <c r="EI104" s="223">
        <f t="shared" si="263"/>
        <v>140</v>
      </c>
      <c r="EJ104" s="23" t="s">
        <v>17</v>
      </c>
      <c r="EK104" s="223">
        <f t="shared" si="264"/>
        <v>3</v>
      </c>
      <c r="EL104" s="1" t="s">
        <v>37</v>
      </c>
      <c r="EM104" s="24" t="s">
        <v>18</v>
      </c>
      <c r="EN104" s="48">
        <f t="shared" si="193"/>
        <v>1</v>
      </c>
      <c r="EO104" s="74" t="s">
        <v>16</v>
      </c>
      <c r="EP104" t="str">
        <f t="shared" si="265"/>
        <v xml:space="preserve">( 140 / 3 ) π </v>
      </c>
      <c r="EQ104" t="str">
        <f t="shared" si="266"/>
        <v xml:space="preserve">( 140 / 3 ) π </v>
      </c>
      <c r="ER104" t="str">
        <f t="shared" si="267"/>
        <v xml:space="preserve">( 140 / 3 ) π </v>
      </c>
      <c r="ES104">
        <f t="shared" si="293"/>
        <v>0</v>
      </c>
      <c r="ET104" t="str">
        <f t="shared" si="268"/>
        <v xml:space="preserve">( 140 / 3 ) π </v>
      </c>
      <c r="EU104" s="49" t="s">
        <v>39</v>
      </c>
      <c r="EV104" s="60">
        <f t="shared" si="294"/>
        <v>71</v>
      </c>
      <c r="EX104" s="60">
        <f t="shared" si="295"/>
        <v>3</v>
      </c>
      <c r="EY104" s="60">
        <f t="shared" si="194"/>
        <v>1</v>
      </c>
      <c r="EZ104" s="71" t="str">
        <f t="shared" si="195"/>
        <v xml:space="preserve">8400° = </v>
      </c>
      <c r="FA104" s="73" t="str">
        <f t="shared" si="269"/>
        <v xml:space="preserve">( 140 / 3 ) π </v>
      </c>
      <c r="FB104" s="26" t="str">
        <f t="shared" si="196"/>
        <v>=</v>
      </c>
      <c r="FC104" s="26"/>
      <c r="FD104" s="26">
        <f t="shared" si="197"/>
        <v>146.60765716752368</v>
      </c>
      <c r="FE104" s="26"/>
      <c r="FF104" s="26" t="s">
        <v>39</v>
      </c>
      <c r="FG104" s="25">
        <f t="shared" si="198"/>
        <v>146.60765716752368</v>
      </c>
      <c r="FH104" s="25" t="s">
        <v>2</v>
      </c>
      <c r="FI104" s="25" t="str">
        <f t="shared" si="199"/>
        <v/>
      </c>
      <c r="FL104" s="144" t="str">
        <f t="shared" si="200"/>
        <v>( 140 / 3 ) π   =</v>
      </c>
      <c r="FM104" s="42">
        <f t="shared" si="270"/>
        <v>146.60765716752368</v>
      </c>
      <c r="FN104">
        <f t="shared" si="201"/>
        <v>0.86602540378443915</v>
      </c>
      <c r="FO104">
        <f t="shared" si="202"/>
        <v>-0.49999999999999917</v>
      </c>
      <c r="FP104">
        <f t="shared" si="203"/>
        <v>4.3301270189221954</v>
      </c>
      <c r="FQ104">
        <f t="shared" si="204"/>
        <v>-2.499999999999996</v>
      </c>
      <c r="FR104">
        <f t="shared" si="205"/>
        <v>7.4999999999999964</v>
      </c>
      <c r="FS104">
        <f t="shared" si="206"/>
        <v>2.500000000000004</v>
      </c>
      <c r="FT104">
        <f t="shared" si="271"/>
        <v>8.6602540378443837</v>
      </c>
      <c r="FV104">
        <v>360</v>
      </c>
      <c r="FW104">
        <f t="shared" si="296"/>
        <v>120</v>
      </c>
      <c r="FX104">
        <f t="shared" si="272"/>
        <v>60</v>
      </c>
      <c r="FY104">
        <f t="shared" si="160"/>
        <v>3</v>
      </c>
      <c r="FZ104">
        <f t="shared" si="273"/>
        <v>1.5</v>
      </c>
      <c r="GA104">
        <f t="shared" si="161"/>
        <v>70</v>
      </c>
      <c r="GB104">
        <f t="shared" si="274"/>
        <v>0</v>
      </c>
      <c r="GC104" t="str">
        <f t="shared" si="162"/>
        <v/>
      </c>
      <c r="GD104" t="str">
        <f t="shared" si="275"/>
        <v/>
      </c>
      <c r="GH104" t="str">
        <f t="shared" si="207"/>
        <v/>
      </c>
      <c r="GI104" t="str">
        <f t="shared" si="208"/>
        <v/>
      </c>
      <c r="GJ104" s="43" t="str">
        <f t="shared" si="209"/>
        <v/>
      </c>
      <c r="GK104" s="43" t="str">
        <f t="shared" si="210"/>
        <v/>
      </c>
      <c r="GL104" s="145"/>
      <c r="GM104" t="str">
        <f t="shared" si="211"/>
        <v/>
      </c>
      <c r="GN104" t="str">
        <f t="shared" si="212"/>
        <v/>
      </c>
      <c r="GO104" t="str">
        <f t="shared" si="213"/>
        <v/>
      </c>
      <c r="GP104" t="str">
        <f t="shared" si="276"/>
        <v/>
      </c>
      <c r="GQ104" t="str">
        <f t="shared" si="277"/>
        <v/>
      </c>
      <c r="GR104" t="str">
        <f t="shared" si="214"/>
        <v/>
      </c>
      <c r="GS104" t="str">
        <f t="shared" si="215"/>
        <v/>
      </c>
      <c r="GU104" t="str">
        <f t="shared" si="278"/>
        <v/>
      </c>
      <c r="GV104" t="str">
        <f t="shared" si="279"/>
        <v/>
      </c>
      <c r="GW104" t="str">
        <f t="shared" si="184"/>
        <v/>
      </c>
      <c r="GX104" t="str">
        <f t="shared" si="185"/>
        <v/>
      </c>
      <c r="GY104" s="19"/>
      <c r="GZ104" t="e">
        <f t="shared" si="280"/>
        <v>#VALUE!</v>
      </c>
      <c r="HA104">
        <f t="shared" si="163"/>
        <v>3</v>
      </c>
      <c r="HC104" t="s">
        <v>982</v>
      </c>
      <c r="HD104">
        <f t="shared" si="297"/>
        <v>70</v>
      </c>
      <c r="HE104" t="str">
        <f t="shared" si="216"/>
        <v/>
      </c>
      <c r="HF104">
        <f t="shared" si="217"/>
        <v>0</v>
      </c>
      <c r="HG104" t="str">
        <f t="shared" si="218"/>
        <v/>
      </c>
      <c r="HH104">
        <f t="shared" si="153"/>
        <v>0</v>
      </c>
    </row>
    <row r="105" spans="2:216" x14ac:dyDescent="0.25">
      <c r="B105" s="8"/>
      <c r="C105" s="8"/>
      <c r="D105" s="8"/>
      <c r="E105" s="8"/>
      <c r="F105" s="8"/>
      <c r="G105" s="8"/>
      <c r="H105" s="8"/>
      <c r="I105" s="8"/>
      <c r="J105" s="8"/>
      <c r="K105" s="186"/>
      <c r="L105" s="185"/>
      <c r="M105" s="185"/>
      <c r="N105" s="84"/>
      <c r="O105" s="8" t="str">
        <f t="shared" si="219"/>
        <v/>
      </c>
      <c r="P105" s="8"/>
      <c r="Q105" s="27"/>
      <c r="R105" s="227">
        <f t="shared" si="220"/>
        <v>47.333333333333336</v>
      </c>
      <c r="S105" s="8"/>
      <c r="T105" s="19"/>
      <c r="U105" s="32" t="str">
        <f t="shared" si="154"/>
        <v/>
      </c>
      <c r="V105" s="44" t="str">
        <f t="shared" si="221"/>
        <v/>
      </c>
      <c r="W105" s="66" t="str">
        <f t="shared" si="222"/>
        <v/>
      </c>
      <c r="X105" s="34" t="str">
        <f t="shared" si="223"/>
        <v/>
      </c>
      <c r="Y105" s="38" t="str">
        <f t="shared" si="224"/>
        <v/>
      </c>
      <c r="Z105" s="34" t="str">
        <f t="shared" si="155"/>
        <v/>
      </c>
      <c r="AA105" s="34" t="str">
        <f t="shared" si="156"/>
        <v/>
      </c>
      <c r="AB105" s="34" t="str">
        <f t="shared" si="225"/>
        <v/>
      </c>
      <c r="AC105" s="38" t="str">
        <f t="shared" si="226"/>
        <v/>
      </c>
      <c r="AD105" s="38" t="str">
        <f t="shared" si="227"/>
        <v/>
      </c>
      <c r="AE105" s="40" t="str">
        <f t="shared" si="157"/>
        <v/>
      </c>
      <c r="AF105" s="35"/>
      <c r="AG105" s="20" t="e">
        <f t="shared" si="228"/>
        <v>#VALUE!</v>
      </c>
      <c r="AH105" s="19"/>
      <c r="AI105" s="8"/>
      <c r="AJ105" s="8"/>
      <c r="AK105" s="8"/>
      <c r="AL105" s="27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Z105" s="8"/>
      <c r="BA105" s="8"/>
      <c r="BB105" s="8"/>
      <c r="BC105" s="8"/>
      <c r="BD105" s="8"/>
      <c r="BE105" s="8">
        <v>180</v>
      </c>
      <c r="BF105" s="8">
        <v>360</v>
      </c>
      <c r="BG105" s="8">
        <f t="shared" si="298"/>
        <v>2840</v>
      </c>
      <c r="BH105">
        <f t="shared" si="229"/>
        <v>8520</v>
      </c>
      <c r="BI105" t="s">
        <v>20</v>
      </c>
      <c r="BJ105">
        <f t="shared" si="230"/>
        <v>8520</v>
      </c>
      <c r="BK105">
        <f t="shared" si="281"/>
        <v>0</v>
      </c>
      <c r="BL105" s="17">
        <f t="shared" si="231"/>
        <v>17040</v>
      </c>
      <c r="BM105" s="17">
        <f t="shared" si="232"/>
        <v>360</v>
      </c>
      <c r="BN105" s="17">
        <f t="shared" si="233"/>
        <v>17040</v>
      </c>
      <c r="BO105" s="17">
        <f t="shared" si="234"/>
        <v>0</v>
      </c>
      <c r="BR105">
        <f t="shared" si="235"/>
        <v>8520</v>
      </c>
      <c r="BS105">
        <f t="shared" si="236"/>
        <v>120</v>
      </c>
      <c r="BT105">
        <f t="shared" si="237"/>
        <v>142</v>
      </c>
      <c r="BU105">
        <f t="shared" si="238"/>
        <v>3</v>
      </c>
      <c r="BX105">
        <f t="shared" si="239"/>
        <v>1</v>
      </c>
      <c r="BY105">
        <f t="shared" si="240"/>
        <v>142</v>
      </c>
      <c r="BZ105">
        <f t="shared" si="241"/>
        <v>3</v>
      </c>
      <c r="CA105">
        <f t="shared" si="242"/>
        <v>1</v>
      </c>
      <c r="CB105">
        <f t="shared" si="243"/>
        <v>142</v>
      </c>
      <c r="CC105">
        <f t="shared" si="244"/>
        <v>3</v>
      </c>
      <c r="CD105" s="19"/>
      <c r="CE105" s="155">
        <f t="shared" si="245"/>
        <v>47.333333333333336</v>
      </c>
      <c r="CF105" s="17">
        <f t="shared" si="246"/>
        <v>47.333333333333336</v>
      </c>
      <c r="CG105" s="205">
        <f t="shared" si="247"/>
        <v>148.70205226991689</v>
      </c>
      <c r="CH105" s="205">
        <f t="shared" si="248"/>
        <v>47.333333333333336</v>
      </c>
      <c r="CI105" s="205">
        <f t="shared" si="249"/>
        <v>0</v>
      </c>
      <c r="CJ105" s="224">
        <f t="shared" si="250"/>
        <v>-1</v>
      </c>
      <c r="CK105" s="205">
        <f t="shared" si="251"/>
        <v>-2</v>
      </c>
      <c r="CL105" s="205">
        <v>360</v>
      </c>
      <c r="CM105" s="205">
        <f t="shared" si="282"/>
        <v>-8.3333333333333332E-3</v>
      </c>
      <c r="CN105" s="8"/>
      <c r="CO105" s="198"/>
      <c r="CP105" s="8"/>
      <c r="CQ105" s="8"/>
      <c r="CR105" s="8"/>
      <c r="CS105" s="8"/>
      <c r="CT105" s="8">
        <f t="shared" si="283"/>
        <v>142</v>
      </c>
      <c r="CU105" s="8">
        <f t="shared" si="284"/>
        <v>3</v>
      </c>
      <c r="CV105" s="8">
        <f t="shared" si="252"/>
        <v>1</v>
      </c>
      <c r="CW105" s="8">
        <f t="shared" si="158"/>
        <v>142</v>
      </c>
      <c r="CX105" s="8">
        <f t="shared" si="159"/>
        <v>3</v>
      </c>
      <c r="CY105" s="8">
        <f t="shared" si="186"/>
        <v>1</v>
      </c>
      <c r="CZ105" s="8">
        <f t="shared" si="187"/>
        <v>142</v>
      </c>
      <c r="DA105" s="8">
        <f t="shared" si="253"/>
        <v>3</v>
      </c>
      <c r="DB105" s="8"/>
      <c r="DC105" s="198">
        <f t="shared" si="254"/>
        <v>142</v>
      </c>
      <c r="DD105" s="234" t="s">
        <v>1005</v>
      </c>
      <c r="DE105" s="198">
        <f t="shared" si="255"/>
        <v>3</v>
      </c>
      <c r="DF105" s="8" t="s">
        <v>16</v>
      </c>
      <c r="DG105" s="8">
        <f t="shared" si="188"/>
        <v>47.333333333333336</v>
      </c>
      <c r="DH105" s="129" t="s">
        <v>18</v>
      </c>
      <c r="DI105" s="129" t="s">
        <v>16</v>
      </c>
      <c r="DJ105" s="198">
        <f t="shared" si="256"/>
        <v>148.70205226991689</v>
      </c>
      <c r="DK105" s="30" t="s">
        <v>2</v>
      </c>
      <c r="DL105" s="198">
        <f t="shared" si="189"/>
        <v>148.70205226991689</v>
      </c>
      <c r="DM105" s="228">
        <f t="shared" si="285"/>
        <v>1000000000000</v>
      </c>
      <c r="DN105" s="228">
        <f t="shared" si="286"/>
        <v>148702052269916.91</v>
      </c>
      <c r="DO105" s="228">
        <f t="shared" si="287"/>
        <v>148702052269916.91</v>
      </c>
      <c r="DP105" s="228">
        <f t="shared" si="288"/>
        <v>148702052269917</v>
      </c>
      <c r="DQ105" s="228">
        <f t="shared" si="289"/>
        <v>148702052269917</v>
      </c>
      <c r="DR105" s="30" t="str">
        <f t="shared" si="290"/>
        <v/>
      </c>
      <c r="DS105" s="30">
        <f t="shared" si="291"/>
        <v>0</v>
      </c>
      <c r="DT105" s="30">
        <f t="shared" si="292"/>
        <v>0</v>
      </c>
      <c r="DU105" s="27"/>
      <c r="DV105" s="23" t="s">
        <v>19</v>
      </c>
      <c r="DW105" s="23">
        <f t="shared" si="190"/>
        <v>142</v>
      </c>
      <c r="DX105" s="23">
        <f t="shared" si="191"/>
        <v>3</v>
      </c>
      <c r="DY105" s="23">
        <f t="shared" si="257"/>
        <v>47.333333333333336</v>
      </c>
      <c r="DZ105" s="23">
        <f t="shared" si="258"/>
        <v>0</v>
      </c>
      <c r="EA105" s="23">
        <f t="shared" si="192"/>
        <v>0</v>
      </c>
      <c r="EB105" s="23"/>
      <c r="EC105" s="23">
        <f t="shared" si="259"/>
        <v>142</v>
      </c>
      <c r="ED105" s="23">
        <f t="shared" si="260"/>
        <v>3</v>
      </c>
      <c r="EE105" s="23">
        <f t="shared" si="261"/>
        <v>142</v>
      </c>
      <c r="EF105" s="23">
        <f t="shared" si="262"/>
        <v>3</v>
      </c>
      <c r="EG105" s="23"/>
      <c r="EH105" s="23" t="s">
        <v>36</v>
      </c>
      <c r="EI105" s="223">
        <f t="shared" si="263"/>
        <v>142</v>
      </c>
      <c r="EJ105" s="23" t="s">
        <v>17</v>
      </c>
      <c r="EK105" s="223">
        <f t="shared" si="264"/>
        <v>3</v>
      </c>
      <c r="EL105" s="1" t="s">
        <v>37</v>
      </c>
      <c r="EM105" s="24" t="s">
        <v>18</v>
      </c>
      <c r="EN105" s="48">
        <f t="shared" si="193"/>
        <v>1</v>
      </c>
      <c r="EO105" s="74" t="s">
        <v>16</v>
      </c>
      <c r="EP105" t="str">
        <f t="shared" si="265"/>
        <v xml:space="preserve">( 142 / 3 ) π </v>
      </c>
      <c r="EQ105" t="str">
        <f t="shared" si="266"/>
        <v xml:space="preserve">( 142 / 3 ) π </v>
      </c>
      <c r="ER105" t="str">
        <f t="shared" si="267"/>
        <v xml:space="preserve">( 142 / 3 ) π </v>
      </c>
      <c r="ES105">
        <f t="shared" si="293"/>
        <v>0</v>
      </c>
      <c r="ET105" t="str">
        <f t="shared" si="268"/>
        <v xml:space="preserve">( 142 / 3 ) π </v>
      </c>
      <c r="EU105" s="49" t="s">
        <v>39</v>
      </c>
      <c r="EV105" s="60">
        <f t="shared" si="294"/>
        <v>72</v>
      </c>
      <c r="EX105" s="60">
        <f t="shared" si="295"/>
        <v>3</v>
      </c>
      <c r="EY105" s="60">
        <f t="shared" si="194"/>
        <v>3</v>
      </c>
      <c r="EZ105" s="71" t="str">
        <f t="shared" si="195"/>
        <v xml:space="preserve">8520° = </v>
      </c>
      <c r="FA105" s="73" t="str">
        <f t="shared" si="269"/>
        <v xml:space="preserve">( 142 / 3 ) π </v>
      </c>
      <c r="FB105" s="26" t="str">
        <f t="shared" si="196"/>
        <v>=</v>
      </c>
      <c r="FC105" s="26"/>
      <c r="FD105" s="26">
        <f t="shared" si="197"/>
        <v>148.70205226991689</v>
      </c>
      <c r="FE105" s="26"/>
      <c r="FF105" s="26" t="s">
        <v>39</v>
      </c>
      <c r="FG105" s="25">
        <f t="shared" si="198"/>
        <v>148.70205226991686</v>
      </c>
      <c r="FH105" s="25" t="s">
        <v>2</v>
      </c>
      <c r="FI105" s="25" t="str">
        <f t="shared" si="199"/>
        <v/>
      </c>
      <c r="FL105" s="144" t="str">
        <f t="shared" si="200"/>
        <v>( 142 / 3 ) π   =</v>
      </c>
      <c r="FM105" s="42">
        <f t="shared" si="270"/>
        <v>148.70205226991686</v>
      </c>
      <c r="FN105">
        <f t="shared" si="201"/>
        <v>-0.86602540378442983</v>
      </c>
      <c r="FO105">
        <f t="shared" si="202"/>
        <v>-0.50000000000001532</v>
      </c>
      <c r="FP105">
        <f t="shared" si="203"/>
        <v>-4.3301270189221492</v>
      </c>
      <c r="FQ105">
        <f t="shared" si="204"/>
        <v>-2.5000000000000764</v>
      </c>
      <c r="FR105">
        <f t="shared" si="205"/>
        <v>7.5000000000000764</v>
      </c>
      <c r="FS105">
        <f t="shared" si="206"/>
        <v>2.4999999999999236</v>
      </c>
      <c r="FT105">
        <f t="shared" si="271"/>
        <v>8.6602540378444299</v>
      </c>
      <c r="FV105">
        <v>360</v>
      </c>
      <c r="FW105">
        <f t="shared" si="296"/>
        <v>120</v>
      </c>
      <c r="FX105">
        <f t="shared" si="272"/>
        <v>60</v>
      </c>
      <c r="FY105">
        <f t="shared" si="160"/>
        <v>3</v>
      </c>
      <c r="FZ105">
        <f t="shared" si="273"/>
        <v>1.5</v>
      </c>
      <c r="GA105">
        <f t="shared" si="161"/>
        <v>71</v>
      </c>
      <c r="GB105">
        <f t="shared" si="274"/>
        <v>0</v>
      </c>
      <c r="GC105" t="str">
        <f t="shared" si="162"/>
        <v/>
      </c>
      <c r="GD105" t="str">
        <f t="shared" si="275"/>
        <v/>
      </c>
      <c r="GH105" t="str">
        <f t="shared" si="207"/>
        <v/>
      </c>
      <c r="GI105" t="str">
        <f t="shared" si="208"/>
        <v/>
      </c>
      <c r="GJ105" s="43" t="str">
        <f t="shared" si="209"/>
        <v/>
      </c>
      <c r="GK105" s="43" t="str">
        <f t="shared" si="210"/>
        <v/>
      </c>
      <c r="GL105" s="145"/>
      <c r="GM105" t="str">
        <f t="shared" si="211"/>
        <v/>
      </c>
      <c r="GN105" t="str">
        <f t="shared" si="212"/>
        <v/>
      </c>
      <c r="GO105" t="str">
        <f t="shared" si="213"/>
        <v/>
      </c>
      <c r="GP105" t="str">
        <f t="shared" si="276"/>
        <v/>
      </c>
      <c r="GQ105" t="str">
        <f t="shared" si="277"/>
        <v/>
      </c>
      <c r="GR105" t="str">
        <f t="shared" si="214"/>
        <v/>
      </c>
      <c r="GS105" t="str">
        <f t="shared" si="215"/>
        <v/>
      </c>
      <c r="GU105" t="str">
        <f t="shared" si="278"/>
        <v/>
      </c>
      <c r="GV105" t="str">
        <f t="shared" si="279"/>
        <v/>
      </c>
      <c r="GW105" t="str">
        <f t="shared" si="184"/>
        <v/>
      </c>
      <c r="GX105" t="str">
        <f t="shared" si="185"/>
        <v/>
      </c>
      <c r="GY105" s="19"/>
      <c r="GZ105" t="e">
        <f t="shared" si="280"/>
        <v>#VALUE!</v>
      </c>
      <c r="HA105">
        <f t="shared" si="163"/>
        <v>3</v>
      </c>
      <c r="HC105" t="s">
        <v>982</v>
      </c>
      <c r="HD105">
        <f t="shared" si="297"/>
        <v>71</v>
      </c>
      <c r="HE105" t="str">
        <f t="shared" si="216"/>
        <v/>
      </c>
      <c r="HF105">
        <f t="shared" si="217"/>
        <v>0</v>
      </c>
      <c r="HG105" t="str">
        <f t="shared" si="218"/>
        <v/>
      </c>
      <c r="HH105">
        <f t="shared" si="153"/>
        <v>0</v>
      </c>
    </row>
    <row r="106" spans="2:216" x14ac:dyDescent="0.25">
      <c r="B106" s="8"/>
      <c r="C106" s="8"/>
      <c r="D106" s="8"/>
      <c r="E106" s="8"/>
      <c r="F106" s="8"/>
      <c r="G106" s="8"/>
      <c r="H106" s="8"/>
      <c r="I106" s="8"/>
      <c r="J106" s="8"/>
      <c r="K106" s="186"/>
      <c r="L106" s="185"/>
      <c r="M106" s="185"/>
      <c r="N106" s="84"/>
      <c r="O106" s="8" t="str">
        <f t="shared" si="219"/>
        <v/>
      </c>
      <c r="P106" s="8"/>
      <c r="Q106" s="27"/>
      <c r="R106" s="227">
        <f t="shared" si="220"/>
        <v>48</v>
      </c>
      <c r="S106" s="8"/>
      <c r="T106" s="19"/>
      <c r="U106" s="32" t="str">
        <f t="shared" si="154"/>
        <v/>
      </c>
      <c r="V106" s="45" t="str">
        <f t="shared" si="221"/>
        <v/>
      </c>
      <c r="W106" s="32" t="str">
        <f t="shared" si="222"/>
        <v/>
      </c>
      <c r="X106" s="46" t="str">
        <f t="shared" si="223"/>
        <v/>
      </c>
      <c r="Y106" s="38" t="str">
        <f t="shared" si="224"/>
        <v/>
      </c>
      <c r="Z106" s="35" t="str">
        <f t="shared" si="155"/>
        <v/>
      </c>
      <c r="AA106" s="35" t="str">
        <f t="shared" si="156"/>
        <v/>
      </c>
      <c r="AB106" s="35" t="str">
        <f t="shared" si="225"/>
        <v/>
      </c>
      <c r="AC106" s="39" t="str">
        <f t="shared" si="226"/>
        <v/>
      </c>
      <c r="AD106" s="35" t="str">
        <f t="shared" si="227"/>
        <v/>
      </c>
      <c r="AE106" s="39" t="str">
        <f t="shared" si="157"/>
        <v/>
      </c>
      <c r="AF106" s="35"/>
      <c r="AG106" s="20" t="e">
        <f t="shared" si="228"/>
        <v>#VALUE!</v>
      </c>
      <c r="AH106" s="19"/>
      <c r="AI106" s="8"/>
      <c r="AJ106" s="8"/>
      <c r="AK106" s="8"/>
      <c r="AL106" s="27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Z106" s="8"/>
      <c r="BA106" s="8"/>
      <c r="BB106" s="8"/>
      <c r="BC106" s="8"/>
      <c r="BD106" s="8"/>
      <c r="BE106" s="8">
        <v>180</v>
      </c>
      <c r="BF106" s="8">
        <v>360</v>
      </c>
      <c r="BG106" s="8">
        <f t="shared" si="298"/>
        <v>2880</v>
      </c>
      <c r="BH106">
        <f t="shared" si="229"/>
        <v>8640</v>
      </c>
      <c r="BI106" t="s">
        <v>20</v>
      </c>
      <c r="BJ106">
        <f t="shared" si="230"/>
        <v>8640</v>
      </c>
      <c r="BK106">
        <f t="shared" si="281"/>
        <v>0</v>
      </c>
      <c r="BL106" s="17">
        <f t="shared" si="231"/>
        <v>17280</v>
      </c>
      <c r="BM106" s="17">
        <f t="shared" si="232"/>
        <v>360</v>
      </c>
      <c r="BN106" s="17">
        <f t="shared" si="233"/>
        <v>17280</v>
      </c>
      <c r="BO106" s="17">
        <f t="shared" si="234"/>
        <v>0</v>
      </c>
      <c r="BR106">
        <f t="shared" si="235"/>
        <v>8640</v>
      </c>
      <c r="BS106">
        <f t="shared" si="236"/>
        <v>360</v>
      </c>
      <c r="BT106">
        <f t="shared" si="237"/>
        <v>48</v>
      </c>
      <c r="BU106">
        <f t="shared" si="238"/>
        <v>1</v>
      </c>
      <c r="BX106">
        <f t="shared" si="239"/>
        <v>1</v>
      </c>
      <c r="BY106">
        <f t="shared" si="240"/>
        <v>48</v>
      </c>
      <c r="BZ106">
        <f t="shared" si="241"/>
        <v>1</v>
      </c>
      <c r="CA106">
        <f t="shared" si="242"/>
        <v>1</v>
      </c>
      <c r="CB106">
        <f t="shared" si="243"/>
        <v>48</v>
      </c>
      <c r="CC106">
        <f t="shared" si="244"/>
        <v>1</v>
      </c>
      <c r="CD106" s="19"/>
      <c r="CE106" s="155">
        <f t="shared" si="245"/>
        <v>48</v>
      </c>
      <c r="CF106" s="17">
        <f t="shared" si="246"/>
        <v>48</v>
      </c>
      <c r="CG106" s="205">
        <f t="shared" si="247"/>
        <v>150.79644737231007</v>
      </c>
      <c r="CH106" s="205">
        <f t="shared" si="248"/>
        <v>48</v>
      </c>
      <c r="CI106" s="205">
        <f t="shared" si="249"/>
        <v>0</v>
      </c>
      <c r="CJ106" s="224">
        <f t="shared" si="250"/>
        <v>-1</v>
      </c>
      <c r="CK106" s="205">
        <f t="shared" si="251"/>
        <v>-2</v>
      </c>
      <c r="CL106" s="205">
        <v>360</v>
      </c>
      <c r="CM106" s="205">
        <f t="shared" si="282"/>
        <v>-8.3333333333333332E-3</v>
      </c>
      <c r="CN106" s="8"/>
      <c r="CO106" s="198"/>
      <c r="CP106" s="8"/>
      <c r="CQ106" s="8"/>
      <c r="CR106" s="8"/>
      <c r="CS106" s="8"/>
      <c r="CT106" s="8">
        <f t="shared" si="283"/>
        <v>144</v>
      </c>
      <c r="CU106" s="8">
        <f t="shared" si="284"/>
        <v>3</v>
      </c>
      <c r="CV106" s="8">
        <f t="shared" si="252"/>
        <v>3</v>
      </c>
      <c r="CW106" s="8">
        <f t="shared" si="158"/>
        <v>48</v>
      </c>
      <c r="CX106" s="8">
        <f t="shared" si="159"/>
        <v>1</v>
      </c>
      <c r="CY106" s="8">
        <f t="shared" si="186"/>
        <v>3</v>
      </c>
      <c r="CZ106" s="8">
        <f t="shared" si="187"/>
        <v>48</v>
      </c>
      <c r="DA106" s="8">
        <f t="shared" si="253"/>
        <v>1</v>
      </c>
      <c r="DB106" s="8"/>
      <c r="DC106" s="198">
        <f t="shared" si="254"/>
        <v>48</v>
      </c>
      <c r="DD106" s="234" t="s">
        <v>1005</v>
      </c>
      <c r="DE106" s="198">
        <f t="shared" si="255"/>
        <v>1</v>
      </c>
      <c r="DF106" s="8" t="s">
        <v>16</v>
      </c>
      <c r="DG106" s="8">
        <f t="shared" si="188"/>
        <v>48</v>
      </c>
      <c r="DH106" s="129" t="s">
        <v>18</v>
      </c>
      <c r="DI106" s="129" t="s">
        <v>16</v>
      </c>
      <c r="DJ106" s="198">
        <f t="shared" si="256"/>
        <v>150.79644737231007</v>
      </c>
      <c r="DK106" s="30" t="s">
        <v>2</v>
      </c>
      <c r="DL106" s="198">
        <f t="shared" si="189"/>
        <v>150.79644737231007</v>
      </c>
      <c r="DM106" s="228">
        <f t="shared" si="285"/>
        <v>1000000000000</v>
      </c>
      <c r="DN106" s="228">
        <f t="shared" si="286"/>
        <v>150796447372310.06</v>
      </c>
      <c r="DO106" s="228">
        <f t="shared" si="287"/>
        <v>150796447372310.06</v>
      </c>
      <c r="DP106" s="228">
        <f t="shared" si="288"/>
        <v>150796447372310</v>
      </c>
      <c r="DQ106" s="228">
        <f t="shared" si="289"/>
        <v>150796447372310</v>
      </c>
      <c r="DR106" s="30" t="str">
        <f t="shared" si="290"/>
        <v/>
      </c>
      <c r="DS106" s="30">
        <f t="shared" si="291"/>
        <v>0</v>
      </c>
      <c r="DT106" s="30">
        <f t="shared" si="292"/>
        <v>0</v>
      </c>
      <c r="DU106" s="27"/>
      <c r="DV106" s="23" t="s">
        <v>19</v>
      </c>
      <c r="DW106" s="23">
        <f t="shared" si="190"/>
        <v>48</v>
      </c>
      <c r="DX106" s="23">
        <f t="shared" si="191"/>
        <v>1</v>
      </c>
      <c r="DY106" s="23">
        <f t="shared" si="257"/>
        <v>48</v>
      </c>
      <c r="DZ106" s="23">
        <f t="shared" si="258"/>
        <v>0</v>
      </c>
      <c r="EA106" s="23">
        <f t="shared" si="192"/>
        <v>0</v>
      </c>
      <c r="EB106" s="23"/>
      <c r="EC106" s="23">
        <f t="shared" si="259"/>
        <v>48</v>
      </c>
      <c r="ED106" s="23">
        <f t="shared" si="260"/>
        <v>1</v>
      </c>
      <c r="EE106" s="23">
        <f t="shared" si="261"/>
        <v>48</v>
      </c>
      <c r="EF106" s="23">
        <f t="shared" si="262"/>
        <v>1</v>
      </c>
      <c r="EG106" s="23"/>
      <c r="EH106" s="23" t="s">
        <v>36</v>
      </c>
      <c r="EI106" s="223">
        <f t="shared" si="263"/>
        <v>48</v>
      </c>
      <c r="EJ106" s="23" t="s">
        <v>17</v>
      </c>
      <c r="EK106" s="223">
        <f t="shared" si="264"/>
        <v>1</v>
      </c>
      <c r="EL106" s="1" t="s">
        <v>37</v>
      </c>
      <c r="EM106" s="24" t="s">
        <v>18</v>
      </c>
      <c r="EN106" s="48">
        <f t="shared" si="193"/>
        <v>1</v>
      </c>
      <c r="EO106" s="74" t="s">
        <v>16</v>
      </c>
      <c r="EP106" t="str">
        <f t="shared" si="265"/>
        <v xml:space="preserve">( 48 / 1 ) π </v>
      </c>
      <c r="EQ106" t="str">
        <f t="shared" si="266"/>
        <v xml:space="preserve">48 π </v>
      </c>
      <c r="ER106" t="str">
        <f t="shared" si="267"/>
        <v xml:space="preserve">48 π </v>
      </c>
      <c r="ES106">
        <f t="shared" si="293"/>
        <v>0</v>
      </c>
      <c r="ET106" t="str">
        <f t="shared" si="268"/>
        <v xml:space="preserve">48 π </v>
      </c>
      <c r="EU106" s="49" t="s">
        <v>39</v>
      </c>
      <c r="EV106" s="60">
        <f t="shared" si="294"/>
        <v>73</v>
      </c>
      <c r="EX106" s="60">
        <f t="shared" si="295"/>
        <v>3</v>
      </c>
      <c r="EY106" s="60">
        <f t="shared" si="194"/>
        <v>1</v>
      </c>
      <c r="EZ106" s="71" t="str">
        <f t="shared" si="195"/>
        <v xml:space="preserve">8640° = </v>
      </c>
      <c r="FA106" s="73" t="str">
        <f t="shared" si="269"/>
        <v xml:space="preserve">48 π </v>
      </c>
      <c r="FB106" s="26" t="str">
        <f t="shared" si="196"/>
        <v>=</v>
      </c>
      <c r="FC106" s="26"/>
      <c r="FD106" s="26">
        <f t="shared" si="197"/>
        <v>150.79644737231007</v>
      </c>
      <c r="FE106" s="26"/>
      <c r="FF106" s="26" t="s">
        <v>39</v>
      </c>
      <c r="FG106" s="25">
        <f t="shared" si="198"/>
        <v>150.79644737231007</v>
      </c>
      <c r="FH106" s="25" t="s">
        <v>2</v>
      </c>
      <c r="FI106" s="25" t="str">
        <f t="shared" si="199"/>
        <v/>
      </c>
      <c r="FL106" s="144" t="str">
        <f t="shared" si="200"/>
        <v>48 π   =</v>
      </c>
      <c r="FM106" s="42">
        <f t="shared" si="270"/>
        <v>150.79644737231007</v>
      </c>
      <c r="FN106">
        <f t="shared" si="201"/>
        <v>-5.8807125835613761E-15</v>
      </c>
      <c r="FO106">
        <f t="shared" si="202"/>
        <v>1</v>
      </c>
      <c r="FP106">
        <f t="shared" si="203"/>
        <v>-2.940356291780688E-14</v>
      </c>
      <c r="FQ106">
        <f t="shared" si="204"/>
        <v>5</v>
      </c>
      <c r="FR106">
        <f t="shared" si="205"/>
        <v>0</v>
      </c>
      <c r="FS106">
        <f t="shared" si="206"/>
        <v>0</v>
      </c>
      <c r="FT106">
        <f t="shared" si="271"/>
        <v>2.940356291780688E-14</v>
      </c>
      <c r="FV106">
        <v>360</v>
      </c>
      <c r="FW106">
        <f t="shared" si="296"/>
        <v>120</v>
      </c>
      <c r="FX106">
        <f t="shared" si="272"/>
        <v>60</v>
      </c>
      <c r="FY106">
        <f t="shared" si="160"/>
        <v>3</v>
      </c>
      <c r="FZ106">
        <f t="shared" si="273"/>
        <v>1.5</v>
      </c>
      <c r="GA106">
        <f t="shared" si="161"/>
        <v>72</v>
      </c>
      <c r="GB106">
        <f t="shared" si="274"/>
        <v>0</v>
      </c>
      <c r="GC106" t="str">
        <f t="shared" si="162"/>
        <v/>
      </c>
      <c r="GD106" t="str">
        <f t="shared" si="275"/>
        <v/>
      </c>
      <c r="GH106" t="str">
        <f t="shared" si="207"/>
        <v/>
      </c>
      <c r="GI106" t="str">
        <f t="shared" si="208"/>
        <v/>
      </c>
      <c r="GJ106" s="43" t="str">
        <f t="shared" si="209"/>
        <v/>
      </c>
      <c r="GK106" s="43" t="str">
        <f t="shared" si="210"/>
        <v/>
      </c>
      <c r="GL106" s="145"/>
      <c r="GM106" t="str">
        <f t="shared" si="211"/>
        <v/>
      </c>
      <c r="GN106" t="str">
        <f t="shared" si="212"/>
        <v/>
      </c>
      <c r="GO106" t="str">
        <f t="shared" si="213"/>
        <v/>
      </c>
      <c r="GP106" t="str">
        <f t="shared" si="276"/>
        <v/>
      </c>
      <c r="GQ106" t="str">
        <f t="shared" si="277"/>
        <v/>
      </c>
      <c r="GR106" t="str">
        <f t="shared" si="214"/>
        <v/>
      </c>
      <c r="GS106" t="str">
        <f t="shared" si="215"/>
        <v/>
      </c>
      <c r="GU106" t="str">
        <f t="shared" si="278"/>
        <v/>
      </c>
      <c r="GV106" t="str">
        <f t="shared" si="279"/>
        <v/>
      </c>
      <c r="GW106" t="str">
        <f t="shared" si="184"/>
        <v/>
      </c>
      <c r="GX106" t="str">
        <f t="shared" si="185"/>
        <v/>
      </c>
      <c r="GY106" s="19"/>
      <c r="GZ106" t="e">
        <f>GQ106+GR106</f>
        <v>#VALUE!</v>
      </c>
      <c r="HA106">
        <f t="shared" si="163"/>
        <v>3</v>
      </c>
      <c r="HC106" t="s">
        <v>966</v>
      </c>
      <c r="HD106">
        <f t="shared" si="297"/>
        <v>72</v>
      </c>
      <c r="HE106" t="str">
        <f t="shared" si="216"/>
        <v>doheptacontagone</v>
      </c>
      <c r="HF106">
        <f t="shared" si="217"/>
        <v>0</v>
      </c>
      <c r="HG106" t="str">
        <f t="shared" si="218"/>
        <v/>
      </c>
      <c r="HH106">
        <f t="shared" si="153"/>
        <v>0</v>
      </c>
    </row>
    <row r="107" spans="2:216" x14ac:dyDescent="0.25">
      <c r="B107" s="8"/>
      <c r="C107" s="8"/>
      <c r="D107" s="8"/>
      <c r="E107" s="8"/>
      <c r="F107" s="8"/>
      <c r="G107" s="8"/>
      <c r="H107" s="8"/>
      <c r="I107" s="8"/>
      <c r="J107" s="8"/>
      <c r="K107" s="186"/>
      <c r="L107" s="185"/>
      <c r="M107" s="185"/>
      <c r="N107" s="84"/>
      <c r="O107" s="8"/>
      <c r="P107" s="8"/>
      <c r="Q107" s="27"/>
      <c r="R107" s="227">
        <f t="shared" si="220"/>
        <v>48.666666666666664</v>
      </c>
      <c r="S107" s="8"/>
      <c r="T107" s="8"/>
      <c r="U107" s="32" t="str">
        <f t="shared" ref="U107:U170" si="299">GC107</f>
        <v/>
      </c>
      <c r="V107" s="44" t="str">
        <f t="shared" ref="V107:V170" si="300">GH107</f>
        <v/>
      </c>
      <c r="W107" s="66" t="str">
        <f t="shared" si="222"/>
        <v/>
      </c>
      <c r="X107" s="34" t="str">
        <f t="shared" ref="X107:X170" si="301">GJ107</f>
        <v/>
      </c>
      <c r="Y107" s="38" t="str">
        <f t="shared" ref="Y107:Y170" si="302">GK107</f>
        <v/>
      </c>
      <c r="Z107" s="34" t="str">
        <f t="shared" ref="Z107:Z170" si="303">GM107</f>
        <v/>
      </c>
      <c r="AA107" s="34" t="str">
        <f t="shared" ref="AA107:AA170" si="304">GN107</f>
        <v/>
      </c>
      <c r="AB107" s="34" t="str">
        <f t="shared" si="225"/>
        <v/>
      </c>
      <c r="AC107" s="38" t="str">
        <f t="shared" si="226"/>
        <v/>
      </c>
      <c r="AD107" s="38" t="str">
        <f t="shared" si="227"/>
        <v/>
      </c>
      <c r="AE107" s="40" t="str">
        <f t="shared" ref="AE107:AE170" si="305">GS107</f>
        <v/>
      </c>
      <c r="AF107" s="32"/>
      <c r="AG107" s="20" t="e">
        <f t="shared" si="228"/>
        <v>#VALUE!</v>
      </c>
      <c r="AH107" s="21"/>
      <c r="AI107" s="12"/>
      <c r="AJ107" s="12"/>
      <c r="AK107" s="12"/>
      <c r="AL107" s="28"/>
      <c r="AM107" s="8"/>
      <c r="AN107" s="8"/>
      <c r="AO107" s="8" t="s">
        <v>1102</v>
      </c>
      <c r="AP107" s="8"/>
      <c r="AQ107" s="8"/>
      <c r="AR107" s="8"/>
      <c r="AS107" s="8"/>
      <c r="AU107" s="8" t="s">
        <v>1106</v>
      </c>
      <c r="AV107" s="8"/>
      <c r="AW107" s="8"/>
      <c r="AX107" s="8"/>
      <c r="AZ107" s="8"/>
      <c r="BA107" s="8"/>
      <c r="BB107" s="8"/>
      <c r="BC107" s="8"/>
      <c r="BD107" s="8"/>
      <c r="BE107" s="8">
        <v>180</v>
      </c>
      <c r="BF107" s="8">
        <v>360</v>
      </c>
      <c r="BG107" s="8">
        <f t="shared" si="298"/>
        <v>2920</v>
      </c>
      <c r="BH107">
        <f t="shared" si="229"/>
        <v>8760</v>
      </c>
      <c r="BI107" t="s">
        <v>20</v>
      </c>
      <c r="BJ107">
        <f t="shared" si="230"/>
        <v>8760</v>
      </c>
      <c r="BK107">
        <f t="shared" si="281"/>
        <v>0</v>
      </c>
      <c r="BL107" s="17">
        <f t="shared" si="231"/>
        <v>17520</v>
      </c>
      <c r="BM107" s="17">
        <f t="shared" si="232"/>
        <v>360</v>
      </c>
      <c r="BN107" s="17">
        <f t="shared" si="233"/>
        <v>17520</v>
      </c>
      <c r="BO107" s="17">
        <f t="shared" si="234"/>
        <v>0</v>
      </c>
      <c r="BR107">
        <f t="shared" si="235"/>
        <v>8760</v>
      </c>
      <c r="BS107">
        <f t="shared" si="236"/>
        <v>120</v>
      </c>
      <c r="BT107">
        <f t="shared" si="237"/>
        <v>146</v>
      </c>
      <c r="BU107">
        <f t="shared" si="238"/>
        <v>3</v>
      </c>
      <c r="BX107">
        <f t="shared" si="239"/>
        <v>1</v>
      </c>
      <c r="BY107">
        <f t="shared" si="240"/>
        <v>146</v>
      </c>
      <c r="BZ107">
        <f t="shared" si="241"/>
        <v>3</v>
      </c>
      <c r="CA107">
        <f t="shared" si="242"/>
        <v>1</v>
      </c>
      <c r="CB107">
        <f t="shared" si="243"/>
        <v>146</v>
      </c>
      <c r="CC107">
        <f t="shared" si="244"/>
        <v>3</v>
      </c>
      <c r="CD107" s="19"/>
      <c r="CE107" s="155">
        <f t="shared" si="245"/>
        <v>48.666666666666664</v>
      </c>
      <c r="CF107" s="17">
        <f t="shared" si="246"/>
        <v>48.666666666666664</v>
      </c>
      <c r="CG107" s="205">
        <f t="shared" si="247"/>
        <v>152.89084247470325</v>
      </c>
      <c r="CH107" s="205">
        <f t="shared" si="248"/>
        <v>48.666666666666664</v>
      </c>
      <c r="CI107" s="205">
        <f t="shared" si="249"/>
        <v>0</v>
      </c>
      <c r="CJ107" s="224">
        <f t="shared" si="250"/>
        <v>-1</v>
      </c>
      <c r="CK107" s="205">
        <f t="shared" si="251"/>
        <v>-2</v>
      </c>
      <c r="CL107" s="205">
        <v>360</v>
      </c>
      <c r="CM107" s="205">
        <f t="shared" si="282"/>
        <v>-8.3333333333333332E-3</v>
      </c>
      <c r="CN107" s="8"/>
      <c r="CO107" s="198"/>
      <c r="CP107" s="8"/>
      <c r="CQ107" s="8"/>
      <c r="CR107" s="8"/>
      <c r="CS107" s="8"/>
      <c r="CT107" s="8">
        <f t="shared" si="283"/>
        <v>146</v>
      </c>
      <c r="CU107" s="8">
        <f t="shared" si="284"/>
        <v>3</v>
      </c>
      <c r="CV107" s="8">
        <f t="shared" si="252"/>
        <v>1</v>
      </c>
      <c r="CW107" s="8">
        <f t="shared" si="158"/>
        <v>146</v>
      </c>
      <c r="CX107" s="8">
        <f t="shared" si="159"/>
        <v>3</v>
      </c>
      <c r="CY107" s="8">
        <f t="shared" si="186"/>
        <v>1</v>
      </c>
      <c r="CZ107" s="8">
        <f t="shared" si="187"/>
        <v>146</v>
      </c>
      <c r="DA107" s="8">
        <f t="shared" si="253"/>
        <v>3</v>
      </c>
      <c r="DB107" s="8"/>
      <c r="DC107" s="198">
        <f t="shared" si="254"/>
        <v>146</v>
      </c>
      <c r="DD107" s="234" t="s">
        <v>1005</v>
      </c>
      <c r="DE107" s="198">
        <f t="shared" si="255"/>
        <v>3</v>
      </c>
      <c r="DF107" s="8" t="s">
        <v>16</v>
      </c>
      <c r="DG107" s="8">
        <f t="shared" si="188"/>
        <v>48.666666666666664</v>
      </c>
      <c r="DH107" s="129" t="s">
        <v>18</v>
      </c>
      <c r="DI107" s="129" t="s">
        <v>16</v>
      </c>
      <c r="DJ107" s="198">
        <f t="shared" si="256"/>
        <v>152.89084247470325</v>
      </c>
      <c r="DK107" s="30" t="s">
        <v>2</v>
      </c>
      <c r="DL107" s="198">
        <f t="shared" si="189"/>
        <v>152.89084247470325</v>
      </c>
      <c r="DM107" s="228">
        <f t="shared" si="285"/>
        <v>1000000000000</v>
      </c>
      <c r="DN107" s="228">
        <f t="shared" si="286"/>
        <v>152890842474703.25</v>
      </c>
      <c r="DO107" s="228">
        <f t="shared" si="287"/>
        <v>152890842474703.25</v>
      </c>
      <c r="DP107" s="228">
        <f t="shared" si="288"/>
        <v>152890842474703</v>
      </c>
      <c r="DQ107" s="228">
        <f t="shared" si="289"/>
        <v>152890842474703</v>
      </c>
      <c r="DR107" s="30" t="str">
        <f t="shared" si="290"/>
        <v/>
      </c>
      <c r="DS107" s="30">
        <f t="shared" si="291"/>
        <v>0</v>
      </c>
      <c r="DT107" s="30">
        <f t="shared" si="292"/>
        <v>0</v>
      </c>
      <c r="DU107" s="27"/>
      <c r="DV107" s="23" t="s">
        <v>19</v>
      </c>
      <c r="DW107" s="23">
        <f t="shared" si="190"/>
        <v>146</v>
      </c>
      <c r="DX107" s="23">
        <f t="shared" si="191"/>
        <v>3</v>
      </c>
      <c r="DY107" s="23">
        <f t="shared" si="257"/>
        <v>48.666666666666664</v>
      </c>
      <c r="DZ107" s="23">
        <f t="shared" si="258"/>
        <v>0</v>
      </c>
      <c r="EA107" s="23">
        <f t="shared" si="192"/>
        <v>0</v>
      </c>
      <c r="EB107" s="23"/>
      <c r="EC107" s="23">
        <f t="shared" si="259"/>
        <v>146</v>
      </c>
      <c r="ED107" s="23">
        <f t="shared" si="260"/>
        <v>3</v>
      </c>
      <c r="EE107" s="23">
        <f t="shared" si="261"/>
        <v>146</v>
      </c>
      <c r="EF107" s="23">
        <f t="shared" si="262"/>
        <v>3</v>
      </c>
      <c r="EG107" s="23"/>
      <c r="EH107" s="23" t="s">
        <v>36</v>
      </c>
      <c r="EI107" s="223">
        <f t="shared" si="263"/>
        <v>146</v>
      </c>
      <c r="EJ107" s="23" t="s">
        <v>17</v>
      </c>
      <c r="EK107" s="223">
        <f t="shared" si="264"/>
        <v>3</v>
      </c>
      <c r="EL107" s="92" t="s">
        <v>37</v>
      </c>
      <c r="EM107" s="24" t="s">
        <v>18</v>
      </c>
      <c r="EN107" s="92">
        <f t="shared" ref="EN107:EN170" si="306">GCD(EI107,EK107)</f>
        <v>1</v>
      </c>
      <c r="EO107" s="92" t="s">
        <v>16</v>
      </c>
      <c r="EP107" t="str">
        <f t="shared" ref="EP107:EP170" si="307">EH107&amp;EI107&amp;EJ107&amp;EK107&amp;EL107&amp;EM107</f>
        <v xml:space="preserve">( 146 / 3 ) π </v>
      </c>
      <c r="EQ107" t="str">
        <f t="shared" ref="EQ107:EQ170" si="308">IF(EK107=1,EI107&amp;EM107,EP107)</f>
        <v xml:space="preserve">( 146 / 3 ) π </v>
      </c>
      <c r="ER107" t="str">
        <f t="shared" si="267"/>
        <v xml:space="preserve">( 146 / 3 ) π </v>
      </c>
      <c r="ES107">
        <f t="shared" si="293"/>
        <v>0</v>
      </c>
      <c r="ET107" t="str">
        <f t="shared" si="268"/>
        <v xml:space="preserve">( 146 / 3 ) π </v>
      </c>
      <c r="EU107" s="92" t="s">
        <v>39</v>
      </c>
      <c r="EV107" s="92">
        <f t="shared" si="294"/>
        <v>74</v>
      </c>
      <c r="EW107" s="92"/>
      <c r="EX107" s="92">
        <f t="shared" si="295"/>
        <v>3</v>
      </c>
      <c r="EY107" s="92">
        <f t="shared" si="194"/>
        <v>1</v>
      </c>
      <c r="EZ107" s="71" t="str">
        <f t="shared" si="195"/>
        <v xml:space="preserve">8760° = </v>
      </c>
      <c r="FA107" s="73" t="str">
        <f t="shared" si="269"/>
        <v xml:space="preserve">( 146 / 3 ) π </v>
      </c>
      <c r="FB107" s="26" t="str">
        <f t="shared" si="196"/>
        <v>=</v>
      </c>
      <c r="FC107" s="26"/>
      <c r="FD107" s="26">
        <f t="shared" si="197"/>
        <v>152.89084247470325</v>
      </c>
      <c r="FE107" s="26"/>
      <c r="FF107" s="26" t="s">
        <v>39</v>
      </c>
      <c r="FG107" s="25">
        <f t="shared" si="198"/>
        <v>152.89084247470325</v>
      </c>
      <c r="FH107" s="25" t="s">
        <v>2</v>
      </c>
      <c r="FI107" s="25" t="str">
        <f t="shared" si="199"/>
        <v/>
      </c>
      <c r="FL107" s="144" t="str">
        <f t="shared" si="200"/>
        <v>( 146 / 3 ) π   =</v>
      </c>
      <c r="FM107" s="42">
        <f t="shared" ref="FM107:FM170" si="309">FG107</f>
        <v>152.89084247470325</v>
      </c>
      <c r="FN107">
        <f t="shared" ref="FN107:FN170" si="310">SIN(FG107)</f>
        <v>0.86602540378444992</v>
      </c>
      <c r="FO107">
        <f t="shared" ref="FO107:FO170" si="311">COS(FG107)</f>
        <v>-0.49999999999998046</v>
      </c>
      <c r="FP107">
        <f t="shared" ref="FP107:FP170" si="312">FN107*rayon</f>
        <v>4.3301270189222496</v>
      </c>
      <c r="FQ107">
        <f t="shared" ref="FQ107:FQ170" si="313">FO107*rayon</f>
        <v>-2.4999999999999023</v>
      </c>
      <c r="FR107">
        <f t="shared" ref="FR107:FR170" si="314">rayon-FQ107</f>
        <v>7.4999999999999023</v>
      </c>
      <c r="FS107">
        <f t="shared" ref="FS107:FS170" si="315">rayon-ABS(FQ107)</f>
        <v>2.5000000000000977</v>
      </c>
      <c r="FT107">
        <f t="shared" ref="FT107:FT170" si="316">SQRT(FP107^2+FR107^2)</f>
        <v>8.6602540378443305</v>
      </c>
      <c r="FV107">
        <v>360</v>
      </c>
      <c r="FW107">
        <f t="shared" si="296"/>
        <v>120</v>
      </c>
      <c r="FX107">
        <f t="shared" ref="FX107:FX170" si="317">FW107/2</f>
        <v>60</v>
      </c>
      <c r="FY107">
        <f t="shared" si="160"/>
        <v>3</v>
      </c>
      <c r="FZ107">
        <f t="shared" si="273"/>
        <v>1.5</v>
      </c>
      <c r="GA107">
        <f t="shared" si="161"/>
        <v>73</v>
      </c>
      <c r="GB107">
        <f t="shared" ref="GB107:GB170" si="318">IF(GA107&gt;FY107,0,GA107)</f>
        <v>0</v>
      </c>
      <c r="GC107" t="str">
        <f t="shared" ref="GC107:GC170" si="319">IF(GB107=0,"",GA107)</f>
        <v/>
      </c>
      <c r="GD107" t="str">
        <f t="shared" si="275"/>
        <v/>
      </c>
      <c r="GH107" t="str">
        <f t="shared" si="207"/>
        <v/>
      </c>
      <c r="GI107" t="str">
        <f t="shared" ref="GI107:GI170" si="320">IF(GB107=0,"",FL107)</f>
        <v/>
      </c>
      <c r="GJ107" s="43" t="str">
        <f t="shared" ref="GJ107:GJ170" si="321">IF(GB107=0,"",FM107)</f>
        <v/>
      </c>
      <c r="GK107" s="43" t="str">
        <f t="shared" ref="GK107:GK170" si="322">IF(GB107=0,"",FH107)</f>
        <v/>
      </c>
      <c r="GL107" s="145"/>
      <c r="GM107" t="str">
        <f t="shared" ref="GM107:GM170" si="323">IF(GB107=0,"",FN107)</f>
        <v/>
      </c>
      <c r="GN107" t="str">
        <f t="shared" ref="GN107:GN170" si="324">IF(GB107=0,"",FO107)</f>
        <v/>
      </c>
      <c r="GO107" t="str">
        <f t="shared" ref="GO107:GO170" si="325">IF(GB107=0,"",FP107)</f>
        <v/>
      </c>
      <c r="GP107" t="str">
        <f t="shared" ref="GP107:GP170" si="326">IF(GB107=0,"",FQ107)</f>
        <v/>
      </c>
      <c r="GQ107" t="str">
        <f t="shared" si="277"/>
        <v/>
      </c>
      <c r="GR107" t="str">
        <f t="shared" ref="GR107:GR170" si="327">IF(GB107=0,"",FR107)</f>
        <v/>
      </c>
      <c r="GS107" t="str">
        <f t="shared" ref="GS107:GS170" si="328">IF(GB107=0,"",FT107)</f>
        <v/>
      </c>
      <c r="GU107" t="str">
        <f t="shared" ref="GU107:GU170" si="329">IF(GB107&gt;GA107,"",GH107)</f>
        <v/>
      </c>
      <c r="GV107" t="str">
        <f t="shared" si="279"/>
        <v/>
      </c>
      <c r="GW107" t="str">
        <f t="shared" si="184"/>
        <v/>
      </c>
      <c r="GX107" t="str">
        <f t="shared" si="185"/>
        <v/>
      </c>
      <c r="GY107" s="19"/>
      <c r="GZ107" t="e">
        <f t="shared" si="280"/>
        <v>#VALUE!</v>
      </c>
      <c r="HA107">
        <f t="shared" si="163"/>
        <v>3</v>
      </c>
      <c r="HC107" t="s">
        <v>982</v>
      </c>
      <c r="HD107">
        <f t="shared" si="297"/>
        <v>73</v>
      </c>
      <c r="HE107" t="str">
        <f t="shared" si="216"/>
        <v/>
      </c>
      <c r="HF107">
        <f t="shared" si="217"/>
        <v>0</v>
      </c>
      <c r="HG107" t="str">
        <f t="shared" si="218"/>
        <v/>
      </c>
      <c r="HH107">
        <f t="shared" si="153"/>
        <v>0</v>
      </c>
    </row>
    <row r="108" spans="2:216" x14ac:dyDescent="0.25">
      <c r="B108" s="8"/>
      <c r="C108" s="8"/>
      <c r="D108" s="8"/>
      <c r="E108" s="8"/>
      <c r="F108" s="8"/>
      <c r="G108" s="8"/>
      <c r="H108" s="8"/>
      <c r="I108" s="8"/>
      <c r="J108" s="8"/>
      <c r="L108" s="185"/>
      <c r="M108" s="185"/>
      <c r="N108" s="84"/>
      <c r="O108" s="8"/>
      <c r="P108" s="8"/>
      <c r="Q108" s="27"/>
      <c r="R108" s="227">
        <f t="shared" si="220"/>
        <v>49.333333333333336</v>
      </c>
      <c r="T108" s="8"/>
      <c r="U108" s="32" t="str">
        <f t="shared" si="299"/>
        <v/>
      </c>
      <c r="V108" s="45" t="str">
        <f t="shared" si="300"/>
        <v/>
      </c>
      <c r="W108" s="32" t="str">
        <f t="shared" si="222"/>
        <v/>
      </c>
      <c r="X108" s="35" t="str">
        <f t="shared" si="301"/>
        <v/>
      </c>
      <c r="Y108" s="39" t="str">
        <f t="shared" si="302"/>
        <v/>
      </c>
      <c r="Z108" s="35" t="str">
        <f t="shared" si="303"/>
        <v/>
      </c>
      <c r="AA108" s="35" t="str">
        <f t="shared" si="304"/>
        <v/>
      </c>
      <c r="AB108" s="35" t="str">
        <f t="shared" si="225"/>
        <v/>
      </c>
      <c r="AC108" s="39" t="str">
        <f t="shared" si="226"/>
        <v/>
      </c>
      <c r="AD108" s="39" t="str">
        <f t="shared" si="227"/>
        <v/>
      </c>
      <c r="AE108" s="41" t="str">
        <f t="shared" si="305"/>
        <v/>
      </c>
      <c r="AF108" s="32"/>
      <c r="AG108" s="20" t="e">
        <f t="shared" si="228"/>
        <v>#VALUE!</v>
      </c>
      <c r="BE108" s="8">
        <v>180</v>
      </c>
      <c r="BF108" s="8">
        <v>360</v>
      </c>
      <c r="BG108" s="8">
        <f t="shared" si="298"/>
        <v>2960</v>
      </c>
      <c r="BH108">
        <f t="shared" si="229"/>
        <v>8880</v>
      </c>
      <c r="BI108" t="s">
        <v>20</v>
      </c>
      <c r="BJ108">
        <f t="shared" si="230"/>
        <v>8880</v>
      </c>
      <c r="BK108">
        <f t="shared" si="281"/>
        <v>0</v>
      </c>
      <c r="BL108" s="17">
        <f t="shared" si="231"/>
        <v>17760</v>
      </c>
      <c r="BM108" s="17">
        <f t="shared" si="232"/>
        <v>360</v>
      </c>
      <c r="BN108" s="17">
        <f t="shared" si="233"/>
        <v>17760</v>
      </c>
      <c r="BO108" s="17">
        <f t="shared" si="234"/>
        <v>0</v>
      </c>
      <c r="BR108">
        <f t="shared" si="235"/>
        <v>8880</v>
      </c>
      <c r="BS108">
        <f t="shared" si="236"/>
        <v>120</v>
      </c>
      <c r="BT108">
        <f t="shared" si="237"/>
        <v>148</v>
      </c>
      <c r="BU108">
        <f t="shared" si="238"/>
        <v>3</v>
      </c>
      <c r="BX108">
        <f t="shared" si="239"/>
        <v>1</v>
      </c>
      <c r="BY108">
        <f t="shared" si="240"/>
        <v>148</v>
      </c>
      <c r="BZ108">
        <f t="shared" si="241"/>
        <v>3</v>
      </c>
      <c r="CA108">
        <f t="shared" si="242"/>
        <v>1</v>
      </c>
      <c r="CB108">
        <f t="shared" si="243"/>
        <v>148</v>
      </c>
      <c r="CC108">
        <f t="shared" si="244"/>
        <v>3</v>
      </c>
      <c r="CD108" s="19"/>
      <c r="CE108" s="155">
        <f t="shared" si="245"/>
        <v>49.333333333333336</v>
      </c>
      <c r="CF108" s="17">
        <f t="shared" si="246"/>
        <v>49.333333333333336</v>
      </c>
      <c r="CG108" s="205">
        <f t="shared" si="247"/>
        <v>154.98523757709646</v>
      </c>
      <c r="CH108" s="205">
        <f t="shared" si="248"/>
        <v>49.333333333333336</v>
      </c>
      <c r="CI108" s="205">
        <f t="shared" si="249"/>
        <v>0</v>
      </c>
      <c r="CJ108" s="224">
        <f t="shared" si="250"/>
        <v>-1</v>
      </c>
      <c r="CK108" s="205">
        <f t="shared" si="251"/>
        <v>-2</v>
      </c>
      <c r="CL108" s="205">
        <v>360</v>
      </c>
      <c r="CM108" s="205">
        <f t="shared" si="282"/>
        <v>-8.3333333333333332E-3</v>
      </c>
      <c r="CN108" s="8"/>
      <c r="CO108" s="198"/>
      <c r="CP108" s="8"/>
      <c r="CQ108" s="8"/>
      <c r="CR108" s="8"/>
      <c r="CS108" s="8"/>
      <c r="CT108" s="8">
        <f t="shared" si="283"/>
        <v>148</v>
      </c>
      <c r="CU108" s="8">
        <f t="shared" si="284"/>
        <v>3</v>
      </c>
      <c r="CV108" s="8">
        <f t="shared" si="252"/>
        <v>1</v>
      </c>
      <c r="CW108" s="8">
        <f t="shared" si="158"/>
        <v>148</v>
      </c>
      <c r="CX108" s="8">
        <f t="shared" si="159"/>
        <v>3</v>
      </c>
      <c r="CY108" s="8">
        <f t="shared" si="186"/>
        <v>1</v>
      </c>
      <c r="CZ108" s="8">
        <f t="shared" si="187"/>
        <v>148</v>
      </c>
      <c r="DA108" s="8">
        <f t="shared" si="253"/>
        <v>3</v>
      </c>
      <c r="DB108" s="8"/>
      <c r="DC108" s="198">
        <f t="shared" si="254"/>
        <v>148</v>
      </c>
      <c r="DD108" s="234" t="s">
        <v>1005</v>
      </c>
      <c r="DE108" s="198">
        <f t="shared" si="255"/>
        <v>3</v>
      </c>
      <c r="DF108" s="8" t="s">
        <v>16</v>
      </c>
      <c r="DG108" s="8">
        <f t="shared" si="188"/>
        <v>49.333333333333336</v>
      </c>
      <c r="DH108" s="129" t="s">
        <v>18</v>
      </c>
      <c r="DI108" s="129" t="s">
        <v>16</v>
      </c>
      <c r="DJ108" s="198">
        <f t="shared" si="256"/>
        <v>154.98523757709646</v>
      </c>
      <c r="DK108" s="30" t="s">
        <v>2</v>
      </c>
      <c r="DL108" s="198">
        <f t="shared" si="189"/>
        <v>154.98523757709646</v>
      </c>
      <c r="DM108" s="228">
        <f t="shared" si="285"/>
        <v>1000000000000</v>
      </c>
      <c r="DN108" s="228">
        <f t="shared" si="286"/>
        <v>154985237577096.47</v>
      </c>
      <c r="DO108" s="228">
        <f t="shared" si="287"/>
        <v>154985237577096.47</v>
      </c>
      <c r="DP108" s="228">
        <f t="shared" si="288"/>
        <v>154985237577096</v>
      </c>
      <c r="DQ108" s="228">
        <f t="shared" si="289"/>
        <v>154985237577096</v>
      </c>
      <c r="DR108" s="30" t="str">
        <f t="shared" si="290"/>
        <v/>
      </c>
      <c r="DS108" s="30">
        <f t="shared" si="291"/>
        <v>0</v>
      </c>
      <c r="DT108" s="30">
        <f t="shared" si="292"/>
        <v>0</v>
      </c>
      <c r="DU108" s="27"/>
      <c r="DV108" s="23" t="s">
        <v>19</v>
      </c>
      <c r="DW108" s="23">
        <f t="shared" si="190"/>
        <v>148</v>
      </c>
      <c r="DX108" s="23">
        <f t="shared" si="191"/>
        <v>3</v>
      </c>
      <c r="DY108" s="23">
        <f t="shared" si="257"/>
        <v>49.333333333333336</v>
      </c>
      <c r="DZ108" s="23">
        <f t="shared" si="258"/>
        <v>0</v>
      </c>
      <c r="EA108" s="23">
        <f t="shared" si="192"/>
        <v>0</v>
      </c>
      <c r="EB108" s="23"/>
      <c r="EC108" s="23">
        <f t="shared" si="259"/>
        <v>148</v>
      </c>
      <c r="ED108" s="23">
        <f t="shared" si="260"/>
        <v>3</v>
      </c>
      <c r="EE108" s="23">
        <f t="shared" si="261"/>
        <v>148</v>
      </c>
      <c r="EF108" s="23">
        <f t="shared" si="262"/>
        <v>3</v>
      </c>
      <c r="EG108" s="23"/>
      <c r="EH108" s="23" t="s">
        <v>36</v>
      </c>
      <c r="EI108" s="223">
        <f t="shared" si="263"/>
        <v>148</v>
      </c>
      <c r="EJ108" s="23" t="s">
        <v>17</v>
      </c>
      <c r="EK108" s="223">
        <f t="shared" si="264"/>
        <v>3</v>
      </c>
      <c r="EL108" s="92" t="s">
        <v>37</v>
      </c>
      <c r="EM108" s="24" t="s">
        <v>18</v>
      </c>
      <c r="EN108" s="92">
        <f t="shared" si="306"/>
        <v>1</v>
      </c>
      <c r="EO108" s="92" t="s">
        <v>16</v>
      </c>
      <c r="EP108" t="str">
        <f t="shared" si="307"/>
        <v xml:space="preserve">( 148 / 3 ) π </v>
      </c>
      <c r="EQ108" t="str">
        <f t="shared" si="308"/>
        <v xml:space="preserve">( 148 / 3 ) π </v>
      </c>
      <c r="ER108" t="str">
        <f t="shared" si="267"/>
        <v xml:space="preserve">( 148 / 3 ) π </v>
      </c>
      <c r="ES108">
        <f t="shared" si="293"/>
        <v>0</v>
      </c>
      <c r="ET108" t="str">
        <f t="shared" si="268"/>
        <v xml:space="preserve">( 148 / 3 ) π </v>
      </c>
      <c r="EU108" s="92" t="s">
        <v>39</v>
      </c>
      <c r="EV108" s="92">
        <f t="shared" si="294"/>
        <v>75</v>
      </c>
      <c r="EW108" s="92"/>
      <c r="EX108" s="92">
        <f t="shared" si="295"/>
        <v>3</v>
      </c>
      <c r="EY108" s="92">
        <f t="shared" si="194"/>
        <v>3</v>
      </c>
      <c r="EZ108" s="71" t="str">
        <f t="shared" si="195"/>
        <v xml:space="preserve">8880° = </v>
      </c>
      <c r="FA108" s="73" t="str">
        <f t="shared" si="269"/>
        <v xml:space="preserve">( 148 / 3 ) π </v>
      </c>
      <c r="FB108" s="26" t="str">
        <f t="shared" si="196"/>
        <v>=</v>
      </c>
      <c r="FC108" s="26"/>
      <c r="FD108" s="26">
        <f t="shared" si="197"/>
        <v>154.98523757709646</v>
      </c>
      <c r="FE108" s="26"/>
      <c r="FF108" s="26" t="s">
        <v>39</v>
      </c>
      <c r="FG108" s="25">
        <f t="shared" si="198"/>
        <v>154.98523757709648</v>
      </c>
      <c r="FH108" s="25" t="s">
        <v>2</v>
      </c>
      <c r="FI108" s="25" t="str">
        <f t="shared" si="199"/>
        <v/>
      </c>
      <c r="FL108" s="144" t="str">
        <f t="shared" si="200"/>
        <v>( 148 / 3 ) π   =</v>
      </c>
      <c r="FM108" s="42">
        <f t="shared" si="309"/>
        <v>154.98523757709648</v>
      </c>
      <c r="FN108">
        <f t="shared" si="310"/>
        <v>-0.86602540378444748</v>
      </c>
      <c r="FO108">
        <f t="shared" si="311"/>
        <v>-0.49999999999998473</v>
      </c>
      <c r="FP108">
        <f t="shared" si="312"/>
        <v>-4.3301270189222372</v>
      </c>
      <c r="FQ108">
        <f t="shared" si="313"/>
        <v>-2.4999999999999236</v>
      </c>
      <c r="FR108">
        <f t="shared" si="314"/>
        <v>7.4999999999999236</v>
      </c>
      <c r="FS108">
        <f t="shared" si="315"/>
        <v>2.5000000000000764</v>
      </c>
      <c r="FT108">
        <f t="shared" si="316"/>
        <v>8.6602540378443429</v>
      </c>
      <c r="FV108">
        <v>360</v>
      </c>
      <c r="FW108">
        <f t="shared" si="296"/>
        <v>120</v>
      </c>
      <c r="FX108">
        <f t="shared" si="317"/>
        <v>60</v>
      </c>
      <c r="FY108">
        <f t="shared" si="160"/>
        <v>3</v>
      </c>
      <c r="FZ108">
        <f t="shared" si="273"/>
        <v>1.5</v>
      </c>
      <c r="GA108">
        <f t="shared" si="161"/>
        <v>74</v>
      </c>
      <c r="GB108">
        <f t="shared" si="318"/>
        <v>0</v>
      </c>
      <c r="GC108" t="str">
        <f t="shared" si="319"/>
        <v/>
      </c>
      <c r="GD108" t="str">
        <f t="shared" si="275"/>
        <v/>
      </c>
      <c r="GH108" t="str">
        <f t="shared" si="207"/>
        <v/>
      </c>
      <c r="GI108" t="str">
        <f t="shared" si="320"/>
        <v/>
      </c>
      <c r="GJ108" s="43" t="str">
        <f t="shared" si="321"/>
        <v/>
      </c>
      <c r="GK108" s="43" t="str">
        <f t="shared" si="322"/>
        <v/>
      </c>
      <c r="GL108" s="145"/>
      <c r="GM108" t="str">
        <f t="shared" si="323"/>
        <v/>
      </c>
      <c r="GN108" t="str">
        <f t="shared" si="324"/>
        <v/>
      </c>
      <c r="GO108" t="str">
        <f t="shared" si="325"/>
        <v/>
      </c>
      <c r="GP108" t="str">
        <f t="shared" si="326"/>
        <v/>
      </c>
      <c r="GQ108" t="str">
        <f t="shared" si="277"/>
        <v/>
      </c>
      <c r="GR108" t="str">
        <f t="shared" si="327"/>
        <v/>
      </c>
      <c r="GS108" t="str">
        <f t="shared" si="328"/>
        <v/>
      </c>
      <c r="GU108" t="str">
        <f t="shared" si="329"/>
        <v/>
      </c>
      <c r="GV108" t="str">
        <f t="shared" si="279"/>
        <v/>
      </c>
      <c r="GW108" t="str">
        <f t="shared" si="184"/>
        <v/>
      </c>
      <c r="GX108" t="str">
        <f t="shared" si="185"/>
        <v/>
      </c>
      <c r="GY108" s="19"/>
      <c r="GZ108" t="e">
        <f t="shared" si="280"/>
        <v>#VALUE!</v>
      </c>
      <c r="HA108">
        <f t="shared" si="163"/>
        <v>3</v>
      </c>
      <c r="HC108" t="s">
        <v>982</v>
      </c>
      <c r="HD108">
        <f t="shared" si="297"/>
        <v>74</v>
      </c>
      <c r="HE108" t="str">
        <f t="shared" si="216"/>
        <v/>
      </c>
      <c r="HF108">
        <f t="shared" si="217"/>
        <v>0</v>
      </c>
      <c r="HG108" t="str">
        <f t="shared" si="218"/>
        <v/>
      </c>
      <c r="HH108">
        <f t="shared" ref="HH108:HH171" si="330">IF(HD108=HF108,HG108,HH107)</f>
        <v>0</v>
      </c>
    </row>
    <row r="109" spans="2:216" x14ac:dyDescent="0.25">
      <c r="B109" s="8"/>
      <c r="C109" s="8"/>
      <c r="D109" s="8"/>
      <c r="E109" s="8"/>
      <c r="F109" s="8"/>
      <c r="G109" s="8"/>
      <c r="H109" s="8"/>
      <c r="I109" s="8"/>
      <c r="J109" s="8"/>
      <c r="L109" s="185"/>
      <c r="M109" s="185"/>
      <c r="N109" s="84"/>
      <c r="O109" s="8"/>
      <c r="P109" s="8"/>
      <c r="Q109" s="27"/>
      <c r="R109" s="227">
        <f t="shared" si="220"/>
        <v>50</v>
      </c>
      <c r="U109" s="32" t="str">
        <f t="shared" si="299"/>
        <v/>
      </c>
      <c r="V109" s="44" t="str">
        <f t="shared" si="300"/>
        <v/>
      </c>
      <c r="W109" s="66" t="str">
        <f t="shared" si="222"/>
        <v/>
      </c>
      <c r="X109" s="34" t="str">
        <f t="shared" si="301"/>
        <v/>
      </c>
      <c r="Y109" s="38" t="str">
        <f t="shared" si="302"/>
        <v/>
      </c>
      <c r="Z109" s="34" t="str">
        <f t="shared" si="303"/>
        <v/>
      </c>
      <c r="AA109" s="34" t="str">
        <f t="shared" si="304"/>
        <v/>
      </c>
      <c r="AB109" s="34" t="str">
        <f t="shared" si="225"/>
        <v/>
      </c>
      <c r="AC109" s="38" t="str">
        <f t="shared" si="226"/>
        <v/>
      </c>
      <c r="AD109" s="38" t="str">
        <f t="shared" si="227"/>
        <v/>
      </c>
      <c r="AE109" s="40" t="str">
        <f t="shared" si="305"/>
        <v/>
      </c>
      <c r="AG109" s="20" t="e">
        <f t="shared" si="228"/>
        <v>#VALUE!</v>
      </c>
      <c r="AI109" s="8"/>
      <c r="BE109" s="8">
        <v>180</v>
      </c>
      <c r="BF109" s="8">
        <v>360</v>
      </c>
      <c r="BG109" s="8">
        <f t="shared" si="298"/>
        <v>3000</v>
      </c>
      <c r="BH109">
        <f t="shared" si="229"/>
        <v>9000</v>
      </c>
      <c r="BI109" t="s">
        <v>20</v>
      </c>
      <c r="BJ109">
        <f t="shared" si="230"/>
        <v>9000</v>
      </c>
      <c r="BK109">
        <f t="shared" si="281"/>
        <v>0</v>
      </c>
      <c r="BL109" s="17">
        <f t="shared" si="231"/>
        <v>18000</v>
      </c>
      <c r="BM109" s="17">
        <f t="shared" si="232"/>
        <v>360</v>
      </c>
      <c r="BN109" s="17">
        <f t="shared" si="233"/>
        <v>18000</v>
      </c>
      <c r="BO109" s="17">
        <f t="shared" si="234"/>
        <v>0</v>
      </c>
      <c r="BR109">
        <f t="shared" si="235"/>
        <v>9000</v>
      </c>
      <c r="BS109">
        <f t="shared" si="236"/>
        <v>360</v>
      </c>
      <c r="BT109">
        <f t="shared" si="237"/>
        <v>50</v>
      </c>
      <c r="BU109">
        <f t="shared" si="238"/>
        <v>1</v>
      </c>
      <c r="BX109">
        <f t="shared" si="239"/>
        <v>1</v>
      </c>
      <c r="BY109">
        <f t="shared" si="240"/>
        <v>50</v>
      </c>
      <c r="BZ109">
        <f t="shared" si="241"/>
        <v>1</v>
      </c>
      <c r="CA109">
        <f t="shared" si="242"/>
        <v>1</v>
      </c>
      <c r="CB109">
        <f t="shared" si="243"/>
        <v>50</v>
      </c>
      <c r="CC109">
        <f t="shared" si="244"/>
        <v>1</v>
      </c>
      <c r="CD109" s="19"/>
      <c r="CE109" s="155">
        <f t="shared" si="245"/>
        <v>50</v>
      </c>
      <c r="CF109" s="17">
        <f t="shared" si="246"/>
        <v>50</v>
      </c>
      <c r="CG109" s="205">
        <f t="shared" si="247"/>
        <v>157.07963267948966</v>
      </c>
      <c r="CH109" s="205">
        <f t="shared" si="248"/>
        <v>50</v>
      </c>
      <c r="CI109" s="205">
        <f t="shared" si="249"/>
        <v>0</v>
      </c>
      <c r="CJ109" s="224">
        <f t="shared" si="250"/>
        <v>-1</v>
      </c>
      <c r="CK109" s="205">
        <f t="shared" si="251"/>
        <v>-2</v>
      </c>
      <c r="CL109" s="205">
        <v>360</v>
      </c>
      <c r="CM109" s="205">
        <f t="shared" si="282"/>
        <v>-8.3333333333333332E-3</v>
      </c>
      <c r="CN109" s="8"/>
      <c r="CO109" s="198"/>
      <c r="CP109" s="8"/>
      <c r="CQ109" s="8"/>
      <c r="CR109" s="8"/>
      <c r="CS109" s="8"/>
      <c r="CT109" s="8">
        <f t="shared" si="283"/>
        <v>150</v>
      </c>
      <c r="CU109" s="8">
        <f t="shared" si="284"/>
        <v>3</v>
      </c>
      <c r="CV109" s="8">
        <f t="shared" si="252"/>
        <v>3</v>
      </c>
      <c r="CW109" s="8">
        <f t="shared" si="158"/>
        <v>50</v>
      </c>
      <c r="CX109" s="8">
        <f t="shared" si="159"/>
        <v>1</v>
      </c>
      <c r="CY109" s="8">
        <f t="shared" si="186"/>
        <v>3</v>
      </c>
      <c r="CZ109" s="8">
        <f t="shared" si="187"/>
        <v>50</v>
      </c>
      <c r="DA109" s="8">
        <f t="shared" si="253"/>
        <v>1</v>
      </c>
      <c r="DB109" s="8"/>
      <c r="DC109" s="198">
        <f t="shared" si="254"/>
        <v>50</v>
      </c>
      <c r="DD109" s="234" t="s">
        <v>1005</v>
      </c>
      <c r="DE109" s="198">
        <f t="shared" si="255"/>
        <v>1</v>
      </c>
      <c r="DF109" s="8" t="s">
        <v>16</v>
      </c>
      <c r="DG109" s="8">
        <f t="shared" si="188"/>
        <v>50</v>
      </c>
      <c r="DH109" s="129" t="s">
        <v>18</v>
      </c>
      <c r="DI109" s="129" t="s">
        <v>16</v>
      </c>
      <c r="DJ109" s="198">
        <f t="shared" si="256"/>
        <v>157.07963267948966</v>
      </c>
      <c r="DK109" s="30" t="s">
        <v>2</v>
      </c>
      <c r="DL109" s="198">
        <f t="shared" si="189"/>
        <v>157.07963267948966</v>
      </c>
      <c r="DM109" s="228">
        <f t="shared" si="285"/>
        <v>1000000000000</v>
      </c>
      <c r="DN109" s="228">
        <f t="shared" si="286"/>
        <v>157079632679489.66</v>
      </c>
      <c r="DO109" s="228">
        <f t="shared" si="287"/>
        <v>157079632679489.66</v>
      </c>
      <c r="DP109" s="228">
        <f t="shared" si="288"/>
        <v>157079632679490</v>
      </c>
      <c r="DQ109" s="228">
        <f t="shared" si="289"/>
        <v>157079632679490</v>
      </c>
      <c r="DR109" s="30" t="str">
        <f t="shared" si="290"/>
        <v/>
      </c>
      <c r="DS109" s="30">
        <f t="shared" si="291"/>
        <v>0</v>
      </c>
      <c r="DT109" s="30">
        <f t="shared" si="292"/>
        <v>0</v>
      </c>
      <c r="DU109" s="27"/>
      <c r="DV109" s="23" t="s">
        <v>19</v>
      </c>
      <c r="DW109" s="23">
        <f t="shared" si="190"/>
        <v>50</v>
      </c>
      <c r="DX109" s="23">
        <f t="shared" si="191"/>
        <v>1</v>
      </c>
      <c r="DY109" s="23">
        <f t="shared" si="257"/>
        <v>50</v>
      </c>
      <c r="DZ109" s="23">
        <f t="shared" si="258"/>
        <v>0</v>
      </c>
      <c r="EA109" s="23">
        <f t="shared" si="192"/>
        <v>0</v>
      </c>
      <c r="EB109" s="23"/>
      <c r="EC109" s="23">
        <f t="shared" si="259"/>
        <v>50</v>
      </c>
      <c r="ED109" s="23">
        <f t="shared" si="260"/>
        <v>1</v>
      </c>
      <c r="EE109" s="23">
        <f t="shared" si="261"/>
        <v>50</v>
      </c>
      <c r="EF109" s="23">
        <f t="shared" si="262"/>
        <v>1</v>
      </c>
      <c r="EG109" s="23"/>
      <c r="EH109" s="23" t="s">
        <v>36</v>
      </c>
      <c r="EI109" s="223">
        <f t="shared" si="263"/>
        <v>50</v>
      </c>
      <c r="EJ109" s="23" t="s">
        <v>17</v>
      </c>
      <c r="EK109" s="223">
        <f t="shared" si="264"/>
        <v>1</v>
      </c>
      <c r="EL109" s="92" t="s">
        <v>37</v>
      </c>
      <c r="EM109" s="24" t="s">
        <v>18</v>
      </c>
      <c r="EN109" s="92">
        <f t="shared" si="306"/>
        <v>1</v>
      </c>
      <c r="EO109" s="92" t="s">
        <v>16</v>
      </c>
      <c r="EP109" t="str">
        <f t="shared" si="307"/>
        <v xml:space="preserve">( 50 / 1 ) π </v>
      </c>
      <c r="EQ109" t="str">
        <f t="shared" si="308"/>
        <v xml:space="preserve">50 π </v>
      </c>
      <c r="ER109" t="str">
        <f t="shared" si="267"/>
        <v xml:space="preserve">50 π </v>
      </c>
      <c r="ES109">
        <f t="shared" si="293"/>
        <v>0</v>
      </c>
      <c r="ET109" t="str">
        <f t="shared" si="268"/>
        <v xml:space="preserve">50 π </v>
      </c>
      <c r="EU109" s="92" t="s">
        <v>39</v>
      </c>
      <c r="EV109" s="92">
        <f t="shared" si="294"/>
        <v>76</v>
      </c>
      <c r="EW109" s="92"/>
      <c r="EX109" s="92">
        <f t="shared" si="295"/>
        <v>3</v>
      </c>
      <c r="EY109" s="92">
        <f t="shared" si="194"/>
        <v>1</v>
      </c>
      <c r="EZ109" s="71" t="str">
        <f t="shared" si="195"/>
        <v xml:space="preserve">9000° = </v>
      </c>
      <c r="FA109" s="73" t="str">
        <f t="shared" si="269"/>
        <v xml:space="preserve">50 π </v>
      </c>
      <c r="FB109" s="26" t="str">
        <f t="shared" si="196"/>
        <v>=</v>
      </c>
      <c r="FC109" s="26"/>
      <c r="FD109" s="26">
        <f t="shared" si="197"/>
        <v>157.07963267948966</v>
      </c>
      <c r="FE109" s="26"/>
      <c r="FF109" s="26" t="s">
        <v>39</v>
      </c>
      <c r="FG109" s="25">
        <f t="shared" si="198"/>
        <v>157.07963267948966</v>
      </c>
      <c r="FH109" s="25" t="s">
        <v>2</v>
      </c>
      <c r="FI109" s="25" t="str">
        <f t="shared" si="199"/>
        <v/>
      </c>
      <c r="FL109" s="144" t="str">
        <f t="shared" si="200"/>
        <v>50 π   =</v>
      </c>
      <c r="FM109" s="42">
        <f t="shared" si="309"/>
        <v>157.07963267948966</v>
      </c>
      <c r="FN109">
        <f t="shared" si="310"/>
        <v>9.7968508305790181E-16</v>
      </c>
      <c r="FO109">
        <f t="shared" si="311"/>
        <v>1</v>
      </c>
      <c r="FP109">
        <f t="shared" si="312"/>
        <v>4.898425415289509E-15</v>
      </c>
      <c r="FQ109">
        <f t="shared" si="313"/>
        <v>5</v>
      </c>
      <c r="FR109">
        <f t="shared" si="314"/>
        <v>0</v>
      </c>
      <c r="FS109">
        <f t="shared" si="315"/>
        <v>0</v>
      </c>
      <c r="FT109">
        <f t="shared" si="316"/>
        <v>4.898425415289509E-15</v>
      </c>
      <c r="FV109">
        <v>360</v>
      </c>
      <c r="FW109">
        <f t="shared" si="296"/>
        <v>120</v>
      </c>
      <c r="FX109">
        <f t="shared" si="317"/>
        <v>60</v>
      </c>
      <c r="FY109">
        <f t="shared" si="160"/>
        <v>3</v>
      </c>
      <c r="FZ109">
        <f t="shared" si="273"/>
        <v>1.5</v>
      </c>
      <c r="GA109">
        <f t="shared" si="161"/>
        <v>75</v>
      </c>
      <c r="GB109">
        <f t="shared" si="318"/>
        <v>0</v>
      </c>
      <c r="GC109" t="str">
        <f t="shared" si="319"/>
        <v/>
      </c>
      <c r="GD109" t="str">
        <f t="shared" si="275"/>
        <v/>
      </c>
      <c r="GH109" t="str">
        <f t="shared" si="207"/>
        <v/>
      </c>
      <c r="GI109" t="str">
        <f t="shared" si="320"/>
        <v/>
      </c>
      <c r="GJ109" s="43" t="str">
        <f t="shared" si="321"/>
        <v/>
      </c>
      <c r="GK109" s="43" t="str">
        <f t="shared" si="322"/>
        <v/>
      </c>
      <c r="GL109" s="145"/>
      <c r="GM109" t="str">
        <f t="shared" si="323"/>
        <v/>
      </c>
      <c r="GN109" t="str">
        <f t="shared" si="324"/>
        <v/>
      </c>
      <c r="GO109" t="str">
        <f t="shared" si="325"/>
        <v/>
      </c>
      <c r="GP109" t="str">
        <f t="shared" si="326"/>
        <v/>
      </c>
      <c r="GQ109" t="str">
        <f t="shared" si="277"/>
        <v/>
      </c>
      <c r="GR109" t="str">
        <f t="shared" si="327"/>
        <v/>
      </c>
      <c r="GS109" t="str">
        <f t="shared" si="328"/>
        <v/>
      </c>
      <c r="GU109" t="str">
        <f t="shared" si="329"/>
        <v/>
      </c>
      <c r="GV109" t="str">
        <f t="shared" si="279"/>
        <v/>
      </c>
      <c r="GW109" t="str">
        <f t="shared" si="184"/>
        <v/>
      </c>
      <c r="GX109" t="str">
        <f t="shared" si="185"/>
        <v/>
      </c>
      <c r="GY109" s="19"/>
      <c r="GZ109" t="e">
        <f t="shared" si="280"/>
        <v>#VALUE!</v>
      </c>
      <c r="HA109">
        <f t="shared" si="163"/>
        <v>3</v>
      </c>
      <c r="HC109" t="s">
        <v>967</v>
      </c>
      <c r="HD109">
        <f t="shared" si="297"/>
        <v>75</v>
      </c>
      <c r="HE109" t="str">
        <f t="shared" si="216"/>
        <v>pentaheptacontagone</v>
      </c>
      <c r="HF109">
        <f t="shared" si="217"/>
        <v>0</v>
      </c>
      <c r="HG109" t="str">
        <f t="shared" si="218"/>
        <v/>
      </c>
      <c r="HH109">
        <f t="shared" si="330"/>
        <v>0</v>
      </c>
    </row>
    <row r="110" spans="2:216" x14ac:dyDescent="0.25">
      <c r="B110" s="8"/>
      <c r="C110" s="8"/>
      <c r="D110" s="8"/>
      <c r="E110" s="8"/>
      <c r="F110" s="8"/>
      <c r="G110" s="8"/>
      <c r="H110" s="8"/>
      <c r="I110" s="8"/>
      <c r="J110" s="8"/>
      <c r="L110" s="185"/>
      <c r="M110" s="185"/>
      <c r="N110" s="84"/>
      <c r="O110" s="8"/>
      <c r="P110" s="8"/>
      <c r="Q110" s="27"/>
      <c r="R110" s="227">
        <f t="shared" si="220"/>
        <v>50.666666666666664</v>
      </c>
      <c r="U110" s="32" t="str">
        <f t="shared" si="299"/>
        <v/>
      </c>
      <c r="V110" s="45" t="str">
        <f t="shared" si="300"/>
        <v/>
      </c>
      <c r="W110" s="32" t="str">
        <f t="shared" si="222"/>
        <v/>
      </c>
      <c r="X110" s="35" t="str">
        <f t="shared" si="301"/>
        <v/>
      </c>
      <c r="Y110" s="39" t="str">
        <f t="shared" si="302"/>
        <v/>
      </c>
      <c r="Z110" s="35" t="str">
        <f t="shared" si="303"/>
        <v/>
      </c>
      <c r="AA110" s="35" t="str">
        <f t="shared" si="304"/>
        <v/>
      </c>
      <c r="AB110" s="35" t="str">
        <f t="shared" si="225"/>
        <v/>
      </c>
      <c r="AC110" s="39" t="str">
        <f t="shared" si="226"/>
        <v/>
      </c>
      <c r="AD110" s="39" t="str">
        <f t="shared" si="227"/>
        <v/>
      </c>
      <c r="AE110" s="41" t="str">
        <f t="shared" si="305"/>
        <v/>
      </c>
      <c r="AG110" s="20" t="e">
        <f t="shared" si="228"/>
        <v>#VALUE!</v>
      </c>
      <c r="AI110" s="8"/>
      <c r="BE110" s="8">
        <v>180</v>
      </c>
      <c r="BF110" s="8">
        <v>360</v>
      </c>
      <c r="BG110" s="8">
        <f t="shared" si="298"/>
        <v>3040</v>
      </c>
      <c r="BH110">
        <f t="shared" si="229"/>
        <v>9120</v>
      </c>
      <c r="BI110" t="s">
        <v>20</v>
      </c>
      <c r="BJ110">
        <f t="shared" si="230"/>
        <v>9120</v>
      </c>
      <c r="BK110">
        <f t="shared" si="281"/>
        <v>0</v>
      </c>
      <c r="BL110" s="17">
        <f t="shared" si="231"/>
        <v>18240</v>
      </c>
      <c r="BM110" s="17">
        <f t="shared" si="232"/>
        <v>360</v>
      </c>
      <c r="BN110" s="17">
        <f t="shared" si="233"/>
        <v>18240</v>
      </c>
      <c r="BO110" s="17">
        <f t="shared" si="234"/>
        <v>0</v>
      </c>
      <c r="BR110">
        <f t="shared" si="235"/>
        <v>9120</v>
      </c>
      <c r="BS110">
        <f t="shared" si="236"/>
        <v>120</v>
      </c>
      <c r="BT110">
        <f t="shared" si="237"/>
        <v>152</v>
      </c>
      <c r="BU110">
        <f t="shared" si="238"/>
        <v>3</v>
      </c>
      <c r="BX110">
        <f t="shared" si="239"/>
        <v>1</v>
      </c>
      <c r="BY110">
        <f t="shared" si="240"/>
        <v>152</v>
      </c>
      <c r="BZ110">
        <f t="shared" si="241"/>
        <v>3</v>
      </c>
      <c r="CA110">
        <f t="shared" si="242"/>
        <v>1</v>
      </c>
      <c r="CB110">
        <f t="shared" si="243"/>
        <v>152</v>
      </c>
      <c r="CC110">
        <f t="shared" si="244"/>
        <v>3</v>
      </c>
      <c r="CD110" s="19"/>
      <c r="CE110" s="155">
        <f t="shared" si="245"/>
        <v>50.666666666666664</v>
      </c>
      <c r="CF110" s="17">
        <f t="shared" si="246"/>
        <v>50.666666666666664</v>
      </c>
      <c r="CG110" s="205">
        <f t="shared" si="247"/>
        <v>159.17402778188284</v>
      </c>
      <c r="CH110" s="205">
        <f t="shared" si="248"/>
        <v>50.666666666666664</v>
      </c>
      <c r="CI110" s="205">
        <f t="shared" si="249"/>
        <v>0</v>
      </c>
      <c r="CJ110" s="224">
        <f t="shared" si="250"/>
        <v>-1</v>
      </c>
      <c r="CK110" s="205">
        <f t="shared" si="251"/>
        <v>-2</v>
      </c>
      <c r="CL110" s="205">
        <v>360</v>
      </c>
      <c r="CM110" s="205">
        <f t="shared" si="282"/>
        <v>-8.3333333333333332E-3</v>
      </c>
      <c r="CN110" s="8"/>
      <c r="CO110" s="198"/>
      <c r="CP110" s="8"/>
      <c r="CQ110" s="8"/>
      <c r="CR110" s="8"/>
      <c r="CS110" s="8"/>
      <c r="CT110" s="8">
        <f t="shared" si="283"/>
        <v>152</v>
      </c>
      <c r="CU110" s="8">
        <f t="shared" si="284"/>
        <v>3</v>
      </c>
      <c r="CV110" s="8">
        <f t="shared" si="252"/>
        <v>1</v>
      </c>
      <c r="CW110" s="8">
        <f t="shared" si="158"/>
        <v>152</v>
      </c>
      <c r="CX110" s="8">
        <f t="shared" si="159"/>
        <v>3</v>
      </c>
      <c r="CY110" s="8">
        <f t="shared" si="186"/>
        <v>1</v>
      </c>
      <c r="CZ110" s="8">
        <f t="shared" si="187"/>
        <v>152</v>
      </c>
      <c r="DA110" s="8">
        <f t="shared" si="253"/>
        <v>3</v>
      </c>
      <c r="DB110" s="8"/>
      <c r="DC110" s="198">
        <f t="shared" si="254"/>
        <v>152</v>
      </c>
      <c r="DD110" s="234" t="s">
        <v>1005</v>
      </c>
      <c r="DE110" s="198">
        <f t="shared" si="255"/>
        <v>3</v>
      </c>
      <c r="DF110" s="8" t="s">
        <v>16</v>
      </c>
      <c r="DG110" s="8">
        <f t="shared" si="188"/>
        <v>50.666666666666664</v>
      </c>
      <c r="DH110" s="129" t="s">
        <v>18</v>
      </c>
      <c r="DI110" s="129" t="s">
        <v>16</v>
      </c>
      <c r="DJ110" s="198">
        <f t="shared" si="256"/>
        <v>159.17402778188284</v>
      </c>
      <c r="DK110" s="30" t="s">
        <v>2</v>
      </c>
      <c r="DL110" s="198">
        <f t="shared" si="189"/>
        <v>159.17402778188284</v>
      </c>
      <c r="DM110" s="228">
        <f t="shared" si="285"/>
        <v>1000000000000</v>
      </c>
      <c r="DN110" s="228">
        <f t="shared" si="286"/>
        <v>159174027781882.84</v>
      </c>
      <c r="DO110" s="228">
        <f t="shared" si="287"/>
        <v>159174027781882.84</v>
      </c>
      <c r="DP110" s="228">
        <f t="shared" si="288"/>
        <v>159174027781883</v>
      </c>
      <c r="DQ110" s="228">
        <f t="shared" si="289"/>
        <v>159174027781883</v>
      </c>
      <c r="DR110" s="30" t="str">
        <f t="shared" si="290"/>
        <v/>
      </c>
      <c r="DS110" s="30">
        <f t="shared" si="291"/>
        <v>0</v>
      </c>
      <c r="DT110" s="30">
        <f t="shared" si="292"/>
        <v>0</v>
      </c>
      <c r="DU110" s="27"/>
      <c r="DV110" s="23" t="s">
        <v>19</v>
      </c>
      <c r="DW110" s="23">
        <f t="shared" si="190"/>
        <v>152</v>
      </c>
      <c r="DX110" s="23">
        <f t="shared" si="191"/>
        <v>3</v>
      </c>
      <c r="DY110" s="23">
        <f t="shared" si="257"/>
        <v>50.666666666666664</v>
      </c>
      <c r="DZ110" s="23">
        <f t="shared" si="258"/>
        <v>0</v>
      </c>
      <c r="EA110" s="23">
        <f t="shared" si="192"/>
        <v>0</v>
      </c>
      <c r="EB110" s="23"/>
      <c r="EC110" s="23">
        <f t="shared" si="259"/>
        <v>152</v>
      </c>
      <c r="ED110" s="23">
        <f t="shared" si="260"/>
        <v>3</v>
      </c>
      <c r="EE110" s="23">
        <f t="shared" si="261"/>
        <v>152</v>
      </c>
      <c r="EF110" s="23">
        <f t="shared" si="262"/>
        <v>3</v>
      </c>
      <c r="EG110" s="23"/>
      <c r="EH110" s="23" t="s">
        <v>36</v>
      </c>
      <c r="EI110" s="223">
        <f t="shared" si="263"/>
        <v>152</v>
      </c>
      <c r="EJ110" s="23" t="s">
        <v>17</v>
      </c>
      <c r="EK110" s="223">
        <f t="shared" si="264"/>
        <v>3</v>
      </c>
      <c r="EL110" s="92" t="s">
        <v>37</v>
      </c>
      <c r="EM110" s="24" t="s">
        <v>18</v>
      </c>
      <c r="EN110" s="92">
        <f t="shared" si="306"/>
        <v>1</v>
      </c>
      <c r="EO110" s="92" t="s">
        <v>16</v>
      </c>
      <c r="EP110" t="str">
        <f t="shared" si="307"/>
        <v xml:space="preserve">( 152 / 3 ) π </v>
      </c>
      <c r="EQ110" t="str">
        <f t="shared" si="308"/>
        <v xml:space="preserve">( 152 / 3 ) π </v>
      </c>
      <c r="ER110" t="str">
        <f t="shared" si="267"/>
        <v xml:space="preserve">( 152 / 3 ) π </v>
      </c>
      <c r="ES110">
        <f t="shared" si="293"/>
        <v>0</v>
      </c>
      <c r="ET110" t="str">
        <f t="shared" si="268"/>
        <v xml:space="preserve">( 152 / 3 ) π </v>
      </c>
      <c r="EU110" s="92" t="s">
        <v>39</v>
      </c>
      <c r="EV110" s="92">
        <f t="shared" si="294"/>
        <v>77</v>
      </c>
      <c r="EW110" s="92"/>
      <c r="EX110" s="92">
        <f t="shared" si="295"/>
        <v>3</v>
      </c>
      <c r="EY110" s="92">
        <f t="shared" si="194"/>
        <v>1</v>
      </c>
      <c r="EZ110" s="71" t="str">
        <f t="shared" si="195"/>
        <v xml:space="preserve">9120° = </v>
      </c>
      <c r="FA110" s="73" t="str">
        <f t="shared" si="269"/>
        <v xml:space="preserve">( 152 / 3 ) π </v>
      </c>
      <c r="FB110" s="26" t="str">
        <f t="shared" si="196"/>
        <v>=</v>
      </c>
      <c r="FC110" s="26"/>
      <c r="FD110" s="26">
        <f t="shared" si="197"/>
        <v>159.17402778188284</v>
      </c>
      <c r="FE110" s="26"/>
      <c r="FF110" s="26" t="s">
        <v>39</v>
      </c>
      <c r="FG110" s="25">
        <f t="shared" si="198"/>
        <v>159.17402778188287</v>
      </c>
      <c r="FH110" s="25" t="s">
        <v>2</v>
      </c>
      <c r="FI110" s="25" t="str">
        <f t="shared" si="199"/>
        <v/>
      </c>
      <c r="FL110" s="144" t="str">
        <f t="shared" si="200"/>
        <v>( 152 / 3 ) π   =</v>
      </c>
      <c r="FM110" s="42">
        <f t="shared" si="309"/>
        <v>159.17402778188287</v>
      </c>
      <c r="FN110">
        <f t="shared" si="310"/>
        <v>0.86602540378443227</v>
      </c>
      <c r="FO110">
        <f t="shared" si="311"/>
        <v>-0.50000000000001099</v>
      </c>
      <c r="FP110">
        <f t="shared" si="312"/>
        <v>4.3301270189221617</v>
      </c>
      <c r="FQ110">
        <f t="shared" si="313"/>
        <v>-2.5000000000000551</v>
      </c>
      <c r="FR110">
        <f t="shared" si="314"/>
        <v>7.5000000000000551</v>
      </c>
      <c r="FS110">
        <f t="shared" si="315"/>
        <v>2.4999999999999449</v>
      </c>
      <c r="FT110">
        <f t="shared" si="316"/>
        <v>8.6602540378444193</v>
      </c>
      <c r="FV110">
        <v>360</v>
      </c>
      <c r="FW110">
        <f t="shared" si="296"/>
        <v>120</v>
      </c>
      <c r="FX110">
        <f t="shared" si="317"/>
        <v>60</v>
      </c>
      <c r="FY110">
        <f t="shared" si="160"/>
        <v>3</v>
      </c>
      <c r="FZ110">
        <f t="shared" si="273"/>
        <v>1.5</v>
      </c>
      <c r="GA110">
        <f t="shared" si="161"/>
        <v>76</v>
      </c>
      <c r="GB110">
        <f t="shared" si="318"/>
        <v>0</v>
      </c>
      <c r="GC110" t="str">
        <f t="shared" si="319"/>
        <v/>
      </c>
      <c r="GD110" t="str">
        <f t="shared" si="275"/>
        <v/>
      </c>
      <c r="GH110" t="str">
        <f t="shared" si="207"/>
        <v/>
      </c>
      <c r="GI110" t="str">
        <f t="shared" si="320"/>
        <v/>
      </c>
      <c r="GJ110" s="43" t="str">
        <f t="shared" si="321"/>
        <v/>
      </c>
      <c r="GK110" s="43" t="str">
        <f t="shared" si="322"/>
        <v/>
      </c>
      <c r="GL110" s="145"/>
      <c r="GM110" t="str">
        <f t="shared" si="323"/>
        <v/>
      </c>
      <c r="GN110" t="str">
        <f t="shared" si="324"/>
        <v/>
      </c>
      <c r="GO110" t="str">
        <f t="shared" si="325"/>
        <v/>
      </c>
      <c r="GP110" t="str">
        <f t="shared" si="326"/>
        <v/>
      </c>
      <c r="GQ110" t="str">
        <f t="shared" si="277"/>
        <v/>
      </c>
      <c r="GR110" t="str">
        <f t="shared" si="327"/>
        <v/>
      </c>
      <c r="GS110" t="str">
        <f t="shared" si="328"/>
        <v/>
      </c>
      <c r="GU110" t="str">
        <f t="shared" si="329"/>
        <v/>
      </c>
      <c r="GV110" t="str">
        <f t="shared" si="279"/>
        <v/>
      </c>
      <c r="GW110" t="str">
        <f t="shared" si="184"/>
        <v/>
      </c>
      <c r="GX110" t="str">
        <f t="shared" si="185"/>
        <v/>
      </c>
      <c r="GY110" s="19"/>
      <c r="GZ110" t="e">
        <f t="shared" si="280"/>
        <v>#VALUE!</v>
      </c>
      <c r="HC110" t="s">
        <v>982</v>
      </c>
      <c r="HD110">
        <f t="shared" si="297"/>
        <v>76</v>
      </c>
      <c r="HE110" t="str">
        <f t="shared" si="216"/>
        <v/>
      </c>
      <c r="HF110">
        <f t="shared" si="217"/>
        <v>0</v>
      </c>
      <c r="HG110" t="str">
        <f t="shared" si="218"/>
        <v/>
      </c>
      <c r="HH110">
        <f t="shared" si="330"/>
        <v>0</v>
      </c>
    </row>
    <row r="111" spans="2:216" x14ac:dyDescent="0.25">
      <c r="B111" s="8"/>
      <c r="C111" s="8"/>
      <c r="D111" s="8"/>
      <c r="E111" s="8"/>
      <c r="F111" s="8"/>
      <c r="G111" s="8"/>
      <c r="H111" s="8"/>
      <c r="I111" s="8"/>
      <c r="J111" s="8"/>
      <c r="L111" s="185"/>
      <c r="M111" s="185"/>
      <c r="N111" s="84"/>
      <c r="O111" s="8"/>
      <c r="P111" s="8"/>
      <c r="Q111" s="27"/>
      <c r="R111" s="227">
        <f t="shared" si="220"/>
        <v>51.333333333333336</v>
      </c>
      <c r="U111" s="32" t="str">
        <f t="shared" si="299"/>
        <v/>
      </c>
      <c r="V111" s="44" t="str">
        <f t="shared" si="300"/>
        <v/>
      </c>
      <c r="W111" s="66" t="str">
        <f t="shared" si="222"/>
        <v/>
      </c>
      <c r="X111" s="34" t="str">
        <f t="shared" si="301"/>
        <v/>
      </c>
      <c r="Y111" s="38" t="str">
        <f t="shared" si="302"/>
        <v/>
      </c>
      <c r="Z111" s="34" t="str">
        <f t="shared" si="303"/>
        <v/>
      </c>
      <c r="AA111" s="34" t="str">
        <f t="shared" si="304"/>
        <v/>
      </c>
      <c r="AB111" s="34" t="str">
        <f t="shared" si="225"/>
        <v/>
      </c>
      <c r="AC111" s="38" t="str">
        <f t="shared" si="226"/>
        <v/>
      </c>
      <c r="AD111" s="38" t="str">
        <f t="shared" si="227"/>
        <v/>
      </c>
      <c r="AE111" s="40" t="str">
        <f t="shared" si="305"/>
        <v/>
      </c>
      <c r="AG111" s="20" t="e">
        <f t="shared" si="228"/>
        <v>#VALUE!</v>
      </c>
      <c r="AI111" s="8"/>
      <c r="BE111" s="8">
        <v>180</v>
      </c>
      <c r="BF111" s="8">
        <v>360</v>
      </c>
      <c r="BG111" s="8">
        <f t="shared" si="298"/>
        <v>3080</v>
      </c>
      <c r="BH111">
        <f t="shared" si="229"/>
        <v>9240</v>
      </c>
      <c r="BI111" t="s">
        <v>20</v>
      </c>
      <c r="BJ111">
        <f t="shared" si="230"/>
        <v>9240</v>
      </c>
      <c r="BK111">
        <f t="shared" si="281"/>
        <v>0</v>
      </c>
      <c r="BL111" s="17">
        <f t="shared" si="231"/>
        <v>18480</v>
      </c>
      <c r="BM111" s="17">
        <f t="shared" si="232"/>
        <v>360</v>
      </c>
      <c r="BN111" s="17">
        <f t="shared" si="233"/>
        <v>18480</v>
      </c>
      <c r="BO111" s="17">
        <f t="shared" si="234"/>
        <v>0</v>
      </c>
      <c r="BR111">
        <f t="shared" si="235"/>
        <v>9240</v>
      </c>
      <c r="BS111">
        <f t="shared" si="236"/>
        <v>120</v>
      </c>
      <c r="BT111">
        <f t="shared" si="237"/>
        <v>154</v>
      </c>
      <c r="BU111">
        <f t="shared" si="238"/>
        <v>3</v>
      </c>
      <c r="BX111">
        <f t="shared" si="239"/>
        <v>1</v>
      </c>
      <c r="BY111">
        <f t="shared" si="240"/>
        <v>154</v>
      </c>
      <c r="BZ111">
        <f t="shared" si="241"/>
        <v>3</v>
      </c>
      <c r="CA111">
        <f t="shared" si="242"/>
        <v>1</v>
      </c>
      <c r="CB111">
        <f t="shared" si="243"/>
        <v>154</v>
      </c>
      <c r="CC111">
        <f t="shared" si="244"/>
        <v>3</v>
      </c>
      <c r="CD111" s="19"/>
      <c r="CE111" s="155">
        <f t="shared" si="245"/>
        <v>51.333333333333336</v>
      </c>
      <c r="CF111" s="17">
        <f t="shared" si="246"/>
        <v>51.333333333333336</v>
      </c>
      <c r="CG111" s="205">
        <f t="shared" si="247"/>
        <v>161.26842288427605</v>
      </c>
      <c r="CH111" s="205">
        <f t="shared" si="248"/>
        <v>51.333333333333336</v>
      </c>
      <c r="CI111" s="205">
        <f t="shared" si="249"/>
        <v>0</v>
      </c>
      <c r="CJ111" s="224">
        <f t="shared" si="250"/>
        <v>-1</v>
      </c>
      <c r="CK111" s="205">
        <f t="shared" si="251"/>
        <v>-2</v>
      </c>
      <c r="CL111" s="205">
        <v>360</v>
      </c>
      <c r="CM111" s="205">
        <f t="shared" si="282"/>
        <v>-8.3333333333333332E-3</v>
      </c>
      <c r="CN111" s="8"/>
      <c r="CO111" s="198"/>
      <c r="CP111" s="8"/>
      <c r="CQ111" s="8"/>
      <c r="CR111" s="8"/>
      <c r="CS111" s="8"/>
      <c r="CT111" s="8">
        <f t="shared" si="283"/>
        <v>154</v>
      </c>
      <c r="CU111" s="8">
        <f t="shared" si="284"/>
        <v>3</v>
      </c>
      <c r="CV111" s="8">
        <f t="shared" si="252"/>
        <v>1</v>
      </c>
      <c r="CW111" s="8">
        <f t="shared" si="158"/>
        <v>154</v>
      </c>
      <c r="CX111" s="8">
        <f t="shared" si="159"/>
        <v>3</v>
      </c>
      <c r="CY111" s="8">
        <f t="shared" si="186"/>
        <v>1</v>
      </c>
      <c r="CZ111" s="8">
        <f t="shared" si="187"/>
        <v>154</v>
      </c>
      <c r="DA111" s="8">
        <f t="shared" si="253"/>
        <v>3</v>
      </c>
      <c r="DB111" s="8"/>
      <c r="DC111" s="198">
        <f t="shared" si="254"/>
        <v>154</v>
      </c>
      <c r="DD111" s="234" t="s">
        <v>1005</v>
      </c>
      <c r="DE111" s="198">
        <f t="shared" si="255"/>
        <v>3</v>
      </c>
      <c r="DF111" s="8" t="s">
        <v>16</v>
      </c>
      <c r="DG111" s="8">
        <f t="shared" si="188"/>
        <v>51.333333333333336</v>
      </c>
      <c r="DH111" s="129" t="s">
        <v>18</v>
      </c>
      <c r="DI111" s="129" t="s">
        <v>16</v>
      </c>
      <c r="DJ111" s="198">
        <f t="shared" si="256"/>
        <v>161.26842288427605</v>
      </c>
      <c r="DK111" s="30" t="s">
        <v>2</v>
      </c>
      <c r="DL111" s="198">
        <f t="shared" si="189"/>
        <v>161.26842288427605</v>
      </c>
      <c r="DM111" s="228">
        <f t="shared" si="285"/>
        <v>1000000000000</v>
      </c>
      <c r="DN111" s="228">
        <f t="shared" si="286"/>
        <v>161268422884276.06</v>
      </c>
      <c r="DO111" s="228">
        <f t="shared" si="287"/>
        <v>161268422884276.06</v>
      </c>
      <c r="DP111" s="228">
        <f t="shared" si="288"/>
        <v>161268422884276</v>
      </c>
      <c r="DQ111" s="228">
        <f t="shared" si="289"/>
        <v>161268422884276</v>
      </c>
      <c r="DR111" s="30" t="str">
        <f t="shared" si="290"/>
        <v/>
      </c>
      <c r="DS111" s="30">
        <f t="shared" si="291"/>
        <v>0</v>
      </c>
      <c r="DT111" s="30">
        <f t="shared" si="292"/>
        <v>0</v>
      </c>
      <c r="DU111" s="27"/>
      <c r="DV111" s="23" t="s">
        <v>19</v>
      </c>
      <c r="DW111" s="23">
        <f t="shared" si="190"/>
        <v>154</v>
      </c>
      <c r="DX111" s="23">
        <f t="shared" si="191"/>
        <v>3</v>
      </c>
      <c r="DY111" s="23">
        <f t="shared" si="257"/>
        <v>51.333333333333336</v>
      </c>
      <c r="DZ111" s="23">
        <f t="shared" si="258"/>
        <v>0</v>
      </c>
      <c r="EA111" s="23">
        <f t="shared" si="192"/>
        <v>0</v>
      </c>
      <c r="EB111" s="23"/>
      <c r="EC111" s="23">
        <f t="shared" si="259"/>
        <v>154</v>
      </c>
      <c r="ED111" s="23">
        <f t="shared" si="260"/>
        <v>3</v>
      </c>
      <c r="EE111" s="23">
        <f t="shared" si="261"/>
        <v>154</v>
      </c>
      <c r="EF111" s="23">
        <f t="shared" si="262"/>
        <v>3</v>
      </c>
      <c r="EG111" s="23"/>
      <c r="EH111" s="23" t="s">
        <v>36</v>
      </c>
      <c r="EI111" s="223">
        <f t="shared" si="263"/>
        <v>154</v>
      </c>
      <c r="EJ111" s="23" t="s">
        <v>17</v>
      </c>
      <c r="EK111" s="223">
        <f t="shared" si="264"/>
        <v>3</v>
      </c>
      <c r="EL111" s="92" t="s">
        <v>37</v>
      </c>
      <c r="EM111" s="24" t="s">
        <v>18</v>
      </c>
      <c r="EN111" s="92">
        <f t="shared" si="306"/>
        <v>1</v>
      </c>
      <c r="EO111" s="92" t="s">
        <v>16</v>
      </c>
      <c r="EP111" t="str">
        <f t="shared" si="307"/>
        <v xml:space="preserve">( 154 / 3 ) π </v>
      </c>
      <c r="EQ111" t="str">
        <f t="shared" si="308"/>
        <v xml:space="preserve">( 154 / 3 ) π </v>
      </c>
      <c r="ER111" t="str">
        <f t="shared" si="267"/>
        <v xml:space="preserve">( 154 / 3 ) π </v>
      </c>
      <c r="ES111">
        <f t="shared" si="293"/>
        <v>0</v>
      </c>
      <c r="ET111" t="str">
        <f t="shared" si="268"/>
        <v xml:space="preserve">( 154 / 3 ) π </v>
      </c>
      <c r="EU111" s="92" t="s">
        <v>39</v>
      </c>
      <c r="EV111" s="92">
        <f t="shared" si="294"/>
        <v>78</v>
      </c>
      <c r="EW111" s="92"/>
      <c r="EX111" s="92">
        <f t="shared" si="295"/>
        <v>3</v>
      </c>
      <c r="EY111" s="92">
        <f t="shared" si="194"/>
        <v>3</v>
      </c>
      <c r="EZ111" s="71" t="str">
        <f t="shared" si="195"/>
        <v xml:space="preserve">9240° = </v>
      </c>
      <c r="FA111" s="73" t="str">
        <f t="shared" si="269"/>
        <v xml:space="preserve">( 154 / 3 ) π </v>
      </c>
      <c r="FB111" s="26" t="str">
        <f t="shared" si="196"/>
        <v>=</v>
      </c>
      <c r="FC111" s="26"/>
      <c r="FD111" s="26">
        <f t="shared" si="197"/>
        <v>161.26842288427605</v>
      </c>
      <c r="FE111" s="26"/>
      <c r="FF111" s="26" t="s">
        <v>39</v>
      </c>
      <c r="FG111" s="25">
        <f t="shared" si="198"/>
        <v>161.26842288427605</v>
      </c>
      <c r="FH111" s="25" t="s">
        <v>2</v>
      </c>
      <c r="FI111" s="25" t="str">
        <f t="shared" si="199"/>
        <v/>
      </c>
      <c r="FL111" s="144" t="str">
        <f t="shared" si="200"/>
        <v>( 154 / 3 ) π   =</v>
      </c>
      <c r="FM111" s="42">
        <f t="shared" si="309"/>
        <v>161.26842288427605</v>
      </c>
      <c r="FN111">
        <f t="shared" si="310"/>
        <v>-0.86602540378443671</v>
      </c>
      <c r="FO111">
        <f t="shared" si="311"/>
        <v>-0.50000000000000344</v>
      </c>
      <c r="FP111">
        <f t="shared" si="312"/>
        <v>-4.3301270189221839</v>
      </c>
      <c r="FQ111">
        <f t="shared" si="313"/>
        <v>-2.5000000000000173</v>
      </c>
      <c r="FR111">
        <f t="shared" si="314"/>
        <v>7.5000000000000178</v>
      </c>
      <c r="FS111">
        <f t="shared" si="315"/>
        <v>2.4999999999999827</v>
      </c>
      <c r="FT111">
        <f t="shared" si="316"/>
        <v>8.660254037844398</v>
      </c>
      <c r="FV111">
        <v>360</v>
      </c>
      <c r="FW111">
        <f t="shared" si="296"/>
        <v>120</v>
      </c>
      <c r="FX111">
        <f t="shared" si="317"/>
        <v>60</v>
      </c>
      <c r="FY111">
        <f t="shared" si="160"/>
        <v>3</v>
      </c>
      <c r="FZ111">
        <f t="shared" si="273"/>
        <v>1.5</v>
      </c>
      <c r="GA111">
        <f t="shared" si="161"/>
        <v>77</v>
      </c>
      <c r="GB111">
        <f t="shared" si="318"/>
        <v>0</v>
      </c>
      <c r="GC111" t="str">
        <f t="shared" si="319"/>
        <v/>
      </c>
      <c r="GD111" t="str">
        <f t="shared" si="275"/>
        <v/>
      </c>
      <c r="GH111" t="str">
        <f t="shared" si="207"/>
        <v/>
      </c>
      <c r="GI111" t="str">
        <f t="shared" si="320"/>
        <v/>
      </c>
      <c r="GJ111" s="43" t="str">
        <f t="shared" si="321"/>
        <v/>
      </c>
      <c r="GK111" s="43" t="str">
        <f t="shared" si="322"/>
        <v/>
      </c>
      <c r="GL111" s="145"/>
      <c r="GM111" t="str">
        <f t="shared" si="323"/>
        <v/>
      </c>
      <c r="GN111" t="str">
        <f t="shared" si="324"/>
        <v/>
      </c>
      <c r="GO111" t="str">
        <f t="shared" si="325"/>
        <v/>
      </c>
      <c r="GP111" t="str">
        <f t="shared" si="326"/>
        <v/>
      </c>
      <c r="GQ111" t="str">
        <f t="shared" si="277"/>
        <v/>
      </c>
      <c r="GR111" t="str">
        <f t="shared" si="327"/>
        <v/>
      </c>
      <c r="GS111" t="str">
        <f t="shared" si="328"/>
        <v/>
      </c>
      <c r="GU111" t="str">
        <f t="shared" si="329"/>
        <v/>
      </c>
      <c r="GV111" t="str">
        <f t="shared" si="279"/>
        <v/>
      </c>
      <c r="GW111" t="str">
        <f t="shared" si="184"/>
        <v/>
      </c>
      <c r="GX111" t="str">
        <f t="shared" si="185"/>
        <v/>
      </c>
      <c r="GY111" s="19"/>
      <c r="GZ111" t="e">
        <f t="shared" si="280"/>
        <v>#VALUE!</v>
      </c>
      <c r="HA111">
        <f>HA109</f>
        <v>3</v>
      </c>
      <c r="HC111" t="s">
        <v>982</v>
      </c>
      <c r="HD111">
        <f t="shared" si="297"/>
        <v>77</v>
      </c>
      <c r="HE111" t="str">
        <f t="shared" si="216"/>
        <v/>
      </c>
      <c r="HF111">
        <f t="shared" si="217"/>
        <v>0</v>
      </c>
      <c r="HG111" t="str">
        <f t="shared" si="218"/>
        <v/>
      </c>
      <c r="HH111">
        <f t="shared" si="330"/>
        <v>0</v>
      </c>
    </row>
    <row r="112" spans="2:216" x14ac:dyDescent="0.25">
      <c r="B112" s="8"/>
      <c r="C112" s="8"/>
      <c r="D112" s="8"/>
      <c r="E112" s="8"/>
      <c r="F112" s="8"/>
      <c r="G112" s="8"/>
      <c r="H112" s="8"/>
      <c r="I112" s="8"/>
      <c r="J112" s="8"/>
      <c r="L112" s="185"/>
      <c r="M112" s="185"/>
      <c r="N112" s="84"/>
      <c r="O112" s="8"/>
      <c r="P112" s="8"/>
      <c r="Q112" s="27"/>
      <c r="R112" s="227">
        <f t="shared" si="220"/>
        <v>52</v>
      </c>
      <c r="U112" s="32" t="str">
        <f t="shared" si="299"/>
        <v/>
      </c>
      <c r="V112" s="45" t="str">
        <f t="shared" si="300"/>
        <v/>
      </c>
      <c r="W112" s="32" t="str">
        <f t="shared" si="222"/>
        <v/>
      </c>
      <c r="X112" s="35" t="str">
        <f t="shared" si="301"/>
        <v/>
      </c>
      <c r="Y112" s="39" t="str">
        <f t="shared" si="302"/>
        <v/>
      </c>
      <c r="Z112" s="35" t="str">
        <f t="shared" si="303"/>
        <v/>
      </c>
      <c r="AA112" s="35" t="str">
        <f t="shared" si="304"/>
        <v/>
      </c>
      <c r="AB112" s="35" t="str">
        <f t="shared" si="225"/>
        <v/>
      </c>
      <c r="AC112" s="39" t="str">
        <f t="shared" si="226"/>
        <v/>
      </c>
      <c r="AD112" s="39" t="str">
        <f t="shared" si="227"/>
        <v/>
      </c>
      <c r="AE112" s="41" t="str">
        <f t="shared" si="305"/>
        <v/>
      </c>
      <c r="AG112" s="20" t="e">
        <f t="shared" si="228"/>
        <v>#VALUE!</v>
      </c>
      <c r="AI112" s="8"/>
      <c r="BE112" s="8">
        <v>180</v>
      </c>
      <c r="BF112" s="8">
        <v>360</v>
      </c>
      <c r="BG112" s="8">
        <f t="shared" si="298"/>
        <v>3120</v>
      </c>
      <c r="BH112">
        <f t="shared" si="229"/>
        <v>9360</v>
      </c>
      <c r="BI112" t="s">
        <v>20</v>
      </c>
      <c r="BJ112">
        <f t="shared" si="230"/>
        <v>9360</v>
      </c>
      <c r="BK112">
        <f t="shared" si="281"/>
        <v>0</v>
      </c>
      <c r="BL112" s="17">
        <f t="shared" si="231"/>
        <v>18720</v>
      </c>
      <c r="BM112" s="17">
        <f t="shared" si="232"/>
        <v>360</v>
      </c>
      <c r="BN112" s="17">
        <f t="shared" si="233"/>
        <v>18720</v>
      </c>
      <c r="BO112" s="17">
        <f t="shared" si="234"/>
        <v>0</v>
      </c>
      <c r="BR112">
        <f t="shared" si="235"/>
        <v>9360</v>
      </c>
      <c r="BS112">
        <f t="shared" si="236"/>
        <v>360</v>
      </c>
      <c r="BT112">
        <f t="shared" si="237"/>
        <v>52</v>
      </c>
      <c r="BU112">
        <f t="shared" si="238"/>
        <v>1</v>
      </c>
      <c r="BX112">
        <f t="shared" si="239"/>
        <v>1</v>
      </c>
      <c r="BY112">
        <f t="shared" si="240"/>
        <v>52</v>
      </c>
      <c r="BZ112">
        <f t="shared" si="241"/>
        <v>1</v>
      </c>
      <c r="CA112">
        <f t="shared" si="242"/>
        <v>1</v>
      </c>
      <c r="CB112">
        <f t="shared" si="243"/>
        <v>52</v>
      </c>
      <c r="CC112">
        <f t="shared" si="244"/>
        <v>1</v>
      </c>
      <c r="CD112" s="19"/>
      <c r="CE112" s="155">
        <f t="shared" si="245"/>
        <v>52</v>
      </c>
      <c r="CF112" s="17">
        <f t="shared" si="246"/>
        <v>52</v>
      </c>
      <c r="CG112" s="205">
        <f t="shared" si="247"/>
        <v>163.36281798666926</v>
      </c>
      <c r="CH112" s="205">
        <f t="shared" si="248"/>
        <v>52</v>
      </c>
      <c r="CI112" s="205">
        <f t="shared" si="249"/>
        <v>0</v>
      </c>
      <c r="CJ112" s="224">
        <f t="shared" si="250"/>
        <v>-1</v>
      </c>
      <c r="CK112" s="205">
        <f t="shared" si="251"/>
        <v>-2</v>
      </c>
      <c r="CL112" s="205">
        <v>360</v>
      </c>
      <c r="CM112" s="205">
        <f t="shared" si="282"/>
        <v>-8.3333333333333332E-3</v>
      </c>
      <c r="CN112" s="8"/>
      <c r="CO112" s="198"/>
      <c r="CP112" s="8"/>
      <c r="CQ112" s="8"/>
      <c r="CR112" s="8"/>
      <c r="CS112" s="8"/>
      <c r="CT112" s="8">
        <f t="shared" si="283"/>
        <v>156</v>
      </c>
      <c r="CU112" s="8">
        <f t="shared" si="284"/>
        <v>3</v>
      </c>
      <c r="CV112" s="8">
        <f t="shared" si="252"/>
        <v>3</v>
      </c>
      <c r="CW112" s="8">
        <f t="shared" si="158"/>
        <v>52</v>
      </c>
      <c r="CX112" s="8">
        <f t="shared" si="159"/>
        <v>1</v>
      </c>
      <c r="CY112" s="8">
        <f t="shared" si="186"/>
        <v>3</v>
      </c>
      <c r="CZ112" s="8">
        <f t="shared" si="187"/>
        <v>52</v>
      </c>
      <c r="DA112" s="8">
        <f t="shared" si="253"/>
        <v>1</v>
      </c>
      <c r="DB112" s="8"/>
      <c r="DC112" s="198">
        <f t="shared" si="254"/>
        <v>52</v>
      </c>
      <c r="DD112" s="234" t="s">
        <v>1005</v>
      </c>
      <c r="DE112" s="198">
        <f t="shared" si="255"/>
        <v>1</v>
      </c>
      <c r="DF112" s="8" t="s">
        <v>16</v>
      </c>
      <c r="DG112" s="8">
        <f t="shared" si="188"/>
        <v>52</v>
      </c>
      <c r="DH112" s="129" t="s">
        <v>18</v>
      </c>
      <c r="DI112" s="129" t="s">
        <v>16</v>
      </c>
      <c r="DJ112" s="198">
        <f t="shared" si="256"/>
        <v>163.36281798666926</v>
      </c>
      <c r="DK112" s="30" t="s">
        <v>2</v>
      </c>
      <c r="DL112" s="198">
        <f t="shared" si="189"/>
        <v>163.36281798666926</v>
      </c>
      <c r="DM112" s="228">
        <f t="shared" si="285"/>
        <v>1000000000000</v>
      </c>
      <c r="DN112" s="228">
        <f t="shared" si="286"/>
        <v>163362817986669.25</v>
      </c>
      <c r="DO112" s="228">
        <f t="shared" si="287"/>
        <v>163362817986669.25</v>
      </c>
      <c r="DP112" s="228">
        <f t="shared" si="288"/>
        <v>163362817986669</v>
      </c>
      <c r="DQ112" s="228">
        <f t="shared" si="289"/>
        <v>163362817986669</v>
      </c>
      <c r="DR112" s="30" t="str">
        <f t="shared" si="290"/>
        <v/>
      </c>
      <c r="DS112" s="30">
        <f t="shared" si="291"/>
        <v>0</v>
      </c>
      <c r="DT112" s="30">
        <f t="shared" si="292"/>
        <v>0</v>
      </c>
      <c r="DU112" s="27"/>
      <c r="DV112" s="23" t="s">
        <v>19</v>
      </c>
      <c r="DW112" s="23">
        <f t="shared" si="190"/>
        <v>52</v>
      </c>
      <c r="DX112" s="23">
        <f t="shared" si="191"/>
        <v>1</v>
      </c>
      <c r="DY112" s="23">
        <f t="shared" si="257"/>
        <v>52</v>
      </c>
      <c r="DZ112" s="23">
        <f t="shared" si="258"/>
        <v>0</v>
      </c>
      <c r="EA112" s="23">
        <f t="shared" si="192"/>
        <v>0</v>
      </c>
      <c r="EB112" s="23"/>
      <c r="EC112" s="23">
        <f t="shared" si="259"/>
        <v>52</v>
      </c>
      <c r="ED112" s="23">
        <f t="shared" si="260"/>
        <v>1</v>
      </c>
      <c r="EE112" s="23">
        <f t="shared" si="261"/>
        <v>52</v>
      </c>
      <c r="EF112" s="23">
        <f t="shared" si="262"/>
        <v>1</v>
      </c>
      <c r="EG112" s="23"/>
      <c r="EH112" s="23" t="s">
        <v>36</v>
      </c>
      <c r="EI112" s="223">
        <f t="shared" si="263"/>
        <v>52</v>
      </c>
      <c r="EJ112" s="23" t="s">
        <v>17</v>
      </c>
      <c r="EK112" s="223">
        <f t="shared" si="264"/>
        <v>1</v>
      </c>
      <c r="EL112" s="92" t="s">
        <v>37</v>
      </c>
      <c r="EM112" s="24" t="s">
        <v>18</v>
      </c>
      <c r="EN112" s="92">
        <f t="shared" si="306"/>
        <v>1</v>
      </c>
      <c r="EO112" s="92" t="s">
        <v>16</v>
      </c>
      <c r="EP112" t="str">
        <f t="shared" si="307"/>
        <v xml:space="preserve">( 52 / 1 ) π </v>
      </c>
      <c r="EQ112" t="str">
        <f t="shared" si="308"/>
        <v xml:space="preserve">52 π </v>
      </c>
      <c r="ER112" t="str">
        <f t="shared" si="267"/>
        <v xml:space="preserve">52 π </v>
      </c>
      <c r="ES112">
        <f t="shared" si="293"/>
        <v>0</v>
      </c>
      <c r="ET112" t="str">
        <f t="shared" si="268"/>
        <v xml:space="preserve">52 π </v>
      </c>
      <c r="EU112" s="92" t="s">
        <v>39</v>
      </c>
      <c r="EV112" s="92">
        <f t="shared" si="294"/>
        <v>79</v>
      </c>
      <c r="EW112" s="92"/>
      <c r="EX112" s="92">
        <f t="shared" si="295"/>
        <v>3</v>
      </c>
      <c r="EY112" s="92">
        <f t="shared" si="194"/>
        <v>1</v>
      </c>
      <c r="EZ112" s="71" t="str">
        <f t="shared" si="195"/>
        <v xml:space="preserve">9360° = </v>
      </c>
      <c r="FA112" s="73" t="str">
        <f t="shared" si="269"/>
        <v xml:space="preserve">52 π </v>
      </c>
      <c r="FB112" s="26" t="str">
        <f t="shared" si="196"/>
        <v>=</v>
      </c>
      <c r="FC112" s="26"/>
      <c r="FD112" s="26">
        <f t="shared" si="197"/>
        <v>163.36281798666926</v>
      </c>
      <c r="FE112" s="26"/>
      <c r="FF112" s="26" t="s">
        <v>39</v>
      </c>
      <c r="FG112" s="25">
        <f t="shared" si="198"/>
        <v>163.36281798666926</v>
      </c>
      <c r="FH112" s="25" t="s">
        <v>2</v>
      </c>
      <c r="FI112" s="25" t="str">
        <f t="shared" si="199"/>
        <v/>
      </c>
      <c r="FL112" s="144" t="str">
        <f t="shared" si="200"/>
        <v>52 π   =</v>
      </c>
      <c r="FM112" s="42">
        <f t="shared" si="309"/>
        <v>163.36281798666926</v>
      </c>
      <c r="FN112">
        <f t="shared" si="310"/>
        <v>7.8400827496771797E-15</v>
      </c>
      <c r="FO112">
        <f t="shared" si="311"/>
        <v>1</v>
      </c>
      <c r="FP112">
        <f t="shared" si="312"/>
        <v>3.9200413748385898E-14</v>
      </c>
      <c r="FQ112">
        <f t="shared" si="313"/>
        <v>5</v>
      </c>
      <c r="FR112">
        <f t="shared" si="314"/>
        <v>0</v>
      </c>
      <c r="FS112">
        <f t="shared" si="315"/>
        <v>0</v>
      </c>
      <c r="FT112">
        <f t="shared" si="316"/>
        <v>3.9200413748385898E-14</v>
      </c>
      <c r="FV112">
        <v>360</v>
      </c>
      <c r="FW112">
        <f t="shared" si="296"/>
        <v>120</v>
      </c>
      <c r="FX112">
        <f t="shared" si="317"/>
        <v>60</v>
      </c>
      <c r="FY112">
        <f t="shared" si="160"/>
        <v>3</v>
      </c>
      <c r="FZ112">
        <f t="shared" si="273"/>
        <v>1.5</v>
      </c>
      <c r="GA112">
        <f t="shared" si="161"/>
        <v>78</v>
      </c>
      <c r="GB112">
        <f t="shared" si="318"/>
        <v>0</v>
      </c>
      <c r="GC112" t="str">
        <f t="shared" si="319"/>
        <v/>
      </c>
      <c r="GD112" t="str">
        <f t="shared" si="275"/>
        <v/>
      </c>
      <c r="GH112" t="str">
        <f t="shared" si="207"/>
        <v/>
      </c>
      <c r="GI112" t="str">
        <f t="shared" si="320"/>
        <v/>
      </c>
      <c r="GJ112" s="43" t="str">
        <f t="shared" si="321"/>
        <v/>
      </c>
      <c r="GK112" s="43" t="str">
        <f t="shared" si="322"/>
        <v/>
      </c>
      <c r="GL112" s="145"/>
      <c r="GM112" t="str">
        <f t="shared" si="323"/>
        <v/>
      </c>
      <c r="GN112" t="str">
        <f t="shared" si="324"/>
        <v/>
      </c>
      <c r="GO112" t="str">
        <f t="shared" si="325"/>
        <v/>
      </c>
      <c r="GP112" t="str">
        <f t="shared" si="326"/>
        <v/>
      </c>
      <c r="GQ112" t="str">
        <f t="shared" si="277"/>
        <v/>
      </c>
      <c r="GR112" t="str">
        <f t="shared" si="327"/>
        <v/>
      </c>
      <c r="GS112" t="str">
        <f t="shared" si="328"/>
        <v/>
      </c>
      <c r="GU112" t="str">
        <f t="shared" si="329"/>
        <v/>
      </c>
      <c r="GV112" t="str">
        <f t="shared" si="279"/>
        <v/>
      </c>
      <c r="GW112" t="str">
        <f t="shared" si="184"/>
        <v/>
      </c>
      <c r="GX112" t="str">
        <f t="shared" si="185"/>
        <v/>
      </c>
      <c r="GY112" s="19"/>
      <c r="GZ112" t="e">
        <f t="shared" si="280"/>
        <v>#VALUE!</v>
      </c>
      <c r="HA112">
        <f t="shared" si="163"/>
        <v>3</v>
      </c>
      <c r="HC112" t="s">
        <v>982</v>
      </c>
      <c r="HD112">
        <f t="shared" si="297"/>
        <v>78</v>
      </c>
      <c r="HE112" t="str">
        <f t="shared" si="216"/>
        <v/>
      </c>
      <c r="HF112">
        <f t="shared" si="217"/>
        <v>0</v>
      </c>
      <c r="HG112" t="str">
        <f t="shared" si="218"/>
        <v/>
      </c>
      <c r="HH112">
        <f t="shared" si="330"/>
        <v>0</v>
      </c>
    </row>
    <row r="113" spans="2:216" x14ac:dyDescent="0.25">
      <c r="B113" s="8"/>
      <c r="C113" s="8"/>
      <c r="D113" s="8"/>
      <c r="E113" s="8"/>
      <c r="F113" s="8"/>
      <c r="G113" s="8"/>
      <c r="H113" s="8"/>
      <c r="I113" s="8"/>
      <c r="J113" s="8"/>
      <c r="L113" s="185"/>
      <c r="M113" s="185"/>
      <c r="N113" s="84"/>
      <c r="O113" s="8"/>
      <c r="P113" s="8"/>
      <c r="Q113" s="27"/>
      <c r="R113" s="227">
        <f t="shared" si="220"/>
        <v>52.666666666666664</v>
      </c>
      <c r="U113" s="32" t="str">
        <f t="shared" si="299"/>
        <v/>
      </c>
      <c r="V113" s="44" t="str">
        <f t="shared" si="300"/>
        <v/>
      </c>
      <c r="W113" s="66" t="str">
        <f t="shared" si="222"/>
        <v/>
      </c>
      <c r="X113" s="34" t="str">
        <f t="shared" si="301"/>
        <v/>
      </c>
      <c r="Y113" s="38" t="str">
        <f t="shared" si="302"/>
        <v/>
      </c>
      <c r="Z113" s="34" t="str">
        <f t="shared" si="303"/>
        <v/>
      </c>
      <c r="AA113" s="34" t="str">
        <f t="shared" si="304"/>
        <v/>
      </c>
      <c r="AB113" s="34" t="str">
        <f t="shared" si="225"/>
        <v/>
      </c>
      <c r="AC113" s="38" t="str">
        <f t="shared" si="226"/>
        <v/>
      </c>
      <c r="AD113" s="38" t="str">
        <f t="shared" si="227"/>
        <v/>
      </c>
      <c r="AE113" s="40" t="str">
        <f t="shared" si="305"/>
        <v/>
      </c>
      <c r="AG113" s="20" t="e">
        <f t="shared" si="228"/>
        <v>#VALUE!</v>
      </c>
      <c r="AI113" s="8"/>
      <c r="BE113" s="8">
        <v>180</v>
      </c>
      <c r="BF113" s="8">
        <v>360</v>
      </c>
      <c r="BG113" s="8">
        <f t="shared" si="298"/>
        <v>3160</v>
      </c>
      <c r="BH113">
        <f t="shared" si="229"/>
        <v>9480</v>
      </c>
      <c r="BI113" t="s">
        <v>20</v>
      </c>
      <c r="BJ113">
        <f t="shared" si="230"/>
        <v>9480</v>
      </c>
      <c r="BK113">
        <f t="shared" si="281"/>
        <v>0</v>
      </c>
      <c r="BL113" s="17">
        <f t="shared" si="231"/>
        <v>18960</v>
      </c>
      <c r="BM113" s="17">
        <f t="shared" si="232"/>
        <v>360</v>
      </c>
      <c r="BN113" s="17">
        <f t="shared" si="233"/>
        <v>18960</v>
      </c>
      <c r="BO113" s="17">
        <f t="shared" si="234"/>
        <v>0</v>
      </c>
      <c r="BR113">
        <f t="shared" si="235"/>
        <v>9480</v>
      </c>
      <c r="BS113">
        <f t="shared" si="236"/>
        <v>120</v>
      </c>
      <c r="BT113">
        <f t="shared" si="237"/>
        <v>158</v>
      </c>
      <c r="BU113">
        <f t="shared" si="238"/>
        <v>3</v>
      </c>
      <c r="BX113">
        <f t="shared" si="239"/>
        <v>1</v>
      </c>
      <c r="BY113">
        <f t="shared" si="240"/>
        <v>158</v>
      </c>
      <c r="BZ113">
        <f t="shared" si="241"/>
        <v>3</v>
      </c>
      <c r="CA113">
        <f t="shared" si="242"/>
        <v>1</v>
      </c>
      <c r="CB113">
        <f t="shared" si="243"/>
        <v>158</v>
      </c>
      <c r="CC113">
        <f t="shared" si="244"/>
        <v>3</v>
      </c>
      <c r="CD113" s="19"/>
      <c r="CE113" s="155">
        <f t="shared" si="245"/>
        <v>52.666666666666664</v>
      </c>
      <c r="CF113" s="17">
        <f t="shared" si="246"/>
        <v>52.666666666666664</v>
      </c>
      <c r="CG113" s="205">
        <f t="shared" si="247"/>
        <v>165.45721308906244</v>
      </c>
      <c r="CH113" s="205">
        <f t="shared" si="248"/>
        <v>52.666666666666664</v>
      </c>
      <c r="CI113" s="205">
        <f t="shared" si="249"/>
        <v>0</v>
      </c>
      <c r="CJ113" s="224">
        <f t="shared" si="250"/>
        <v>-1</v>
      </c>
      <c r="CK113" s="205">
        <f t="shared" si="251"/>
        <v>-2</v>
      </c>
      <c r="CL113" s="205">
        <v>360</v>
      </c>
      <c r="CM113" s="205">
        <f t="shared" si="282"/>
        <v>-8.3333333333333332E-3</v>
      </c>
      <c r="CN113" s="8"/>
      <c r="CO113" s="198"/>
      <c r="CP113" s="8"/>
      <c r="CQ113" s="8"/>
      <c r="CR113" s="8"/>
      <c r="CS113" s="8"/>
      <c r="CT113" s="8">
        <f t="shared" si="283"/>
        <v>158</v>
      </c>
      <c r="CU113" s="8">
        <f t="shared" si="284"/>
        <v>3</v>
      </c>
      <c r="CV113" s="8">
        <f t="shared" si="252"/>
        <v>1</v>
      </c>
      <c r="CW113" s="8">
        <f t="shared" si="158"/>
        <v>158</v>
      </c>
      <c r="CX113" s="8">
        <f t="shared" si="159"/>
        <v>3</v>
      </c>
      <c r="CY113" s="8">
        <f t="shared" si="186"/>
        <v>1</v>
      </c>
      <c r="CZ113" s="8">
        <f t="shared" si="187"/>
        <v>158</v>
      </c>
      <c r="DA113" s="8">
        <f t="shared" si="253"/>
        <v>3</v>
      </c>
      <c r="DB113" s="8"/>
      <c r="DC113" s="198">
        <f t="shared" si="254"/>
        <v>158</v>
      </c>
      <c r="DD113" s="234" t="s">
        <v>1005</v>
      </c>
      <c r="DE113" s="198">
        <f t="shared" si="255"/>
        <v>3</v>
      </c>
      <c r="DF113" s="8" t="s">
        <v>16</v>
      </c>
      <c r="DG113" s="8">
        <f t="shared" si="188"/>
        <v>52.666666666666664</v>
      </c>
      <c r="DH113" s="129" t="s">
        <v>18</v>
      </c>
      <c r="DI113" s="129" t="s">
        <v>16</v>
      </c>
      <c r="DJ113" s="198">
        <f t="shared" si="256"/>
        <v>165.45721308906244</v>
      </c>
      <c r="DK113" s="30" t="s">
        <v>2</v>
      </c>
      <c r="DL113" s="198">
        <f t="shared" si="189"/>
        <v>165.45721308906244</v>
      </c>
      <c r="DM113" s="228">
        <f t="shared" si="285"/>
        <v>1000000000000</v>
      </c>
      <c r="DN113" s="228">
        <f t="shared" si="286"/>
        <v>165457213089062.44</v>
      </c>
      <c r="DO113" s="228">
        <f t="shared" si="287"/>
        <v>165457213089062.44</v>
      </c>
      <c r="DP113" s="228">
        <f t="shared" si="288"/>
        <v>165457213089062</v>
      </c>
      <c r="DQ113" s="228">
        <f t="shared" si="289"/>
        <v>165457213089062</v>
      </c>
      <c r="DR113" s="30" t="str">
        <f t="shared" si="290"/>
        <v/>
      </c>
      <c r="DS113" s="30">
        <f t="shared" si="291"/>
        <v>0</v>
      </c>
      <c r="DT113" s="30">
        <f t="shared" si="292"/>
        <v>0</v>
      </c>
      <c r="DU113" s="27"/>
      <c r="DV113" s="23" t="s">
        <v>19</v>
      </c>
      <c r="DW113" s="23">
        <f t="shared" si="190"/>
        <v>158</v>
      </c>
      <c r="DX113" s="23">
        <f t="shared" si="191"/>
        <v>3</v>
      </c>
      <c r="DY113" s="23">
        <f t="shared" si="257"/>
        <v>52.666666666666664</v>
      </c>
      <c r="DZ113" s="23">
        <f t="shared" si="258"/>
        <v>0</v>
      </c>
      <c r="EA113" s="23">
        <f t="shared" si="192"/>
        <v>0</v>
      </c>
      <c r="EB113" s="23"/>
      <c r="EC113" s="23">
        <f t="shared" si="259"/>
        <v>158</v>
      </c>
      <c r="ED113" s="23">
        <f t="shared" si="260"/>
        <v>3</v>
      </c>
      <c r="EE113" s="23">
        <f t="shared" si="261"/>
        <v>158</v>
      </c>
      <c r="EF113" s="23">
        <f t="shared" si="262"/>
        <v>3</v>
      </c>
      <c r="EG113" s="23"/>
      <c r="EH113" s="23" t="s">
        <v>36</v>
      </c>
      <c r="EI113" s="223">
        <f t="shared" si="263"/>
        <v>158</v>
      </c>
      <c r="EJ113" s="23" t="s">
        <v>17</v>
      </c>
      <c r="EK113" s="223">
        <f t="shared" si="264"/>
        <v>3</v>
      </c>
      <c r="EL113" s="92" t="s">
        <v>37</v>
      </c>
      <c r="EM113" s="24" t="s">
        <v>18</v>
      </c>
      <c r="EN113" s="92">
        <f t="shared" si="306"/>
        <v>1</v>
      </c>
      <c r="EO113" s="92" t="s">
        <v>16</v>
      </c>
      <c r="EP113" t="str">
        <f t="shared" si="307"/>
        <v xml:space="preserve">( 158 / 3 ) π </v>
      </c>
      <c r="EQ113" t="str">
        <f t="shared" si="308"/>
        <v xml:space="preserve">( 158 / 3 ) π </v>
      </c>
      <c r="ER113" t="str">
        <f t="shared" si="267"/>
        <v xml:space="preserve">( 158 / 3 ) π </v>
      </c>
      <c r="ES113">
        <f t="shared" si="293"/>
        <v>0</v>
      </c>
      <c r="ET113" t="str">
        <f t="shared" si="268"/>
        <v xml:space="preserve">( 158 / 3 ) π </v>
      </c>
      <c r="EU113" s="92" t="s">
        <v>39</v>
      </c>
      <c r="EV113" s="92">
        <f t="shared" si="294"/>
        <v>80</v>
      </c>
      <c r="EW113" s="92"/>
      <c r="EX113" s="92">
        <f t="shared" si="295"/>
        <v>3</v>
      </c>
      <c r="EY113" s="92">
        <f t="shared" si="194"/>
        <v>1</v>
      </c>
      <c r="EZ113" s="71" t="str">
        <f t="shared" si="195"/>
        <v xml:space="preserve">9480° = </v>
      </c>
      <c r="FA113" s="73" t="str">
        <f t="shared" si="269"/>
        <v xml:space="preserve">( 158 / 3 ) π </v>
      </c>
      <c r="FB113" s="26" t="str">
        <f t="shared" si="196"/>
        <v>=</v>
      </c>
      <c r="FC113" s="26"/>
      <c r="FD113" s="26">
        <f t="shared" si="197"/>
        <v>165.45721308906244</v>
      </c>
      <c r="FE113" s="26"/>
      <c r="FF113" s="26" t="s">
        <v>39</v>
      </c>
      <c r="FG113" s="25">
        <f t="shared" si="198"/>
        <v>165.45721308906244</v>
      </c>
      <c r="FH113" s="25" t="s">
        <v>2</v>
      </c>
      <c r="FI113" s="25" t="str">
        <f t="shared" si="199"/>
        <v/>
      </c>
      <c r="FL113" s="144" t="str">
        <f t="shared" si="200"/>
        <v>( 158 / 3 ) π   =</v>
      </c>
      <c r="FM113" s="42">
        <f t="shared" si="309"/>
        <v>165.45721308906244</v>
      </c>
      <c r="FN113">
        <f t="shared" si="310"/>
        <v>0.86602540378444304</v>
      </c>
      <c r="FO113">
        <f t="shared" si="311"/>
        <v>-0.49999999999999234</v>
      </c>
      <c r="FP113">
        <f t="shared" si="312"/>
        <v>4.330127018922215</v>
      </c>
      <c r="FQ113">
        <f t="shared" si="313"/>
        <v>-2.4999999999999618</v>
      </c>
      <c r="FR113">
        <f t="shared" si="314"/>
        <v>7.4999999999999618</v>
      </c>
      <c r="FS113">
        <f t="shared" si="315"/>
        <v>2.5000000000000382</v>
      </c>
      <c r="FT113">
        <f t="shared" si="316"/>
        <v>8.6602540378443642</v>
      </c>
      <c r="FV113">
        <v>360</v>
      </c>
      <c r="FW113">
        <f t="shared" si="296"/>
        <v>120</v>
      </c>
      <c r="FX113">
        <f t="shared" si="317"/>
        <v>60</v>
      </c>
      <c r="FY113">
        <f t="shared" si="160"/>
        <v>3</v>
      </c>
      <c r="FZ113">
        <f t="shared" si="273"/>
        <v>1.5</v>
      </c>
      <c r="GA113">
        <f t="shared" si="161"/>
        <v>79</v>
      </c>
      <c r="GB113">
        <f t="shared" si="318"/>
        <v>0</v>
      </c>
      <c r="GC113" t="str">
        <f t="shared" si="319"/>
        <v/>
      </c>
      <c r="GD113" t="str">
        <f t="shared" si="275"/>
        <v/>
      </c>
      <c r="GH113" t="str">
        <f t="shared" si="207"/>
        <v/>
      </c>
      <c r="GI113" t="str">
        <f t="shared" si="320"/>
        <v/>
      </c>
      <c r="GJ113" s="43" t="str">
        <f t="shared" si="321"/>
        <v/>
      </c>
      <c r="GK113" s="43" t="str">
        <f t="shared" si="322"/>
        <v/>
      </c>
      <c r="GL113" s="145"/>
      <c r="GM113" t="str">
        <f t="shared" si="323"/>
        <v/>
      </c>
      <c r="GN113" t="str">
        <f t="shared" si="324"/>
        <v/>
      </c>
      <c r="GO113" t="str">
        <f t="shared" si="325"/>
        <v/>
      </c>
      <c r="GP113" t="str">
        <f t="shared" si="326"/>
        <v/>
      </c>
      <c r="GQ113" t="str">
        <f t="shared" si="277"/>
        <v/>
      </c>
      <c r="GR113" t="str">
        <f t="shared" si="327"/>
        <v/>
      </c>
      <c r="GS113" t="str">
        <f t="shared" si="328"/>
        <v/>
      </c>
      <c r="GU113" t="str">
        <f t="shared" si="329"/>
        <v/>
      </c>
      <c r="GV113" t="str">
        <f t="shared" si="279"/>
        <v/>
      </c>
      <c r="GW113" t="str">
        <f t="shared" si="184"/>
        <v/>
      </c>
      <c r="GX113" t="str">
        <f t="shared" si="185"/>
        <v/>
      </c>
      <c r="GY113" s="19"/>
      <c r="GZ113" t="e">
        <f t="shared" si="280"/>
        <v>#VALUE!</v>
      </c>
      <c r="HA113">
        <f t="shared" si="163"/>
        <v>3</v>
      </c>
      <c r="HC113" t="s">
        <v>982</v>
      </c>
      <c r="HD113">
        <f t="shared" si="297"/>
        <v>79</v>
      </c>
      <c r="HE113" t="str">
        <f t="shared" si="216"/>
        <v/>
      </c>
      <c r="HF113">
        <f t="shared" si="217"/>
        <v>0</v>
      </c>
      <c r="HG113" t="str">
        <f t="shared" si="218"/>
        <v/>
      </c>
      <c r="HH113">
        <f t="shared" si="330"/>
        <v>0</v>
      </c>
    </row>
    <row r="114" spans="2:216" x14ac:dyDescent="0.25">
      <c r="B114" s="8"/>
      <c r="C114" s="8"/>
      <c r="D114" s="8"/>
      <c r="E114" s="8"/>
      <c r="F114" s="8"/>
      <c r="G114" s="8"/>
      <c r="H114" s="8"/>
      <c r="I114" s="8"/>
      <c r="J114" s="8"/>
      <c r="L114" s="185"/>
      <c r="M114" s="185"/>
      <c r="N114" s="84"/>
      <c r="O114" s="8"/>
      <c r="P114" s="8"/>
      <c r="Q114" s="27"/>
      <c r="R114" s="227">
        <f t="shared" si="220"/>
        <v>53.333333333333336</v>
      </c>
      <c r="U114" s="32" t="str">
        <f t="shared" si="299"/>
        <v/>
      </c>
      <c r="V114" s="45" t="str">
        <f t="shared" si="300"/>
        <v/>
      </c>
      <c r="W114" s="32" t="str">
        <f t="shared" si="222"/>
        <v/>
      </c>
      <c r="X114" s="35" t="str">
        <f t="shared" si="301"/>
        <v/>
      </c>
      <c r="Y114" s="39" t="str">
        <f t="shared" si="302"/>
        <v/>
      </c>
      <c r="Z114" s="35" t="str">
        <f t="shared" si="303"/>
        <v/>
      </c>
      <c r="AA114" s="35" t="str">
        <f t="shared" si="304"/>
        <v/>
      </c>
      <c r="AB114" s="35" t="str">
        <f t="shared" si="225"/>
        <v/>
      </c>
      <c r="AC114" s="39" t="str">
        <f t="shared" si="226"/>
        <v/>
      </c>
      <c r="AD114" s="39" t="str">
        <f t="shared" si="227"/>
        <v/>
      </c>
      <c r="AE114" s="41" t="str">
        <f t="shared" si="305"/>
        <v/>
      </c>
      <c r="AG114" s="20" t="e">
        <f t="shared" si="228"/>
        <v>#VALUE!</v>
      </c>
      <c r="AI114" s="8"/>
      <c r="BE114" s="8">
        <v>180</v>
      </c>
      <c r="BF114" s="8">
        <v>360</v>
      </c>
      <c r="BG114" s="8">
        <f t="shared" si="298"/>
        <v>3200</v>
      </c>
      <c r="BH114">
        <f t="shared" si="229"/>
        <v>9600</v>
      </c>
      <c r="BI114" t="s">
        <v>20</v>
      </c>
      <c r="BJ114">
        <f t="shared" si="230"/>
        <v>9600</v>
      </c>
      <c r="BK114">
        <f t="shared" si="281"/>
        <v>0</v>
      </c>
      <c r="BL114" s="17">
        <f t="shared" si="231"/>
        <v>19200</v>
      </c>
      <c r="BM114" s="17">
        <f t="shared" si="232"/>
        <v>360</v>
      </c>
      <c r="BN114" s="17">
        <f t="shared" si="233"/>
        <v>19200</v>
      </c>
      <c r="BO114" s="17">
        <f t="shared" si="234"/>
        <v>0</v>
      </c>
      <c r="BR114">
        <f t="shared" si="235"/>
        <v>9600</v>
      </c>
      <c r="BS114">
        <f t="shared" si="236"/>
        <v>120</v>
      </c>
      <c r="BT114">
        <f t="shared" si="237"/>
        <v>160</v>
      </c>
      <c r="BU114">
        <f t="shared" si="238"/>
        <v>3</v>
      </c>
      <c r="BX114">
        <f t="shared" si="239"/>
        <v>1</v>
      </c>
      <c r="BY114">
        <f t="shared" si="240"/>
        <v>160</v>
      </c>
      <c r="BZ114">
        <f t="shared" si="241"/>
        <v>3</v>
      </c>
      <c r="CA114">
        <f t="shared" si="242"/>
        <v>1</v>
      </c>
      <c r="CB114">
        <f t="shared" si="243"/>
        <v>160</v>
      </c>
      <c r="CC114">
        <f t="shared" si="244"/>
        <v>3</v>
      </c>
      <c r="CD114" s="19"/>
      <c r="CE114" s="155">
        <f t="shared" si="245"/>
        <v>53.333333333333336</v>
      </c>
      <c r="CF114" s="17">
        <f t="shared" si="246"/>
        <v>53.333333333333336</v>
      </c>
      <c r="CG114" s="205">
        <f t="shared" si="247"/>
        <v>167.55160819145564</v>
      </c>
      <c r="CH114" s="205">
        <f t="shared" si="248"/>
        <v>53.333333333333336</v>
      </c>
      <c r="CI114" s="205">
        <f t="shared" si="249"/>
        <v>0</v>
      </c>
      <c r="CJ114" s="224">
        <f t="shared" si="250"/>
        <v>-1</v>
      </c>
      <c r="CK114" s="205">
        <f t="shared" si="251"/>
        <v>-2</v>
      </c>
      <c r="CL114" s="205">
        <v>360</v>
      </c>
      <c r="CM114" s="205">
        <f t="shared" si="282"/>
        <v>-8.3333333333333332E-3</v>
      </c>
      <c r="CN114" s="8"/>
      <c r="CO114" s="198"/>
      <c r="CP114" s="8"/>
      <c r="CQ114" s="8"/>
      <c r="CR114" s="8"/>
      <c r="CS114" s="8"/>
      <c r="CT114" s="8">
        <f t="shared" si="283"/>
        <v>160</v>
      </c>
      <c r="CU114" s="8">
        <f t="shared" si="284"/>
        <v>3</v>
      </c>
      <c r="CV114" s="8">
        <f t="shared" si="252"/>
        <v>1</v>
      </c>
      <c r="CW114" s="8">
        <f t="shared" si="158"/>
        <v>160</v>
      </c>
      <c r="CX114" s="8">
        <f t="shared" si="159"/>
        <v>3</v>
      </c>
      <c r="CY114" s="8">
        <f t="shared" si="186"/>
        <v>1</v>
      </c>
      <c r="CZ114" s="8">
        <f t="shared" si="187"/>
        <v>160</v>
      </c>
      <c r="DA114" s="8">
        <f t="shared" si="253"/>
        <v>3</v>
      </c>
      <c r="DB114" s="8"/>
      <c r="DC114" s="198">
        <f t="shared" si="254"/>
        <v>160</v>
      </c>
      <c r="DD114" s="234" t="s">
        <v>1005</v>
      </c>
      <c r="DE114" s="198">
        <f t="shared" si="255"/>
        <v>3</v>
      </c>
      <c r="DF114" s="8" t="s">
        <v>16</v>
      </c>
      <c r="DG114" s="8">
        <f t="shared" si="188"/>
        <v>53.333333333333336</v>
      </c>
      <c r="DH114" s="129" t="s">
        <v>18</v>
      </c>
      <c r="DI114" s="129" t="s">
        <v>16</v>
      </c>
      <c r="DJ114" s="198">
        <f t="shared" si="256"/>
        <v>167.55160819145564</v>
      </c>
      <c r="DK114" s="30" t="s">
        <v>2</v>
      </c>
      <c r="DL114" s="198">
        <f t="shared" si="189"/>
        <v>167.55160819145564</v>
      </c>
      <c r="DM114" s="228">
        <f t="shared" si="285"/>
        <v>1000000000000</v>
      </c>
      <c r="DN114" s="228">
        <f t="shared" si="286"/>
        <v>167551608191455.66</v>
      </c>
      <c r="DO114" s="228">
        <f t="shared" si="287"/>
        <v>167551608191455.66</v>
      </c>
      <c r="DP114" s="228">
        <f t="shared" si="288"/>
        <v>167551608191456</v>
      </c>
      <c r="DQ114" s="228">
        <f t="shared" si="289"/>
        <v>167551608191456</v>
      </c>
      <c r="DR114" s="30" t="str">
        <f t="shared" si="290"/>
        <v/>
      </c>
      <c r="DS114" s="30">
        <f t="shared" si="291"/>
        <v>0</v>
      </c>
      <c r="DT114" s="30">
        <f t="shared" si="292"/>
        <v>0</v>
      </c>
      <c r="DU114" s="27"/>
      <c r="DV114" s="23" t="s">
        <v>19</v>
      </c>
      <c r="DW114" s="23">
        <f t="shared" si="190"/>
        <v>160</v>
      </c>
      <c r="DX114" s="23">
        <f t="shared" si="191"/>
        <v>3</v>
      </c>
      <c r="DY114" s="23">
        <f t="shared" si="257"/>
        <v>53.333333333333336</v>
      </c>
      <c r="DZ114" s="23">
        <f t="shared" si="258"/>
        <v>0</v>
      </c>
      <c r="EA114" s="23">
        <f t="shared" si="192"/>
        <v>0</v>
      </c>
      <c r="EB114" s="23"/>
      <c r="EC114" s="23">
        <f t="shared" si="259"/>
        <v>160</v>
      </c>
      <c r="ED114" s="23">
        <f t="shared" si="260"/>
        <v>3</v>
      </c>
      <c r="EE114" s="23">
        <f t="shared" si="261"/>
        <v>160</v>
      </c>
      <c r="EF114" s="23">
        <f t="shared" si="262"/>
        <v>3</v>
      </c>
      <c r="EG114" s="23"/>
      <c r="EH114" s="23" t="s">
        <v>36</v>
      </c>
      <c r="EI114" s="223">
        <f t="shared" si="263"/>
        <v>160</v>
      </c>
      <c r="EJ114" s="23" t="s">
        <v>17</v>
      </c>
      <c r="EK114" s="223">
        <f t="shared" si="264"/>
        <v>3</v>
      </c>
      <c r="EL114" s="92" t="s">
        <v>37</v>
      </c>
      <c r="EM114" s="24" t="s">
        <v>18</v>
      </c>
      <c r="EN114" s="92">
        <f t="shared" si="306"/>
        <v>1</v>
      </c>
      <c r="EO114" s="92" t="s">
        <v>16</v>
      </c>
      <c r="EP114" t="str">
        <f t="shared" si="307"/>
        <v xml:space="preserve">( 160 / 3 ) π </v>
      </c>
      <c r="EQ114" t="str">
        <f t="shared" si="308"/>
        <v xml:space="preserve">( 160 / 3 ) π </v>
      </c>
      <c r="ER114" t="str">
        <f t="shared" si="267"/>
        <v xml:space="preserve">( 160 / 3 ) π </v>
      </c>
      <c r="ES114">
        <f t="shared" si="293"/>
        <v>0</v>
      </c>
      <c r="ET114" t="str">
        <f t="shared" si="268"/>
        <v xml:space="preserve">( 160 / 3 ) π </v>
      </c>
      <c r="EU114" s="92" t="s">
        <v>39</v>
      </c>
      <c r="EV114" s="92">
        <f t="shared" si="294"/>
        <v>81</v>
      </c>
      <c r="EW114" s="92"/>
      <c r="EX114" s="92">
        <f t="shared" si="295"/>
        <v>3</v>
      </c>
      <c r="EY114" s="92">
        <f t="shared" si="194"/>
        <v>3</v>
      </c>
      <c r="EZ114" s="71" t="str">
        <f t="shared" si="195"/>
        <v xml:space="preserve">9600° = </v>
      </c>
      <c r="FA114" s="73" t="str">
        <f t="shared" si="269"/>
        <v xml:space="preserve">( 160 / 3 ) π </v>
      </c>
      <c r="FB114" s="26" t="str">
        <f t="shared" si="196"/>
        <v>=</v>
      </c>
      <c r="FC114" s="26"/>
      <c r="FD114" s="26">
        <f t="shared" si="197"/>
        <v>167.55160819145564</v>
      </c>
      <c r="FE114" s="26"/>
      <c r="FF114" s="26" t="s">
        <v>39</v>
      </c>
      <c r="FG114" s="25">
        <f t="shared" si="198"/>
        <v>167.55160819145564</v>
      </c>
      <c r="FH114" s="25" t="s">
        <v>2</v>
      </c>
      <c r="FI114" s="25" t="str">
        <f t="shared" si="199"/>
        <v/>
      </c>
      <c r="FL114" s="144" t="str">
        <f t="shared" si="200"/>
        <v>( 160 / 3 ) π   =</v>
      </c>
      <c r="FM114" s="42">
        <f t="shared" si="309"/>
        <v>167.55160819145564</v>
      </c>
      <c r="FN114">
        <f t="shared" si="310"/>
        <v>-0.86602540378444015</v>
      </c>
      <c r="FO114">
        <f t="shared" si="311"/>
        <v>-0.49999999999999745</v>
      </c>
      <c r="FP114">
        <f t="shared" si="312"/>
        <v>-4.3301270189222008</v>
      </c>
      <c r="FQ114">
        <f t="shared" si="313"/>
        <v>-2.4999999999999871</v>
      </c>
      <c r="FR114">
        <f t="shared" si="314"/>
        <v>7.4999999999999876</v>
      </c>
      <c r="FS114">
        <f t="shared" si="315"/>
        <v>2.5000000000000129</v>
      </c>
      <c r="FT114">
        <f t="shared" si="316"/>
        <v>8.6602540378443802</v>
      </c>
      <c r="FV114">
        <v>360</v>
      </c>
      <c r="FW114">
        <f t="shared" si="296"/>
        <v>120</v>
      </c>
      <c r="FX114">
        <f t="shared" si="317"/>
        <v>60</v>
      </c>
      <c r="FY114">
        <f t="shared" si="160"/>
        <v>3</v>
      </c>
      <c r="FZ114">
        <f t="shared" si="273"/>
        <v>1.5</v>
      </c>
      <c r="GA114">
        <f t="shared" si="161"/>
        <v>80</v>
      </c>
      <c r="GB114">
        <f t="shared" si="318"/>
        <v>0</v>
      </c>
      <c r="GC114" t="str">
        <f t="shared" si="319"/>
        <v/>
      </c>
      <c r="GD114" t="str">
        <f t="shared" si="275"/>
        <v/>
      </c>
      <c r="GH114" t="str">
        <f t="shared" si="207"/>
        <v/>
      </c>
      <c r="GI114" t="str">
        <f t="shared" si="320"/>
        <v/>
      </c>
      <c r="GJ114" s="43" t="str">
        <f t="shared" si="321"/>
        <v/>
      </c>
      <c r="GK114" s="43" t="str">
        <f t="shared" si="322"/>
        <v/>
      </c>
      <c r="GL114" s="145"/>
      <c r="GM114" t="str">
        <f t="shared" si="323"/>
        <v/>
      </c>
      <c r="GN114" t="str">
        <f t="shared" si="324"/>
        <v/>
      </c>
      <c r="GO114" t="str">
        <f t="shared" si="325"/>
        <v/>
      </c>
      <c r="GP114" t="str">
        <f t="shared" si="326"/>
        <v/>
      </c>
      <c r="GQ114" t="str">
        <f t="shared" si="277"/>
        <v/>
      </c>
      <c r="GR114" t="str">
        <f t="shared" si="327"/>
        <v/>
      </c>
      <c r="GS114" t="str">
        <f t="shared" si="328"/>
        <v/>
      </c>
      <c r="GU114" t="str">
        <f t="shared" si="329"/>
        <v/>
      </c>
      <c r="GV114" t="str">
        <f t="shared" si="279"/>
        <v/>
      </c>
      <c r="GW114" t="str">
        <f t="shared" si="184"/>
        <v/>
      </c>
      <c r="GX114" t="str">
        <f t="shared" si="185"/>
        <v/>
      </c>
      <c r="GY114" s="19"/>
      <c r="GZ114" t="e">
        <f t="shared" si="280"/>
        <v>#VALUE!</v>
      </c>
      <c r="HA114">
        <f t="shared" si="163"/>
        <v>3</v>
      </c>
      <c r="HC114" t="s">
        <v>928</v>
      </c>
      <c r="HD114">
        <f t="shared" si="297"/>
        <v>80</v>
      </c>
      <c r="HE114" t="str">
        <f t="shared" si="216"/>
        <v>octacontagone</v>
      </c>
      <c r="HF114">
        <f t="shared" si="217"/>
        <v>0</v>
      </c>
      <c r="HG114" t="str">
        <f t="shared" si="218"/>
        <v/>
      </c>
      <c r="HH114">
        <f t="shared" si="330"/>
        <v>0</v>
      </c>
    </row>
    <row r="115" spans="2:216" x14ac:dyDescent="0.25">
      <c r="B115" s="8"/>
      <c r="C115" s="8"/>
      <c r="D115" s="8"/>
      <c r="E115" s="8"/>
      <c r="F115" s="8"/>
      <c r="G115" s="8"/>
      <c r="H115" s="8"/>
      <c r="I115" s="8"/>
      <c r="J115" s="8"/>
      <c r="L115" s="185"/>
      <c r="M115" s="185"/>
      <c r="N115" s="84"/>
      <c r="O115" s="8"/>
      <c r="P115" s="8"/>
      <c r="Q115" s="27"/>
      <c r="R115" s="227">
        <f t="shared" si="220"/>
        <v>54</v>
      </c>
      <c r="U115" s="32" t="str">
        <f t="shared" si="299"/>
        <v/>
      </c>
      <c r="V115" s="44" t="str">
        <f t="shared" si="300"/>
        <v/>
      </c>
      <c r="W115" s="66" t="str">
        <f t="shared" si="222"/>
        <v/>
      </c>
      <c r="X115" s="34" t="str">
        <f t="shared" si="301"/>
        <v/>
      </c>
      <c r="Y115" s="38" t="str">
        <f t="shared" si="302"/>
        <v/>
      </c>
      <c r="Z115" s="34" t="str">
        <f t="shared" si="303"/>
        <v/>
      </c>
      <c r="AA115" s="34" t="str">
        <f t="shared" si="304"/>
        <v/>
      </c>
      <c r="AB115" s="34" t="str">
        <f t="shared" si="225"/>
        <v/>
      </c>
      <c r="AC115" s="38" t="str">
        <f t="shared" si="226"/>
        <v/>
      </c>
      <c r="AD115" s="38" t="str">
        <f t="shared" si="227"/>
        <v/>
      </c>
      <c r="AE115" s="40" t="str">
        <f t="shared" si="305"/>
        <v/>
      </c>
      <c r="AG115" s="20" t="e">
        <f t="shared" si="228"/>
        <v>#VALUE!</v>
      </c>
      <c r="AI115" s="8"/>
      <c r="BE115" s="8">
        <v>180</v>
      </c>
      <c r="BF115" s="8">
        <v>360</v>
      </c>
      <c r="BG115" s="8">
        <f t="shared" si="298"/>
        <v>3240</v>
      </c>
      <c r="BH115">
        <f t="shared" si="229"/>
        <v>9720</v>
      </c>
      <c r="BI115" t="s">
        <v>20</v>
      </c>
      <c r="BJ115">
        <f t="shared" si="230"/>
        <v>9720</v>
      </c>
      <c r="BK115">
        <f t="shared" si="281"/>
        <v>0</v>
      </c>
      <c r="BL115" s="17">
        <f t="shared" si="231"/>
        <v>19440</v>
      </c>
      <c r="BM115" s="17">
        <f t="shared" si="232"/>
        <v>360</v>
      </c>
      <c r="BN115" s="17">
        <f t="shared" si="233"/>
        <v>19440</v>
      </c>
      <c r="BO115" s="17">
        <f t="shared" si="234"/>
        <v>0</v>
      </c>
      <c r="BR115">
        <f t="shared" si="235"/>
        <v>9720</v>
      </c>
      <c r="BS115">
        <f t="shared" si="236"/>
        <v>360</v>
      </c>
      <c r="BT115">
        <f t="shared" si="237"/>
        <v>54</v>
      </c>
      <c r="BU115">
        <f t="shared" si="238"/>
        <v>1</v>
      </c>
      <c r="BX115">
        <f t="shared" si="239"/>
        <v>1</v>
      </c>
      <c r="BY115">
        <f t="shared" si="240"/>
        <v>54</v>
      </c>
      <c r="BZ115">
        <f t="shared" si="241"/>
        <v>1</v>
      </c>
      <c r="CA115">
        <f t="shared" si="242"/>
        <v>1</v>
      </c>
      <c r="CB115">
        <f t="shared" si="243"/>
        <v>54</v>
      </c>
      <c r="CC115">
        <f t="shared" si="244"/>
        <v>1</v>
      </c>
      <c r="CD115" s="19"/>
      <c r="CE115" s="155">
        <f t="shared" si="245"/>
        <v>54</v>
      </c>
      <c r="CF115" s="17">
        <f t="shared" si="246"/>
        <v>54</v>
      </c>
      <c r="CG115" s="205">
        <f t="shared" si="247"/>
        <v>169.64600329384882</v>
      </c>
      <c r="CH115" s="205">
        <f t="shared" si="248"/>
        <v>54</v>
      </c>
      <c r="CI115" s="205">
        <f t="shared" si="249"/>
        <v>0</v>
      </c>
      <c r="CJ115" s="224">
        <f t="shared" si="250"/>
        <v>-1</v>
      </c>
      <c r="CK115" s="205">
        <f t="shared" si="251"/>
        <v>-2</v>
      </c>
      <c r="CL115" s="205">
        <v>360</v>
      </c>
      <c r="CM115" s="205">
        <f t="shared" si="282"/>
        <v>-8.3333333333333332E-3</v>
      </c>
      <c r="CN115" s="8"/>
      <c r="CO115" s="198"/>
      <c r="CP115" s="8"/>
      <c r="CQ115" s="8"/>
      <c r="CR115" s="8"/>
      <c r="CS115" s="8"/>
      <c r="CT115" s="8">
        <f t="shared" si="283"/>
        <v>162</v>
      </c>
      <c r="CU115" s="8">
        <f t="shared" si="284"/>
        <v>3</v>
      </c>
      <c r="CV115" s="8">
        <f t="shared" si="252"/>
        <v>3</v>
      </c>
      <c r="CW115" s="8">
        <f t="shared" ref="CW115:CW178" si="331">CT115/CV115</f>
        <v>54</v>
      </c>
      <c r="CX115" s="8">
        <f t="shared" ref="CX115:CX178" si="332">CU115/CV115</f>
        <v>1</v>
      </c>
      <c r="CY115" s="8">
        <f t="shared" si="186"/>
        <v>3</v>
      </c>
      <c r="CZ115" s="8">
        <f t="shared" si="187"/>
        <v>54</v>
      </c>
      <c r="DA115" s="8">
        <f t="shared" si="253"/>
        <v>1</v>
      </c>
      <c r="DB115" s="8"/>
      <c r="DC115" s="198">
        <f t="shared" si="254"/>
        <v>54</v>
      </c>
      <c r="DD115" s="234" t="s">
        <v>1005</v>
      </c>
      <c r="DE115" s="198">
        <f t="shared" si="255"/>
        <v>1</v>
      </c>
      <c r="DF115" s="8" t="s">
        <v>16</v>
      </c>
      <c r="DG115" s="8">
        <f t="shared" si="188"/>
        <v>54</v>
      </c>
      <c r="DH115" s="129" t="s">
        <v>18</v>
      </c>
      <c r="DI115" s="129" t="s">
        <v>16</v>
      </c>
      <c r="DJ115" s="198">
        <f t="shared" si="256"/>
        <v>169.64600329384882</v>
      </c>
      <c r="DK115" s="30" t="s">
        <v>2</v>
      </c>
      <c r="DL115" s="198">
        <f t="shared" si="189"/>
        <v>169.64600329384882</v>
      </c>
      <c r="DM115" s="228">
        <f t="shared" si="285"/>
        <v>1000000000000</v>
      </c>
      <c r="DN115" s="228">
        <f t="shared" si="286"/>
        <v>169646003293848.81</v>
      </c>
      <c r="DO115" s="228">
        <f t="shared" si="287"/>
        <v>169646003293848.81</v>
      </c>
      <c r="DP115" s="228">
        <f t="shared" si="288"/>
        <v>169646003293849</v>
      </c>
      <c r="DQ115" s="228">
        <f t="shared" si="289"/>
        <v>169646003293849</v>
      </c>
      <c r="DR115" s="30" t="str">
        <f t="shared" si="290"/>
        <v/>
      </c>
      <c r="DS115" s="30">
        <f t="shared" si="291"/>
        <v>0</v>
      </c>
      <c r="DT115" s="30">
        <f t="shared" si="292"/>
        <v>0</v>
      </c>
      <c r="DU115" s="27"/>
      <c r="DV115" s="23" t="s">
        <v>19</v>
      </c>
      <c r="DW115" s="23">
        <f t="shared" si="190"/>
        <v>54</v>
      </c>
      <c r="DX115" s="23">
        <f t="shared" si="191"/>
        <v>1</v>
      </c>
      <c r="DY115" s="23">
        <f t="shared" si="257"/>
        <v>54</v>
      </c>
      <c r="DZ115" s="23">
        <f t="shared" si="258"/>
        <v>0</v>
      </c>
      <c r="EA115" s="23">
        <f t="shared" si="192"/>
        <v>0</v>
      </c>
      <c r="EB115" s="23"/>
      <c r="EC115" s="23">
        <f t="shared" si="259"/>
        <v>54</v>
      </c>
      <c r="ED115" s="23">
        <f t="shared" si="260"/>
        <v>1</v>
      </c>
      <c r="EE115" s="23">
        <f t="shared" si="261"/>
        <v>54</v>
      </c>
      <c r="EF115" s="23">
        <f t="shared" si="262"/>
        <v>1</v>
      </c>
      <c r="EG115" s="23"/>
      <c r="EH115" s="23" t="s">
        <v>36</v>
      </c>
      <c r="EI115" s="223">
        <f t="shared" si="263"/>
        <v>54</v>
      </c>
      <c r="EJ115" s="23" t="s">
        <v>17</v>
      </c>
      <c r="EK115" s="223">
        <f t="shared" si="264"/>
        <v>1</v>
      </c>
      <c r="EL115" s="92" t="s">
        <v>37</v>
      </c>
      <c r="EM115" s="24" t="s">
        <v>18</v>
      </c>
      <c r="EN115" s="92">
        <f t="shared" si="306"/>
        <v>1</v>
      </c>
      <c r="EO115" s="92" t="s">
        <v>16</v>
      </c>
      <c r="EP115" t="str">
        <f t="shared" si="307"/>
        <v xml:space="preserve">( 54 / 1 ) π </v>
      </c>
      <c r="EQ115" t="str">
        <f t="shared" si="308"/>
        <v xml:space="preserve">54 π </v>
      </c>
      <c r="ER115" t="str">
        <f t="shared" si="267"/>
        <v xml:space="preserve">54 π </v>
      </c>
      <c r="ES115">
        <f t="shared" si="293"/>
        <v>0</v>
      </c>
      <c r="ET115" t="str">
        <f t="shared" si="268"/>
        <v xml:space="preserve">54 π </v>
      </c>
      <c r="EU115" s="92" t="s">
        <v>39</v>
      </c>
      <c r="EV115" s="92">
        <f t="shared" si="294"/>
        <v>82</v>
      </c>
      <c r="EW115" s="92"/>
      <c r="EX115" s="92">
        <f t="shared" si="295"/>
        <v>3</v>
      </c>
      <c r="EY115" s="92">
        <f t="shared" si="194"/>
        <v>1</v>
      </c>
      <c r="EZ115" s="71" t="str">
        <f t="shared" si="195"/>
        <v xml:space="preserve">9720° = </v>
      </c>
      <c r="FA115" s="73" t="str">
        <f t="shared" si="269"/>
        <v xml:space="preserve">54 π </v>
      </c>
      <c r="FB115" s="26" t="str">
        <f t="shared" si="196"/>
        <v>=</v>
      </c>
      <c r="FC115" s="26"/>
      <c r="FD115" s="26">
        <f t="shared" si="197"/>
        <v>169.64600329384882</v>
      </c>
      <c r="FE115" s="26"/>
      <c r="FF115" s="26" t="s">
        <v>39</v>
      </c>
      <c r="FG115" s="25">
        <f t="shared" si="198"/>
        <v>169.64600329384882</v>
      </c>
      <c r="FH115" s="25" t="s">
        <v>2</v>
      </c>
      <c r="FI115" s="25" t="str">
        <f t="shared" si="199"/>
        <v/>
      </c>
      <c r="FL115" s="144" t="str">
        <f t="shared" si="200"/>
        <v>54 π   =</v>
      </c>
      <c r="FM115" s="42">
        <f t="shared" si="309"/>
        <v>169.64600329384882</v>
      </c>
      <c r="FN115">
        <f t="shared" si="310"/>
        <v>-1.372122901410755E-14</v>
      </c>
      <c r="FO115">
        <f t="shared" si="311"/>
        <v>1</v>
      </c>
      <c r="FP115">
        <f t="shared" si="312"/>
        <v>-6.860614507053775E-14</v>
      </c>
      <c r="FQ115">
        <f t="shared" si="313"/>
        <v>5</v>
      </c>
      <c r="FR115">
        <f t="shared" si="314"/>
        <v>0</v>
      </c>
      <c r="FS115">
        <f t="shared" si="315"/>
        <v>0</v>
      </c>
      <c r="FT115">
        <f t="shared" si="316"/>
        <v>6.860614507053775E-14</v>
      </c>
      <c r="FV115">
        <v>360</v>
      </c>
      <c r="FW115">
        <f t="shared" si="296"/>
        <v>120</v>
      </c>
      <c r="FX115">
        <f t="shared" si="317"/>
        <v>60</v>
      </c>
      <c r="FY115">
        <f t="shared" si="160"/>
        <v>3</v>
      </c>
      <c r="FZ115">
        <f t="shared" si="273"/>
        <v>1.5</v>
      </c>
      <c r="GA115">
        <f t="shared" si="161"/>
        <v>81</v>
      </c>
      <c r="GB115">
        <f t="shared" si="318"/>
        <v>0</v>
      </c>
      <c r="GC115" t="str">
        <f t="shared" si="319"/>
        <v/>
      </c>
      <c r="GD115" t="str">
        <f t="shared" si="275"/>
        <v/>
      </c>
      <c r="GH115" t="str">
        <f t="shared" si="207"/>
        <v/>
      </c>
      <c r="GI115" t="str">
        <f t="shared" si="320"/>
        <v/>
      </c>
      <c r="GJ115" s="43" t="str">
        <f t="shared" si="321"/>
        <v/>
      </c>
      <c r="GK115" s="43" t="str">
        <f t="shared" si="322"/>
        <v/>
      </c>
      <c r="GL115" s="145"/>
      <c r="GM115" t="str">
        <f t="shared" si="323"/>
        <v/>
      </c>
      <c r="GN115" t="str">
        <f t="shared" si="324"/>
        <v/>
      </c>
      <c r="GO115" t="str">
        <f t="shared" si="325"/>
        <v/>
      </c>
      <c r="GP115" t="str">
        <f t="shared" si="326"/>
        <v/>
      </c>
      <c r="GQ115" t="str">
        <f t="shared" si="277"/>
        <v/>
      </c>
      <c r="GR115" t="str">
        <f t="shared" si="327"/>
        <v/>
      </c>
      <c r="GS115" t="str">
        <f t="shared" si="328"/>
        <v/>
      </c>
      <c r="GU115" t="str">
        <f t="shared" si="329"/>
        <v/>
      </c>
      <c r="GV115" t="str">
        <f t="shared" si="279"/>
        <v/>
      </c>
      <c r="GW115" t="str">
        <f t="shared" si="184"/>
        <v/>
      </c>
      <c r="GX115" t="str">
        <f t="shared" si="185"/>
        <v/>
      </c>
      <c r="GY115" s="19"/>
      <c r="GZ115" t="e">
        <f t="shared" si="280"/>
        <v>#VALUE!</v>
      </c>
      <c r="HA115">
        <f t="shared" si="163"/>
        <v>3</v>
      </c>
      <c r="HC115" t="s">
        <v>982</v>
      </c>
      <c r="HD115">
        <f t="shared" si="297"/>
        <v>81</v>
      </c>
      <c r="HE115" t="str">
        <f t="shared" si="216"/>
        <v/>
      </c>
      <c r="HF115">
        <f t="shared" si="217"/>
        <v>0</v>
      </c>
      <c r="HG115" t="str">
        <f t="shared" si="218"/>
        <v/>
      </c>
      <c r="HH115">
        <f t="shared" si="330"/>
        <v>0</v>
      </c>
    </row>
    <row r="116" spans="2:216" x14ac:dyDescent="0.25">
      <c r="B116" s="8"/>
      <c r="C116" s="8"/>
      <c r="D116" s="8"/>
      <c r="E116" s="8"/>
      <c r="F116" s="8"/>
      <c r="G116" s="8"/>
      <c r="H116" s="8"/>
      <c r="I116" s="8"/>
      <c r="J116" s="8"/>
      <c r="L116" s="185"/>
      <c r="M116" s="185"/>
      <c r="N116" s="84"/>
      <c r="O116" s="8"/>
      <c r="P116" s="8"/>
      <c r="Q116" s="27"/>
      <c r="R116" s="227">
        <f t="shared" si="220"/>
        <v>54.666666666666664</v>
      </c>
      <c r="U116" s="32" t="str">
        <f t="shared" si="299"/>
        <v/>
      </c>
      <c r="V116" s="45" t="str">
        <f t="shared" si="300"/>
        <v/>
      </c>
      <c r="W116" s="32" t="str">
        <f t="shared" si="222"/>
        <v/>
      </c>
      <c r="X116" s="35" t="str">
        <f t="shared" si="301"/>
        <v/>
      </c>
      <c r="Y116" s="39" t="str">
        <f t="shared" si="302"/>
        <v/>
      </c>
      <c r="Z116" s="35" t="str">
        <f t="shared" si="303"/>
        <v/>
      </c>
      <c r="AA116" s="35" t="str">
        <f t="shared" si="304"/>
        <v/>
      </c>
      <c r="AB116" s="35" t="str">
        <f t="shared" si="225"/>
        <v/>
      </c>
      <c r="AC116" s="39" t="str">
        <f t="shared" si="226"/>
        <v/>
      </c>
      <c r="AD116" s="39" t="str">
        <f t="shared" si="227"/>
        <v/>
      </c>
      <c r="AE116" s="41" t="str">
        <f t="shared" si="305"/>
        <v/>
      </c>
      <c r="AG116" s="20" t="e">
        <f t="shared" si="228"/>
        <v>#VALUE!</v>
      </c>
      <c r="AI116" s="8"/>
      <c r="AJ116" t="str">
        <f>AJ48</f>
        <v>Rayon r =</v>
      </c>
      <c r="AK116">
        <f>AK48</f>
        <v>5</v>
      </c>
      <c r="BE116" s="8">
        <v>180</v>
      </c>
      <c r="BF116" s="8">
        <v>360</v>
      </c>
      <c r="BG116" s="8">
        <f t="shared" si="298"/>
        <v>3280</v>
      </c>
      <c r="BH116">
        <f t="shared" si="229"/>
        <v>9840</v>
      </c>
      <c r="BI116" t="s">
        <v>20</v>
      </c>
      <c r="BJ116">
        <f t="shared" si="230"/>
        <v>9840</v>
      </c>
      <c r="BK116">
        <f t="shared" si="281"/>
        <v>0</v>
      </c>
      <c r="BL116" s="17">
        <f t="shared" si="231"/>
        <v>19680</v>
      </c>
      <c r="BM116" s="17">
        <f t="shared" si="232"/>
        <v>360</v>
      </c>
      <c r="BN116" s="17">
        <f t="shared" si="233"/>
        <v>19680</v>
      </c>
      <c r="BO116" s="17">
        <f t="shared" si="234"/>
        <v>0</v>
      </c>
      <c r="BR116">
        <f t="shared" si="235"/>
        <v>9840</v>
      </c>
      <c r="BS116">
        <f t="shared" si="236"/>
        <v>120</v>
      </c>
      <c r="BT116">
        <f t="shared" si="237"/>
        <v>164</v>
      </c>
      <c r="BU116">
        <f t="shared" si="238"/>
        <v>3</v>
      </c>
      <c r="BX116">
        <f t="shared" si="239"/>
        <v>1</v>
      </c>
      <c r="BY116">
        <f t="shared" si="240"/>
        <v>164</v>
      </c>
      <c r="BZ116">
        <f t="shared" si="241"/>
        <v>3</v>
      </c>
      <c r="CA116">
        <f t="shared" si="242"/>
        <v>1</v>
      </c>
      <c r="CB116">
        <f t="shared" si="243"/>
        <v>164</v>
      </c>
      <c r="CC116">
        <f t="shared" si="244"/>
        <v>3</v>
      </c>
      <c r="CD116" s="19"/>
      <c r="CE116" s="155">
        <f t="shared" si="245"/>
        <v>54.666666666666664</v>
      </c>
      <c r="CF116" s="17">
        <f t="shared" si="246"/>
        <v>54.666666666666664</v>
      </c>
      <c r="CG116" s="205">
        <f t="shared" si="247"/>
        <v>171.74039839624203</v>
      </c>
      <c r="CH116" s="205">
        <f t="shared" si="248"/>
        <v>54.666666666666664</v>
      </c>
      <c r="CI116" s="205">
        <f t="shared" si="249"/>
        <v>0</v>
      </c>
      <c r="CJ116" s="224">
        <f t="shared" si="250"/>
        <v>-1</v>
      </c>
      <c r="CK116" s="205">
        <f t="shared" si="251"/>
        <v>-2</v>
      </c>
      <c r="CL116" s="205">
        <v>360</v>
      </c>
      <c r="CM116" s="205">
        <f t="shared" si="282"/>
        <v>-8.3333333333333332E-3</v>
      </c>
      <c r="CN116" s="8"/>
      <c r="CO116" s="198"/>
      <c r="CP116" s="8"/>
      <c r="CQ116" s="8"/>
      <c r="CR116" s="8"/>
      <c r="CS116" s="8"/>
      <c r="CT116" s="8">
        <f t="shared" si="283"/>
        <v>164</v>
      </c>
      <c r="CU116" s="8">
        <f t="shared" si="284"/>
        <v>3</v>
      </c>
      <c r="CV116" s="8">
        <f t="shared" si="252"/>
        <v>1</v>
      </c>
      <c r="CW116" s="8">
        <f t="shared" si="331"/>
        <v>164</v>
      </c>
      <c r="CX116" s="8">
        <f t="shared" si="332"/>
        <v>3</v>
      </c>
      <c r="CY116" s="8">
        <f t="shared" si="186"/>
        <v>1</v>
      </c>
      <c r="CZ116" s="8">
        <f t="shared" si="187"/>
        <v>164</v>
      </c>
      <c r="DA116" s="8">
        <f t="shared" si="253"/>
        <v>3</v>
      </c>
      <c r="DB116" s="8"/>
      <c r="DC116" s="198">
        <f t="shared" si="254"/>
        <v>164</v>
      </c>
      <c r="DD116" s="234" t="s">
        <v>1005</v>
      </c>
      <c r="DE116" s="198">
        <f t="shared" si="255"/>
        <v>3</v>
      </c>
      <c r="DF116" s="8" t="s">
        <v>16</v>
      </c>
      <c r="DG116" s="8">
        <f t="shared" si="188"/>
        <v>54.666666666666664</v>
      </c>
      <c r="DH116" s="129" t="s">
        <v>18</v>
      </c>
      <c r="DI116" s="129" t="s">
        <v>16</v>
      </c>
      <c r="DJ116" s="198">
        <f t="shared" si="256"/>
        <v>171.74039839624203</v>
      </c>
      <c r="DK116" s="30" t="s">
        <v>2</v>
      </c>
      <c r="DL116" s="198">
        <f t="shared" si="189"/>
        <v>171.74039839624203</v>
      </c>
      <c r="DM116" s="228">
        <f t="shared" si="285"/>
        <v>1000000000000</v>
      </c>
      <c r="DN116" s="228">
        <f t="shared" si="286"/>
        <v>171740398396242.03</v>
      </c>
      <c r="DO116" s="228">
        <f t="shared" si="287"/>
        <v>171740398396242.03</v>
      </c>
      <c r="DP116" s="228">
        <f t="shared" si="288"/>
        <v>171740398396242</v>
      </c>
      <c r="DQ116" s="228">
        <f t="shared" si="289"/>
        <v>171740398396242</v>
      </c>
      <c r="DR116" s="30" t="str">
        <f t="shared" si="290"/>
        <v/>
      </c>
      <c r="DS116" s="30">
        <f t="shared" si="291"/>
        <v>0</v>
      </c>
      <c r="DT116" s="30">
        <f t="shared" si="292"/>
        <v>0</v>
      </c>
      <c r="DU116" s="27"/>
      <c r="DV116" s="23" t="s">
        <v>19</v>
      </c>
      <c r="DW116" s="23">
        <f t="shared" si="190"/>
        <v>164</v>
      </c>
      <c r="DX116" s="23">
        <f t="shared" si="191"/>
        <v>3</v>
      </c>
      <c r="DY116" s="23">
        <f t="shared" si="257"/>
        <v>54.666666666666664</v>
      </c>
      <c r="DZ116" s="23">
        <f t="shared" si="258"/>
        <v>0</v>
      </c>
      <c r="EA116" s="23">
        <f t="shared" si="192"/>
        <v>0</v>
      </c>
      <c r="EB116" s="23"/>
      <c r="EC116" s="23">
        <f t="shared" si="259"/>
        <v>164</v>
      </c>
      <c r="ED116" s="23">
        <f t="shared" si="260"/>
        <v>3</v>
      </c>
      <c r="EE116" s="23">
        <f t="shared" si="261"/>
        <v>164</v>
      </c>
      <c r="EF116" s="23">
        <f t="shared" si="262"/>
        <v>3</v>
      </c>
      <c r="EG116" s="23"/>
      <c r="EH116" s="23" t="s">
        <v>36</v>
      </c>
      <c r="EI116" s="223">
        <f t="shared" si="263"/>
        <v>164</v>
      </c>
      <c r="EJ116" s="23" t="s">
        <v>17</v>
      </c>
      <c r="EK116" s="223">
        <f t="shared" si="264"/>
        <v>3</v>
      </c>
      <c r="EL116" s="92" t="s">
        <v>37</v>
      </c>
      <c r="EM116" s="24" t="s">
        <v>18</v>
      </c>
      <c r="EN116" s="92">
        <f t="shared" si="306"/>
        <v>1</v>
      </c>
      <c r="EO116" s="92" t="s">
        <v>16</v>
      </c>
      <c r="EP116" t="str">
        <f t="shared" si="307"/>
        <v xml:space="preserve">( 164 / 3 ) π </v>
      </c>
      <c r="EQ116" t="str">
        <f t="shared" si="308"/>
        <v xml:space="preserve">( 164 / 3 ) π </v>
      </c>
      <c r="ER116" t="str">
        <f t="shared" si="267"/>
        <v xml:space="preserve">( 164 / 3 ) π </v>
      </c>
      <c r="ES116">
        <f t="shared" si="293"/>
        <v>0</v>
      </c>
      <c r="ET116" t="str">
        <f t="shared" si="268"/>
        <v xml:space="preserve">( 164 / 3 ) π </v>
      </c>
      <c r="EU116" s="92" t="s">
        <v>39</v>
      </c>
      <c r="EV116" s="92">
        <f t="shared" si="294"/>
        <v>83</v>
      </c>
      <c r="EW116" s="92"/>
      <c r="EX116" s="92">
        <f t="shared" si="295"/>
        <v>3</v>
      </c>
      <c r="EY116" s="92">
        <f t="shared" si="194"/>
        <v>1</v>
      </c>
      <c r="EZ116" s="71" t="str">
        <f t="shared" si="195"/>
        <v xml:space="preserve">9840° = </v>
      </c>
      <c r="FA116" s="73" t="str">
        <f t="shared" si="269"/>
        <v xml:space="preserve">( 164 / 3 ) π </v>
      </c>
      <c r="FB116" s="26" t="str">
        <f t="shared" si="196"/>
        <v>=</v>
      </c>
      <c r="FC116" s="26"/>
      <c r="FD116" s="26">
        <f t="shared" si="197"/>
        <v>171.74039839624203</v>
      </c>
      <c r="FE116" s="26"/>
      <c r="FF116" s="26" t="s">
        <v>39</v>
      </c>
      <c r="FG116" s="25">
        <f t="shared" si="198"/>
        <v>171.74039839624203</v>
      </c>
      <c r="FH116" s="25" t="s">
        <v>2</v>
      </c>
      <c r="FI116" s="25" t="str">
        <f t="shared" si="199"/>
        <v/>
      </c>
      <c r="FL116" s="144" t="str">
        <f t="shared" si="200"/>
        <v>( 164 / 3 ) π   =</v>
      </c>
      <c r="FM116" s="42">
        <f t="shared" si="309"/>
        <v>171.74039839624203</v>
      </c>
      <c r="FN116">
        <f t="shared" si="310"/>
        <v>0.8660254037844396</v>
      </c>
      <c r="FO116">
        <f t="shared" si="311"/>
        <v>-0.49999999999999828</v>
      </c>
      <c r="FP116">
        <f t="shared" si="312"/>
        <v>4.3301270189221981</v>
      </c>
      <c r="FQ116">
        <f t="shared" si="313"/>
        <v>-2.4999999999999916</v>
      </c>
      <c r="FR116">
        <f t="shared" si="314"/>
        <v>7.4999999999999911</v>
      </c>
      <c r="FS116">
        <f t="shared" si="315"/>
        <v>2.5000000000000084</v>
      </c>
      <c r="FT116">
        <f t="shared" si="316"/>
        <v>8.660254037844382</v>
      </c>
      <c r="FV116">
        <v>360</v>
      </c>
      <c r="FW116">
        <f t="shared" si="296"/>
        <v>120</v>
      </c>
      <c r="FX116">
        <f t="shared" si="317"/>
        <v>60</v>
      </c>
      <c r="FY116">
        <f t="shared" si="160"/>
        <v>3</v>
      </c>
      <c r="FZ116">
        <f t="shared" si="273"/>
        <v>1.5</v>
      </c>
      <c r="GA116">
        <f t="shared" si="161"/>
        <v>82</v>
      </c>
      <c r="GB116">
        <f t="shared" si="318"/>
        <v>0</v>
      </c>
      <c r="GC116" t="str">
        <f t="shared" si="319"/>
        <v/>
      </c>
      <c r="GD116" t="str">
        <f t="shared" si="275"/>
        <v/>
      </c>
      <c r="GH116" t="str">
        <f t="shared" si="207"/>
        <v/>
      </c>
      <c r="GI116" t="str">
        <f t="shared" si="320"/>
        <v/>
      </c>
      <c r="GJ116" s="43" t="str">
        <f t="shared" si="321"/>
        <v/>
      </c>
      <c r="GK116" s="43" t="str">
        <f t="shared" si="322"/>
        <v/>
      </c>
      <c r="GL116" s="145"/>
      <c r="GM116" t="str">
        <f t="shared" si="323"/>
        <v/>
      </c>
      <c r="GN116" t="str">
        <f t="shared" si="324"/>
        <v/>
      </c>
      <c r="GO116" t="str">
        <f t="shared" si="325"/>
        <v/>
      </c>
      <c r="GP116" t="str">
        <f t="shared" si="326"/>
        <v/>
      </c>
      <c r="GQ116" t="str">
        <f t="shared" si="277"/>
        <v/>
      </c>
      <c r="GR116" t="str">
        <f t="shared" si="327"/>
        <v/>
      </c>
      <c r="GS116" t="str">
        <f t="shared" si="328"/>
        <v/>
      </c>
      <c r="GU116" t="str">
        <f t="shared" si="329"/>
        <v/>
      </c>
      <c r="GV116" t="str">
        <f t="shared" si="279"/>
        <v/>
      </c>
      <c r="GW116" t="str">
        <f t="shared" si="184"/>
        <v/>
      </c>
      <c r="GX116" t="str">
        <f t="shared" si="185"/>
        <v/>
      </c>
      <c r="GY116" s="19"/>
      <c r="GZ116" t="e">
        <f t="shared" si="280"/>
        <v>#VALUE!</v>
      </c>
      <c r="HA116">
        <f t="shared" si="163"/>
        <v>3</v>
      </c>
      <c r="HC116" t="s">
        <v>982</v>
      </c>
      <c r="HD116">
        <f t="shared" si="297"/>
        <v>82</v>
      </c>
      <c r="HE116" t="str">
        <f t="shared" si="216"/>
        <v/>
      </c>
      <c r="HF116">
        <f t="shared" si="217"/>
        <v>0</v>
      </c>
      <c r="HG116" t="str">
        <f t="shared" si="218"/>
        <v/>
      </c>
      <c r="HH116">
        <f t="shared" si="330"/>
        <v>0</v>
      </c>
    </row>
    <row r="117" spans="2:216" x14ac:dyDescent="0.25">
      <c r="B117" s="8"/>
      <c r="C117" s="8"/>
      <c r="D117" s="8"/>
      <c r="E117" s="8"/>
      <c r="F117" s="8"/>
      <c r="G117" s="8"/>
      <c r="H117" s="8"/>
      <c r="I117" s="8"/>
      <c r="J117" s="8"/>
      <c r="L117" s="185"/>
      <c r="M117" s="185"/>
      <c r="N117" s="84"/>
      <c r="O117" s="8"/>
      <c r="P117" s="8"/>
      <c r="Q117" s="27"/>
      <c r="R117" s="227">
        <f t="shared" si="220"/>
        <v>55.333333333333336</v>
      </c>
      <c r="U117" s="32" t="str">
        <f t="shared" si="299"/>
        <v/>
      </c>
      <c r="V117" s="44" t="str">
        <f t="shared" si="300"/>
        <v/>
      </c>
      <c r="W117" s="66" t="str">
        <f t="shared" si="222"/>
        <v/>
      </c>
      <c r="X117" s="34" t="str">
        <f t="shared" si="301"/>
        <v/>
      </c>
      <c r="Y117" s="38" t="str">
        <f t="shared" si="302"/>
        <v/>
      </c>
      <c r="Z117" s="34" t="str">
        <f t="shared" si="303"/>
        <v/>
      </c>
      <c r="AA117" s="34" t="str">
        <f t="shared" si="304"/>
        <v/>
      </c>
      <c r="AB117" s="34" t="str">
        <f t="shared" si="225"/>
        <v/>
      </c>
      <c r="AC117" s="38" t="str">
        <f t="shared" si="226"/>
        <v/>
      </c>
      <c r="AD117" s="38" t="str">
        <f t="shared" si="227"/>
        <v/>
      </c>
      <c r="AE117" s="40" t="str">
        <f t="shared" si="305"/>
        <v/>
      </c>
      <c r="AG117" s="20" t="e">
        <f t="shared" si="228"/>
        <v>#VALUE!</v>
      </c>
      <c r="AI117" s="8"/>
      <c r="AJ117" t="str">
        <f t="shared" ref="AJ117:AK117" si="333">AJ49</f>
        <v xml:space="preserve">Δy </v>
      </c>
      <c r="AK117">
        <f t="shared" si="333"/>
        <v>4.3301270189221936</v>
      </c>
      <c r="BE117" s="8">
        <v>180</v>
      </c>
      <c r="BF117" s="8">
        <v>360</v>
      </c>
      <c r="BG117" s="8">
        <f t="shared" si="298"/>
        <v>3320</v>
      </c>
      <c r="BH117">
        <f t="shared" si="229"/>
        <v>9960</v>
      </c>
      <c r="BI117" t="s">
        <v>20</v>
      </c>
      <c r="BJ117">
        <f t="shared" si="230"/>
        <v>9960</v>
      </c>
      <c r="BK117">
        <f t="shared" si="281"/>
        <v>0</v>
      </c>
      <c r="BL117" s="17">
        <f t="shared" si="231"/>
        <v>19920</v>
      </c>
      <c r="BM117" s="17">
        <f t="shared" si="232"/>
        <v>360</v>
      </c>
      <c r="BN117" s="17">
        <f t="shared" si="233"/>
        <v>19920</v>
      </c>
      <c r="BO117" s="17">
        <f t="shared" si="234"/>
        <v>0</v>
      </c>
      <c r="BR117">
        <f t="shared" si="235"/>
        <v>9960</v>
      </c>
      <c r="BS117">
        <f t="shared" si="236"/>
        <v>120</v>
      </c>
      <c r="BT117">
        <f t="shared" si="237"/>
        <v>166</v>
      </c>
      <c r="BU117">
        <f t="shared" si="238"/>
        <v>3</v>
      </c>
      <c r="BX117">
        <f t="shared" si="239"/>
        <v>1</v>
      </c>
      <c r="BY117">
        <f t="shared" si="240"/>
        <v>166</v>
      </c>
      <c r="BZ117">
        <f t="shared" si="241"/>
        <v>3</v>
      </c>
      <c r="CA117">
        <f t="shared" si="242"/>
        <v>1</v>
      </c>
      <c r="CB117">
        <f t="shared" si="243"/>
        <v>166</v>
      </c>
      <c r="CC117">
        <f t="shared" si="244"/>
        <v>3</v>
      </c>
      <c r="CD117" s="19"/>
      <c r="CE117" s="155">
        <f t="shared" si="245"/>
        <v>55.333333333333336</v>
      </c>
      <c r="CF117" s="17">
        <f t="shared" si="246"/>
        <v>55.333333333333336</v>
      </c>
      <c r="CG117" s="205">
        <f t="shared" si="247"/>
        <v>173.83479349863524</v>
      </c>
      <c r="CH117" s="205">
        <f t="shared" si="248"/>
        <v>55.333333333333336</v>
      </c>
      <c r="CI117" s="205">
        <f t="shared" si="249"/>
        <v>0</v>
      </c>
      <c r="CJ117" s="224">
        <f t="shared" si="250"/>
        <v>-1</v>
      </c>
      <c r="CK117" s="205">
        <f t="shared" si="251"/>
        <v>-2</v>
      </c>
      <c r="CL117" s="205">
        <v>360</v>
      </c>
      <c r="CM117" s="205">
        <f t="shared" si="282"/>
        <v>-8.3333333333333332E-3</v>
      </c>
      <c r="CN117" s="8"/>
      <c r="CO117" s="198"/>
      <c r="CP117" s="8"/>
      <c r="CQ117" s="8"/>
      <c r="CR117" s="8"/>
      <c r="CS117" s="8"/>
      <c r="CT117" s="8">
        <f t="shared" si="283"/>
        <v>166</v>
      </c>
      <c r="CU117" s="8">
        <f t="shared" si="284"/>
        <v>3</v>
      </c>
      <c r="CV117" s="8">
        <f t="shared" si="252"/>
        <v>1</v>
      </c>
      <c r="CW117" s="8">
        <f t="shared" si="331"/>
        <v>166</v>
      </c>
      <c r="CX117" s="8">
        <f t="shared" si="332"/>
        <v>3</v>
      </c>
      <c r="CY117" s="8">
        <f t="shared" si="186"/>
        <v>1</v>
      </c>
      <c r="CZ117" s="8">
        <f t="shared" si="187"/>
        <v>166</v>
      </c>
      <c r="DA117" s="8">
        <f t="shared" si="253"/>
        <v>3</v>
      </c>
      <c r="DB117" s="8"/>
      <c r="DC117" s="198">
        <f t="shared" si="254"/>
        <v>166</v>
      </c>
      <c r="DD117" s="234" t="s">
        <v>1005</v>
      </c>
      <c r="DE117" s="198">
        <f t="shared" si="255"/>
        <v>3</v>
      </c>
      <c r="DF117" s="8" t="s">
        <v>16</v>
      </c>
      <c r="DG117" s="8">
        <f t="shared" si="188"/>
        <v>55.333333333333336</v>
      </c>
      <c r="DH117" s="129" t="s">
        <v>18</v>
      </c>
      <c r="DI117" s="129" t="s">
        <v>16</v>
      </c>
      <c r="DJ117" s="198">
        <f t="shared" si="256"/>
        <v>173.83479349863524</v>
      </c>
      <c r="DK117" s="30" t="s">
        <v>2</v>
      </c>
      <c r="DL117" s="198">
        <f t="shared" si="189"/>
        <v>173.83479349863524</v>
      </c>
      <c r="DM117" s="228">
        <f t="shared" si="285"/>
        <v>1000000000000</v>
      </c>
      <c r="DN117" s="228">
        <f t="shared" si="286"/>
        <v>173834793498635.25</v>
      </c>
      <c r="DO117" s="228">
        <f t="shared" si="287"/>
        <v>173834793498635.25</v>
      </c>
      <c r="DP117" s="228">
        <f t="shared" si="288"/>
        <v>173834793498635</v>
      </c>
      <c r="DQ117" s="228">
        <f t="shared" si="289"/>
        <v>173834793498635</v>
      </c>
      <c r="DR117" s="30" t="str">
        <f t="shared" si="290"/>
        <v/>
      </c>
      <c r="DS117" s="30">
        <f t="shared" si="291"/>
        <v>0</v>
      </c>
      <c r="DT117" s="30">
        <f t="shared" si="292"/>
        <v>0</v>
      </c>
      <c r="DU117" s="27"/>
      <c r="DV117" s="23" t="s">
        <v>19</v>
      </c>
      <c r="DW117" s="23">
        <f t="shared" si="190"/>
        <v>166</v>
      </c>
      <c r="DX117" s="23">
        <f t="shared" si="191"/>
        <v>3</v>
      </c>
      <c r="DY117" s="23">
        <f t="shared" si="257"/>
        <v>55.333333333333336</v>
      </c>
      <c r="DZ117" s="23">
        <f t="shared" si="258"/>
        <v>0</v>
      </c>
      <c r="EA117" s="23">
        <f t="shared" si="192"/>
        <v>0</v>
      </c>
      <c r="EB117" s="23"/>
      <c r="EC117" s="23">
        <f t="shared" si="259"/>
        <v>166</v>
      </c>
      <c r="ED117" s="23">
        <f t="shared" si="260"/>
        <v>3</v>
      </c>
      <c r="EE117" s="23">
        <f t="shared" si="261"/>
        <v>166</v>
      </c>
      <c r="EF117" s="23">
        <f t="shared" si="262"/>
        <v>3</v>
      </c>
      <c r="EG117" s="23"/>
      <c r="EH117" s="23" t="s">
        <v>36</v>
      </c>
      <c r="EI117" s="223">
        <f t="shared" si="263"/>
        <v>166</v>
      </c>
      <c r="EJ117" s="23" t="s">
        <v>17</v>
      </c>
      <c r="EK117" s="223">
        <f t="shared" si="264"/>
        <v>3</v>
      </c>
      <c r="EL117" s="92" t="s">
        <v>37</v>
      </c>
      <c r="EM117" s="24" t="s">
        <v>18</v>
      </c>
      <c r="EN117" s="92">
        <f t="shared" si="306"/>
        <v>1</v>
      </c>
      <c r="EO117" s="92" t="s">
        <v>16</v>
      </c>
      <c r="EP117" t="str">
        <f t="shared" si="307"/>
        <v xml:space="preserve">( 166 / 3 ) π </v>
      </c>
      <c r="EQ117" t="str">
        <f t="shared" si="308"/>
        <v xml:space="preserve">( 166 / 3 ) π </v>
      </c>
      <c r="ER117" t="str">
        <f t="shared" si="267"/>
        <v xml:space="preserve">( 166 / 3 ) π </v>
      </c>
      <c r="ES117">
        <f t="shared" si="293"/>
        <v>0</v>
      </c>
      <c r="ET117" t="str">
        <f t="shared" si="268"/>
        <v xml:space="preserve">( 166 / 3 ) π </v>
      </c>
      <c r="EU117" s="92" t="s">
        <v>39</v>
      </c>
      <c r="EV117" s="92">
        <f t="shared" si="294"/>
        <v>84</v>
      </c>
      <c r="EW117" s="92"/>
      <c r="EX117" s="92">
        <f t="shared" si="295"/>
        <v>3</v>
      </c>
      <c r="EY117" s="92">
        <f t="shared" si="194"/>
        <v>3</v>
      </c>
      <c r="EZ117" s="71" t="str">
        <f t="shared" si="195"/>
        <v xml:space="preserve">9960° = </v>
      </c>
      <c r="FA117" s="73" t="str">
        <f t="shared" si="269"/>
        <v xml:space="preserve">( 166 / 3 ) π </v>
      </c>
      <c r="FB117" s="26" t="str">
        <f t="shared" si="196"/>
        <v>=</v>
      </c>
      <c r="FC117" s="26"/>
      <c r="FD117" s="26">
        <f t="shared" si="197"/>
        <v>173.83479349863524</v>
      </c>
      <c r="FE117" s="26"/>
      <c r="FF117" s="26" t="s">
        <v>39</v>
      </c>
      <c r="FG117" s="25">
        <f t="shared" si="198"/>
        <v>173.83479349863521</v>
      </c>
      <c r="FH117" s="25" t="s">
        <v>2</v>
      </c>
      <c r="FI117" s="25" t="str">
        <f t="shared" si="199"/>
        <v/>
      </c>
      <c r="FL117" s="144" t="str">
        <f t="shared" si="200"/>
        <v>( 166 / 3 ) π   =</v>
      </c>
      <c r="FM117" s="42">
        <f t="shared" si="309"/>
        <v>173.83479349863521</v>
      </c>
      <c r="FN117">
        <f t="shared" si="310"/>
        <v>-0.86602540378442938</v>
      </c>
      <c r="FO117">
        <f t="shared" si="311"/>
        <v>-0.5000000000000161</v>
      </c>
      <c r="FP117">
        <f t="shared" si="312"/>
        <v>-4.3301270189221466</v>
      </c>
      <c r="FQ117">
        <f t="shared" si="313"/>
        <v>-2.5000000000000804</v>
      </c>
      <c r="FR117">
        <f t="shared" si="314"/>
        <v>7.5000000000000799</v>
      </c>
      <c r="FS117">
        <f t="shared" si="315"/>
        <v>2.4999999999999196</v>
      </c>
      <c r="FT117">
        <f t="shared" si="316"/>
        <v>8.6602540378444317</v>
      </c>
      <c r="FV117">
        <v>360</v>
      </c>
      <c r="FW117">
        <f t="shared" si="296"/>
        <v>120</v>
      </c>
      <c r="FX117">
        <f t="shared" si="317"/>
        <v>60</v>
      </c>
      <c r="FY117">
        <f t="shared" si="160"/>
        <v>3</v>
      </c>
      <c r="FZ117">
        <f t="shared" si="273"/>
        <v>1.5</v>
      </c>
      <c r="GA117">
        <f t="shared" si="161"/>
        <v>83</v>
      </c>
      <c r="GB117">
        <f t="shared" si="318"/>
        <v>0</v>
      </c>
      <c r="GC117" t="str">
        <f t="shared" si="319"/>
        <v/>
      </c>
      <c r="GD117" t="str">
        <f t="shared" si="275"/>
        <v/>
      </c>
      <c r="GH117" t="str">
        <f t="shared" si="207"/>
        <v/>
      </c>
      <c r="GI117" t="str">
        <f t="shared" si="320"/>
        <v/>
      </c>
      <c r="GJ117" s="43" t="str">
        <f t="shared" si="321"/>
        <v/>
      </c>
      <c r="GK117" s="43" t="str">
        <f t="shared" si="322"/>
        <v/>
      </c>
      <c r="GL117" s="145"/>
      <c r="GM117" t="str">
        <f t="shared" si="323"/>
        <v/>
      </c>
      <c r="GN117" t="str">
        <f t="shared" si="324"/>
        <v/>
      </c>
      <c r="GO117" t="str">
        <f t="shared" si="325"/>
        <v/>
      </c>
      <c r="GP117" t="str">
        <f t="shared" si="326"/>
        <v/>
      </c>
      <c r="GQ117" t="str">
        <f t="shared" si="277"/>
        <v/>
      </c>
      <c r="GR117" t="str">
        <f t="shared" si="327"/>
        <v/>
      </c>
      <c r="GS117" t="str">
        <f t="shared" si="328"/>
        <v/>
      </c>
      <c r="GU117" t="str">
        <f t="shared" si="329"/>
        <v/>
      </c>
      <c r="GV117" t="str">
        <f t="shared" si="279"/>
        <v/>
      </c>
      <c r="GW117" t="str">
        <f t="shared" si="184"/>
        <v/>
      </c>
      <c r="GX117" t="str">
        <f t="shared" si="185"/>
        <v/>
      </c>
      <c r="GY117" s="19"/>
      <c r="GZ117" t="e">
        <f t="shared" si="280"/>
        <v>#VALUE!</v>
      </c>
      <c r="HA117">
        <f t="shared" si="163"/>
        <v>3</v>
      </c>
      <c r="HC117" t="s">
        <v>982</v>
      </c>
      <c r="HD117">
        <f t="shared" si="297"/>
        <v>83</v>
      </c>
      <c r="HE117" t="str">
        <f t="shared" si="216"/>
        <v/>
      </c>
      <c r="HF117">
        <f t="shared" si="217"/>
        <v>0</v>
      </c>
      <c r="HG117" t="str">
        <f t="shared" si="218"/>
        <v/>
      </c>
      <c r="HH117">
        <f t="shared" si="330"/>
        <v>0</v>
      </c>
    </row>
    <row r="118" spans="2:216" x14ac:dyDescent="0.25">
      <c r="B118" s="8"/>
      <c r="C118" s="8"/>
      <c r="D118" s="8"/>
      <c r="E118" s="8"/>
      <c r="F118" s="8"/>
      <c r="G118" s="8"/>
      <c r="H118" s="8"/>
      <c r="I118" s="8"/>
      <c r="J118" s="8"/>
      <c r="L118" s="185"/>
      <c r="M118" s="185"/>
      <c r="N118" s="84"/>
      <c r="O118" s="8"/>
      <c r="P118" s="8"/>
      <c r="Q118" s="27"/>
      <c r="R118" s="227">
        <f t="shared" si="220"/>
        <v>56</v>
      </c>
      <c r="U118" s="32" t="str">
        <f t="shared" si="299"/>
        <v/>
      </c>
      <c r="V118" s="45" t="str">
        <f t="shared" si="300"/>
        <v/>
      </c>
      <c r="W118" s="32" t="str">
        <f t="shared" si="222"/>
        <v/>
      </c>
      <c r="X118" s="35" t="str">
        <f t="shared" si="301"/>
        <v/>
      </c>
      <c r="Y118" s="39" t="str">
        <f t="shared" si="302"/>
        <v/>
      </c>
      <c r="Z118" s="35" t="str">
        <f t="shared" si="303"/>
        <v/>
      </c>
      <c r="AA118" s="35" t="str">
        <f t="shared" si="304"/>
        <v/>
      </c>
      <c r="AB118" s="35" t="str">
        <f t="shared" si="225"/>
        <v/>
      </c>
      <c r="AC118" s="39" t="str">
        <f t="shared" si="226"/>
        <v/>
      </c>
      <c r="AD118" s="39" t="str">
        <f t="shared" si="227"/>
        <v/>
      </c>
      <c r="AE118" s="41" t="str">
        <f t="shared" si="305"/>
        <v/>
      </c>
      <c r="AG118" s="20" t="e">
        <f t="shared" si="228"/>
        <v>#VALUE!</v>
      </c>
      <c r="AI118" s="8"/>
      <c r="AJ118" t="str">
        <f t="shared" ref="AJ118:AK118" si="334">AJ50</f>
        <v>Δx + Δx' =</v>
      </c>
      <c r="AK118">
        <f t="shared" si="334"/>
        <v>5</v>
      </c>
      <c r="BE118" s="8">
        <v>180</v>
      </c>
      <c r="BF118" s="8">
        <v>360</v>
      </c>
      <c r="BG118" s="8">
        <f t="shared" si="298"/>
        <v>3360</v>
      </c>
      <c r="BH118">
        <f t="shared" si="229"/>
        <v>10080</v>
      </c>
      <c r="BI118" t="s">
        <v>20</v>
      </c>
      <c r="BJ118">
        <f t="shared" si="230"/>
        <v>10080</v>
      </c>
      <c r="BK118">
        <f t="shared" si="281"/>
        <v>0</v>
      </c>
      <c r="BL118" s="17">
        <f t="shared" si="231"/>
        <v>20160</v>
      </c>
      <c r="BM118" s="17">
        <f t="shared" si="232"/>
        <v>360</v>
      </c>
      <c r="BN118" s="17">
        <f t="shared" si="233"/>
        <v>20160</v>
      </c>
      <c r="BO118" s="17">
        <f t="shared" si="234"/>
        <v>0</v>
      </c>
      <c r="BR118">
        <f t="shared" si="235"/>
        <v>10080</v>
      </c>
      <c r="BS118">
        <f t="shared" si="236"/>
        <v>360</v>
      </c>
      <c r="BT118">
        <f t="shared" si="237"/>
        <v>56</v>
      </c>
      <c r="BU118">
        <f t="shared" si="238"/>
        <v>1</v>
      </c>
      <c r="BX118">
        <f t="shared" si="239"/>
        <v>1</v>
      </c>
      <c r="BY118">
        <f t="shared" si="240"/>
        <v>56</v>
      </c>
      <c r="BZ118">
        <f t="shared" si="241"/>
        <v>1</v>
      </c>
      <c r="CA118">
        <f t="shared" si="242"/>
        <v>1</v>
      </c>
      <c r="CB118">
        <f t="shared" si="243"/>
        <v>56</v>
      </c>
      <c r="CC118">
        <f t="shared" si="244"/>
        <v>1</v>
      </c>
      <c r="CD118" s="19"/>
      <c r="CE118" s="155">
        <f t="shared" si="245"/>
        <v>56</v>
      </c>
      <c r="CF118" s="17">
        <f t="shared" si="246"/>
        <v>56</v>
      </c>
      <c r="CG118" s="205">
        <f t="shared" si="247"/>
        <v>175.92918860102841</v>
      </c>
      <c r="CH118" s="205">
        <f t="shared" si="248"/>
        <v>56</v>
      </c>
      <c r="CI118" s="205">
        <f t="shared" si="249"/>
        <v>0</v>
      </c>
      <c r="CJ118" s="224">
        <f t="shared" si="250"/>
        <v>-1</v>
      </c>
      <c r="CK118" s="205">
        <f t="shared" si="251"/>
        <v>-2</v>
      </c>
      <c r="CL118" s="205">
        <v>360</v>
      </c>
      <c r="CM118" s="205">
        <f t="shared" si="282"/>
        <v>-8.3333333333333332E-3</v>
      </c>
      <c r="CN118" s="8"/>
      <c r="CO118" s="198"/>
      <c r="CP118" s="8"/>
      <c r="CQ118" s="8"/>
      <c r="CR118" s="8"/>
      <c r="CS118" s="8"/>
      <c r="CT118" s="8">
        <f t="shared" si="283"/>
        <v>168</v>
      </c>
      <c r="CU118" s="8">
        <f t="shared" si="284"/>
        <v>3</v>
      </c>
      <c r="CV118" s="8">
        <f t="shared" si="252"/>
        <v>3</v>
      </c>
      <c r="CW118" s="8">
        <f t="shared" si="331"/>
        <v>56</v>
      </c>
      <c r="CX118" s="8">
        <f t="shared" si="332"/>
        <v>1</v>
      </c>
      <c r="CY118" s="8">
        <f t="shared" si="186"/>
        <v>3</v>
      </c>
      <c r="CZ118" s="8">
        <f t="shared" si="187"/>
        <v>56</v>
      </c>
      <c r="DA118" s="8">
        <f t="shared" si="253"/>
        <v>1</v>
      </c>
      <c r="DB118" s="8"/>
      <c r="DC118" s="198">
        <f t="shared" si="254"/>
        <v>56</v>
      </c>
      <c r="DD118" s="234" t="s">
        <v>1005</v>
      </c>
      <c r="DE118" s="198">
        <f t="shared" si="255"/>
        <v>1</v>
      </c>
      <c r="DF118" s="8" t="s">
        <v>16</v>
      </c>
      <c r="DG118" s="8">
        <f t="shared" si="188"/>
        <v>56</v>
      </c>
      <c r="DH118" s="129" t="s">
        <v>18</v>
      </c>
      <c r="DI118" s="129" t="s">
        <v>16</v>
      </c>
      <c r="DJ118" s="198">
        <f t="shared" si="256"/>
        <v>175.92918860102841</v>
      </c>
      <c r="DK118" s="30" t="s">
        <v>2</v>
      </c>
      <c r="DL118" s="198">
        <f t="shared" si="189"/>
        <v>175.92918860102841</v>
      </c>
      <c r="DM118" s="228">
        <f t="shared" si="285"/>
        <v>1000000000000</v>
      </c>
      <c r="DN118" s="228">
        <f t="shared" si="286"/>
        <v>175929188601028.41</v>
      </c>
      <c r="DO118" s="228">
        <f t="shared" si="287"/>
        <v>175929188601028.41</v>
      </c>
      <c r="DP118" s="228">
        <f t="shared" si="288"/>
        <v>175929188601028</v>
      </c>
      <c r="DQ118" s="228">
        <f t="shared" si="289"/>
        <v>175929188601028</v>
      </c>
      <c r="DR118" s="30" t="str">
        <f t="shared" si="290"/>
        <v/>
      </c>
      <c r="DS118" s="30">
        <f t="shared" si="291"/>
        <v>0</v>
      </c>
      <c r="DT118" s="30">
        <f t="shared" si="292"/>
        <v>0</v>
      </c>
      <c r="DU118" s="27"/>
      <c r="DV118" s="23" t="s">
        <v>19</v>
      </c>
      <c r="DW118" s="23">
        <f t="shared" si="190"/>
        <v>56</v>
      </c>
      <c r="DX118" s="23">
        <f t="shared" si="191"/>
        <v>1</v>
      </c>
      <c r="DY118" s="23">
        <f t="shared" si="257"/>
        <v>56</v>
      </c>
      <c r="DZ118" s="23">
        <f t="shared" si="258"/>
        <v>0</v>
      </c>
      <c r="EA118" s="23">
        <f t="shared" si="192"/>
        <v>0</v>
      </c>
      <c r="EB118" s="23"/>
      <c r="EC118" s="23">
        <f t="shared" si="259"/>
        <v>56</v>
      </c>
      <c r="ED118" s="23">
        <f t="shared" si="260"/>
        <v>1</v>
      </c>
      <c r="EE118" s="23">
        <f t="shared" si="261"/>
        <v>56</v>
      </c>
      <c r="EF118" s="23">
        <f t="shared" si="262"/>
        <v>1</v>
      </c>
      <c r="EG118" s="23"/>
      <c r="EH118" s="23" t="s">
        <v>36</v>
      </c>
      <c r="EI118" s="223">
        <f t="shared" si="263"/>
        <v>56</v>
      </c>
      <c r="EJ118" s="23" t="s">
        <v>17</v>
      </c>
      <c r="EK118" s="223">
        <f t="shared" si="264"/>
        <v>1</v>
      </c>
      <c r="EL118" s="92" t="s">
        <v>37</v>
      </c>
      <c r="EM118" s="24" t="s">
        <v>18</v>
      </c>
      <c r="EN118" s="92">
        <f t="shared" si="306"/>
        <v>1</v>
      </c>
      <c r="EO118" s="92" t="s">
        <v>16</v>
      </c>
      <c r="EP118" t="str">
        <f t="shared" si="307"/>
        <v xml:space="preserve">( 56 / 1 ) π </v>
      </c>
      <c r="EQ118" t="str">
        <f t="shared" si="308"/>
        <v xml:space="preserve">56 π </v>
      </c>
      <c r="ER118" t="str">
        <f t="shared" si="267"/>
        <v xml:space="preserve">56 π </v>
      </c>
      <c r="ES118">
        <f t="shared" si="293"/>
        <v>0</v>
      </c>
      <c r="ET118" t="str">
        <f t="shared" si="268"/>
        <v xml:space="preserve">56 π </v>
      </c>
      <c r="EU118" s="92" t="s">
        <v>39</v>
      </c>
      <c r="EV118" s="92">
        <f t="shared" si="294"/>
        <v>85</v>
      </c>
      <c r="EW118" s="92"/>
      <c r="EX118" s="92">
        <f t="shared" si="295"/>
        <v>3</v>
      </c>
      <c r="EY118" s="92">
        <f t="shared" si="194"/>
        <v>1</v>
      </c>
      <c r="EZ118" s="71" t="str">
        <f t="shared" si="195"/>
        <v xml:space="preserve">10080° = </v>
      </c>
      <c r="FA118" s="73" t="str">
        <f t="shared" si="269"/>
        <v xml:space="preserve">56 π </v>
      </c>
      <c r="FB118" s="26" t="str">
        <f t="shared" si="196"/>
        <v>=</v>
      </c>
      <c r="FC118" s="26"/>
      <c r="FD118" s="26">
        <f t="shared" si="197"/>
        <v>175.92918860102841</v>
      </c>
      <c r="FE118" s="26"/>
      <c r="FF118" s="26" t="s">
        <v>39</v>
      </c>
      <c r="FG118" s="25">
        <f t="shared" si="198"/>
        <v>175.92918860102841</v>
      </c>
      <c r="FH118" s="25" t="s">
        <v>2</v>
      </c>
      <c r="FI118" s="25" t="str">
        <f t="shared" si="199"/>
        <v/>
      </c>
      <c r="FL118" s="144" t="str">
        <f t="shared" si="200"/>
        <v>56 π   =</v>
      </c>
      <c r="FM118" s="42">
        <f t="shared" si="309"/>
        <v>175.92918860102841</v>
      </c>
      <c r="FN118">
        <f t="shared" si="310"/>
        <v>-6.8608313474882721E-15</v>
      </c>
      <c r="FO118">
        <f t="shared" si="311"/>
        <v>1</v>
      </c>
      <c r="FP118">
        <f t="shared" si="312"/>
        <v>-3.430415673744136E-14</v>
      </c>
      <c r="FQ118">
        <f t="shared" si="313"/>
        <v>5</v>
      </c>
      <c r="FR118">
        <f t="shared" si="314"/>
        <v>0</v>
      </c>
      <c r="FS118">
        <f t="shared" si="315"/>
        <v>0</v>
      </c>
      <c r="FT118">
        <f t="shared" si="316"/>
        <v>3.430415673744136E-14</v>
      </c>
      <c r="FV118">
        <v>360</v>
      </c>
      <c r="FW118">
        <f t="shared" si="296"/>
        <v>120</v>
      </c>
      <c r="FX118">
        <f t="shared" si="317"/>
        <v>60</v>
      </c>
      <c r="FY118">
        <f t="shared" si="160"/>
        <v>3</v>
      </c>
      <c r="FZ118">
        <f t="shared" si="273"/>
        <v>1.5</v>
      </c>
      <c r="GA118">
        <f t="shared" si="161"/>
        <v>84</v>
      </c>
      <c r="GB118">
        <f t="shared" si="318"/>
        <v>0</v>
      </c>
      <c r="GC118" t="str">
        <f t="shared" si="319"/>
        <v/>
      </c>
      <c r="GD118" t="str">
        <f t="shared" si="275"/>
        <v/>
      </c>
      <c r="GH118" t="str">
        <f t="shared" si="207"/>
        <v/>
      </c>
      <c r="GI118" t="str">
        <f t="shared" si="320"/>
        <v/>
      </c>
      <c r="GJ118" s="43" t="str">
        <f t="shared" si="321"/>
        <v/>
      </c>
      <c r="GK118" s="43" t="str">
        <f t="shared" si="322"/>
        <v/>
      </c>
      <c r="GL118" s="145"/>
      <c r="GM118" t="str">
        <f t="shared" si="323"/>
        <v/>
      </c>
      <c r="GN118" t="str">
        <f t="shared" si="324"/>
        <v/>
      </c>
      <c r="GO118" t="str">
        <f t="shared" si="325"/>
        <v/>
      </c>
      <c r="GP118" t="str">
        <f t="shared" si="326"/>
        <v/>
      </c>
      <c r="GQ118" t="str">
        <f t="shared" si="277"/>
        <v/>
      </c>
      <c r="GR118" t="str">
        <f t="shared" si="327"/>
        <v/>
      </c>
      <c r="GS118" t="str">
        <f t="shared" si="328"/>
        <v/>
      </c>
      <c r="GU118" t="str">
        <f t="shared" si="329"/>
        <v/>
      </c>
      <c r="GV118" t="str">
        <f t="shared" si="279"/>
        <v/>
      </c>
      <c r="GW118" t="str">
        <f t="shared" si="184"/>
        <v/>
      </c>
      <c r="GX118" t="str">
        <f t="shared" si="185"/>
        <v/>
      </c>
      <c r="GY118" s="19"/>
      <c r="GZ118" t="e">
        <f t="shared" si="280"/>
        <v>#VALUE!</v>
      </c>
      <c r="HA118">
        <f t="shared" si="163"/>
        <v>3</v>
      </c>
      <c r="HC118" t="s">
        <v>982</v>
      </c>
      <c r="HD118">
        <f t="shared" si="297"/>
        <v>84</v>
      </c>
      <c r="HE118" t="str">
        <f t="shared" si="216"/>
        <v/>
      </c>
      <c r="HF118">
        <f t="shared" si="217"/>
        <v>0</v>
      </c>
      <c r="HG118" t="str">
        <f t="shared" si="218"/>
        <v/>
      </c>
      <c r="HH118">
        <f t="shared" si="330"/>
        <v>0</v>
      </c>
    </row>
    <row r="119" spans="2:216" x14ac:dyDescent="0.25">
      <c r="B119" s="8"/>
      <c r="C119" s="8"/>
      <c r="D119" s="8"/>
      <c r="E119" s="8"/>
      <c r="F119" s="8"/>
      <c r="G119" s="8"/>
      <c r="H119" s="8"/>
      <c r="I119" s="8"/>
      <c r="J119" s="8"/>
      <c r="L119" s="185"/>
      <c r="M119" s="185"/>
      <c r="N119" s="84"/>
      <c r="O119" s="8"/>
      <c r="P119" s="8"/>
      <c r="Q119" s="27"/>
      <c r="R119" s="227">
        <f t="shared" si="220"/>
        <v>56.666666666666664</v>
      </c>
      <c r="U119" s="32" t="str">
        <f t="shared" si="299"/>
        <v/>
      </c>
      <c r="V119" s="44" t="str">
        <f t="shared" si="300"/>
        <v/>
      </c>
      <c r="W119" s="66" t="str">
        <f t="shared" si="222"/>
        <v/>
      </c>
      <c r="X119" s="34" t="str">
        <f t="shared" si="301"/>
        <v/>
      </c>
      <c r="Y119" s="38" t="str">
        <f t="shared" si="302"/>
        <v/>
      </c>
      <c r="Z119" s="34" t="str">
        <f t="shared" si="303"/>
        <v/>
      </c>
      <c r="AA119" s="34" t="str">
        <f t="shared" si="304"/>
        <v/>
      </c>
      <c r="AB119" s="34" t="str">
        <f t="shared" si="225"/>
        <v/>
      </c>
      <c r="AC119" s="38" t="str">
        <f t="shared" si="226"/>
        <v/>
      </c>
      <c r="AD119" s="38" t="str">
        <f t="shared" si="227"/>
        <v/>
      </c>
      <c r="AE119" s="40" t="str">
        <f t="shared" si="305"/>
        <v/>
      </c>
      <c r="AG119" s="20" t="e">
        <f t="shared" si="228"/>
        <v>#VALUE!</v>
      </c>
      <c r="AI119" s="8"/>
      <c r="AJ119" t="str">
        <f t="shared" ref="AJ119:AK119" si="335">AJ51</f>
        <v>A1=A10+A20='(Δy + ( Δx + Δx' )) / 2 =</v>
      </c>
      <c r="AK119">
        <f t="shared" si="335"/>
        <v>10.825317547305485</v>
      </c>
      <c r="BE119" s="8">
        <v>180</v>
      </c>
      <c r="BF119" s="8">
        <v>360</v>
      </c>
      <c r="BG119" s="8">
        <f t="shared" si="298"/>
        <v>3400</v>
      </c>
      <c r="BH119">
        <f t="shared" si="229"/>
        <v>10200</v>
      </c>
      <c r="BI119" t="s">
        <v>20</v>
      </c>
      <c r="BJ119">
        <f t="shared" si="230"/>
        <v>10200</v>
      </c>
      <c r="BK119">
        <f t="shared" si="281"/>
        <v>0</v>
      </c>
      <c r="BL119" s="17">
        <f t="shared" si="231"/>
        <v>20400</v>
      </c>
      <c r="BM119" s="17">
        <f t="shared" si="232"/>
        <v>360</v>
      </c>
      <c r="BN119" s="17">
        <f t="shared" si="233"/>
        <v>20400</v>
      </c>
      <c r="BO119" s="17">
        <f t="shared" si="234"/>
        <v>0</v>
      </c>
      <c r="BR119">
        <f t="shared" si="235"/>
        <v>10200</v>
      </c>
      <c r="BS119">
        <f t="shared" si="236"/>
        <v>120</v>
      </c>
      <c r="BT119">
        <f t="shared" si="237"/>
        <v>170</v>
      </c>
      <c r="BU119">
        <f t="shared" si="238"/>
        <v>3</v>
      </c>
      <c r="BX119">
        <f t="shared" si="239"/>
        <v>1</v>
      </c>
      <c r="BY119">
        <f t="shared" si="240"/>
        <v>170</v>
      </c>
      <c r="BZ119">
        <f t="shared" si="241"/>
        <v>3</v>
      </c>
      <c r="CA119">
        <f t="shared" si="242"/>
        <v>1</v>
      </c>
      <c r="CB119">
        <f t="shared" si="243"/>
        <v>170</v>
      </c>
      <c r="CC119">
        <f t="shared" si="244"/>
        <v>3</v>
      </c>
      <c r="CD119" s="19"/>
      <c r="CE119" s="155">
        <f t="shared" si="245"/>
        <v>56.666666666666664</v>
      </c>
      <c r="CF119" s="17">
        <f t="shared" si="246"/>
        <v>56.666666666666664</v>
      </c>
      <c r="CG119" s="205">
        <f t="shared" si="247"/>
        <v>178.02358370342159</v>
      </c>
      <c r="CH119" s="205">
        <f t="shared" si="248"/>
        <v>56.666666666666664</v>
      </c>
      <c r="CI119" s="205">
        <f t="shared" si="249"/>
        <v>0</v>
      </c>
      <c r="CJ119" s="224">
        <f t="shared" si="250"/>
        <v>-1</v>
      </c>
      <c r="CK119" s="205">
        <f t="shared" si="251"/>
        <v>-2</v>
      </c>
      <c r="CL119" s="205">
        <v>360</v>
      </c>
      <c r="CM119" s="205">
        <f t="shared" si="282"/>
        <v>-8.3333333333333332E-3</v>
      </c>
      <c r="CN119" s="8"/>
      <c r="CO119" s="198"/>
      <c r="CP119" s="8"/>
      <c r="CQ119" s="8"/>
      <c r="CR119" s="8"/>
      <c r="CS119" s="8"/>
      <c r="CT119" s="8">
        <f t="shared" si="283"/>
        <v>170</v>
      </c>
      <c r="CU119" s="8">
        <f t="shared" si="284"/>
        <v>3</v>
      </c>
      <c r="CV119" s="8">
        <f t="shared" si="252"/>
        <v>1</v>
      </c>
      <c r="CW119" s="8">
        <f t="shared" si="331"/>
        <v>170</v>
      </c>
      <c r="CX119" s="8">
        <f t="shared" si="332"/>
        <v>3</v>
      </c>
      <c r="CY119" s="8">
        <f t="shared" si="186"/>
        <v>1</v>
      </c>
      <c r="CZ119" s="8">
        <f t="shared" si="187"/>
        <v>170</v>
      </c>
      <c r="DA119" s="8">
        <f t="shared" si="253"/>
        <v>3</v>
      </c>
      <c r="DB119" s="8"/>
      <c r="DC119" s="198">
        <f t="shared" si="254"/>
        <v>170</v>
      </c>
      <c r="DD119" s="234" t="s">
        <v>1005</v>
      </c>
      <c r="DE119" s="198">
        <f t="shared" si="255"/>
        <v>3</v>
      </c>
      <c r="DF119" s="8" t="s">
        <v>16</v>
      </c>
      <c r="DG119" s="8">
        <f t="shared" si="188"/>
        <v>56.666666666666664</v>
      </c>
      <c r="DH119" s="129" t="s">
        <v>18</v>
      </c>
      <c r="DI119" s="129" t="s">
        <v>16</v>
      </c>
      <c r="DJ119" s="198">
        <f t="shared" si="256"/>
        <v>178.02358370342159</v>
      </c>
      <c r="DK119" s="30" t="s">
        <v>2</v>
      </c>
      <c r="DL119" s="198">
        <f t="shared" si="189"/>
        <v>178.02358370342159</v>
      </c>
      <c r="DM119" s="228">
        <f t="shared" si="285"/>
        <v>1000000000000</v>
      </c>
      <c r="DN119" s="228">
        <f t="shared" si="286"/>
        <v>178023583703421.59</v>
      </c>
      <c r="DO119" s="228">
        <f t="shared" si="287"/>
        <v>178023583703421.59</v>
      </c>
      <c r="DP119" s="228">
        <f t="shared" si="288"/>
        <v>178023583703422</v>
      </c>
      <c r="DQ119" s="228">
        <f t="shared" si="289"/>
        <v>178023583703422</v>
      </c>
      <c r="DR119" s="30" t="str">
        <f t="shared" si="290"/>
        <v/>
      </c>
      <c r="DS119" s="30">
        <f t="shared" si="291"/>
        <v>0</v>
      </c>
      <c r="DT119" s="30">
        <f t="shared" si="292"/>
        <v>0</v>
      </c>
      <c r="DU119" s="27"/>
      <c r="DV119" s="23" t="s">
        <v>19</v>
      </c>
      <c r="DW119" s="23">
        <f t="shared" si="190"/>
        <v>170</v>
      </c>
      <c r="DX119" s="23">
        <f t="shared" si="191"/>
        <v>3</v>
      </c>
      <c r="DY119" s="23">
        <f t="shared" si="257"/>
        <v>56.666666666666664</v>
      </c>
      <c r="DZ119" s="23">
        <f t="shared" si="258"/>
        <v>0</v>
      </c>
      <c r="EA119" s="23">
        <f t="shared" si="192"/>
        <v>0</v>
      </c>
      <c r="EB119" s="23"/>
      <c r="EC119" s="23">
        <f t="shared" si="259"/>
        <v>170</v>
      </c>
      <c r="ED119" s="23">
        <f t="shared" si="260"/>
        <v>3</v>
      </c>
      <c r="EE119" s="23">
        <f t="shared" si="261"/>
        <v>170</v>
      </c>
      <c r="EF119" s="23">
        <f t="shared" si="262"/>
        <v>3</v>
      </c>
      <c r="EG119" s="23"/>
      <c r="EH119" s="23" t="s">
        <v>36</v>
      </c>
      <c r="EI119" s="223">
        <f t="shared" si="263"/>
        <v>170</v>
      </c>
      <c r="EJ119" s="23" t="s">
        <v>17</v>
      </c>
      <c r="EK119" s="223">
        <f t="shared" si="264"/>
        <v>3</v>
      </c>
      <c r="EL119" s="92" t="s">
        <v>37</v>
      </c>
      <c r="EM119" s="24" t="s">
        <v>18</v>
      </c>
      <c r="EN119" s="92">
        <f t="shared" si="306"/>
        <v>1</v>
      </c>
      <c r="EO119" s="92" t="s">
        <v>16</v>
      </c>
      <c r="EP119" t="str">
        <f t="shared" si="307"/>
        <v xml:space="preserve">( 170 / 3 ) π </v>
      </c>
      <c r="EQ119" t="str">
        <f t="shared" si="308"/>
        <v xml:space="preserve">( 170 / 3 ) π </v>
      </c>
      <c r="ER119" t="str">
        <f t="shared" si="267"/>
        <v xml:space="preserve">( 170 / 3 ) π </v>
      </c>
      <c r="ES119">
        <f t="shared" si="293"/>
        <v>0</v>
      </c>
      <c r="ET119" t="str">
        <f t="shared" si="268"/>
        <v xml:space="preserve">( 170 / 3 ) π </v>
      </c>
      <c r="EU119" s="92" t="s">
        <v>39</v>
      </c>
      <c r="EV119" s="92">
        <f t="shared" si="294"/>
        <v>86</v>
      </c>
      <c r="EW119" s="92"/>
      <c r="EX119" s="92">
        <f t="shared" si="295"/>
        <v>3</v>
      </c>
      <c r="EY119" s="92">
        <f t="shared" si="194"/>
        <v>1</v>
      </c>
      <c r="EZ119" s="71" t="str">
        <f t="shared" si="195"/>
        <v xml:space="preserve">10200° = </v>
      </c>
      <c r="FA119" s="73" t="str">
        <f t="shared" si="269"/>
        <v xml:space="preserve">( 170 / 3 ) π </v>
      </c>
      <c r="FB119" s="26" t="str">
        <f t="shared" si="196"/>
        <v>=</v>
      </c>
      <c r="FC119" s="26"/>
      <c r="FD119" s="26">
        <f t="shared" si="197"/>
        <v>178.02358370342159</v>
      </c>
      <c r="FE119" s="26"/>
      <c r="FF119" s="26" t="s">
        <v>39</v>
      </c>
      <c r="FG119" s="25">
        <f t="shared" si="198"/>
        <v>178.02358370342162</v>
      </c>
      <c r="FH119" s="25" t="s">
        <v>2</v>
      </c>
      <c r="FI119" s="25" t="str">
        <f t="shared" si="199"/>
        <v/>
      </c>
      <c r="FL119" s="144" t="str">
        <f t="shared" si="200"/>
        <v>( 170 / 3 ) π   =</v>
      </c>
      <c r="FM119" s="42">
        <f t="shared" si="309"/>
        <v>178.02358370342162</v>
      </c>
      <c r="FN119">
        <f t="shared" si="310"/>
        <v>0.86602540378443615</v>
      </c>
      <c r="FO119">
        <f t="shared" si="311"/>
        <v>-0.50000000000000422</v>
      </c>
      <c r="FP119">
        <f t="shared" si="312"/>
        <v>4.3301270189221803</v>
      </c>
      <c r="FQ119">
        <f t="shared" si="313"/>
        <v>-2.5000000000000213</v>
      </c>
      <c r="FR119">
        <f t="shared" si="314"/>
        <v>7.5000000000000213</v>
      </c>
      <c r="FS119">
        <f t="shared" si="315"/>
        <v>2.4999999999999787</v>
      </c>
      <c r="FT119">
        <f t="shared" si="316"/>
        <v>8.660254037844398</v>
      </c>
      <c r="FV119">
        <v>360</v>
      </c>
      <c r="FW119">
        <f t="shared" si="296"/>
        <v>120</v>
      </c>
      <c r="FX119">
        <f t="shared" si="317"/>
        <v>60</v>
      </c>
      <c r="FY119">
        <f t="shared" ref="FY119:FY182" si="336">FV119/FW119</f>
        <v>3</v>
      </c>
      <c r="FZ119">
        <f t="shared" si="273"/>
        <v>1.5</v>
      </c>
      <c r="GA119">
        <f t="shared" ref="GA119:GA182" si="337">GA118+1</f>
        <v>85</v>
      </c>
      <c r="GB119">
        <f t="shared" si="318"/>
        <v>0</v>
      </c>
      <c r="GC119" t="str">
        <f t="shared" si="319"/>
        <v/>
      </c>
      <c r="GD119" t="str">
        <f t="shared" si="275"/>
        <v/>
      </c>
      <c r="GH119" t="str">
        <f t="shared" si="207"/>
        <v/>
      </c>
      <c r="GI119" t="str">
        <f t="shared" si="320"/>
        <v/>
      </c>
      <c r="GJ119" s="43" t="str">
        <f t="shared" si="321"/>
        <v/>
      </c>
      <c r="GK119" s="43" t="str">
        <f t="shared" si="322"/>
        <v/>
      </c>
      <c r="GL119" s="145"/>
      <c r="GM119" t="str">
        <f t="shared" si="323"/>
        <v/>
      </c>
      <c r="GN119" t="str">
        <f t="shared" si="324"/>
        <v/>
      </c>
      <c r="GO119" t="str">
        <f t="shared" si="325"/>
        <v/>
      </c>
      <c r="GP119" t="str">
        <f t="shared" si="326"/>
        <v/>
      </c>
      <c r="GQ119" t="str">
        <f t="shared" si="277"/>
        <v/>
      </c>
      <c r="GR119" t="str">
        <f t="shared" si="327"/>
        <v/>
      </c>
      <c r="GS119" t="str">
        <f t="shared" si="328"/>
        <v/>
      </c>
      <c r="GU119" t="str">
        <f t="shared" si="329"/>
        <v/>
      </c>
      <c r="GV119" t="str">
        <f t="shared" si="279"/>
        <v/>
      </c>
      <c r="GW119" t="str">
        <f t="shared" si="184"/>
        <v/>
      </c>
      <c r="GX119" t="str">
        <f t="shared" si="185"/>
        <v/>
      </c>
      <c r="GY119" s="19"/>
      <c r="GZ119" t="e">
        <f t="shared" si="280"/>
        <v>#VALUE!</v>
      </c>
      <c r="HA119">
        <f t="shared" si="163"/>
        <v>3</v>
      </c>
      <c r="HC119" t="s">
        <v>982</v>
      </c>
      <c r="HD119">
        <f t="shared" si="297"/>
        <v>85</v>
      </c>
      <c r="HE119" t="str">
        <f t="shared" si="216"/>
        <v/>
      </c>
      <c r="HF119">
        <f t="shared" si="217"/>
        <v>0</v>
      </c>
      <c r="HG119" t="str">
        <f t="shared" si="218"/>
        <v/>
      </c>
      <c r="HH119">
        <f t="shared" si="330"/>
        <v>0</v>
      </c>
    </row>
    <row r="120" spans="2:216" x14ac:dyDescent="0.25">
      <c r="B120" s="8"/>
      <c r="C120" s="8"/>
      <c r="D120" s="8"/>
      <c r="E120" s="8"/>
      <c r="F120" s="8"/>
      <c r="G120" s="8"/>
      <c r="H120" s="8"/>
      <c r="I120" s="8"/>
      <c r="J120" s="8"/>
      <c r="L120" s="185"/>
      <c r="M120" s="185"/>
      <c r="N120" s="84"/>
      <c r="O120" s="8"/>
      <c r="P120" s="8"/>
      <c r="Q120" s="27"/>
      <c r="R120" s="227">
        <f t="shared" si="220"/>
        <v>57.333333333333336</v>
      </c>
      <c r="U120" s="32" t="str">
        <f t="shared" si="299"/>
        <v/>
      </c>
      <c r="V120" s="45" t="str">
        <f t="shared" si="300"/>
        <v/>
      </c>
      <c r="W120" s="32" t="str">
        <f t="shared" si="222"/>
        <v/>
      </c>
      <c r="X120" s="35" t="str">
        <f t="shared" si="301"/>
        <v/>
      </c>
      <c r="Y120" s="39" t="str">
        <f t="shared" si="302"/>
        <v/>
      </c>
      <c r="Z120" s="35" t="str">
        <f t="shared" si="303"/>
        <v/>
      </c>
      <c r="AA120" s="35" t="str">
        <f t="shared" si="304"/>
        <v/>
      </c>
      <c r="AB120" s="35" t="str">
        <f t="shared" si="225"/>
        <v/>
      </c>
      <c r="AC120" s="39" t="str">
        <f t="shared" si="226"/>
        <v/>
      </c>
      <c r="AD120" s="39" t="str">
        <f t="shared" si="227"/>
        <v/>
      </c>
      <c r="AE120" s="41" t="str">
        <f t="shared" si="305"/>
        <v/>
      </c>
      <c r="AG120" s="20" t="e">
        <f t="shared" si="228"/>
        <v>#VALUE!</v>
      </c>
      <c r="AI120" s="8"/>
      <c r="AJ120" t="str">
        <f t="shared" ref="AJ120:AK120" si="338">AJ52</f>
        <v>nb côté</v>
      </c>
      <c r="AK120">
        <f t="shared" si="338"/>
        <v>0</v>
      </c>
      <c r="BE120" s="8">
        <v>180</v>
      </c>
      <c r="BF120" s="8">
        <v>360</v>
      </c>
      <c r="BG120" s="8">
        <f t="shared" si="298"/>
        <v>3440</v>
      </c>
      <c r="BH120">
        <f t="shared" si="229"/>
        <v>10320</v>
      </c>
      <c r="BI120" t="s">
        <v>20</v>
      </c>
      <c r="BJ120">
        <f t="shared" si="230"/>
        <v>10320</v>
      </c>
      <c r="BK120">
        <f t="shared" si="281"/>
        <v>0</v>
      </c>
      <c r="BL120" s="17">
        <f t="shared" si="231"/>
        <v>20640</v>
      </c>
      <c r="BM120" s="17">
        <f t="shared" si="232"/>
        <v>360</v>
      </c>
      <c r="BN120" s="17">
        <f t="shared" si="233"/>
        <v>20640</v>
      </c>
      <c r="BO120" s="17">
        <f t="shared" si="234"/>
        <v>0</v>
      </c>
      <c r="BR120">
        <f t="shared" si="235"/>
        <v>10320</v>
      </c>
      <c r="BS120">
        <f t="shared" si="236"/>
        <v>120</v>
      </c>
      <c r="BT120">
        <f t="shared" si="237"/>
        <v>172</v>
      </c>
      <c r="BU120">
        <f t="shared" si="238"/>
        <v>3</v>
      </c>
      <c r="BX120">
        <f t="shared" si="239"/>
        <v>1</v>
      </c>
      <c r="BY120">
        <f t="shared" si="240"/>
        <v>172</v>
      </c>
      <c r="BZ120">
        <f t="shared" si="241"/>
        <v>3</v>
      </c>
      <c r="CA120">
        <f t="shared" si="242"/>
        <v>1</v>
      </c>
      <c r="CB120">
        <f t="shared" si="243"/>
        <v>172</v>
      </c>
      <c r="CC120">
        <f t="shared" si="244"/>
        <v>3</v>
      </c>
      <c r="CD120" s="19"/>
      <c r="CE120" s="155">
        <f t="shared" si="245"/>
        <v>57.333333333333336</v>
      </c>
      <c r="CF120" s="17">
        <f t="shared" si="246"/>
        <v>57.333333333333336</v>
      </c>
      <c r="CG120" s="205">
        <f t="shared" si="247"/>
        <v>180.1179788058148</v>
      </c>
      <c r="CH120" s="205">
        <f t="shared" si="248"/>
        <v>57.333333333333336</v>
      </c>
      <c r="CI120" s="205">
        <f t="shared" si="249"/>
        <v>0</v>
      </c>
      <c r="CJ120" s="224">
        <f t="shared" si="250"/>
        <v>-1</v>
      </c>
      <c r="CK120" s="205">
        <f t="shared" si="251"/>
        <v>-2</v>
      </c>
      <c r="CL120" s="205">
        <v>360</v>
      </c>
      <c r="CM120" s="205">
        <f t="shared" si="282"/>
        <v>-8.3333333333333332E-3</v>
      </c>
      <c r="CN120" s="8"/>
      <c r="CO120" s="198"/>
      <c r="CP120" s="8"/>
      <c r="CQ120" s="8"/>
      <c r="CR120" s="8"/>
      <c r="CS120" s="8"/>
      <c r="CT120" s="8">
        <f t="shared" si="283"/>
        <v>172</v>
      </c>
      <c r="CU120" s="8">
        <f t="shared" si="284"/>
        <v>3</v>
      </c>
      <c r="CV120" s="8">
        <f t="shared" si="252"/>
        <v>1</v>
      </c>
      <c r="CW120" s="8">
        <f t="shared" si="331"/>
        <v>172</v>
      </c>
      <c r="CX120" s="8">
        <f t="shared" si="332"/>
        <v>3</v>
      </c>
      <c r="CY120" s="8">
        <f t="shared" si="186"/>
        <v>1</v>
      </c>
      <c r="CZ120" s="8">
        <f t="shared" si="187"/>
        <v>172</v>
      </c>
      <c r="DA120" s="8">
        <f t="shared" si="253"/>
        <v>3</v>
      </c>
      <c r="DB120" s="8"/>
      <c r="DC120" s="198">
        <f t="shared" si="254"/>
        <v>172</v>
      </c>
      <c r="DD120" s="234" t="s">
        <v>1005</v>
      </c>
      <c r="DE120" s="198">
        <f t="shared" si="255"/>
        <v>3</v>
      </c>
      <c r="DF120" s="8" t="s">
        <v>16</v>
      </c>
      <c r="DG120" s="8">
        <f t="shared" si="188"/>
        <v>57.333333333333336</v>
      </c>
      <c r="DH120" s="129" t="s">
        <v>18</v>
      </c>
      <c r="DI120" s="129" t="s">
        <v>16</v>
      </c>
      <c r="DJ120" s="198">
        <f t="shared" si="256"/>
        <v>180.1179788058148</v>
      </c>
      <c r="DK120" s="30" t="s">
        <v>2</v>
      </c>
      <c r="DL120" s="198">
        <f t="shared" si="189"/>
        <v>180.1179788058148</v>
      </c>
      <c r="DM120" s="228">
        <f t="shared" si="285"/>
        <v>1000000000000</v>
      </c>
      <c r="DN120" s="228">
        <f t="shared" si="286"/>
        <v>180117978805814.81</v>
      </c>
      <c r="DO120" s="228">
        <f t="shared" si="287"/>
        <v>180117978805814.81</v>
      </c>
      <c r="DP120" s="228">
        <f t="shared" si="288"/>
        <v>180117978805815</v>
      </c>
      <c r="DQ120" s="228">
        <f t="shared" si="289"/>
        <v>180117978805815</v>
      </c>
      <c r="DR120" s="30" t="str">
        <f t="shared" si="290"/>
        <v/>
      </c>
      <c r="DS120" s="30">
        <f t="shared" si="291"/>
        <v>0</v>
      </c>
      <c r="DT120" s="30">
        <f t="shared" si="292"/>
        <v>0</v>
      </c>
      <c r="DU120" s="27"/>
      <c r="DV120" s="23" t="s">
        <v>19</v>
      </c>
      <c r="DW120" s="23">
        <f t="shared" si="190"/>
        <v>172</v>
      </c>
      <c r="DX120" s="23">
        <f t="shared" si="191"/>
        <v>3</v>
      </c>
      <c r="DY120" s="23">
        <f t="shared" si="257"/>
        <v>57.333333333333336</v>
      </c>
      <c r="DZ120" s="23">
        <f t="shared" si="258"/>
        <v>0</v>
      </c>
      <c r="EA120" s="23">
        <f t="shared" si="192"/>
        <v>0</v>
      </c>
      <c r="EB120" s="23"/>
      <c r="EC120" s="23">
        <f t="shared" si="259"/>
        <v>172</v>
      </c>
      <c r="ED120" s="23">
        <f t="shared" si="260"/>
        <v>3</v>
      </c>
      <c r="EE120" s="23">
        <f t="shared" si="261"/>
        <v>172</v>
      </c>
      <c r="EF120" s="23">
        <f t="shared" si="262"/>
        <v>3</v>
      </c>
      <c r="EG120" s="23"/>
      <c r="EH120" s="23" t="s">
        <v>36</v>
      </c>
      <c r="EI120" s="223">
        <f t="shared" si="263"/>
        <v>172</v>
      </c>
      <c r="EJ120" s="23" t="s">
        <v>17</v>
      </c>
      <c r="EK120" s="223">
        <f t="shared" si="264"/>
        <v>3</v>
      </c>
      <c r="EL120" s="92" t="s">
        <v>37</v>
      </c>
      <c r="EM120" s="24" t="s">
        <v>18</v>
      </c>
      <c r="EN120" s="92">
        <f t="shared" si="306"/>
        <v>1</v>
      </c>
      <c r="EO120" s="92" t="s">
        <v>16</v>
      </c>
      <c r="EP120" t="str">
        <f t="shared" si="307"/>
        <v xml:space="preserve">( 172 / 3 ) π </v>
      </c>
      <c r="EQ120" t="str">
        <f t="shared" si="308"/>
        <v xml:space="preserve">( 172 / 3 ) π </v>
      </c>
      <c r="ER120" t="str">
        <f t="shared" si="267"/>
        <v xml:space="preserve">( 172 / 3 ) π </v>
      </c>
      <c r="ES120">
        <f t="shared" si="293"/>
        <v>0</v>
      </c>
      <c r="ET120" t="str">
        <f t="shared" si="268"/>
        <v xml:space="preserve">( 172 / 3 ) π </v>
      </c>
      <c r="EU120" s="92" t="s">
        <v>39</v>
      </c>
      <c r="EV120" s="92">
        <f t="shared" si="294"/>
        <v>87</v>
      </c>
      <c r="EW120" s="92"/>
      <c r="EX120" s="92">
        <f t="shared" si="295"/>
        <v>3</v>
      </c>
      <c r="EY120" s="92">
        <f t="shared" si="194"/>
        <v>3</v>
      </c>
      <c r="EZ120" s="71" t="str">
        <f t="shared" si="195"/>
        <v xml:space="preserve">10320° = </v>
      </c>
      <c r="FA120" s="73" t="str">
        <f t="shared" si="269"/>
        <v xml:space="preserve">( 172 / 3 ) π </v>
      </c>
      <c r="FB120" s="26" t="str">
        <f t="shared" si="196"/>
        <v>=</v>
      </c>
      <c r="FC120" s="26"/>
      <c r="FD120" s="26">
        <f t="shared" si="197"/>
        <v>180.1179788058148</v>
      </c>
      <c r="FE120" s="26"/>
      <c r="FF120" s="26" t="s">
        <v>39</v>
      </c>
      <c r="FG120" s="25">
        <f t="shared" si="198"/>
        <v>180.1179788058148</v>
      </c>
      <c r="FH120" s="25" t="s">
        <v>2</v>
      </c>
      <c r="FI120" s="25" t="str">
        <f t="shared" si="199"/>
        <v/>
      </c>
      <c r="FL120" s="144" t="str">
        <f t="shared" si="200"/>
        <v>( 172 / 3 ) π   =</v>
      </c>
      <c r="FM120" s="42">
        <f t="shared" si="309"/>
        <v>180.1179788058148</v>
      </c>
      <c r="FN120">
        <f t="shared" si="310"/>
        <v>-0.86602540378443271</v>
      </c>
      <c r="FO120">
        <f t="shared" si="311"/>
        <v>-0.50000000000001021</v>
      </c>
      <c r="FP120">
        <f t="shared" si="312"/>
        <v>-4.3301270189221635</v>
      </c>
      <c r="FQ120">
        <f t="shared" si="313"/>
        <v>-2.5000000000000511</v>
      </c>
      <c r="FR120">
        <f t="shared" si="314"/>
        <v>7.5000000000000515</v>
      </c>
      <c r="FS120">
        <f t="shared" si="315"/>
        <v>2.4999999999999489</v>
      </c>
      <c r="FT120">
        <f t="shared" si="316"/>
        <v>8.6602540378444157</v>
      </c>
      <c r="FV120">
        <v>360</v>
      </c>
      <c r="FW120">
        <f t="shared" si="296"/>
        <v>120</v>
      </c>
      <c r="FX120">
        <f t="shared" si="317"/>
        <v>60</v>
      </c>
      <c r="FY120">
        <f t="shared" si="336"/>
        <v>3</v>
      </c>
      <c r="FZ120">
        <f t="shared" si="273"/>
        <v>1.5</v>
      </c>
      <c r="GA120">
        <f t="shared" si="337"/>
        <v>86</v>
      </c>
      <c r="GB120">
        <f t="shared" si="318"/>
        <v>0</v>
      </c>
      <c r="GC120" t="str">
        <f t="shared" si="319"/>
        <v/>
      </c>
      <c r="GD120" t="str">
        <f t="shared" si="275"/>
        <v/>
      </c>
      <c r="GH120" t="str">
        <f t="shared" si="207"/>
        <v/>
      </c>
      <c r="GI120" t="str">
        <f t="shared" si="320"/>
        <v/>
      </c>
      <c r="GJ120" s="43" t="str">
        <f t="shared" si="321"/>
        <v/>
      </c>
      <c r="GK120" s="43" t="str">
        <f t="shared" si="322"/>
        <v/>
      </c>
      <c r="GL120" s="145"/>
      <c r="GM120" t="str">
        <f t="shared" si="323"/>
        <v/>
      </c>
      <c r="GN120" t="str">
        <f t="shared" si="324"/>
        <v/>
      </c>
      <c r="GO120" t="str">
        <f t="shared" si="325"/>
        <v/>
      </c>
      <c r="GP120" t="str">
        <f t="shared" si="326"/>
        <v/>
      </c>
      <c r="GQ120" t="str">
        <f t="shared" si="277"/>
        <v/>
      </c>
      <c r="GR120" t="str">
        <f t="shared" si="327"/>
        <v/>
      </c>
      <c r="GS120" t="str">
        <f t="shared" si="328"/>
        <v/>
      </c>
      <c r="GU120" t="str">
        <f t="shared" si="329"/>
        <v/>
      </c>
      <c r="GV120" t="str">
        <f t="shared" si="279"/>
        <v/>
      </c>
      <c r="GW120" t="str">
        <f t="shared" si="184"/>
        <v/>
      </c>
      <c r="GX120" t="str">
        <f t="shared" si="185"/>
        <v/>
      </c>
      <c r="GY120" s="19"/>
      <c r="GZ120" t="e">
        <f t="shared" si="280"/>
        <v>#VALUE!</v>
      </c>
      <c r="HA120">
        <f t="shared" si="163"/>
        <v>3</v>
      </c>
      <c r="HC120" t="s">
        <v>982</v>
      </c>
      <c r="HD120">
        <f t="shared" si="297"/>
        <v>86</v>
      </c>
      <c r="HE120" t="str">
        <f t="shared" si="216"/>
        <v/>
      </c>
      <c r="HF120">
        <f t="shared" si="217"/>
        <v>0</v>
      </c>
      <c r="HG120" t="str">
        <f t="shared" si="218"/>
        <v/>
      </c>
      <c r="HH120">
        <f t="shared" si="330"/>
        <v>0</v>
      </c>
    </row>
    <row r="121" spans="2:216" x14ac:dyDescent="0.25">
      <c r="B121" s="8"/>
      <c r="C121" s="8"/>
      <c r="D121" s="8"/>
      <c r="E121" s="8"/>
      <c r="F121" s="8"/>
      <c r="G121" s="8"/>
      <c r="H121" s="8"/>
      <c r="I121" s="8"/>
      <c r="J121" s="8"/>
      <c r="L121" s="185"/>
      <c r="M121" s="185"/>
      <c r="N121" s="84"/>
      <c r="O121" s="8"/>
      <c r="P121" s="8"/>
      <c r="Q121" s="27"/>
      <c r="R121" s="227">
        <f t="shared" si="220"/>
        <v>58</v>
      </c>
      <c r="U121" s="32" t="str">
        <f t="shared" si="299"/>
        <v/>
      </c>
      <c r="V121" s="44" t="str">
        <f t="shared" si="300"/>
        <v/>
      </c>
      <c r="W121" s="66" t="str">
        <f t="shared" si="222"/>
        <v/>
      </c>
      <c r="X121" s="34" t="str">
        <f t="shared" si="301"/>
        <v/>
      </c>
      <c r="Y121" s="38" t="str">
        <f t="shared" si="302"/>
        <v/>
      </c>
      <c r="Z121" s="34" t="str">
        <f t="shared" si="303"/>
        <v/>
      </c>
      <c r="AA121" s="34" t="str">
        <f t="shared" si="304"/>
        <v/>
      </c>
      <c r="AB121" s="34" t="str">
        <f t="shared" si="225"/>
        <v/>
      </c>
      <c r="AC121" s="38" t="str">
        <f t="shared" si="226"/>
        <v/>
      </c>
      <c r="AD121" s="38" t="str">
        <f t="shared" si="227"/>
        <v/>
      </c>
      <c r="AE121" s="40" t="str">
        <f t="shared" si="305"/>
        <v/>
      </c>
      <c r="AG121" s="20" t="e">
        <f t="shared" si="228"/>
        <v>#VALUE!</v>
      </c>
      <c r="AI121" s="8"/>
      <c r="AJ121" t="str">
        <f t="shared" ref="AJ121:AK121" si="339">AJ53</f>
        <v>A2=Aire du triangle des les angles =</v>
      </c>
      <c r="AK121">
        <f t="shared" si="339"/>
        <v>0</v>
      </c>
      <c r="BE121" s="8">
        <v>180</v>
      </c>
      <c r="BF121" s="8">
        <v>360</v>
      </c>
      <c r="BG121" s="8">
        <f t="shared" si="298"/>
        <v>3480</v>
      </c>
      <c r="BH121">
        <f t="shared" si="229"/>
        <v>10440</v>
      </c>
      <c r="BI121" t="s">
        <v>20</v>
      </c>
      <c r="BJ121">
        <f t="shared" si="230"/>
        <v>10440</v>
      </c>
      <c r="BK121">
        <f t="shared" si="281"/>
        <v>0</v>
      </c>
      <c r="BL121" s="17">
        <f t="shared" si="231"/>
        <v>20880</v>
      </c>
      <c r="BM121" s="17">
        <f t="shared" si="232"/>
        <v>360</v>
      </c>
      <c r="BN121" s="17">
        <f t="shared" si="233"/>
        <v>20880</v>
      </c>
      <c r="BO121" s="17">
        <f t="shared" si="234"/>
        <v>0</v>
      </c>
      <c r="BR121">
        <f t="shared" si="235"/>
        <v>10440</v>
      </c>
      <c r="BS121">
        <f t="shared" si="236"/>
        <v>360</v>
      </c>
      <c r="BT121">
        <f t="shared" si="237"/>
        <v>58</v>
      </c>
      <c r="BU121">
        <f t="shared" si="238"/>
        <v>1</v>
      </c>
      <c r="BX121">
        <f t="shared" si="239"/>
        <v>1</v>
      </c>
      <c r="BY121">
        <f t="shared" si="240"/>
        <v>58</v>
      </c>
      <c r="BZ121">
        <f t="shared" si="241"/>
        <v>1</v>
      </c>
      <c r="CA121">
        <f t="shared" si="242"/>
        <v>1</v>
      </c>
      <c r="CB121">
        <f t="shared" si="243"/>
        <v>58</v>
      </c>
      <c r="CC121">
        <f t="shared" si="244"/>
        <v>1</v>
      </c>
      <c r="CD121" s="19"/>
      <c r="CE121" s="155">
        <f t="shared" si="245"/>
        <v>58</v>
      </c>
      <c r="CF121" s="17">
        <f t="shared" si="246"/>
        <v>58</v>
      </c>
      <c r="CG121" s="205">
        <f t="shared" si="247"/>
        <v>182.21237390820801</v>
      </c>
      <c r="CH121" s="205">
        <f t="shared" si="248"/>
        <v>58</v>
      </c>
      <c r="CI121" s="205">
        <f t="shared" si="249"/>
        <v>0</v>
      </c>
      <c r="CJ121" s="224">
        <f t="shared" si="250"/>
        <v>-1</v>
      </c>
      <c r="CK121" s="205">
        <f t="shared" si="251"/>
        <v>-2</v>
      </c>
      <c r="CL121" s="205">
        <v>360</v>
      </c>
      <c r="CM121" s="205">
        <f t="shared" si="282"/>
        <v>-8.3333333333333332E-3</v>
      </c>
      <c r="CN121" s="8"/>
      <c r="CO121" s="198"/>
      <c r="CP121" s="8"/>
      <c r="CQ121" s="8"/>
      <c r="CR121" s="8"/>
      <c r="CS121" s="8"/>
      <c r="CT121" s="8">
        <f t="shared" si="283"/>
        <v>174</v>
      </c>
      <c r="CU121" s="8">
        <f t="shared" si="284"/>
        <v>3</v>
      </c>
      <c r="CV121" s="8">
        <f t="shared" si="252"/>
        <v>3</v>
      </c>
      <c r="CW121" s="8">
        <f t="shared" si="331"/>
        <v>58</v>
      </c>
      <c r="CX121" s="8">
        <f t="shared" si="332"/>
        <v>1</v>
      </c>
      <c r="CY121" s="8">
        <f t="shared" si="186"/>
        <v>3</v>
      </c>
      <c r="CZ121" s="8">
        <f t="shared" si="187"/>
        <v>58</v>
      </c>
      <c r="DA121" s="8">
        <f t="shared" si="253"/>
        <v>1</v>
      </c>
      <c r="DB121" s="8"/>
      <c r="DC121" s="198">
        <f t="shared" si="254"/>
        <v>58</v>
      </c>
      <c r="DD121" s="234" t="s">
        <v>1005</v>
      </c>
      <c r="DE121" s="198">
        <f t="shared" si="255"/>
        <v>1</v>
      </c>
      <c r="DF121" s="8" t="s">
        <v>16</v>
      </c>
      <c r="DG121" s="8">
        <f t="shared" si="188"/>
        <v>58</v>
      </c>
      <c r="DH121" s="129" t="s">
        <v>18</v>
      </c>
      <c r="DI121" s="129" t="s">
        <v>16</v>
      </c>
      <c r="DJ121" s="198">
        <f t="shared" si="256"/>
        <v>182.21237390820801</v>
      </c>
      <c r="DK121" s="30" t="s">
        <v>2</v>
      </c>
      <c r="DL121" s="198">
        <f t="shared" si="189"/>
        <v>182.21237390820801</v>
      </c>
      <c r="DM121" s="228">
        <f t="shared" si="285"/>
        <v>1000000000000</v>
      </c>
      <c r="DN121" s="228">
        <f t="shared" si="286"/>
        <v>182212373908208</v>
      </c>
      <c r="DO121" s="228">
        <f t="shared" si="287"/>
        <v>182212373908208</v>
      </c>
      <c r="DP121" s="228">
        <f t="shared" si="288"/>
        <v>182212373908208</v>
      </c>
      <c r="DQ121" s="228">
        <f t="shared" si="289"/>
        <v>182212373908208</v>
      </c>
      <c r="DR121" s="30" t="str">
        <f t="shared" si="290"/>
        <v/>
      </c>
      <c r="DS121" s="30">
        <f t="shared" si="291"/>
        <v>0</v>
      </c>
      <c r="DT121" s="30">
        <f t="shared" si="292"/>
        <v>0</v>
      </c>
      <c r="DU121" s="27"/>
      <c r="DV121" s="23" t="s">
        <v>19</v>
      </c>
      <c r="DW121" s="23">
        <f t="shared" si="190"/>
        <v>58</v>
      </c>
      <c r="DX121" s="23">
        <f t="shared" si="191"/>
        <v>1</v>
      </c>
      <c r="DY121" s="23">
        <f t="shared" si="257"/>
        <v>58</v>
      </c>
      <c r="DZ121" s="23">
        <f t="shared" si="258"/>
        <v>0</v>
      </c>
      <c r="EA121" s="23">
        <f t="shared" si="192"/>
        <v>0</v>
      </c>
      <c r="EB121" s="23"/>
      <c r="EC121" s="23">
        <f t="shared" si="259"/>
        <v>58</v>
      </c>
      <c r="ED121" s="23">
        <f t="shared" si="260"/>
        <v>1</v>
      </c>
      <c r="EE121" s="23">
        <f t="shared" si="261"/>
        <v>58</v>
      </c>
      <c r="EF121" s="23">
        <f t="shared" si="262"/>
        <v>1</v>
      </c>
      <c r="EG121" s="23"/>
      <c r="EH121" s="23" t="s">
        <v>36</v>
      </c>
      <c r="EI121" s="223">
        <f t="shared" si="263"/>
        <v>58</v>
      </c>
      <c r="EJ121" s="23" t="s">
        <v>17</v>
      </c>
      <c r="EK121" s="223">
        <f t="shared" si="264"/>
        <v>1</v>
      </c>
      <c r="EL121" s="92" t="s">
        <v>37</v>
      </c>
      <c r="EM121" s="24" t="s">
        <v>18</v>
      </c>
      <c r="EN121" s="92">
        <f t="shared" si="306"/>
        <v>1</v>
      </c>
      <c r="EO121" s="92" t="s">
        <v>16</v>
      </c>
      <c r="EP121" t="str">
        <f t="shared" si="307"/>
        <v xml:space="preserve">( 58 / 1 ) π </v>
      </c>
      <c r="EQ121" t="str">
        <f t="shared" si="308"/>
        <v xml:space="preserve">58 π </v>
      </c>
      <c r="ER121" t="str">
        <f t="shared" si="267"/>
        <v xml:space="preserve">58 π </v>
      </c>
      <c r="ES121">
        <f t="shared" si="293"/>
        <v>0</v>
      </c>
      <c r="ET121" t="str">
        <f t="shared" si="268"/>
        <v xml:space="preserve">58 π </v>
      </c>
      <c r="EU121" s="92" t="s">
        <v>39</v>
      </c>
      <c r="EV121" s="92">
        <f t="shared" si="294"/>
        <v>88</v>
      </c>
      <c r="EW121" s="92"/>
      <c r="EX121" s="92">
        <f t="shared" si="295"/>
        <v>3</v>
      </c>
      <c r="EY121" s="92">
        <f t="shared" si="194"/>
        <v>1</v>
      </c>
      <c r="EZ121" s="71" t="str">
        <f t="shared" si="195"/>
        <v xml:space="preserve">10440° = </v>
      </c>
      <c r="FA121" s="73" t="str">
        <f t="shared" si="269"/>
        <v xml:space="preserve">58 π </v>
      </c>
      <c r="FB121" s="26" t="str">
        <f t="shared" si="196"/>
        <v>=</v>
      </c>
      <c r="FC121" s="26"/>
      <c r="FD121" s="26">
        <f t="shared" si="197"/>
        <v>182.21237390820801</v>
      </c>
      <c r="FE121" s="26"/>
      <c r="FF121" s="26" t="s">
        <v>39</v>
      </c>
      <c r="FG121" s="25">
        <f t="shared" si="198"/>
        <v>182.21237390820801</v>
      </c>
      <c r="FH121" s="25" t="s">
        <v>2</v>
      </c>
      <c r="FI121" s="25" t="str">
        <f t="shared" si="199"/>
        <v/>
      </c>
      <c r="FL121" s="144" t="str">
        <f t="shared" si="200"/>
        <v>58 π   =</v>
      </c>
      <c r="FM121" s="42">
        <f t="shared" si="309"/>
        <v>182.21237390820801</v>
      </c>
      <c r="FN121">
        <f t="shared" si="310"/>
        <v>-4.3368086899420177E-19</v>
      </c>
      <c r="FO121">
        <f t="shared" si="311"/>
        <v>1</v>
      </c>
      <c r="FP121">
        <f t="shared" si="312"/>
        <v>-2.1684043449710089E-18</v>
      </c>
      <c r="FQ121">
        <f t="shared" si="313"/>
        <v>5</v>
      </c>
      <c r="FR121">
        <f t="shared" si="314"/>
        <v>0</v>
      </c>
      <c r="FS121">
        <f t="shared" si="315"/>
        <v>0</v>
      </c>
      <c r="FT121">
        <f t="shared" si="316"/>
        <v>2.1684043449710089E-18</v>
      </c>
      <c r="FV121">
        <v>360</v>
      </c>
      <c r="FW121">
        <f t="shared" si="296"/>
        <v>120</v>
      </c>
      <c r="FX121">
        <f t="shared" si="317"/>
        <v>60</v>
      </c>
      <c r="FY121">
        <f t="shared" si="336"/>
        <v>3</v>
      </c>
      <c r="FZ121">
        <f t="shared" si="273"/>
        <v>1.5</v>
      </c>
      <c r="GA121">
        <f t="shared" si="337"/>
        <v>87</v>
      </c>
      <c r="GB121">
        <f t="shared" si="318"/>
        <v>0</v>
      </c>
      <c r="GC121" t="str">
        <f t="shared" si="319"/>
        <v/>
      </c>
      <c r="GD121" t="str">
        <f t="shared" si="275"/>
        <v/>
      </c>
      <c r="GH121" t="str">
        <f t="shared" si="207"/>
        <v/>
      </c>
      <c r="GI121" t="str">
        <f t="shared" si="320"/>
        <v/>
      </c>
      <c r="GJ121" s="43" t="str">
        <f t="shared" si="321"/>
        <v/>
      </c>
      <c r="GK121" s="43" t="str">
        <f t="shared" si="322"/>
        <v/>
      </c>
      <c r="GL121" s="145"/>
      <c r="GM121" t="str">
        <f t="shared" si="323"/>
        <v/>
      </c>
      <c r="GN121" t="str">
        <f t="shared" si="324"/>
        <v/>
      </c>
      <c r="GO121" t="str">
        <f t="shared" si="325"/>
        <v/>
      </c>
      <c r="GP121" t="str">
        <f t="shared" si="326"/>
        <v/>
      </c>
      <c r="GQ121" t="str">
        <f t="shared" si="277"/>
        <v/>
      </c>
      <c r="GR121" t="str">
        <f t="shared" si="327"/>
        <v/>
      </c>
      <c r="GS121" t="str">
        <f t="shared" si="328"/>
        <v/>
      </c>
      <c r="GU121" t="str">
        <f t="shared" si="329"/>
        <v/>
      </c>
      <c r="GV121" t="str">
        <f t="shared" si="279"/>
        <v/>
      </c>
      <c r="GW121" t="str">
        <f t="shared" si="184"/>
        <v/>
      </c>
      <c r="GX121" t="str">
        <f t="shared" si="185"/>
        <v/>
      </c>
      <c r="GY121" s="19"/>
      <c r="GZ121" t="e">
        <f t="shared" si="280"/>
        <v>#VALUE!</v>
      </c>
      <c r="HA121">
        <f t="shared" si="163"/>
        <v>3</v>
      </c>
      <c r="HC121" t="s">
        <v>982</v>
      </c>
      <c r="HD121">
        <f t="shared" si="297"/>
        <v>87</v>
      </c>
      <c r="HE121" t="str">
        <f t="shared" si="216"/>
        <v/>
      </c>
      <c r="HF121">
        <f t="shared" si="217"/>
        <v>0</v>
      </c>
      <c r="HG121" t="str">
        <f t="shared" si="218"/>
        <v/>
      </c>
      <c r="HH121">
        <f t="shared" si="330"/>
        <v>0</v>
      </c>
    </row>
    <row r="122" spans="2:216" x14ac:dyDescent="0.25">
      <c r="B122" s="8"/>
      <c r="C122" s="8"/>
      <c r="D122" s="8"/>
      <c r="E122" s="8"/>
      <c r="F122" s="8"/>
      <c r="G122" s="8"/>
      <c r="H122" s="8"/>
      <c r="I122" s="8"/>
      <c r="J122" s="8"/>
      <c r="L122" s="185"/>
      <c r="M122" s="185"/>
      <c r="N122" s="84"/>
      <c r="O122" s="8"/>
      <c r="P122" s="8"/>
      <c r="Q122" s="27"/>
      <c r="R122" s="227">
        <f t="shared" si="220"/>
        <v>58.666666666666664</v>
      </c>
      <c r="U122" s="32" t="str">
        <f t="shared" si="299"/>
        <v/>
      </c>
      <c r="V122" s="45" t="str">
        <f t="shared" si="300"/>
        <v/>
      </c>
      <c r="W122" s="32" t="str">
        <f t="shared" si="222"/>
        <v/>
      </c>
      <c r="X122" s="35" t="str">
        <f t="shared" si="301"/>
        <v/>
      </c>
      <c r="Y122" s="39" t="str">
        <f t="shared" si="302"/>
        <v/>
      </c>
      <c r="Z122" s="35" t="str">
        <f t="shared" si="303"/>
        <v/>
      </c>
      <c r="AA122" s="35" t="str">
        <f t="shared" si="304"/>
        <v/>
      </c>
      <c r="AB122" s="35" t="str">
        <f t="shared" si="225"/>
        <v/>
      </c>
      <c r="AC122" s="39" t="str">
        <f t="shared" si="226"/>
        <v/>
      </c>
      <c r="AD122" s="39" t="str">
        <f t="shared" si="227"/>
        <v/>
      </c>
      <c r="AE122" s="41" t="str">
        <f t="shared" si="305"/>
        <v/>
      </c>
      <c r="AG122" s="20" t="e">
        <f t="shared" si="228"/>
        <v>#VALUE!</v>
      </c>
      <c r="AI122" s="8"/>
      <c r="AJ122" t="str">
        <f t="shared" ref="AJ122:AK122" si="340">AJ54</f>
        <v>A2 = Aire du cercle = π r ² =</v>
      </c>
      <c r="AK122">
        <f t="shared" si="340"/>
        <v>78.539816339744831</v>
      </c>
      <c r="BE122" s="8">
        <v>180</v>
      </c>
      <c r="BF122" s="8">
        <v>360</v>
      </c>
      <c r="BG122" s="8">
        <f t="shared" si="298"/>
        <v>3520</v>
      </c>
      <c r="BH122">
        <f t="shared" si="229"/>
        <v>10560</v>
      </c>
      <c r="BI122" t="s">
        <v>20</v>
      </c>
      <c r="BJ122">
        <f t="shared" si="230"/>
        <v>10560</v>
      </c>
      <c r="BK122">
        <f t="shared" si="281"/>
        <v>0</v>
      </c>
      <c r="BL122" s="17">
        <f t="shared" si="231"/>
        <v>21120</v>
      </c>
      <c r="BM122" s="17">
        <f t="shared" si="232"/>
        <v>360</v>
      </c>
      <c r="BN122" s="17">
        <f t="shared" si="233"/>
        <v>21120</v>
      </c>
      <c r="BO122" s="17">
        <f t="shared" si="234"/>
        <v>0</v>
      </c>
      <c r="BR122">
        <f t="shared" si="235"/>
        <v>10560</v>
      </c>
      <c r="BS122">
        <f t="shared" si="236"/>
        <v>120</v>
      </c>
      <c r="BT122">
        <f t="shared" si="237"/>
        <v>176</v>
      </c>
      <c r="BU122">
        <f t="shared" si="238"/>
        <v>3</v>
      </c>
      <c r="BX122">
        <f t="shared" si="239"/>
        <v>1</v>
      </c>
      <c r="BY122">
        <f t="shared" si="240"/>
        <v>176</v>
      </c>
      <c r="BZ122">
        <f t="shared" si="241"/>
        <v>3</v>
      </c>
      <c r="CA122">
        <f t="shared" si="242"/>
        <v>1</v>
      </c>
      <c r="CB122">
        <f t="shared" si="243"/>
        <v>176</v>
      </c>
      <c r="CC122">
        <f t="shared" si="244"/>
        <v>3</v>
      </c>
      <c r="CD122" s="19"/>
      <c r="CE122" s="155">
        <f t="shared" si="245"/>
        <v>58.666666666666664</v>
      </c>
      <c r="CF122" s="17">
        <f t="shared" si="246"/>
        <v>58.666666666666664</v>
      </c>
      <c r="CG122" s="205">
        <f t="shared" si="247"/>
        <v>184.30676901060119</v>
      </c>
      <c r="CH122" s="205">
        <f t="shared" si="248"/>
        <v>58.666666666666664</v>
      </c>
      <c r="CI122" s="205">
        <f t="shared" si="249"/>
        <v>0</v>
      </c>
      <c r="CJ122" s="224">
        <f t="shared" si="250"/>
        <v>-1</v>
      </c>
      <c r="CK122" s="205">
        <f t="shared" si="251"/>
        <v>-2</v>
      </c>
      <c r="CL122" s="205">
        <v>360</v>
      </c>
      <c r="CM122" s="205">
        <f t="shared" si="282"/>
        <v>-8.3333333333333332E-3</v>
      </c>
      <c r="CN122" s="8"/>
      <c r="CO122" s="198"/>
      <c r="CP122" s="8"/>
      <c r="CQ122" s="8"/>
      <c r="CR122" s="8"/>
      <c r="CS122" s="8"/>
      <c r="CT122" s="8">
        <f t="shared" si="283"/>
        <v>176</v>
      </c>
      <c r="CU122" s="8">
        <f t="shared" si="284"/>
        <v>3</v>
      </c>
      <c r="CV122" s="8">
        <f t="shared" si="252"/>
        <v>1</v>
      </c>
      <c r="CW122" s="8">
        <f t="shared" si="331"/>
        <v>176</v>
      </c>
      <c r="CX122" s="8">
        <f t="shared" si="332"/>
        <v>3</v>
      </c>
      <c r="CY122" s="8">
        <f t="shared" si="186"/>
        <v>1</v>
      </c>
      <c r="CZ122" s="8">
        <f t="shared" si="187"/>
        <v>176</v>
      </c>
      <c r="DA122" s="8">
        <f t="shared" si="253"/>
        <v>3</v>
      </c>
      <c r="DB122" s="8"/>
      <c r="DC122" s="198">
        <f t="shared" si="254"/>
        <v>176</v>
      </c>
      <c r="DD122" s="234" t="s">
        <v>1005</v>
      </c>
      <c r="DE122" s="198">
        <f t="shared" si="255"/>
        <v>3</v>
      </c>
      <c r="DF122" s="8" t="s">
        <v>16</v>
      </c>
      <c r="DG122" s="8">
        <f t="shared" si="188"/>
        <v>58.666666666666664</v>
      </c>
      <c r="DH122" s="129" t="s">
        <v>18</v>
      </c>
      <c r="DI122" s="129" t="s">
        <v>16</v>
      </c>
      <c r="DJ122" s="198">
        <f t="shared" si="256"/>
        <v>184.30676901060119</v>
      </c>
      <c r="DK122" s="30" t="s">
        <v>2</v>
      </c>
      <c r="DL122" s="198">
        <f t="shared" si="189"/>
        <v>184.30676901060119</v>
      </c>
      <c r="DM122" s="228">
        <f t="shared" si="285"/>
        <v>1000000000000</v>
      </c>
      <c r="DN122" s="228">
        <f t="shared" si="286"/>
        <v>184306769010601.19</v>
      </c>
      <c r="DO122" s="228">
        <f t="shared" si="287"/>
        <v>184306769010601.19</v>
      </c>
      <c r="DP122" s="228">
        <f t="shared" si="288"/>
        <v>184306769010601</v>
      </c>
      <c r="DQ122" s="228">
        <f t="shared" si="289"/>
        <v>184306769010601</v>
      </c>
      <c r="DR122" s="30" t="str">
        <f t="shared" si="290"/>
        <v/>
      </c>
      <c r="DS122" s="30">
        <f t="shared" si="291"/>
        <v>0</v>
      </c>
      <c r="DT122" s="30">
        <f t="shared" si="292"/>
        <v>0</v>
      </c>
      <c r="DU122" s="27"/>
      <c r="DV122" s="23" t="s">
        <v>19</v>
      </c>
      <c r="DW122" s="23">
        <f t="shared" si="190"/>
        <v>176</v>
      </c>
      <c r="DX122" s="23">
        <f t="shared" si="191"/>
        <v>3</v>
      </c>
      <c r="DY122" s="23">
        <f t="shared" si="257"/>
        <v>58.666666666666664</v>
      </c>
      <c r="DZ122" s="23">
        <f t="shared" si="258"/>
        <v>0</v>
      </c>
      <c r="EA122" s="23">
        <f t="shared" si="192"/>
        <v>0</v>
      </c>
      <c r="EB122" s="23"/>
      <c r="EC122" s="23">
        <f t="shared" si="259"/>
        <v>176</v>
      </c>
      <c r="ED122" s="23">
        <f t="shared" si="260"/>
        <v>3</v>
      </c>
      <c r="EE122" s="23">
        <f t="shared" si="261"/>
        <v>176</v>
      </c>
      <c r="EF122" s="23">
        <f t="shared" si="262"/>
        <v>3</v>
      </c>
      <c r="EG122" s="23"/>
      <c r="EH122" s="23" t="s">
        <v>36</v>
      </c>
      <c r="EI122" s="223">
        <f t="shared" si="263"/>
        <v>176</v>
      </c>
      <c r="EJ122" s="23" t="s">
        <v>17</v>
      </c>
      <c r="EK122" s="223">
        <f t="shared" si="264"/>
        <v>3</v>
      </c>
      <c r="EL122" s="92" t="s">
        <v>37</v>
      </c>
      <c r="EM122" s="24" t="s">
        <v>18</v>
      </c>
      <c r="EN122" s="92">
        <f t="shared" si="306"/>
        <v>1</v>
      </c>
      <c r="EO122" s="92" t="s">
        <v>16</v>
      </c>
      <c r="EP122" t="str">
        <f t="shared" si="307"/>
        <v xml:space="preserve">( 176 / 3 ) π </v>
      </c>
      <c r="EQ122" t="str">
        <f t="shared" si="308"/>
        <v xml:space="preserve">( 176 / 3 ) π </v>
      </c>
      <c r="ER122" t="str">
        <f t="shared" si="267"/>
        <v xml:space="preserve">( 176 / 3 ) π </v>
      </c>
      <c r="ES122">
        <f t="shared" si="293"/>
        <v>0</v>
      </c>
      <c r="ET122" t="str">
        <f t="shared" si="268"/>
        <v xml:space="preserve">( 176 / 3 ) π </v>
      </c>
      <c r="EU122" s="92" t="s">
        <v>39</v>
      </c>
      <c r="EV122" s="92">
        <f t="shared" si="294"/>
        <v>89</v>
      </c>
      <c r="EW122" s="92"/>
      <c r="EX122" s="92">
        <f t="shared" si="295"/>
        <v>3</v>
      </c>
      <c r="EY122" s="92">
        <f t="shared" si="194"/>
        <v>1</v>
      </c>
      <c r="EZ122" s="71" t="str">
        <f t="shared" si="195"/>
        <v xml:space="preserve">10560° = </v>
      </c>
      <c r="FA122" s="73" t="str">
        <f t="shared" si="269"/>
        <v xml:space="preserve">( 176 / 3 ) π </v>
      </c>
      <c r="FB122" s="26" t="str">
        <f t="shared" si="196"/>
        <v>=</v>
      </c>
      <c r="FC122" s="26"/>
      <c r="FD122" s="26">
        <f t="shared" si="197"/>
        <v>184.30676901060119</v>
      </c>
      <c r="FE122" s="26"/>
      <c r="FF122" s="26" t="s">
        <v>39</v>
      </c>
      <c r="FG122" s="25">
        <f t="shared" si="198"/>
        <v>184.30676901060119</v>
      </c>
      <c r="FH122" s="25" t="s">
        <v>2</v>
      </c>
      <c r="FI122" s="25" t="str">
        <f t="shared" si="199"/>
        <v/>
      </c>
      <c r="FL122" s="144" t="str">
        <f t="shared" si="200"/>
        <v>( 176 / 3 ) π   =</v>
      </c>
      <c r="FM122" s="42">
        <f t="shared" si="309"/>
        <v>184.30676901060119</v>
      </c>
      <c r="FN122">
        <f t="shared" si="310"/>
        <v>0.86602540378444692</v>
      </c>
      <c r="FO122">
        <f t="shared" si="311"/>
        <v>-0.49999999999998557</v>
      </c>
      <c r="FP122">
        <f t="shared" si="312"/>
        <v>4.3301270189222345</v>
      </c>
      <c r="FQ122">
        <f t="shared" si="313"/>
        <v>-2.4999999999999281</v>
      </c>
      <c r="FR122">
        <f t="shared" si="314"/>
        <v>7.4999999999999281</v>
      </c>
      <c r="FS122">
        <f t="shared" si="315"/>
        <v>2.5000000000000719</v>
      </c>
      <c r="FT122">
        <f t="shared" si="316"/>
        <v>8.6602540378443447</v>
      </c>
      <c r="FV122">
        <v>360</v>
      </c>
      <c r="FW122">
        <f t="shared" si="296"/>
        <v>120</v>
      </c>
      <c r="FX122">
        <f t="shared" si="317"/>
        <v>60</v>
      </c>
      <c r="FY122">
        <f t="shared" si="336"/>
        <v>3</v>
      </c>
      <c r="FZ122">
        <f t="shared" si="273"/>
        <v>1.5</v>
      </c>
      <c r="GA122">
        <f t="shared" si="337"/>
        <v>88</v>
      </c>
      <c r="GB122">
        <f t="shared" si="318"/>
        <v>0</v>
      </c>
      <c r="GC122" t="str">
        <f t="shared" si="319"/>
        <v/>
      </c>
      <c r="GD122" t="str">
        <f t="shared" si="275"/>
        <v/>
      </c>
      <c r="GH122" t="str">
        <f t="shared" si="207"/>
        <v/>
      </c>
      <c r="GI122" t="str">
        <f t="shared" si="320"/>
        <v/>
      </c>
      <c r="GJ122" s="43" t="str">
        <f t="shared" si="321"/>
        <v/>
      </c>
      <c r="GK122" s="43" t="str">
        <f t="shared" si="322"/>
        <v/>
      </c>
      <c r="GL122" s="145"/>
      <c r="GM122" t="str">
        <f t="shared" si="323"/>
        <v/>
      </c>
      <c r="GN122" t="str">
        <f t="shared" si="324"/>
        <v/>
      </c>
      <c r="GO122" t="str">
        <f t="shared" si="325"/>
        <v/>
      </c>
      <c r="GP122" t="str">
        <f t="shared" si="326"/>
        <v/>
      </c>
      <c r="GQ122" t="str">
        <f t="shared" si="277"/>
        <v/>
      </c>
      <c r="GR122" t="str">
        <f t="shared" si="327"/>
        <v/>
      </c>
      <c r="GS122" t="str">
        <f t="shared" si="328"/>
        <v/>
      </c>
      <c r="GU122" t="str">
        <f t="shared" si="329"/>
        <v/>
      </c>
      <c r="GV122" t="str">
        <f t="shared" si="279"/>
        <v/>
      </c>
      <c r="GW122" t="str">
        <f t="shared" si="184"/>
        <v/>
      </c>
      <c r="GX122" t="str">
        <f t="shared" si="185"/>
        <v/>
      </c>
      <c r="GY122" s="19"/>
      <c r="GZ122" t="e">
        <f t="shared" si="280"/>
        <v>#VALUE!</v>
      </c>
      <c r="HA122">
        <f t="shared" si="163"/>
        <v>3</v>
      </c>
      <c r="HC122" t="s">
        <v>982</v>
      </c>
      <c r="HD122">
        <f t="shared" si="297"/>
        <v>88</v>
      </c>
      <c r="HE122" t="str">
        <f t="shared" si="216"/>
        <v/>
      </c>
      <c r="HF122">
        <f t="shared" si="217"/>
        <v>0</v>
      </c>
      <c r="HG122" t="str">
        <f t="shared" si="218"/>
        <v/>
      </c>
      <c r="HH122">
        <f t="shared" si="330"/>
        <v>0</v>
      </c>
    </row>
    <row r="123" spans="2:216" x14ac:dyDescent="0.25">
      <c r="B123" s="8"/>
      <c r="C123" s="8"/>
      <c r="D123" s="8"/>
      <c r="E123" s="8"/>
      <c r="F123" s="8"/>
      <c r="G123" s="8"/>
      <c r="H123" s="8"/>
      <c r="I123" s="8"/>
      <c r="J123" s="8"/>
      <c r="L123" s="185"/>
      <c r="M123" s="185"/>
      <c r="N123" s="84"/>
      <c r="O123" s="8"/>
      <c r="P123" s="8"/>
      <c r="Q123" s="27"/>
      <c r="R123" s="227">
        <f t="shared" si="220"/>
        <v>59.333333333333336</v>
      </c>
      <c r="U123" s="32" t="str">
        <f t="shared" si="299"/>
        <v/>
      </c>
      <c r="V123" s="44" t="str">
        <f t="shared" si="300"/>
        <v/>
      </c>
      <c r="W123" s="66" t="str">
        <f t="shared" si="222"/>
        <v/>
      </c>
      <c r="X123" s="34" t="str">
        <f t="shared" si="301"/>
        <v/>
      </c>
      <c r="Y123" s="38" t="str">
        <f t="shared" si="302"/>
        <v/>
      </c>
      <c r="Z123" s="34" t="str">
        <f t="shared" si="303"/>
        <v/>
      </c>
      <c r="AA123" s="34" t="str">
        <f t="shared" si="304"/>
        <v/>
      </c>
      <c r="AB123" s="34" t="str">
        <f t="shared" si="225"/>
        <v/>
      </c>
      <c r="AC123" s="38" t="str">
        <f t="shared" si="226"/>
        <v/>
      </c>
      <c r="AD123" s="38" t="str">
        <f t="shared" si="227"/>
        <v/>
      </c>
      <c r="AE123" s="40" t="str">
        <f t="shared" si="305"/>
        <v/>
      </c>
      <c r="AG123" s="20" t="e">
        <f t="shared" si="228"/>
        <v>#VALUE!</v>
      </c>
      <c r="AI123" s="8"/>
      <c r="AJ123" t="str">
        <f t="shared" ref="AJ123:AK123" si="341">AJ55</f>
        <v>A3=Aire entre la corde et l'arc =</v>
      </c>
      <c r="AK123">
        <f t="shared" si="341"/>
        <v>78.539816339744831</v>
      </c>
      <c r="BE123" s="8">
        <v>180</v>
      </c>
      <c r="BF123" s="8">
        <v>360</v>
      </c>
      <c r="BG123" s="8">
        <f t="shared" si="298"/>
        <v>3560</v>
      </c>
      <c r="BH123">
        <f t="shared" si="229"/>
        <v>10680</v>
      </c>
      <c r="BI123" t="s">
        <v>20</v>
      </c>
      <c r="BJ123">
        <f t="shared" si="230"/>
        <v>10680</v>
      </c>
      <c r="BK123">
        <f t="shared" si="281"/>
        <v>0</v>
      </c>
      <c r="BL123" s="17">
        <f t="shared" si="231"/>
        <v>21360</v>
      </c>
      <c r="BM123" s="17">
        <f t="shared" si="232"/>
        <v>360</v>
      </c>
      <c r="BN123" s="17">
        <f t="shared" si="233"/>
        <v>21360</v>
      </c>
      <c r="BO123" s="17">
        <f t="shared" si="234"/>
        <v>0</v>
      </c>
      <c r="BR123">
        <f t="shared" si="235"/>
        <v>10680</v>
      </c>
      <c r="BS123">
        <f t="shared" si="236"/>
        <v>120</v>
      </c>
      <c r="BT123">
        <f t="shared" si="237"/>
        <v>178</v>
      </c>
      <c r="BU123">
        <f t="shared" si="238"/>
        <v>3</v>
      </c>
      <c r="BX123">
        <f t="shared" si="239"/>
        <v>1</v>
      </c>
      <c r="BY123">
        <f t="shared" si="240"/>
        <v>178</v>
      </c>
      <c r="BZ123">
        <f t="shared" si="241"/>
        <v>3</v>
      </c>
      <c r="CA123">
        <f t="shared" si="242"/>
        <v>1</v>
      </c>
      <c r="CB123">
        <f t="shared" si="243"/>
        <v>178</v>
      </c>
      <c r="CC123">
        <f t="shared" si="244"/>
        <v>3</v>
      </c>
      <c r="CD123" s="19"/>
      <c r="CE123" s="155">
        <f t="shared" si="245"/>
        <v>59.333333333333336</v>
      </c>
      <c r="CF123" s="17">
        <f t="shared" si="246"/>
        <v>59.333333333333336</v>
      </c>
      <c r="CG123" s="205">
        <f t="shared" si="247"/>
        <v>186.40116411299439</v>
      </c>
      <c r="CH123" s="205">
        <f t="shared" si="248"/>
        <v>59.333333333333336</v>
      </c>
      <c r="CI123" s="205">
        <f t="shared" si="249"/>
        <v>0</v>
      </c>
      <c r="CJ123" s="224">
        <f t="shared" si="250"/>
        <v>-1</v>
      </c>
      <c r="CK123" s="205">
        <f t="shared" si="251"/>
        <v>-2</v>
      </c>
      <c r="CL123" s="205">
        <v>360</v>
      </c>
      <c r="CM123" s="205">
        <f t="shared" si="282"/>
        <v>-8.3333333333333332E-3</v>
      </c>
      <c r="CN123" s="8"/>
      <c r="CO123" s="198"/>
      <c r="CP123" s="8"/>
      <c r="CQ123" s="8"/>
      <c r="CR123" s="8"/>
      <c r="CS123" s="8"/>
      <c r="CT123" s="8">
        <f t="shared" si="283"/>
        <v>178</v>
      </c>
      <c r="CU123" s="8">
        <f t="shared" si="284"/>
        <v>3</v>
      </c>
      <c r="CV123" s="8">
        <f t="shared" si="252"/>
        <v>1</v>
      </c>
      <c r="CW123" s="8">
        <f t="shared" si="331"/>
        <v>178</v>
      </c>
      <c r="CX123" s="8">
        <f t="shared" si="332"/>
        <v>3</v>
      </c>
      <c r="CY123" s="8">
        <f t="shared" si="186"/>
        <v>1</v>
      </c>
      <c r="CZ123" s="8">
        <f t="shared" si="187"/>
        <v>178</v>
      </c>
      <c r="DA123" s="8">
        <f t="shared" si="253"/>
        <v>3</v>
      </c>
      <c r="DB123" s="8"/>
      <c r="DC123" s="198">
        <f t="shared" si="254"/>
        <v>178</v>
      </c>
      <c r="DD123" s="234" t="s">
        <v>1005</v>
      </c>
      <c r="DE123" s="198">
        <f t="shared" si="255"/>
        <v>3</v>
      </c>
      <c r="DF123" s="8" t="s">
        <v>16</v>
      </c>
      <c r="DG123" s="8">
        <f t="shared" si="188"/>
        <v>59.333333333333336</v>
      </c>
      <c r="DH123" s="129" t="s">
        <v>18</v>
      </c>
      <c r="DI123" s="129" t="s">
        <v>16</v>
      </c>
      <c r="DJ123" s="198">
        <f t="shared" si="256"/>
        <v>186.40116411299439</v>
      </c>
      <c r="DK123" s="30" t="s">
        <v>2</v>
      </c>
      <c r="DL123" s="198">
        <f t="shared" si="189"/>
        <v>186.40116411299439</v>
      </c>
      <c r="DM123" s="228">
        <f t="shared" si="285"/>
        <v>1000000000000</v>
      </c>
      <c r="DN123" s="228">
        <f t="shared" si="286"/>
        <v>186401164112994.41</v>
      </c>
      <c r="DO123" s="228">
        <f t="shared" si="287"/>
        <v>186401164112994.41</v>
      </c>
      <c r="DP123" s="228">
        <f t="shared" si="288"/>
        <v>186401164112994</v>
      </c>
      <c r="DQ123" s="228">
        <f t="shared" si="289"/>
        <v>186401164112994</v>
      </c>
      <c r="DR123" s="30" t="str">
        <f t="shared" si="290"/>
        <v/>
      </c>
      <c r="DS123" s="30">
        <f t="shared" si="291"/>
        <v>0</v>
      </c>
      <c r="DT123" s="30">
        <f t="shared" si="292"/>
        <v>0</v>
      </c>
      <c r="DU123" s="27"/>
      <c r="DV123" s="23" t="s">
        <v>19</v>
      </c>
      <c r="DW123" s="23">
        <f t="shared" si="190"/>
        <v>178</v>
      </c>
      <c r="DX123" s="23">
        <f t="shared" si="191"/>
        <v>3</v>
      </c>
      <c r="DY123" s="23">
        <f t="shared" si="257"/>
        <v>59.333333333333336</v>
      </c>
      <c r="DZ123" s="23">
        <f t="shared" si="258"/>
        <v>0</v>
      </c>
      <c r="EA123" s="23">
        <f t="shared" si="192"/>
        <v>0</v>
      </c>
      <c r="EB123" s="23"/>
      <c r="EC123" s="23">
        <f t="shared" si="259"/>
        <v>178</v>
      </c>
      <c r="ED123" s="23">
        <f t="shared" si="260"/>
        <v>3</v>
      </c>
      <c r="EE123" s="23">
        <f t="shared" si="261"/>
        <v>178</v>
      </c>
      <c r="EF123" s="23">
        <f t="shared" si="262"/>
        <v>3</v>
      </c>
      <c r="EG123" s="23"/>
      <c r="EH123" s="23" t="s">
        <v>36</v>
      </c>
      <c r="EI123" s="223">
        <f t="shared" si="263"/>
        <v>178</v>
      </c>
      <c r="EJ123" s="23" t="s">
        <v>17</v>
      </c>
      <c r="EK123" s="223">
        <f t="shared" si="264"/>
        <v>3</v>
      </c>
      <c r="EL123" s="92" t="s">
        <v>37</v>
      </c>
      <c r="EM123" s="24" t="s">
        <v>18</v>
      </c>
      <c r="EN123" s="92">
        <f t="shared" si="306"/>
        <v>1</v>
      </c>
      <c r="EO123" s="92" t="s">
        <v>16</v>
      </c>
      <c r="EP123" t="str">
        <f t="shared" si="307"/>
        <v xml:space="preserve">( 178 / 3 ) π </v>
      </c>
      <c r="EQ123" t="str">
        <f t="shared" si="308"/>
        <v xml:space="preserve">( 178 / 3 ) π </v>
      </c>
      <c r="ER123" t="str">
        <f t="shared" si="267"/>
        <v xml:space="preserve">( 178 / 3 ) π </v>
      </c>
      <c r="ES123">
        <f t="shared" si="293"/>
        <v>0</v>
      </c>
      <c r="ET123" t="str">
        <f t="shared" si="268"/>
        <v xml:space="preserve">( 178 / 3 ) π </v>
      </c>
      <c r="EU123" s="92" t="s">
        <v>39</v>
      </c>
      <c r="EV123" s="92">
        <f t="shared" si="294"/>
        <v>90</v>
      </c>
      <c r="EW123" s="92"/>
      <c r="EX123" s="92">
        <f t="shared" si="295"/>
        <v>3</v>
      </c>
      <c r="EY123" s="92">
        <f t="shared" si="194"/>
        <v>3</v>
      </c>
      <c r="EZ123" s="71" t="str">
        <f t="shared" si="195"/>
        <v xml:space="preserve">10680° = </v>
      </c>
      <c r="FA123" s="73" t="str">
        <f t="shared" si="269"/>
        <v xml:space="preserve">( 178 / 3 ) π </v>
      </c>
      <c r="FB123" s="26" t="str">
        <f t="shared" si="196"/>
        <v>=</v>
      </c>
      <c r="FC123" s="26"/>
      <c r="FD123" s="26">
        <f t="shared" si="197"/>
        <v>186.40116411299439</v>
      </c>
      <c r="FE123" s="26"/>
      <c r="FF123" s="26" t="s">
        <v>39</v>
      </c>
      <c r="FG123" s="25">
        <f t="shared" si="198"/>
        <v>186.40116411299439</v>
      </c>
      <c r="FH123" s="25" t="s">
        <v>2</v>
      </c>
      <c r="FI123" s="25" t="str">
        <f t="shared" si="199"/>
        <v/>
      </c>
      <c r="FL123" s="144" t="str">
        <f t="shared" si="200"/>
        <v>( 178 / 3 ) π   =</v>
      </c>
      <c r="FM123" s="42">
        <f t="shared" si="309"/>
        <v>186.40116411299439</v>
      </c>
      <c r="FN123">
        <f t="shared" si="310"/>
        <v>-0.86602540378443615</v>
      </c>
      <c r="FO123">
        <f t="shared" si="311"/>
        <v>-0.50000000000000422</v>
      </c>
      <c r="FP123">
        <f t="shared" si="312"/>
        <v>-4.3301270189221803</v>
      </c>
      <c r="FQ123">
        <f t="shared" si="313"/>
        <v>-2.5000000000000213</v>
      </c>
      <c r="FR123">
        <f t="shared" si="314"/>
        <v>7.5000000000000213</v>
      </c>
      <c r="FS123">
        <f t="shared" si="315"/>
        <v>2.4999999999999787</v>
      </c>
      <c r="FT123">
        <f t="shared" si="316"/>
        <v>8.660254037844398</v>
      </c>
      <c r="FV123">
        <v>360</v>
      </c>
      <c r="FW123">
        <f t="shared" si="296"/>
        <v>120</v>
      </c>
      <c r="FX123">
        <f t="shared" si="317"/>
        <v>60</v>
      </c>
      <c r="FY123">
        <f t="shared" si="336"/>
        <v>3</v>
      </c>
      <c r="FZ123">
        <f t="shared" si="273"/>
        <v>1.5</v>
      </c>
      <c r="GA123">
        <f t="shared" si="337"/>
        <v>89</v>
      </c>
      <c r="GB123">
        <f t="shared" si="318"/>
        <v>0</v>
      </c>
      <c r="GC123" t="str">
        <f t="shared" si="319"/>
        <v/>
      </c>
      <c r="GD123" t="str">
        <f t="shared" si="275"/>
        <v/>
      </c>
      <c r="GH123" t="str">
        <f t="shared" si="207"/>
        <v/>
      </c>
      <c r="GI123" t="str">
        <f t="shared" si="320"/>
        <v/>
      </c>
      <c r="GJ123" s="43" t="str">
        <f t="shared" si="321"/>
        <v/>
      </c>
      <c r="GK123" s="43" t="str">
        <f t="shared" si="322"/>
        <v/>
      </c>
      <c r="GL123" s="145"/>
      <c r="GM123" t="str">
        <f t="shared" si="323"/>
        <v/>
      </c>
      <c r="GN123" t="str">
        <f t="shared" si="324"/>
        <v/>
      </c>
      <c r="GO123" t="str">
        <f t="shared" si="325"/>
        <v/>
      </c>
      <c r="GP123" t="str">
        <f t="shared" si="326"/>
        <v/>
      </c>
      <c r="GQ123" t="str">
        <f t="shared" si="277"/>
        <v/>
      </c>
      <c r="GR123" t="str">
        <f t="shared" si="327"/>
        <v/>
      </c>
      <c r="GS123" t="str">
        <f t="shared" si="328"/>
        <v/>
      </c>
      <c r="GU123" t="str">
        <f t="shared" si="329"/>
        <v/>
      </c>
      <c r="GV123" t="str">
        <f t="shared" si="279"/>
        <v/>
      </c>
      <c r="GW123" t="str">
        <f t="shared" si="184"/>
        <v/>
      </c>
      <c r="GX123" t="str">
        <f t="shared" si="185"/>
        <v/>
      </c>
      <c r="GY123" s="19"/>
      <c r="GZ123" t="e">
        <f t="shared" si="280"/>
        <v>#VALUE!</v>
      </c>
      <c r="HA123">
        <f t="shared" si="163"/>
        <v>3</v>
      </c>
      <c r="HC123" t="s">
        <v>982</v>
      </c>
      <c r="HD123">
        <f t="shared" si="297"/>
        <v>89</v>
      </c>
      <c r="HE123" t="str">
        <f t="shared" si="216"/>
        <v/>
      </c>
      <c r="HF123">
        <f t="shared" si="217"/>
        <v>0</v>
      </c>
      <c r="HG123" t="str">
        <f t="shared" si="218"/>
        <v/>
      </c>
      <c r="HH123">
        <f t="shared" si="330"/>
        <v>0</v>
      </c>
    </row>
    <row r="124" spans="2:216" x14ac:dyDescent="0.25">
      <c r="B124" s="8"/>
      <c r="C124" s="8"/>
      <c r="D124" s="8"/>
      <c r="E124" s="8"/>
      <c r="F124" s="8"/>
      <c r="G124" s="8"/>
      <c r="H124" s="8"/>
      <c r="I124" s="8"/>
      <c r="J124" s="8"/>
      <c r="L124" s="185"/>
      <c r="M124" s="185"/>
      <c r="N124" s="84"/>
      <c r="O124" s="8"/>
      <c r="P124" s="8"/>
      <c r="Q124" s="27"/>
      <c r="R124" s="227">
        <f t="shared" si="220"/>
        <v>60</v>
      </c>
      <c r="U124" s="32" t="str">
        <f t="shared" si="299"/>
        <v/>
      </c>
      <c r="V124" s="45" t="str">
        <f t="shared" si="300"/>
        <v/>
      </c>
      <c r="W124" s="32" t="str">
        <f t="shared" si="222"/>
        <v/>
      </c>
      <c r="X124" s="35" t="str">
        <f t="shared" si="301"/>
        <v/>
      </c>
      <c r="Y124" s="39" t="str">
        <f t="shared" si="302"/>
        <v/>
      </c>
      <c r="Z124" s="35" t="str">
        <f t="shared" si="303"/>
        <v/>
      </c>
      <c r="AA124" s="35" t="str">
        <f t="shared" si="304"/>
        <v/>
      </c>
      <c r="AB124" s="35" t="str">
        <f t="shared" si="225"/>
        <v/>
      </c>
      <c r="AC124" s="39" t="str">
        <f t="shared" si="226"/>
        <v/>
      </c>
      <c r="AD124" s="39" t="str">
        <f t="shared" si="227"/>
        <v/>
      </c>
      <c r="AE124" s="41" t="str">
        <f t="shared" si="305"/>
        <v/>
      </c>
      <c r="AG124" s="20" t="e">
        <f t="shared" si="228"/>
        <v>#VALUE!</v>
      </c>
      <c r="AI124" s="8"/>
      <c r="AJ124" t="str">
        <f t="shared" ref="AJ124:AK124" si="342">AJ56</f>
        <v>nb côté</v>
      </c>
      <c r="AK124">
        <f t="shared" si="342"/>
        <v>0</v>
      </c>
      <c r="BE124" s="8">
        <v>180</v>
      </c>
      <c r="BF124" s="8">
        <v>360</v>
      </c>
      <c r="BG124" s="8">
        <f t="shared" si="298"/>
        <v>3600</v>
      </c>
      <c r="BH124">
        <f t="shared" si="229"/>
        <v>10800</v>
      </c>
      <c r="BI124" t="s">
        <v>20</v>
      </c>
      <c r="BJ124">
        <f t="shared" si="230"/>
        <v>10800</v>
      </c>
      <c r="BK124">
        <f t="shared" si="281"/>
        <v>0</v>
      </c>
      <c r="BL124" s="17">
        <f t="shared" si="231"/>
        <v>21600</v>
      </c>
      <c r="BM124" s="17">
        <f t="shared" si="232"/>
        <v>360</v>
      </c>
      <c r="BN124" s="17">
        <f t="shared" si="233"/>
        <v>21600</v>
      </c>
      <c r="BO124" s="17">
        <f t="shared" si="234"/>
        <v>0</v>
      </c>
      <c r="BR124">
        <f t="shared" si="235"/>
        <v>10800</v>
      </c>
      <c r="BS124">
        <f t="shared" si="236"/>
        <v>360</v>
      </c>
      <c r="BT124">
        <f t="shared" si="237"/>
        <v>60</v>
      </c>
      <c r="BU124">
        <f t="shared" si="238"/>
        <v>1</v>
      </c>
      <c r="BX124">
        <f t="shared" si="239"/>
        <v>1</v>
      </c>
      <c r="BY124">
        <f t="shared" si="240"/>
        <v>60</v>
      </c>
      <c r="BZ124">
        <f t="shared" si="241"/>
        <v>1</v>
      </c>
      <c r="CA124">
        <f t="shared" si="242"/>
        <v>1</v>
      </c>
      <c r="CB124">
        <f t="shared" si="243"/>
        <v>60</v>
      </c>
      <c r="CC124">
        <f t="shared" si="244"/>
        <v>1</v>
      </c>
      <c r="CD124" s="19"/>
      <c r="CE124" s="155">
        <f t="shared" si="245"/>
        <v>60</v>
      </c>
      <c r="CF124" s="17">
        <f t="shared" si="246"/>
        <v>60</v>
      </c>
      <c r="CG124" s="205">
        <f t="shared" si="247"/>
        <v>188.49555921538757</v>
      </c>
      <c r="CH124" s="205">
        <f t="shared" si="248"/>
        <v>60</v>
      </c>
      <c r="CI124" s="205">
        <f t="shared" si="249"/>
        <v>0</v>
      </c>
      <c r="CJ124" s="224">
        <f t="shared" si="250"/>
        <v>-1</v>
      </c>
      <c r="CK124" s="205">
        <f t="shared" si="251"/>
        <v>-2</v>
      </c>
      <c r="CL124" s="205">
        <v>360</v>
      </c>
      <c r="CM124" s="205">
        <f t="shared" si="282"/>
        <v>-8.3333333333333332E-3</v>
      </c>
      <c r="CN124" s="8"/>
      <c r="CO124" s="198"/>
      <c r="CP124" s="8"/>
      <c r="CQ124" s="8"/>
      <c r="CR124" s="8"/>
      <c r="CS124" s="8"/>
      <c r="CT124" s="8">
        <f t="shared" si="283"/>
        <v>180</v>
      </c>
      <c r="CU124" s="8">
        <f t="shared" si="284"/>
        <v>3</v>
      </c>
      <c r="CV124" s="8">
        <f t="shared" si="252"/>
        <v>3</v>
      </c>
      <c r="CW124" s="8">
        <f t="shared" si="331"/>
        <v>60</v>
      </c>
      <c r="CX124" s="8">
        <f t="shared" si="332"/>
        <v>1</v>
      </c>
      <c r="CY124" s="8">
        <f t="shared" si="186"/>
        <v>3</v>
      </c>
      <c r="CZ124" s="8">
        <f t="shared" si="187"/>
        <v>60</v>
      </c>
      <c r="DA124" s="8">
        <f t="shared" si="253"/>
        <v>1</v>
      </c>
      <c r="DB124" s="8"/>
      <c r="DC124" s="198">
        <f t="shared" si="254"/>
        <v>60</v>
      </c>
      <c r="DD124" s="234" t="s">
        <v>1005</v>
      </c>
      <c r="DE124" s="198">
        <f t="shared" si="255"/>
        <v>1</v>
      </c>
      <c r="DF124" s="8" t="s">
        <v>16</v>
      </c>
      <c r="DG124" s="8">
        <f t="shared" si="188"/>
        <v>60</v>
      </c>
      <c r="DH124" s="129" t="s">
        <v>18</v>
      </c>
      <c r="DI124" s="129" t="s">
        <v>16</v>
      </c>
      <c r="DJ124" s="198">
        <f t="shared" si="256"/>
        <v>188.49555921538757</v>
      </c>
      <c r="DK124" s="30" t="s">
        <v>2</v>
      </c>
      <c r="DL124" s="198">
        <f t="shared" si="189"/>
        <v>188.49555921538757</v>
      </c>
      <c r="DM124" s="228">
        <f t="shared" si="285"/>
        <v>1000000000000</v>
      </c>
      <c r="DN124" s="228">
        <f t="shared" si="286"/>
        <v>188495559215387.56</v>
      </c>
      <c r="DO124" s="228">
        <f t="shared" si="287"/>
        <v>188495559215387.56</v>
      </c>
      <c r="DP124" s="228">
        <f t="shared" si="288"/>
        <v>188495559215388</v>
      </c>
      <c r="DQ124" s="228">
        <f t="shared" si="289"/>
        <v>188495559215388</v>
      </c>
      <c r="DR124" s="30" t="str">
        <f t="shared" si="290"/>
        <v/>
      </c>
      <c r="DS124" s="30">
        <f t="shared" si="291"/>
        <v>0</v>
      </c>
      <c r="DT124" s="30">
        <f t="shared" si="292"/>
        <v>0</v>
      </c>
      <c r="DU124" s="27"/>
      <c r="DV124" s="23" t="s">
        <v>19</v>
      </c>
      <c r="DW124" s="23">
        <f t="shared" si="190"/>
        <v>60</v>
      </c>
      <c r="DX124" s="23">
        <f t="shared" si="191"/>
        <v>1</v>
      </c>
      <c r="DY124" s="23">
        <f t="shared" si="257"/>
        <v>60</v>
      </c>
      <c r="DZ124" s="23">
        <f t="shared" si="258"/>
        <v>0</v>
      </c>
      <c r="EA124" s="23">
        <f t="shared" si="192"/>
        <v>0</v>
      </c>
      <c r="EB124" s="23"/>
      <c r="EC124" s="23">
        <f t="shared" si="259"/>
        <v>60</v>
      </c>
      <c r="ED124" s="23">
        <f t="shared" si="260"/>
        <v>1</v>
      </c>
      <c r="EE124" s="23">
        <f t="shared" si="261"/>
        <v>60</v>
      </c>
      <c r="EF124" s="23">
        <f t="shared" si="262"/>
        <v>1</v>
      </c>
      <c r="EG124" s="23"/>
      <c r="EH124" s="23" t="s">
        <v>36</v>
      </c>
      <c r="EI124" s="223">
        <f t="shared" si="263"/>
        <v>60</v>
      </c>
      <c r="EJ124" s="23" t="s">
        <v>17</v>
      </c>
      <c r="EK124" s="223">
        <f t="shared" si="264"/>
        <v>1</v>
      </c>
      <c r="EL124" s="92" t="s">
        <v>37</v>
      </c>
      <c r="EM124" s="24" t="s">
        <v>18</v>
      </c>
      <c r="EN124" s="92">
        <f t="shared" si="306"/>
        <v>1</v>
      </c>
      <c r="EO124" s="92" t="s">
        <v>16</v>
      </c>
      <c r="EP124" t="str">
        <f t="shared" si="307"/>
        <v xml:space="preserve">( 60 / 1 ) π </v>
      </c>
      <c r="EQ124" t="str">
        <f t="shared" si="308"/>
        <v xml:space="preserve">60 π </v>
      </c>
      <c r="ER124" t="str">
        <f t="shared" si="267"/>
        <v xml:space="preserve">60 π </v>
      </c>
      <c r="ES124">
        <f t="shared" si="293"/>
        <v>0</v>
      </c>
      <c r="ET124" t="str">
        <f t="shared" si="268"/>
        <v xml:space="preserve">60 π </v>
      </c>
      <c r="EU124" s="92" t="s">
        <v>39</v>
      </c>
      <c r="EV124" s="92">
        <f t="shared" si="294"/>
        <v>91</v>
      </c>
      <c r="EW124" s="92"/>
      <c r="EX124" s="92">
        <f t="shared" si="295"/>
        <v>3</v>
      </c>
      <c r="EY124" s="92">
        <f t="shared" si="194"/>
        <v>1</v>
      </c>
      <c r="EZ124" s="71" t="str">
        <f t="shared" si="195"/>
        <v xml:space="preserve">10800° = </v>
      </c>
      <c r="FA124" s="73" t="str">
        <f t="shared" si="269"/>
        <v xml:space="preserve">60 π </v>
      </c>
      <c r="FB124" s="26" t="str">
        <f t="shared" si="196"/>
        <v>=</v>
      </c>
      <c r="FC124" s="26"/>
      <c r="FD124" s="26">
        <f t="shared" si="197"/>
        <v>188.49555921538757</v>
      </c>
      <c r="FE124" s="26"/>
      <c r="FF124" s="26" t="s">
        <v>39</v>
      </c>
      <c r="FG124" s="25">
        <f t="shared" si="198"/>
        <v>188.4955592153876</v>
      </c>
      <c r="FH124" s="25" t="s">
        <v>2</v>
      </c>
      <c r="FI124" s="25" t="str">
        <f t="shared" si="199"/>
        <v/>
      </c>
      <c r="FL124" s="144" t="str">
        <f t="shared" si="200"/>
        <v>60 π   =</v>
      </c>
      <c r="FM124" s="42">
        <f t="shared" si="309"/>
        <v>188.4955592153876</v>
      </c>
      <c r="FN124">
        <f t="shared" si="310"/>
        <v>6.8599639857502837E-15</v>
      </c>
      <c r="FO124">
        <f t="shared" si="311"/>
        <v>1</v>
      </c>
      <c r="FP124">
        <f t="shared" si="312"/>
        <v>3.4299819928751418E-14</v>
      </c>
      <c r="FQ124">
        <f t="shared" si="313"/>
        <v>5</v>
      </c>
      <c r="FR124">
        <f t="shared" si="314"/>
        <v>0</v>
      </c>
      <c r="FS124">
        <f t="shared" si="315"/>
        <v>0</v>
      </c>
      <c r="FT124">
        <f t="shared" si="316"/>
        <v>3.4299819928751418E-14</v>
      </c>
      <c r="FV124">
        <v>360</v>
      </c>
      <c r="FW124">
        <f t="shared" si="296"/>
        <v>120</v>
      </c>
      <c r="FX124">
        <f t="shared" si="317"/>
        <v>60</v>
      </c>
      <c r="FY124">
        <f t="shared" si="336"/>
        <v>3</v>
      </c>
      <c r="FZ124">
        <f t="shared" si="273"/>
        <v>1.5</v>
      </c>
      <c r="GA124">
        <f t="shared" si="337"/>
        <v>90</v>
      </c>
      <c r="GB124">
        <f t="shared" si="318"/>
        <v>0</v>
      </c>
      <c r="GC124" t="str">
        <f t="shared" si="319"/>
        <v/>
      </c>
      <c r="GD124" t="str">
        <f t="shared" si="275"/>
        <v/>
      </c>
      <c r="GH124" t="str">
        <f t="shared" si="207"/>
        <v/>
      </c>
      <c r="GI124" t="str">
        <f t="shared" si="320"/>
        <v/>
      </c>
      <c r="GJ124" s="43" t="str">
        <f t="shared" si="321"/>
        <v/>
      </c>
      <c r="GK124" s="43" t="str">
        <f t="shared" si="322"/>
        <v/>
      </c>
      <c r="GL124" s="145"/>
      <c r="GM124" t="str">
        <f t="shared" si="323"/>
        <v/>
      </c>
      <c r="GN124" t="str">
        <f t="shared" si="324"/>
        <v/>
      </c>
      <c r="GO124" t="str">
        <f t="shared" si="325"/>
        <v/>
      </c>
      <c r="GP124" t="str">
        <f t="shared" si="326"/>
        <v/>
      </c>
      <c r="GQ124" t="str">
        <f t="shared" si="277"/>
        <v/>
      </c>
      <c r="GR124" t="str">
        <f t="shared" si="327"/>
        <v/>
      </c>
      <c r="GS124" t="str">
        <f t="shared" si="328"/>
        <v/>
      </c>
      <c r="GU124" t="str">
        <f t="shared" si="329"/>
        <v/>
      </c>
      <c r="GV124" t="str">
        <f t="shared" si="279"/>
        <v/>
      </c>
      <c r="GW124" t="str">
        <f t="shared" si="184"/>
        <v/>
      </c>
      <c r="GX124" t="str">
        <f t="shared" si="185"/>
        <v/>
      </c>
      <c r="GY124" s="19"/>
      <c r="GZ124" t="e">
        <f>GQ124+GR124</f>
        <v>#VALUE!</v>
      </c>
      <c r="HA124">
        <f t="shared" si="163"/>
        <v>3</v>
      </c>
      <c r="HC124" t="s">
        <v>968</v>
      </c>
      <c r="HD124">
        <f t="shared" si="297"/>
        <v>90</v>
      </c>
      <c r="HE124" t="str">
        <f t="shared" si="216"/>
        <v>énnéacontagone</v>
      </c>
      <c r="HF124">
        <f t="shared" si="217"/>
        <v>0</v>
      </c>
      <c r="HG124" t="str">
        <f t="shared" si="218"/>
        <v/>
      </c>
      <c r="HH124">
        <f t="shared" si="330"/>
        <v>0</v>
      </c>
    </row>
    <row r="125" spans="2:216" x14ac:dyDescent="0.25">
      <c r="B125" s="8"/>
      <c r="C125" s="8"/>
      <c r="D125" s="8"/>
      <c r="E125" s="8"/>
      <c r="F125" s="8"/>
      <c r="G125" s="8"/>
      <c r="H125" s="8"/>
      <c r="I125" s="8"/>
      <c r="J125" s="8"/>
      <c r="L125" s="185"/>
      <c r="M125" s="185"/>
      <c r="N125" s="84"/>
      <c r="O125" s="8"/>
      <c r="P125" s="8"/>
      <c r="Q125" s="27"/>
      <c r="R125" s="227">
        <f t="shared" si="220"/>
        <v>60.666666666666664</v>
      </c>
      <c r="U125" s="32" t="str">
        <f t="shared" si="299"/>
        <v/>
      </c>
      <c r="V125" s="44" t="str">
        <f t="shared" si="300"/>
        <v/>
      </c>
      <c r="W125" s="66" t="str">
        <f t="shared" si="222"/>
        <v/>
      </c>
      <c r="X125" s="34" t="str">
        <f t="shared" si="301"/>
        <v/>
      </c>
      <c r="Y125" s="38" t="str">
        <f t="shared" si="302"/>
        <v/>
      </c>
      <c r="Z125" s="34" t="str">
        <f t="shared" si="303"/>
        <v/>
      </c>
      <c r="AA125" s="34" t="str">
        <f t="shared" si="304"/>
        <v/>
      </c>
      <c r="AB125" s="34" t="str">
        <f t="shared" si="225"/>
        <v/>
      </c>
      <c r="AC125" s="38" t="str">
        <f t="shared" si="226"/>
        <v/>
      </c>
      <c r="AD125" s="38" t="str">
        <f t="shared" si="227"/>
        <v/>
      </c>
      <c r="AE125" s="40" t="str">
        <f t="shared" si="305"/>
        <v/>
      </c>
      <c r="AG125" s="20" t="e">
        <f t="shared" si="228"/>
        <v>#VALUE!</v>
      </c>
      <c r="AI125" s="8"/>
      <c r="AJ125" t="str">
        <f t="shared" ref="AJ125:AK125" si="343">AJ57</f>
        <v>A4=Aire de la partie d'1 arc et d'1 corde=</v>
      </c>
      <c r="AK125" t="e">
        <f t="shared" si="343"/>
        <v>#DIV/0!</v>
      </c>
      <c r="BE125" s="8">
        <v>180</v>
      </c>
      <c r="BF125" s="8">
        <v>360</v>
      </c>
      <c r="BG125" s="8">
        <f t="shared" si="298"/>
        <v>3640</v>
      </c>
      <c r="BH125">
        <f t="shared" si="229"/>
        <v>10920</v>
      </c>
      <c r="BI125" t="s">
        <v>20</v>
      </c>
      <c r="BJ125">
        <f t="shared" si="230"/>
        <v>10920</v>
      </c>
      <c r="BK125">
        <f t="shared" si="281"/>
        <v>0</v>
      </c>
      <c r="BL125" s="17">
        <f t="shared" si="231"/>
        <v>21840</v>
      </c>
      <c r="BM125" s="17">
        <f t="shared" si="232"/>
        <v>360</v>
      </c>
      <c r="BN125" s="17">
        <f t="shared" si="233"/>
        <v>21840</v>
      </c>
      <c r="BO125" s="17">
        <f t="shared" si="234"/>
        <v>0</v>
      </c>
      <c r="BR125">
        <f t="shared" si="235"/>
        <v>10920</v>
      </c>
      <c r="BS125">
        <f t="shared" si="236"/>
        <v>120</v>
      </c>
      <c r="BT125">
        <f t="shared" si="237"/>
        <v>182</v>
      </c>
      <c r="BU125">
        <f t="shared" si="238"/>
        <v>3</v>
      </c>
      <c r="BX125">
        <f t="shared" si="239"/>
        <v>1</v>
      </c>
      <c r="BY125">
        <f t="shared" si="240"/>
        <v>182</v>
      </c>
      <c r="BZ125">
        <f t="shared" si="241"/>
        <v>3</v>
      </c>
      <c r="CA125">
        <f t="shared" si="242"/>
        <v>1</v>
      </c>
      <c r="CB125">
        <f t="shared" si="243"/>
        <v>182</v>
      </c>
      <c r="CC125">
        <f t="shared" si="244"/>
        <v>3</v>
      </c>
      <c r="CD125" s="19"/>
      <c r="CE125" s="155">
        <f t="shared" si="245"/>
        <v>60.666666666666664</v>
      </c>
      <c r="CF125" s="17">
        <f t="shared" si="246"/>
        <v>60.666666666666664</v>
      </c>
      <c r="CG125" s="205">
        <f t="shared" si="247"/>
        <v>190.58995431778078</v>
      </c>
      <c r="CH125" s="205">
        <f t="shared" si="248"/>
        <v>60.666666666666664</v>
      </c>
      <c r="CI125" s="205">
        <f t="shared" si="249"/>
        <v>0</v>
      </c>
      <c r="CJ125" s="224">
        <f t="shared" si="250"/>
        <v>-1</v>
      </c>
      <c r="CK125" s="205">
        <f t="shared" si="251"/>
        <v>-2</v>
      </c>
      <c r="CL125" s="205">
        <v>360</v>
      </c>
      <c r="CM125" s="205">
        <f t="shared" si="282"/>
        <v>-8.3333333333333332E-3</v>
      </c>
      <c r="CN125" s="8"/>
      <c r="CO125" s="198"/>
      <c r="CP125" s="8"/>
      <c r="CQ125" s="8"/>
      <c r="CR125" s="8"/>
      <c r="CS125" s="8"/>
      <c r="CT125" s="8">
        <f t="shared" si="283"/>
        <v>182</v>
      </c>
      <c r="CU125" s="8">
        <f t="shared" si="284"/>
        <v>3</v>
      </c>
      <c r="CV125" s="8">
        <f t="shared" si="252"/>
        <v>1</v>
      </c>
      <c r="CW125" s="8">
        <f t="shared" si="331"/>
        <v>182</v>
      </c>
      <c r="CX125" s="8">
        <f t="shared" si="332"/>
        <v>3</v>
      </c>
      <c r="CY125" s="8">
        <f t="shared" si="186"/>
        <v>1</v>
      </c>
      <c r="CZ125" s="8">
        <f t="shared" si="187"/>
        <v>182</v>
      </c>
      <c r="DA125" s="8">
        <f t="shared" si="253"/>
        <v>3</v>
      </c>
      <c r="DB125" s="8"/>
      <c r="DC125" s="198">
        <f t="shared" si="254"/>
        <v>182</v>
      </c>
      <c r="DD125" s="234" t="s">
        <v>1005</v>
      </c>
      <c r="DE125" s="198">
        <f t="shared" si="255"/>
        <v>3</v>
      </c>
      <c r="DF125" s="8" t="s">
        <v>16</v>
      </c>
      <c r="DG125" s="8">
        <f t="shared" si="188"/>
        <v>60.666666666666664</v>
      </c>
      <c r="DH125" s="129" t="s">
        <v>18</v>
      </c>
      <c r="DI125" s="129" t="s">
        <v>16</v>
      </c>
      <c r="DJ125" s="198">
        <f t="shared" si="256"/>
        <v>190.58995431778078</v>
      </c>
      <c r="DK125" s="30" t="s">
        <v>2</v>
      </c>
      <c r="DL125" s="198">
        <f t="shared" si="189"/>
        <v>190.58995431778078</v>
      </c>
      <c r="DM125" s="228">
        <f t="shared" si="285"/>
        <v>1000000000000</v>
      </c>
      <c r="DN125" s="228">
        <f t="shared" si="286"/>
        <v>190589954317780.78</v>
      </c>
      <c r="DO125" s="228">
        <f t="shared" si="287"/>
        <v>190589954317780.78</v>
      </c>
      <c r="DP125" s="228">
        <f t="shared" si="288"/>
        <v>190589954317781</v>
      </c>
      <c r="DQ125" s="228">
        <f t="shared" si="289"/>
        <v>190589954317781</v>
      </c>
      <c r="DR125" s="30" t="str">
        <f t="shared" si="290"/>
        <v/>
      </c>
      <c r="DS125" s="30">
        <f t="shared" si="291"/>
        <v>0</v>
      </c>
      <c r="DT125" s="30">
        <f t="shared" si="292"/>
        <v>0</v>
      </c>
      <c r="DU125" s="27"/>
      <c r="DV125" s="23" t="s">
        <v>19</v>
      </c>
      <c r="DW125" s="23">
        <f t="shared" si="190"/>
        <v>182</v>
      </c>
      <c r="DX125" s="23">
        <f t="shared" si="191"/>
        <v>3</v>
      </c>
      <c r="DY125" s="23">
        <f t="shared" si="257"/>
        <v>60.666666666666664</v>
      </c>
      <c r="DZ125" s="23">
        <f t="shared" si="258"/>
        <v>0</v>
      </c>
      <c r="EA125" s="23">
        <f t="shared" si="192"/>
        <v>0</v>
      </c>
      <c r="EB125" s="23"/>
      <c r="EC125" s="23">
        <f t="shared" si="259"/>
        <v>182</v>
      </c>
      <c r="ED125" s="23">
        <f t="shared" si="260"/>
        <v>3</v>
      </c>
      <c r="EE125" s="23">
        <f t="shared" si="261"/>
        <v>182</v>
      </c>
      <c r="EF125" s="23">
        <f t="shared" si="262"/>
        <v>3</v>
      </c>
      <c r="EG125" s="23"/>
      <c r="EH125" s="23" t="s">
        <v>36</v>
      </c>
      <c r="EI125" s="223">
        <f t="shared" si="263"/>
        <v>182</v>
      </c>
      <c r="EJ125" s="23" t="s">
        <v>17</v>
      </c>
      <c r="EK125" s="223">
        <f t="shared" si="264"/>
        <v>3</v>
      </c>
      <c r="EL125" s="92" t="s">
        <v>37</v>
      </c>
      <c r="EM125" s="24" t="s">
        <v>18</v>
      </c>
      <c r="EN125" s="92">
        <f t="shared" si="306"/>
        <v>1</v>
      </c>
      <c r="EO125" s="92" t="s">
        <v>16</v>
      </c>
      <c r="EP125" t="str">
        <f t="shared" si="307"/>
        <v xml:space="preserve">( 182 / 3 ) π </v>
      </c>
      <c r="EQ125" t="str">
        <f t="shared" si="308"/>
        <v xml:space="preserve">( 182 / 3 ) π </v>
      </c>
      <c r="ER125" t="str">
        <f t="shared" si="267"/>
        <v xml:space="preserve">( 182 / 3 ) π </v>
      </c>
      <c r="ES125">
        <f t="shared" si="293"/>
        <v>0</v>
      </c>
      <c r="ET125" t="str">
        <f t="shared" si="268"/>
        <v xml:space="preserve">( 182 / 3 ) π </v>
      </c>
      <c r="EU125" s="92" t="s">
        <v>39</v>
      </c>
      <c r="EV125" s="92">
        <f t="shared" si="294"/>
        <v>92</v>
      </c>
      <c r="EW125" s="92"/>
      <c r="EX125" s="92">
        <f t="shared" si="295"/>
        <v>3</v>
      </c>
      <c r="EY125" s="92">
        <f t="shared" si="194"/>
        <v>1</v>
      </c>
      <c r="EZ125" s="71" t="str">
        <f t="shared" si="195"/>
        <v xml:space="preserve">10920° = </v>
      </c>
      <c r="FA125" s="73" t="str">
        <f t="shared" si="269"/>
        <v xml:space="preserve">( 182 / 3 ) π </v>
      </c>
      <c r="FB125" s="26" t="str">
        <f t="shared" si="196"/>
        <v>=</v>
      </c>
      <c r="FC125" s="26"/>
      <c r="FD125" s="26">
        <f t="shared" si="197"/>
        <v>190.58995431778078</v>
      </c>
      <c r="FE125" s="26"/>
      <c r="FF125" s="26" t="s">
        <v>39</v>
      </c>
      <c r="FG125" s="25">
        <f t="shared" si="198"/>
        <v>190.58995431778078</v>
      </c>
      <c r="FH125" s="25" t="s">
        <v>2</v>
      </c>
      <c r="FI125" s="25" t="str">
        <f t="shared" si="199"/>
        <v/>
      </c>
      <c r="FL125" s="144" t="str">
        <f t="shared" si="200"/>
        <v>( 182 / 3 ) π   =</v>
      </c>
      <c r="FM125" s="42">
        <f t="shared" si="309"/>
        <v>190.58995431778078</v>
      </c>
      <c r="FN125">
        <f t="shared" si="310"/>
        <v>0.86602540378444359</v>
      </c>
      <c r="FO125">
        <f t="shared" si="311"/>
        <v>-0.49999999999999151</v>
      </c>
      <c r="FP125">
        <f t="shared" si="312"/>
        <v>4.3301270189222176</v>
      </c>
      <c r="FQ125">
        <f t="shared" si="313"/>
        <v>-2.4999999999999574</v>
      </c>
      <c r="FR125">
        <f t="shared" si="314"/>
        <v>7.4999999999999574</v>
      </c>
      <c r="FS125">
        <f t="shared" si="315"/>
        <v>2.5000000000000426</v>
      </c>
      <c r="FT125">
        <f t="shared" si="316"/>
        <v>8.6602540378443624</v>
      </c>
      <c r="FV125">
        <v>360</v>
      </c>
      <c r="FW125">
        <f t="shared" si="296"/>
        <v>120</v>
      </c>
      <c r="FX125">
        <f t="shared" si="317"/>
        <v>60</v>
      </c>
      <c r="FY125">
        <f t="shared" si="336"/>
        <v>3</v>
      </c>
      <c r="FZ125">
        <f t="shared" si="273"/>
        <v>1.5</v>
      </c>
      <c r="GA125">
        <f t="shared" si="337"/>
        <v>91</v>
      </c>
      <c r="GB125">
        <f t="shared" si="318"/>
        <v>0</v>
      </c>
      <c r="GC125" t="str">
        <f t="shared" si="319"/>
        <v/>
      </c>
      <c r="GD125" t="str">
        <f t="shared" si="275"/>
        <v/>
      </c>
      <c r="GH125" t="str">
        <f t="shared" si="207"/>
        <v/>
      </c>
      <c r="GI125" t="str">
        <f t="shared" si="320"/>
        <v/>
      </c>
      <c r="GJ125" s="43" t="str">
        <f t="shared" si="321"/>
        <v/>
      </c>
      <c r="GK125" s="43" t="str">
        <f t="shared" si="322"/>
        <v/>
      </c>
      <c r="GL125" s="145"/>
      <c r="GM125" t="str">
        <f t="shared" si="323"/>
        <v/>
      </c>
      <c r="GN125" t="str">
        <f t="shared" si="324"/>
        <v/>
      </c>
      <c r="GO125" t="str">
        <f t="shared" si="325"/>
        <v/>
      </c>
      <c r="GP125" t="str">
        <f t="shared" si="326"/>
        <v/>
      </c>
      <c r="GQ125" t="str">
        <f t="shared" si="277"/>
        <v/>
      </c>
      <c r="GR125" t="str">
        <f t="shared" si="327"/>
        <v/>
      </c>
      <c r="GS125" t="str">
        <f t="shared" si="328"/>
        <v/>
      </c>
      <c r="GU125" t="str">
        <f t="shared" si="329"/>
        <v/>
      </c>
      <c r="GV125" t="str">
        <f t="shared" si="279"/>
        <v/>
      </c>
      <c r="GW125" t="str">
        <f t="shared" si="184"/>
        <v/>
      </c>
      <c r="GX125" t="str">
        <f t="shared" si="185"/>
        <v/>
      </c>
      <c r="GY125" s="19"/>
      <c r="GZ125" t="e">
        <f t="shared" si="280"/>
        <v>#VALUE!</v>
      </c>
      <c r="HA125">
        <f t="shared" si="163"/>
        <v>3</v>
      </c>
      <c r="HC125" t="s">
        <v>982</v>
      </c>
      <c r="HD125">
        <f t="shared" si="297"/>
        <v>91</v>
      </c>
      <c r="HE125" t="str">
        <f t="shared" si="216"/>
        <v/>
      </c>
      <c r="HF125">
        <f t="shared" si="217"/>
        <v>0</v>
      </c>
      <c r="HG125" t="str">
        <f t="shared" si="218"/>
        <v/>
      </c>
      <c r="HH125">
        <f t="shared" si="330"/>
        <v>0</v>
      </c>
    </row>
    <row r="126" spans="2:216" x14ac:dyDescent="0.25">
      <c r="B126" s="8"/>
      <c r="C126" s="8"/>
      <c r="D126" s="8"/>
      <c r="E126" s="8"/>
      <c r="F126" s="8"/>
      <c r="G126" s="8"/>
      <c r="H126" s="8"/>
      <c r="I126" s="8"/>
      <c r="J126" s="8"/>
      <c r="L126" s="185"/>
      <c r="M126" s="185"/>
      <c r="N126" s="84"/>
      <c r="O126" s="8"/>
      <c r="P126" s="8"/>
      <c r="Q126" s="27"/>
      <c r="R126" s="227">
        <f t="shared" si="220"/>
        <v>61.333333333333336</v>
      </c>
      <c r="U126" s="32" t="str">
        <f t="shared" si="299"/>
        <v/>
      </c>
      <c r="V126" s="45" t="str">
        <f t="shared" si="300"/>
        <v/>
      </c>
      <c r="W126" s="32" t="str">
        <f t="shared" si="222"/>
        <v/>
      </c>
      <c r="X126" s="35" t="str">
        <f t="shared" si="301"/>
        <v/>
      </c>
      <c r="Y126" s="39" t="str">
        <f t="shared" si="302"/>
        <v/>
      </c>
      <c r="Z126" s="35" t="str">
        <f t="shared" si="303"/>
        <v/>
      </c>
      <c r="AA126" s="35" t="str">
        <f t="shared" si="304"/>
        <v/>
      </c>
      <c r="AB126" s="35" t="str">
        <f t="shared" si="225"/>
        <v/>
      </c>
      <c r="AC126" s="39" t="str">
        <f t="shared" si="226"/>
        <v/>
      </c>
      <c r="AD126" s="39" t="str">
        <f t="shared" si="227"/>
        <v/>
      </c>
      <c r="AE126" s="41" t="str">
        <f t="shared" si="305"/>
        <v/>
      </c>
      <c r="AG126" s="20" t="e">
        <f t="shared" si="228"/>
        <v>#VALUE!</v>
      </c>
      <c r="AI126" s="8"/>
      <c r="AJ126" t="str">
        <f t="shared" ref="AJ126:AK126" si="344">AJ58</f>
        <v>A4= Aire de l'arc d'un angle=</v>
      </c>
      <c r="AK126">
        <f t="shared" si="344"/>
        <v>89.36513388705032</v>
      </c>
      <c r="BE126" s="8">
        <v>180</v>
      </c>
      <c r="BF126" s="8">
        <v>360</v>
      </c>
      <c r="BG126" s="8">
        <f t="shared" si="298"/>
        <v>3680</v>
      </c>
      <c r="BH126">
        <f t="shared" si="229"/>
        <v>11040</v>
      </c>
      <c r="BI126" t="s">
        <v>20</v>
      </c>
      <c r="BJ126">
        <f t="shared" si="230"/>
        <v>11040</v>
      </c>
      <c r="BK126">
        <f t="shared" si="281"/>
        <v>0</v>
      </c>
      <c r="BL126" s="17">
        <f t="shared" si="231"/>
        <v>22080</v>
      </c>
      <c r="BM126" s="17">
        <f t="shared" si="232"/>
        <v>360</v>
      </c>
      <c r="BN126" s="17">
        <f t="shared" si="233"/>
        <v>22080</v>
      </c>
      <c r="BO126" s="17">
        <f t="shared" si="234"/>
        <v>0</v>
      </c>
      <c r="BR126">
        <f t="shared" si="235"/>
        <v>11040</v>
      </c>
      <c r="BS126">
        <f t="shared" si="236"/>
        <v>120</v>
      </c>
      <c r="BT126">
        <f t="shared" si="237"/>
        <v>184</v>
      </c>
      <c r="BU126">
        <f t="shared" si="238"/>
        <v>3</v>
      </c>
      <c r="BX126">
        <f t="shared" si="239"/>
        <v>1</v>
      </c>
      <c r="BY126">
        <f t="shared" si="240"/>
        <v>184</v>
      </c>
      <c r="BZ126">
        <f t="shared" si="241"/>
        <v>3</v>
      </c>
      <c r="CA126">
        <f t="shared" si="242"/>
        <v>1</v>
      </c>
      <c r="CB126">
        <f t="shared" si="243"/>
        <v>184</v>
      </c>
      <c r="CC126">
        <f t="shared" si="244"/>
        <v>3</v>
      </c>
      <c r="CD126" s="19"/>
      <c r="CE126" s="155">
        <f t="shared" si="245"/>
        <v>61.333333333333336</v>
      </c>
      <c r="CF126" s="17">
        <f t="shared" si="246"/>
        <v>61.333333333333336</v>
      </c>
      <c r="CG126" s="205">
        <f t="shared" si="247"/>
        <v>192.68434942017399</v>
      </c>
      <c r="CH126" s="205">
        <f t="shared" si="248"/>
        <v>61.333333333333336</v>
      </c>
      <c r="CI126" s="205">
        <f t="shared" si="249"/>
        <v>0</v>
      </c>
      <c r="CJ126" s="224">
        <f t="shared" si="250"/>
        <v>-1</v>
      </c>
      <c r="CK126" s="205">
        <f t="shared" si="251"/>
        <v>-2</v>
      </c>
      <c r="CL126" s="205">
        <v>360</v>
      </c>
      <c r="CM126" s="205">
        <f t="shared" si="282"/>
        <v>-8.3333333333333332E-3</v>
      </c>
      <c r="CN126" s="8"/>
      <c r="CO126" s="198"/>
      <c r="CP126" s="8"/>
      <c r="CQ126" s="8"/>
      <c r="CR126" s="8"/>
      <c r="CS126" s="8"/>
      <c r="CT126" s="8">
        <f t="shared" si="283"/>
        <v>184</v>
      </c>
      <c r="CU126" s="8">
        <f t="shared" si="284"/>
        <v>3</v>
      </c>
      <c r="CV126" s="8">
        <f t="shared" si="252"/>
        <v>1</v>
      </c>
      <c r="CW126" s="8">
        <f t="shared" si="331"/>
        <v>184</v>
      </c>
      <c r="CX126" s="8">
        <f t="shared" si="332"/>
        <v>3</v>
      </c>
      <c r="CY126" s="8">
        <f t="shared" si="186"/>
        <v>1</v>
      </c>
      <c r="CZ126" s="8">
        <f t="shared" si="187"/>
        <v>184</v>
      </c>
      <c r="DA126" s="8">
        <f t="shared" si="253"/>
        <v>3</v>
      </c>
      <c r="DB126" s="8"/>
      <c r="DC126" s="198">
        <f t="shared" si="254"/>
        <v>184</v>
      </c>
      <c r="DD126" s="234" t="s">
        <v>1005</v>
      </c>
      <c r="DE126" s="198">
        <f t="shared" si="255"/>
        <v>3</v>
      </c>
      <c r="DF126" s="8" t="s">
        <v>16</v>
      </c>
      <c r="DG126" s="8">
        <f t="shared" si="188"/>
        <v>61.333333333333336</v>
      </c>
      <c r="DH126" s="129" t="s">
        <v>18</v>
      </c>
      <c r="DI126" s="129" t="s">
        <v>16</v>
      </c>
      <c r="DJ126" s="198">
        <f t="shared" si="256"/>
        <v>192.68434942017399</v>
      </c>
      <c r="DK126" s="30" t="s">
        <v>2</v>
      </c>
      <c r="DL126" s="198">
        <f t="shared" si="189"/>
        <v>192.68434942017399</v>
      </c>
      <c r="DM126" s="228">
        <f t="shared" si="285"/>
        <v>1000000000000</v>
      </c>
      <c r="DN126" s="228">
        <f t="shared" si="286"/>
        <v>192684349420174</v>
      </c>
      <c r="DO126" s="228">
        <f t="shared" si="287"/>
        <v>192684349420174</v>
      </c>
      <c r="DP126" s="228">
        <f t="shared" si="288"/>
        <v>192684349420174</v>
      </c>
      <c r="DQ126" s="228">
        <f t="shared" si="289"/>
        <v>192684349420174</v>
      </c>
      <c r="DR126" s="30" t="str">
        <f t="shared" si="290"/>
        <v/>
      </c>
      <c r="DS126" s="30">
        <f t="shared" si="291"/>
        <v>0</v>
      </c>
      <c r="DT126" s="30">
        <f t="shared" si="292"/>
        <v>0</v>
      </c>
      <c r="DU126" s="27"/>
      <c r="DV126" s="23" t="s">
        <v>19</v>
      </c>
      <c r="DW126" s="23">
        <f t="shared" si="190"/>
        <v>184</v>
      </c>
      <c r="DX126" s="23">
        <f t="shared" si="191"/>
        <v>3</v>
      </c>
      <c r="DY126" s="23">
        <f t="shared" si="257"/>
        <v>61.333333333333336</v>
      </c>
      <c r="DZ126" s="23">
        <f t="shared" si="258"/>
        <v>0</v>
      </c>
      <c r="EA126" s="23">
        <f t="shared" si="192"/>
        <v>0</v>
      </c>
      <c r="EB126" s="23"/>
      <c r="EC126" s="23">
        <f t="shared" si="259"/>
        <v>184</v>
      </c>
      <c r="ED126" s="23">
        <f t="shared" si="260"/>
        <v>3</v>
      </c>
      <c r="EE126" s="23">
        <f t="shared" si="261"/>
        <v>184</v>
      </c>
      <c r="EF126" s="23">
        <f t="shared" si="262"/>
        <v>3</v>
      </c>
      <c r="EG126" s="23"/>
      <c r="EH126" s="23" t="s">
        <v>36</v>
      </c>
      <c r="EI126" s="223">
        <f t="shared" si="263"/>
        <v>184</v>
      </c>
      <c r="EJ126" s="23" t="s">
        <v>17</v>
      </c>
      <c r="EK126" s="223">
        <f t="shared" si="264"/>
        <v>3</v>
      </c>
      <c r="EL126" s="92" t="s">
        <v>37</v>
      </c>
      <c r="EM126" s="24" t="s">
        <v>18</v>
      </c>
      <c r="EN126" s="92">
        <f t="shared" si="306"/>
        <v>1</v>
      </c>
      <c r="EO126" s="92" t="s">
        <v>16</v>
      </c>
      <c r="EP126" t="str">
        <f t="shared" si="307"/>
        <v xml:space="preserve">( 184 / 3 ) π </v>
      </c>
      <c r="EQ126" t="str">
        <f t="shared" si="308"/>
        <v xml:space="preserve">( 184 / 3 ) π </v>
      </c>
      <c r="ER126" t="str">
        <f t="shared" si="267"/>
        <v xml:space="preserve">( 184 / 3 ) π </v>
      </c>
      <c r="ES126">
        <f t="shared" si="293"/>
        <v>0</v>
      </c>
      <c r="ET126" t="str">
        <f t="shared" si="268"/>
        <v xml:space="preserve">( 184 / 3 ) π </v>
      </c>
      <c r="EU126" s="92" t="s">
        <v>39</v>
      </c>
      <c r="EV126" s="92">
        <f t="shared" si="294"/>
        <v>93</v>
      </c>
      <c r="EW126" s="92"/>
      <c r="EX126" s="92">
        <f t="shared" si="295"/>
        <v>3</v>
      </c>
      <c r="EY126" s="92">
        <f t="shared" si="194"/>
        <v>3</v>
      </c>
      <c r="EZ126" s="71" t="str">
        <f t="shared" si="195"/>
        <v xml:space="preserve">11040° = </v>
      </c>
      <c r="FA126" s="73" t="str">
        <f t="shared" si="269"/>
        <v xml:space="preserve">( 184 / 3 ) π </v>
      </c>
      <c r="FB126" s="26" t="str">
        <f t="shared" si="196"/>
        <v>=</v>
      </c>
      <c r="FC126" s="26"/>
      <c r="FD126" s="26">
        <f t="shared" si="197"/>
        <v>192.68434942017399</v>
      </c>
      <c r="FE126" s="26"/>
      <c r="FF126" s="26" t="s">
        <v>39</v>
      </c>
      <c r="FG126" s="25">
        <f t="shared" si="198"/>
        <v>192.68434942017399</v>
      </c>
      <c r="FH126" s="25" t="s">
        <v>2</v>
      </c>
      <c r="FI126" s="25" t="str">
        <f t="shared" si="199"/>
        <v/>
      </c>
      <c r="FL126" s="144" t="str">
        <f t="shared" si="200"/>
        <v>( 184 / 3 ) π   =</v>
      </c>
      <c r="FM126" s="42">
        <f t="shared" si="309"/>
        <v>192.68434942017399</v>
      </c>
      <c r="FN126">
        <f t="shared" si="310"/>
        <v>-0.8660254037844396</v>
      </c>
      <c r="FO126">
        <f t="shared" si="311"/>
        <v>-0.49999999999999828</v>
      </c>
      <c r="FP126">
        <f t="shared" si="312"/>
        <v>-4.3301270189221981</v>
      </c>
      <c r="FQ126">
        <f t="shared" si="313"/>
        <v>-2.4999999999999916</v>
      </c>
      <c r="FR126">
        <f t="shared" si="314"/>
        <v>7.4999999999999911</v>
      </c>
      <c r="FS126">
        <f t="shared" si="315"/>
        <v>2.5000000000000084</v>
      </c>
      <c r="FT126">
        <f t="shared" si="316"/>
        <v>8.660254037844382</v>
      </c>
      <c r="FV126">
        <v>360</v>
      </c>
      <c r="FW126">
        <f t="shared" si="296"/>
        <v>120</v>
      </c>
      <c r="FX126">
        <f t="shared" si="317"/>
        <v>60</v>
      </c>
      <c r="FY126">
        <f t="shared" si="336"/>
        <v>3</v>
      </c>
      <c r="FZ126">
        <f t="shared" si="273"/>
        <v>1.5</v>
      </c>
      <c r="GA126">
        <f t="shared" si="337"/>
        <v>92</v>
      </c>
      <c r="GB126">
        <f t="shared" si="318"/>
        <v>0</v>
      </c>
      <c r="GC126" t="str">
        <f t="shared" si="319"/>
        <v/>
      </c>
      <c r="GD126" t="str">
        <f t="shared" si="275"/>
        <v/>
      </c>
      <c r="GH126" t="str">
        <f t="shared" si="207"/>
        <v/>
      </c>
      <c r="GI126" t="str">
        <f t="shared" si="320"/>
        <v/>
      </c>
      <c r="GJ126" s="43" t="str">
        <f t="shared" si="321"/>
        <v/>
      </c>
      <c r="GK126" s="43" t="str">
        <f t="shared" si="322"/>
        <v/>
      </c>
      <c r="GL126" s="145"/>
      <c r="GM126" t="str">
        <f t="shared" si="323"/>
        <v/>
      </c>
      <c r="GN126" t="str">
        <f t="shared" si="324"/>
        <v/>
      </c>
      <c r="GO126" t="str">
        <f t="shared" si="325"/>
        <v/>
      </c>
      <c r="GP126" t="str">
        <f t="shared" si="326"/>
        <v/>
      </c>
      <c r="GQ126" t="str">
        <f t="shared" si="277"/>
        <v/>
      </c>
      <c r="GR126" t="str">
        <f t="shared" si="327"/>
        <v/>
      </c>
      <c r="GS126" t="str">
        <f t="shared" si="328"/>
        <v/>
      </c>
      <c r="GU126" t="str">
        <f t="shared" si="329"/>
        <v/>
      </c>
      <c r="GV126" t="str">
        <f t="shared" si="279"/>
        <v/>
      </c>
      <c r="GW126" t="str">
        <f t="shared" si="184"/>
        <v/>
      </c>
      <c r="GX126" t="str">
        <f t="shared" si="185"/>
        <v/>
      </c>
      <c r="GY126" s="19"/>
      <c r="GZ126" t="e">
        <f t="shared" si="280"/>
        <v>#VALUE!</v>
      </c>
      <c r="HA126">
        <f t="shared" si="163"/>
        <v>3</v>
      </c>
      <c r="HC126" t="s">
        <v>982</v>
      </c>
      <c r="HD126">
        <f t="shared" si="297"/>
        <v>92</v>
      </c>
      <c r="HE126" t="str">
        <f t="shared" si="216"/>
        <v/>
      </c>
      <c r="HF126">
        <f t="shared" si="217"/>
        <v>0</v>
      </c>
      <c r="HG126" t="str">
        <f t="shared" si="218"/>
        <v/>
      </c>
      <c r="HH126">
        <f t="shared" si="330"/>
        <v>0</v>
      </c>
    </row>
    <row r="127" spans="2:216" x14ac:dyDescent="0.25">
      <c r="B127" s="8"/>
      <c r="C127" s="8"/>
      <c r="D127" s="8"/>
      <c r="E127" s="8"/>
      <c r="F127" s="8"/>
      <c r="G127" s="8"/>
      <c r="H127" s="8"/>
      <c r="I127" s="8"/>
      <c r="J127" s="8"/>
      <c r="L127" s="185"/>
      <c r="M127" s="185"/>
      <c r="N127" s="84"/>
      <c r="O127" s="8"/>
      <c r="P127" s="8"/>
      <c r="Q127" s="27"/>
      <c r="R127" s="227">
        <f t="shared" si="220"/>
        <v>62</v>
      </c>
      <c r="U127" s="32" t="str">
        <f t="shared" si="299"/>
        <v/>
      </c>
      <c r="V127" s="44" t="str">
        <f t="shared" si="300"/>
        <v/>
      </c>
      <c r="W127" s="66" t="str">
        <f t="shared" si="222"/>
        <v/>
      </c>
      <c r="X127" s="34" t="str">
        <f t="shared" si="301"/>
        <v/>
      </c>
      <c r="Y127" s="38" t="str">
        <f t="shared" si="302"/>
        <v/>
      </c>
      <c r="Z127" s="34" t="str">
        <f t="shared" si="303"/>
        <v/>
      </c>
      <c r="AA127" s="34" t="str">
        <f t="shared" si="304"/>
        <v/>
      </c>
      <c r="AB127" s="34" t="str">
        <f t="shared" si="225"/>
        <v/>
      </c>
      <c r="AC127" s="38" t="str">
        <f t="shared" si="226"/>
        <v/>
      </c>
      <c r="AD127" s="38" t="str">
        <f t="shared" si="227"/>
        <v/>
      </c>
      <c r="AE127" s="40" t="str">
        <f t="shared" si="305"/>
        <v/>
      </c>
      <c r="AG127" s="20" t="e">
        <f t="shared" si="228"/>
        <v>#VALUE!</v>
      </c>
      <c r="AI127" s="8"/>
      <c r="BE127" s="8">
        <v>180</v>
      </c>
      <c r="BF127" s="8">
        <v>360</v>
      </c>
      <c r="BG127" s="8">
        <f t="shared" si="298"/>
        <v>3720</v>
      </c>
      <c r="BH127">
        <f t="shared" si="229"/>
        <v>11160</v>
      </c>
      <c r="BI127" t="s">
        <v>20</v>
      </c>
      <c r="BJ127">
        <f t="shared" si="230"/>
        <v>11160</v>
      </c>
      <c r="BK127">
        <f t="shared" si="281"/>
        <v>0</v>
      </c>
      <c r="BL127" s="17">
        <f t="shared" si="231"/>
        <v>22320</v>
      </c>
      <c r="BM127" s="17">
        <f t="shared" si="232"/>
        <v>360</v>
      </c>
      <c r="BN127" s="17">
        <f t="shared" si="233"/>
        <v>22320</v>
      </c>
      <c r="BO127" s="17">
        <f t="shared" si="234"/>
        <v>0</v>
      </c>
      <c r="BR127">
        <f t="shared" si="235"/>
        <v>11160</v>
      </c>
      <c r="BS127">
        <f t="shared" si="236"/>
        <v>360</v>
      </c>
      <c r="BT127">
        <f t="shared" si="237"/>
        <v>62</v>
      </c>
      <c r="BU127">
        <f t="shared" si="238"/>
        <v>1</v>
      </c>
      <c r="BX127">
        <f t="shared" si="239"/>
        <v>1</v>
      </c>
      <c r="BY127">
        <f t="shared" si="240"/>
        <v>62</v>
      </c>
      <c r="BZ127">
        <f t="shared" si="241"/>
        <v>1</v>
      </c>
      <c r="CA127">
        <f t="shared" si="242"/>
        <v>1</v>
      </c>
      <c r="CB127">
        <f t="shared" si="243"/>
        <v>62</v>
      </c>
      <c r="CC127">
        <f t="shared" si="244"/>
        <v>1</v>
      </c>
      <c r="CD127" s="19"/>
      <c r="CE127" s="155">
        <f t="shared" si="245"/>
        <v>62</v>
      </c>
      <c r="CF127" s="17">
        <f t="shared" si="246"/>
        <v>62</v>
      </c>
      <c r="CG127" s="205">
        <f t="shared" si="247"/>
        <v>194.77874452256717</v>
      </c>
      <c r="CH127" s="205">
        <f t="shared" si="248"/>
        <v>62</v>
      </c>
      <c r="CI127" s="205">
        <f t="shared" si="249"/>
        <v>0</v>
      </c>
      <c r="CJ127" s="224">
        <f t="shared" si="250"/>
        <v>-1</v>
      </c>
      <c r="CK127" s="205">
        <f t="shared" si="251"/>
        <v>-2</v>
      </c>
      <c r="CL127" s="205">
        <v>360</v>
      </c>
      <c r="CM127" s="205">
        <f t="shared" si="282"/>
        <v>-8.3333333333333332E-3</v>
      </c>
      <c r="CN127" s="8"/>
      <c r="CO127" s="198"/>
      <c r="CP127" s="8"/>
      <c r="CQ127" s="8"/>
      <c r="CR127" s="8"/>
      <c r="CS127" s="8"/>
      <c r="CT127" s="8">
        <f t="shared" si="283"/>
        <v>186</v>
      </c>
      <c r="CU127" s="8">
        <f t="shared" si="284"/>
        <v>3</v>
      </c>
      <c r="CV127" s="8">
        <f t="shared" si="252"/>
        <v>3</v>
      </c>
      <c r="CW127" s="8">
        <f t="shared" si="331"/>
        <v>62</v>
      </c>
      <c r="CX127" s="8">
        <f t="shared" si="332"/>
        <v>1</v>
      </c>
      <c r="CY127" s="8">
        <f t="shared" si="186"/>
        <v>3</v>
      </c>
      <c r="CZ127" s="8">
        <f t="shared" si="187"/>
        <v>62</v>
      </c>
      <c r="DA127" s="8">
        <f t="shared" si="253"/>
        <v>1</v>
      </c>
      <c r="DB127" s="8"/>
      <c r="DC127" s="198">
        <f t="shared" si="254"/>
        <v>62</v>
      </c>
      <c r="DD127" s="234" t="s">
        <v>1005</v>
      </c>
      <c r="DE127" s="198">
        <f t="shared" si="255"/>
        <v>1</v>
      </c>
      <c r="DF127" s="8" t="s">
        <v>16</v>
      </c>
      <c r="DG127" s="8">
        <f t="shared" si="188"/>
        <v>62</v>
      </c>
      <c r="DH127" s="129" t="s">
        <v>18</v>
      </c>
      <c r="DI127" s="129" t="s">
        <v>16</v>
      </c>
      <c r="DJ127" s="198">
        <f t="shared" si="256"/>
        <v>194.77874452256717</v>
      </c>
      <c r="DK127" s="30" t="s">
        <v>2</v>
      </c>
      <c r="DL127" s="198">
        <f t="shared" si="189"/>
        <v>194.77874452256717</v>
      </c>
      <c r="DM127" s="228">
        <f t="shared" si="285"/>
        <v>1000000000000</v>
      </c>
      <c r="DN127" s="228">
        <f t="shared" si="286"/>
        <v>194778744522567.16</v>
      </c>
      <c r="DO127" s="228">
        <f t="shared" si="287"/>
        <v>194778744522567.16</v>
      </c>
      <c r="DP127" s="228">
        <f t="shared" si="288"/>
        <v>194778744522567</v>
      </c>
      <c r="DQ127" s="228">
        <f t="shared" si="289"/>
        <v>194778744522567</v>
      </c>
      <c r="DR127" s="30" t="str">
        <f t="shared" si="290"/>
        <v/>
      </c>
      <c r="DS127" s="30">
        <f t="shared" si="291"/>
        <v>0</v>
      </c>
      <c r="DT127" s="30">
        <f t="shared" si="292"/>
        <v>0</v>
      </c>
      <c r="DU127" s="27"/>
      <c r="DV127" s="23" t="s">
        <v>19</v>
      </c>
      <c r="DW127" s="23">
        <f t="shared" si="190"/>
        <v>62</v>
      </c>
      <c r="DX127" s="23">
        <f t="shared" si="191"/>
        <v>1</v>
      </c>
      <c r="DY127" s="23">
        <f t="shared" si="257"/>
        <v>62</v>
      </c>
      <c r="DZ127" s="23">
        <f t="shared" si="258"/>
        <v>0</v>
      </c>
      <c r="EA127" s="23">
        <f t="shared" si="192"/>
        <v>0</v>
      </c>
      <c r="EB127" s="23"/>
      <c r="EC127" s="23">
        <f t="shared" si="259"/>
        <v>62</v>
      </c>
      <c r="ED127" s="23">
        <f t="shared" si="260"/>
        <v>1</v>
      </c>
      <c r="EE127" s="23">
        <f t="shared" si="261"/>
        <v>62</v>
      </c>
      <c r="EF127" s="23">
        <f t="shared" si="262"/>
        <v>1</v>
      </c>
      <c r="EG127" s="23"/>
      <c r="EH127" s="23" t="s">
        <v>36</v>
      </c>
      <c r="EI127" s="223">
        <f t="shared" si="263"/>
        <v>62</v>
      </c>
      <c r="EJ127" s="23" t="s">
        <v>17</v>
      </c>
      <c r="EK127" s="223">
        <f t="shared" si="264"/>
        <v>1</v>
      </c>
      <c r="EL127" s="92" t="s">
        <v>37</v>
      </c>
      <c r="EM127" s="24" t="s">
        <v>18</v>
      </c>
      <c r="EN127" s="92">
        <f t="shared" si="306"/>
        <v>1</v>
      </c>
      <c r="EO127" s="92" t="s">
        <v>16</v>
      </c>
      <c r="EP127" t="str">
        <f t="shared" si="307"/>
        <v xml:space="preserve">( 62 / 1 ) π </v>
      </c>
      <c r="EQ127" t="str">
        <f t="shared" si="308"/>
        <v xml:space="preserve">62 π </v>
      </c>
      <c r="ER127" t="str">
        <f t="shared" si="267"/>
        <v xml:space="preserve">62 π </v>
      </c>
      <c r="ES127">
        <f t="shared" si="293"/>
        <v>0</v>
      </c>
      <c r="ET127" t="str">
        <f t="shared" si="268"/>
        <v xml:space="preserve">62 π </v>
      </c>
      <c r="EU127" s="92" t="s">
        <v>39</v>
      </c>
      <c r="EV127" s="92">
        <f t="shared" si="294"/>
        <v>94</v>
      </c>
      <c r="EW127" s="92"/>
      <c r="EX127" s="92">
        <f t="shared" si="295"/>
        <v>3</v>
      </c>
      <c r="EY127" s="92">
        <f t="shared" si="194"/>
        <v>1</v>
      </c>
      <c r="EZ127" s="71" t="str">
        <f t="shared" si="195"/>
        <v xml:space="preserve">11160° = </v>
      </c>
      <c r="FA127" s="73" t="str">
        <f t="shared" si="269"/>
        <v xml:space="preserve">62 π </v>
      </c>
      <c r="FB127" s="26" t="str">
        <f t="shared" si="196"/>
        <v>=</v>
      </c>
      <c r="FC127" s="26"/>
      <c r="FD127" s="26">
        <f t="shared" si="197"/>
        <v>194.77874452256717</v>
      </c>
      <c r="FE127" s="26"/>
      <c r="FF127" s="26" t="s">
        <v>39</v>
      </c>
      <c r="FG127" s="25">
        <f t="shared" si="198"/>
        <v>194.77874452256717</v>
      </c>
      <c r="FH127" s="25" t="s">
        <v>2</v>
      </c>
      <c r="FI127" s="25" t="str">
        <f t="shared" si="199"/>
        <v/>
      </c>
      <c r="FL127" s="144" t="str">
        <f t="shared" si="200"/>
        <v>62 π   =</v>
      </c>
      <c r="FM127" s="42">
        <f t="shared" si="309"/>
        <v>194.77874452256717</v>
      </c>
      <c r="FN127">
        <f t="shared" si="310"/>
        <v>-1.4701347778034446E-14</v>
      </c>
      <c r="FO127">
        <f t="shared" si="311"/>
        <v>1</v>
      </c>
      <c r="FP127">
        <f t="shared" si="312"/>
        <v>-7.350673889017223E-14</v>
      </c>
      <c r="FQ127">
        <f t="shared" si="313"/>
        <v>5</v>
      </c>
      <c r="FR127">
        <f t="shared" si="314"/>
        <v>0</v>
      </c>
      <c r="FS127">
        <f t="shared" si="315"/>
        <v>0</v>
      </c>
      <c r="FT127">
        <f t="shared" si="316"/>
        <v>7.350673889017223E-14</v>
      </c>
      <c r="FV127">
        <v>360</v>
      </c>
      <c r="FW127">
        <f t="shared" si="296"/>
        <v>120</v>
      </c>
      <c r="FX127">
        <f t="shared" si="317"/>
        <v>60</v>
      </c>
      <c r="FY127">
        <f t="shared" si="336"/>
        <v>3</v>
      </c>
      <c r="FZ127">
        <f t="shared" si="273"/>
        <v>1.5</v>
      </c>
      <c r="GA127">
        <f t="shared" si="337"/>
        <v>93</v>
      </c>
      <c r="GB127">
        <f t="shared" si="318"/>
        <v>0</v>
      </c>
      <c r="GC127" t="str">
        <f t="shared" si="319"/>
        <v/>
      </c>
      <c r="GD127" t="str">
        <f t="shared" si="275"/>
        <v/>
      </c>
      <c r="GH127" t="str">
        <f t="shared" si="207"/>
        <v/>
      </c>
      <c r="GI127" t="str">
        <f t="shared" si="320"/>
        <v/>
      </c>
      <c r="GJ127" s="43" t="str">
        <f t="shared" si="321"/>
        <v/>
      </c>
      <c r="GK127" s="43" t="str">
        <f t="shared" si="322"/>
        <v/>
      </c>
      <c r="GL127" s="145"/>
      <c r="GM127" t="str">
        <f t="shared" si="323"/>
        <v/>
      </c>
      <c r="GN127" t="str">
        <f t="shared" si="324"/>
        <v/>
      </c>
      <c r="GO127" t="str">
        <f t="shared" si="325"/>
        <v/>
      </c>
      <c r="GP127" t="str">
        <f t="shared" si="326"/>
        <v/>
      </c>
      <c r="GQ127" t="str">
        <f t="shared" si="277"/>
        <v/>
      </c>
      <c r="GR127" t="str">
        <f t="shared" si="327"/>
        <v/>
      </c>
      <c r="GS127" t="str">
        <f t="shared" si="328"/>
        <v/>
      </c>
      <c r="GU127" t="str">
        <f t="shared" si="329"/>
        <v/>
      </c>
      <c r="GV127" t="str">
        <f t="shared" si="279"/>
        <v/>
      </c>
      <c r="GW127" t="str">
        <f t="shared" si="184"/>
        <v/>
      </c>
      <c r="GX127" t="str">
        <f t="shared" si="185"/>
        <v/>
      </c>
      <c r="GY127" s="19"/>
      <c r="GZ127" t="e">
        <f t="shared" si="280"/>
        <v>#VALUE!</v>
      </c>
      <c r="HA127">
        <f t="shared" ref="HA127:HA190" si="345">HA126</f>
        <v>3</v>
      </c>
      <c r="HC127" t="s">
        <v>982</v>
      </c>
      <c r="HD127">
        <f t="shared" si="297"/>
        <v>93</v>
      </c>
      <c r="HE127" t="str">
        <f t="shared" si="216"/>
        <v/>
      </c>
      <c r="HF127">
        <f t="shared" si="217"/>
        <v>0</v>
      </c>
      <c r="HG127" t="str">
        <f t="shared" si="218"/>
        <v/>
      </c>
      <c r="HH127">
        <f t="shared" si="330"/>
        <v>0</v>
      </c>
    </row>
    <row r="128" spans="2:216" x14ac:dyDescent="0.25">
      <c r="B128" s="8"/>
      <c r="C128" s="8"/>
      <c r="D128" s="8"/>
      <c r="E128" s="8"/>
      <c r="F128" s="8"/>
      <c r="G128" s="8"/>
      <c r="H128" s="8"/>
      <c r="I128" s="8"/>
      <c r="J128" s="8"/>
      <c r="L128" s="185"/>
      <c r="M128" s="185"/>
      <c r="N128" s="84"/>
      <c r="O128" s="8"/>
      <c r="P128" s="8"/>
      <c r="Q128" s="27"/>
      <c r="R128" s="227">
        <f t="shared" si="220"/>
        <v>62.666666666666664</v>
      </c>
      <c r="U128" s="32" t="str">
        <f t="shared" si="299"/>
        <v/>
      </c>
      <c r="V128" s="45" t="str">
        <f t="shared" si="300"/>
        <v/>
      </c>
      <c r="W128" s="32" t="str">
        <f t="shared" si="222"/>
        <v/>
      </c>
      <c r="X128" s="35" t="str">
        <f t="shared" si="301"/>
        <v/>
      </c>
      <c r="Y128" s="39" t="str">
        <f t="shared" si="302"/>
        <v/>
      </c>
      <c r="Z128" s="35" t="str">
        <f t="shared" si="303"/>
        <v/>
      </c>
      <c r="AA128" s="35" t="str">
        <f t="shared" si="304"/>
        <v/>
      </c>
      <c r="AB128" s="35" t="str">
        <f t="shared" si="225"/>
        <v/>
      </c>
      <c r="AC128" s="39" t="str">
        <f t="shared" si="226"/>
        <v/>
      </c>
      <c r="AD128" s="39" t="str">
        <f t="shared" si="227"/>
        <v/>
      </c>
      <c r="AE128" s="41" t="str">
        <f t="shared" si="305"/>
        <v/>
      </c>
      <c r="AG128" s="20" t="e">
        <f t="shared" si="228"/>
        <v>#VALUE!</v>
      </c>
      <c r="AI128" s="8"/>
      <c r="BE128" s="8">
        <v>180</v>
      </c>
      <c r="BF128" s="8">
        <v>360</v>
      </c>
      <c r="BG128" s="8">
        <f t="shared" si="298"/>
        <v>3760</v>
      </c>
      <c r="BH128">
        <f t="shared" si="229"/>
        <v>11280</v>
      </c>
      <c r="BI128" t="s">
        <v>20</v>
      </c>
      <c r="BJ128">
        <f t="shared" si="230"/>
        <v>11280</v>
      </c>
      <c r="BK128">
        <f t="shared" si="281"/>
        <v>0</v>
      </c>
      <c r="BL128" s="17">
        <f t="shared" si="231"/>
        <v>22560</v>
      </c>
      <c r="BM128" s="17">
        <f t="shared" si="232"/>
        <v>360</v>
      </c>
      <c r="BN128" s="17">
        <f t="shared" si="233"/>
        <v>22560</v>
      </c>
      <c r="BO128" s="17">
        <f t="shared" si="234"/>
        <v>0</v>
      </c>
      <c r="BR128">
        <f t="shared" si="235"/>
        <v>11280</v>
      </c>
      <c r="BS128">
        <f t="shared" si="236"/>
        <v>120</v>
      </c>
      <c r="BT128">
        <f t="shared" si="237"/>
        <v>188</v>
      </c>
      <c r="BU128">
        <f t="shared" si="238"/>
        <v>3</v>
      </c>
      <c r="BX128">
        <f t="shared" si="239"/>
        <v>1</v>
      </c>
      <c r="BY128">
        <f t="shared" si="240"/>
        <v>188</v>
      </c>
      <c r="BZ128">
        <f t="shared" si="241"/>
        <v>3</v>
      </c>
      <c r="CA128">
        <f t="shared" si="242"/>
        <v>1</v>
      </c>
      <c r="CB128">
        <f t="shared" si="243"/>
        <v>188</v>
      </c>
      <c r="CC128">
        <f t="shared" si="244"/>
        <v>3</v>
      </c>
      <c r="CD128" s="19"/>
      <c r="CE128" s="155">
        <f t="shared" si="245"/>
        <v>62.666666666666664</v>
      </c>
      <c r="CF128" s="17">
        <f t="shared" si="246"/>
        <v>62.666666666666664</v>
      </c>
      <c r="CG128" s="205">
        <f t="shared" si="247"/>
        <v>196.87313962496037</v>
      </c>
      <c r="CH128" s="205">
        <f t="shared" si="248"/>
        <v>62.666666666666664</v>
      </c>
      <c r="CI128" s="205">
        <f t="shared" si="249"/>
        <v>0</v>
      </c>
      <c r="CJ128" s="224">
        <f t="shared" si="250"/>
        <v>-1</v>
      </c>
      <c r="CK128" s="205">
        <f t="shared" si="251"/>
        <v>-2</v>
      </c>
      <c r="CL128" s="205">
        <v>360</v>
      </c>
      <c r="CM128" s="205">
        <f t="shared" si="282"/>
        <v>-8.3333333333333332E-3</v>
      </c>
      <c r="CN128" s="8"/>
      <c r="CO128" s="198"/>
      <c r="CP128" s="8"/>
      <c r="CQ128" s="8"/>
      <c r="CR128" s="8"/>
      <c r="CS128" s="8"/>
      <c r="CT128" s="8">
        <f t="shared" si="283"/>
        <v>188</v>
      </c>
      <c r="CU128" s="8">
        <f t="shared" si="284"/>
        <v>3</v>
      </c>
      <c r="CV128" s="8">
        <f t="shared" si="252"/>
        <v>1</v>
      </c>
      <c r="CW128" s="8">
        <f t="shared" si="331"/>
        <v>188</v>
      </c>
      <c r="CX128" s="8">
        <f t="shared" si="332"/>
        <v>3</v>
      </c>
      <c r="CY128" s="8">
        <f t="shared" si="186"/>
        <v>1</v>
      </c>
      <c r="CZ128" s="8">
        <f t="shared" si="187"/>
        <v>188</v>
      </c>
      <c r="DA128" s="8">
        <f t="shared" si="253"/>
        <v>3</v>
      </c>
      <c r="DB128" s="8"/>
      <c r="DC128" s="198">
        <f t="shared" si="254"/>
        <v>188</v>
      </c>
      <c r="DD128" s="234" t="s">
        <v>1005</v>
      </c>
      <c r="DE128" s="198">
        <f t="shared" si="255"/>
        <v>3</v>
      </c>
      <c r="DF128" s="8" t="s">
        <v>16</v>
      </c>
      <c r="DG128" s="8">
        <f t="shared" si="188"/>
        <v>62.666666666666664</v>
      </c>
      <c r="DH128" s="129" t="s">
        <v>18</v>
      </c>
      <c r="DI128" s="129" t="s">
        <v>16</v>
      </c>
      <c r="DJ128" s="198">
        <f t="shared" si="256"/>
        <v>196.87313962496037</v>
      </c>
      <c r="DK128" s="30" t="s">
        <v>2</v>
      </c>
      <c r="DL128" s="198">
        <f t="shared" si="189"/>
        <v>196.87313962496037</v>
      </c>
      <c r="DM128" s="228">
        <f t="shared" si="285"/>
        <v>1000000000000</v>
      </c>
      <c r="DN128" s="228">
        <f t="shared" si="286"/>
        <v>196873139624960.38</v>
      </c>
      <c r="DO128" s="228">
        <f t="shared" si="287"/>
        <v>196873139624960.38</v>
      </c>
      <c r="DP128" s="228">
        <f t="shared" si="288"/>
        <v>196873139624960</v>
      </c>
      <c r="DQ128" s="228">
        <f t="shared" si="289"/>
        <v>196873139624960</v>
      </c>
      <c r="DR128" s="30" t="str">
        <f t="shared" si="290"/>
        <v/>
      </c>
      <c r="DS128" s="30">
        <f t="shared" si="291"/>
        <v>0</v>
      </c>
      <c r="DT128" s="30">
        <f t="shared" si="292"/>
        <v>0</v>
      </c>
      <c r="DU128" s="27"/>
      <c r="DV128" s="23" t="s">
        <v>19</v>
      </c>
      <c r="DW128" s="23">
        <f t="shared" si="190"/>
        <v>188</v>
      </c>
      <c r="DX128" s="23">
        <f t="shared" si="191"/>
        <v>3</v>
      </c>
      <c r="DY128" s="23">
        <f t="shared" si="257"/>
        <v>62.666666666666664</v>
      </c>
      <c r="DZ128" s="23">
        <f t="shared" si="258"/>
        <v>0</v>
      </c>
      <c r="EA128" s="23">
        <f t="shared" si="192"/>
        <v>0</v>
      </c>
      <c r="EB128" s="23"/>
      <c r="EC128" s="23">
        <f t="shared" si="259"/>
        <v>188</v>
      </c>
      <c r="ED128" s="23">
        <f t="shared" si="260"/>
        <v>3</v>
      </c>
      <c r="EE128" s="23">
        <f t="shared" si="261"/>
        <v>188</v>
      </c>
      <c r="EF128" s="23">
        <f t="shared" si="262"/>
        <v>3</v>
      </c>
      <c r="EG128" s="23"/>
      <c r="EH128" s="23" t="s">
        <v>36</v>
      </c>
      <c r="EI128" s="223">
        <f t="shared" si="263"/>
        <v>188</v>
      </c>
      <c r="EJ128" s="23" t="s">
        <v>17</v>
      </c>
      <c r="EK128" s="223">
        <f t="shared" si="264"/>
        <v>3</v>
      </c>
      <c r="EL128" s="92" t="s">
        <v>37</v>
      </c>
      <c r="EM128" s="24" t="s">
        <v>18</v>
      </c>
      <c r="EN128" s="92">
        <f t="shared" si="306"/>
        <v>1</v>
      </c>
      <c r="EO128" s="92" t="s">
        <v>16</v>
      </c>
      <c r="EP128" t="str">
        <f t="shared" si="307"/>
        <v xml:space="preserve">( 188 / 3 ) π </v>
      </c>
      <c r="EQ128" t="str">
        <f t="shared" si="308"/>
        <v xml:space="preserve">( 188 / 3 ) π </v>
      </c>
      <c r="ER128" t="str">
        <f t="shared" si="267"/>
        <v xml:space="preserve">( 188 / 3 ) π </v>
      </c>
      <c r="ES128">
        <f t="shared" si="293"/>
        <v>0</v>
      </c>
      <c r="ET128" t="str">
        <f t="shared" si="268"/>
        <v xml:space="preserve">( 188 / 3 ) π </v>
      </c>
      <c r="EU128" s="92" t="s">
        <v>39</v>
      </c>
      <c r="EV128" s="92">
        <f t="shared" si="294"/>
        <v>95</v>
      </c>
      <c r="EW128" s="92"/>
      <c r="EX128" s="92">
        <f t="shared" si="295"/>
        <v>3</v>
      </c>
      <c r="EY128" s="92">
        <f t="shared" si="194"/>
        <v>1</v>
      </c>
      <c r="EZ128" s="71" t="str">
        <f t="shared" si="195"/>
        <v xml:space="preserve">11280° = </v>
      </c>
      <c r="FA128" s="73" t="str">
        <f t="shared" si="269"/>
        <v xml:space="preserve">( 188 / 3 ) π </v>
      </c>
      <c r="FB128" s="26" t="str">
        <f t="shared" si="196"/>
        <v>=</v>
      </c>
      <c r="FC128" s="26"/>
      <c r="FD128" s="26">
        <f t="shared" si="197"/>
        <v>196.87313962496037</v>
      </c>
      <c r="FE128" s="26"/>
      <c r="FF128" s="26" t="s">
        <v>39</v>
      </c>
      <c r="FG128" s="25">
        <f t="shared" si="198"/>
        <v>196.87313962496037</v>
      </c>
      <c r="FH128" s="25" t="s">
        <v>2</v>
      </c>
      <c r="FI128" s="25" t="str">
        <f t="shared" si="199"/>
        <v/>
      </c>
      <c r="FL128" s="144" t="str">
        <f t="shared" si="200"/>
        <v>( 188 / 3 ) π   =</v>
      </c>
      <c r="FM128" s="42">
        <f t="shared" si="309"/>
        <v>196.87313962496037</v>
      </c>
      <c r="FN128">
        <f t="shared" si="310"/>
        <v>0.86602540378444015</v>
      </c>
      <c r="FO128">
        <f t="shared" si="311"/>
        <v>-0.49999999999999745</v>
      </c>
      <c r="FP128">
        <f t="shared" si="312"/>
        <v>4.3301270189222008</v>
      </c>
      <c r="FQ128">
        <f t="shared" si="313"/>
        <v>-2.4999999999999871</v>
      </c>
      <c r="FR128">
        <f t="shared" si="314"/>
        <v>7.4999999999999876</v>
      </c>
      <c r="FS128">
        <f t="shared" si="315"/>
        <v>2.5000000000000129</v>
      </c>
      <c r="FT128">
        <f t="shared" si="316"/>
        <v>8.6602540378443802</v>
      </c>
      <c r="FV128">
        <v>360</v>
      </c>
      <c r="FW128">
        <f t="shared" si="296"/>
        <v>120</v>
      </c>
      <c r="FX128">
        <f t="shared" si="317"/>
        <v>60</v>
      </c>
      <c r="FY128">
        <f t="shared" si="336"/>
        <v>3</v>
      </c>
      <c r="FZ128">
        <f t="shared" si="273"/>
        <v>1.5</v>
      </c>
      <c r="GA128">
        <f t="shared" si="337"/>
        <v>94</v>
      </c>
      <c r="GB128">
        <f t="shared" si="318"/>
        <v>0</v>
      </c>
      <c r="GC128" t="str">
        <f t="shared" si="319"/>
        <v/>
      </c>
      <c r="GD128" t="str">
        <f t="shared" si="275"/>
        <v/>
      </c>
      <c r="GH128" t="str">
        <f t="shared" si="207"/>
        <v/>
      </c>
      <c r="GI128" t="str">
        <f t="shared" si="320"/>
        <v/>
      </c>
      <c r="GJ128" s="43" t="str">
        <f t="shared" si="321"/>
        <v/>
      </c>
      <c r="GK128" s="43" t="str">
        <f t="shared" si="322"/>
        <v/>
      </c>
      <c r="GL128" s="145"/>
      <c r="GM128" t="str">
        <f t="shared" si="323"/>
        <v/>
      </c>
      <c r="GN128" t="str">
        <f t="shared" si="324"/>
        <v/>
      </c>
      <c r="GO128" t="str">
        <f t="shared" si="325"/>
        <v/>
      </c>
      <c r="GP128" t="str">
        <f t="shared" si="326"/>
        <v/>
      </c>
      <c r="GQ128" t="str">
        <f t="shared" si="277"/>
        <v/>
      </c>
      <c r="GR128" t="str">
        <f t="shared" si="327"/>
        <v/>
      </c>
      <c r="GS128" t="str">
        <f t="shared" si="328"/>
        <v/>
      </c>
      <c r="GU128" t="str">
        <f t="shared" si="329"/>
        <v/>
      </c>
      <c r="GV128" t="str">
        <f t="shared" si="279"/>
        <v/>
      </c>
      <c r="GW128" t="str">
        <f t="shared" si="184"/>
        <v/>
      </c>
      <c r="GX128" t="str">
        <f t="shared" si="185"/>
        <v/>
      </c>
      <c r="GY128" s="19"/>
      <c r="GZ128" t="e">
        <f t="shared" si="280"/>
        <v>#VALUE!</v>
      </c>
      <c r="HA128">
        <f t="shared" si="345"/>
        <v>3</v>
      </c>
      <c r="HC128" t="s">
        <v>982</v>
      </c>
      <c r="HD128">
        <f t="shared" si="297"/>
        <v>94</v>
      </c>
      <c r="HE128" t="str">
        <f t="shared" si="216"/>
        <v/>
      </c>
      <c r="HF128">
        <f t="shared" si="217"/>
        <v>0</v>
      </c>
      <c r="HG128" t="str">
        <f t="shared" si="218"/>
        <v/>
      </c>
      <c r="HH128">
        <f t="shared" si="330"/>
        <v>0</v>
      </c>
    </row>
    <row r="129" spans="2:216" x14ac:dyDescent="0.25">
      <c r="B129" s="8"/>
      <c r="C129" s="8"/>
      <c r="D129" s="8"/>
      <c r="E129" s="8"/>
      <c r="F129" s="8"/>
      <c r="G129" s="8"/>
      <c r="H129" s="8"/>
      <c r="I129" s="8"/>
      <c r="J129" s="8"/>
      <c r="L129" s="185"/>
      <c r="M129" s="185"/>
      <c r="N129" s="84"/>
      <c r="O129" s="8"/>
      <c r="P129" s="8"/>
      <c r="Q129" s="27"/>
      <c r="R129" s="227">
        <f t="shared" si="220"/>
        <v>63.333333333333336</v>
      </c>
      <c r="U129" s="32" t="str">
        <f t="shared" si="299"/>
        <v/>
      </c>
      <c r="V129" s="44" t="str">
        <f t="shared" si="300"/>
        <v/>
      </c>
      <c r="W129" s="66" t="str">
        <f t="shared" si="222"/>
        <v/>
      </c>
      <c r="X129" s="34" t="str">
        <f t="shared" si="301"/>
        <v/>
      </c>
      <c r="Y129" s="38" t="str">
        <f t="shared" si="302"/>
        <v/>
      </c>
      <c r="Z129" s="34" t="str">
        <f t="shared" si="303"/>
        <v/>
      </c>
      <c r="AA129" s="34" t="str">
        <f t="shared" si="304"/>
        <v/>
      </c>
      <c r="AB129" s="34" t="str">
        <f t="shared" si="225"/>
        <v/>
      </c>
      <c r="AC129" s="38" t="str">
        <f t="shared" si="226"/>
        <v/>
      </c>
      <c r="AD129" s="38" t="str">
        <f t="shared" si="227"/>
        <v/>
      </c>
      <c r="AE129" s="40" t="str">
        <f t="shared" si="305"/>
        <v/>
      </c>
      <c r="AG129" s="20" t="e">
        <f t="shared" si="228"/>
        <v>#VALUE!</v>
      </c>
      <c r="AI129" s="8"/>
      <c r="BE129" s="8">
        <v>180</v>
      </c>
      <c r="BF129" s="8">
        <v>360</v>
      </c>
      <c r="BG129" s="8">
        <f t="shared" si="298"/>
        <v>3800</v>
      </c>
      <c r="BH129">
        <f t="shared" si="229"/>
        <v>11400</v>
      </c>
      <c r="BI129" t="s">
        <v>20</v>
      </c>
      <c r="BJ129">
        <f t="shared" si="230"/>
        <v>11400</v>
      </c>
      <c r="BK129">
        <f t="shared" si="281"/>
        <v>0</v>
      </c>
      <c r="BL129" s="17">
        <f t="shared" si="231"/>
        <v>22800</v>
      </c>
      <c r="BM129" s="17">
        <f t="shared" si="232"/>
        <v>360</v>
      </c>
      <c r="BN129" s="17">
        <f t="shared" si="233"/>
        <v>22800</v>
      </c>
      <c r="BO129" s="17">
        <f t="shared" si="234"/>
        <v>0</v>
      </c>
      <c r="BR129">
        <f t="shared" si="235"/>
        <v>11400</v>
      </c>
      <c r="BS129">
        <f t="shared" si="236"/>
        <v>120</v>
      </c>
      <c r="BT129">
        <f t="shared" si="237"/>
        <v>190</v>
      </c>
      <c r="BU129">
        <f t="shared" si="238"/>
        <v>3</v>
      </c>
      <c r="BX129">
        <f t="shared" si="239"/>
        <v>1</v>
      </c>
      <c r="BY129">
        <f t="shared" si="240"/>
        <v>190</v>
      </c>
      <c r="BZ129">
        <f t="shared" si="241"/>
        <v>3</v>
      </c>
      <c r="CA129">
        <f t="shared" si="242"/>
        <v>1</v>
      </c>
      <c r="CB129">
        <f t="shared" si="243"/>
        <v>190</v>
      </c>
      <c r="CC129">
        <f t="shared" si="244"/>
        <v>3</v>
      </c>
      <c r="CD129" s="19"/>
      <c r="CE129" s="155">
        <f t="shared" si="245"/>
        <v>63.333333333333336</v>
      </c>
      <c r="CF129" s="17">
        <f t="shared" si="246"/>
        <v>63.333333333333336</v>
      </c>
      <c r="CG129" s="205">
        <f t="shared" si="247"/>
        <v>198.96753472735358</v>
      </c>
      <c r="CH129" s="205">
        <f t="shared" si="248"/>
        <v>63.333333333333336</v>
      </c>
      <c r="CI129" s="205">
        <f t="shared" si="249"/>
        <v>0</v>
      </c>
      <c r="CJ129" s="224">
        <f t="shared" si="250"/>
        <v>-1</v>
      </c>
      <c r="CK129" s="205">
        <f t="shared" si="251"/>
        <v>-2</v>
      </c>
      <c r="CL129" s="205">
        <v>360</v>
      </c>
      <c r="CM129" s="205">
        <f t="shared" si="282"/>
        <v>-8.3333333333333332E-3</v>
      </c>
      <c r="CN129" s="8"/>
      <c r="CO129" s="198"/>
      <c r="CP129" s="8"/>
      <c r="CQ129" s="8"/>
      <c r="CR129" s="8"/>
      <c r="CS129" s="8"/>
      <c r="CT129" s="8">
        <f t="shared" si="283"/>
        <v>190</v>
      </c>
      <c r="CU129" s="8">
        <f t="shared" si="284"/>
        <v>3</v>
      </c>
      <c r="CV129" s="8">
        <f t="shared" si="252"/>
        <v>1</v>
      </c>
      <c r="CW129" s="8">
        <f t="shared" si="331"/>
        <v>190</v>
      </c>
      <c r="CX129" s="8">
        <f t="shared" si="332"/>
        <v>3</v>
      </c>
      <c r="CY129" s="8">
        <f t="shared" si="186"/>
        <v>1</v>
      </c>
      <c r="CZ129" s="8">
        <f t="shared" si="187"/>
        <v>190</v>
      </c>
      <c r="DA129" s="8">
        <f t="shared" si="253"/>
        <v>3</v>
      </c>
      <c r="DB129" s="8"/>
      <c r="DC129" s="198">
        <f t="shared" si="254"/>
        <v>190</v>
      </c>
      <c r="DD129" s="234" t="s">
        <v>1005</v>
      </c>
      <c r="DE129" s="198">
        <f t="shared" si="255"/>
        <v>3</v>
      </c>
      <c r="DF129" s="8" t="s">
        <v>16</v>
      </c>
      <c r="DG129" s="8">
        <f t="shared" si="188"/>
        <v>63.333333333333336</v>
      </c>
      <c r="DH129" s="129" t="s">
        <v>18</v>
      </c>
      <c r="DI129" s="129" t="s">
        <v>16</v>
      </c>
      <c r="DJ129" s="198">
        <f t="shared" si="256"/>
        <v>198.96753472735358</v>
      </c>
      <c r="DK129" s="30" t="s">
        <v>2</v>
      </c>
      <c r="DL129" s="198">
        <f t="shared" si="189"/>
        <v>198.96753472735358</v>
      </c>
      <c r="DM129" s="228">
        <f t="shared" si="285"/>
        <v>1000000000000</v>
      </c>
      <c r="DN129" s="228">
        <f t="shared" si="286"/>
        <v>198967534727353.59</v>
      </c>
      <c r="DO129" s="228">
        <f t="shared" si="287"/>
        <v>198967534727353.59</v>
      </c>
      <c r="DP129" s="228">
        <f t="shared" si="288"/>
        <v>198967534727354</v>
      </c>
      <c r="DQ129" s="228">
        <f t="shared" si="289"/>
        <v>198967534727354</v>
      </c>
      <c r="DR129" s="30" t="str">
        <f t="shared" si="290"/>
        <v/>
      </c>
      <c r="DS129" s="30">
        <f t="shared" si="291"/>
        <v>0</v>
      </c>
      <c r="DT129" s="30">
        <f t="shared" si="292"/>
        <v>0</v>
      </c>
      <c r="DU129" s="27"/>
      <c r="DV129" s="23" t="s">
        <v>19</v>
      </c>
      <c r="DW129" s="23">
        <f t="shared" si="190"/>
        <v>190</v>
      </c>
      <c r="DX129" s="23">
        <f t="shared" si="191"/>
        <v>3</v>
      </c>
      <c r="DY129" s="23">
        <f t="shared" si="257"/>
        <v>63.333333333333336</v>
      </c>
      <c r="DZ129" s="23">
        <f t="shared" si="258"/>
        <v>0</v>
      </c>
      <c r="EA129" s="23">
        <f t="shared" si="192"/>
        <v>0</v>
      </c>
      <c r="EB129" s="23"/>
      <c r="EC129" s="23">
        <f t="shared" si="259"/>
        <v>190</v>
      </c>
      <c r="ED129" s="23">
        <f t="shared" si="260"/>
        <v>3</v>
      </c>
      <c r="EE129" s="23">
        <f t="shared" si="261"/>
        <v>190</v>
      </c>
      <c r="EF129" s="23">
        <f t="shared" si="262"/>
        <v>3</v>
      </c>
      <c r="EG129" s="23"/>
      <c r="EH129" s="23" t="s">
        <v>36</v>
      </c>
      <c r="EI129" s="223">
        <f t="shared" si="263"/>
        <v>190</v>
      </c>
      <c r="EJ129" s="23" t="s">
        <v>17</v>
      </c>
      <c r="EK129" s="223">
        <f t="shared" si="264"/>
        <v>3</v>
      </c>
      <c r="EL129" s="92" t="s">
        <v>37</v>
      </c>
      <c r="EM129" s="24" t="s">
        <v>18</v>
      </c>
      <c r="EN129" s="92">
        <f t="shared" si="306"/>
        <v>1</v>
      </c>
      <c r="EO129" s="92" t="s">
        <v>16</v>
      </c>
      <c r="EP129" t="str">
        <f t="shared" si="307"/>
        <v xml:space="preserve">( 190 / 3 ) π </v>
      </c>
      <c r="EQ129" t="str">
        <f t="shared" si="308"/>
        <v xml:space="preserve">( 190 / 3 ) π </v>
      </c>
      <c r="ER129" t="str">
        <f t="shared" si="267"/>
        <v xml:space="preserve">( 190 / 3 ) π </v>
      </c>
      <c r="ES129">
        <f t="shared" si="293"/>
        <v>0</v>
      </c>
      <c r="ET129" t="str">
        <f t="shared" si="268"/>
        <v xml:space="preserve">( 190 / 3 ) π </v>
      </c>
      <c r="EU129" s="92" t="s">
        <v>39</v>
      </c>
      <c r="EV129" s="92">
        <f t="shared" si="294"/>
        <v>96</v>
      </c>
      <c r="EW129" s="92"/>
      <c r="EX129" s="92">
        <f t="shared" si="295"/>
        <v>3</v>
      </c>
      <c r="EY129" s="92">
        <f t="shared" si="194"/>
        <v>3</v>
      </c>
      <c r="EZ129" s="71" t="str">
        <f t="shared" si="195"/>
        <v xml:space="preserve">11400° = </v>
      </c>
      <c r="FA129" s="73" t="str">
        <f t="shared" si="269"/>
        <v xml:space="preserve">( 190 / 3 ) π </v>
      </c>
      <c r="FB129" s="26" t="str">
        <f t="shared" si="196"/>
        <v>=</v>
      </c>
      <c r="FC129" s="26"/>
      <c r="FD129" s="26">
        <f t="shared" si="197"/>
        <v>198.96753472735358</v>
      </c>
      <c r="FE129" s="26"/>
      <c r="FF129" s="26" t="s">
        <v>39</v>
      </c>
      <c r="FG129" s="25">
        <f t="shared" si="198"/>
        <v>198.96753472735355</v>
      </c>
      <c r="FH129" s="25" t="s">
        <v>2</v>
      </c>
      <c r="FI129" s="25" t="str">
        <f t="shared" si="199"/>
        <v/>
      </c>
      <c r="FL129" s="144" t="str">
        <f t="shared" si="200"/>
        <v>( 190 / 3 ) π   =</v>
      </c>
      <c r="FM129" s="42">
        <f t="shared" si="309"/>
        <v>198.96753472735355</v>
      </c>
      <c r="FN129">
        <f t="shared" si="310"/>
        <v>-0.86602540378442883</v>
      </c>
      <c r="FO129">
        <f t="shared" si="311"/>
        <v>-0.50000000000001699</v>
      </c>
      <c r="FP129">
        <f t="shared" si="312"/>
        <v>-4.3301270189221439</v>
      </c>
      <c r="FQ129">
        <f t="shared" si="313"/>
        <v>-2.5000000000000848</v>
      </c>
      <c r="FR129">
        <f t="shared" si="314"/>
        <v>7.5000000000000853</v>
      </c>
      <c r="FS129">
        <f t="shared" si="315"/>
        <v>2.4999999999999152</v>
      </c>
      <c r="FT129">
        <f t="shared" si="316"/>
        <v>8.6602540378444353</v>
      </c>
      <c r="FV129">
        <v>360</v>
      </c>
      <c r="FW129">
        <f t="shared" si="296"/>
        <v>120</v>
      </c>
      <c r="FX129">
        <f t="shared" si="317"/>
        <v>60</v>
      </c>
      <c r="FY129">
        <f t="shared" si="336"/>
        <v>3</v>
      </c>
      <c r="FZ129">
        <f t="shared" si="273"/>
        <v>1.5</v>
      </c>
      <c r="GA129">
        <f t="shared" si="337"/>
        <v>95</v>
      </c>
      <c r="GB129">
        <f t="shared" si="318"/>
        <v>0</v>
      </c>
      <c r="GC129" t="str">
        <f t="shared" si="319"/>
        <v/>
      </c>
      <c r="GD129" t="str">
        <f t="shared" si="275"/>
        <v/>
      </c>
      <c r="GH129" t="str">
        <f t="shared" si="207"/>
        <v/>
      </c>
      <c r="GI129" t="str">
        <f t="shared" si="320"/>
        <v/>
      </c>
      <c r="GJ129" s="43" t="str">
        <f t="shared" si="321"/>
        <v/>
      </c>
      <c r="GK129" s="43" t="str">
        <f t="shared" si="322"/>
        <v/>
      </c>
      <c r="GL129" s="145"/>
      <c r="GM129" t="str">
        <f t="shared" si="323"/>
        <v/>
      </c>
      <c r="GN129" t="str">
        <f t="shared" si="324"/>
        <v/>
      </c>
      <c r="GO129" t="str">
        <f t="shared" si="325"/>
        <v/>
      </c>
      <c r="GP129" t="str">
        <f t="shared" si="326"/>
        <v/>
      </c>
      <c r="GQ129" t="str">
        <f t="shared" si="277"/>
        <v/>
      </c>
      <c r="GR129" t="str">
        <f t="shared" si="327"/>
        <v/>
      </c>
      <c r="GS129" t="str">
        <f t="shared" si="328"/>
        <v/>
      </c>
      <c r="GU129" t="str">
        <f t="shared" si="329"/>
        <v/>
      </c>
      <c r="GV129" t="str">
        <f t="shared" si="279"/>
        <v/>
      </c>
      <c r="GW129" t="str">
        <f t="shared" si="184"/>
        <v/>
      </c>
      <c r="GX129" t="str">
        <f t="shared" si="185"/>
        <v/>
      </c>
      <c r="GY129" s="19"/>
      <c r="GZ129" t="e">
        <f t="shared" si="280"/>
        <v>#VALUE!</v>
      </c>
      <c r="HA129">
        <f t="shared" si="345"/>
        <v>3</v>
      </c>
      <c r="HC129" t="s">
        <v>982</v>
      </c>
      <c r="HD129">
        <f t="shared" si="297"/>
        <v>95</v>
      </c>
      <c r="HE129" t="str">
        <f t="shared" si="216"/>
        <v/>
      </c>
      <c r="HF129">
        <f t="shared" si="217"/>
        <v>0</v>
      </c>
      <c r="HG129" t="str">
        <f t="shared" si="218"/>
        <v/>
      </c>
      <c r="HH129">
        <f t="shared" si="330"/>
        <v>0</v>
      </c>
    </row>
    <row r="130" spans="2:216" x14ac:dyDescent="0.25">
      <c r="B130" s="8"/>
      <c r="C130" s="8"/>
      <c r="D130" s="8"/>
      <c r="E130" s="8"/>
      <c r="F130" s="8"/>
      <c r="G130" s="8"/>
      <c r="H130" s="8"/>
      <c r="I130" s="8"/>
      <c r="J130" s="8"/>
      <c r="L130" s="185"/>
      <c r="M130" s="185"/>
      <c r="N130" s="84"/>
      <c r="O130" s="8"/>
      <c r="P130" s="8"/>
      <c r="Q130" s="27"/>
      <c r="R130" s="227">
        <f t="shared" si="220"/>
        <v>64</v>
      </c>
      <c r="U130" s="32" t="str">
        <f t="shared" si="299"/>
        <v/>
      </c>
      <c r="V130" s="45" t="str">
        <f t="shared" si="300"/>
        <v/>
      </c>
      <c r="W130" s="32" t="str">
        <f t="shared" si="222"/>
        <v/>
      </c>
      <c r="X130" s="35" t="str">
        <f t="shared" si="301"/>
        <v/>
      </c>
      <c r="Y130" s="39" t="str">
        <f t="shared" si="302"/>
        <v/>
      </c>
      <c r="Z130" s="35" t="str">
        <f t="shared" si="303"/>
        <v/>
      </c>
      <c r="AA130" s="35" t="str">
        <f t="shared" si="304"/>
        <v/>
      </c>
      <c r="AB130" s="35" t="str">
        <f t="shared" si="225"/>
        <v/>
      </c>
      <c r="AC130" s="39" t="str">
        <f t="shared" si="226"/>
        <v/>
      </c>
      <c r="AD130" s="39" t="str">
        <f t="shared" si="227"/>
        <v/>
      </c>
      <c r="AE130" s="41" t="str">
        <f t="shared" si="305"/>
        <v/>
      </c>
      <c r="AG130" s="20" t="e">
        <f t="shared" si="228"/>
        <v>#VALUE!</v>
      </c>
      <c r="AI130" s="8"/>
      <c r="BE130" s="8">
        <v>180</v>
      </c>
      <c r="BF130" s="8">
        <v>360</v>
      </c>
      <c r="BG130" s="8">
        <f t="shared" si="298"/>
        <v>3840</v>
      </c>
      <c r="BH130">
        <f t="shared" si="229"/>
        <v>11520</v>
      </c>
      <c r="BI130" t="s">
        <v>20</v>
      </c>
      <c r="BJ130">
        <f t="shared" si="230"/>
        <v>11520</v>
      </c>
      <c r="BK130">
        <f t="shared" si="281"/>
        <v>0</v>
      </c>
      <c r="BL130" s="17">
        <f t="shared" si="231"/>
        <v>23040</v>
      </c>
      <c r="BM130" s="17">
        <f t="shared" si="232"/>
        <v>360</v>
      </c>
      <c r="BN130" s="17">
        <f t="shared" si="233"/>
        <v>23040</v>
      </c>
      <c r="BO130" s="17">
        <f t="shared" si="234"/>
        <v>0</v>
      </c>
      <c r="BR130">
        <f t="shared" si="235"/>
        <v>11520</v>
      </c>
      <c r="BS130">
        <f t="shared" si="236"/>
        <v>360</v>
      </c>
      <c r="BT130">
        <f t="shared" si="237"/>
        <v>64</v>
      </c>
      <c r="BU130">
        <f t="shared" si="238"/>
        <v>1</v>
      </c>
      <c r="BX130">
        <f t="shared" si="239"/>
        <v>1</v>
      </c>
      <c r="BY130">
        <f t="shared" si="240"/>
        <v>64</v>
      </c>
      <c r="BZ130">
        <f t="shared" si="241"/>
        <v>1</v>
      </c>
      <c r="CA130">
        <f t="shared" si="242"/>
        <v>1</v>
      </c>
      <c r="CB130">
        <f t="shared" si="243"/>
        <v>64</v>
      </c>
      <c r="CC130">
        <f t="shared" si="244"/>
        <v>1</v>
      </c>
      <c r="CD130" s="19"/>
      <c r="CE130" s="155">
        <f t="shared" si="245"/>
        <v>64</v>
      </c>
      <c r="CF130" s="17">
        <f t="shared" si="246"/>
        <v>64</v>
      </c>
      <c r="CG130" s="205">
        <f t="shared" si="247"/>
        <v>201.06192982974676</v>
      </c>
      <c r="CH130" s="205">
        <f t="shared" si="248"/>
        <v>64</v>
      </c>
      <c r="CI130" s="205">
        <f t="shared" si="249"/>
        <v>0</v>
      </c>
      <c r="CJ130" s="224">
        <f t="shared" si="250"/>
        <v>-1</v>
      </c>
      <c r="CK130" s="205">
        <f t="shared" si="251"/>
        <v>-2</v>
      </c>
      <c r="CL130" s="205">
        <v>360</v>
      </c>
      <c r="CM130" s="205">
        <f t="shared" si="282"/>
        <v>-8.3333333333333332E-3</v>
      </c>
      <c r="CN130" s="8"/>
      <c r="CO130" s="198"/>
      <c r="CP130" s="8"/>
      <c r="CQ130" s="8"/>
      <c r="CR130" s="8"/>
      <c r="CS130" s="8"/>
      <c r="CT130" s="8">
        <f t="shared" si="283"/>
        <v>192</v>
      </c>
      <c r="CU130" s="8">
        <f t="shared" si="284"/>
        <v>3</v>
      </c>
      <c r="CV130" s="8">
        <f t="shared" si="252"/>
        <v>3</v>
      </c>
      <c r="CW130" s="8">
        <f t="shared" si="331"/>
        <v>64</v>
      </c>
      <c r="CX130" s="8">
        <f t="shared" si="332"/>
        <v>1</v>
      </c>
      <c r="CY130" s="8">
        <f t="shared" si="186"/>
        <v>3</v>
      </c>
      <c r="CZ130" s="8">
        <f t="shared" si="187"/>
        <v>64</v>
      </c>
      <c r="DA130" s="8">
        <f t="shared" si="253"/>
        <v>1</v>
      </c>
      <c r="DB130" s="8"/>
      <c r="DC130" s="198">
        <f t="shared" si="254"/>
        <v>64</v>
      </c>
      <c r="DD130" s="234" t="s">
        <v>1005</v>
      </c>
      <c r="DE130" s="198">
        <f t="shared" si="255"/>
        <v>1</v>
      </c>
      <c r="DF130" s="8" t="s">
        <v>16</v>
      </c>
      <c r="DG130" s="8">
        <f t="shared" si="188"/>
        <v>64</v>
      </c>
      <c r="DH130" s="129" t="s">
        <v>18</v>
      </c>
      <c r="DI130" s="129" t="s">
        <v>16</v>
      </c>
      <c r="DJ130" s="198">
        <f t="shared" si="256"/>
        <v>201.06192982974676</v>
      </c>
      <c r="DK130" s="30" t="s">
        <v>2</v>
      </c>
      <c r="DL130" s="198">
        <f t="shared" si="189"/>
        <v>201.06192982974676</v>
      </c>
      <c r="DM130" s="228">
        <f t="shared" si="285"/>
        <v>1000000000000</v>
      </c>
      <c r="DN130" s="228">
        <f t="shared" si="286"/>
        <v>201061929829746.75</v>
      </c>
      <c r="DO130" s="228">
        <f t="shared" si="287"/>
        <v>201061929829746.75</v>
      </c>
      <c r="DP130" s="228">
        <f t="shared" si="288"/>
        <v>201061929829747</v>
      </c>
      <c r="DQ130" s="228">
        <f t="shared" si="289"/>
        <v>201061929829747</v>
      </c>
      <c r="DR130" s="30" t="str">
        <f t="shared" si="290"/>
        <v/>
      </c>
      <c r="DS130" s="30">
        <f t="shared" si="291"/>
        <v>0</v>
      </c>
      <c r="DT130" s="30">
        <f t="shared" si="292"/>
        <v>0</v>
      </c>
      <c r="DU130" s="27"/>
      <c r="DV130" s="23" t="s">
        <v>19</v>
      </c>
      <c r="DW130" s="23">
        <f t="shared" si="190"/>
        <v>64</v>
      </c>
      <c r="DX130" s="23">
        <f t="shared" si="191"/>
        <v>1</v>
      </c>
      <c r="DY130" s="23">
        <f t="shared" si="257"/>
        <v>64</v>
      </c>
      <c r="DZ130" s="23">
        <f t="shared" si="258"/>
        <v>0</v>
      </c>
      <c r="EA130" s="23">
        <f t="shared" si="192"/>
        <v>0</v>
      </c>
      <c r="EB130" s="23"/>
      <c r="EC130" s="23">
        <f t="shared" si="259"/>
        <v>64</v>
      </c>
      <c r="ED130" s="23">
        <f t="shared" si="260"/>
        <v>1</v>
      </c>
      <c r="EE130" s="23">
        <f t="shared" si="261"/>
        <v>64</v>
      </c>
      <c r="EF130" s="23">
        <f t="shared" si="262"/>
        <v>1</v>
      </c>
      <c r="EG130" s="23"/>
      <c r="EH130" s="23" t="s">
        <v>36</v>
      </c>
      <c r="EI130" s="223">
        <f t="shared" si="263"/>
        <v>64</v>
      </c>
      <c r="EJ130" s="23" t="s">
        <v>17</v>
      </c>
      <c r="EK130" s="223">
        <f t="shared" si="264"/>
        <v>1</v>
      </c>
      <c r="EL130" s="92" t="s">
        <v>37</v>
      </c>
      <c r="EM130" s="24" t="s">
        <v>18</v>
      </c>
      <c r="EN130" s="92">
        <f t="shared" si="306"/>
        <v>1</v>
      </c>
      <c r="EO130" s="92" t="s">
        <v>16</v>
      </c>
      <c r="EP130" t="str">
        <f t="shared" si="307"/>
        <v xml:space="preserve">( 64 / 1 ) π </v>
      </c>
      <c r="EQ130" t="str">
        <f t="shared" si="308"/>
        <v xml:space="preserve">64 π </v>
      </c>
      <c r="ER130" t="str">
        <f t="shared" si="267"/>
        <v xml:space="preserve">64 π </v>
      </c>
      <c r="ES130">
        <f t="shared" si="293"/>
        <v>0</v>
      </c>
      <c r="ET130" t="str">
        <f t="shared" si="268"/>
        <v xml:space="preserve">64 π </v>
      </c>
      <c r="EU130" s="92" t="s">
        <v>39</v>
      </c>
      <c r="EV130" s="92">
        <f t="shared" si="294"/>
        <v>97</v>
      </c>
      <c r="EW130" s="92"/>
      <c r="EX130" s="92">
        <f t="shared" si="295"/>
        <v>3</v>
      </c>
      <c r="EY130" s="92">
        <f t="shared" si="194"/>
        <v>1</v>
      </c>
      <c r="EZ130" s="71" t="str">
        <f t="shared" si="195"/>
        <v xml:space="preserve">11520° = </v>
      </c>
      <c r="FA130" s="73" t="str">
        <f t="shared" si="269"/>
        <v xml:space="preserve">64 π </v>
      </c>
      <c r="FB130" s="26" t="str">
        <f t="shared" si="196"/>
        <v>=</v>
      </c>
      <c r="FC130" s="26"/>
      <c r="FD130" s="26">
        <f t="shared" si="197"/>
        <v>201.06192982974676</v>
      </c>
      <c r="FE130" s="26"/>
      <c r="FF130" s="26" t="s">
        <v>39</v>
      </c>
      <c r="FG130" s="25">
        <f t="shared" si="198"/>
        <v>201.06192982974676</v>
      </c>
      <c r="FH130" s="25" t="s">
        <v>2</v>
      </c>
      <c r="FI130" s="25" t="str">
        <f t="shared" si="199"/>
        <v/>
      </c>
      <c r="FL130" s="144" t="str">
        <f t="shared" si="200"/>
        <v>64 π   =</v>
      </c>
      <c r="FM130" s="42">
        <f t="shared" si="309"/>
        <v>201.06192982974676</v>
      </c>
      <c r="FN130">
        <f t="shared" si="310"/>
        <v>-7.8409501114151681E-15</v>
      </c>
      <c r="FO130">
        <f t="shared" si="311"/>
        <v>1</v>
      </c>
      <c r="FP130">
        <f t="shared" si="312"/>
        <v>-3.920475055707584E-14</v>
      </c>
      <c r="FQ130">
        <f t="shared" si="313"/>
        <v>5</v>
      </c>
      <c r="FR130">
        <f t="shared" si="314"/>
        <v>0</v>
      </c>
      <c r="FS130">
        <f t="shared" si="315"/>
        <v>0</v>
      </c>
      <c r="FT130">
        <f t="shared" si="316"/>
        <v>3.920475055707584E-14</v>
      </c>
      <c r="FV130">
        <v>360</v>
      </c>
      <c r="FW130">
        <f t="shared" si="296"/>
        <v>120</v>
      </c>
      <c r="FX130">
        <f t="shared" si="317"/>
        <v>60</v>
      </c>
      <c r="FY130">
        <f t="shared" si="336"/>
        <v>3</v>
      </c>
      <c r="FZ130">
        <f t="shared" si="273"/>
        <v>1.5</v>
      </c>
      <c r="GA130">
        <f t="shared" si="337"/>
        <v>96</v>
      </c>
      <c r="GB130">
        <f t="shared" si="318"/>
        <v>0</v>
      </c>
      <c r="GC130" t="str">
        <f t="shared" si="319"/>
        <v/>
      </c>
      <c r="GD130" t="str">
        <f t="shared" si="275"/>
        <v/>
      </c>
      <c r="GH130" t="str">
        <f t="shared" si="207"/>
        <v/>
      </c>
      <c r="GI130" t="str">
        <f t="shared" si="320"/>
        <v/>
      </c>
      <c r="GJ130" s="43" t="str">
        <f t="shared" si="321"/>
        <v/>
      </c>
      <c r="GK130" s="43" t="str">
        <f t="shared" si="322"/>
        <v/>
      </c>
      <c r="GL130" s="145"/>
      <c r="GM130" t="str">
        <f t="shared" si="323"/>
        <v/>
      </c>
      <c r="GN130" t="str">
        <f t="shared" si="324"/>
        <v/>
      </c>
      <c r="GO130" t="str">
        <f t="shared" si="325"/>
        <v/>
      </c>
      <c r="GP130" t="str">
        <f t="shared" si="326"/>
        <v/>
      </c>
      <c r="GQ130" t="str">
        <f t="shared" si="277"/>
        <v/>
      </c>
      <c r="GR130" t="str">
        <f t="shared" si="327"/>
        <v/>
      </c>
      <c r="GS130" t="str">
        <f t="shared" si="328"/>
        <v/>
      </c>
      <c r="GU130" t="str">
        <f t="shared" si="329"/>
        <v/>
      </c>
      <c r="GV130" t="str">
        <f t="shared" si="279"/>
        <v/>
      </c>
      <c r="GW130" t="str">
        <f t="shared" si="184"/>
        <v/>
      </c>
      <c r="GX130" t="str">
        <f t="shared" si="185"/>
        <v/>
      </c>
      <c r="GY130" s="19"/>
      <c r="GZ130" t="e">
        <f t="shared" si="280"/>
        <v>#VALUE!</v>
      </c>
      <c r="HA130">
        <f t="shared" si="345"/>
        <v>3</v>
      </c>
      <c r="HC130" t="s">
        <v>969</v>
      </c>
      <c r="HD130">
        <f t="shared" si="297"/>
        <v>96</v>
      </c>
      <c r="HE130" t="str">
        <f t="shared" si="216"/>
        <v>hexaénnéacontagone</v>
      </c>
      <c r="HF130">
        <f t="shared" si="217"/>
        <v>0</v>
      </c>
      <c r="HG130" t="str">
        <f t="shared" si="218"/>
        <v/>
      </c>
      <c r="HH130">
        <f t="shared" si="330"/>
        <v>0</v>
      </c>
    </row>
    <row r="131" spans="2:216" x14ac:dyDescent="0.25">
      <c r="B131" s="8"/>
      <c r="C131" s="8"/>
      <c r="D131" s="8"/>
      <c r="E131" s="8"/>
      <c r="F131" s="8"/>
      <c r="G131" s="8"/>
      <c r="H131" s="8"/>
      <c r="I131" s="8"/>
      <c r="J131" s="8"/>
      <c r="L131" s="185"/>
      <c r="M131" s="185"/>
      <c r="N131" s="84"/>
      <c r="O131" s="8"/>
      <c r="P131" s="8"/>
      <c r="Q131" s="27"/>
      <c r="R131" s="227">
        <f t="shared" si="220"/>
        <v>64.666666666666671</v>
      </c>
      <c r="U131" s="32" t="str">
        <f t="shared" si="299"/>
        <v/>
      </c>
      <c r="V131" s="44" t="str">
        <f t="shared" si="300"/>
        <v/>
      </c>
      <c r="W131" s="66" t="str">
        <f t="shared" si="222"/>
        <v/>
      </c>
      <c r="X131" s="34" t="str">
        <f t="shared" si="301"/>
        <v/>
      </c>
      <c r="Y131" s="38" t="str">
        <f t="shared" si="302"/>
        <v/>
      </c>
      <c r="Z131" s="34" t="str">
        <f t="shared" si="303"/>
        <v/>
      </c>
      <c r="AA131" s="34" t="str">
        <f t="shared" si="304"/>
        <v/>
      </c>
      <c r="AB131" s="34" t="str">
        <f t="shared" si="225"/>
        <v/>
      </c>
      <c r="AC131" s="38" t="str">
        <f t="shared" si="226"/>
        <v/>
      </c>
      <c r="AD131" s="38" t="str">
        <f t="shared" si="227"/>
        <v/>
      </c>
      <c r="AE131" s="40" t="str">
        <f t="shared" si="305"/>
        <v/>
      </c>
      <c r="AG131" s="20" t="e">
        <f t="shared" si="228"/>
        <v>#VALUE!</v>
      </c>
      <c r="AI131" s="8"/>
      <c r="BE131" s="8">
        <v>180</v>
      </c>
      <c r="BF131" s="8">
        <v>360</v>
      </c>
      <c r="BG131" s="8">
        <f t="shared" si="298"/>
        <v>3880</v>
      </c>
      <c r="BH131">
        <f t="shared" si="229"/>
        <v>11640</v>
      </c>
      <c r="BI131" t="s">
        <v>20</v>
      </c>
      <c r="BJ131">
        <f t="shared" si="230"/>
        <v>11640</v>
      </c>
      <c r="BK131">
        <f t="shared" si="281"/>
        <v>0</v>
      </c>
      <c r="BL131" s="17">
        <f t="shared" si="231"/>
        <v>23280</v>
      </c>
      <c r="BM131" s="17">
        <f t="shared" si="232"/>
        <v>360</v>
      </c>
      <c r="BN131" s="17">
        <f t="shared" si="233"/>
        <v>23280</v>
      </c>
      <c r="BO131" s="17">
        <f t="shared" si="234"/>
        <v>0</v>
      </c>
      <c r="BR131">
        <f t="shared" si="235"/>
        <v>11640</v>
      </c>
      <c r="BS131">
        <f t="shared" si="236"/>
        <v>120</v>
      </c>
      <c r="BT131">
        <f t="shared" si="237"/>
        <v>194</v>
      </c>
      <c r="BU131">
        <f t="shared" si="238"/>
        <v>3</v>
      </c>
      <c r="BX131">
        <f t="shared" si="239"/>
        <v>1</v>
      </c>
      <c r="BY131">
        <f t="shared" si="240"/>
        <v>194</v>
      </c>
      <c r="BZ131">
        <f t="shared" si="241"/>
        <v>3</v>
      </c>
      <c r="CA131">
        <f t="shared" si="242"/>
        <v>1</v>
      </c>
      <c r="CB131">
        <f t="shared" si="243"/>
        <v>194</v>
      </c>
      <c r="CC131">
        <f t="shared" si="244"/>
        <v>3</v>
      </c>
      <c r="CD131" s="19"/>
      <c r="CE131" s="155">
        <f t="shared" si="245"/>
        <v>64.666666666666671</v>
      </c>
      <c r="CF131" s="17">
        <f t="shared" si="246"/>
        <v>64.666666666666671</v>
      </c>
      <c r="CG131" s="205">
        <f t="shared" si="247"/>
        <v>203.15632493213997</v>
      </c>
      <c r="CH131" s="205">
        <f t="shared" si="248"/>
        <v>64.666666666666671</v>
      </c>
      <c r="CI131" s="205">
        <f t="shared" si="249"/>
        <v>0</v>
      </c>
      <c r="CJ131" s="224">
        <f t="shared" si="250"/>
        <v>-1</v>
      </c>
      <c r="CK131" s="205">
        <f t="shared" si="251"/>
        <v>-2</v>
      </c>
      <c r="CL131" s="205">
        <v>360</v>
      </c>
      <c r="CM131" s="205">
        <f t="shared" si="282"/>
        <v>-8.3333333333333332E-3</v>
      </c>
      <c r="CN131" s="8"/>
      <c r="CO131" s="198"/>
      <c r="CP131" s="8"/>
      <c r="CQ131" s="8"/>
      <c r="CR131" s="8"/>
      <c r="CS131" s="8"/>
      <c r="CT131" s="8">
        <f t="shared" si="283"/>
        <v>194</v>
      </c>
      <c r="CU131" s="8">
        <f t="shared" si="284"/>
        <v>3</v>
      </c>
      <c r="CV131" s="8">
        <f t="shared" si="252"/>
        <v>1</v>
      </c>
      <c r="CW131" s="8">
        <f t="shared" si="331"/>
        <v>194</v>
      </c>
      <c r="CX131" s="8">
        <f t="shared" si="332"/>
        <v>3</v>
      </c>
      <c r="CY131" s="8">
        <f t="shared" si="186"/>
        <v>1</v>
      </c>
      <c r="CZ131" s="8">
        <f t="shared" si="187"/>
        <v>194</v>
      </c>
      <c r="DA131" s="8">
        <f t="shared" si="253"/>
        <v>3</v>
      </c>
      <c r="DB131" s="8"/>
      <c r="DC131" s="198">
        <f t="shared" si="254"/>
        <v>194</v>
      </c>
      <c r="DD131" s="234" t="s">
        <v>1005</v>
      </c>
      <c r="DE131" s="198">
        <f t="shared" si="255"/>
        <v>3</v>
      </c>
      <c r="DF131" s="8" t="s">
        <v>16</v>
      </c>
      <c r="DG131" s="8">
        <f t="shared" si="188"/>
        <v>64.666666666666671</v>
      </c>
      <c r="DH131" s="129" t="s">
        <v>18</v>
      </c>
      <c r="DI131" s="129" t="s">
        <v>16</v>
      </c>
      <c r="DJ131" s="198">
        <f t="shared" si="256"/>
        <v>203.15632493213997</v>
      </c>
      <c r="DK131" s="30" t="s">
        <v>2</v>
      </c>
      <c r="DL131" s="198">
        <f t="shared" si="189"/>
        <v>203.15632493213997</v>
      </c>
      <c r="DM131" s="228">
        <f t="shared" si="285"/>
        <v>1000000000000</v>
      </c>
      <c r="DN131" s="228">
        <f t="shared" si="286"/>
        <v>203156324932139.97</v>
      </c>
      <c r="DO131" s="228">
        <f t="shared" si="287"/>
        <v>203156324932139.97</v>
      </c>
      <c r="DP131" s="228">
        <f t="shared" si="288"/>
        <v>203156324932140</v>
      </c>
      <c r="DQ131" s="228">
        <f t="shared" si="289"/>
        <v>203156324932140</v>
      </c>
      <c r="DR131" s="30" t="str">
        <f t="shared" si="290"/>
        <v/>
      </c>
      <c r="DS131" s="30">
        <f t="shared" si="291"/>
        <v>0</v>
      </c>
      <c r="DT131" s="30">
        <f t="shared" si="292"/>
        <v>0</v>
      </c>
      <c r="DU131" s="27"/>
      <c r="DV131" s="23" t="s">
        <v>19</v>
      </c>
      <c r="DW131" s="23">
        <f t="shared" si="190"/>
        <v>194</v>
      </c>
      <c r="DX131" s="23">
        <f t="shared" si="191"/>
        <v>3</v>
      </c>
      <c r="DY131" s="23">
        <f t="shared" si="257"/>
        <v>64.666666666666671</v>
      </c>
      <c r="DZ131" s="23">
        <f t="shared" si="258"/>
        <v>0</v>
      </c>
      <c r="EA131" s="23">
        <f t="shared" si="192"/>
        <v>0</v>
      </c>
      <c r="EB131" s="23"/>
      <c r="EC131" s="23">
        <f t="shared" si="259"/>
        <v>194</v>
      </c>
      <c r="ED131" s="23">
        <f t="shared" si="260"/>
        <v>3</v>
      </c>
      <c r="EE131" s="23">
        <f t="shared" si="261"/>
        <v>194</v>
      </c>
      <c r="EF131" s="23">
        <f t="shared" si="262"/>
        <v>3</v>
      </c>
      <c r="EG131" s="23"/>
      <c r="EH131" s="23" t="s">
        <v>36</v>
      </c>
      <c r="EI131" s="223">
        <f t="shared" si="263"/>
        <v>194</v>
      </c>
      <c r="EJ131" s="23" t="s">
        <v>17</v>
      </c>
      <c r="EK131" s="223">
        <f t="shared" si="264"/>
        <v>3</v>
      </c>
      <c r="EL131" s="92" t="s">
        <v>37</v>
      </c>
      <c r="EM131" s="24" t="s">
        <v>18</v>
      </c>
      <c r="EN131" s="92">
        <f t="shared" si="306"/>
        <v>1</v>
      </c>
      <c r="EO131" s="92" t="s">
        <v>16</v>
      </c>
      <c r="EP131" t="str">
        <f t="shared" si="307"/>
        <v xml:space="preserve">( 194 / 3 ) π </v>
      </c>
      <c r="EQ131" t="str">
        <f t="shared" si="308"/>
        <v xml:space="preserve">( 194 / 3 ) π </v>
      </c>
      <c r="ER131" t="str">
        <f t="shared" si="267"/>
        <v xml:space="preserve">( 194 / 3 ) π </v>
      </c>
      <c r="ES131">
        <f t="shared" si="293"/>
        <v>0</v>
      </c>
      <c r="ET131" t="str">
        <f t="shared" si="268"/>
        <v xml:space="preserve">( 194 / 3 ) π </v>
      </c>
      <c r="EU131" s="92" t="s">
        <v>39</v>
      </c>
      <c r="EV131" s="92">
        <f t="shared" si="294"/>
        <v>98</v>
      </c>
      <c r="EW131" s="92"/>
      <c r="EX131" s="92">
        <f t="shared" si="295"/>
        <v>3</v>
      </c>
      <c r="EY131" s="92">
        <f t="shared" si="194"/>
        <v>1</v>
      </c>
      <c r="EZ131" s="71" t="str">
        <f t="shared" si="195"/>
        <v xml:space="preserve">11640° = </v>
      </c>
      <c r="FA131" s="73" t="str">
        <f t="shared" si="269"/>
        <v xml:space="preserve">( 194 / 3 ) π </v>
      </c>
      <c r="FB131" s="26" t="str">
        <f t="shared" si="196"/>
        <v>=</v>
      </c>
      <c r="FC131" s="26"/>
      <c r="FD131" s="26">
        <f t="shared" si="197"/>
        <v>203.15632493213997</v>
      </c>
      <c r="FE131" s="26"/>
      <c r="FF131" s="26" t="s">
        <v>39</v>
      </c>
      <c r="FG131" s="25">
        <f t="shared" si="198"/>
        <v>203.15632493213994</v>
      </c>
      <c r="FH131" s="25" t="s">
        <v>2</v>
      </c>
      <c r="FI131" s="25" t="str">
        <f t="shared" si="199"/>
        <v/>
      </c>
      <c r="FL131" s="144" t="str">
        <f t="shared" si="200"/>
        <v>( 194 / 3 ) π   =</v>
      </c>
      <c r="FM131" s="42">
        <f t="shared" si="309"/>
        <v>203.15632493213994</v>
      </c>
      <c r="FN131">
        <f t="shared" si="310"/>
        <v>0.86602540378445092</v>
      </c>
      <c r="FO131">
        <f t="shared" si="311"/>
        <v>-0.49999999999997879</v>
      </c>
      <c r="FP131">
        <f t="shared" si="312"/>
        <v>4.3301270189222549</v>
      </c>
      <c r="FQ131">
        <f t="shared" si="313"/>
        <v>-2.4999999999998939</v>
      </c>
      <c r="FR131">
        <f t="shared" si="314"/>
        <v>7.4999999999998934</v>
      </c>
      <c r="FS131">
        <f t="shared" si="315"/>
        <v>2.5000000000001061</v>
      </c>
      <c r="FT131">
        <f t="shared" si="316"/>
        <v>8.6602540378443251</v>
      </c>
      <c r="FV131">
        <v>360</v>
      </c>
      <c r="FW131">
        <f t="shared" si="296"/>
        <v>120</v>
      </c>
      <c r="FX131">
        <f t="shared" si="317"/>
        <v>60</v>
      </c>
      <c r="FY131">
        <f t="shared" si="336"/>
        <v>3</v>
      </c>
      <c r="FZ131">
        <f t="shared" si="273"/>
        <v>1.5</v>
      </c>
      <c r="GA131">
        <f t="shared" si="337"/>
        <v>97</v>
      </c>
      <c r="GB131">
        <f t="shared" si="318"/>
        <v>0</v>
      </c>
      <c r="GC131" t="str">
        <f t="shared" si="319"/>
        <v/>
      </c>
      <c r="GD131" t="str">
        <f t="shared" si="275"/>
        <v/>
      </c>
      <c r="GH131" t="str">
        <f t="shared" si="207"/>
        <v/>
      </c>
      <c r="GI131" t="str">
        <f t="shared" si="320"/>
        <v/>
      </c>
      <c r="GJ131" s="43" t="str">
        <f t="shared" si="321"/>
        <v/>
      </c>
      <c r="GK131" s="43" t="str">
        <f t="shared" si="322"/>
        <v/>
      </c>
      <c r="GL131" s="145"/>
      <c r="GM131" t="str">
        <f t="shared" si="323"/>
        <v/>
      </c>
      <c r="GN131" t="str">
        <f t="shared" si="324"/>
        <v/>
      </c>
      <c r="GO131" t="str">
        <f t="shared" si="325"/>
        <v/>
      </c>
      <c r="GP131" t="str">
        <f t="shared" si="326"/>
        <v/>
      </c>
      <c r="GQ131" t="str">
        <f t="shared" si="277"/>
        <v/>
      </c>
      <c r="GR131" t="str">
        <f t="shared" si="327"/>
        <v/>
      </c>
      <c r="GS131" t="str">
        <f t="shared" si="328"/>
        <v/>
      </c>
      <c r="GU131" t="str">
        <f t="shared" si="329"/>
        <v/>
      </c>
      <c r="GV131" t="str">
        <f t="shared" si="279"/>
        <v/>
      </c>
      <c r="GW131" t="str">
        <f t="shared" si="184"/>
        <v/>
      </c>
      <c r="GX131" t="str">
        <f t="shared" si="185"/>
        <v/>
      </c>
      <c r="GY131" s="19"/>
      <c r="GZ131" t="e">
        <f t="shared" si="280"/>
        <v>#VALUE!</v>
      </c>
      <c r="HA131">
        <f t="shared" si="345"/>
        <v>3</v>
      </c>
      <c r="HC131" t="s">
        <v>982</v>
      </c>
      <c r="HD131">
        <f t="shared" si="297"/>
        <v>97</v>
      </c>
      <c r="HE131" t="str">
        <f t="shared" si="216"/>
        <v/>
      </c>
      <c r="HF131">
        <f t="shared" si="217"/>
        <v>0</v>
      </c>
      <c r="HG131" t="str">
        <f t="shared" si="218"/>
        <v/>
      </c>
      <c r="HH131">
        <f t="shared" si="330"/>
        <v>0</v>
      </c>
    </row>
    <row r="132" spans="2:216" x14ac:dyDescent="0.25">
      <c r="B132" s="8"/>
      <c r="C132" s="8"/>
      <c r="D132" s="8"/>
      <c r="E132" s="8"/>
      <c r="F132" s="8"/>
      <c r="G132" s="8"/>
      <c r="H132" s="8"/>
      <c r="I132" s="8"/>
      <c r="J132" s="8"/>
      <c r="L132" s="185"/>
      <c r="M132" s="185"/>
      <c r="N132" s="84"/>
      <c r="O132" s="8"/>
      <c r="P132" s="8"/>
      <c r="Q132" s="27"/>
      <c r="R132" s="227">
        <f t="shared" si="220"/>
        <v>65.333333333333329</v>
      </c>
      <c r="U132" s="32" t="str">
        <f t="shared" si="299"/>
        <v/>
      </c>
      <c r="V132" s="45" t="str">
        <f t="shared" si="300"/>
        <v/>
      </c>
      <c r="W132" s="32" t="str">
        <f t="shared" si="222"/>
        <v/>
      </c>
      <c r="X132" s="35" t="str">
        <f t="shared" si="301"/>
        <v/>
      </c>
      <c r="Y132" s="39" t="str">
        <f t="shared" si="302"/>
        <v/>
      </c>
      <c r="Z132" s="35" t="str">
        <f t="shared" si="303"/>
        <v/>
      </c>
      <c r="AA132" s="35" t="str">
        <f t="shared" si="304"/>
        <v/>
      </c>
      <c r="AB132" s="35" t="str">
        <f t="shared" si="225"/>
        <v/>
      </c>
      <c r="AC132" s="39" t="str">
        <f t="shared" si="226"/>
        <v/>
      </c>
      <c r="AD132" s="39" t="str">
        <f t="shared" si="227"/>
        <v/>
      </c>
      <c r="AE132" s="41" t="str">
        <f t="shared" si="305"/>
        <v/>
      </c>
      <c r="AG132" s="20" t="e">
        <f t="shared" si="228"/>
        <v>#VALUE!</v>
      </c>
      <c r="AI132" s="8"/>
      <c r="BE132" s="8">
        <v>180</v>
      </c>
      <c r="BF132" s="8">
        <v>360</v>
      </c>
      <c r="BG132" s="8">
        <f t="shared" si="298"/>
        <v>3920</v>
      </c>
      <c r="BH132">
        <f t="shared" si="229"/>
        <v>11760</v>
      </c>
      <c r="BI132" t="s">
        <v>20</v>
      </c>
      <c r="BJ132">
        <f t="shared" si="230"/>
        <v>11760</v>
      </c>
      <c r="BK132">
        <f t="shared" si="281"/>
        <v>0</v>
      </c>
      <c r="BL132" s="17">
        <f t="shared" si="231"/>
        <v>23520</v>
      </c>
      <c r="BM132" s="17">
        <f t="shared" si="232"/>
        <v>360</v>
      </c>
      <c r="BN132" s="17">
        <f t="shared" si="233"/>
        <v>23520</v>
      </c>
      <c r="BO132" s="17">
        <f t="shared" si="234"/>
        <v>0</v>
      </c>
      <c r="BR132">
        <f t="shared" si="235"/>
        <v>11760</v>
      </c>
      <c r="BS132">
        <f t="shared" si="236"/>
        <v>120</v>
      </c>
      <c r="BT132">
        <f t="shared" si="237"/>
        <v>196</v>
      </c>
      <c r="BU132">
        <f t="shared" si="238"/>
        <v>3</v>
      </c>
      <c r="BX132">
        <f t="shared" si="239"/>
        <v>1</v>
      </c>
      <c r="BY132">
        <f t="shared" si="240"/>
        <v>196</v>
      </c>
      <c r="BZ132">
        <f t="shared" si="241"/>
        <v>3</v>
      </c>
      <c r="CA132">
        <f t="shared" si="242"/>
        <v>1</v>
      </c>
      <c r="CB132">
        <f t="shared" si="243"/>
        <v>196</v>
      </c>
      <c r="CC132">
        <f t="shared" si="244"/>
        <v>3</v>
      </c>
      <c r="CD132" s="19"/>
      <c r="CE132" s="155">
        <f t="shared" si="245"/>
        <v>65.333333333333329</v>
      </c>
      <c r="CF132" s="17">
        <f t="shared" si="246"/>
        <v>65.333333333333329</v>
      </c>
      <c r="CG132" s="205">
        <f t="shared" si="247"/>
        <v>205.25072003453315</v>
      </c>
      <c r="CH132" s="205">
        <f t="shared" si="248"/>
        <v>65.333333333333329</v>
      </c>
      <c r="CI132" s="205">
        <f t="shared" si="249"/>
        <v>0</v>
      </c>
      <c r="CJ132" s="224">
        <f t="shared" si="250"/>
        <v>-1</v>
      </c>
      <c r="CK132" s="205">
        <f t="shared" si="251"/>
        <v>-2</v>
      </c>
      <c r="CL132" s="205">
        <v>360</v>
      </c>
      <c r="CM132" s="205">
        <f t="shared" si="282"/>
        <v>-8.3333333333333332E-3</v>
      </c>
      <c r="CN132" s="8"/>
      <c r="CO132" s="198"/>
      <c r="CP132" s="8"/>
      <c r="CQ132" s="8"/>
      <c r="CR132" s="8"/>
      <c r="CS132" s="8"/>
      <c r="CT132" s="8">
        <f t="shared" si="283"/>
        <v>196</v>
      </c>
      <c r="CU132" s="8">
        <f t="shared" si="284"/>
        <v>3</v>
      </c>
      <c r="CV132" s="8">
        <f t="shared" si="252"/>
        <v>1</v>
      </c>
      <c r="CW132" s="8">
        <f t="shared" si="331"/>
        <v>196</v>
      </c>
      <c r="CX132" s="8">
        <f t="shared" si="332"/>
        <v>3</v>
      </c>
      <c r="CY132" s="8">
        <f t="shared" si="186"/>
        <v>1</v>
      </c>
      <c r="CZ132" s="8">
        <f t="shared" si="187"/>
        <v>196</v>
      </c>
      <c r="DA132" s="8">
        <f t="shared" si="253"/>
        <v>3</v>
      </c>
      <c r="DB132" s="8"/>
      <c r="DC132" s="198">
        <f t="shared" si="254"/>
        <v>196</v>
      </c>
      <c r="DD132" s="234" t="s">
        <v>1005</v>
      </c>
      <c r="DE132" s="198">
        <f t="shared" si="255"/>
        <v>3</v>
      </c>
      <c r="DF132" s="8" t="s">
        <v>16</v>
      </c>
      <c r="DG132" s="8">
        <f t="shared" si="188"/>
        <v>65.333333333333329</v>
      </c>
      <c r="DH132" s="129" t="s">
        <v>18</v>
      </c>
      <c r="DI132" s="129" t="s">
        <v>16</v>
      </c>
      <c r="DJ132" s="198">
        <f t="shared" si="256"/>
        <v>205.25072003453315</v>
      </c>
      <c r="DK132" s="30" t="s">
        <v>2</v>
      </c>
      <c r="DL132" s="198">
        <f t="shared" si="189"/>
        <v>205.25072003453315</v>
      </c>
      <c r="DM132" s="228">
        <f t="shared" si="285"/>
        <v>1000000000000</v>
      </c>
      <c r="DN132" s="228">
        <f t="shared" si="286"/>
        <v>205250720034533.16</v>
      </c>
      <c r="DO132" s="228">
        <f t="shared" si="287"/>
        <v>205250720034533.16</v>
      </c>
      <c r="DP132" s="228">
        <f t="shared" si="288"/>
        <v>205250720034533</v>
      </c>
      <c r="DQ132" s="228">
        <f t="shared" si="289"/>
        <v>205250720034533</v>
      </c>
      <c r="DR132" s="30" t="str">
        <f t="shared" si="290"/>
        <v/>
      </c>
      <c r="DS132" s="30">
        <f t="shared" si="291"/>
        <v>0</v>
      </c>
      <c r="DT132" s="30">
        <f t="shared" si="292"/>
        <v>0</v>
      </c>
      <c r="DU132" s="27"/>
      <c r="DV132" s="23" t="s">
        <v>19</v>
      </c>
      <c r="DW132" s="23">
        <f t="shared" si="190"/>
        <v>196</v>
      </c>
      <c r="DX132" s="23">
        <f t="shared" si="191"/>
        <v>3</v>
      </c>
      <c r="DY132" s="23">
        <f t="shared" si="257"/>
        <v>65.333333333333329</v>
      </c>
      <c r="DZ132" s="23">
        <f t="shared" si="258"/>
        <v>0</v>
      </c>
      <c r="EA132" s="23">
        <f t="shared" si="192"/>
        <v>0</v>
      </c>
      <c r="EB132" s="23"/>
      <c r="EC132" s="23">
        <f t="shared" si="259"/>
        <v>196</v>
      </c>
      <c r="ED132" s="23">
        <f t="shared" si="260"/>
        <v>3</v>
      </c>
      <c r="EE132" s="23">
        <f t="shared" si="261"/>
        <v>196</v>
      </c>
      <c r="EF132" s="23">
        <f t="shared" si="262"/>
        <v>3</v>
      </c>
      <c r="EG132" s="23"/>
      <c r="EH132" s="23" t="s">
        <v>36</v>
      </c>
      <c r="EI132" s="223">
        <f t="shared" si="263"/>
        <v>196</v>
      </c>
      <c r="EJ132" s="23" t="s">
        <v>17</v>
      </c>
      <c r="EK132" s="223">
        <f t="shared" si="264"/>
        <v>3</v>
      </c>
      <c r="EL132" s="92" t="s">
        <v>37</v>
      </c>
      <c r="EM132" s="24" t="s">
        <v>18</v>
      </c>
      <c r="EN132" s="92">
        <f t="shared" si="306"/>
        <v>1</v>
      </c>
      <c r="EO132" s="92" t="s">
        <v>16</v>
      </c>
      <c r="EP132" t="str">
        <f t="shared" si="307"/>
        <v xml:space="preserve">( 196 / 3 ) π </v>
      </c>
      <c r="EQ132" t="str">
        <f t="shared" si="308"/>
        <v xml:space="preserve">( 196 / 3 ) π </v>
      </c>
      <c r="ER132" t="str">
        <f t="shared" si="267"/>
        <v xml:space="preserve">( 196 / 3 ) π </v>
      </c>
      <c r="ES132">
        <f t="shared" si="293"/>
        <v>0</v>
      </c>
      <c r="ET132" t="str">
        <f t="shared" si="268"/>
        <v xml:space="preserve">( 196 / 3 ) π </v>
      </c>
      <c r="EU132" s="92" t="s">
        <v>39</v>
      </c>
      <c r="EV132" s="92">
        <f t="shared" si="294"/>
        <v>99</v>
      </c>
      <c r="EW132" s="92"/>
      <c r="EX132" s="92">
        <f t="shared" si="295"/>
        <v>3</v>
      </c>
      <c r="EY132" s="92">
        <f t="shared" si="194"/>
        <v>3</v>
      </c>
      <c r="EZ132" s="71" t="str">
        <f t="shared" si="195"/>
        <v xml:space="preserve">11760° = </v>
      </c>
      <c r="FA132" s="73" t="str">
        <f t="shared" si="269"/>
        <v xml:space="preserve">( 196 / 3 ) π </v>
      </c>
      <c r="FB132" s="26" t="str">
        <f t="shared" si="196"/>
        <v>=</v>
      </c>
      <c r="FC132" s="26"/>
      <c r="FD132" s="26">
        <f t="shared" si="197"/>
        <v>205.25072003453315</v>
      </c>
      <c r="FE132" s="26"/>
      <c r="FF132" s="26" t="s">
        <v>39</v>
      </c>
      <c r="FG132" s="25">
        <f t="shared" si="198"/>
        <v>205.25072003453315</v>
      </c>
      <c r="FH132" s="25" t="s">
        <v>2</v>
      </c>
      <c r="FI132" s="25" t="str">
        <f t="shared" si="199"/>
        <v/>
      </c>
      <c r="FL132" s="144" t="str">
        <f t="shared" si="200"/>
        <v>( 196 / 3 ) π   =</v>
      </c>
      <c r="FM132" s="42">
        <f t="shared" si="309"/>
        <v>205.25072003453315</v>
      </c>
      <c r="FN132">
        <f t="shared" si="310"/>
        <v>-0.86602540378443227</v>
      </c>
      <c r="FO132">
        <f t="shared" si="311"/>
        <v>-0.50000000000001099</v>
      </c>
      <c r="FP132">
        <f t="shared" si="312"/>
        <v>-4.3301270189221617</v>
      </c>
      <c r="FQ132">
        <f t="shared" si="313"/>
        <v>-2.5000000000000551</v>
      </c>
      <c r="FR132">
        <f t="shared" si="314"/>
        <v>7.5000000000000551</v>
      </c>
      <c r="FS132">
        <f t="shared" si="315"/>
        <v>2.4999999999999449</v>
      </c>
      <c r="FT132">
        <f t="shared" si="316"/>
        <v>8.6602540378444193</v>
      </c>
      <c r="FV132">
        <v>360</v>
      </c>
      <c r="FW132">
        <f t="shared" si="296"/>
        <v>120</v>
      </c>
      <c r="FX132">
        <f t="shared" si="317"/>
        <v>60</v>
      </c>
      <c r="FY132">
        <f t="shared" si="336"/>
        <v>3</v>
      </c>
      <c r="FZ132">
        <f t="shared" si="273"/>
        <v>1.5</v>
      </c>
      <c r="GA132">
        <f t="shared" si="337"/>
        <v>98</v>
      </c>
      <c r="GB132">
        <f t="shared" si="318"/>
        <v>0</v>
      </c>
      <c r="GC132" t="str">
        <f t="shared" si="319"/>
        <v/>
      </c>
      <c r="GD132" t="str">
        <f t="shared" si="275"/>
        <v/>
      </c>
      <c r="GH132" t="str">
        <f t="shared" si="207"/>
        <v/>
      </c>
      <c r="GI132" t="str">
        <f t="shared" si="320"/>
        <v/>
      </c>
      <c r="GJ132" s="43" t="str">
        <f t="shared" si="321"/>
        <v/>
      </c>
      <c r="GK132" s="43" t="str">
        <f t="shared" si="322"/>
        <v/>
      </c>
      <c r="GL132" s="145"/>
      <c r="GM132" t="str">
        <f t="shared" si="323"/>
        <v/>
      </c>
      <c r="GN132" t="str">
        <f t="shared" si="324"/>
        <v/>
      </c>
      <c r="GO132" t="str">
        <f t="shared" si="325"/>
        <v/>
      </c>
      <c r="GP132" t="str">
        <f t="shared" si="326"/>
        <v/>
      </c>
      <c r="GQ132" t="str">
        <f t="shared" si="277"/>
        <v/>
      </c>
      <c r="GR132" t="str">
        <f t="shared" si="327"/>
        <v/>
      </c>
      <c r="GS132" t="str">
        <f t="shared" si="328"/>
        <v/>
      </c>
      <c r="GU132" t="str">
        <f t="shared" si="329"/>
        <v/>
      </c>
      <c r="GV132" t="str">
        <f t="shared" si="279"/>
        <v/>
      </c>
      <c r="GW132" t="str">
        <f t="shared" si="184"/>
        <v/>
      </c>
      <c r="GX132" t="str">
        <f t="shared" si="185"/>
        <v/>
      </c>
      <c r="GY132" s="19"/>
      <c r="GZ132" t="e">
        <f t="shared" si="280"/>
        <v>#VALUE!</v>
      </c>
      <c r="HA132">
        <f t="shared" si="345"/>
        <v>3</v>
      </c>
      <c r="HC132" t="s">
        <v>982</v>
      </c>
      <c r="HD132">
        <f t="shared" si="297"/>
        <v>98</v>
      </c>
      <c r="HE132" t="str">
        <f t="shared" si="216"/>
        <v/>
      </c>
      <c r="HF132">
        <f t="shared" si="217"/>
        <v>0</v>
      </c>
      <c r="HG132" t="str">
        <f t="shared" si="218"/>
        <v/>
      </c>
      <c r="HH132">
        <f t="shared" si="330"/>
        <v>0</v>
      </c>
    </row>
    <row r="133" spans="2:216" x14ac:dyDescent="0.25">
      <c r="B133" s="8"/>
      <c r="C133" s="8"/>
      <c r="D133" s="8"/>
      <c r="E133" s="8"/>
      <c r="F133" s="8"/>
      <c r="G133" s="8"/>
      <c r="H133" s="8"/>
      <c r="I133" s="8"/>
      <c r="J133" s="8"/>
      <c r="L133" s="185"/>
      <c r="M133" s="185"/>
      <c r="N133" s="84"/>
      <c r="O133" s="8"/>
      <c r="P133" s="8"/>
      <c r="Q133" s="27"/>
      <c r="R133" s="227">
        <f t="shared" si="220"/>
        <v>66</v>
      </c>
      <c r="U133" s="32" t="str">
        <f t="shared" si="299"/>
        <v/>
      </c>
      <c r="V133" s="44" t="str">
        <f t="shared" si="300"/>
        <v/>
      </c>
      <c r="W133" s="66" t="str">
        <f t="shared" si="222"/>
        <v/>
      </c>
      <c r="X133" s="34" t="str">
        <f t="shared" si="301"/>
        <v/>
      </c>
      <c r="Y133" s="38" t="str">
        <f t="shared" si="302"/>
        <v/>
      </c>
      <c r="Z133" s="34" t="str">
        <f t="shared" si="303"/>
        <v/>
      </c>
      <c r="AA133" s="34" t="str">
        <f t="shared" si="304"/>
        <v/>
      </c>
      <c r="AB133" s="34" t="str">
        <f t="shared" si="225"/>
        <v/>
      </c>
      <c r="AC133" s="38" t="str">
        <f t="shared" si="226"/>
        <v/>
      </c>
      <c r="AD133" s="38" t="str">
        <f t="shared" si="227"/>
        <v/>
      </c>
      <c r="AE133" s="40" t="str">
        <f t="shared" si="305"/>
        <v/>
      </c>
      <c r="AF133" s="32"/>
      <c r="AG133" s="20" t="e">
        <f t="shared" si="228"/>
        <v>#VALUE!</v>
      </c>
      <c r="BE133" s="8">
        <v>180</v>
      </c>
      <c r="BF133" s="8">
        <v>360</v>
      </c>
      <c r="BG133" s="8">
        <f t="shared" si="298"/>
        <v>3960</v>
      </c>
      <c r="BH133">
        <f t="shared" si="229"/>
        <v>11880</v>
      </c>
      <c r="BI133" t="s">
        <v>20</v>
      </c>
      <c r="BJ133">
        <f t="shared" si="230"/>
        <v>11880</v>
      </c>
      <c r="BK133">
        <f t="shared" si="281"/>
        <v>0</v>
      </c>
      <c r="BL133" s="17">
        <f t="shared" si="231"/>
        <v>23760</v>
      </c>
      <c r="BM133" s="17">
        <f t="shared" si="232"/>
        <v>360</v>
      </c>
      <c r="BN133" s="17">
        <f t="shared" si="233"/>
        <v>23760</v>
      </c>
      <c r="BO133" s="17">
        <f t="shared" si="234"/>
        <v>0</v>
      </c>
      <c r="BR133">
        <f t="shared" si="235"/>
        <v>11880</v>
      </c>
      <c r="BS133">
        <f t="shared" si="236"/>
        <v>360</v>
      </c>
      <c r="BT133">
        <f t="shared" si="237"/>
        <v>66</v>
      </c>
      <c r="BU133">
        <f t="shared" si="238"/>
        <v>1</v>
      </c>
      <c r="BX133">
        <f t="shared" si="239"/>
        <v>1</v>
      </c>
      <c r="BY133">
        <f t="shared" si="240"/>
        <v>66</v>
      </c>
      <c r="BZ133">
        <f t="shared" si="241"/>
        <v>1</v>
      </c>
      <c r="CA133">
        <f t="shared" si="242"/>
        <v>1</v>
      </c>
      <c r="CB133">
        <f t="shared" si="243"/>
        <v>66</v>
      </c>
      <c r="CC133">
        <f t="shared" si="244"/>
        <v>1</v>
      </c>
      <c r="CD133" s="19"/>
      <c r="CE133" s="155">
        <f t="shared" si="245"/>
        <v>66</v>
      </c>
      <c r="CF133" s="17">
        <f t="shared" si="246"/>
        <v>66</v>
      </c>
      <c r="CG133" s="205">
        <f t="shared" si="247"/>
        <v>207.34511513692635</v>
      </c>
      <c r="CH133" s="205">
        <f t="shared" si="248"/>
        <v>66</v>
      </c>
      <c r="CI133" s="205">
        <f t="shared" si="249"/>
        <v>0</v>
      </c>
      <c r="CJ133" s="224">
        <f t="shared" si="250"/>
        <v>-1</v>
      </c>
      <c r="CK133" s="205">
        <f t="shared" si="251"/>
        <v>-2</v>
      </c>
      <c r="CL133" s="205">
        <v>360</v>
      </c>
      <c r="CM133" s="205">
        <f t="shared" si="282"/>
        <v>-8.3333333333333332E-3</v>
      </c>
      <c r="CN133" s="8"/>
      <c r="CO133" s="198"/>
      <c r="CP133" s="8"/>
      <c r="CQ133" s="8"/>
      <c r="CR133" s="8"/>
      <c r="CS133" s="8"/>
      <c r="CT133" s="8">
        <f t="shared" si="283"/>
        <v>198</v>
      </c>
      <c r="CU133" s="8">
        <f t="shared" si="284"/>
        <v>3</v>
      </c>
      <c r="CV133" s="8">
        <f t="shared" si="252"/>
        <v>3</v>
      </c>
      <c r="CW133" s="8">
        <f t="shared" si="331"/>
        <v>66</v>
      </c>
      <c r="CX133" s="8">
        <f t="shared" si="332"/>
        <v>1</v>
      </c>
      <c r="CY133" s="8">
        <f t="shared" si="186"/>
        <v>3</v>
      </c>
      <c r="CZ133" s="8">
        <f t="shared" si="187"/>
        <v>66</v>
      </c>
      <c r="DA133" s="8">
        <f t="shared" si="253"/>
        <v>1</v>
      </c>
      <c r="DB133" s="8"/>
      <c r="DC133" s="198">
        <f t="shared" si="254"/>
        <v>66</v>
      </c>
      <c r="DD133" s="234" t="s">
        <v>1005</v>
      </c>
      <c r="DE133" s="198">
        <f t="shared" si="255"/>
        <v>1</v>
      </c>
      <c r="DF133" s="8" t="s">
        <v>16</v>
      </c>
      <c r="DG133" s="8">
        <f t="shared" si="188"/>
        <v>66</v>
      </c>
      <c r="DH133" s="129" t="s">
        <v>18</v>
      </c>
      <c r="DI133" s="129" t="s">
        <v>16</v>
      </c>
      <c r="DJ133" s="198">
        <f t="shared" si="256"/>
        <v>207.34511513692635</v>
      </c>
      <c r="DK133" s="30" t="s">
        <v>2</v>
      </c>
      <c r="DL133" s="198">
        <f t="shared" si="189"/>
        <v>207.34511513692635</v>
      </c>
      <c r="DM133" s="228">
        <f t="shared" si="285"/>
        <v>1000000000000</v>
      </c>
      <c r="DN133" s="228">
        <f t="shared" si="286"/>
        <v>207345115136926.34</v>
      </c>
      <c r="DO133" s="228">
        <f t="shared" si="287"/>
        <v>207345115136926.34</v>
      </c>
      <c r="DP133" s="228">
        <f t="shared" si="288"/>
        <v>207345115136926</v>
      </c>
      <c r="DQ133" s="228">
        <f t="shared" si="289"/>
        <v>207345115136926</v>
      </c>
      <c r="DR133" s="30" t="str">
        <f t="shared" si="290"/>
        <v/>
      </c>
      <c r="DS133" s="30">
        <f t="shared" si="291"/>
        <v>0</v>
      </c>
      <c r="DT133" s="30">
        <f t="shared" si="292"/>
        <v>0</v>
      </c>
      <c r="DU133" s="27"/>
      <c r="DV133" s="23" t="s">
        <v>19</v>
      </c>
      <c r="DW133" s="23">
        <f t="shared" si="190"/>
        <v>66</v>
      </c>
      <c r="DX133" s="23">
        <f t="shared" si="191"/>
        <v>1</v>
      </c>
      <c r="DY133" s="23">
        <f t="shared" si="257"/>
        <v>66</v>
      </c>
      <c r="DZ133" s="23">
        <f t="shared" si="258"/>
        <v>0</v>
      </c>
      <c r="EA133" s="23">
        <f t="shared" si="192"/>
        <v>0</v>
      </c>
      <c r="EB133" s="23"/>
      <c r="EC133" s="23">
        <f t="shared" si="259"/>
        <v>66</v>
      </c>
      <c r="ED133" s="23">
        <f t="shared" si="260"/>
        <v>1</v>
      </c>
      <c r="EE133" s="23">
        <f t="shared" si="261"/>
        <v>66</v>
      </c>
      <c r="EF133" s="23">
        <f t="shared" si="262"/>
        <v>1</v>
      </c>
      <c r="EG133" s="23"/>
      <c r="EH133" s="23" t="s">
        <v>36</v>
      </c>
      <c r="EI133" s="223">
        <f t="shared" si="263"/>
        <v>66</v>
      </c>
      <c r="EJ133" s="23" t="s">
        <v>17</v>
      </c>
      <c r="EK133" s="223">
        <f t="shared" si="264"/>
        <v>1</v>
      </c>
      <c r="EL133" s="92" t="s">
        <v>37</v>
      </c>
      <c r="EM133" s="24" t="s">
        <v>18</v>
      </c>
      <c r="EN133" s="92">
        <f t="shared" si="306"/>
        <v>1</v>
      </c>
      <c r="EO133" s="92" t="s">
        <v>16</v>
      </c>
      <c r="EP133" t="str">
        <f t="shared" si="307"/>
        <v xml:space="preserve">( 66 / 1 ) π </v>
      </c>
      <c r="EQ133" t="str">
        <f t="shared" si="308"/>
        <v xml:space="preserve">66 π </v>
      </c>
      <c r="ER133" t="str">
        <f t="shared" si="267"/>
        <v xml:space="preserve">66 π </v>
      </c>
      <c r="ES133">
        <f t="shared" si="293"/>
        <v>0</v>
      </c>
      <c r="ET133" t="str">
        <f t="shared" si="268"/>
        <v xml:space="preserve">66 π </v>
      </c>
      <c r="EU133" s="92" t="s">
        <v>39</v>
      </c>
      <c r="EV133" s="92">
        <f t="shared" si="294"/>
        <v>100</v>
      </c>
      <c r="EW133" s="92"/>
      <c r="EX133" s="92">
        <f t="shared" si="295"/>
        <v>3</v>
      </c>
      <c r="EY133" s="92">
        <f t="shared" si="194"/>
        <v>1</v>
      </c>
      <c r="EZ133" s="71" t="str">
        <f t="shared" si="195"/>
        <v xml:space="preserve">11880° = </v>
      </c>
      <c r="FA133" s="73" t="str">
        <f t="shared" si="269"/>
        <v xml:space="preserve">66 π </v>
      </c>
      <c r="FB133" s="26" t="str">
        <f t="shared" si="196"/>
        <v>=</v>
      </c>
      <c r="FC133" s="26"/>
      <c r="FD133" s="26">
        <f t="shared" si="197"/>
        <v>207.34511513692635</v>
      </c>
      <c r="FE133" s="26"/>
      <c r="FF133" s="26" t="s">
        <v>39</v>
      </c>
      <c r="FG133" s="25">
        <f t="shared" si="198"/>
        <v>207.34511513692635</v>
      </c>
      <c r="FH133" s="25" t="s">
        <v>2</v>
      </c>
      <c r="FI133" s="25" t="str">
        <f t="shared" si="199"/>
        <v/>
      </c>
      <c r="FL133" s="144" t="str">
        <f t="shared" si="200"/>
        <v>66 π   =</v>
      </c>
      <c r="FM133" s="42">
        <f t="shared" si="309"/>
        <v>207.34511513692635</v>
      </c>
      <c r="FN133">
        <f t="shared" si="310"/>
        <v>-9.8055244479589021E-16</v>
      </c>
      <c r="FO133">
        <f t="shared" si="311"/>
        <v>1</v>
      </c>
      <c r="FP133">
        <f t="shared" si="312"/>
        <v>-4.9027622239794511E-15</v>
      </c>
      <c r="FQ133">
        <f t="shared" si="313"/>
        <v>5</v>
      </c>
      <c r="FR133">
        <f t="shared" si="314"/>
        <v>0</v>
      </c>
      <c r="FS133">
        <f t="shared" si="315"/>
        <v>0</v>
      </c>
      <c r="FT133">
        <f t="shared" si="316"/>
        <v>4.9027622239794511E-15</v>
      </c>
      <c r="FV133">
        <v>360</v>
      </c>
      <c r="FW133">
        <f t="shared" si="296"/>
        <v>120</v>
      </c>
      <c r="FX133">
        <f t="shared" si="317"/>
        <v>60</v>
      </c>
      <c r="FY133">
        <f t="shared" si="336"/>
        <v>3</v>
      </c>
      <c r="FZ133">
        <f t="shared" si="273"/>
        <v>1.5</v>
      </c>
      <c r="GA133">
        <f t="shared" si="337"/>
        <v>99</v>
      </c>
      <c r="GB133">
        <f t="shared" si="318"/>
        <v>0</v>
      </c>
      <c r="GC133" t="str">
        <f t="shared" si="319"/>
        <v/>
      </c>
      <c r="GD133" t="str">
        <f t="shared" si="275"/>
        <v/>
      </c>
      <c r="GH133" t="str">
        <f t="shared" si="207"/>
        <v/>
      </c>
      <c r="GI133" t="str">
        <f t="shared" si="320"/>
        <v/>
      </c>
      <c r="GJ133" s="43" t="str">
        <f t="shared" si="321"/>
        <v/>
      </c>
      <c r="GK133" s="43" t="str">
        <f t="shared" si="322"/>
        <v/>
      </c>
      <c r="GL133" s="145"/>
      <c r="GM133" t="str">
        <f t="shared" si="323"/>
        <v/>
      </c>
      <c r="GN133" t="str">
        <f t="shared" si="324"/>
        <v/>
      </c>
      <c r="GO133" t="str">
        <f t="shared" si="325"/>
        <v/>
      </c>
      <c r="GP133" t="str">
        <f t="shared" si="326"/>
        <v/>
      </c>
      <c r="GQ133" t="str">
        <f t="shared" si="277"/>
        <v/>
      </c>
      <c r="GR133" t="str">
        <f t="shared" si="327"/>
        <v/>
      </c>
      <c r="GS133" t="str">
        <f t="shared" si="328"/>
        <v/>
      </c>
      <c r="GU133" t="str">
        <f t="shared" si="329"/>
        <v/>
      </c>
      <c r="GV133" t="str">
        <f t="shared" si="279"/>
        <v/>
      </c>
      <c r="GW133" t="str">
        <f t="shared" si="184"/>
        <v/>
      </c>
      <c r="GX133" t="str">
        <f t="shared" si="185"/>
        <v/>
      </c>
      <c r="GY133" s="19"/>
      <c r="GZ133" t="e">
        <f t="shared" si="280"/>
        <v>#VALUE!</v>
      </c>
      <c r="HA133">
        <f t="shared" si="345"/>
        <v>3</v>
      </c>
      <c r="HC133" t="s">
        <v>982</v>
      </c>
      <c r="HD133">
        <f t="shared" si="297"/>
        <v>99</v>
      </c>
      <c r="HE133" t="str">
        <f t="shared" si="216"/>
        <v/>
      </c>
      <c r="HF133">
        <f t="shared" si="217"/>
        <v>0</v>
      </c>
      <c r="HG133" t="str">
        <f t="shared" si="218"/>
        <v/>
      </c>
      <c r="HH133">
        <f t="shared" si="330"/>
        <v>0</v>
      </c>
    </row>
    <row r="134" spans="2:216" x14ac:dyDescent="0.25">
      <c r="B134" s="8"/>
      <c r="C134" s="8"/>
      <c r="D134" s="8"/>
      <c r="E134" s="8"/>
      <c r="F134" s="8"/>
      <c r="G134" s="8"/>
      <c r="H134" s="8"/>
      <c r="I134" s="8"/>
      <c r="J134" s="8"/>
      <c r="L134" s="185"/>
      <c r="M134" s="185"/>
      <c r="N134" s="84"/>
      <c r="O134" s="8"/>
      <c r="P134" s="8"/>
      <c r="Q134" s="27"/>
      <c r="R134" s="227">
        <f t="shared" si="220"/>
        <v>66.666666666666671</v>
      </c>
      <c r="U134" s="32" t="str">
        <f t="shared" si="299"/>
        <v/>
      </c>
      <c r="V134" s="45" t="str">
        <f t="shared" si="300"/>
        <v/>
      </c>
      <c r="W134" s="32" t="str">
        <f t="shared" si="222"/>
        <v/>
      </c>
      <c r="X134" s="35" t="str">
        <f t="shared" si="301"/>
        <v/>
      </c>
      <c r="Y134" s="39" t="str">
        <f t="shared" si="302"/>
        <v/>
      </c>
      <c r="Z134" s="35" t="str">
        <f t="shared" si="303"/>
        <v/>
      </c>
      <c r="AA134" s="35" t="str">
        <f t="shared" si="304"/>
        <v/>
      </c>
      <c r="AB134" s="35" t="str">
        <f t="shared" si="225"/>
        <v/>
      </c>
      <c r="AC134" s="39" t="str">
        <f t="shared" si="226"/>
        <v/>
      </c>
      <c r="AD134" s="39" t="str">
        <f t="shared" si="227"/>
        <v/>
      </c>
      <c r="AE134" s="41" t="str">
        <f t="shared" si="305"/>
        <v/>
      </c>
      <c r="AF134" s="32"/>
      <c r="AG134" s="20" t="e">
        <f t="shared" si="228"/>
        <v>#VALUE!</v>
      </c>
      <c r="BE134" s="8">
        <v>180</v>
      </c>
      <c r="BF134" s="8">
        <v>360</v>
      </c>
      <c r="BG134" s="8">
        <f t="shared" si="298"/>
        <v>4000</v>
      </c>
      <c r="BH134">
        <f t="shared" si="229"/>
        <v>12000</v>
      </c>
      <c r="BI134" t="s">
        <v>20</v>
      </c>
      <c r="BJ134">
        <f t="shared" si="230"/>
        <v>12000</v>
      </c>
      <c r="BK134">
        <f t="shared" si="281"/>
        <v>0</v>
      </c>
      <c r="BL134" s="17">
        <f t="shared" si="231"/>
        <v>24000</v>
      </c>
      <c r="BM134" s="17">
        <f t="shared" si="232"/>
        <v>360</v>
      </c>
      <c r="BN134" s="17">
        <f t="shared" si="233"/>
        <v>24000</v>
      </c>
      <c r="BO134" s="17">
        <f t="shared" si="234"/>
        <v>0</v>
      </c>
      <c r="BR134">
        <f t="shared" si="235"/>
        <v>12000</v>
      </c>
      <c r="BS134">
        <f t="shared" si="236"/>
        <v>120</v>
      </c>
      <c r="BT134">
        <f t="shared" si="237"/>
        <v>200</v>
      </c>
      <c r="BU134">
        <f t="shared" si="238"/>
        <v>3</v>
      </c>
      <c r="BX134">
        <f t="shared" si="239"/>
        <v>1</v>
      </c>
      <c r="BY134">
        <f t="shared" si="240"/>
        <v>200</v>
      </c>
      <c r="BZ134">
        <f t="shared" si="241"/>
        <v>3</v>
      </c>
      <c r="CA134">
        <f t="shared" si="242"/>
        <v>1</v>
      </c>
      <c r="CB134">
        <f t="shared" si="243"/>
        <v>200</v>
      </c>
      <c r="CC134">
        <f t="shared" si="244"/>
        <v>3</v>
      </c>
      <c r="CD134" s="19"/>
      <c r="CE134" s="155">
        <f t="shared" si="245"/>
        <v>66.666666666666671</v>
      </c>
      <c r="CF134" s="17">
        <f t="shared" si="246"/>
        <v>66.666666666666671</v>
      </c>
      <c r="CG134" s="205">
        <f t="shared" si="247"/>
        <v>209.43951023931956</v>
      </c>
      <c r="CH134" s="205">
        <f t="shared" si="248"/>
        <v>66.666666666666671</v>
      </c>
      <c r="CI134" s="205">
        <f t="shared" si="249"/>
        <v>0</v>
      </c>
      <c r="CJ134" s="224">
        <f t="shared" si="250"/>
        <v>-1</v>
      </c>
      <c r="CK134" s="205">
        <f t="shared" si="251"/>
        <v>-2</v>
      </c>
      <c r="CL134" s="205">
        <v>360</v>
      </c>
      <c r="CM134" s="205">
        <f t="shared" si="282"/>
        <v>-8.3333333333333332E-3</v>
      </c>
      <c r="CN134" s="8"/>
      <c r="CO134" s="198"/>
      <c r="CP134" s="8"/>
      <c r="CQ134" s="8"/>
      <c r="CR134" s="8"/>
      <c r="CS134" s="8"/>
      <c r="CT134" s="8">
        <f t="shared" si="283"/>
        <v>200</v>
      </c>
      <c r="CU134" s="8">
        <f t="shared" si="284"/>
        <v>3</v>
      </c>
      <c r="CV134" s="8">
        <f t="shared" si="252"/>
        <v>1</v>
      </c>
      <c r="CW134" s="8">
        <f t="shared" si="331"/>
        <v>200</v>
      </c>
      <c r="CX134" s="8">
        <f t="shared" si="332"/>
        <v>3</v>
      </c>
      <c r="CY134" s="8">
        <f t="shared" si="186"/>
        <v>1</v>
      </c>
      <c r="CZ134" s="8">
        <f t="shared" si="187"/>
        <v>200</v>
      </c>
      <c r="DA134" s="8">
        <f t="shared" si="253"/>
        <v>3</v>
      </c>
      <c r="DB134" s="8"/>
      <c r="DC134" s="198">
        <f t="shared" si="254"/>
        <v>200</v>
      </c>
      <c r="DD134" s="234" t="s">
        <v>1005</v>
      </c>
      <c r="DE134" s="198">
        <f t="shared" si="255"/>
        <v>3</v>
      </c>
      <c r="DF134" s="8" t="s">
        <v>16</v>
      </c>
      <c r="DG134" s="8">
        <f t="shared" si="188"/>
        <v>66.666666666666671</v>
      </c>
      <c r="DH134" s="129" t="s">
        <v>18</v>
      </c>
      <c r="DI134" s="129" t="s">
        <v>16</v>
      </c>
      <c r="DJ134" s="198">
        <f t="shared" si="256"/>
        <v>209.43951023931956</v>
      </c>
      <c r="DK134" s="30" t="s">
        <v>2</v>
      </c>
      <c r="DL134" s="198">
        <f t="shared" si="189"/>
        <v>209.43951023931956</v>
      </c>
      <c r="DM134" s="228">
        <f t="shared" si="285"/>
        <v>1000000000000</v>
      </c>
      <c r="DN134" s="228">
        <f t="shared" si="286"/>
        <v>209439510239319.56</v>
      </c>
      <c r="DO134" s="228">
        <f t="shared" si="287"/>
        <v>209439510239319.56</v>
      </c>
      <c r="DP134" s="228">
        <f t="shared" si="288"/>
        <v>209439510239320</v>
      </c>
      <c r="DQ134" s="228">
        <f t="shared" si="289"/>
        <v>209439510239320</v>
      </c>
      <c r="DR134" s="30" t="str">
        <f t="shared" si="290"/>
        <v/>
      </c>
      <c r="DS134" s="30">
        <f t="shared" si="291"/>
        <v>0</v>
      </c>
      <c r="DT134" s="30">
        <f t="shared" si="292"/>
        <v>0</v>
      </c>
      <c r="DU134" s="27"/>
      <c r="DV134" s="23" t="s">
        <v>19</v>
      </c>
      <c r="DW134" s="23">
        <f t="shared" si="190"/>
        <v>200</v>
      </c>
      <c r="DX134" s="23">
        <f t="shared" si="191"/>
        <v>3</v>
      </c>
      <c r="DY134" s="23">
        <f t="shared" si="257"/>
        <v>66.666666666666671</v>
      </c>
      <c r="DZ134" s="23">
        <f t="shared" si="258"/>
        <v>0</v>
      </c>
      <c r="EA134" s="23">
        <f t="shared" si="192"/>
        <v>0</v>
      </c>
      <c r="EB134" s="23"/>
      <c r="EC134" s="23">
        <f t="shared" si="259"/>
        <v>200</v>
      </c>
      <c r="ED134" s="23">
        <f t="shared" si="260"/>
        <v>3</v>
      </c>
      <c r="EE134" s="23">
        <f t="shared" si="261"/>
        <v>200</v>
      </c>
      <c r="EF134" s="23">
        <f t="shared" si="262"/>
        <v>3</v>
      </c>
      <c r="EG134" s="23"/>
      <c r="EH134" s="23" t="s">
        <v>36</v>
      </c>
      <c r="EI134" s="223">
        <f t="shared" si="263"/>
        <v>200</v>
      </c>
      <c r="EJ134" s="23" t="s">
        <v>17</v>
      </c>
      <c r="EK134" s="223">
        <f t="shared" si="264"/>
        <v>3</v>
      </c>
      <c r="EL134" s="92" t="s">
        <v>37</v>
      </c>
      <c r="EM134" s="24" t="s">
        <v>18</v>
      </c>
      <c r="EN134" s="92">
        <f t="shared" si="306"/>
        <v>1</v>
      </c>
      <c r="EO134" s="92" t="s">
        <v>16</v>
      </c>
      <c r="EP134" t="str">
        <f t="shared" si="307"/>
        <v xml:space="preserve">( 200 / 3 ) π </v>
      </c>
      <c r="EQ134" t="str">
        <f t="shared" si="308"/>
        <v xml:space="preserve">( 200 / 3 ) π </v>
      </c>
      <c r="ER134" t="str">
        <f t="shared" si="267"/>
        <v xml:space="preserve">( 200 / 3 ) π </v>
      </c>
      <c r="ES134">
        <f t="shared" si="293"/>
        <v>0</v>
      </c>
      <c r="ET134" t="str">
        <f t="shared" si="268"/>
        <v xml:space="preserve">( 200 / 3 ) π </v>
      </c>
      <c r="EU134" s="92" t="s">
        <v>39</v>
      </c>
      <c r="EV134" s="92">
        <f t="shared" si="294"/>
        <v>101</v>
      </c>
      <c r="EW134" s="92"/>
      <c r="EX134" s="92">
        <f t="shared" si="295"/>
        <v>3</v>
      </c>
      <c r="EY134" s="92">
        <f t="shared" si="194"/>
        <v>1</v>
      </c>
      <c r="EZ134" s="71" t="str">
        <f t="shared" si="195"/>
        <v xml:space="preserve">12000° = </v>
      </c>
      <c r="FA134" s="73" t="str">
        <f t="shared" si="269"/>
        <v xml:space="preserve">( 200 / 3 ) π </v>
      </c>
      <c r="FB134" s="26" t="str">
        <f t="shared" si="196"/>
        <v>=</v>
      </c>
      <c r="FC134" s="26"/>
      <c r="FD134" s="26">
        <f t="shared" si="197"/>
        <v>209.43951023931956</v>
      </c>
      <c r="FE134" s="26"/>
      <c r="FF134" s="26" t="s">
        <v>39</v>
      </c>
      <c r="FG134" s="25">
        <f t="shared" si="198"/>
        <v>209.43951023931953</v>
      </c>
      <c r="FH134" s="25" t="s">
        <v>2</v>
      </c>
      <c r="FI134" s="25" t="str">
        <f t="shared" si="199"/>
        <v/>
      </c>
      <c r="FL134" s="144" t="str">
        <f t="shared" si="200"/>
        <v>( 200 / 3 ) π   =</v>
      </c>
      <c r="FM134" s="42">
        <f t="shared" si="309"/>
        <v>209.43951023931953</v>
      </c>
      <c r="FN134">
        <f t="shared" si="310"/>
        <v>0.86602540378444748</v>
      </c>
      <c r="FO134">
        <f t="shared" si="311"/>
        <v>-0.49999999999998473</v>
      </c>
      <c r="FP134">
        <f t="shared" si="312"/>
        <v>4.3301270189222372</v>
      </c>
      <c r="FQ134">
        <f t="shared" si="313"/>
        <v>-2.4999999999999236</v>
      </c>
      <c r="FR134">
        <f t="shared" si="314"/>
        <v>7.4999999999999236</v>
      </c>
      <c r="FS134">
        <f t="shared" si="315"/>
        <v>2.5000000000000764</v>
      </c>
      <c r="FT134">
        <f t="shared" si="316"/>
        <v>8.6602540378443429</v>
      </c>
      <c r="FV134">
        <v>360</v>
      </c>
      <c r="FW134">
        <f t="shared" si="296"/>
        <v>120</v>
      </c>
      <c r="FX134">
        <f t="shared" si="317"/>
        <v>60</v>
      </c>
      <c r="FY134">
        <f t="shared" si="336"/>
        <v>3</v>
      </c>
      <c r="FZ134">
        <f t="shared" si="273"/>
        <v>1.5</v>
      </c>
      <c r="GA134">
        <f t="shared" si="337"/>
        <v>100</v>
      </c>
      <c r="GB134">
        <f t="shared" si="318"/>
        <v>0</v>
      </c>
      <c r="GC134" t="str">
        <f t="shared" si="319"/>
        <v/>
      </c>
      <c r="GD134" t="str">
        <f t="shared" si="275"/>
        <v/>
      </c>
      <c r="GH134" t="str">
        <f t="shared" si="207"/>
        <v/>
      </c>
      <c r="GI134" t="str">
        <f t="shared" si="320"/>
        <v/>
      </c>
      <c r="GJ134" s="43" t="str">
        <f t="shared" si="321"/>
        <v/>
      </c>
      <c r="GK134" s="43" t="str">
        <f t="shared" si="322"/>
        <v/>
      </c>
      <c r="GL134" s="145"/>
      <c r="GM134" t="str">
        <f t="shared" si="323"/>
        <v/>
      </c>
      <c r="GN134" t="str">
        <f t="shared" si="324"/>
        <v/>
      </c>
      <c r="GO134" t="str">
        <f t="shared" si="325"/>
        <v/>
      </c>
      <c r="GP134" t="str">
        <f t="shared" si="326"/>
        <v/>
      </c>
      <c r="GQ134" t="str">
        <f t="shared" si="277"/>
        <v/>
      </c>
      <c r="GR134" t="str">
        <f t="shared" si="327"/>
        <v/>
      </c>
      <c r="GS134" t="str">
        <f t="shared" si="328"/>
        <v/>
      </c>
      <c r="GU134" t="str">
        <f t="shared" si="329"/>
        <v/>
      </c>
      <c r="GV134" t="str">
        <f t="shared" si="279"/>
        <v/>
      </c>
      <c r="GW134" t="str">
        <f t="shared" si="184"/>
        <v/>
      </c>
      <c r="GX134" t="str">
        <f t="shared" si="185"/>
        <v/>
      </c>
      <c r="GY134" s="19"/>
      <c r="GZ134" t="e">
        <f t="shared" si="280"/>
        <v>#VALUE!</v>
      </c>
      <c r="HA134">
        <f t="shared" si="345"/>
        <v>3</v>
      </c>
      <c r="HC134" t="s">
        <v>970</v>
      </c>
      <c r="HD134">
        <f t="shared" si="297"/>
        <v>100</v>
      </c>
      <c r="HE134" t="str">
        <f t="shared" si="216"/>
        <v>hectocontagone</v>
      </c>
      <c r="HF134">
        <f t="shared" si="217"/>
        <v>0</v>
      </c>
      <c r="HG134" t="str">
        <f t="shared" si="218"/>
        <v/>
      </c>
      <c r="HH134">
        <f t="shared" si="330"/>
        <v>0</v>
      </c>
    </row>
    <row r="135" spans="2:216" x14ac:dyDescent="0.25">
      <c r="B135" s="8"/>
      <c r="C135" s="8"/>
      <c r="D135" s="8"/>
      <c r="E135" s="8"/>
      <c r="F135" s="8"/>
      <c r="G135" s="8"/>
      <c r="H135" s="8"/>
      <c r="I135" s="8"/>
      <c r="J135" s="8"/>
      <c r="L135" s="185"/>
      <c r="M135" s="185"/>
      <c r="N135" s="84"/>
      <c r="O135" s="8"/>
      <c r="P135" s="8"/>
      <c r="Q135" s="27"/>
      <c r="R135" s="227">
        <f t="shared" si="220"/>
        <v>67.333333333333329</v>
      </c>
      <c r="U135" s="32" t="str">
        <f t="shared" si="299"/>
        <v/>
      </c>
      <c r="V135" s="44" t="str">
        <f t="shared" si="300"/>
        <v/>
      </c>
      <c r="W135" s="66" t="str">
        <f t="shared" si="222"/>
        <v/>
      </c>
      <c r="X135" s="34" t="str">
        <f t="shared" si="301"/>
        <v/>
      </c>
      <c r="Y135" s="38" t="str">
        <f t="shared" si="302"/>
        <v/>
      </c>
      <c r="Z135" s="34" t="str">
        <f t="shared" si="303"/>
        <v/>
      </c>
      <c r="AA135" s="34" t="str">
        <f t="shared" si="304"/>
        <v/>
      </c>
      <c r="AB135" s="34" t="str">
        <f t="shared" si="225"/>
        <v/>
      </c>
      <c r="AC135" s="38" t="str">
        <f t="shared" si="226"/>
        <v/>
      </c>
      <c r="AD135" s="38" t="str">
        <f t="shared" si="227"/>
        <v/>
      </c>
      <c r="AE135" s="40" t="str">
        <f t="shared" si="305"/>
        <v/>
      </c>
      <c r="AG135" s="20" t="e">
        <f t="shared" si="228"/>
        <v>#VALUE!</v>
      </c>
      <c r="BE135" s="8">
        <v>180</v>
      </c>
      <c r="BF135" s="8">
        <v>360</v>
      </c>
      <c r="BG135" s="8">
        <f t="shared" si="298"/>
        <v>4040</v>
      </c>
      <c r="BH135">
        <f t="shared" si="229"/>
        <v>12120</v>
      </c>
      <c r="BI135" t="s">
        <v>20</v>
      </c>
      <c r="BJ135">
        <f t="shared" si="230"/>
        <v>12120</v>
      </c>
      <c r="BK135">
        <f t="shared" si="281"/>
        <v>0</v>
      </c>
      <c r="BL135" s="17">
        <f t="shared" si="231"/>
        <v>24240</v>
      </c>
      <c r="BM135" s="17">
        <f t="shared" si="232"/>
        <v>360</v>
      </c>
      <c r="BN135" s="17">
        <f t="shared" si="233"/>
        <v>24240</v>
      </c>
      <c r="BO135" s="17">
        <f t="shared" si="234"/>
        <v>0</v>
      </c>
      <c r="BR135">
        <f t="shared" si="235"/>
        <v>12120</v>
      </c>
      <c r="BS135">
        <f t="shared" si="236"/>
        <v>120</v>
      </c>
      <c r="BT135">
        <f t="shared" si="237"/>
        <v>202</v>
      </c>
      <c r="BU135">
        <f t="shared" si="238"/>
        <v>3</v>
      </c>
      <c r="BX135">
        <f t="shared" si="239"/>
        <v>1</v>
      </c>
      <c r="BY135">
        <f t="shared" si="240"/>
        <v>202</v>
      </c>
      <c r="BZ135">
        <f t="shared" si="241"/>
        <v>3</v>
      </c>
      <c r="CA135">
        <f t="shared" si="242"/>
        <v>1</v>
      </c>
      <c r="CB135">
        <f t="shared" si="243"/>
        <v>202</v>
      </c>
      <c r="CC135">
        <f t="shared" si="244"/>
        <v>3</v>
      </c>
      <c r="CD135" s="19"/>
      <c r="CE135" s="155">
        <f t="shared" si="245"/>
        <v>67.333333333333329</v>
      </c>
      <c r="CF135" s="17">
        <f t="shared" si="246"/>
        <v>67.333333333333329</v>
      </c>
      <c r="CG135" s="205">
        <f t="shared" si="247"/>
        <v>211.53390534171271</v>
      </c>
      <c r="CH135" s="205">
        <f t="shared" si="248"/>
        <v>67.333333333333329</v>
      </c>
      <c r="CI135" s="205">
        <f t="shared" si="249"/>
        <v>0</v>
      </c>
      <c r="CJ135" s="224">
        <f t="shared" si="250"/>
        <v>-1</v>
      </c>
      <c r="CK135" s="205">
        <f t="shared" si="251"/>
        <v>-2</v>
      </c>
      <c r="CL135" s="205">
        <v>360</v>
      </c>
      <c r="CM135" s="205">
        <f t="shared" si="282"/>
        <v>-8.3333333333333332E-3</v>
      </c>
      <c r="CN135" s="8"/>
      <c r="CO135" s="198"/>
      <c r="CP135" s="8"/>
      <c r="CQ135" s="8"/>
      <c r="CR135" s="8"/>
      <c r="CS135" s="8"/>
      <c r="CT135" s="8">
        <f t="shared" si="283"/>
        <v>202</v>
      </c>
      <c r="CU135" s="8">
        <f t="shared" si="284"/>
        <v>3</v>
      </c>
      <c r="CV135" s="8">
        <f t="shared" si="252"/>
        <v>1</v>
      </c>
      <c r="CW135" s="8">
        <f t="shared" si="331"/>
        <v>202</v>
      </c>
      <c r="CX135" s="8">
        <f t="shared" si="332"/>
        <v>3</v>
      </c>
      <c r="CY135" s="8">
        <f t="shared" si="186"/>
        <v>1</v>
      </c>
      <c r="CZ135" s="8">
        <f t="shared" si="187"/>
        <v>202</v>
      </c>
      <c r="DA135" s="8">
        <f t="shared" si="253"/>
        <v>3</v>
      </c>
      <c r="DB135" s="8"/>
      <c r="DC135" s="198">
        <f t="shared" si="254"/>
        <v>202</v>
      </c>
      <c r="DD135" s="234" t="s">
        <v>1005</v>
      </c>
      <c r="DE135" s="198">
        <f t="shared" si="255"/>
        <v>3</v>
      </c>
      <c r="DF135" s="8" t="s">
        <v>16</v>
      </c>
      <c r="DG135" s="8">
        <f t="shared" si="188"/>
        <v>67.333333333333329</v>
      </c>
      <c r="DH135" s="129" t="s">
        <v>18</v>
      </c>
      <c r="DI135" s="129" t="s">
        <v>16</v>
      </c>
      <c r="DJ135" s="198">
        <f t="shared" si="256"/>
        <v>211.53390534171271</v>
      </c>
      <c r="DK135" s="30" t="s">
        <v>2</v>
      </c>
      <c r="DL135" s="198">
        <f t="shared" si="189"/>
        <v>211.53390534171271</v>
      </c>
      <c r="DM135" s="228">
        <f t="shared" si="285"/>
        <v>1000000000000</v>
      </c>
      <c r="DN135" s="228">
        <f t="shared" si="286"/>
        <v>211533905341712.72</v>
      </c>
      <c r="DO135" s="228">
        <f t="shared" si="287"/>
        <v>211533905341712.72</v>
      </c>
      <c r="DP135" s="228">
        <f t="shared" si="288"/>
        <v>211533905341713</v>
      </c>
      <c r="DQ135" s="228">
        <f t="shared" si="289"/>
        <v>211533905341713</v>
      </c>
      <c r="DR135" s="30" t="str">
        <f t="shared" si="290"/>
        <v/>
      </c>
      <c r="DS135" s="30">
        <f t="shared" si="291"/>
        <v>0</v>
      </c>
      <c r="DT135" s="30">
        <f t="shared" si="292"/>
        <v>0</v>
      </c>
      <c r="DU135" s="27"/>
      <c r="DV135" s="23" t="s">
        <v>19</v>
      </c>
      <c r="DW135" s="23">
        <f t="shared" si="190"/>
        <v>202</v>
      </c>
      <c r="DX135" s="23">
        <f t="shared" si="191"/>
        <v>3</v>
      </c>
      <c r="DY135" s="23">
        <f t="shared" si="257"/>
        <v>67.333333333333329</v>
      </c>
      <c r="DZ135" s="23">
        <f t="shared" si="258"/>
        <v>0</v>
      </c>
      <c r="EA135" s="23">
        <f t="shared" si="192"/>
        <v>0</v>
      </c>
      <c r="EB135" s="23"/>
      <c r="EC135" s="23">
        <f t="shared" si="259"/>
        <v>202</v>
      </c>
      <c r="ED135" s="23">
        <f t="shared" si="260"/>
        <v>3</v>
      </c>
      <c r="EE135" s="23">
        <f t="shared" si="261"/>
        <v>202</v>
      </c>
      <c r="EF135" s="23">
        <f t="shared" si="262"/>
        <v>3</v>
      </c>
      <c r="EG135" s="23"/>
      <c r="EH135" s="23" t="s">
        <v>36</v>
      </c>
      <c r="EI135" s="223">
        <f t="shared" si="263"/>
        <v>202</v>
      </c>
      <c r="EJ135" s="23" t="s">
        <v>17</v>
      </c>
      <c r="EK135" s="223">
        <f t="shared" si="264"/>
        <v>3</v>
      </c>
      <c r="EL135" s="92" t="s">
        <v>37</v>
      </c>
      <c r="EM135" s="24" t="s">
        <v>18</v>
      </c>
      <c r="EN135" s="92">
        <f t="shared" si="306"/>
        <v>1</v>
      </c>
      <c r="EO135" s="92" t="s">
        <v>16</v>
      </c>
      <c r="EP135" t="str">
        <f t="shared" si="307"/>
        <v xml:space="preserve">( 202 / 3 ) π </v>
      </c>
      <c r="EQ135" t="str">
        <f t="shared" si="308"/>
        <v xml:space="preserve">( 202 / 3 ) π </v>
      </c>
      <c r="ER135" t="str">
        <f t="shared" si="267"/>
        <v xml:space="preserve">( 202 / 3 ) π </v>
      </c>
      <c r="ES135">
        <f t="shared" si="293"/>
        <v>0</v>
      </c>
      <c r="ET135" t="str">
        <f t="shared" si="268"/>
        <v xml:space="preserve">( 202 / 3 ) π </v>
      </c>
      <c r="EU135" s="92" t="s">
        <v>39</v>
      </c>
      <c r="EV135" s="92">
        <f t="shared" si="294"/>
        <v>102</v>
      </c>
      <c r="EW135" s="92"/>
      <c r="EX135" s="92">
        <f t="shared" si="295"/>
        <v>3</v>
      </c>
      <c r="EY135" s="92">
        <f t="shared" si="194"/>
        <v>3</v>
      </c>
      <c r="EZ135" s="71" t="str">
        <f t="shared" si="195"/>
        <v xml:space="preserve">12120° = </v>
      </c>
      <c r="FA135" s="73" t="str">
        <f t="shared" si="269"/>
        <v xml:space="preserve">( 202 / 3 ) π </v>
      </c>
      <c r="FB135" s="26" t="str">
        <f t="shared" si="196"/>
        <v>=</v>
      </c>
      <c r="FC135" s="26"/>
      <c r="FD135" s="26">
        <f t="shared" si="197"/>
        <v>211.53390534171271</v>
      </c>
      <c r="FE135" s="26"/>
      <c r="FF135" s="26" t="s">
        <v>39</v>
      </c>
      <c r="FG135" s="25">
        <f t="shared" si="198"/>
        <v>211.53390534171274</v>
      </c>
      <c r="FH135" s="25" t="s">
        <v>2</v>
      </c>
      <c r="FI135" s="25" t="str">
        <f t="shared" si="199"/>
        <v/>
      </c>
      <c r="FL135" s="144" t="str">
        <f t="shared" si="200"/>
        <v>( 202 / 3 ) π   =</v>
      </c>
      <c r="FM135" s="42">
        <f t="shared" si="309"/>
        <v>211.53390534171274</v>
      </c>
      <c r="FN135">
        <f t="shared" si="310"/>
        <v>-0.86602540378443571</v>
      </c>
      <c r="FO135">
        <f t="shared" si="311"/>
        <v>-0.50000000000000511</v>
      </c>
      <c r="FP135">
        <f t="shared" si="312"/>
        <v>-4.3301270189221786</v>
      </c>
      <c r="FQ135">
        <f t="shared" si="313"/>
        <v>-2.5000000000000258</v>
      </c>
      <c r="FR135">
        <f t="shared" si="314"/>
        <v>7.5000000000000258</v>
      </c>
      <c r="FS135">
        <f t="shared" si="315"/>
        <v>2.4999999999999742</v>
      </c>
      <c r="FT135">
        <f t="shared" si="316"/>
        <v>8.6602540378444015</v>
      </c>
      <c r="FV135">
        <v>360</v>
      </c>
      <c r="FW135">
        <f t="shared" si="296"/>
        <v>120</v>
      </c>
      <c r="FX135">
        <f t="shared" si="317"/>
        <v>60</v>
      </c>
      <c r="FY135">
        <f t="shared" si="336"/>
        <v>3</v>
      </c>
      <c r="FZ135">
        <f t="shared" si="273"/>
        <v>1.5</v>
      </c>
      <c r="GA135">
        <f t="shared" si="337"/>
        <v>101</v>
      </c>
      <c r="GB135">
        <f t="shared" si="318"/>
        <v>0</v>
      </c>
      <c r="GC135" t="str">
        <f t="shared" si="319"/>
        <v/>
      </c>
      <c r="GD135" t="str">
        <f t="shared" si="275"/>
        <v/>
      </c>
      <c r="GH135" t="str">
        <f t="shared" si="207"/>
        <v/>
      </c>
      <c r="GI135" t="str">
        <f t="shared" si="320"/>
        <v/>
      </c>
      <c r="GJ135" s="43" t="str">
        <f t="shared" si="321"/>
        <v/>
      </c>
      <c r="GK135" s="43" t="str">
        <f t="shared" si="322"/>
        <v/>
      </c>
      <c r="GL135" s="145"/>
      <c r="GM135" t="str">
        <f t="shared" si="323"/>
        <v/>
      </c>
      <c r="GN135" t="str">
        <f t="shared" si="324"/>
        <v/>
      </c>
      <c r="GO135" t="str">
        <f t="shared" si="325"/>
        <v/>
      </c>
      <c r="GP135" t="str">
        <f t="shared" si="326"/>
        <v/>
      </c>
      <c r="GQ135" t="str">
        <f t="shared" si="277"/>
        <v/>
      </c>
      <c r="GR135" t="str">
        <f t="shared" si="327"/>
        <v/>
      </c>
      <c r="GS135" t="str">
        <f t="shared" si="328"/>
        <v/>
      </c>
      <c r="GU135" t="str">
        <f t="shared" si="329"/>
        <v/>
      </c>
      <c r="GV135" t="str">
        <f t="shared" si="279"/>
        <v/>
      </c>
      <c r="GW135" t="str">
        <f t="shared" ref="GW135:GW198" si="346">IF(GA135&gt;FZ135,"",GJ135)</f>
        <v/>
      </c>
      <c r="GX135" t="str">
        <f t="shared" ref="GX135:GX198" si="347">IF(GA135&gt;FZ135,"",GK135)</f>
        <v/>
      </c>
      <c r="GY135" s="19"/>
      <c r="GZ135" t="e">
        <f t="shared" si="280"/>
        <v>#VALUE!</v>
      </c>
      <c r="HA135">
        <f t="shared" si="345"/>
        <v>3</v>
      </c>
      <c r="HC135" t="s">
        <v>982</v>
      </c>
      <c r="HD135">
        <f t="shared" si="297"/>
        <v>101</v>
      </c>
      <c r="HE135" t="str">
        <f t="shared" si="216"/>
        <v/>
      </c>
      <c r="HF135">
        <f t="shared" si="217"/>
        <v>0</v>
      </c>
      <c r="HG135" t="str">
        <f t="shared" si="218"/>
        <v/>
      </c>
      <c r="HH135">
        <f t="shared" si="330"/>
        <v>0</v>
      </c>
    </row>
    <row r="136" spans="2:216" x14ac:dyDescent="0.25">
      <c r="B136" s="8"/>
      <c r="C136" s="8"/>
      <c r="D136" s="8"/>
      <c r="E136" s="8"/>
      <c r="F136" s="8"/>
      <c r="G136" s="8"/>
      <c r="H136" s="8"/>
      <c r="I136" s="8"/>
      <c r="J136" s="8"/>
      <c r="L136" s="185"/>
      <c r="M136" s="185"/>
      <c r="N136" s="84"/>
      <c r="O136" s="8"/>
      <c r="P136" s="8"/>
      <c r="Q136" s="27"/>
      <c r="R136" s="227">
        <f t="shared" si="220"/>
        <v>68</v>
      </c>
      <c r="U136" s="32" t="str">
        <f t="shared" si="299"/>
        <v/>
      </c>
      <c r="V136" s="45" t="str">
        <f t="shared" si="300"/>
        <v/>
      </c>
      <c r="W136" s="32" t="str">
        <f t="shared" si="222"/>
        <v/>
      </c>
      <c r="X136" s="35" t="str">
        <f t="shared" si="301"/>
        <v/>
      </c>
      <c r="Y136" s="39" t="str">
        <f t="shared" si="302"/>
        <v/>
      </c>
      <c r="Z136" s="35" t="str">
        <f t="shared" si="303"/>
        <v/>
      </c>
      <c r="AA136" s="35" t="str">
        <f t="shared" si="304"/>
        <v/>
      </c>
      <c r="AB136" s="35" t="str">
        <f t="shared" si="225"/>
        <v/>
      </c>
      <c r="AC136" s="39" t="str">
        <f t="shared" si="226"/>
        <v/>
      </c>
      <c r="AD136" s="39" t="str">
        <f t="shared" si="227"/>
        <v/>
      </c>
      <c r="AE136" s="41" t="str">
        <f t="shared" si="305"/>
        <v/>
      </c>
      <c r="AG136" s="20" t="e">
        <f t="shared" si="228"/>
        <v>#VALUE!</v>
      </c>
      <c r="BE136" s="8">
        <v>180</v>
      </c>
      <c r="BF136" s="8">
        <v>360</v>
      </c>
      <c r="BG136" s="8">
        <f t="shared" si="298"/>
        <v>4080</v>
      </c>
      <c r="BH136">
        <f t="shared" si="229"/>
        <v>12240</v>
      </c>
      <c r="BI136" t="s">
        <v>20</v>
      </c>
      <c r="BJ136">
        <f t="shared" si="230"/>
        <v>12240</v>
      </c>
      <c r="BK136">
        <f t="shared" si="281"/>
        <v>0</v>
      </c>
      <c r="BL136" s="17">
        <f t="shared" si="231"/>
        <v>24480</v>
      </c>
      <c r="BM136" s="17">
        <f t="shared" si="232"/>
        <v>360</v>
      </c>
      <c r="BN136" s="17">
        <f t="shared" si="233"/>
        <v>24480</v>
      </c>
      <c r="BO136" s="17">
        <f t="shared" si="234"/>
        <v>0</v>
      </c>
      <c r="BR136">
        <f t="shared" si="235"/>
        <v>12240</v>
      </c>
      <c r="BS136">
        <f t="shared" si="236"/>
        <v>360</v>
      </c>
      <c r="BT136">
        <f t="shared" si="237"/>
        <v>68</v>
      </c>
      <c r="BU136">
        <f t="shared" si="238"/>
        <v>1</v>
      </c>
      <c r="BX136">
        <f t="shared" si="239"/>
        <v>1</v>
      </c>
      <c r="BY136">
        <f t="shared" si="240"/>
        <v>68</v>
      </c>
      <c r="BZ136">
        <f t="shared" si="241"/>
        <v>1</v>
      </c>
      <c r="CA136">
        <f t="shared" si="242"/>
        <v>1</v>
      </c>
      <c r="CB136">
        <f t="shared" si="243"/>
        <v>68</v>
      </c>
      <c r="CC136">
        <f t="shared" si="244"/>
        <v>1</v>
      </c>
      <c r="CD136" s="19"/>
      <c r="CE136" s="155">
        <f t="shared" si="245"/>
        <v>68</v>
      </c>
      <c r="CF136" s="17">
        <f t="shared" si="246"/>
        <v>68</v>
      </c>
      <c r="CG136" s="205">
        <f t="shared" si="247"/>
        <v>213.62830044410595</v>
      </c>
      <c r="CH136" s="205">
        <f t="shared" si="248"/>
        <v>68</v>
      </c>
      <c r="CI136" s="205">
        <f t="shared" si="249"/>
        <v>0</v>
      </c>
      <c r="CJ136" s="224">
        <f t="shared" si="250"/>
        <v>-1</v>
      </c>
      <c r="CK136" s="205">
        <f t="shared" si="251"/>
        <v>-2</v>
      </c>
      <c r="CL136" s="205">
        <v>360</v>
      </c>
      <c r="CM136" s="205">
        <f t="shared" si="282"/>
        <v>-8.3333333333333332E-3</v>
      </c>
      <c r="CN136" s="8"/>
      <c r="CO136" s="198"/>
      <c r="CP136" s="8"/>
      <c r="CQ136" s="8"/>
      <c r="CR136" s="8"/>
      <c r="CS136" s="8"/>
      <c r="CT136" s="8">
        <f t="shared" si="283"/>
        <v>204</v>
      </c>
      <c r="CU136" s="8">
        <f t="shared" si="284"/>
        <v>3</v>
      </c>
      <c r="CV136" s="8">
        <f t="shared" si="252"/>
        <v>3</v>
      </c>
      <c r="CW136" s="8">
        <f t="shared" si="331"/>
        <v>68</v>
      </c>
      <c r="CX136" s="8">
        <f t="shared" si="332"/>
        <v>1</v>
      </c>
      <c r="CY136" s="8">
        <f t="shared" si="186"/>
        <v>3</v>
      </c>
      <c r="CZ136" s="8">
        <f t="shared" si="187"/>
        <v>68</v>
      </c>
      <c r="DA136" s="8">
        <f t="shared" si="253"/>
        <v>1</v>
      </c>
      <c r="DB136" s="8"/>
      <c r="DC136" s="198">
        <f t="shared" si="254"/>
        <v>68</v>
      </c>
      <c r="DD136" s="234" t="s">
        <v>1005</v>
      </c>
      <c r="DE136" s="198">
        <f t="shared" si="255"/>
        <v>1</v>
      </c>
      <c r="DF136" s="8" t="s">
        <v>16</v>
      </c>
      <c r="DG136" s="8">
        <f t="shared" si="188"/>
        <v>68</v>
      </c>
      <c r="DH136" s="129" t="s">
        <v>18</v>
      </c>
      <c r="DI136" s="129" t="s">
        <v>16</v>
      </c>
      <c r="DJ136" s="198">
        <f t="shared" si="256"/>
        <v>213.62830044410595</v>
      </c>
      <c r="DK136" s="30" t="s">
        <v>2</v>
      </c>
      <c r="DL136" s="198">
        <f t="shared" si="189"/>
        <v>213.62830044410595</v>
      </c>
      <c r="DM136" s="228">
        <f t="shared" si="285"/>
        <v>1000000000000</v>
      </c>
      <c r="DN136" s="228">
        <f t="shared" si="286"/>
        <v>213628300444105.94</v>
      </c>
      <c r="DO136" s="228">
        <f t="shared" si="287"/>
        <v>213628300444105.94</v>
      </c>
      <c r="DP136" s="228">
        <f t="shared" si="288"/>
        <v>213628300444106</v>
      </c>
      <c r="DQ136" s="228">
        <f t="shared" si="289"/>
        <v>213628300444106</v>
      </c>
      <c r="DR136" s="30" t="str">
        <f t="shared" si="290"/>
        <v/>
      </c>
      <c r="DS136" s="30">
        <f t="shared" si="291"/>
        <v>0</v>
      </c>
      <c r="DT136" s="30">
        <f t="shared" si="292"/>
        <v>0</v>
      </c>
      <c r="DU136" s="27"/>
      <c r="DV136" s="23" t="s">
        <v>19</v>
      </c>
      <c r="DW136" s="23">
        <f t="shared" si="190"/>
        <v>68</v>
      </c>
      <c r="DX136" s="23">
        <f t="shared" si="191"/>
        <v>1</v>
      </c>
      <c r="DY136" s="23">
        <f t="shared" si="257"/>
        <v>68</v>
      </c>
      <c r="DZ136" s="23">
        <f t="shared" si="258"/>
        <v>0</v>
      </c>
      <c r="EA136" s="23">
        <f t="shared" si="192"/>
        <v>0</v>
      </c>
      <c r="EB136" s="23"/>
      <c r="EC136" s="23">
        <f t="shared" si="259"/>
        <v>68</v>
      </c>
      <c r="ED136" s="23">
        <f t="shared" si="260"/>
        <v>1</v>
      </c>
      <c r="EE136" s="23">
        <f t="shared" si="261"/>
        <v>68</v>
      </c>
      <c r="EF136" s="23">
        <f t="shared" si="262"/>
        <v>1</v>
      </c>
      <c r="EG136" s="23"/>
      <c r="EH136" s="23" t="s">
        <v>36</v>
      </c>
      <c r="EI136" s="223">
        <f t="shared" si="263"/>
        <v>68</v>
      </c>
      <c r="EJ136" s="23" t="s">
        <v>17</v>
      </c>
      <c r="EK136" s="223">
        <f t="shared" si="264"/>
        <v>1</v>
      </c>
      <c r="EL136" s="92" t="s">
        <v>37</v>
      </c>
      <c r="EM136" s="24" t="s">
        <v>18</v>
      </c>
      <c r="EN136" s="92">
        <f t="shared" si="306"/>
        <v>1</v>
      </c>
      <c r="EO136" s="92" t="s">
        <v>16</v>
      </c>
      <c r="EP136" t="str">
        <f t="shared" si="307"/>
        <v xml:space="preserve">( 68 / 1 ) π </v>
      </c>
      <c r="EQ136" t="str">
        <f t="shared" si="308"/>
        <v xml:space="preserve">68 π </v>
      </c>
      <c r="ER136" t="str">
        <f t="shared" si="267"/>
        <v xml:space="preserve">68 π </v>
      </c>
      <c r="ES136">
        <f t="shared" si="293"/>
        <v>0</v>
      </c>
      <c r="ET136" t="str">
        <f t="shared" si="268"/>
        <v xml:space="preserve">68 π </v>
      </c>
      <c r="EU136" s="92" t="s">
        <v>39</v>
      </c>
      <c r="EV136" s="92">
        <f t="shared" si="294"/>
        <v>103</v>
      </c>
      <c r="EW136" s="92"/>
      <c r="EX136" s="92">
        <f t="shared" si="295"/>
        <v>3</v>
      </c>
      <c r="EY136" s="92">
        <f t="shared" si="194"/>
        <v>1</v>
      </c>
      <c r="EZ136" s="71" t="str">
        <f t="shared" si="195"/>
        <v xml:space="preserve">12240° = </v>
      </c>
      <c r="FA136" s="73" t="str">
        <f t="shared" si="269"/>
        <v xml:space="preserve">68 π </v>
      </c>
      <c r="FB136" s="26" t="str">
        <f t="shared" si="196"/>
        <v>=</v>
      </c>
      <c r="FC136" s="26"/>
      <c r="FD136" s="26">
        <f t="shared" si="197"/>
        <v>213.62830044410595</v>
      </c>
      <c r="FE136" s="26"/>
      <c r="FF136" s="26" t="s">
        <v>39</v>
      </c>
      <c r="FG136" s="25">
        <f t="shared" si="198"/>
        <v>213.62830044410592</v>
      </c>
      <c r="FH136" s="25" t="s">
        <v>2</v>
      </c>
      <c r="FI136" s="25" t="str">
        <f t="shared" si="199"/>
        <v/>
      </c>
      <c r="FL136" s="144" t="str">
        <f t="shared" si="200"/>
        <v>68 π   =</v>
      </c>
      <c r="FM136" s="42">
        <f t="shared" si="309"/>
        <v>213.62830044410592</v>
      </c>
      <c r="FN136">
        <f t="shared" si="310"/>
        <v>-2.254186420858062E-14</v>
      </c>
      <c r="FO136">
        <f t="shared" si="311"/>
        <v>1</v>
      </c>
      <c r="FP136">
        <f t="shared" si="312"/>
        <v>-1.127093210429031E-13</v>
      </c>
      <c r="FQ136">
        <f t="shared" si="313"/>
        <v>5</v>
      </c>
      <c r="FR136">
        <f t="shared" si="314"/>
        <v>0</v>
      </c>
      <c r="FS136">
        <f t="shared" si="315"/>
        <v>0</v>
      </c>
      <c r="FT136">
        <f t="shared" si="316"/>
        <v>1.127093210429031E-13</v>
      </c>
      <c r="FV136">
        <v>360</v>
      </c>
      <c r="FW136">
        <f t="shared" si="296"/>
        <v>120</v>
      </c>
      <c r="FX136">
        <f t="shared" si="317"/>
        <v>60</v>
      </c>
      <c r="FY136">
        <f t="shared" si="336"/>
        <v>3</v>
      </c>
      <c r="FZ136">
        <f t="shared" si="273"/>
        <v>1.5</v>
      </c>
      <c r="GA136">
        <f t="shared" si="337"/>
        <v>102</v>
      </c>
      <c r="GB136">
        <f t="shared" si="318"/>
        <v>0</v>
      </c>
      <c r="GC136" t="str">
        <f t="shared" si="319"/>
        <v/>
      </c>
      <c r="GD136" t="str">
        <f t="shared" si="275"/>
        <v/>
      </c>
      <c r="GH136" t="str">
        <f t="shared" si="207"/>
        <v/>
      </c>
      <c r="GI136" t="str">
        <f t="shared" si="320"/>
        <v/>
      </c>
      <c r="GJ136" s="43" t="str">
        <f t="shared" si="321"/>
        <v/>
      </c>
      <c r="GK136" s="43" t="str">
        <f t="shared" si="322"/>
        <v/>
      </c>
      <c r="GL136" s="145"/>
      <c r="GM136" t="str">
        <f t="shared" si="323"/>
        <v/>
      </c>
      <c r="GN136" t="str">
        <f t="shared" si="324"/>
        <v/>
      </c>
      <c r="GO136" t="str">
        <f t="shared" si="325"/>
        <v/>
      </c>
      <c r="GP136" t="str">
        <f t="shared" si="326"/>
        <v/>
      </c>
      <c r="GQ136" t="str">
        <f t="shared" si="277"/>
        <v/>
      </c>
      <c r="GR136" t="str">
        <f t="shared" si="327"/>
        <v/>
      </c>
      <c r="GS136" t="str">
        <f t="shared" si="328"/>
        <v/>
      </c>
      <c r="GU136" t="str">
        <f t="shared" si="329"/>
        <v/>
      </c>
      <c r="GV136" t="str">
        <f t="shared" si="279"/>
        <v/>
      </c>
      <c r="GW136" t="str">
        <f t="shared" si="346"/>
        <v/>
      </c>
      <c r="GX136" t="str">
        <f t="shared" si="347"/>
        <v/>
      </c>
      <c r="GY136" s="19"/>
      <c r="GZ136" t="e">
        <f t="shared" si="280"/>
        <v>#VALUE!</v>
      </c>
      <c r="HA136">
        <f t="shared" si="345"/>
        <v>3</v>
      </c>
      <c r="HC136" t="s">
        <v>982</v>
      </c>
      <c r="HD136">
        <f t="shared" si="297"/>
        <v>102</v>
      </c>
      <c r="HE136" t="str">
        <f t="shared" si="216"/>
        <v/>
      </c>
      <c r="HF136">
        <f t="shared" si="217"/>
        <v>0</v>
      </c>
      <c r="HG136" t="str">
        <f t="shared" si="218"/>
        <v/>
      </c>
      <c r="HH136">
        <f t="shared" si="330"/>
        <v>0</v>
      </c>
    </row>
    <row r="137" spans="2:216" x14ac:dyDescent="0.25">
      <c r="B137" s="8"/>
      <c r="C137" s="8"/>
      <c r="D137" s="8"/>
      <c r="E137" s="8"/>
      <c r="F137" s="8"/>
      <c r="G137" s="8"/>
      <c r="H137" s="8"/>
      <c r="I137" s="8"/>
      <c r="J137" s="8"/>
      <c r="L137" s="185"/>
      <c r="M137" s="185"/>
      <c r="N137" s="84"/>
      <c r="O137" s="8"/>
      <c r="P137" s="8"/>
      <c r="Q137" s="27"/>
      <c r="R137" s="227">
        <f t="shared" si="220"/>
        <v>68.666666666666671</v>
      </c>
      <c r="U137" s="32" t="str">
        <f t="shared" si="299"/>
        <v/>
      </c>
      <c r="V137" s="44" t="str">
        <f t="shared" si="300"/>
        <v/>
      </c>
      <c r="W137" s="66" t="str">
        <f t="shared" si="222"/>
        <v/>
      </c>
      <c r="X137" s="34" t="str">
        <f t="shared" si="301"/>
        <v/>
      </c>
      <c r="Y137" s="38" t="str">
        <f t="shared" si="302"/>
        <v/>
      </c>
      <c r="Z137" s="34" t="str">
        <f t="shared" si="303"/>
        <v/>
      </c>
      <c r="AA137" s="34" t="str">
        <f t="shared" si="304"/>
        <v/>
      </c>
      <c r="AB137" s="34" t="str">
        <f t="shared" si="225"/>
        <v/>
      </c>
      <c r="AC137" s="38" t="str">
        <f t="shared" si="226"/>
        <v/>
      </c>
      <c r="AD137" s="38" t="str">
        <f t="shared" si="227"/>
        <v/>
      </c>
      <c r="AE137" s="40" t="str">
        <f t="shared" si="305"/>
        <v/>
      </c>
      <c r="AG137" s="20" t="e">
        <f t="shared" si="228"/>
        <v>#VALUE!</v>
      </c>
      <c r="BE137" s="8">
        <v>180</v>
      </c>
      <c r="BF137" s="8">
        <v>360</v>
      </c>
      <c r="BG137" s="8">
        <f t="shared" si="298"/>
        <v>4120</v>
      </c>
      <c r="BH137">
        <f t="shared" si="229"/>
        <v>12360</v>
      </c>
      <c r="BI137" t="s">
        <v>20</v>
      </c>
      <c r="BJ137">
        <f t="shared" si="230"/>
        <v>12360</v>
      </c>
      <c r="BK137">
        <f t="shared" si="281"/>
        <v>0</v>
      </c>
      <c r="BL137" s="17">
        <f t="shared" si="231"/>
        <v>24720</v>
      </c>
      <c r="BM137" s="17">
        <f t="shared" si="232"/>
        <v>360</v>
      </c>
      <c r="BN137" s="17">
        <f t="shared" si="233"/>
        <v>24720</v>
      </c>
      <c r="BO137" s="17">
        <f t="shared" si="234"/>
        <v>0</v>
      </c>
      <c r="BR137">
        <f t="shared" si="235"/>
        <v>12360</v>
      </c>
      <c r="BS137">
        <f t="shared" si="236"/>
        <v>120</v>
      </c>
      <c r="BT137">
        <f t="shared" si="237"/>
        <v>206</v>
      </c>
      <c r="BU137">
        <f t="shared" si="238"/>
        <v>3</v>
      </c>
      <c r="BX137">
        <f t="shared" si="239"/>
        <v>1</v>
      </c>
      <c r="BY137">
        <f t="shared" si="240"/>
        <v>206</v>
      </c>
      <c r="BZ137">
        <f t="shared" si="241"/>
        <v>3</v>
      </c>
      <c r="CA137">
        <f t="shared" si="242"/>
        <v>1</v>
      </c>
      <c r="CB137">
        <f t="shared" si="243"/>
        <v>206</v>
      </c>
      <c r="CC137">
        <f t="shared" si="244"/>
        <v>3</v>
      </c>
      <c r="CD137" s="19"/>
      <c r="CE137" s="155">
        <f t="shared" si="245"/>
        <v>68.666666666666671</v>
      </c>
      <c r="CF137" s="17">
        <f t="shared" si="246"/>
        <v>68.666666666666671</v>
      </c>
      <c r="CG137" s="205">
        <f t="shared" si="247"/>
        <v>215.72269554649915</v>
      </c>
      <c r="CH137" s="205">
        <f t="shared" si="248"/>
        <v>68.666666666666671</v>
      </c>
      <c r="CI137" s="205">
        <f t="shared" si="249"/>
        <v>0</v>
      </c>
      <c r="CJ137" s="224">
        <f t="shared" si="250"/>
        <v>-1</v>
      </c>
      <c r="CK137" s="205">
        <f t="shared" si="251"/>
        <v>-2</v>
      </c>
      <c r="CL137" s="205">
        <v>360</v>
      </c>
      <c r="CM137" s="205">
        <f t="shared" si="282"/>
        <v>-8.3333333333333332E-3</v>
      </c>
      <c r="CN137" s="8"/>
      <c r="CO137" s="198"/>
      <c r="CP137" s="8"/>
      <c r="CQ137" s="8"/>
      <c r="CR137" s="8"/>
      <c r="CS137" s="8"/>
      <c r="CT137" s="8">
        <f t="shared" si="283"/>
        <v>206</v>
      </c>
      <c r="CU137" s="8">
        <f t="shared" si="284"/>
        <v>3</v>
      </c>
      <c r="CV137" s="8">
        <f t="shared" si="252"/>
        <v>1</v>
      </c>
      <c r="CW137" s="8">
        <f t="shared" si="331"/>
        <v>206</v>
      </c>
      <c r="CX137" s="8">
        <f t="shared" si="332"/>
        <v>3</v>
      </c>
      <c r="CY137" s="8">
        <f t="shared" si="186"/>
        <v>1</v>
      </c>
      <c r="CZ137" s="8">
        <f t="shared" si="187"/>
        <v>206</v>
      </c>
      <c r="DA137" s="8">
        <f t="shared" si="253"/>
        <v>3</v>
      </c>
      <c r="DB137" s="8"/>
      <c r="DC137" s="198">
        <f t="shared" si="254"/>
        <v>206</v>
      </c>
      <c r="DD137" s="234" t="s">
        <v>1005</v>
      </c>
      <c r="DE137" s="198">
        <f t="shared" si="255"/>
        <v>3</v>
      </c>
      <c r="DF137" s="8" t="s">
        <v>16</v>
      </c>
      <c r="DG137" s="8">
        <f t="shared" si="188"/>
        <v>68.666666666666671</v>
      </c>
      <c r="DH137" s="129" t="s">
        <v>18</v>
      </c>
      <c r="DI137" s="129" t="s">
        <v>16</v>
      </c>
      <c r="DJ137" s="198">
        <f t="shared" si="256"/>
        <v>215.72269554649915</v>
      </c>
      <c r="DK137" s="30" t="s">
        <v>2</v>
      </c>
      <c r="DL137" s="198">
        <f t="shared" si="189"/>
        <v>215.72269554649915</v>
      </c>
      <c r="DM137" s="228">
        <f t="shared" si="285"/>
        <v>1000000000000</v>
      </c>
      <c r="DN137" s="228">
        <f t="shared" si="286"/>
        <v>215722695546499.16</v>
      </c>
      <c r="DO137" s="228">
        <f t="shared" si="287"/>
        <v>215722695546499.16</v>
      </c>
      <c r="DP137" s="228">
        <f t="shared" si="288"/>
        <v>215722695546499</v>
      </c>
      <c r="DQ137" s="228">
        <f t="shared" si="289"/>
        <v>215722695546499</v>
      </c>
      <c r="DR137" s="30" t="str">
        <f t="shared" si="290"/>
        <v/>
      </c>
      <c r="DS137" s="30">
        <f t="shared" si="291"/>
        <v>0</v>
      </c>
      <c r="DT137" s="30">
        <f t="shared" si="292"/>
        <v>0</v>
      </c>
      <c r="DU137" s="27"/>
      <c r="DV137" s="23" t="s">
        <v>19</v>
      </c>
      <c r="DW137" s="23">
        <f t="shared" si="190"/>
        <v>206</v>
      </c>
      <c r="DX137" s="23">
        <f t="shared" si="191"/>
        <v>3</v>
      </c>
      <c r="DY137" s="23">
        <f t="shared" si="257"/>
        <v>68.666666666666671</v>
      </c>
      <c r="DZ137" s="23">
        <f t="shared" si="258"/>
        <v>0</v>
      </c>
      <c r="EA137" s="23">
        <f t="shared" si="192"/>
        <v>0</v>
      </c>
      <c r="EB137" s="23"/>
      <c r="EC137" s="23">
        <f t="shared" si="259"/>
        <v>206</v>
      </c>
      <c r="ED137" s="23">
        <f t="shared" si="260"/>
        <v>3</v>
      </c>
      <c r="EE137" s="23">
        <f t="shared" si="261"/>
        <v>206</v>
      </c>
      <c r="EF137" s="23">
        <f t="shared" si="262"/>
        <v>3</v>
      </c>
      <c r="EG137" s="23"/>
      <c r="EH137" s="23" t="s">
        <v>36</v>
      </c>
      <c r="EI137" s="223">
        <f t="shared" si="263"/>
        <v>206</v>
      </c>
      <c r="EJ137" s="23" t="s">
        <v>17</v>
      </c>
      <c r="EK137" s="223">
        <f t="shared" si="264"/>
        <v>3</v>
      </c>
      <c r="EL137" s="92" t="s">
        <v>37</v>
      </c>
      <c r="EM137" s="24" t="s">
        <v>18</v>
      </c>
      <c r="EN137" s="92">
        <f t="shared" si="306"/>
        <v>1</v>
      </c>
      <c r="EO137" s="92" t="s">
        <v>16</v>
      </c>
      <c r="EP137" t="str">
        <f t="shared" si="307"/>
        <v xml:space="preserve">( 206 / 3 ) π </v>
      </c>
      <c r="EQ137" t="str">
        <f t="shared" si="308"/>
        <v xml:space="preserve">( 206 / 3 ) π </v>
      </c>
      <c r="ER137" t="str">
        <f t="shared" si="267"/>
        <v xml:space="preserve">( 206 / 3 ) π </v>
      </c>
      <c r="ES137">
        <f t="shared" si="293"/>
        <v>0</v>
      </c>
      <c r="ET137" t="str">
        <f t="shared" si="268"/>
        <v xml:space="preserve">( 206 / 3 ) π </v>
      </c>
      <c r="EU137" s="92" t="s">
        <v>39</v>
      </c>
      <c r="EV137" s="92">
        <f t="shared" si="294"/>
        <v>104</v>
      </c>
      <c r="EW137" s="92"/>
      <c r="EX137" s="92">
        <f t="shared" si="295"/>
        <v>3</v>
      </c>
      <c r="EY137" s="92">
        <f t="shared" si="194"/>
        <v>1</v>
      </c>
      <c r="EZ137" s="71" t="str">
        <f t="shared" si="195"/>
        <v xml:space="preserve">12360° = </v>
      </c>
      <c r="FA137" s="73" t="str">
        <f t="shared" si="269"/>
        <v xml:space="preserve">( 206 / 3 ) π </v>
      </c>
      <c r="FB137" s="26" t="str">
        <f t="shared" si="196"/>
        <v>=</v>
      </c>
      <c r="FC137" s="26"/>
      <c r="FD137" s="26">
        <f t="shared" si="197"/>
        <v>215.72269554649915</v>
      </c>
      <c r="FE137" s="26"/>
      <c r="FF137" s="26" t="s">
        <v>39</v>
      </c>
      <c r="FG137" s="25">
        <f t="shared" si="198"/>
        <v>215.72269554649912</v>
      </c>
      <c r="FH137" s="25" t="s">
        <v>2</v>
      </c>
      <c r="FI137" s="25" t="str">
        <f t="shared" si="199"/>
        <v/>
      </c>
      <c r="FL137" s="144" t="str">
        <f t="shared" si="200"/>
        <v>( 206 / 3 ) π   =</v>
      </c>
      <c r="FM137" s="42">
        <f t="shared" si="309"/>
        <v>215.72269554649912</v>
      </c>
      <c r="FN137">
        <f t="shared" si="310"/>
        <v>0.86602540378444404</v>
      </c>
      <c r="FO137">
        <f t="shared" si="311"/>
        <v>-0.49999999999999067</v>
      </c>
      <c r="FP137">
        <f t="shared" si="312"/>
        <v>4.3301270189222203</v>
      </c>
      <c r="FQ137">
        <f t="shared" si="313"/>
        <v>-2.4999999999999534</v>
      </c>
      <c r="FR137">
        <f t="shared" si="314"/>
        <v>7.4999999999999538</v>
      </c>
      <c r="FS137">
        <f t="shared" si="315"/>
        <v>2.5000000000000466</v>
      </c>
      <c r="FT137">
        <f t="shared" si="316"/>
        <v>8.6602540378443607</v>
      </c>
      <c r="FV137">
        <v>360</v>
      </c>
      <c r="FW137">
        <f t="shared" si="296"/>
        <v>120</v>
      </c>
      <c r="FX137">
        <f t="shared" si="317"/>
        <v>60</v>
      </c>
      <c r="FY137">
        <f t="shared" si="336"/>
        <v>3</v>
      </c>
      <c r="FZ137">
        <f t="shared" si="273"/>
        <v>1.5</v>
      </c>
      <c r="GA137">
        <f t="shared" si="337"/>
        <v>103</v>
      </c>
      <c r="GB137">
        <f t="shared" si="318"/>
        <v>0</v>
      </c>
      <c r="GC137" t="str">
        <f t="shared" si="319"/>
        <v/>
      </c>
      <c r="GD137" t="str">
        <f t="shared" si="275"/>
        <v/>
      </c>
      <c r="GH137" t="str">
        <f t="shared" si="207"/>
        <v/>
      </c>
      <c r="GI137" t="str">
        <f t="shared" si="320"/>
        <v/>
      </c>
      <c r="GJ137" s="43" t="str">
        <f t="shared" si="321"/>
        <v/>
      </c>
      <c r="GK137" s="43" t="str">
        <f t="shared" si="322"/>
        <v/>
      </c>
      <c r="GL137" s="145"/>
      <c r="GM137" t="str">
        <f t="shared" si="323"/>
        <v/>
      </c>
      <c r="GN137" t="str">
        <f t="shared" si="324"/>
        <v/>
      </c>
      <c r="GO137" t="str">
        <f t="shared" si="325"/>
        <v/>
      </c>
      <c r="GP137" t="str">
        <f t="shared" si="326"/>
        <v/>
      </c>
      <c r="GQ137" t="str">
        <f t="shared" si="277"/>
        <v/>
      </c>
      <c r="GR137" t="str">
        <f t="shared" si="327"/>
        <v/>
      </c>
      <c r="GS137" t="str">
        <f t="shared" si="328"/>
        <v/>
      </c>
      <c r="GU137" t="str">
        <f t="shared" si="329"/>
        <v/>
      </c>
      <c r="GV137" t="str">
        <f t="shared" si="279"/>
        <v/>
      </c>
      <c r="GW137" t="str">
        <f t="shared" si="346"/>
        <v/>
      </c>
      <c r="GX137" t="str">
        <f t="shared" si="347"/>
        <v/>
      </c>
      <c r="GY137" s="19"/>
      <c r="GZ137" t="e">
        <f t="shared" si="280"/>
        <v>#VALUE!</v>
      </c>
      <c r="HA137">
        <f t="shared" si="345"/>
        <v>3</v>
      </c>
      <c r="HC137" t="s">
        <v>982</v>
      </c>
      <c r="HD137">
        <f t="shared" si="297"/>
        <v>103</v>
      </c>
      <c r="HE137" t="str">
        <f t="shared" si="216"/>
        <v/>
      </c>
      <c r="HF137">
        <f t="shared" si="217"/>
        <v>0</v>
      </c>
      <c r="HG137" t="str">
        <f t="shared" si="218"/>
        <v/>
      </c>
      <c r="HH137">
        <f t="shared" si="330"/>
        <v>0</v>
      </c>
    </row>
    <row r="138" spans="2:216" x14ac:dyDescent="0.25">
      <c r="B138" s="8"/>
      <c r="C138" s="8"/>
      <c r="D138" s="8"/>
      <c r="E138" s="8"/>
      <c r="F138" s="8"/>
      <c r="G138" s="8"/>
      <c r="H138" s="8"/>
      <c r="I138" s="8"/>
      <c r="J138" s="8"/>
      <c r="L138" s="185"/>
      <c r="M138" s="185"/>
      <c r="N138" s="84"/>
      <c r="O138" s="8"/>
      <c r="P138" s="8"/>
      <c r="Q138" s="27"/>
      <c r="R138" s="227">
        <f t="shared" si="220"/>
        <v>69.333333333333329</v>
      </c>
      <c r="U138" s="32" t="str">
        <f t="shared" si="299"/>
        <v/>
      </c>
      <c r="V138" s="45" t="str">
        <f t="shared" si="300"/>
        <v/>
      </c>
      <c r="W138" s="32" t="str">
        <f t="shared" si="222"/>
        <v/>
      </c>
      <c r="X138" s="35" t="str">
        <f t="shared" si="301"/>
        <v/>
      </c>
      <c r="Y138" s="39" t="str">
        <f t="shared" si="302"/>
        <v/>
      </c>
      <c r="Z138" s="35" t="str">
        <f t="shared" si="303"/>
        <v/>
      </c>
      <c r="AA138" s="35" t="str">
        <f t="shared" si="304"/>
        <v/>
      </c>
      <c r="AB138" s="35" t="str">
        <f t="shared" si="225"/>
        <v/>
      </c>
      <c r="AC138" s="39" t="str">
        <f t="shared" si="226"/>
        <v/>
      </c>
      <c r="AD138" s="39" t="str">
        <f t="shared" si="227"/>
        <v/>
      </c>
      <c r="AE138" s="41" t="str">
        <f t="shared" si="305"/>
        <v/>
      </c>
      <c r="AG138" s="20" t="e">
        <f t="shared" si="228"/>
        <v>#VALUE!</v>
      </c>
      <c r="BE138" s="8">
        <v>180</v>
      </c>
      <c r="BF138" s="8">
        <v>360</v>
      </c>
      <c r="BG138" s="8">
        <f t="shared" si="298"/>
        <v>4160</v>
      </c>
      <c r="BH138">
        <f t="shared" si="229"/>
        <v>12480</v>
      </c>
      <c r="BI138" t="s">
        <v>20</v>
      </c>
      <c r="BJ138">
        <f t="shared" si="230"/>
        <v>12480</v>
      </c>
      <c r="BK138">
        <f t="shared" si="281"/>
        <v>0</v>
      </c>
      <c r="BL138" s="17">
        <f t="shared" si="231"/>
        <v>24960</v>
      </c>
      <c r="BM138" s="17">
        <f t="shared" si="232"/>
        <v>360</v>
      </c>
      <c r="BN138" s="17">
        <f t="shared" si="233"/>
        <v>24960</v>
      </c>
      <c r="BO138" s="17">
        <f t="shared" si="234"/>
        <v>0</v>
      </c>
      <c r="BR138">
        <f t="shared" si="235"/>
        <v>12480</v>
      </c>
      <c r="BS138">
        <f t="shared" si="236"/>
        <v>120</v>
      </c>
      <c r="BT138">
        <f t="shared" si="237"/>
        <v>208</v>
      </c>
      <c r="BU138">
        <f t="shared" si="238"/>
        <v>3</v>
      </c>
      <c r="BX138">
        <f t="shared" si="239"/>
        <v>1</v>
      </c>
      <c r="BY138">
        <f t="shared" si="240"/>
        <v>208</v>
      </c>
      <c r="BZ138">
        <f t="shared" si="241"/>
        <v>3</v>
      </c>
      <c r="CA138">
        <f t="shared" si="242"/>
        <v>1</v>
      </c>
      <c r="CB138">
        <f t="shared" si="243"/>
        <v>208</v>
      </c>
      <c r="CC138">
        <f t="shared" si="244"/>
        <v>3</v>
      </c>
      <c r="CD138" s="19"/>
      <c r="CE138" s="155">
        <f t="shared" si="245"/>
        <v>69.333333333333329</v>
      </c>
      <c r="CF138" s="17">
        <f t="shared" si="246"/>
        <v>69.333333333333329</v>
      </c>
      <c r="CG138" s="205">
        <f t="shared" si="247"/>
        <v>217.8170906488923</v>
      </c>
      <c r="CH138" s="205">
        <f t="shared" si="248"/>
        <v>69.333333333333329</v>
      </c>
      <c r="CI138" s="205">
        <f t="shared" si="249"/>
        <v>0</v>
      </c>
      <c r="CJ138" s="224">
        <f t="shared" si="250"/>
        <v>-1</v>
      </c>
      <c r="CK138" s="205">
        <f t="shared" si="251"/>
        <v>-2</v>
      </c>
      <c r="CL138" s="205">
        <v>360</v>
      </c>
      <c r="CM138" s="205">
        <f t="shared" si="282"/>
        <v>-8.3333333333333332E-3</v>
      </c>
      <c r="CN138" s="8"/>
      <c r="CO138" s="198"/>
      <c r="CP138" s="8"/>
      <c r="CQ138" s="8"/>
      <c r="CR138" s="8"/>
      <c r="CS138" s="8"/>
      <c r="CT138" s="8">
        <f t="shared" si="283"/>
        <v>208</v>
      </c>
      <c r="CU138" s="8">
        <f t="shared" si="284"/>
        <v>3</v>
      </c>
      <c r="CV138" s="8">
        <f t="shared" si="252"/>
        <v>1</v>
      </c>
      <c r="CW138" s="8">
        <f t="shared" si="331"/>
        <v>208</v>
      </c>
      <c r="CX138" s="8">
        <f t="shared" si="332"/>
        <v>3</v>
      </c>
      <c r="CY138" s="8">
        <f t="shared" si="186"/>
        <v>1</v>
      </c>
      <c r="CZ138" s="8">
        <f t="shared" si="187"/>
        <v>208</v>
      </c>
      <c r="DA138" s="8">
        <f t="shared" si="253"/>
        <v>3</v>
      </c>
      <c r="DB138" s="8"/>
      <c r="DC138" s="198">
        <f t="shared" si="254"/>
        <v>208</v>
      </c>
      <c r="DD138" s="234" t="s">
        <v>1005</v>
      </c>
      <c r="DE138" s="198">
        <f t="shared" si="255"/>
        <v>3</v>
      </c>
      <c r="DF138" s="8" t="s">
        <v>16</v>
      </c>
      <c r="DG138" s="8">
        <f t="shared" si="188"/>
        <v>69.333333333333329</v>
      </c>
      <c r="DH138" s="129" t="s">
        <v>18</v>
      </c>
      <c r="DI138" s="129" t="s">
        <v>16</v>
      </c>
      <c r="DJ138" s="198">
        <f t="shared" si="256"/>
        <v>217.8170906488923</v>
      </c>
      <c r="DK138" s="30" t="s">
        <v>2</v>
      </c>
      <c r="DL138" s="198">
        <f t="shared" si="189"/>
        <v>217.8170906488923</v>
      </c>
      <c r="DM138" s="228">
        <f t="shared" si="285"/>
        <v>1000000000000</v>
      </c>
      <c r="DN138" s="228">
        <f t="shared" si="286"/>
        <v>217817090648892.31</v>
      </c>
      <c r="DO138" s="228">
        <f t="shared" si="287"/>
        <v>217817090648892.31</v>
      </c>
      <c r="DP138" s="228">
        <f t="shared" si="288"/>
        <v>217817090648892</v>
      </c>
      <c r="DQ138" s="228">
        <f t="shared" si="289"/>
        <v>217817090648892</v>
      </c>
      <c r="DR138" s="30" t="str">
        <f t="shared" si="290"/>
        <v/>
      </c>
      <c r="DS138" s="30">
        <f t="shared" si="291"/>
        <v>0</v>
      </c>
      <c r="DT138" s="30">
        <f t="shared" si="292"/>
        <v>0</v>
      </c>
      <c r="DU138" s="27"/>
      <c r="DV138" s="23" t="s">
        <v>19</v>
      </c>
      <c r="DW138" s="23">
        <f t="shared" si="190"/>
        <v>208</v>
      </c>
      <c r="DX138" s="23">
        <f t="shared" si="191"/>
        <v>3</v>
      </c>
      <c r="DY138" s="23">
        <f t="shared" si="257"/>
        <v>69.333333333333329</v>
      </c>
      <c r="DZ138" s="23">
        <f t="shared" si="258"/>
        <v>0</v>
      </c>
      <c r="EA138" s="23">
        <f t="shared" si="192"/>
        <v>0</v>
      </c>
      <c r="EB138" s="23"/>
      <c r="EC138" s="23">
        <f t="shared" si="259"/>
        <v>208</v>
      </c>
      <c r="ED138" s="23">
        <f t="shared" si="260"/>
        <v>3</v>
      </c>
      <c r="EE138" s="23">
        <f t="shared" si="261"/>
        <v>208</v>
      </c>
      <c r="EF138" s="23">
        <f t="shared" si="262"/>
        <v>3</v>
      </c>
      <c r="EG138" s="23"/>
      <c r="EH138" s="23" t="s">
        <v>36</v>
      </c>
      <c r="EI138" s="223">
        <f t="shared" si="263"/>
        <v>208</v>
      </c>
      <c r="EJ138" s="23" t="s">
        <v>17</v>
      </c>
      <c r="EK138" s="223">
        <f t="shared" si="264"/>
        <v>3</v>
      </c>
      <c r="EL138" s="92" t="s">
        <v>37</v>
      </c>
      <c r="EM138" s="24" t="s">
        <v>18</v>
      </c>
      <c r="EN138" s="92">
        <f t="shared" si="306"/>
        <v>1</v>
      </c>
      <c r="EO138" s="92" t="s">
        <v>16</v>
      </c>
      <c r="EP138" t="str">
        <f t="shared" si="307"/>
        <v xml:space="preserve">( 208 / 3 ) π </v>
      </c>
      <c r="EQ138" t="str">
        <f t="shared" si="308"/>
        <v xml:space="preserve">( 208 / 3 ) π </v>
      </c>
      <c r="ER138" t="str">
        <f t="shared" si="267"/>
        <v xml:space="preserve">( 208 / 3 ) π </v>
      </c>
      <c r="ES138">
        <f t="shared" si="293"/>
        <v>0</v>
      </c>
      <c r="ET138" t="str">
        <f t="shared" si="268"/>
        <v xml:space="preserve">( 208 / 3 ) π </v>
      </c>
      <c r="EU138" s="92" t="s">
        <v>39</v>
      </c>
      <c r="EV138" s="92">
        <f t="shared" si="294"/>
        <v>105</v>
      </c>
      <c r="EW138" s="92"/>
      <c r="EX138" s="92">
        <f t="shared" si="295"/>
        <v>3</v>
      </c>
      <c r="EY138" s="92">
        <f t="shared" si="194"/>
        <v>3</v>
      </c>
      <c r="EZ138" s="71" t="str">
        <f t="shared" si="195"/>
        <v xml:space="preserve">12480° = </v>
      </c>
      <c r="FA138" s="73" t="str">
        <f t="shared" si="269"/>
        <v xml:space="preserve">( 208 / 3 ) π </v>
      </c>
      <c r="FB138" s="26" t="str">
        <f t="shared" si="196"/>
        <v>=</v>
      </c>
      <c r="FC138" s="26"/>
      <c r="FD138" s="26">
        <f t="shared" si="197"/>
        <v>217.8170906488923</v>
      </c>
      <c r="FE138" s="26"/>
      <c r="FF138" s="26" t="s">
        <v>39</v>
      </c>
      <c r="FG138" s="25">
        <f t="shared" si="198"/>
        <v>217.8170906488923</v>
      </c>
      <c r="FH138" s="25" t="s">
        <v>2</v>
      </c>
      <c r="FI138" s="25" t="str">
        <f t="shared" si="199"/>
        <v/>
      </c>
      <c r="FL138" s="144" t="str">
        <f t="shared" si="200"/>
        <v>( 208 / 3 ) π   =</v>
      </c>
      <c r="FM138" s="42">
        <f t="shared" si="309"/>
        <v>217.8170906488923</v>
      </c>
      <c r="FN138">
        <f t="shared" si="310"/>
        <v>-0.86602540378442494</v>
      </c>
      <c r="FO138">
        <f t="shared" si="311"/>
        <v>-0.50000000000002376</v>
      </c>
      <c r="FP138">
        <f t="shared" si="312"/>
        <v>-4.3301270189221244</v>
      </c>
      <c r="FQ138">
        <f t="shared" si="313"/>
        <v>-2.500000000000119</v>
      </c>
      <c r="FR138">
        <f t="shared" si="314"/>
        <v>7.500000000000119</v>
      </c>
      <c r="FS138">
        <f t="shared" si="315"/>
        <v>2.499999999999881</v>
      </c>
      <c r="FT138">
        <f t="shared" si="316"/>
        <v>8.6602540378444548</v>
      </c>
      <c r="FV138">
        <v>360</v>
      </c>
      <c r="FW138">
        <f t="shared" si="296"/>
        <v>120</v>
      </c>
      <c r="FX138">
        <f t="shared" si="317"/>
        <v>60</v>
      </c>
      <c r="FY138">
        <f t="shared" si="336"/>
        <v>3</v>
      </c>
      <c r="FZ138">
        <f t="shared" si="273"/>
        <v>1.5</v>
      </c>
      <c r="GA138">
        <f t="shared" si="337"/>
        <v>104</v>
      </c>
      <c r="GB138">
        <f t="shared" si="318"/>
        <v>0</v>
      </c>
      <c r="GC138" t="str">
        <f t="shared" si="319"/>
        <v/>
      </c>
      <c r="GD138" t="str">
        <f t="shared" si="275"/>
        <v/>
      </c>
      <c r="GH138" t="str">
        <f t="shared" si="207"/>
        <v/>
      </c>
      <c r="GI138" t="str">
        <f t="shared" si="320"/>
        <v/>
      </c>
      <c r="GJ138" s="43" t="str">
        <f t="shared" si="321"/>
        <v/>
      </c>
      <c r="GK138" s="43" t="str">
        <f t="shared" si="322"/>
        <v/>
      </c>
      <c r="GL138" s="145"/>
      <c r="GM138" t="str">
        <f t="shared" si="323"/>
        <v/>
      </c>
      <c r="GN138" t="str">
        <f t="shared" si="324"/>
        <v/>
      </c>
      <c r="GO138" t="str">
        <f t="shared" si="325"/>
        <v/>
      </c>
      <c r="GP138" t="str">
        <f t="shared" si="326"/>
        <v/>
      </c>
      <c r="GQ138" t="str">
        <f t="shared" si="277"/>
        <v/>
      </c>
      <c r="GR138" t="str">
        <f t="shared" si="327"/>
        <v/>
      </c>
      <c r="GS138" t="str">
        <f t="shared" si="328"/>
        <v/>
      </c>
      <c r="GU138" t="str">
        <f t="shared" si="329"/>
        <v/>
      </c>
      <c r="GV138" t="str">
        <f t="shared" si="279"/>
        <v/>
      </c>
      <c r="GW138" t="str">
        <f t="shared" si="346"/>
        <v/>
      </c>
      <c r="GX138" t="str">
        <f t="shared" si="347"/>
        <v/>
      </c>
      <c r="GY138" s="19"/>
      <c r="GZ138" t="e">
        <f t="shared" si="280"/>
        <v>#VALUE!</v>
      </c>
      <c r="HA138">
        <f t="shared" si="345"/>
        <v>3</v>
      </c>
      <c r="HC138" t="s">
        <v>982</v>
      </c>
      <c r="HD138">
        <f t="shared" si="297"/>
        <v>104</v>
      </c>
      <c r="HE138" t="str">
        <f t="shared" si="216"/>
        <v/>
      </c>
      <c r="HF138">
        <f t="shared" si="217"/>
        <v>0</v>
      </c>
      <c r="HG138" t="str">
        <f t="shared" si="218"/>
        <v/>
      </c>
      <c r="HH138">
        <f t="shared" si="330"/>
        <v>0</v>
      </c>
    </row>
    <row r="139" spans="2:216" x14ac:dyDescent="0.25">
      <c r="B139" s="8"/>
      <c r="C139" s="8"/>
      <c r="D139" s="8"/>
      <c r="E139" s="8"/>
      <c r="F139" s="8"/>
      <c r="G139" s="8"/>
      <c r="H139" s="8"/>
      <c r="I139" s="8"/>
      <c r="J139" s="8"/>
      <c r="L139" s="185"/>
      <c r="M139" s="185"/>
      <c r="N139" s="84"/>
      <c r="O139" s="8"/>
      <c r="P139" s="8"/>
      <c r="Q139" s="27"/>
      <c r="R139" s="227">
        <f t="shared" si="220"/>
        <v>70</v>
      </c>
      <c r="U139" s="32" t="str">
        <f t="shared" si="299"/>
        <v/>
      </c>
      <c r="V139" s="44" t="str">
        <f t="shared" si="300"/>
        <v/>
      </c>
      <c r="W139" s="66" t="str">
        <f t="shared" si="222"/>
        <v/>
      </c>
      <c r="X139" s="34" t="str">
        <f t="shared" si="301"/>
        <v/>
      </c>
      <c r="Y139" s="38" t="str">
        <f t="shared" si="302"/>
        <v/>
      </c>
      <c r="Z139" s="34" t="str">
        <f t="shared" si="303"/>
        <v/>
      </c>
      <c r="AA139" s="34" t="str">
        <f t="shared" si="304"/>
        <v/>
      </c>
      <c r="AB139" s="34" t="str">
        <f t="shared" si="225"/>
        <v/>
      </c>
      <c r="AC139" s="38" t="str">
        <f t="shared" si="226"/>
        <v/>
      </c>
      <c r="AD139" s="38" t="str">
        <f t="shared" si="227"/>
        <v/>
      </c>
      <c r="AE139" s="40" t="str">
        <f t="shared" si="305"/>
        <v/>
      </c>
      <c r="AG139" s="20" t="e">
        <f t="shared" si="228"/>
        <v>#VALUE!</v>
      </c>
      <c r="BE139" s="8">
        <v>180</v>
      </c>
      <c r="BF139" s="8">
        <v>360</v>
      </c>
      <c r="BG139" s="8">
        <f t="shared" si="298"/>
        <v>4200</v>
      </c>
      <c r="BH139">
        <f t="shared" si="229"/>
        <v>12600</v>
      </c>
      <c r="BI139" t="s">
        <v>20</v>
      </c>
      <c r="BJ139">
        <f t="shared" si="230"/>
        <v>12600</v>
      </c>
      <c r="BK139">
        <f t="shared" si="281"/>
        <v>0</v>
      </c>
      <c r="BL139" s="17">
        <f t="shared" si="231"/>
        <v>25200</v>
      </c>
      <c r="BM139" s="17">
        <f t="shared" si="232"/>
        <v>360</v>
      </c>
      <c r="BN139" s="17">
        <f t="shared" si="233"/>
        <v>25200</v>
      </c>
      <c r="BO139" s="17">
        <f t="shared" si="234"/>
        <v>0</v>
      </c>
      <c r="BR139">
        <f t="shared" si="235"/>
        <v>12600</v>
      </c>
      <c r="BS139">
        <f t="shared" si="236"/>
        <v>360</v>
      </c>
      <c r="BT139">
        <f t="shared" si="237"/>
        <v>70</v>
      </c>
      <c r="BU139">
        <f t="shared" si="238"/>
        <v>1</v>
      </c>
      <c r="BX139">
        <f t="shared" si="239"/>
        <v>1</v>
      </c>
      <c r="BY139">
        <f t="shared" si="240"/>
        <v>70</v>
      </c>
      <c r="BZ139">
        <f t="shared" si="241"/>
        <v>1</v>
      </c>
      <c r="CA139">
        <f t="shared" si="242"/>
        <v>1</v>
      </c>
      <c r="CB139">
        <f t="shared" si="243"/>
        <v>70</v>
      </c>
      <c r="CC139">
        <f t="shared" si="244"/>
        <v>1</v>
      </c>
      <c r="CD139" s="19"/>
      <c r="CE139" s="155">
        <f t="shared" si="245"/>
        <v>70</v>
      </c>
      <c r="CF139" s="17">
        <f t="shared" si="246"/>
        <v>70</v>
      </c>
      <c r="CG139" s="205">
        <f t="shared" si="247"/>
        <v>219.91148575128551</v>
      </c>
      <c r="CH139" s="205">
        <f t="shared" si="248"/>
        <v>70</v>
      </c>
      <c r="CI139" s="205">
        <f t="shared" si="249"/>
        <v>0</v>
      </c>
      <c r="CJ139" s="224">
        <f t="shared" si="250"/>
        <v>-1</v>
      </c>
      <c r="CK139" s="205">
        <f t="shared" si="251"/>
        <v>-2</v>
      </c>
      <c r="CL139" s="205">
        <v>360</v>
      </c>
      <c r="CM139" s="205">
        <f t="shared" si="282"/>
        <v>-8.3333333333333332E-3</v>
      </c>
      <c r="CN139" s="8"/>
      <c r="CO139" s="198"/>
      <c r="CP139" s="8"/>
      <c r="CQ139" s="8"/>
      <c r="CR139" s="8"/>
      <c r="CS139" s="8"/>
      <c r="CT139" s="8">
        <f t="shared" si="283"/>
        <v>210</v>
      </c>
      <c r="CU139" s="8">
        <f t="shared" si="284"/>
        <v>3</v>
      </c>
      <c r="CV139" s="8">
        <f t="shared" si="252"/>
        <v>3</v>
      </c>
      <c r="CW139" s="8">
        <f t="shared" si="331"/>
        <v>70</v>
      </c>
      <c r="CX139" s="8">
        <f t="shared" si="332"/>
        <v>1</v>
      </c>
      <c r="CY139" s="8">
        <f t="shared" si="186"/>
        <v>3</v>
      </c>
      <c r="CZ139" s="8">
        <f t="shared" si="187"/>
        <v>70</v>
      </c>
      <c r="DA139" s="8">
        <f t="shared" si="253"/>
        <v>1</v>
      </c>
      <c r="DB139" s="8"/>
      <c r="DC139" s="198">
        <f t="shared" si="254"/>
        <v>70</v>
      </c>
      <c r="DD139" s="234" t="s">
        <v>1005</v>
      </c>
      <c r="DE139" s="198">
        <f t="shared" si="255"/>
        <v>1</v>
      </c>
      <c r="DF139" s="8" t="s">
        <v>16</v>
      </c>
      <c r="DG139" s="8">
        <f t="shared" si="188"/>
        <v>70</v>
      </c>
      <c r="DH139" s="129" t="s">
        <v>18</v>
      </c>
      <c r="DI139" s="129" t="s">
        <v>16</v>
      </c>
      <c r="DJ139" s="198">
        <f t="shared" si="256"/>
        <v>219.91148575128551</v>
      </c>
      <c r="DK139" s="30" t="s">
        <v>2</v>
      </c>
      <c r="DL139" s="198">
        <f t="shared" si="189"/>
        <v>219.91148575128551</v>
      </c>
      <c r="DM139" s="228">
        <f t="shared" si="285"/>
        <v>1000000000000</v>
      </c>
      <c r="DN139" s="228">
        <f t="shared" si="286"/>
        <v>219911485751285.5</v>
      </c>
      <c r="DO139" s="228">
        <f t="shared" si="287"/>
        <v>219911485751285.5</v>
      </c>
      <c r="DP139" s="228">
        <f t="shared" si="288"/>
        <v>219911485751286</v>
      </c>
      <c r="DQ139" s="228">
        <f t="shared" si="289"/>
        <v>219911485751286</v>
      </c>
      <c r="DR139" s="30" t="str">
        <f t="shared" si="290"/>
        <v/>
      </c>
      <c r="DS139" s="30">
        <f t="shared" si="291"/>
        <v>0</v>
      </c>
      <c r="DT139" s="30">
        <f t="shared" si="292"/>
        <v>0</v>
      </c>
      <c r="DU139" s="27"/>
      <c r="DV139" s="23" t="s">
        <v>19</v>
      </c>
      <c r="DW139" s="23">
        <f t="shared" si="190"/>
        <v>70</v>
      </c>
      <c r="DX139" s="23">
        <f t="shared" si="191"/>
        <v>1</v>
      </c>
      <c r="DY139" s="23">
        <f t="shared" si="257"/>
        <v>70</v>
      </c>
      <c r="DZ139" s="23">
        <f t="shared" si="258"/>
        <v>0</v>
      </c>
      <c r="EA139" s="23">
        <f t="shared" si="192"/>
        <v>0</v>
      </c>
      <c r="EB139" s="23"/>
      <c r="EC139" s="23">
        <f t="shared" si="259"/>
        <v>70</v>
      </c>
      <c r="ED139" s="23">
        <f t="shared" si="260"/>
        <v>1</v>
      </c>
      <c r="EE139" s="23">
        <f t="shared" si="261"/>
        <v>70</v>
      </c>
      <c r="EF139" s="23">
        <f t="shared" si="262"/>
        <v>1</v>
      </c>
      <c r="EG139" s="23"/>
      <c r="EH139" s="23" t="s">
        <v>36</v>
      </c>
      <c r="EI139" s="223">
        <f t="shared" si="263"/>
        <v>70</v>
      </c>
      <c r="EJ139" s="23" t="s">
        <v>17</v>
      </c>
      <c r="EK139" s="223">
        <f t="shared" si="264"/>
        <v>1</v>
      </c>
      <c r="EL139" s="92" t="s">
        <v>37</v>
      </c>
      <c r="EM139" s="24" t="s">
        <v>18</v>
      </c>
      <c r="EN139" s="92">
        <f t="shared" si="306"/>
        <v>1</v>
      </c>
      <c r="EO139" s="92" t="s">
        <v>16</v>
      </c>
      <c r="EP139" t="str">
        <f t="shared" si="307"/>
        <v xml:space="preserve">( 70 / 1 ) π </v>
      </c>
      <c r="EQ139" t="str">
        <f t="shared" si="308"/>
        <v xml:space="preserve">70 π </v>
      </c>
      <c r="ER139" t="str">
        <f t="shared" si="267"/>
        <v xml:space="preserve">70 π </v>
      </c>
      <c r="ES139">
        <f t="shared" si="293"/>
        <v>0</v>
      </c>
      <c r="ET139" t="str">
        <f t="shared" si="268"/>
        <v xml:space="preserve">70 π </v>
      </c>
      <c r="EU139" s="92" t="s">
        <v>39</v>
      </c>
      <c r="EV139" s="92">
        <f t="shared" si="294"/>
        <v>106</v>
      </c>
      <c r="EW139" s="92"/>
      <c r="EX139" s="92">
        <f t="shared" si="295"/>
        <v>3</v>
      </c>
      <c r="EY139" s="92">
        <f t="shared" si="194"/>
        <v>1</v>
      </c>
      <c r="EZ139" s="71" t="str">
        <f t="shared" si="195"/>
        <v xml:space="preserve">12600° = </v>
      </c>
      <c r="FA139" s="73" t="str">
        <f t="shared" si="269"/>
        <v xml:space="preserve">70 π </v>
      </c>
      <c r="FB139" s="26" t="str">
        <f t="shared" si="196"/>
        <v>=</v>
      </c>
      <c r="FC139" s="26"/>
      <c r="FD139" s="26">
        <f t="shared" si="197"/>
        <v>219.91148575128551</v>
      </c>
      <c r="FE139" s="26"/>
      <c r="FF139" s="26" t="s">
        <v>39</v>
      </c>
      <c r="FG139" s="25">
        <f t="shared" si="198"/>
        <v>219.91148575128551</v>
      </c>
      <c r="FH139" s="25" t="s">
        <v>2</v>
      </c>
      <c r="FI139" s="25" t="str">
        <f t="shared" si="199"/>
        <v/>
      </c>
      <c r="FL139" s="144" t="str">
        <f t="shared" si="200"/>
        <v>70 π   =</v>
      </c>
      <c r="FM139" s="42">
        <f t="shared" si="309"/>
        <v>219.91148575128551</v>
      </c>
      <c r="FN139">
        <f t="shared" si="310"/>
        <v>-1.5681466541961342E-14</v>
      </c>
      <c r="FO139">
        <f t="shared" si="311"/>
        <v>1</v>
      </c>
      <c r="FP139">
        <f t="shared" si="312"/>
        <v>-7.840733270980671E-14</v>
      </c>
      <c r="FQ139">
        <f t="shared" si="313"/>
        <v>5</v>
      </c>
      <c r="FR139">
        <f t="shared" si="314"/>
        <v>0</v>
      </c>
      <c r="FS139">
        <f t="shared" si="315"/>
        <v>0</v>
      </c>
      <c r="FT139">
        <f t="shared" si="316"/>
        <v>7.840733270980671E-14</v>
      </c>
      <c r="FV139">
        <v>360</v>
      </c>
      <c r="FW139">
        <f t="shared" si="296"/>
        <v>120</v>
      </c>
      <c r="FX139">
        <f t="shared" si="317"/>
        <v>60</v>
      </c>
      <c r="FY139">
        <f t="shared" si="336"/>
        <v>3</v>
      </c>
      <c r="FZ139">
        <f t="shared" si="273"/>
        <v>1.5</v>
      </c>
      <c r="GA139">
        <f t="shared" si="337"/>
        <v>105</v>
      </c>
      <c r="GB139">
        <f t="shared" si="318"/>
        <v>0</v>
      </c>
      <c r="GC139" t="str">
        <f t="shared" si="319"/>
        <v/>
      </c>
      <c r="GD139" t="str">
        <f t="shared" si="275"/>
        <v/>
      </c>
      <c r="GH139" t="str">
        <f t="shared" si="207"/>
        <v/>
      </c>
      <c r="GI139" t="str">
        <f t="shared" si="320"/>
        <v/>
      </c>
      <c r="GJ139" s="43" t="str">
        <f t="shared" si="321"/>
        <v/>
      </c>
      <c r="GK139" s="43" t="str">
        <f t="shared" si="322"/>
        <v/>
      </c>
      <c r="GL139" s="145"/>
      <c r="GM139" t="str">
        <f t="shared" si="323"/>
        <v/>
      </c>
      <c r="GN139" t="str">
        <f t="shared" si="324"/>
        <v/>
      </c>
      <c r="GO139" t="str">
        <f t="shared" si="325"/>
        <v/>
      </c>
      <c r="GP139" t="str">
        <f t="shared" si="326"/>
        <v/>
      </c>
      <c r="GQ139" t="str">
        <f t="shared" si="277"/>
        <v/>
      </c>
      <c r="GR139" t="str">
        <f t="shared" si="327"/>
        <v/>
      </c>
      <c r="GS139" t="str">
        <f t="shared" si="328"/>
        <v/>
      </c>
      <c r="GU139" t="str">
        <f t="shared" si="329"/>
        <v/>
      </c>
      <c r="GV139" t="str">
        <f t="shared" si="279"/>
        <v/>
      </c>
      <c r="GW139" t="str">
        <f t="shared" si="346"/>
        <v/>
      </c>
      <c r="GX139" t="str">
        <f t="shared" si="347"/>
        <v/>
      </c>
      <c r="GY139" s="19"/>
      <c r="GZ139" t="e">
        <f t="shared" si="280"/>
        <v>#VALUE!</v>
      </c>
      <c r="HA139">
        <f t="shared" si="345"/>
        <v>3</v>
      </c>
      <c r="HC139" t="s">
        <v>982</v>
      </c>
      <c r="HD139">
        <f t="shared" si="297"/>
        <v>105</v>
      </c>
      <c r="HE139" t="str">
        <f t="shared" si="216"/>
        <v/>
      </c>
      <c r="HF139">
        <f t="shared" si="217"/>
        <v>0</v>
      </c>
      <c r="HG139" t="str">
        <f t="shared" si="218"/>
        <v/>
      </c>
      <c r="HH139">
        <f t="shared" si="330"/>
        <v>0</v>
      </c>
    </row>
    <row r="140" spans="2:216" x14ac:dyDescent="0.25">
      <c r="B140" s="8"/>
      <c r="C140" s="8"/>
      <c r="D140" s="8"/>
      <c r="E140" s="8"/>
      <c r="F140" s="8"/>
      <c r="G140" s="8"/>
      <c r="H140" s="8"/>
      <c r="I140" s="8"/>
      <c r="J140" s="8"/>
      <c r="L140" s="185"/>
      <c r="M140" s="185"/>
      <c r="N140" s="84"/>
      <c r="O140" s="8"/>
      <c r="P140" s="8"/>
      <c r="Q140" s="27"/>
      <c r="R140" s="227">
        <f t="shared" si="220"/>
        <v>70.666666666666671</v>
      </c>
      <c r="U140" s="32" t="str">
        <f t="shared" si="299"/>
        <v/>
      </c>
      <c r="V140" s="45" t="str">
        <f t="shared" si="300"/>
        <v/>
      </c>
      <c r="W140" s="32" t="str">
        <f t="shared" si="222"/>
        <v/>
      </c>
      <c r="X140" s="35" t="str">
        <f t="shared" si="301"/>
        <v/>
      </c>
      <c r="Y140" s="39" t="str">
        <f t="shared" si="302"/>
        <v/>
      </c>
      <c r="Z140" s="35" t="str">
        <f t="shared" si="303"/>
        <v/>
      </c>
      <c r="AA140" s="35" t="str">
        <f t="shared" si="304"/>
        <v/>
      </c>
      <c r="AB140" s="35" t="str">
        <f t="shared" si="225"/>
        <v/>
      </c>
      <c r="AC140" s="39" t="str">
        <f t="shared" si="226"/>
        <v/>
      </c>
      <c r="AD140" s="39" t="str">
        <f t="shared" si="227"/>
        <v/>
      </c>
      <c r="AE140" s="41" t="str">
        <f t="shared" si="305"/>
        <v/>
      </c>
      <c r="AG140" s="20" t="e">
        <f t="shared" si="228"/>
        <v>#VALUE!</v>
      </c>
      <c r="BE140" s="8">
        <v>180</v>
      </c>
      <c r="BF140" s="8">
        <v>360</v>
      </c>
      <c r="BG140" s="8">
        <f t="shared" si="298"/>
        <v>4240</v>
      </c>
      <c r="BH140">
        <f t="shared" si="229"/>
        <v>12720</v>
      </c>
      <c r="BI140" t="s">
        <v>20</v>
      </c>
      <c r="BJ140">
        <f t="shared" si="230"/>
        <v>12720</v>
      </c>
      <c r="BK140">
        <f t="shared" si="281"/>
        <v>0</v>
      </c>
      <c r="BL140" s="17">
        <f t="shared" si="231"/>
        <v>25440</v>
      </c>
      <c r="BM140" s="17">
        <f t="shared" si="232"/>
        <v>360</v>
      </c>
      <c r="BN140" s="17">
        <f t="shared" si="233"/>
        <v>25440</v>
      </c>
      <c r="BO140" s="17">
        <f t="shared" si="234"/>
        <v>0</v>
      </c>
      <c r="BR140">
        <f t="shared" si="235"/>
        <v>12720</v>
      </c>
      <c r="BS140">
        <f t="shared" si="236"/>
        <v>120</v>
      </c>
      <c r="BT140">
        <f t="shared" si="237"/>
        <v>212</v>
      </c>
      <c r="BU140">
        <f t="shared" si="238"/>
        <v>3</v>
      </c>
      <c r="BX140">
        <f t="shared" si="239"/>
        <v>1</v>
      </c>
      <c r="BY140">
        <f t="shared" si="240"/>
        <v>212</v>
      </c>
      <c r="BZ140">
        <f t="shared" si="241"/>
        <v>3</v>
      </c>
      <c r="CA140">
        <f t="shared" si="242"/>
        <v>1</v>
      </c>
      <c r="CB140">
        <f t="shared" si="243"/>
        <v>212</v>
      </c>
      <c r="CC140">
        <f t="shared" si="244"/>
        <v>3</v>
      </c>
      <c r="CD140" s="19"/>
      <c r="CE140" s="155">
        <f t="shared" si="245"/>
        <v>70.666666666666671</v>
      </c>
      <c r="CF140" s="17">
        <f t="shared" si="246"/>
        <v>70.666666666666671</v>
      </c>
      <c r="CG140" s="205">
        <f t="shared" si="247"/>
        <v>222.00588085367872</v>
      </c>
      <c r="CH140" s="205">
        <f t="shared" si="248"/>
        <v>70.666666666666671</v>
      </c>
      <c r="CI140" s="205">
        <f t="shared" si="249"/>
        <v>0</v>
      </c>
      <c r="CJ140" s="224">
        <f t="shared" si="250"/>
        <v>-1</v>
      </c>
      <c r="CK140" s="205">
        <f t="shared" si="251"/>
        <v>-2</v>
      </c>
      <c r="CL140" s="205">
        <v>360</v>
      </c>
      <c r="CM140" s="205">
        <f t="shared" si="282"/>
        <v>-8.3333333333333332E-3</v>
      </c>
      <c r="CN140" s="8"/>
      <c r="CO140" s="198"/>
      <c r="CP140" s="8"/>
      <c r="CQ140" s="8"/>
      <c r="CR140" s="8"/>
      <c r="CS140" s="8"/>
      <c r="CT140" s="8">
        <f t="shared" si="283"/>
        <v>212</v>
      </c>
      <c r="CU140" s="8">
        <f t="shared" si="284"/>
        <v>3</v>
      </c>
      <c r="CV140" s="8">
        <f t="shared" si="252"/>
        <v>1</v>
      </c>
      <c r="CW140" s="8">
        <f t="shared" si="331"/>
        <v>212</v>
      </c>
      <c r="CX140" s="8">
        <f t="shared" si="332"/>
        <v>3</v>
      </c>
      <c r="CY140" s="8">
        <f t="shared" si="186"/>
        <v>1</v>
      </c>
      <c r="CZ140" s="8">
        <f t="shared" si="187"/>
        <v>212</v>
      </c>
      <c r="DA140" s="8">
        <f t="shared" si="253"/>
        <v>3</v>
      </c>
      <c r="DB140" s="8"/>
      <c r="DC140" s="198">
        <f t="shared" si="254"/>
        <v>212</v>
      </c>
      <c r="DD140" s="234" t="s">
        <v>1005</v>
      </c>
      <c r="DE140" s="198">
        <f t="shared" si="255"/>
        <v>3</v>
      </c>
      <c r="DF140" s="8" t="s">
        <v>16</v>
      </c>
      <c r="DG140" s="8">
        <f t="shared" si="188"/>
        <v>70.666666666666671</v>
      </c>
      <c r="DH140" s="129" t="s">
        <v>18</v>
      </c>
      <c r="DI140" s="129" t="s">
        <v>16</v>
      </c>
      <c r="DJ140" s="198">
        <f t="shared" si="256"/>
        <v>222.00588085367872</v>
      </c>
      <c r="DK140" s="30" t="s">
        <v>2</v>
      </c>
      <c r="DL140" s="198">
        <f t="shared" si="189"/>
        <v>222.00588085367872</v>
      </c>
      <c r="DM140" s="228">
        <f t="shared" si="285"/>
        <v>1000000000000</v>
      </c>
      <c r="DN140" s="228">
        <f t="shared" si="286"/>
        <v>222005880853678.72</v>
      </c>
      <c r="DO140" s="228">
        <f t="shared" si="287"/>
        <v>222005880853678.72</v>
      </c>
      <c r="DP140" s="228">
        <f t="shared" si="288"/>
        <v>222005880853679</v>
      </c>
      <c r="DQ140" s="228">
        <f t="shared" si="289"/>
        <v>222005880853679</v>
      </c>
      <c r="DR140" s="30" t="str">
        <f t="shared" si="290"/>
        <v/>
      </c>
      <c r="DS140" s="30">
        <f t="shared" si="291"/>
        <v>0</v>
      </c>
      <c r="DT140" s="30">
        <f t="shared" si="292"/>
        <v>0</v>
      </c>
      <c r="DU140" s="27"/>
      <c r="DV140" s="23" t="s">
        <v>19</v>
      </c>
      <c r="DW140" s="23">
        <f t="shared" si="190"/>
        <v>212</v>
      </c>
      <c r="DX140" s="23">
        <f t="shared" si="191"/>
        <v>3</v>
      </c>
      <c r="DY140" s="23">
        <f t="shared" si="257"/>
        <v>70.666666666666671</v>
      </c>
      <c r="DZ140" s="23">
        <f t="shared" si="258"/>
        <v>0</v>
      </c>
      <c r="EA140" s="23">
        <f t="shared" si="192"/>
        <v>0</v>
      </c>
      <c r="EB140" s="23"/>
      <c r="EC140" s="23">
        <f t="shared" si="259"/>
        <v>212</v>
      </c>
      <c r="ED140" s="23">
        <f t="shared" si="260"/>
        <v>3</v>
      </c>
      <c r="EE140" s="23">
        <f t="shared" si="261"/>
        <v>212</v>
      </c>
      <c r="EF140" s="23">
        <f t="shared" si="262"/>
        <v>3</v>
      </c>
      <c r="EG140" s="23"/>
      <c r="EH140" s="23" t="s">
        <v>36</v>
      </c>
      <c r="EI140" s="223">
        <f t="shared" si="263"/>
        <v>212</v>
      </c>
      <c r="EJ140" s="23" t="s">
        <v>17</v>
      </c>
      <c r="EK140" s="223">
        <f t="shared" si="264"/>
        <v>3</v>
      </c>
      <c r="EL140" s="92" t="s">
        <v>37</v>
      </c>
      <c r="EM140" s="24" t="s">
        <v>18</v>
      </c>
      <c r="EN140" s="92">
        <f t="shared" si="306"/>
        <v>1</v>
      </c>
      <c r="EO140" s="92" t="s">
        <v>16</v>
      </c>
      <c r="EP140" t="str">
        <f t="shared" si="307"/>
        <v xml:space="preserve">( 212 / 3 ) π </v>
      </c>
      <c r="EQ140" t="str">
        <f t="shared" si="308"/>
        <v xml:space="preserve">( 212 / 3 ) π </v>
      </c>
      <c r="ER140" t="str">
        <f t="shared" si="267"/>
        <v xml:space="preserve">( 212 / 3 ) π </v>
      </c>
      <c r="ES140">
        <f t="shared" si="293"/>
        <v>0</v>
      </c>
      <c r="ET140" t="str">
        <f t="shared" si="268"/>
        <v xml:space="preserve">( 212 / 3 ) π </v>
      </c>
      <c r="EU140" s="92" t="s">
        <v>39</v>
      </c>
      <c r="EV140" s="92">
        <f t="shared" si="294"/>
        <v>107</v>
      </c>
      <c r="EW140" s="92"/>
      <c r="EX140" s="92">
        <f t="shared" si="295"/>
        <v>3</v>
      </c>
      <c r="EY140" s="92">
        <f t="shared" si="194"/>
        <v>1</v>
      </c>
      <c r="EZ140" s="71" t="str">
        <f t="shared" si="195"/>
        <v xml:space="preserve">12720° = </v>
      </c>
      <c r="FA140" s="73" t="str">
        <f t="shared" si="269"/>
        <v xml:space="preserve">( 212 / 3 ) π </v>
      </c>
      <c r="FB140" s="26" t="str">
        <f t="shared" si="196"/>
        <v>=</v>
      </c>
      <c r="FC140" s="26"/>
      <c r="FD140" s="26">
        <f t="shared" si="197"/>
        <v>222.00588085367872</v>
      </c>
      <c r="FE140" s="26"/>
      <c r="FF140" s="26" t="s">
        <v>39</v>
      </c>
      <c r="FG140" s="25">
        <f t="shared" si="198"/>
        <v>222.00588085367869</v>
      </c>
      <c r="FH140" s="25" t="s">
        <v>2</v>
      </c>
      <c r="FI140" s="25" t="str">
        <f t="shared" si="199"/>
        <v/>
      </c>
      <c r="FL140" s="144" t="str">
        <f t="shared" si="200"/>
        <v>( 212 / 3 ) π   =</v>
      </c>
      <c r="FM140" s="42">
        <f t="shared" si="309"/>
        <v>222.00588085367869</v>
      </c>
      <c r="FN140">
        <f t="shared" si="310"/>
        <v>0.86602540378445481</v>
      </c>
      <c r="FO140">
        <f t="shared" si="311"/>
        <v>-0.49999999999997197</v>
      </c>
      <c r="FP140">
        <f t="shared" si="312"/>
        <v>4.3301270189222745</v>
      </c>
      <c r="FQ140">
        <f t="shared" si="313"/>
        <v>-2.4999999999998597</v>
      </c>
      <c r="FR140">
        <f t="shared" si="314"/>
        <v>7.4999999999998597</v>
      </c>
      <c r="FS140">
        <f t="shared" si="315"/>
        <v>2.5000000000001403</v>
      </c>
      <c r="FT140">
        <f t="shared" si="316"/>
        <v>8.6602540378443056</v>
      </c>
      <c r="FV140">
        <v>360</v>
      </c>
      <c r="FW140">
        <f t="shared" si="296"/>
        <v>120</v>
      </c>
      <c r="FX140">
        <f t="shared" si="317"/>
        <v>60</v>
      </c>
      <c r="FY140">
        <f t="shared" si="336"/>
        <v>3</v>
      </c>
      <c r="FZ140">
        <f t="shared" si="273"/>
        <v>1.5</v>
      </c>
      <c r="GA140">
        <f t="shared" si="337"/>
        <v>106</v>
      </c>
      <c r="GB140">
        <f t="shared" si="318"/>
        <v>0</v>
      </c>
      <c r="GC140" t="str">
        <f t="shared" si="319"/>
        <v/>
      </c>
      <c r="GD140" t="str">
        <f t="shared" si="275"/>
        <v/>
      </c>
      <c r="GH140" t="str">
        <f t="shared" si="207"/>
        <v/>
      </c>
      <c r="GI140" t="str">
        <f t="shared" si="320"/>
        <v/>
      </c>
      <c r="GJ140" s="43" t="str">
        <f t="shared" si="321"/>
        <v/>
      </c>
      <c r="GK140" s="43" t="str">
        <f t="shared" si="322"/>
        <v/>
      </c>
      <c r="GL140" s="145"/>
      <c r="GM140" t="str">
        <f t="shared" si="323"/>
        <v/>
      </c>
      <c r="GN140" t="str">
        <f t="shared" si="324"/>
        <v/>
      </c>
      <c r="GO140" t="str">
        <f t="shared" si="325"/>
        <v/>
      </c>
      <c r="GP140" t="str">
        <f t="shared" si="326"/>
        <v/>
      </c>
      <c r="GQ140" t="str">
        <f t="shared" si="277"/>
        <v/>
      </c>
      <c r="GR140" t="str">
        <f t="shared" si="327"/>
        <v/>
      </c>
      <c r="GS140" t="str">
        <f t="shared" si="328"/>
        <v/>
      </c>
      <c r="GU140" t="str">
        <f t="shared" si="329"/>
        <v/>
      </c>
      <c r="GV140" t="str">
        <f t="shared" si="279"/>
        <v/>
      </c>
      <c r="GW140" t="str">
        <f t="shared" si="346"/>
        <v/>
      </c>
      <c r="GX140" t="str">
        <f t="shared" si="347"/>
        <v/>
      </c>
      <c r="GY140" s="19"/>
      <c r="GZ140" t="e">
        <f t="shared" si="280"/>
        <v>#VALUE!</v>
      </c>
      <c r="HA140">
        <f t="shared" si="345"/>
        <v>3</v>
      </c>
      <c r="HC140" t="s">
        <v>982</v>
      </c>
      <c r="HD140">
        <f t="shared" si="297"/>
        <v>106</v>
      </c>
      <c r="HE140" t="str">
        <f t="shared" si="216"/>
        <v/>
      </c>
      <c r="HF140">
        <f t="shared" si="217"/>
        <v>0</v>
      </c>
      <c r="HG140" t="str">
        <f t="shared" si="218"/>
        <v/>
      </c>
      <c r="HH140">
        <f t="shared" si="330"/>
        <v>0</v>
      </c>
    </row>
    <row r="141" spans="2:216" x14ac:dyDescent="0.25">
      <c r="B141" s="8"/>
      <c r="C141" s="8"/>
      <c r="D141" s="8"/>
      <c r="E141" s="8"/>
      <c r="F141" s="8"/>
      <c r="G141" s="8"/>
      <c r="H141" s="8"/>
      <c r="I141" s="8"/>
      <c r="J141" s="8"/>
      <c r="L141" s="185"/>
      <c r="M141" s="185"/>
      <c r="N141" s="84"/>
      <c r="O141" s="8"/>
      <c r="P141" s="8"/>
      <c r="Q141" s="27"/>
      <c r="R141" s="227">
        <f t="shared" si="220"/>
        <v>71.333333333333329</v>
      </c>
      <c r="U141" s="32" t="str">
        <f t="shared" si="299"/>
        <v/>
      </c>
      <c r="V141" s="44" t="str">
        <f t="shared" si="300"/>
        <v/>
      </c>
      <c r="W141" s="66" t="str">
        <f t="shared" si="222"/>
        <v/>
      </c>
      <c r="X141" s="34" t="str">
        <f t="shared" si="301"/>
        <v/>
      </c>
      <c r="Y141" s="38" t="str">
        <f t="shared" si="302"/>
        <v/>
      </c>
      <c r="Z141" s="34" t="str">
        <f t="shared" si="303"/>
        <v/>
      </c>
      <c r="AA141" s="34" t="str">
        <f t="shared" si="304"/>
        <v/>
      </c>
      <c r="AB141" s="34" t="str">
        <f t="shared" si="225"/>
        <v/>
      </c>
      <c r="AC141" s="38" t="str">
        <f t="shared" si="226"/>
        <v/>
      </c>
      <c r="AD141" s="38" t="str">
        <f t="shared" si="227"/>
        <v/>
      </c>
      <c r="AE141" s="40" t="str">
        <f t="shared" si="305"/>
        <v/>
      </c>
      <c r="AG141" s="20" t="e">
        <f t="shared" si="228"/>
        <v>#VALUE!</v>
      </c>
      <c r="BE141" s="8">
        <v>180</v>
      </c>
      <c r="BF141" s="8">
        <v>360</v>
      </c>
      <c r="BG141" s="8">
        <f t="shared" si="298"/>
        <v>4280</v>
      </c>
      <c r="BH141">
        <f t="shared" si="229"/>
        <v>12840</v>
      </c>
      <c r="BI141" t="s">
        <v>20</v>
      </c>
      <c r="BJ141">
        <f t="shared" si="230"/>
        <v>12840</v>
      </c>
      <c r="BK141">
        <f t="shared" si="281"/>
        <v>0</v>
      </c>
      <c r="BL141" s="17">
        <f t="shared" si="231"/>
        <v>25680</v>
      </c>
      <c r="BM141" s="17">
        <f t="shared" si="232"/>
        <v>360</v>
      </c>
      <c r="BN141" s="17">
        <f t="shared" si="233"/>
        <v>25680</v>
      </c>
      <c r="BO141" s="17">
        <f t="shared" si="234"/>
        <v>0</v>
      </c>
      <c r="BR141">
        <f t="shared" si="235"/>
        <v>12840</v>
      </c>
      <c r="BS141">
        <f t="shared" si="236"/>
        <v>120</v>
      </c>
      <c r="BT141">
        <f t="shared" si="237"/>
        <v>214</v>
      </c>
      <c r="BU141">
        <f t="shared" si="238"/>
        <v>3</v>
      </c>
      <c r="BX141">
        <f t="shared" si="239"/>
        <v>1</v>
      </c>
      <c r="BY141">
        <f t="shared" si="240"/>
        <v>214</v>
      </c>
      <c r="BZ141">
        <f t="shared" si="241"/>
        <v>3</v>
      </c>
      <c r="CA141">
        <f t="shared" si="242"/>
        <v>1</v>
      </c>
      <c r="CB141">
        <f t="shared" si="243"/>
        <v>214</v>
      </c>
      <c r="CC141">
        <f t="shared" si="244"/>
        <v>3</v>
      </c>
      <c r="CD141" s="19"/>
      <c r="CE141" s="155">
        <f t="shared" si="245"/>
        <v>71.333333333333329</v>
      </c>
      <c r="CF141" s="17">
        <f t="shared" si="246"/>
        <v>71.333333333333329</v>
      </c>
      <c r="CG141" s="205">
        <f t="shared" si="247"/>
        <v>224.1002759560719</v>
      </c>
      <c r="CH141" s="205">
        <f t="shared" si="248"/>
        <v>71.333333333333329</v>
      </c>
      <c r="CI141" s="205">
        <f t="shared" si="249"/>
        <v>0</v>
      </c>
      <c r="CJ141" s="224">
        <f t="shared" si="250"/>
        <v>-1</v>
      </c>
      <c r="CK141" s="205">
        <f t="shared" si="251"/>
        <v>-2</v>
      </c>
      <c r="CL141" s="205">
        <v>360</v>
      </c>
      <c r="CM141" s="205">
        <f t="shared" si="282"/>
        <v>-8.3333333333333332E-3</v>
      </c>
      <c r="CN141" s="8"/>
      <c r="CO141" s="198"/>
      <c r="CP141" s="8"/>
      <c r="CQ141" s="8"/>
      <c r="CR141" s="8"/>
      <c r="CS141" s="8"/>
      <c r="CT141" s="8">
        <f t="shared" si="283"/>
        <v>214</v>
      </c>
      <c r="CU141" s="8">
        <f t="shared" si="284"/>
        <v>3</v>
      </c>
      <c r="CV141" s="8">
        <f t="shared" si="252"/>
        <v>1</v>
      </c>
      <c r="CW141" s="8">
        <f t="shared" si="331"/>
        <v>214</v>
      </c>
      <c r="CX141" s="8">
        <f t="shared" si="332"/>
        <v>3</v>
      </c>
      <c r="CY141" s="8">
        <f t="shared" si="186"/>
        <v>1</v>
      </c>
      <c r="CZ141" s="8">
        <f t="shared" si="187"/>
        <v>214</v>
      </c>
      <c r="DA141" s="8">
        <f t="shared" si="253"/>
        <v>3</v>
      </c>
      <c r="DB141" s="8"/>
      <c r="DC141" s="198">
        <f t="shared" si="254"/>
        <v>214</v>
      </c>
      <c r="DD141" s="234" t="s">
        <v>1005</v>
      </c>
      <c r="DE141" s="198">
        <f t="shared" si="255"/>
        <v>3</v>
      </c>
      <c r="DF141" s="8" t="s">
        <v>16</v>
      </c>
      <c r="DG141" s="8">
        <f t="shared" si="188"/>
        <v>71.333333333333329</v>
      </c>
      <c r="DH141" s="129" t="s">
        <v>18</v>
      </c>
      <c r="DI141" s="129" t="s">
        <v>16</v>
      </c>
      <c r="DJ141" s="198">
        <f t="shared" si="256"/>
        <v>224.1002759560719</v>
      </c>
      <c r="DK141" s="30" t="s">
        <v>2</v>
      </c>
      <c r="DL141" s="198">
        <f t="shared" si="189"/>
        <v>224.1002759560719</v>
      </c>
      <c r="DM141" s="228">
        <f t="shared" si="285"/>
        <v>1000000000000</v>
      </c>
      <c r="DN141" s="228">
        <f t="shared" si="286"/>
        <v>224100275956071.91</v>
      </c>
      <c r="DO141" s="228">
        <f t="shared" si="287"/>
        <v>224100275956071.91</v>
      </c>
      <c r="DP141" s="228">
        <f t="shared" si="288"/>
        <v>224100275956072</v>
      </c>
      <c r="DQ141" s="228">
        <f t="shared" si="289"/>
        <v>224100275956072</v>
      </c>
      <c r="DR141" s="30" t="str">
        <f t="shared" si="290"/>
        <v/>
      </c>
      <c r="DS141" s="30">
        <f t="shared" si="291"/>
        <v>0</v>
      </c>
      <c r="DT141" s="30">
        <f t="shared" si="292"/>
        <v>0</v>
      </c>
      <c r="DU141" s="27"/>
      <c r="DV141" s="23" t="s">
        <v>19</v>
      </c>
      <c r="DW141" s="23">
        <f t="shared" si="190"/>
        <v>214</v>
      </c>
      <c r="DX141" s="23">
        <f t="shared" si="191"/>
        <v>3</v>
      </c>
      <c r="DY141" s="23">
        <f t="shared" si="257"/>
        <v>71.333333333333329</v>
      </c>
      <c r="DZ141" s="23">
        <f t="shared" si="258"/>
        <v>0</v>
      </c>
      <c r="EA141" s="23">
        <f t="shared" si="192"/>
        <v>0</v>
      </c>
      <c r="EB141" s="23"/>
      <c r="EC141" s="23">
        <f t="shared" si="259"/>
        <v>214</v>
      </c>
      <c r="ED141" s="23">
        <f t="shared" si="260"/>
        <v>3</v>
      </c>
      <c r="EE141" s="23">
        <f t="shared" si="261"/>
        <v>214</v>
      </c>
      <c r="EF141" s="23">
        <f t="shared" si="262"/>
        <v>3</v>
      </c>
      <c r="EG141" s="23"/>
      <c r="EH141" s="23" t="s">
        <v>36</v>
      </c>
      <c r="EI141" s="223">
        <f t="shared" si="263"/>
        <v>214</v>
      </c>
      <c r="EJ141" s="23" t="s">
        <v>17</v>
      </c>
      <c r="EK141" s="223">
        <f t="shared" si="264"/>
        <v>3</v>
      </c>
      <c r="EL141" s="92" t="s">
        <v>37</v>
      </c>
      <c r="EM141" s="24" t="s">
        <v>18</v>
      </c>
      <c r="EN141" s="92">
        <f t="shared" si="306"/>
        <v>1</v>
      </c>
      <c r="EO141" s="92" t="s">
        <v>16</v>
      </c>
      <c r="EP141" t="str">
        <f t="shared" si="307"/>
        <v xml:space="preserve">( 214 / 3 ) π </v>
      </c>
      <c r="EQ141" t="str">
        <f t="shared" si="308"/>
        <v xml:space="preserve">( 214 / 3 ) π </v>
      </c>
      <c r="ER141" t="str">
        <f t="shared" si="267"/>
        <v xml:space="preserve">( 214 / 3 ) π </v>
      </c>
      <c r="ES141">
        <f t="shared" si="293"/>
        <v>0</v>
      </c>
      <c r="ET141" t="str">
        <f t="shared" si="268"/>
        <v xml:space="preserve">( 214 / 3 ) π </v>
      </c>
      <c r="EU141" s="92" t="s">
        <v>39</v>
      </c>
      <c r="EV141" s="92">
        <f t="shared" si="294"/>
        <v>108</v>
      </c>
      <c r="EW141" s="92"/>
      <c r="EX141" s="92">
        <f t="shared" si="295"/>
        <v>3</v>
      </c>
      <c r="EY141" s="92">
        <f t="shared" si="194"/>
        <v>3</v>
      </c>
      <c r="EZ141" s="71" t="str">
        <f t="shared" si="195"/>
        <v xml:space="preserve">12840° = </v>
      </c>
      <c r="FA141" s="73" t="str">
        <f t="shared" si="269"/>
        <v xml:space="preserve">( 214 / 3 ) π </v>
      </c>
      <c r="FB141" s="26" t="str">
        <f t="shared" si="196"/>
        <v>=</v>
      </c>
      <c r="FC141" s="26"/>
      <c r="FD141" s="26">
        <f t="shared" si="197"/>
        <v>224.1002759560719</v>
      </c>
      <c r="FE141" s="26"/>
      <c r="FF141" s="26" t="s">
        <v>39</v>
      </c>
      <c r="FG141" s="25">
        <f t="shared" si="198"/>
        <v>224.10027595607193</v>
      </c>
      <c r="FH141" s="25" t="s">
        <v>2</v>
      </c>
      <c r="FI141" s="25" t="str">
        <f t="shared" si="199"/>
        <v/>
      </c>
      <c r="FL141" s="144" t="str">
        <f t="shared" si="200"/>
        <v>( 214 / 3 ) π   =</v>
      </c>
      <c r="FM141" s="42">
        <f t="shared" si="309"/>
        <v>224.10027595607193</v>
      </c>
      <c r="FN141">
        <f t="shared" si="310"/>
        <v>-0.86602540378444259</v>
      </c>
      <c r="FO141">
        <f t="shared" si="311"/>
        <v>-0.49999999999999323</v>
      </c>
      <c r="FP141">
        <f t="shared" si="312"/>
        <v>-4.3301270189222132</v>
      </c>
      <c r="FQ141">
        <f t="shared" si="313"/>
        <v>-2.4999999999999662</v>
      </c>
      <c r="FR141">
        <f t="shared" si="314"/>
        <v>7.4999999999999662</v>
      </c>
      <c r="FS141">
        <f t="shared" si="315"/>
        <v>2.5000000000000338</v>
      </c>
      <c r="FT141">
        <f t="shared" si="316"/>
        <v>8.6602540378443678</v>
      </c>
      <c r="FV141">
        <v>360</v>
      </c>
      <c r="FW141">
        <f t="shared" si="296"/>
        <v>120</v>
      </c>
      <c r="FX141">
        <f t="shared" si="317"/>
        <v>60</v>
      </c>
      <c r="FY141">
        <f t="shared" si="336"/>
        <v>3</v>
      </c>
      <c r="FZ141">
        <f t="shared" si="273"/>
        <v>1.5</v>
      </c>
      <c r="GA141">
        <f t="shared" si="337"/>
        <v>107</v>
      </c>
      <c r="GB141">
        <f t="shared" si="318"/>
        <v>0</v>
      </c>
      <c r="GC141" t="str">
        <f t="shared" si="319"/>
        <v/>
      </c>
      <c r="GD141" t="str">
        <f t="shared" si="275"/>
        <v/>
      </c>
      <c r="GH141" t="str">
        <f t="shared" si="207"/>
        <v/>
      </c>
      <c r="GI141" t="str">
        <f t="shared" si="320"/>
        <v/>
      </c>
      <c r="GJ141" s="43" t="str">
        <f t="shared" si="321"/>
        <v/>
      </c>
      <c r="GK141" s="43" t="str">
        <f t="shared" si="322"/>
        <v/>
      </c>
      <c r="GL141" s="145"/>
      <c r="GM141" t="str">
        <f t="shared" si="323"/>
        <v/>
      </c>
      <c r="GN141" t="str">
        <f t="shared" si="324"/>
        <v/>
      </c>
      <c r="GO141" t="str">
        <f t="shared" si="325"/>
        <v/>
      </c>
      <c r="GP141" t="str">
        <f t="shared" si="326"/>
        <v/>
      </c>
      <c r="GQ141" t="str">
        <f t="shared" si="277"/>
        <v/>
      </c>
      <c r="GR141" t="str">
        <f t="shared" si="327"/>
        <v/>
      </c>
      <c r="GS141" t="str">
        <f t="shared" si="328"/>
        <v/>
      </c>
      <c r="GU141" t="str">
        <f t="shared" si="329"/>
        <v/>
      </c>
      <c r="GV141" t="str">
        <f t="shared" si="279"/>
        <v/>
      </c>
      <c r="GW141" t="str">
        <f t="shared" si="346"/>
        <v/>
      </c>
      <c r="GX141" t="str">
        <f t="shared" si="347"/>
        <v/>
      </c>
      <c r="GY141" s="19"/>
      <c r="GZ141" t="e">
        <f t="shared" si="280"/>
        <v>#VALUE!</v>
      </c>
      <c r="HA141">
        <f t="shared" si="345"/>
        <v>3</v>
      </c>
      <c r="HC141" t="s">
        <v>982</v>
      </c>
      <c r="HD141">
        <f t="shared" si="297"/>
        <v>107</v>
      </c>
      <c r="HE141" t="str">
        <f t="shared" si="216"/>
        <v/>
      </c>
      <c r="HF141">
        <f t="shared" si="217"/>
        <v>0</v>
      </c>
      <c r="HG141" t="str">
        <f t="shared" si="218"/>
        <v/>
      </c>
      <c r="HH141">
        <f t="shared" si="330"/>
        <v>0</v>
      </c>
    </row>
    <row r="142" spans="2:216" x14ac:dyDescent="0.25">
      <c r="B142" s="8"/>
      <c r="C142" s="8"/>
      <c r="D142" s="8"/>
      <c r="E142" s="8"/>
      <c r="F142" s="8"/>
      <c r="G142" s="8"/>
      <c r="H142" s="8"/>
      <c r="I142" s="8"/>
      <c r="J142" s="8"/>
      <c r="L142" s="185"/>
      <c r="M142" s="185"/>
      <c r="N142" s="84"/>
      <c r="O142" s="8"/>
      <c r="P142" s="8"/>
      <c r="Q142" s="27"/>
      <c r="R142" s="227">
        <f t="shared" si="220"/>
        <v>72</v>
      </c>
      <c r="U142" s="32" t="str">
        <f t="shared" si="299"/>
        <v/>
      </c>
      <c r="V142" s="45" t="str">
        <f t="shared" si="300"/>
        <v/>
      </c>
      <c r="W142" s="32" t="str">
        <f t="shared" si="222"/>
        <v/>
      </c>
      <c r="X142" s="35" t="str">
        <f t="shared" si="301"/>
        <v/>
      </c>
      <c r="Y142" s="39" t="str">
        <f t="shared" si="302"/>
        <v/>
      </c>
      <c r="Z142" s="35" t="str">
        <f t="shared" si="303"/>
        <v/>
      </c>
      <c r="AA142" s="35" t="str">
        <f t="shared" si="304"/>
        <v/>
      </c>
      <c r="AB142" s="35" t="str">
        <f t="shared" si="225"/>
        <v/>
      </c>
      <c r="AC142" s="39" t="str">
        <f t="shared" si="226"/>
        <v/>
      </c>
      <c r="AD142" s="39" t="str">
        <f t="shared" si="227"/>
        <v/>
      </c>
      <c r="AE142" s="41" t="str">
        <f t="shared" si="305"/>
        <v/>
      </c>
      <c r="AG142" s="20" t="e">
        <f t="shared" si="228"/>
        <v>#VALUE!</v>
      </c>
      <c r="BE142" s="8">
        <v>180</v>
      </c>
      <c r="BF142" s="8">
        <v>360</v>
      </c>
      <c r="BG142" s="8">
        <f t="shared" si="298"/>
        <v>4320</v>
      </c>
      <c r="BH142">
        <f t="shared" si="229"/>
        <v>12960</v>
      </c>
      <c r="BI142" t="s">
        <v>20</v>
      </c>
      <c r="BJ142">
        <f t="shared" si="230"/>
        <v>12960</v>
      </c>
      <c r="BK142">
        <f t="shared" si="281"/>
        <v>0</v>
      </c>
      <c r="BL142" s="17">
        <f t="shared" si="231"/>
        <v>25920</v>
      </c>
      <c r="BM142" s="17">
        <f t="shared" si="232"/>
        <v>360</v>
      </c>
      <c r="BN142" s="17">
        <f t="shared" si="233"/>
        <v>25920</v>
      </c>
      <c r="BO142" s="17">
        <f t="shared" si="234"/>
        <v>0</v>
      </c>
      <c r="BR142">
        <f t="shared" si="235"/>
        <v>12960</v>
      </c>
      <c r="BS142">
        <f t="shared" si="236"/>
        <v>360</v>
      </c>
      <c r="BT142">
        <f t="shared" si="237"/>
        <v>72</v>
      </c>
      <c r="BU142">
        <f t="shared" si="238"/>
        <v>1</v>
      </c>
      <c r="BX142">
        <f t="shared" si="239"/>
        <v>1</v>
      </c>
      <c r="BY142">
        <f t="shared" si="240"/>
        <v>72</v>
      </c>
      <c r="BZ142">
        <f t="shared" si="241"/>
        <v>1</v>
      </c>
      <c r="CA142">
        <f t="shared" si="242"/>
        <v>1</v>
      </c>
      <c r="CB142">
        <f t="shared" si="243"/>
        <v>72</v>
      </c>
      <c r="CC142">
        <f t="shared" si="244"/>
        <v>1</v>
      </c>
      <c r="CD142" s="19"/>
      <c r="CE142" s="155">
        <f t="shared" si="245"/>
        <v>72</v>
      </c>
      <c r="CF142" s="17">
        <f t="shared" si="246"/>
        <v>72</v>
      </c>
      <c r="CG142" s="205">
        <f t="shared" si="247"/>
        <v>226.1946710584651</v>
      </c>
      <c r="CH142" s="205">
        <f t="shared" si="248"/>
        <v>72</v>
      </c>
      <c r="CI142" s="205">
        <f t="shared" si="249"/>
        <v>0</v>
      </c>
      <c r="CJ142" s="224">
        <f t="shared" si="250"/>
        <v>-1</v>
      </c>
      <c r="CK142" s="205">
        <f t="shared" si="251"/>
        <v>-2</v>
      </c>
      <c r="CL142" s="205">
        <v>360</v>
      </c>
      <c r="CM142" s="205">
        <f t="shared" si="282"/>
        <v>-8.3333333333333332E-3</v>
      </c>
      <c r="CN142" s="8"/>
      <c r="CO142" s="198"/>
      <c r="CP142" s="8"/>
      <c r="CQ142" s="8"/>
      <c r="CR142" s="8"/>
      <c r="CS142" s="8"/>
      <c r="CT142" s="8">
        <f t="shared" si="283"/>
        <v>216</v>
      </c>
      <c r="CU142" s="8">
        <f t="shared" si="284"/>
        <v>3</v>
      </c>
      <c r="CV142" s="8">
        <f t="shared" si="252"/>
        <v>3</v>
      </c>
      <c r="CW142" s="8">
        <f t="shared" si="331"/>
        <v>72</v>
      </c>
      <c r="CX142" s="8">
        <f t="shared" si="332"/>
        <v>1</v>
      </c>
      <c r="CY142" s="8">
        <f t="shared" si="186"/>
        <v>3</v>
      </c>
      <c r="CZ142" s="8">
        <f t="shared" si="187"/>
        <v>72</v>
      </c>
      <c r="DA142" s="8">
        <f t="shared" si="253"/>
        <v>1</v>
      </c>
      <c r="DB142" s="8"/>
      <c r="DC142" s="198">
        <f t="shared" si="254"/>
        <v>72</v>
      </c>
      <c r="DD142" s="234" t="s">
        <v>1005</v>
      </c>
      <c r="DE142" s="198">
        <f t="shared" si="255"/>
        <v>1</v>
      </c>
      <c r="DF142" s="8" t="s">
        <v>16</v>
      </c>
      <c r="DG142" s="8">
        <f t="shared" si="188"/>
        <v>72</v>
      </c>
      <c r="DH142" s="129" t="s">
        <v>18</v>
      </c>
      <c r="DI142" s="129" t="s">
        <v>16</v>
      </c>
      <c r="DJ142" s="198">
        <f t="shared" si="256"/>
        <v>226.1946710584651</v>
      </c>
      <c r="DK142" s="30" t="s">
        <v>2</v>
      </c>
      <c r="DL142" s="198">
        <f t="shared" si="189"/>
        <v>226.1946710584651</v>
      </c>
      <c r="DM142" s="228">
        <f t="shared" si="285"/>
        <v>1000000000000</v>
      </c>
      <c r="DN142" s="228">
        <f t="shared" si="286"/>
        <v>226194671058465.09</v>
      </c>
      <c r="DO142" s="228">
        <f t="shared" si="287"/>
        <v>226194671058465.09</v>
      </c>
      <c r="DP142" s="228">
        <f t="shared" si="288"/>
        <v>226194671058465</v>
      </c>
      <c r="DQ142" s="228">
        <f t="shared" si="289"/>
        <v>226194671058465</v>
      </c>
      <c r="DR142" s="30" t="str">
        <f t="shared" si="290"/>
        <v/>
      </c>
      <c r="DS142" s="30">
        <f t="shared" si="291"/>
        <v>0</v>
      </c>
      <c r="DT142" s="30">
        <f t="shared" si="292"/>
        <v>0</v>
      </c>
      <c r="DU142" s="27"/>
      <c r="DV142" s="23" t="s">
        <v>19</v>
      </c>
      <c r="DW142" s="23">
        <f t="shared" si="190"/>
        <v>72</v>
      </c>
      <c r="DX142" s="23">
        <f t="shared" si="191"/>
        <v>1</v>
      </c>
      <c r="DY142" s="23">
        <f t="shared" si="257"/>
        <v>72</v>
      </c>
      <c r="DZ142" s="23">
        <f t="shared" si="258"/>
        <v>0</v>
      </c>
      <c r="EA142" s="23">
        <f t="shared" si="192"/>
        <v>0</v>
      </c>
      <c r="EB142" s="23"/>
      <c r="EC142" s="23">
        <f t="shared" si="259"/>
        <v>72</v>
      </c>
      <c r="ED142" s="23">
        <f t="shared" si="260"/>
        <v>1</v>
      </c>
      <c r="EE142" s="23">
        <f t="shared" si="261"/>
        <v>72</v>
      </c>
      <c r="EF142" s="23">
        <f t="shared" si="262"/>
        <v>1</v>
      </c>
      <c r="EG142" s="23"/>
      <c r="EH142" s="23" t="s">
        <v>36</v>
      </c>
      <c r="EI142" s="223">
        <f t="shared" si="263"/>
        <v>72</v>
      </c>
      <c r="EJ142" s="23" t="s">
        <v>17</v>
      </c>
      <c r="EK142" s="223">
        <f t="shared" si="264"/>
        <v>1</v>
      </c>
      <c r="EL142" s="92" t="s">
        <v>37</v>
      </c>
      <c r="EM142" s="24" t="s">
        <v>18</v>
      </c>
      <c r="EN142" s="92">
        <f t="shared" si="306"/>
        <v>1</v>
      </c>
      <c r="EO142" s="92" t="s">
        <v>16</v>
      </c>
      <c r="EP142" t="str">
        <f t="shared" si="307"/>
        <v xml:space="preserve">( 72 / 1 ) π </v>
      </c>
      <c r="EQ142" t="str">
        <f t="shared" si="308"/>
        <v xml:space="preserve">72 π </v>
      </c>
      <c r="ER142" t="str">
        <f t="shared" si="267"/>
        <v xml:space="preserve">72 π </v>
      </c>
      <c r="ES142">
        <f t="shared" si="293"/>
        <v>0</v>
      </c>
      <c r="ET142" t="str">
        <f t="shared" si="268"/>
        <v xml:space="preserve">72 π </v>
      </c>
      <c r="EU142" s="92" t="s">
        <v>39</v>
      </c>
      <c r="EV142" s="92">
        <f t="shared" si="294"/>
        <v>109</v>
      </c>
      <c r="EW142" s="92"/>
      <c r="EX142" s="92">
        <f t="shared" si="295"/>
        <v>3</v>
      </c>
      <c r="EY142" s="92">
        <f t="shared" si="194"/>
        <v>1</v>
      </c>
      <c r="EZ142" s="71" t="str">
        <f t="shared" si="195"/>
        <v xml:space="preserve">12960° = </v>
      </c>
      <c r="FA142" s="73" t="str">
        <f t="shared" si="269"/>
        <v xml:space="preserve">72 π </v>
      </c>
      <c r="FB142" s="26" t="str">
        <f t="shared" si="196"/>
        <v>=</v>
      </c>
      <c r="FC142" s="26"/>
      <c r="FD142" s="26">
        <f t="shared" si="197"/>
        <v>226.1946710584651</v>
      </c>
      <c r="FE142" s="26"/>
      <c r="FF142" s="26" t="s">
        <v>39</v>
      </c>
      <c r="FG142" s="25">
        <f t="shared" si="198"/>
        <v>226.19467105846508</v>
      </c>
      <c r="FH142" s="25" t="s">
        <v>2</v>
      </c>
      <c r="FI142" s="25" t="str">
        <f t="shared" si="199"/>
        <v/>
      </c>
      <c r="FL142" s="144" t="str">
        <f t="shared" si="200"/>
        <v>72 π   =</v>
      </c>
      <c r="FM142" s="42">
        <f t="shared" si="309"/>
        <v>226.19467105846508</v>
      </c>
      <c r="FN142">
        <f t="shared" si="310"/>
        <v>-3.7242778305746072E-14</v>
      </c>
      <c r="FO142">
        <f t="shared" si="311"/>
        <v>1</v>
      </c>
      <c r="FP142">
        <f t="shared" si="312"/>
        <v>-1.8621389152873036E-13</v>
      </c>
      <c r="FQ142">
        <f t="shared" si="313"/>
        <v>5</v>
      </c>
      <c r="FR142">
        <f t="shared" si="314"/>
        <v>0</v>
      </c>
      <c r="FS142">
        <f t="shared" si="315"/>
        <v>0</v>
      </c>
      <c r="FT142">
        <f t="shared" si="316"/>
        <v>1.8621389152873036E-13</v>
      </c>
      <c r="FV142">
        <v>360</v>
      </c>
      <c r="FW142">
        <f t="shared" si="296"/>
        <v>120</v>
      </c>
      <c r="FX142">
        <f t="shared" si="317"/>
        <v>60</v>
      </c>
      <c r="FY142">
        <f t="shared" si="336"/>
        <v>3</v>
      </c>
      <c r="FZ142">
        <f t="shared" si="273"/>
        <v>1.5</v>
      </c>
      <c r="GA142">
        <f t="shared" si="337"/>
        <v>108</v>
      </c>
      <c r="GB142">
        <f t="shared" si="318"/>
        <v>0</v>
      </c>
      <c r="GC142" t="str">
        <f t="shared" si="319"/>
        <v/>
      </c>
      <c r="GD142" t="str">
        <f t="shared" si="275"/>
        <v/>
      </c>
      <c r="GH142" t="str">
        <f t="shared" si="207"/>
        <v/>
      </c>
      <c r="GI142" t="str">
        <f t="shared" si="320"/>
        <v/>
      </c>
      <c r="GJ142" s="43" t="str">
        <f t="shared" si="321"/>
        <v/>
      </c>
      <c r="GK142" s="43" t="str">
        <f t="shared" si="322"/>
        <v/>
      </c>
      <c r="GL142" s="145"/>
      <c r="GM142" t="str">
        <f t="shared" si="323"/>
        <v/>
      </c>
      <c r="GN142" t="str">
        <f t="shared" si="324"/>
        <v/>
      </c>
      <c r="GO142" t="str">
        <f t="shared" si="325"/>
        <v/>
      </c>
      <c r="GP142" t="str">
        <f t="shared" si="326"/>
        <v/>
      </c>
      <c r="GQ142" t="str">
        <f t="shared" si="277"/>
        <v/>
      </c>
      <c r="GR142" t="str">
        <f t="shared" si="327"/>
        <v/>
      </c>
      <c r="GS142" t="str">
        <f t="shared" si="328"/>
        <v/>
      </c>
      <c r="GU142" t="str">
        <f t="shared" si="329"/>
        <v/>
      </c>
      <c r="GV142" t="str">
        <f t="shared" si="279"/>
        <v/>
      </c>
      <c r="GW142" t="str">
        <f t="shared" si="346"/>
        <v/>
      </c>
      <c r="GX142" t="str">
        <f t="shared" si="347"/>
        <v/>
      </c>
      <c r="GY142" s="19"/>
      <c r="GZ142" t="e">
        <f t="shared" si="280"/>
        <v>#VALUE!</v>
      </c>
      <c r="HA142">
        <f t="shared" si="345"/>
        <v>3</v>
      </c>
      <c r="HC142" t="s">
        <v>982</v>
      </c>
      <c r="HD142">
        <f t="shared" si="297"/>
        <v>108</v>
      </c>
      <c r="HE142" t="str">
        <f t="shared" si="216"/>
        <v/>
      </c>
      <c r="HF142">
        <f t="shared" si="217"/>
        <v>0</v>
      </c>
      <c r="HG142" t="str">
        <f t="shared" si="218"/>
        <v/>
      </c>
      <c r="HH142">
        <f t="shared" si="330"/>
        <v>0</v>
      </c>
    </row>
    <row r="143" spans="2:216" x14ac:dyDescent="0.25">
      <c r="B143" s="8"/>
      <c r="C143" s="8"/>
      <c r="D143" s="8"/>
      <c r="E143" s="8"/>
      <c r="F143" s="8"/>
      <c r="G143" s="8"/>
      <c r="H143" s="8"/>
      <c r="I143" s="8"/>
      <c r="J143" s="8"/>
      <c r="L143" s="185"/>
      <c r="M143" s="185"/>
      <c r="N143" s="84"/>
      <c r="O143" s="8"/>
      <c r="P143" s="8"/>
      <c r="Q143" s="27"/>
      <c r="R143" s="227">
        <f t="shared" si="220"/>
        <v>72.666666666666671</v>
      </c>
      <c r="U143" s="32" t="str">
        <f t="shared" si="299"/>
        <v/>
      </c>
      <c r="V143" s="44" t="str">
        <f t="shared" si="300"/>
        <v/>
      </c>
      <c r="W143" s="66" t="str">
        <f t="shared" si="222"/>
        <v/>
      </c>
      <c r="X143" s="34" t="str">
        <f t="shared" si="301"/>
        <v/>
      </c>
      <c r="Y143" s="38" t="str">
        <f t="shared" si="302"/>
        <v/>
      </c>
      <c r="Z143" s="34" t="str">
        <f t="shared" si="303"/>
        <v/>
      </c>
      <c r="AA143" s="34" t="str">
        <f t="shared" si="304"/>
        <v/>
      </c>
      <c r="AB143" s="34" t="str">
        <f t="shared" si="225"/>
        <v/>
      </c>
      <c r="AC143" s="38" t="str">
        <f t="shared" si="226"/>
        <v/>
      </c>
      <c r="AD143" s="38" t="str">
        <f t="shared" si="227"/>
        <v/>
      </c>
      <c r="AE143" s="40" t="str">
        <f t="shared" si="305"/>
        <v/>
      </c>
      <c r="AG143" s="20" t="e">
        <f t="shared" si="228"/>
        <v>#VALUE!</v>
      </c>
      <c r="BE143" s="8">
        <v>180</v>
      </c>
      <c r="BF143" s="8">
        <v>360</v>
      </c>
      <c r="BG143" s="8">
        <f t="shared" si="298"/>
        <v>4360</v>
      </c>
      <c r="BH143">
        <f t="shared" si="229"/>
        <v>13080</v>
      </c>
      <c r="BI143" t="s">
        <v>20</v>
      </c>
      <c r="BJ143">
        <f t="shared" si="230"/>
        <v>13080</v>
      </c>
      <c r="BK143">
        <f t="shared" si="281"/>
        <v>0</v>
      </c>
      <c r="BL143" s="17">
        <f t="shared" si="231"/>
        <v>26160</v>
      </c>
      <c r="BM143" s="17">
        <f t="shared" si="232"/>
        <v>360</v>
      </c>
      <c r="BN143" s="17">
        <f t="shared" si="233"/>
        <v>26160</v>
      </c>
      <c r="BO143" s="17">
        <f t="shared" si="234"/>
        <v>0</v>
      </c>
      <c r="BR143">
        <f t="shared" si="235"/>
        <v>13080</v>
      </c>
      <c r="BS143">
        <f t="shared" si="236"/>
        <v>120</v>
      </c>
      <c r="BT143">
        <f t="shared" si="237"/>
        <v>218</v>
      </c>
      <c r="BU143">
        <f t="shared" si="238"/>
        <v>3</v>
      </c>
      <c r="BX143">
        <f t="shared" si="239"/>
        <v>1</v>
      </c>
      <c r="BY143">
        <f t="shared" si="240"/>
        <v>218</v>
      </c>
      <c r="BZ143">
        <f t="shared" si="241"/>
        <v>3</v>
      </c>
      <c r="CA143">
        <f t="shared" si="242"/>
        <v>1</v>
      </c>
      <c r="CB143">
        <f t="shared" si="243"/>
        <v>218</v>
      </c>
      <c r="CC143">
        <f t="shared" si="244"/>
        <v>3</v>
      </c>
      <c r="CD143" s="19"/>
      <c r="CE143" s="155">
        <f t="shared" si="245"/>
        <v>72.666666666666671</v>
      </c>
      <c r="CF143" s="17">
        <f t="shared" si="246"/>
        <v>72.666666666666671</v>
      </c>
      <c r="CG143" s="205">
        <f t="shared" si="247"/>
        <v>228.28906616085831</v>
      </c>
      <c r="CH143" s="205">
        <f t="shared" si="248"/>
        <v>72.666666666666671</v>
      </c>
      <c r="CI143" s="205">
        <f t="shared" si="249"/>
        <v>0</v>
      </c>
      <c r="CJ143" s="224">
        <f t="shared" si="250"/>
        <v>-1</v>
      </c>
      <c r="CK143" s="205">
        <f t="shared" si="251"/>
        <v>-2</v>
      </c>
      <c r="CL143" s="205">
        <v>360</v>
      </c>
      <c r="CM143" s="205">
        <f t="shared" si="282"/>
        <v>-8.3333333333333332E-3</v>
      </c>
      <c r="CN143" s="8"/>
      <c r="CO143" s="198"/>
      <c r="CP143" s="8"/>
      <c r="CQ143" s="8"/>
      <c r="CR143" s="8"/>
      <c r="CS143" s="8"/>
      <c r="CT143" s="8">
        <f t="shared" si="283"/>
        <v>218</v>
      </c>
      <c r="CU143" s="8">
        <f t="shared" si="284"/>
        <v>3</v>
      </c>
      <c r="CV143" s="8">
        <f t="shared" si="252"/>
        <v>1</v>
      </c>
      <c r="CW143" s="8">
        <f t="shared" si="331"/>
        <v>218</v>
      </c>
      <c r="CX143" s="8">
        <f t="shared" si="332"/>
        <v>3</v>
      </c>
      <c r="CY143" s="8">
        <f t="shared" si="186"/>
        <v>1</v>
      </c>
      <c r="CZ143" s="8">
        <f t="shared" si="187"/>
        <v>218</v>
      </c>
      <c r="DA143" s="8">
        <f t="shared" si="253"/>
        <v>3</v>
      </c>
      <c r="DB143" s="8"/>
      <c r="DC143" s="198">
        <f t="shared" si="254"/>
        <v>218</v>
      </c>
      <c r="DD143" s="234" t="s">
        <v>1005</v>
      </c>
      <c r="DE143" s="198">
        <f t="shared" si="255"/>
        <v>3</v>
      </c>
      <c r="DF143" s="8" t="s">
        <v>16</v>
      </c>
      <c r="DG143" s="8">
        <f t="shared" si="188"/>
        <v>72.666666666666671</v>
      </c>
      <c r="DH143" s="129" t="s">
        <v>18</v>
      </c>
      <c r="DI143" s="129" t="s">
        <v>16</v>
      </c>
      <c r="DJ143" s="198">
        <f t="shared" si="256"/>
        <v>228.28906616085831</v>
      </c>
      <c r="DK143" s="30" t="s">
        <v>2</v>
      </c>
      <c r="DL143" s="198">
        <f t="shared" si="189"/>
        <v>228.28906616085831</v>
      </c>
      <c r="DM143" s="228">
        <f t="shared" si="285"/>
        <v>1000000000000</v>
      </c>
      <c r="DN143" s="228">
        <f t="shared" si="286"/>
        <v>228289066160858.31</v>
      </c>
      <c r="DO143" s="228">
        <f t="shared" si="287"/>
        <v>228289066160858.31</v>
      </c>
      <c r="DP143" s="228">
        <f t="shared" si="288"/>
        <v>228289066160858</v>
      </c>
      <c r="DQ143" s="228">
        <f t="shared" si="289"/>
        <v>228289066160858</v>
      </c>
      <c r="DR143" s="30" t="str">
        <f t="shared" si="290"/>
        <v/>
      </c>
      <c r="DS143" s="30">
        <f t="shared" si="291"/>
        <v>0</v>
      </c>
      <c r="DT143" s="30">
        <f t="shared" si="292"/>
        <v>0</v>
      </c>
      <c r="DU143" s="27"/>
      <c r="DV143" s="23" t="s">
        <v>19</v>
      </c>
      <c r="DW143" s="23">
        <f t="shared" si="190"/>
        <v>218</v>
      </c>
      <c r="DX143" s="23">
        <f t="shared" si="191"/>
        <v>3</v>
      </c>
      <c r="DY143" s="23">
        <f t="shared" si="257"/>
        <v>72.666666666666671</v>
      </c>
      <c r="DZ143" s="23">
        <f t="shared" si="258"/>
        <v>0</v>
      </c>
      <c r="EA143" s="23">
        <f t="shared" si="192"/>
        <v>0</v>
      </c>
      <c r="EB143" s="23"/>
      <c r="EC143" s="23">
        <f t="shared" si="259"/>
        <v>218</v>
      </c>
      <c r="ED143" s="23">
        <f t="shared" si="260"/>
        <v>3</v>
      </c>
      <c r="EE143" s="23">
        <f t="shared" si="261"/>
        <v>218</v>
      </c>
      <c r="EF143" s="23">
        <f t="shared" si="262"/>
        <v>3</v>
      </c>
      <c r="EG143" s="23"/>
      <c r="EH143" s="23" t="s">
        <v>36</v>
      </c>
      <c r="EI143" s="223">
        <f t="shared" si="263"/>
        <v>218</v>
      </c>
      <c r="EJ143" s="23" t="s">
        <v>17</v>
      </c>
      <c r="EK143" s="223">
        <f t="shared" si="264"/>
        <v>3</v>
      </c>
      <c r="EL143" s="92" t="s">
        <v>37</v>
      </c>
      <c r="EM143" s="24" t="s">
        <v>18</v>
      </c>
      <c r="EN143" s="92">
        <f t="shared" si="306"/>
        <v>1</v>
      </c>
      <c r="EO143" s="92" t="s">
        <v>16</v>
      </c>
      <c r="EP143" t="str">
        <f t="shared" si="307"/>
        <v xml:space="preserve">( 218 / 3 ) π </v>
      </c>
      <c r="EQ143" t="str">
        <f t="shared" si="308"/>
        <v xml:space="preserve">( 218 / 3 ) π </v>
      </c>
      <c r="ER143" t="str">
        <f t="shared" si="267"/>
        <v xml:space="preserve">( 218 / 3 ) π </v>
      </c>
      <c r="ES143">
        <f t="shared" si="293"/>
        <v>0</v>
      </c>
      <c r="ET143" t="str">
        <f t="shared" si="268"/>
        <v xml:space="preserve">( 218 / 3 ) π </v>
      </c>
      <c r="EU143" s="92" t="s">
        <v>39</v>
      </c>
      <c r="EV143" s="92">
        <f t="shared" si="294"/>
        <v>110</v>
      </c>
      <c r="EW143" s="92"/>
      <c r="EX143" s="92">
        <f t="shared" si="295"/>
        <v>3</v>
      </c>
      <c r="EY143" s="92">
        <f t="shared" si="194"/>
        <v>1</v>
      </c>
      <c r="EZ143" s="71" t="str">
        <f t="shared" si="195"/>
        <v xml:space="preserve">13080° = </v>
      </c>
      <c r="FA143" s="73" t="str">
        <f t="shared" si="269"/>
        <v xml:space="preserve">( 218 / 3 ) π </v>
      </c>
      <c r="FB143" s="26" t="str">
        <f t="shared" si="196"/>
        <v>=</v>
      </c>
      <c r="FC143" s="26"/>
      <c r="FD143" s="26">
        <f t="shared" si="197"/>
        <v>228.28906616085831</v>
      </c>
      <c r="FE143" s="26"/>
      <c r="FF143" s="26" t="s">
        <v>39</v>
      </c>
      <c r="FG143" s="25">
        <f t="shared" si="198"/>
        <v>228.28906616085831</v>
      </c>
      <c r="FH143" s="25" t="s">
        <v>2</v>
      </c>
      <c r="FI143" s="25" t="str">
        <f t="shared" si="199"/>
        <v/>
      </c>
      <c r="FL143" s="144" t="str">
        <f t="shared" si="200"/>
        <v>( 218 / 3 ) π   =</v>
      </c>
      <c r="FM143" s="42">
        <f t="shared" si="309"/>
        <v>228.28906616085831</v>
      </c>
      <c r="FN143">
        <f t="shared" si="310"/>
        <v>0.86602540378443715</v>
      </c>
      <c r="FO143">
        <f t="shared" si="311"/>
        <v>-0.50000000000000255</v>
      </c>
      <c r="FP143">
        <f t="shared" si="312"/>
        <v>4.3301270189221857</v>
      </c>
      <c r="FQ143">
        <f t="shared" si="313"/>
        <v>-2.5000000000000129</v>
      </c>
      <c r="FR143">
        <f t="shared" si="314"/>
        <v>7.5000000000000124</v>
      </c>
      <c r="FS143">
        <f t="shared" si="315"/>
        <v>2.4999999999999871</v>
      </c>
      <c r="FT143">
        <f t="shared" si="316"/>
        <v>8.6602540378443926</v>
      </c>
      <c r="FV143">
        <v>360</v>
      </c>
      <c r="FW143">
        <f t="shared" si="296"/>
        <v>120</v>
      </c>
      <c r="FX143">
        <f t="shared" si="317"/>
        <v>60</v>
      </c>
      <c r="FY143">
        <f t="shared" si="336"/>
        <v>3</v>
      </c>
      <c r="FZ143">
        <f t="shared" si="273"/>
        <v>1.5</v>
      </c>
      <c r="GA143">
        <f t="shared" si="337"/>
        <v>109</v>
      </c>
      <c r="GB143">
        <f t="shared" si="318"/>
        <v>0</v>
      </c>
      <c r="GC143" t="str">
        <f t="shared" si="319"/>
        <v/>
      </c>
      <c r="GD143" t="str">
        <f t="shared" si="275"/>
        <v/>
      </c>
      <c r="GH143" t="str">
        <f t="shared" si="207"/>
        <v/>
      </c>
      <c r="GI143" t="str">
        <f t="shared" si="320"/>
        <v/>
      </c>
      <c r="GJ143" s="43" t="str">
        <f t="shared" si="321"/>
        <v/>
      </c>
      <c r="GK143" s="43" t="str">
        <f t="shared" si="322"/>
        <v/>
      </c>
      <c r="GL143" s="145"/>
      <c r="GM143" t="str">
        <f t="shared" si="323"/>
        <v/>
      </c>
      <c r="GN143" t="str">
        <f t="shared" si="324"/>
        <v/>
      </c>
      <c r="GO143" t="str">
        <f t="shared" si="325"/>
        <v/>
      </c>
      <c r="GP143" t="str">
        <f t="shared" si="326"/>
        <v/>
      </c>
      <c r="GQ143" t="str">
        <f t="shared" si="277"/>
        <v/>
      </c>
      <c r="GR143" t="str">
        <f t="shared" si="327"/>
        <v/>
      </c>
      <c r="GS143" t="str">
        <f t="shared" si="328"/>
        <v/>
      </c>
      <c r="GU143" t="str">
        <f t="shared" si="329"/>
        <v/>
      </c>
      <c r="GV143" t="str">
        <f t="shared" si="279"/>
        <v/>
      </c>
      <c r="GW143" t="str">
        <f t="shared" si="346"/>
        <v/>
      </c>
      <c r="GX143" t="str">
        <f t="shared" si="347"/>
        <v/>
      </c>
      <c r="GY143" s="19"/>
      <c r="GZ143" t="e">
        <f t="shared" si="280"/>
        <v>#VALUE!</v>
      </c>
      <c r="HA143">
        <f t="shared" si="345"/>
        <v>3</v>
      </c>
      <c r="HC143" t="s">
        <v>982</v>
      </c>
      <c r="HD143">
        <f t="shared" si="297"/>
        <v>109</v>
      </c>
      <c r="HE143" t="str">
        <f t="shared" si="216"/>
        <v/>
      </c>
      <c r="HF143">
        <f t="shared" si="217"/>
        <v>0</v>
      </c>
      <c r="HG143" t="str">
        <f t="shared" si="218"/>
        <v/>
      </c>
      <c r="HH143">
        <f t="shared" si="330"/>
        <v>0</v>
      </c>
    </row>
    <row r="144" spans="2:216" x14ac:dyDescent="0.25">
      <c r="B144" s="8"/>
      <c r="C144" s="8"/>
      <c r="D144" s="8"/>
      <c r="E144" s="8"/>
      <c r="F144" s="8"/>
      <c r="G144" s="8"/>
      <c r="H144" s="8"/>
      <c r="I144" s="8"/>
      <c r="J144" s="8"/>
      <c r="L144" s="185"/>
      <c r="M144" s="185"/>
      <c r="N144" s="84"/>
      <c r="O144" s="8"/>
      <c r="P144" s="8"/>
      <c r="Q144" s="27"/>
      <c r="R144" s="227">
        <f t="shared" si="220"/>
        <v>73.333333333333329</v>
      </c>
      <c r="U144" s="32" t="str">
        <f t="shared" si="299"/>
        <v/>
      </c>
      <c r="V144" s="45" t="str">
        <f t="shared" si="300"/>
        <v/>
      </c>
      <c r="W144" s="32" t="str">
        <f t="shared" si="222"/>
        <v/>
      </c>
      <c r="X144" s="35" t="str">
        <f t="shared" si="301"/>
        <v/>
      </c>
      <c r="Y144" s="39" t="str">
        <f t="shared" si="302"/>
        <v/>
      </c>
      <c r="Z144" s="35" t="str">
        <f t="shared" si="303"/>
        <v/>
      </c>
      <c r="AA144" s="35" t="str">
        <f t="shared" si="304"/>
        <v/>
      </c>
      <c r="AB144" s="35" t="str">
        <f t="shared" si="225"/>
        <v/>
      </c>
      <c r="AC144" s="39" t="str">
        <f t="shared" si="226"/>
        <v/>
      </c>
      <c r="AD144" s="39" t="str">
        <f t="shared" si="227"/>
        <v/>
      </c>
      <c r="AE144" s="41" t="str">
        <f t="shared" si="305"/>
        <v/>
      </c>
      <c r="AG144" s="20" t="e">
        <f t="shared" si="228"/>
        <v>#VALUE!</v>
      </c>
      <c r="BE144" s="8">
        <v>180</v>
      </c>
      <c r="BF144" s="8">
        <v>360</v>
      </c>
      <c r="BG144" s="8">
        <f t="shared" si="298"/>
        <v>4400</v>
      </c>
      <c r="BH144">
        <f t="shared" si="229"/>
        <v>13200</v>
      </c>
      <c r="BI144" t="s">
        <v>20</v>
      </c>
      <c r="BJ144">
        <f t="shared" si="230"/>
        <v>13200</v>
      </c>
      <c r="BK144">
        <f t="shared" si="281"/>
        <v>0</v>
      </c>
      <c r="BL144" s="17">
        <f t="shared" si="231"/>
        <v>26400</v>
      </c>
      <c r="BM144" s="17">
        <f t="shared" si="232"/>
        <v>360</v>
      </c>
      <c r="BN144" s="17">
        <f t="shared" si="233"/>
        <v>26400</v>
      </c>
      <c r="BO144" s="17">
        <f t="shared" si="234"/>
        <v>0</v>
      </c>
      <c r="BR144">
        <f t="shared" si="235"/>
        <v>13200</v>
      </c>
      <c r="BS144">
        <f t="shared" si="236"/>
        <v>120</v>
      </c>
      <c r="BT144">
        <f t="shared" si="237"/>
        <v>220</v>
      </c>
      <c r="BU144">
        <f t="shared" si="238"/>
        <v>3</v>
      </c>
      <c r="BX144">
        <f t="shared" si="239"/>
        <v>1</v>
      </c>
      <c r="BY144">
        <f t="shared" si="240"/>
        <v>220</v>
      </c>
      <c r="BZ144">
        <f t="shared" si="241"/>
        <v>3</v>
      </c>
      <c r="CA144">
        <f t="shared" si="242"/>
        <v>1</v>
      </c>
      <c r="CB144">
        <f t="shared" si="243"/>
        <v>220</v>
      </c>
      <c r="CC144">
        <f t="shared" si="244"/>
        <v>3</v>
      </c>
      <c r="CD144" s="19"/>
      <c r="CE144" s="155">
        <f t="shared" si="245"/>
        <v>73.333333333333329</v>
      </c>
      <c r="CF144" s="17">
        <f t="shared" si="246"/>
        <v>73.333333333333329</v>
      </c>
      <c r="CG144" s="205">
        <f t="shared" si="247"/>
        <v>230.38346126325149</v>
      </c>
      <c r="CH144" s="205">
        <f t="shared" si="248"/>
        <v>73.333333333333329</v>
      </c>
      <c r="CI144" s="205">
        <f t="shared" si="249"/>
        <v>0</v>
      </c>
      <c r="CJ144" s="224">
        <f t="shared" si="250"/>
        <v>-1</v>
      </c>
      <c r="CK144" s="205">
        <f t="shared" si="251"/>
        <v>-2</v>
      </c>
      <c r="CL144" s="205">
        <v>360</v>
      </c>
      <c r="CM144" s="205">
        <f t="shared" si="282"/>
        <v>-8.3333333333333332E-3</v>
      </c>
      <c r="CN144" s="8"/>
      <c r="CO144" s="198"/>
      <c r="CP144" s="8"/>
      <c r="CQ144" s="8"/>
      <c r="CR144" s="8"/>
      <c r="CS144" s="8"/>
      <c r="CT144" s="8">
        <f t="shared" si="283"/>
        <v>220</v>
      </c>
      <c r="CU144" s="8">
        <f t="shared" si="284"/>
        <v>3</v>
      </c>
      <c r="CV144" s="8">
        <f t="shared" si="252"/>
        <v>1</v>
      </c>
      <c r="CW144" s="8">
        <f t="shared" si="331"/>
        <v>220</v>
      </c>
      <c r="CX144" s="8">
        <f t="shared" si="332"/>
        <v>3</v>
      </c>
      <c r="CY144" s="8">
        <f t="shared" si="186"/>
        <v>1</v>
      </c>
      <c r="CZ144" s="8">
        <f t="shared" si="187"/>
        <v>220</v>
      </c>
      <c r="DA144" s="8">
        <f t="shared" si="253"/>
        <v>3</v>
      </c>
      <c r="DB144" s="8"/>
      <c r="DC144" s="198">
        <f t="shared" si="254"/>
        <v>220</v>
      </c>
      <c r="DD144" s="234" t="s">
        <v>1005</v>
      </c>
      <c r="DE144" s="198">
        <f t="shared" si="255"/>
        <v>3</v>
      </c>
      <c r="DF144" s="8" t="s">
        <v>16</v>
      </c>
      <c r="DG144" s="8">
        <f t="shared" si="188"/>
        <v>73.333333333333329</v>
      </c>
      <c r="DH144" s="129" t="s">
        <v>18</v>
      </c>
      <c r="DI144" s="129" t="s">
        <v>16</v>
      </c>
      <c r="DJ144" s="198">
        <f t="shared" si="256"/>
        <v>230.38346126325149</v>
      </c>
      <c r="DK144" s="30" t="s">
        <v>2</v>
      </c>
      <c r="DL144" s="198">
        <f t="shared" si="189"/>
        <v>230.38346126325149</v>
      </c>
      <c r="DM144" s="228">
        <f t="shared" si="285"/>
        <v>1000000000000</v>
      </c>
      <c r="DN144" s="228">
        <f t="shared" si="286"/>
        <v>230383461263251.5</v>
      </c>
      <c r="DO144" s="228">
        <f t="shared" si="287"/>
        <v>230383461263251.5</v>
      </c>
      <c r="DP144" s="228">
        <f t="shared" si="288"/>
        <v>230383461263252</v>
      </c>
      <c r="DQ144" s="228">
        <f t="shared" si="289"/>
        <v>230383461263252</v>
      </c>
      <c r="DR144" s="30" t="str">
        <f t="shared" si="290"/>
        <v/>
      </c>
      <c r="DS144" s="30">
        <f t="shared" si="291"/>
        <v>0</v>
      </c>
      <c r="DT144" s="30">
        <f t="shared" si="292"/>
        <v>0</v>
      </c>
      <c r="DU144" s="27"/>
      <c r="DV144" s="23" t="s">
        <v>19</v>
      </c>
      <c r="DW144" s="23">
        <f t="shared" si="190"/>
        <v>220</v>
      </c>
      <c r="DX144" s="23">
        <f t="shared" si="191"/>
        <v>3</v>
      </c>
      <c r="DY144" s="23">
        <f t="shared" si="257"/>
        <v>73.333333333333329</v>
      </c>
      <c r="DZ144" s="23">
        <f t="shared" si="258"/>
        <v>0</v>
      </c>
      <c r="EA144" s="23">
        <f t="shared" si="192"/>
        <v>0</v>
      </c>
      <c r="EB144" s="23"/>
      <c r="EC144" s="23">
        <f t="shared" si="259"/>
        <v>220</v>
      </c>
      <c r="ED144" s="23">
        <f t="shared" si="260"/>
        <v>3</v>
      </c>
      <c r="EE144" s="23">
        <f t="shared" si="261"/>
        <v>220</v>
      </c>
      <c r="EF144" s="23">
        <f t="shared" si="262"/>
        <v>3</v>
      </c>
      <c r="EG144" s="23"/>
      <c r="EH144" s="23" t="s">
        <v>36</v>
      </c>
      <c r="EI144" s="223">
        <f t="shared" si="263"/>
        <v>220</v>
      </c>
      <c r="EJ144" s="23" t="s">
        <v>17</v>
      </c>
      <c r="EK144" s="223">
        <f t="shared" si="264"/>
        <v>3</v>
      </c>
      <c r="EL144" s="92" t="s">
        <v>37</v>
      </c>
      <c r="EM144" s="24" t="s">
        <v>18</v>
      </c>
      <c r="EN144" s="92">
        <f t="shared" si="306"/>
        <v>1</v>
      </c>
      <c r="EO144" s="92" t="s">
        <v>16</v>
      </c>
      <c r="EP144" t="str">
        <f t="shared" si="307"/>
        <v xml:space="preserve">( 220 / 3 ) π </v>
      </c>
      <c r="EQ144" t="str">
        <f t="shared" si="308"/>
        <v xml:space="preserve">( 220 / 3 ) π </v>
      </c>
      <c r="ER144" t="str">
        <f t="shared" si="267"/>
        <v xml:space="preserve">( 220 / 3 ) π </v>
      </c>
      <c r="ES144">
        <f t="shared" si="293"/>
        <v>0</v>
      </c>
      <c r="ET144" t="str">
        <f t="shared" si="268"/>
        <v xml:space="preserve">( 220 / 3 ) π </v>
      </c>
      <c r="EU144" s="92" t="s">
        <v>39</v>
      </c>
      <c r="EV144" s="92">
        <f t="shared" si="294"/>
        <v>111</v>
      </c>
      <c r="EW144" s="92"/>
      <c r="EX144" s="92">
        <f t="shared" si="295"/>
        <v>3</v>
      </c>
      <c r="EY144" s="92">
        <f t="shared" si="194"/>
        <v>3</v>
      </c>
      <c r="EZ144" s="71" t="str">
        <f t="shared" si="195"/>
        <v xml:space="preserve">13200° = </v>
      </c>
      <c r="FA144" s="73" t="str">
        <f t="shared" si="269"/>
        <v xml:space="preserve">( 220 / 3 ) π </v>
      </c>
      <c r="FB144" s="26" t="str">
        <f t="shared" si="196"/>
        <v>=</v>
      </c>
      <c r="FC144" s="26"/>
      <c r="FD144" s="26">
        <f t="shared" si="197"/>
        <v>230.38346126325149</v>
      </c>
      <c r="FE144" s="26"/>
      <c r="FF144" s="26" t="s">
        <v>39</v>
      </c>
      <c r="FG144" s="25">
        <f t="shared" si="198"/>
        <v>230.38346126325152</v>
      </c>
      <c r="FH144" s="25" t="s">
        <v>2</v>
      </c>
      <c r="FI144" s="25">
        <f t="shared" si="199"/>
        <v>1</v>
      </c>
      <c r="FL144" s="144" t="str">
        <f t="shared" si="200"/>
        <v>( 220 / 3 ) π   =</v>
      </c>
      <c r="FM144" s="42">
        <f t="shared" si="309"/>
        <v>230.38346126325152</v>
      </c>
      <c r="FN144">
        <f t="shared" si="310"/>
        <v>-0.86602540378444604</v>
      </c>
      <c r="FO144">
        <f t="shared" si="311"/>
        <v>-0.49999999999998729</v>
      </c>
      <c r="FP144">
        <f t="shared" si="312"/>
        <v>-4.3301270189222301</v>
      </c>
      <c r="FQ144">
        <f t="shared" si="313"/>
        <v>-2.4999999999999365</v>
      </c>
      <c r="FR144">
        <f t="shared" si="314"/>
        <v>7.4999999999999361</v>
      </c>
      <c r="FS144">
        <f t="shared" si="315"/>
        <v>2.5000000000000635</v>
      </c>
      <c r="FT144">
        <f t="shared" si="316"/>
        <v>8.66025403784435</v>
      </c>
      <c r="FV144">
        <v>360</v>
      </c>
      <c r="FW144">
        <f t="shared" si="296"/>
        <v>120</v>
      </c>
      <c r="FX144">
        <f t="shared" si="317"/>
        <v>60</v>
      </c>
      <c r="FY144">
        <f t="shared" si="336"/>
        <v>3</v>
      </c>
      <c r="FZ144">
        <f t="shared" si="273"/>
        <v>1.5</v>
      </c>
      <c r="GA144">
        <f t="shared" si="337"/>
        <v>110</v>
      </c>
      <c r="GB144">
        <f t="shared" si="318"/>
        <v>0</v>
      </c>
      <c r="GC144" t="str">
        <f t="shared" si="319"/>
        <v/>
      </c>
      <c r="GD144" t="str">
        <f t="shared" si="275"/>
        <v/>
      </c>
      <c r="GH144" t="str">
        <f t="shared" si="207"/>
        <v/>
      </c>
      <c r="GI144" t="str">
        <f t="shared" si="320"/>
        <v/>
      </c>
      <c r="GJ144" s="43" t="str">
        <f t="shared" si="321"/>
        <v/>
      </c>
      <c r="GK144" s="43" t="str">
        <f t="shared" si="322"/>
        <v/>
      </c>
      <c r="GL144" s="145"/>
      <c r="GM144" t="str">
        <f t="shared" si="323"/>
        <v/>
      </c>
      <c r="GN144" t="str">
        <f t="shared" si="324"/>
        <v/>
      </c>
      <c r="GO144" t="str">
        <f t="shared" si="325"/>
        <v/>
      </c>
      <c r="GP144" t="str">
        <f t="shared" si="326"/>
        <v/>
      </c>
      <c r="GQ144" t="str">
        <f t="shared" si="277"/>
        <v/>
      </c>
      <c r="GR144" t="str">
        <f t="shared" si="327"/>
        <v/>
      </c>
      <c r="GS144" t="str">
        <f t="shared" si="328"/>
        <v/>
      </c>
      <c r="GU144" t="str">
        <f t="shared" si="329"/>
        <v/>
      </c>
      <c r="GV144" t="str">
        <f t="shared" si="279"/>
        <v/>
      </c>
      <c r="GW144" t="str">
        <f t="shared" si="346"/>
        <v/>
      </c>
      <c r="GX144" t="str">
        <f t="shared" si="347"/>
        <v/>
      </c>
      <c r="GY144" s="19"/>
      <c r="GZ144" t="e">
        <f t="shared" si="280"/>
        <v>#VALUE!</v>
      </c>
      <c r="HA144">
        <f t="shared" si="345"/>
        <v>3</v>
      </c>
      <c r="HC144" t="s">
        <v>982</v>
      </c>
      <c r="HD144">
        <f t="shared" si="297"/>
        <v>110</v>
      </c>
      <c r="HE144" t="str">
        <f t="shared" si="216"/>
        <v/>
      </c>
      <c r="HF144">
        <f t="shared" si="217"/>
        <v>0</v>
      </c>
      <c r="HG144" t="str">
        <f t="shared" si="218"/>
        <v/>
      </c>
      <c r="HH144">
        <f t="shared" si="330"/>
        <v>0</v>
      </c>
    </row>
    <row r="145" spans="2:216" x14ac:dyDescent="0.25">
      <c r="B145" s="8"/>
      <c r="C145" s="8"/>
      <c r="D145" s="8"/>
      <c r="E145" s="8"/>
      <c r="F145" s="8"/>
      <c r="G145" s="8"/>
      <c r="H145" s="8"/>
      <c r="I145" s="8"/>
      <c r="J145" s="8"/>
      <c r="L145" s="185"/>
      <c r="M145" s="185"/>
      <c r="N145" s="84"/>
      <c r="O145" s="8"/>
      <c r="P145" s="8"/>
      <c r="Q145" s="27"/>
      <c r="R145" s="227">
        <f t="shared" si="220"/>
        <v>74</v>
      </c>
      <c r="U145" s="32" t="str">
        <f t="shared" si="299"/>
        <v/>
      </c>
      <c r="V145" s="44" t="str">
        <f t="shared" si="300"/>
        <v/>
      </c>
      <c r="W145" s="66" t="str">
        <f t="shared" si="222"/>
        <v/>
      </c>
      <c r="X145" s="34" t="str">
        <f t="shared" si="301"/>
        <v/>
      </c>
      <c r="Y145" s="38" t="str">
        <f t="shared" si="302"/>
        <v/>
      </c>
      <c r="Z145" s="34" t="str">
        <f t="shared" si="303"/>
        <v/>
      </c>
      <c r="AA145" s="34" t="str">
        <f t="shared" si="304"/>
        <v/>
      </c>
      <c r="AB145" s="34" t="str">
        <f t="shared" si="225"/>
        <v/>
      </c>
      <c r="AC145" s="38" t="str">
        <f t="shared" si="226"/>
        <v/>
      </c>
      <c r="AD145" s="38" t="str">
        <f t="shared" si="227"/>
        <v/>
      </c>
      <c r="AE145" s="40" t="str">
        <f t="shared" si="305"/>
        <v/>
      </c>
      <c r="AG145" s="20" t="e">
        <f t="shared" si="228"/>
        <v>#VALUE!</v>
      </c>
      <c r="BE145" s="8">
        <v>180</v>
      </c>
      <c r="BF145" s="8">
        <v>360</v>
      </c>
      <c r="BG145" s="8">
        <f t="shared" si="298"/>
        <v>4440</v>
      </c>
      <c r="BH145">
        <f t="shared" si="229"/>
        <v>13320</v>
      </c>
      <c r="BI145" t="s">
        <v>20</v>
      </c>
      <c r="BJ145">
        <f t="shared" si="230"/>
        <v>13320</v>
      </c>
      <c r="BK145">
        <f t="shared" si="281"/>
        <v>0</v>
      </c>
      <c r="BL145" s="17">
        <f t="shared" si="231"/>
        <v>26640</v>
      </c>
      <c r="BM145" s="17">
        <f t="shared" si="232"/>
        <v>360</v>
      </c>
      <c r="BN145" s="17">
        <f t="shared" si="233"/>
        <v>26640</v>
      </c>
      <c r="BO145" s="17">
        <f t="shared" si="234"/>
        <v>0</v>
      </c>
      <c r="BR145">
        <f t="shared" si="235"/>
        <v>13320</v>
      </c>
      <c r="BS145">
        <f t="shared" si="236"/>
        <v>360</v>
      </c>
      <c r="BT145">
        <f t="shared" si="237"/>
        <v>74</v>
      </c>
      <c r="BU145">
        <f t="shared" si="238"/>
        <v>1</v>
      </c>
      <c r="BX145">
        <f t="shared" si="239"/>
        <v>1</v>
      </c>
      <c r="BY145">
        <f t="shared" si="240"/>
        <v>74</v>
      </c>
      <c r="BZ145">
        <f t="shared" si="241"/>
        <v>1</v>
      </c>
      <c r="CA145">
        <f t="shared" si="242"/>
        <v>1</v>
      </c>
      <c r="CB145">
        <f t="shared" si="243"/>
        <v>74</v>
      </c>
      <c r="CC145">
        <f t="shared" si="244"/>
        <v>1</v>
      </c>
      <c r="CD145" s="19"/>
      <c r="CE145" s="155">
        <f t="shared" si="245"/>
        <v>74</v>
      </c>
      <c r="CF145" s="17">
        <f t="shared" si="246"/>
        <v>74</v>
      </c>
      <c r="CG145" s="205">
        <f t="shared" si="247"/>
        <v>232.4778563656447</v>
      </c>
      <c r="CH145" s="205">
        <f t="shared" si="248"/>
        <v>74</v>
      </c>
      <c r="CI145" s="205">
        <f t="shared" si="249"/>
        <v>0</v>
      </c>
      <c r="CJ145" s="224">
        <f t="shared" si="250"/>
        <v>-1</v>
      </c>
      <c r="CK145" s="205">
        <f t="shared" si="251"/>
        <v>-2</v>
      </c>
      <c r="CL145" s="205">
        <v>360</v>
      </c>
      <c r="CM145" s="205">
        <f t="shared" si="282"/>
        <v>-8.3333333333333332E-3</v>
      </c>
      <c r="CN145" s="8"/>
      <c r="CO145" s="198"/>
      <c r="CP145" s="8"/>
      <c r="CQ145" s="8"/>
      <c r="CR145" s="8"/>
      <c r="CS145" s="8"/>
      <c r="CT145" s="8">
        <f t="shared" si="283"/>
        <v>222</v>
      </c>
      <c r="CU145" s="8">
        <f t="shared" si="284"/>
        <v>3</v>
      </c>
      <c r="CV145" s="8">
        <f t="shared" si="252"/>
        <v>3</v>
      </c>
      <c r="CW145" s="8">
        <f t="shared" si="331"/>
        <v>74</v>
      </c>
      <c r="CX145" s="8">
        <f t="shared" si="332"/>
        <v>1</v>
      </c>
      <c r="CY145" s="8">
        <f t="shared" si="186"/>
        <v>3</v>
      </c>
      <c r="CZ145" s="8">
        <f t="shared" si="187"/>
        <v>74</v>
      </c>
      <c r="DA145" s="8">
        <f t="shared" si="253"/>
        <v>1</v>
      </c>
      <c r="DB145" s="8"/>
      <c r="DC145" s="198">
        <f t="shared" si="254"/>
        <v>74</v>
      </c>
      <c r="DD145" s="234" t="s">
        <v>1005</v>
      </c>
      <c r="DE145" s="198">
        <f t="shared" si="255"/>
        <v>1</v>
      </c>
      <c r="DF145" s="8" t="s">
        <v>16</v>
      </c>
      <c r="DG145" s="8">
        <f t="shared" si="188"/>
        <v>74</v>
      </c>
      <c r="DH145" s="129" t="s">
        <v>18</v>
      </c>
      <c r="DI145" s="129" t="s">
        <v>16</v>
      </c>
      <c r="DJ145" s="198">
        <f t="shared" si="256"/>
        <v>232.4778563656447</v>
      </c>
      <c r="DK145" s="30" t="s">
        <v>2</v>
      </c>
      <c r="DL145" s="198">
        <f t="shared" si="189"/>
        <v>232.4778563656447</v>
      </c>
      <c r="DM145" s="228">
        <f t="shared" si="285"/>
        <v>1000000000000</v>
      </c>
      <c r="DN145" s="228">
        <f t="shared" si="286"/>
        <v>232477856365644.69</v>
      </c>
      <c r="DO145" s="228">
        <f t="shared" si="287"/>
        <v>232477856365644.69</v>
      </c>
      <c r="DP145" s="228">
        <f t="shared" si="288"/>
        <v>232477856365645</v>
      </c>
      <c r="DQ145" s="228">
        <f t="shared" si="289"/>
        <v>232477856365645</v>
      </c>
      <c r="DR145" s="30" t="str">
        <f t="shared" si="290"/>
        <v/>
      </c>
      <c r="DS145" s="30">
        <f t="shared" si="291"/>
        <v>0</v>
      </c>
      <c r="DT145" s="30">
        <f t="shared" si="292"/>
        <v>0</v>
      </c>
      <c r="DU145" s="27"/>
      <c r="DV145" s="23" t="s">
        <v>19</v>
      </c>
      <c r="DW145" s="23">
        <f t="shared" si="190"/>
        <v>74</v>
      </c>
      <c r="DX145" s="23">
        <f t="shared" si="191"/>
        <v>1</v>
      </c>
      <c r="DY145" s="23">
        <f t="shared" si="257"/>
        <v>74</v>
      </c>
      <c r="DZ145" s="23">
        <f t="shared" si="258"/>
        <v>0</v>
      </c>
      <c r="EA145" s="23">
        <f t="shared" si="192"/>
        <v>0</v>
      </c>
      <c r="EB145" s="23"/>
      <c r="EC145" s="23">
        <f t="shared" si="259"/>
        <v>74</v>
      </c>
      <c r="ED145" s="23">
        <f t="shared" si="260"/>
        <v>1</v>
      </c>
      <c r="EE145" s="23">
        <f t="shared" si="261"/>
        <v>74</v>
      </c>
      <c r="EF145" s="23">
        <f t="shared" si="262"/>
        <v>1</v>
      </c>
      <c r="EG145" s="23"/>
      <c r="EH145" s="23" t="s">
        <v>36</v>
      </c>
      <c r="EI145" s="223">
        <f t="shared" si="263"/>
        <v>74</v>
      </c>
      <c r="EJ145" s="23" t="s">
        <v>17</v>
      </c>
      <c r="EK145" s="223">
        <f t="shared" si="264"/>
        <v>1</v>
      </c>
      <c r="EL145" s="92" t="s">
        <v>37</v>
      </c>
      <c r="EM145" s="24" t="s">
        <v>18</v>
      </c>
      <c r="EN145" s="92">
        <f t="shared" si="306"/>
        <v>1</v>
      </c>
      <c r="EO145" s="92" t="s">
        <v>16</v>
      </c>
      <c r="EP145" t="str">
        <f t="shared" si="307"/>
        <v xml:space="preserve">( 74 / 1 ) π </v>
      </c>
      <c r="EQ145" t="str">
        <f t="shared" si="308"/>
        <v xml:space="preserve">74 π </v>
      </c>
      <c r="ER145" t="str">
        <f t="shared" si="267"/>
        <v xml:space="preserve">74 π </v>
      </c>
      <c r="ES145">
        <f t="shared" si="293"/>
        <v>0</v>
      </c>
      <c r="ET145" t="str">
        <f t="shared" si="268"/>
        <v xml:space="preserve">74 π </v>
      </c>
      <c r="EU145" s="92" t="s">
        <v>39</v>
      </c>
      <c r="EV145" s="92">
        <f t="shared" si="294"/>
        <v>112</v>
      </c>
      <c r="EW145" s="92"/>
      <c r="EX145" s="92">
        <f t="shared" si="295"/>
        <v>3</v>
      </c>
      <c r="EY145" s="92">
        <f t="shared" si="194"/>
        <v>1</v>
      </c>
      <c r="EZ145" s="71" t="str">
        <f t="shared" si="195"/>
        <v xml:space="preserve">13320° = </v>
      </c>
      <c r="FA145" s="73" t="str">
        <f t="shared" si="269"/>
        <v xml:space="preserve">74 π </v>
      </c>
      <c r="FB145" s="26" t="str">
        <f t="shared" si="196"/>
        <v>=</v>
      </c>
      <c r="FC145" s="26"/>
      <c r="FD145" s="26">
        <f t="shared" si="197"/>
        <v>232.4778563656447</v>
      </c>
      <c r="FE145" s="26"/>
      <c r="FF145" s="26" t="s">
        <v>39</v>
      </c>
      <c r="FG145" s="25">
        <f t="shared" si="198"/>
        <v>232.4778563656447</v>
      </c>
      <c r="FH145" s="25" t="s">
        <v>2</v>
      </c>
      <c r="FI145" s="25" t="str">
        <f t="shared" si="199"/>
        <v/>
      </c>
      <c r="FL145" s="144" t="str">
        <f t="shared" si="200"/>
        <v>74 π   =</v>
      </c>
      <c r="FM145" s="42">
        <f t="shared" si="309"/>
        <v>232.4778563656447</v>
      </c>
      <c r="FN145">
        <f t="shared" si="310"/>
        <v>-1.9606712087227862E-15</v>
      </c>
      <c r="FO145">
        <f t="shared" si="311"/>
        <v>1</v>
      </c>
      <c r="FP145">
        <f t="shared" si="312"/>
        <v>-9.8033560436139311E-15</v>
      </c>
      <c r="FQ145">
        <f t="shared" si="313"/>
        <v>5</v>
      </c>
      <c r="FR145">
        <f t="shared" si="314"/>
        <v>0</v>
      </c>
      <c r="FS145">
        <f t="shared" si="315"/>
        <v>0</v>
      </c>
      <c r="FT145">
        <f t="shared" si="316"/>
        <v>9.8033560436139311E-15</v>
      </c>
      <c r="FV145">
        <v>360</v>
      </c>
      <c r="FW145">
        <f t="shared" si="296"/>
        <v>120</v>
      </c>
      <c r="FX145">
        <f t="shared" si="317"/>
        <v>60</v>
      </c>
      <c r="FY145">
        <f t="shared" si="336"/>
        <v>3</v>
      </c>
      <c r="FZ145">
        <f t="shared" si="273"/>
        <v>1.5</v>
      </c>
      <c r="GA145">
        <f t="shared" si="337"/>
        <v>111</v>
      </c>
      <c r="GB145">
        <f t="shared" si="318"/>
        <v>0</v>
      </c>
      <c r="GC145" t="str">
        <f t="shared" si="319"/>
        <v/>
      </c>
      <c r="GD145" t="str">
        <f t="shared" si="275"/>
        <v/>
      </c>
      <c r="GH145" t="str">
        <f t="shared" si="207"/>
        <v/>
      </c>
      <c r="GI145" t="str">
        <f t="shared" si="320"/>
        <v/>
      </c>
      <c r="GJ145" s="43" t="str">
        <f t="shared" si="321"/>
        <v/>
      </c>
      <c r="GK145" s="43" t="str">
        <f t="shared" si="322"/>
        <v/>
      </c>
      <c r="GL145" s="145"/>
      <c r="GM145" t="str">
        <f t="shared" si="323"/>
        <v/>
      </c>
      <c r="GN145" t="str">
        <f t="shared" si="324"/>
        <v/>
      </c>
      <c r="GO145" t="str">
        <f t="shared" si="325"/>
        <v/>
      </c>
      <c r="GP145" t="str">
        <f t="shared" si="326"/>
        <v/>
      </c>
      <c r="GQ145" t="str">
        <f t="shared" si="277"/>
        <v/>
      </c>
      <c r="GR145" t="str">
        <f t="shared" si="327"/>
        <v/>
      </c>
      <c r="GS145" t="str">
        <f t="shared" si="328"/>
        <v/>
      </c>
      <c r="GU145" t="str">
        <f t="shared" si="329"/>
        <v/>
      </c>
      <c r="GV145" t="str">
        <f t="shared" si="279"/>
        <v/>
      </c>
      <c r="GW145" t="str">
        <f t="shared" si="346"/>
        <v/>
      </c>
      <c r="GX145" t="str">
        <f t="shared" si="347"/>
        <v/>
      </c>
      <c r="GY145" s="19"/>
      <c r="GZ145" t="e">
        <f t="shared" si="280"/>
        <v>#VALUE!</v>
      </c>
      <c r="HA145">
        <f t="shared" si="345"/>
        <v>3</v>
      </c>
      <c r="HC145" t="s">
        <v>982</v>
      </c>
      <c r="HD145">
        <f t="shared" si="297"/>
        <v>111</v>
      </c>
      <c r="HE145" t="str">
        <f t="shared" si="216"/>
        <v/>
      </c>
      <c r="HF145">
        <f t="shared" si="217"/>
        <v>0</v>
      </c>
      <c r="HG145" t="str">
        <f t="shared" si="218"/>
        <v/>
      </c>
      <c r="HH145">
        <f t="shared" si="330"/>
        <v>0</v>
      </c>
    </row>
    <row r="146" spans="2:216" x14ac:dyDescent="0.25">
      <c r="B146" s="8"/>
      <c r="C146" s="8"/>
      <c r="D146" s="8"/>
      <c r="E146" s="8"/>
      <c r="F146" s="8"/>
      <c r="G146" s="8"/>
      <c r="H146" s="8"/>
      <c r="I146" s="8"/>
      <c r="J146" s="8"/>
      <c r="L146" s="185"/>
      <c r="M146" s="185"/>
      <c r="N146" s="84"/>
      <c r="O146" s="8"/>
      <c r="P146" s="8"/>
      <c r="Q146" s="27"/>
      <c r="R146" s="227">
        <f t="shared" si="220"/>
        <v>74.666666666666671</v>
      </c>
      <c r="U146" s="32" t="str">
        <f t="shared" si="299"/>
        <v/>
      </c>
      <c r="V146" s="45" t="str">
        <f t="shared" si="300"/>
        <v/>
      </c>
      <c r="W146" s="32" t="str">
        <f t="shared" si="222"/>
        <v/>
      </c>
      <c r="X146" s="35" t="str">
        <f t="shared" si="301"/>
        <v/>
      </c>
      <c r="Y146" s="39" t="str">
        <f t="shared" si="302"/>
        <v/>
      </c>
      <c r="Z146" s="35" t="str">
        <f t="shared" si="303"/>
        <v/>
      </c>
      <c r="AA146" s="35" t="str">
        <f t="shared" si="304"/>
        <v/>
      </c>
      <c r="AB146" s="35" t="str">
        <f t="shared" si="225"/>
        <v/>
      </c>
      <c r="AC146" s="39" t="str">
        <f t="shared" si="226"/>
        <v/>
      </c>
      <c r="AD146" s="39" t="str">
        <f t="shared" si="227"/>
        <v/>
      </c>
      <c r="AE146" s="41" t="str">
        <f t="shared" si="305"/>
        <v/>
      </c>
      <c r="AG146" s="20" t="e">
        <f t="shared" si="228"/>
        <v>#VALUE!</v>
      </c>
      <c r="BE146" s="8">
        <v>180</v>
      </c>
      <c r="BF146" s="8">
        <v>360</v>
      </c>
      <c r="BG146" s="8">
        <f t="shared" si="298"/>
        <v>4480</v>
      </c>
      <c r="BH146">
        <f t="shared" si="229"/>
        <v>13440</v>
      </c>
      <c r="BI146" t="s">
        <v>20</v>
      </c>
      <c r="BJ146">
        <f t="shared" si="230"/>
        <v>13440</v>
      </c>
      <c r="BK146">
        <f t="shared" si="281"/>
        <v>0</v>
      </c>
      <c r="BL146" s="17">
        <f t="shared" si="231"/>
        <v>26880</v>
      </c>
      <c r="BM146" s="17">
        <f t="shared" si="232"/>
        <v>360</v>
      </c>
      <c r="BN146" s="17">
        <f t="shared" si="233"/>
        <v>26880</v>
      </c>
      <c r="BO146" s="17">
        <f t="shared" si="234"/>
        <v>0</v>
      </c>
      <c r="BR146">
        <f t="shared" si="235"/>
        <v>13440</v>
      </c>
      <c r="BS146">
        <f t="shared" si="236"/>
        <v>120</v>
      </c>
      <c r="BT146">
        <f t="shared" si="237"/>
        <v>224</v>
      </c>
      <c r="BU146">
        <f t="shared" si="238"/>
        <v>3</v>
      </c>
      <c r="BX146">
        <f t="shared" si="239"/>
        <v>1</v>
      </c>
      <c r="BY146">
        <f t="shared" si="240"/>
        <v>224</v>
      </c>
      <c r="BZ146">
        <f t="shared" si="241"/>
        <v>3</v>
      </c>
      <c r="CA146">
        <f t="shared" si="242"/>
        <v>1</v>
      </c>
      <c r="CB146">
        <f t="shared" si="243"/>
        <v>224</v>
      </c>
      <c r="CC146">
        <f t="shared" si="244"/>
        <v>3</v>
      </c>
      <c r="CD146" s="19"/>
      <c r="CE146" s="155">
        <f t="shared" si="245"/>
        <v>74.666666666666671</v>
      </c>
      <c r="CF146" s="17">
        <f t="shared" si="246"/>
        <v>74.666666666666671</v>
      </c>
      <c r="CG146" s="205">
        <f t="shared" si="247"/>
        <v>234.5722514680379</v>
      </c>
      <c r="CH146" s="205">
        <f t="shared" si="248"/>
        <v>74.666666666666671</v>
      </c>
      <c r="CI146" s="205">
        <f t="shared" si="249"/>
        <v>0</v>
      </c>
      <c r="CJ146" s="224">
        <f t="shared" si="250"/>
        <v>-1</v>
      </c>
      <c r="CK146" s="205">
        <f t="shared" si="251"/>
        <v>-2</v>
      </c>
      <c r="CL146" s="205">
        <v>360</v>
      </c>
      <c r="CM146" s="205">
        <f t="shared" si="282"/>
        <v>-8.3333333333333332E-3</v>
      </c>
      <c r="CN146" s="8"/>
      <c r="CO146" s="198"/>
      <c r="CP146" s="8"/>
      <c r="CQ146" s="8"/>
      <c r="CR146" s="8"/>
      <c r="CS146" s="8"/>
      <c r="CT146" s="8">
        <f t="shared" si="283"/>
        <v>224</v>
      </c>
      <c r="CU146" s="8">
        <f t="shared" si="284"/>
        <v>3</v>
      </c>
      <c r="CV146" s="8">
        <f t="shared" si="252"/>
        <v>1</v>
      </c>
      <c r="CW146" s="8">
        <f t="shared" si="331"/>
        <v>224</v>
      </c>
      <c r="CX146" s="8">
        <f t="shared" si="332"/>
        <v>3</v>
      </c>
      <c r="CY146" s="8">
        <f t="shared" si="186"/>
        <v>1</v>
      </c>
      <c r="CZ146" s="8">
        <f t="shared" si="187"/>
        <v>224</v>
      </c>
      <c r="DA146" s="8">
        <f t="shared" si="253"/>
        <v>3</v>
      </c>
      <c r="DB146" s="8"/>
      <c r="DC146" s="198">
        <f t="shared" si="254"/>
        <v>224</v>
      </c>
      <c r="DD146" s="234" t="s">
        <v>1005</v>
      </c>
      <c r="DE146" s="198">
        <f t="shared" si="255"/>
        <v>3</v>
      </c>
      <c r="DF146" s="8" t="s">
        <v>16</v>
      </c>
      <c r="DG146" s="8">
        <f t="shared" si="188"/>
        <v>74.666666666666671</v>
      </c>
      <c r="DH146" s="129" t="s">
        <v>18</v>
      </c>
      <c r="DI146" s="129" t="s">
        <v>16</v>
      </c>
      <c r="DJ146" s="198">
        <f t="shared" si="256"/>
        <v>234.5722514680379</v>
      </c>
      <c r="DK146" s="30" t="s">
        <v>2</v>
      </c>
      <c r="DL146" s="198">
        <f t="shared" si="189"/>
        <v>234.5722514680379</v>
      </c>
      <c r="DM146" s="228">
        <f t="shared" si="285"/>
        <v>1000000000000</v>
      </c>
      <c r="DN146" s="228">
        <f t="shared" si="286"/>
        <v>234572251468037.91</v>
      </c>
      <c r="DO146" s="228">
        <f t="shared" si="287"/>
        <v>234572251468037.91</v>
      </c>
      <c r="DP146" s="228">
        <f t="shared" si="288"/>
        <v>234572251468038</v>
      </c>
      <c r="DQ146" s="228">
        <f t="shared" si="289"/>
        <v>234572251468038</v>
      </c>
      <c r="DR146" s="30" t="str">
        <f t="shared" si="290"/>
        <v/>
      </c>
      <c r="DS146" s="30">
        <f t="shared" si="291"/>
        <v>0</v>
      </c>
      <c r="DT146" s="30">
        <f t="shared" si="292"/>
        <v>0</v>
      </c>
      <c r="DU146" s="27"/>
      <c r="DV146" s="23" t="s">
        <v>19</v>
      </c>
      <c r="DW146" s="23">
        <f t="shared" si="190"/>
        <v>224</v>
      </c>
      <c r="DX146" s="23">
        <f t="shared" si="191"/>
        <v>3</v>
      </c>
      <c r="DY146" s="23">
        <f t="shared" si="257"/>
        <v>74.666666666666671</v>
      </c>
      <c r="DZ146" s="23">
        <f t="shared" si="258"/>
        <v>0</v>
      </c>
      <c r="EA146" s="23">
        <f t="shared" si="192"/>
        <v>0</v>
      </c>
      <c r="EB146" s="23"/>
      <c r="EC146" s="23">
        <f t="shared" si="259"/>
        <v>224</v>
      </c>
      <c r="ED146" s="23">
        <f t="shared" si="260"/>
        <v>3</v>
      </c>
      <c r="EE146" s="23">
        <f t="shared" si="261"/>
        <v>224</v>
      </c>
      <c r="EF146" s="23">
        <f t="shared" si="262"/>
        <v>3</v>
      </c>
      <c r="EG146" s="23"/>
      <c r="EH146" s="23" t="s">
        <v>36</v>
      </c>
      <c r="EI146" s="223">
        <f t="shared" si="263"/>
        <v>224</v>
      </c>
      <c r="EJ146" s="23" t="s">
        <v>17</v>
      </c>
      <c r="EK146" s="223">
        <f t="shared" si="264"/>
        <v>3</v>
      </c>
      <c r="EL146" s="92" t="s">
        <v>37</v>
      </c>
      <c r="EM146" s="24" t="s">
        <v>18</v>
      </c>
      <c r="EN146" s="92">
        <f t="shared" si="306"/>
        <v>1</v>
      </c>
      <c r="EO146" s="92" t="s">
        <v>16</v>
      </c>
      <c r="EP146" t="str">
        <f t="shared" si="307"/>
        <v xml:space="preserve">( 224 / 3 ) π </v>
      </c>
      <c r="EQ146" t="str">
        <f t="shared" si="308"/>
        <v xml:space="preserve">( 224 / 3 ) π </v>
      </c>
      <c r="ER146" t="str">
        <f t="shared" si="267"/>
        <v xml:space="preserve">( 224 / 3 ) π </v>
      </c>
      <c r="ES146">
        <f t="shared" si="293"/>
        <v>0</v>
      </c>
      <c r="ET146" t="str">
        <f t="shared" si="268"/>
        <v xml:space="preserve">( 224 / 3 ) π </v>
      </c>
      <c r="EU146" s="92" t="s">
        <v>39</v>
      </c>
      <c r="EV146" s="92">
        <f t="shared" si="294"/>
        <v>113</v>
      </c>
      <c r="EW146" s="92"/>
      <c r="EX146" s="92">
        <f t="shared" si="295"/>
        <v>3</v>
      </c>
      <c r="EY146" s="92">
        <f t="shared" si="194"/>
        <v>1</v>
      </c>
      <c r="EZ146" s="71" t="str">
        <f t="shared" si="195"/>
        <v xml:space="preserve">13440° = </v>
      </c>
      <c r="FA146" s="73" t="str">
        <f t="shared" si="269"/>
        <v xml:space="preserve">( 224 / 3 ) π </v>
      </c>
      <c r="FB146" s="26" t="str">
        <f t="shared" si="196"/>
        <v>=</v>
      </c>
      <c r="FC146" s="26"/>
      <c r="FD146" s="26">
        <f t="shared" si="197"/>
        <v>234.5722514680379</v>
      </c>
      <c r="FE146" s="26"/>
      <c r="FF146" s="26" t="s">
        <v>39</v>
      </c>
      <c r="FG146" s="25">
        <f t="shared" si="198"/>
        <v>234.5722514680379</v>
      </c>
      <c r="FH146" s="25" t="s">
        <v>2</v>
      </c>
      <c r="FI146" s="25" t="str">
        <f t="shared" si="199"/>
        <v/>
      </c>
      <c r="FL146" s="144" t="str">
        <f t="shared" si="200"/>
        <v>( 224 / 3 ) π   =</v>
      </c>
      <c r="FM146" s="42">
        <f t="shared" si="309"/>
        <v>234.5722514680379</v>
      </c>
      <c r="FN146">
        <f t="shared" si="310"/>
        <v>0.86602540378443371</v>
      </c>
      <c r="FO146">
        <f t="shared" si="311"/>
        <v>-0.50000000000000844</v>
      </c>
      <c r="FP146">
        <f t="shared" si="312"/>
        <v>4.3301270189221688</v>
      </c>
      <c r="FQ146">
        <f t="shared" si="313"/>
        <v>-2.5000000000000422</v>
      </c>
      <c r="FR146">
        <f t="shared" si="314"/>
        <v>7.5000000000000426</v>
      </c>
      <c r="FS146">
        <f t="shared" si="315"/>
        <v>2.4999999999999578</v>
      </c>
      <c r="FT146">
        <f t="shared" si="316"/>
        <v>8.6602540378444104</v>
      </c>
      <c r="FV146">
        <v>360</v>
      </c>
      <c r="FW146">
        <f t="shared" si="296"/>
        <v>120</v>
      </c>
      <c r="FX146">
        <f t="shared" si="317"/>
        <v>60</v>
      </c>
      <c r="FY146">
        <f t="shared" si="336"/>
        <v>3</v>
      </c>
      <c r="FZ146">
        <f t="shared" si="273"/>
        <v>1.5</v>
      </c>
      <c r="GA146">
        <f t="shared" si="337"/>
        <v>112</v>
      </c>
      <c r="GB146">
        <f t="shared" si="318"/>
        <v>0</v>
      </c>
      <c r="GC146" t="str">
        <f t="shared" si="319"/>
        <v/>
      </c>
      <c r="GD146" t="str">
        <f t="shared" si="275"/>
        <v/>
      </c>
      <c r="GH146" t="str">
        <f t="shared" si="207"/>
        <v/>
      </c>
      <c r="GI146" t="str">
        <f t="shared" si="320"/>
        <v/>
      </c>
      <c r="GJ146" s="43" t="str">
        <f t="shared" si="321"/>
        <v/>
      </c>
      <c r="GK146" s="43" t="str">
        <f t="shared" si="322"/>
        <v/>
      </c>
      <c r="GL146" s="145"/>
      <c r="GM146" t="str">
        <f t="shared" si="323"/>
        <v/>
      </c>
      <c r="GN146" t="str">
        <f t="shared" si="324"/>
        <v/>
      </c>
      <c r="GO146" t="str">
        <f t="shared" si="325"/>
        <v/>
      </c>
      <c r="GP146" t="str">
        <f t="shared" si="326"/>
        <v/>
      </c>
      <c r="GQ146" t="str">
        <f t="shared" si="277"/>
        <v/>
      </c>
      <c r="GR146" t="str">
        <f t="shared" si="327"/>
        <v/>
      </c>
      <c r="GS146" t="str">
        <f t="shared" si="328"/>
        <v/>
      </c>
      <c r="GU146" t="str">
        <f t="shared" si="329"/>
        <v/>
      </c>
      <c r="GV146" t="str">
        <f t="shared" si="279"/>
        <v/>
      </c>
      <c r="GW146" t="str">
        <f t="shared" si="346"/>
        <v/>
      </c>
      <c r="GX146" t="str">
        <f t="shared" si="347"/>
        <v/>
      </c>
      <c r="GY146" s="19"/>
      <c r="GZ146" t="e">
        <f t="shared" si="280"/>
        <v>#VALUE!</v>
      </c>
      <c r="HA146">
        <f t="shared" si="345"/>
        <v>3</v>
      </c>
      <c r="HC146" t="s">
        <v>982</v>
      </c>
      <c r="HD146">
        <f t="shared" si="297"/>
        <v>112</v>
      </c>
      <c r="HE146" t="str">
        <f t="shared" si="216"/>
        <v/>
      </c>
      <c r="HF146">
        <f t="shared" si="217"/>
        <v>0</v>
      </c>
      <c r="HG146" t="str">
        <f t="shared" si="218"/>
        <v/>
      </c>
      <c r="HH146">
        <f t="shared" si="330"/>
        <v>0</v>
      </c>
    </row>
    <row r="147" spans="2:216" x14ac:dyDescent="0.25">
      <c r="B147" s="8"/>
      <c r="C147" s="8"/>
      <c r="D147" s="8"/>
      <c r="E147" s="8"/>
      <c r="F147" s="8"/>
      <c r="G147" s="8"/>
      <c r="H147" s="8"/>
      <c r="I147" s="8"/>
      <c r="J147" s="8"/>
      <c r="L147" s="185"/>
      <c r="M147" s="185"/>
      <c r="N147" s="84"/>
      <c r="O147" s="8"/>
      <c r="P147" s="8"/>
      <c r="Q147" s="27"/>
      <c r="R147" s="227">
        <f t="shared" si="220"/>
        <v>75.333333333333329</v>
      </c>
      <c r="U147" s="32" t="str">
        <f t="shared" si="299"/>
        <v/>
      </c>
      <c r="V147" s="44" t="str">
        <f t="shared" si="300"/>
        <v/>
      </c>
      <c r="W147" s="66" t="str">
        <f t="shared" si="222"/>
        <v/>
      </c>
      <c r="X147" s="34" t="str">
        <f t="shared" si="301"/>
        <v/>
      </c>
      <c r="Y147" s="38" t="str">
        <f t="shared" si="302"/>
        <v/>
      </c>
      <c r="Z147" s="34" t="str">
        <f t="shared" si="303"/>
        <v/>
      </c>
      <c r="AA147" s="34" t="str">
        <f t="shared" si="304"/>
        <v/>
      </c>
      <c r="AB147" s="34" t="str">
        <f t="shared" si="225"/>
        <v/>
      </c>
      <c r="AC147" s="38" t="str">
        <f t="shared" si="226"/>
        <v/>
      </c>
      <c r="AD147" s="38" t="str">
        <f t="shared" si="227"/>
        <v/>
      </c>
      <c r="AE147" s="40" t="str">
        <f t="shared" si="305"/>
        <v/>
      </c>
      <c r="AG147" s="20" t="e">
        <f t="shared" si="228"/>
        <v>#VALUE!</v>
      </c>
      <c r="BE147" s="8">
        <v>180</v>
      </c>
      <c r="BF147" s="8">
        <v>360</v>
      </c>
      <c r="BG147" s="8">
        <f t="shared" si="298"/>
        <v>4520</v>
      </c>
      <c r="BH147">
        <f t="shared" si="229"/>
        <v>13560</v>
      </c>
      <c r="BI147" t="s">
        <v>20</v>
      </c>
      <c r="BJ147">
        <f t="shared" si="230"/>
        <v>13560</v>
      </c>
      <c r="BK147">
        <f t="shared" si="281"/>
        <v>0</v>
      </c>
      <c r="BL147" s="17">
        <f t="shared" si="231"/>
        <v>27120</v>
      </c>
      <c r="BM147" s="17">
        <f t="shared" si="232"/>
        <v>360</v>
      </c>
      <c r="BN147" s="17">
        <f t="shared" si="233"/>
        <v>27120</v>
      </c>
      <c r="BO147" s="17">
        <f t="shared" si="234"/>
        <v>0</v>
      </c>
      <c r="BR147">
        <f t="shared" si="235"/>
        <v>13560</v>
      </c>
      <c r="BS147">
        <f t="shared" si="236"/>
        <v>120</v>
      </c>
      <c r="BT147">
        <f t="shared" si="237"/>
        <v>226</v>
      </c>
      <c r="BU147">
        <f t="shared" si="238"/>
        <v>3</v>
      </c>
      <c r="BX147">
        <f t="shared" si="239"/>
        <v>1</v>
      </c>
      <c r="BY147">
        <f t="shared" si="240"/>
        <v>226</v>
      </c>
      <c r="BZ147">
        <f t="shared" si="241"/>
        <v>3</v>
      </c>
      <c r="CA147">
        <f t="shared" si="242"/>
        <v>1</v>
      </c>
      <c r="CB147">
        <f t="shared" si="243"/>
        <v>226</v>
      </c>
      <c r="CC147">
        <f t="shared" si="244"/>
        <v>3</v>
      </c>
      <c r="CD147" s="19"/>
      <c r="CE147" s="155">
        <f t="shared" si="245"/>
        <v>75.333333333333329</v>
      </c>
      <c r="CF147" s="17">
        <f t="shared" si="246"/>
        <v>75.333333333333329</v>
      </c>
      <c r="CG147" s="205">
        <f t="shared" si="247"/>
        <v>236.66664657043106</v>
      </c>
      <c r="CH147" s="205">
        <f t="shared" si="248"/>
        <v>75.333333333333329</v>
      </c>
      <c r="CI147" s="205">
        <f t="shared" si="249"/>
        <v>0</v>
      </c>
      <c r="CJ147" s="224">
        <f t="shared" si="250"/>
        <v>-1</v>
      </c>
      <c r="CK147" s="205">
        <f t="shared" si="251"/>
        <v>-2</v>
      </c>
      <c r="CL147" s="205">
        <v>360</v>
      </c>
      <c r="CM147" s="205">
        <f t="shared" si="282"/>
        <v>-8.3333333333333332E-3</v>
      </c>
      <c r="CN147" s="8"/>
      <c r="CO147" s="198"/>
      <c r="CP147" s="8"/>
      <c r="CQ147" s="8"/>
      <c r="CR147" s="8"/>
      <c r="CS147" s="8"/>
      <c r="CT147" s="8">
        <f t="shared" si="283"/>
        <v>226</v>
      </c>
      <c r="CU147" s="8">
        <f t="shared" si="284"/>
        <v>3</v>
      </c>
      <c r="CV147" s="8">
        <f t="shared" si="252"/>
        <v>1</v>
      </c>
      <c r="CW147" s="8">
        <f t="shared" si="331"/>
        <v>226</v>
      </c>
      <c r="CX147" s="8">
        <f t="shared" si="332"/>
        <v>3</v>
      </c>
      <c r="CY147" s="8">
        <f t="shared" si="186"/>
        <v>1</v>
      </c>
      <c r="CZ147" s="8">
        <f t="shared" si="187"/>
        <v>226</v>
      </c>
      <c r="DA147" s="8">
        <f t="shared" si="253"/>
        <v>3</v>
      </c>
      <c r="DB147" s="8"/>
      <c r="DC147" s="198">
        <f t="shared" si="254"/>
        <v>226</v>
      </c>
      <c r="DD147" s="234" t="s">
        <v>1005</v>
      </c>
      <c r="DE147" s="198">
        <f t="shared" si="255"/>
        <v>3</v>
      </c>
      <c r="DF147" s="8" t="s">
        <v>16</v>
      </c>
      <c r="DG147" s="8">
        <f t="shared" si="188"/>
        <v>75.333333333333329</v>
      </c>
      <c r="DH147" s="129" t="s">
        <v>18</v>
      </c>
      <c r="DI147" s="129" t="s">
        <v>16</v>
      </c>
      <c r="DJ147" s="198">
        <f t="shared" si="256"/>
        <v>236.66664657043106</v>
      </c>
      <c r="DK147" s="30" t="s">
        <v>2</v>
      </c>
      <c r="DL147" s="198">
        <f t="shared" si="189"/>
        <v>236.66664657043106</v>
      </c>
      <c r="DM147" s="228">
        <f t="shared" si="285"/>
        <v>1000000000000</v>
      </c>
      <c r="DN147" s="228">
        <f t="shared" si="286"/>
        <v>236666646570431.06</v>
      </c>
      <c r="DO147" s="228">
        <f t="shared" si="287"/>
        <v>236666646570431.06</v>
      </c>
      <c r="DP147" s="228">
        <f t="shared" si="288"/>
        <v>236666646570431</v>
      </c>
      <c r="DQ147" s="228">
        <f t="shared" si="289"/>
        <v>236666646570431</v>
      </c>
      <c r="DR147" s="30" t="str">
        <f t="shared" si="290"/>
        <v/>
      </c>
      <c r="DS147" s="30">
        <f t="shared" si="291"/>
        <v>0</v>
      </c>
      <c r="DT147" s="30">
        <f t="shared" si="292"/>
        <v>0</v>
      </c>
      <c r="DU147" s="27"/>
      <c r="DV147" s="23" t="s">
        <v>19</v>
      </c>
      <c r="DW147" s="23">
        <f t="shared" si="190"/>
        <v>226</v>
      </c>
      <c r="DX147" s="23">
        <f t="shared" si="191"/>
        <v>3</v>
      </c>
      <c r="DY147" s="23">
        <f t="shared" si="257"/>
        <v>75.333333333333329</v>
      </c>
      <c r="DZ147" s="23">
        <f t="shared" si="258"/>
        <v>0</v>
      </c>
      <c r="EA147" s="23">
        <f t="shared" si="192"/>
        <v>0</v>
      </c>
      <c r="EB147" s="23"/>
      <c r="EC147" s="23">
        <f t="shared" si="259"/>
        <v>226</v>
      </c>
      <c r="ED147" s="23">
        <f t="shared" si="260"/>
        <v>3</v>
      </c>
      <c r="EE147" s="23">
        <f t="shared" si="261"/>
        <v>226</v>
      </c>
      <c r="EF147" s="23">
        <f t="shared" si="262"/>
        <v>3</v>
      </c>
      <c r="EG147" s="23"/>
      <c r="EH147" s="23" t="s">
        <v>36</v>
      </c>
      <c r="EI147" s="223">
        <f t="shared" si="263"/>
        <v>226</v>
      </c>
      <c r="EJ147" s="23" t="s">
        <v>17</v>
      </c>
      <c r="EK147" s="223">
        <f t="shared" si="264"/>
        <v>3</v>
      </c>
      <c r="EL147" s="92" t="s">
        <v>37</v>
      </c>
      <c r="EM147" s="24" t="s">
        <v>18</v>
      </c>
      <c r="EN147" s="92">
        <f t="shared" si="306"/>
        <v>1</v>
      </c>
      <c r="EO147" s="92" t="s">
        <v>16</v>
      </c>
      <c r="EP147" t="str">
        <f t="shared" si="307"/>
        <v xml:space="preserve">( 226 / 3 ) π </v>
      </c>
      <c r="EQ147" t="str">
        <f t="shared" si="308"/>
        <v xml:space="preserve">( 226 / 3 ) π </v>
      </c>
      <c r="ER147" t="str">
        <f t="shared" si="267"/>
        <v xml:space="preserve">( 226 / 3 ) π </v>
      </c>
      <c r="ES147">
        <f t="shared" si="293"/>
        <v>0</v>
      </c>
      <c r="ET147" t="str">
        <f t="shared" si="268"/>
        <v xml:space="preserve">( 226 / 3 ) π </v>
      </c>
      <c r="EU147" s="92" t="s">
        <v>39</v>
      </c>
      <c r="EV147" s="92">
        <f t="shared" si="294"/>
        <v>114</v>
      </c>
      <c r="EW147" s="92"/>
      <c r="EX147" s="92">
        <f t="shared" si="295"/>
        <v>3</v>
      </c>
      <c r="EY147" s="92">
        <f t="shared" si="194"/>
        <v>3</v>
      </c>
      <c r="EZ147" s="71" t="str">
        <f t="shared" si="195"/>
        <v xml:space="preserve">13560° = </v>
      </c>
      <c r="FA147" s="73" t="str">
        <f t="shared" si="269"/>
        <v xml:space="preserve">( 226 / 3 ) π </v>
      </c>
      <c r="FB147" s="26" t="str">
        <f t="shared" si="196"/>
        <v>=</v>
      </c>
      <c r="FC147" s="26"/>
      <c r="FD147" s="26">
        <f t="shared" si="197"/>
        <v>236.66664657043106</v>
      </c>
      <c r="FE147" s="26"/>
      <c r="FF147" s="26" t="s">
        <v>39</v>
      </c>
      <c r="FG147" s="25">
        <f t="shared" si="198"/>
        <v>236.66664657043108</v>
      </c>
      <c r="FH147" s="25" t="s">
        <v>2</v>
      </c>
      <c r="FI147" s="25" t="str">
        <f t="shared" si="199"/>
        <v/>
      </c>
      <c r="FL147" s="144" t="str">
        <f t="shared" si="200"/>
        <v>( 226 / 3 ) π   =</v>
      </c>
      <c r="FM147" s="42">
        <f t="shared" si="309"/>
        <v>236.66664657043108</v>
      </c>
      <c r="FN147">
        <f t="shared" si="310"/>
        <v>-0.86602540378443527</v>
      </c>
      <c r="FO147">
        <f t="shared" si="311"/>
        <v>-0.500000000000006</v>
      </c>
      <c r="FP147">
        <f t="shared" si="312"/>
        <v>-4.3301270189221768</v>
      </c>
      <c r="FQ147">
        <f t="shared" si="313"/>
        <v>-2.5000000000000302</v>
      </c>
      <c r="FR147">
        <f t="shared" si="314"/>
        <v>7.5000000000000302</v>
      </c>
      <c r="FS147">
        <f t="shared" si="315"/>
        <v>2.4999999999999698</v>
      </c>
      <c r="FT147">
        <f t="shared" si="316"/>
        <v>8.6602540378444051</v>
      </c>
      <c r="FV147">
        <v>360</v>
      </c>
      <c r="FW147">
        <f t="shared" si="296"/>
        <v>120</v>
      </c>
      <c r="FX147">
        <f t="shared" si="317"/>
        <v>60</v>
      </c>
      <c r="FY147">
        <f t="shared" si="336"/>
        <v>3</v>
      </c>
      <c r="FZ147">
        <f t="shared" si="273"/>
        <v>1.5</v>
      </c>
      <c r="GA147">
        <f t="shared" si="337"/>
        <v>113</v>
      </c>
      <c r="GB147">
        <f t="shared" si="318"/>
        <v>0</v>
      </c>
      <c r="GC147" t="str">
        <f t="shared" si="319"/>
        <v/>
      </c>
      <c r="GD147" t="str">
        <f t="shared" si="275"/>
        <v/>
      </c>
      <c r="GH147" t="str">
        <f t="shared" si="207"/>
        <v/>
      </c>
      <c r="GI147" t="str">
        <f t="shared" si="320"/>
        <v/>
      </c>
      <c r="GJ147" s="43" t="str">
        <f t="shared" si="321"/>
        <v/>
      </c>
      <c r="GK147" s="43" t="str">
        <f t="shared" si="322"/>
        <v/>
      </c>
      <c r="GL147" s="145"/>
      <c r="GM147" t="str">
        <f t="shared" si="323"/>
        <v/>
      </c>
      <c r="GN147" t="str">
        <f t="shared" si="324"/>
        <v/>
      </c>
      <c r="GO147" t="str">
        <f t="shared" si="325"/>
        <v/>
      </c>
      <c r="GP147" t="str">
        <f t="shared" si="326"/>
        <v/>
      </c>
      <c r="GQ147" t="str">
        <f t="shared" si="277"/>
        <v/>
      </c>
      <c r="GR147" t="str">
        <f t="shared" si="327"/>
        <v/>
      </c>
      <c r="GS147" t="str">
        <f t="shared" si="328"/>
        <v/>
      </c>
      <c r="GU147" t="str">
        <f t="shared" si="329"/>
        <v/>
      </c>
      <c r="GV147" t="str">
        <f t="shared" si="279"/>
        <v/>
      </c>
      <c r="GW147" t="str">
        <f t="shared" si="346"/>
        <v/>
      </c>
      <c r="GX147" t="str">
        <f t="shared" si="347"/>
        <v/>
      </c>
      <c r="GY147" s="19"/>
      <c r="GZ147" t="e">
        <f t="shared" si="280"/>
        <v>#VALUE!</v>
      </c>
      <c r="HA147">
        <f t="shared" si="345"/>
        <v>3</v>
      </c>
      <c r="HC147" t="s">
        <v>982</v>
      </c>
      <c r="HD147">
        <f t="shared" si="297"/>
        <v>113</v>
      </c>
      <c r="HE147" t="str">
        <f t="shared" si="216"/>
        <v/>
      </c>
      <c r="HF147">
        <f t="shared" si="217"/>
        <v>0</v>
      </c>
      <c r="HG147" t="str">
        <f t="shared" si="218"/>
        <v/>
      </c>
      <c r="HH147">
        <f t="shared" si="330"/>
        <v>0</v>
      </c>
    </row>
    <row r="148" spans="2:216" x14ac:dyDescent="0.25">
      <c r="B148" s="8"/>
      <c r="C148" s="8"/>
      <c r="D148" s="8"/>
      <c r="E148" s="8"/>
      <c r="F148" s="8"/>
      <c r="G148" s="8"/>
      <c r="H148" s="8"/>
      <c r="I148" s="8"/>
      <c r="J148" s="8"/>
      <c r="L148" s="185"/>
      <c r="M148" s="185"/>
      <c r="N148" s="84"/>
      <c r="O148" s="8"/>
      <c r="P148" s="8"/>
      <c r="Q148" s="27"/>
      <c r="R148" s="227">
        <f t="shared" si="220"/>
        <v>76</v>
      </c>
      <c r="U148" s="32" t="str">
        <f t="shared" si="299"/>
        <v/>
      </c>
      <c r="V148" s="45" t="str">
        <f t="shared" si="300"/>
        <v/>
      </c>
      <c r="W148" s="32" t="str">
        <f t="shared" si="222"/>
        <v/>
      </c>
      <c r="X148" s="35" t="str">
        <f t="shared" si="301"/>
        <v/>
      </c>
      <c r="Y148" s="39" t="str">
        <f t="shared" si="302"/>
        <v/>
      </c>
      <c r="Z148" s="35" t="str">
        <f t="shared" si="303"/>
        <v/>
      </c>
      <c r="AA148" s="35" t="str">
        <f t="shared" si="304"/>
        <v/>
      </c>
      <c r="AB148" s="35" t="str">
        <f t="shared" si="225"/>
        <v/>
      </c>
      <c r="AC148" s="39" t="str">
        <f t="shared" si="226"/>
        <v/>
      </c>
      <c r="AD148" s="39" t="str">
        <f t="shared" si="227"/>
        <v/>
      </c>
      <c r="AE148" s="41" t="str">
        <f t="shared" si="305"/>
        <v/>
      </c>
      <c r="AG148" s="20" t="e">
        <f t="shared" si="228"/>
        <v>#VALUE!</v>
      </c>
      <c r="BE148" s="8">
        <v>180</v>
      </c>
      <c r="BF148" s="8">
        <v>360</v>
      </c>
      <c r="BG148" s="8">
        <f t="shared" si="298"/>
        <v>4560</v>
      </c>
      <c r="BH148">
        <f t="shared" si="229"/>
        <v>13680</v>
      </c>
      <c r="BI148" t="s">
        <v>20</v>
      </c>
      <c r="BJ148">
        <f t="shared" si="230"/>
        <v>13680</v>
      </c>
      <c r="BK148">
        <f t="shared" si="281"/>
        <v>0</v>
      </c>
      <c r="BL148" s="17">
        <f t="shared" si="231"/>
        <v>27360</v>
      </c>
      <c r="BM148" s="17">
        <f t="shared" si="232"/>
        <v>360</v>
      </c>
      <c r="BN148" s="17">
        <f t="shared" si="233"/>
        <v>27360</v>
      </c>
      <c r="BO148" s="17">
        <f t="shared" si="234"/>
        <v>0</v>
      </c>
      <c r="BR148">
        <f t="shared" si="235"/>
        <v>13680</v>
      </c>
      <c r="BS148">
        <f t="shared" si="236"/>
        <v>360</v>
      </c>
      <c r="BT148">
        <f t="shared" si="237"/>
        <v>76</v>
      </c>
      <c r="BU148">
        <f t="shared" si="238"/>
        <v>1</v>
      </c>
      <c r="BX148">
        <f t="shared" si="239"/>
        <v>1</v>
      </c>
      <c r="BY148">
        <f t="shared" si="240"/>
        <v>76</v>
      </c>
      <c r="BZ148">
        <f t="shared" si="241"/>
        <v>1</v>
      </c>
      <c r="CA148">
        <f t="shared" si="242"/>
        <v>1</v>
      </c>
      <c r="CB148">
        <f t="shared" si="243"/>
        <v>76</v>
      </c>
      <c r="CC148">
        <f t="shared" si="244"/>
        <v>1</v>
      </c>
      <c r="CD148" s="19"/>
      <c r="CE148" s="155">
        <f t="shared" si="245"/>
        <v>76</v>
      </c>
      <c r="CF148" s="17">
        <f t="shared" si="246"/>
        <v>76</v>
      </c>
      <c r="CG148" s="205">
        <f t="shared" si="247"/>
        <v>238.76104167282426</v>
      </c>
      <c r="CH148" s="205">
        <f t="shared" si="248"/>
        <v>76</v>
      </c>
      <c r="CI148" s="205">
        <f t="shared" si="249"/>
        <v>0</v>
      </c>
      <c r="CJ148" s="224">
        <f t="shared" si="250"/>
        <v>-1</v>
      </c>
      <c r="CK148" s="205">
        <f t="shared" si="251"/>
        <v>-2</v>
      </c>
      <c r="CL148" s="205">
        <v>360</v>
      </c>
      <c r="CM148" s="205">
        <f t="shared" si="282"/>
        <v>-8.3333333333333332E-3</v>
      </c>
      <c r="CN148" s="8"/>
      <c r="CO148" s="198"/>
      <c r="CP148" s="8"/>
      <c r="CQ148" s="8"/>
      <c r="CR148" s="8"/>
      <c r="CS148" s="8"/>
      <c r="CT148" s="8">
        <f t="shared" si="283"/>
        <v>228</v>
      </c>
      <c r="CU148" s="8">
        <f t="shared" si="284"/>
        <v>3</v>
      </c>
      <c r="CV148" s="8">
        <f t="shared" si="252"/>
        <v>3</v>
      </c>
      <c r="CW148" s="8">
        <f t="shared" si="331"/>
        <v>76</v>
      </c>
      <c r="CX148" s="8">
        <f t="shared" si="332"/>
        <v>1</v>
      </c>
      <c r="CY148" s="8">
        <f t="shared" si="186"/>
        <v>3</v>
      </c>
      <c r="CZ148" s="8">
        <f t="shared" si="187"/>
        <v>76</v>
      </c>
      <c r="DA148" s="8">
        <f t="shared" si="253"/>
        <v>1</v>
      </c>
      <c r="DB148" s="8"/>
      <c r="DC148" s="198">
        <f t="shared" si="254"/>
        <v>76</v>
      </c>
      <c r="DD148" s="234" t="s">
        <v>1005</v>
      </c>
      <c r="DE148" s="198">
        <f t="shared" si="255"/>
        <v>1</v>
      </c>
      <c r="DF148" s="8" t="s">
        <v>16</v>
      </c>
      <c r="DG148" s="8">
        <f t="shared" si="188"/>
        <v>76</v>
      </c>
      <c r="DH148" s="129" t="s">
        <v>18</v>
      </c>
      <c r="DI148" s="129" t="s">
        <v>16</v>
      </c>
      <c r="DJ148" s="198">
        <f t="shared" si="256"/>
        <v>238.76104167282426</v>
      </c>
      <c r="DK148" s="30" t="s">
        <v>2</v>
      </c>
      <c r="DL148" s="198">
        <f t="shared" si="189"/>
        <v>238.76104167282426</v>
      </c>
      <c r="DM148" s="228">
        <f t="shared" si="285"/>
        <v>1000000000000</v>
      </c>
      <c r="DN148" s="228">
        <f t="shared" si="286"/>
        <v>238761041672824.25</v>
      </c>
      <c r="DO148" s="228">
        <f t="shared" si="287"/>
        <v>238761041672824.25</v>
      </c>
      <c r="DP148" s="228">
        <f t="shared" si="288"/>
        <v>238761041672824</v>
      </c>
      <c r="DQ148" s="228">
        <f t="shared" si="289"/>
        <v>238761041672824</v>
      </c>
      <c r="DR148" s="30" t="str">
        <f t="shared" si="290"/>
        <v/>
      </c>
      <c r="DS148" s="30">
        <f t="shared" si="291"/>
        <v>0</v>
      </c>
      <c r="DT148" s="30">
        <f t="shared" si="292"/>
        <v>0</v>
      </c>
      <c r="DU148" s="27"/>
      <c r="DV148" s="23" t="s">
        <v>19</v>
      </c>
      <c r="DW148" s="23">
        <f t="shared" si="190"/>
        <v>76</v>
      </c>
      <c r="DX148" s="23">
        <f t="shared" si="191"/>
        <v>1</v>
      </c>
      <c r="DY148" s="23">
        <f t="shared" si="257"/>
        <v>76</v>
      </c>
      <c r="DZ148" s="23">
        <f t="shared" si="258"/>
        <v>0</v>
      </c>
      <c r="EA148" s="23">
        <f t="shared" si="192"/>
        <v>0</v>
      </c>
      <c r="EB148" s="23"/>
      <c r="EC148" s="23">
        <f t="shared" si="259"/>
        <v>76</v>
      </c>
      <c r="ED148" s="23">
        <f t="shared" si="260"/>
        <v>1</v>
      </c>
      <c r="EE148" s="23">
        <f t="shared" si="261"/>
        <v>76</v>
      </c>
      <c r="EF148" s="23">
        <f t="shared" si="262"/>
        <v>1</v>
      </c>
      <c r="EG148" s="23"/>
      <c r="EH148" s="23" t="s">
        <v>36</v>
      </c>
      <c r="EI148" s="223">
        <f t="shared" si="263"/>
        <v>76</v>
      </c>
      <c r="EJ148" s="23" t="s">
        <v>17</v>
      </c>
      <c r="EK148" s="223">
        <f t="shared" si="264"/>
        <v>1</v>
      </c>
      <c r="EL148" s="92" t="s">
        <v>37</v>
      </c>
      <c r="EM148" s="24" t="s">
        <v>18</v>
      </c>
      <c r="EN148" s="92">
        <f t="shared" si="306"/>
        <v>1</v>
      </c>
      <c r="EO148" s="92" t="s">
        <v>16</v>
      </c>
      <c r="EP148" t="str">
        <f t="shared" si="307"/>
        <v xml:space="preserve">( 76 / 1 ) π </v>
      </c>
      <c r="EQ148" t="str">
        <f t="shared" si="308"/>
        <v xml:space="preserve">76 π </v>
      </c>
      <c r="ER148" t="str">
        <f t="shared" si="267"/>
        <v xml:space="preserve">76 π </v>
      </c>
      <c r="ES148">
        <f t="shared" si="293"/>
        <v>0</v>
      </c>
      <c r="ET148" t="str">
        <f t="shared" si="268"/>
        <v xml:space="preserve">76 π </v>
      </c>
      <c r="EU148" s="92" t="s">
        <v>39</v>
      </c>
      <c r="EV148" s="92">
        <f t="shared" si="294"/>
        <v>115</v>
      </c>
      <c r="EW148" s="92"/>
      <c r="EX148" s="92">
        <f t="shared" si="295"/>
        <v>3</v>
      </c>
      <c r="EY148" s="92">
        <f t="shared" si="194"/>
        <v>1</v>
      </c>
      <c r="EZ148" s="71" t="str">
        <f t="shared" si="195"/>
        <v xml:space="preserve">13680° = </v>
      </c>
      <c r="FA148" s="73" t="str">
        <f t="shared" si="269"/>
        <v xml:space="preserve">76 π </v>
      </c>
      <c r="FB148" s="26" t="str">
        <f t="shared" si="196"/>
        <v>=</v>
      </c>
      <c r="FC148" s="26"/>
      <c r="FD148" s="26">
        <f t="shared" si="197"/>
        <v>238.76104167282426</v>
      </c>
      <c r="FE148" s="26"/>
      <c r="FF148" s="26" t="s">
        <v>39</v>
      </c>
      <c r="FG148" s="25">
        <f t="shared" si="198"/>
        <v>238.76104167282429</v>
      </c>
      <c r="FH148" s="25" t="s">
        <v>2</v>
      </c>
      <c r="FI148" s="25" t="str">
        <f t="shared" si="199"/>
        <v/>
      </c>
      <c r="FL148" s="144" t="str">
        <f t="shared" si="200"/>
        <v>76 π   =</v>
      </c>
      <c r="FM148" s="42">
        <f t="shared" si="309"/>
        <v>238.76104167282429</v>
      </c>
      <c r="FN148">
        <f t="shared" si="310"/>
        <v>4.8997264578964916E-15</v>
      </c>
      <c r="FO148">
        <f t="shared" si="311"/>
        <v>1</v>
      </c>
      <c r="FP148">
        <f t="shared" si="312"/>
        <v>2.4498632289482458E-14</v>
      </c>
      <c r="FQ148">
        <f t="shared" si="313"/>
        <v>5</v>
      </c>
      <c r="FR148">
        <f t="shared" si="314"/>
        <v>0</v>
      </c>
      <c r="FS148">
        <f t="shared" si="315"/>
        <v>0</v>
      </c>
      <c r="FT148">
        <f t="shared" si="316"/>
        <v>2.4498632289482458E-14</v>
      </c>
      <c r="FV148">
        <v>360</v>
      </c>
      <c r="FW148">
        <f t="shared" si="296"/>
        <v>120</v>
      </c>
      <c r="FX148">
        <f t="shared" si="317"/>
        <v>60</v>
      </c>
      <c r="FY148">
        <f t="shared" si="336"/>
        <v>3</v>
      </c>
      <c r="FZ148">
        <f t="shared" si="273"/>
        <v>1.5</v>
      </c>
      <c r="GA148">
        <f t="shared" si="337"/>
        <v>114</v>
      </c>
      <c r="GB148">
        <f t="shared" si="318"/>
        <v>0</v>
      </c>
      <c r="GC148" t="str">
        <f t="shared" si="319"/>
        <v/>
      </c>
      <c r="GD148" t="str">
        <f t="shared" si="275"/>
        <v/>
      </c>
      <c r="GH148" t="str">
        <f t="shared" si="207"/>
        <v/>
      </c>
      <c r="GI148" t="str">
        <f t="shared" si="320"/>
        <v/>
      </c>
      <c r="GJ148" s="43" t="str">
        <f t="shared" si="321"/>
        <v/>
      </c>
      <c r="GK148" s="43" t="str">
        <f t="shared" si="322"/>
        <v/>
      </c>
      <c r="GL148" s="145"/>
      <c r="GM148" t="str">
        <f t="shared" si="323"/>
        <v/>
      </c>
      <c r="GN148" t="str">
        <f t="shared" si="324"/>
        <v/>
      </c>
      <c r="GO148" t="str">
        <f t="shared" si="325"/>
        <v/>
      </c>
      <c r="GP148" t="str">
        <f t="shared" si="326"/>
        <v/>
      </c>
      <c r="GQ148" t="str">
        <f t="shared" si="277"/>
        <v/>
      </c>
      <c r="GR148" t="str">
        <f t="shared" si="327"/>
        <v/>
      </c>
      <c r="GS148" t="str">
        <f t="shared" si="328"/>
        <v/>
      </c>
      <c r="GU148" t="str">
        <f t="shared" si="329"/>
        <v/>
      </c>
      <c r="GV148" t="str">
        <f t="shared" si="279"/>
        <v/>
      </c>
      <c r="GW148" t="str">
        <f t="shared" si="346"/>
        <v/>
      </c>
      <c r="GX148" t="str">
        <f t="shared" si="347"/>
        <v/>
      </c>
      <c r="GY148" s="19"/>
      <c r="GZ148" t="e">
        <f t="shared" si="280"/>
        <v>#VALUE!</v>
      </c>
      <c r="HA148">
        <f t="shared" si="345"/>
        <v>3</v>
      </c>
      <c r="HC148" t="s">
        <v>982</v>
      </c>
      <c r="HD148">
        <f t="shared" si="297"/>
        <v>114</v>
      </c>
      <c r="HE148" t="str">
        <f t="shared" si="216"/>
        <v/>
      </c>
      <c r="HF148">
        <f t="shared" si="217"/>
        <v>0</v>
      </c>
      <c r="HG148" t="str">
        <f t="shared" si="218"/>
        <v/>
      </c>
      <c r="HH148">
        <f t="shared" si="330"/>
        <v>0</v>
      </c>
    </row>
    <row r="149" spans="2:216" x14ac:dyDescent="0.25">
      <c r="B149" s="8"/>
      <c r="C149" s="8"/>
      <c r="D149" s="8"/>
      <c r="E149" s="8"/>
      <c r="F149" s="8"/>
      <c r="G149" s="8"/>
      <c r="H149" s="8"/>
      <c r="I149" s="8"/>
      <c r="J149" s="8"/>
      <c r="L149" s="185"/>
      <c r="M149" s="185"/>
      <c r="N149" s="84"/>
      <c r="O149" s="8"/>
      <c r="P149" s="8"/>
      <c r="Q149" s="27"/>
      <c r="R149" s="227">
        <f t="shared" si="220"/>
        <v>76.666666666666671</v>
      </c>
      <c r="U149" s="32" t="str">
        <f t="shared" si="299"/>
        <v/>
      </c>
      <c r="V149" s="44" t="str">
        <f t="shared" si="300"/>
        <v/>
      </c>
      <c r="W149" s="66" t="str">
        <f t="shared" si="222"/>
        <v/>
      </c>
      <c r="X149" s="34" t="str">
        <f t="shared" si="301"/>
        <v/>
      </c>
      <c r="Y149" s="38" t="str">
        <f t="shared" si="302"/>
        <v/>
      </c>
      <c r="Z149" s="34" t="str">
        <f t="shared" si="303"/>
        <v/>
      </c>
      <c r="AA149" s="34" t="str">
        <f t="shared" si="304"/>
        <v/>
      </c>
      <c r="AB149" s="34" t="str">
        <f t="shared" si="225"/>
        <v/>
      </c>
      <c r="AC149" s="38" t="str">
        <f t="shared" si="226"/>
        <v/>
      </c>
      <c r="AD149" s="38" t="str">
        <f t="shared" si="227"/>
        <v/>
      </c>
      <c r="AE149" s="40" t="str">
        <f t="shared" si="305"/>
        <v/>
      </c>
      <c r="AG149" s="20" t="e">
        <f t="shared" si="228"/>
        <v>#VALUE!</v>
      </c>
      <c r="BE149" s="8">
        <v>180</v>
      </c>
      <c r="BF149" s="8">
        <v>360</v>
      </c>
      <c r="BG149" s="8">
        <f t="shared" si="298"/>
        <v>4600</v>
      </c>
      <c r="BH149">
        <f t="shared" si="229"/>
        <v>13800</v>
      </c>
      <c r="BI149" t="s">
        <v>20</v>
      </c>
      <c r="BJ149">
        <f t="shared" si="230"/>
        <v>13800</v>
      </c>
      <c r="BK149">
        <f t="shared" si="281"/>
        <v>0</v>
      </c>
      <c r="BL149" s="17">
        <f t="shared" si="231"/>
        <v>27600</v>
      </c>
      <c r="BM149" s="17">
        <f t="shared" si="232"/>
        <v>360</v>
      </c>
      <c r="BN149" s="17">
        <f t="shared" si="233"/>
        <v>27600</v>
      </c>
      <c r="BO149" s="17">
        <f t="shared" si="234"/>
        <v>0</v>
      </c>
      <c r="BR149">
        <f t="shared" si="235"/>
        <v>13800</v>
      </c>
      <c r="BS149">
        <f t="shared" si="236"/>
        <v>120</v>
      </c>
      <c r="BT149">
        <f t="shared" si="237"/>
        <v>230</v>
      </c>
      <c r="BU149">
        <f t="shared" si="238"/>
        <v>3</v>
      </c>
      <c r="BX149">
        <f t="shared" si="239"/>
        <v>1</v>
      </c>
      <c r="BY149">
        <f t="shared" si="240"/>
        <v>230</v>
      </c>
      <c r="BZ149">
        <f t="shared" si="241"/>
        <v>3</v>
      </c>
      <c r="CA149">
        <f t="shared" si="242"/>
        <v>1</v>
      </c>
      <c r="CB149">
        <f t="shared" si="243"/>
        <v>230</v>
      </c>
      <c r="CC149">
        <f t="shared" si="244"/>
        <v>3</v>
      </c>
      <c r="CD149" s="19"/>
      <c r="CE149" s="155">
        <f t="shared" si="245"/>
        <v>76.666666666666671</v>
      </c>
      <c r="CF149" s="17">
        <f t="shared" si="246"/>
        <v>76.666666666666671</v>
      </c>
      <c r="CG149" s="205">
        <f t="shared" si="247"/>
        <v>240.8554367752175</v>
      </c>
      <c r="CH149" s="205">
        <f t="shared" si="248"/>
        <v>76.666666666666671</v>
      </c>
      <c r="CI149" s="205">
        <f t="shared" si="249"/>
        <v>0</v>
      </c>
      <c r="CJ149" s="224">
        <f t="shared" si="250"/>
        <v>-1</v>
      </c>
      <c r="CK149" s="205">
        <f t="shared" si="251"/>
        <v>-2</v>
      </c>
      <c r="CL149" s="205">
        <v>360</v>
      </c>
      <c r="CM149" s="205">
        <f t="shared" si="282"/>
        <v>-8.3333333333333332E-3</v>
      </c>
      <c r="CN149" s="8"/>
      <c r="CO149" s="198"/>
      <c r="CP149" s="8"/>
      <c r="CQ149" s="8"/>
      <c r="CR149" s="8"/>
      <c r="CS149" s="8"/>
      <c r="CT149" s="8">
        <f t="shared" si="283"/>
        <v>230</v>
      </c>
      <c r="CU149" s="8">
        <f t="shared" si="284"/>
        <v>3</v>
      </c>
      <c r="CV149" s="8">
        <f t="shared" si="252"/>
        <v>1</v>
      </c>
      <c r="CW149" s="8">
        <f t="shared" si="331"/>
        <v>230</v>
      </c>
      <c r="CX149" s="8">
        <f t="shared" si="332"/>
        <v>3</v>
      </c>
      <c r="CY149" s="8">
        <f t="shared" si="186"/>
        <v>1</v>
      </c>
      <c r="CZ149" s="8">
        <f t="shared" si="187"/>
        <v>230</v>
      </c>
      <c r="DA149" s="8">
        <f t="shared" si="253"/>
        <v>3</v>
      </c>
      <c r="DB149" s="8"/>
      <c r="DC149" s="198">
        <f t="shared" si="254"/>
        <v>230</v>
      </c>
      <c r="DD149" s="234" t="s">
        <v>1005</v>
      </c>
      <c r="DE149" s="198">
        <f t="shared" si="255"/>
        <v>3</v>
      </c>
      <c r="DF149" s="8" t="s">
        <v>16</v>
      </c>
      <c r="DG149" s="8">
        <f t="shared" si="188"/>
        <v>76.666666666666671</v>
      </c>
      <c r="DH149" s="129" t="s">
        <v>18</v>
      </c>
      <c r="DI149" s="129" t="s">
        <v>16</v>
      </c>
      <c r="DJ149" s="198">
        <f t="shared" si="256"/>
        <v>240.8554367752175</v>
      </c>
      <c r="DK149" s="30" t="s">
        <v>2</v>
      </c>
      <c r="DL149" s="198">
        <f t="shared" si="189"/>
        <v>240.8554367752175</v>
      </c>
      <c r="DM149" s="228">
        <f t="shared" si="285"/>
        <v>1000000000000</v>
      </c>
      <c r="DN149" s="228">
        <f t="shared" si="286"/>
        <v>240855436775217.5</v>
      </c>
      <c r="DO149" s="228">
        <f t="shared" si="287"/>
        <v>240855436775217.5</v>
      </c>
      <c r="DP149" s="228">
        <f t="shared" si="288"/>
        <v>240855436775218</v>
      </c>
      <c r="DQ149" s="228">
        <f t="shared" si="289"/>
        <v>240855436775218</v>
      </c>
      <c r="DR149" s="30" t="str">
        <f t="shared" si="290"/>
        <v/>
      </c>
      <c r="DS149" s="30">
        <f t="shared" si="291"/>
        <v>0</v>
      </c>
      <c r="DT149" s="30">
        <f t="shared" si="292"/>
        <v>0</v>
      </c>
      <c r="DU149" s="27"/>
      <c r="DV149" s="23" t="s">
        <v>19</v>
      </c>
      <c r="DW149" s="23">
        <f t="shared" si="190"/>
        <v>230</v>
      </c>
      <c r="DX149" s="23">
        <f t="shared" si="191"/>
        <v>3</v>
      </c>
      <c r="DY149" s="23">
        <f t="shared" si="257"/>
        <v>76.666666666666671</v>
      </c>
      <c r="DZ149" s="23">
        <f t="shared" si="258"/>
        <v>0</v>
      </c>
      <c r="EA149" s="23">
        <f t="shared" si="192"/>
        <v>0</v>
      </c>
      <c r="EB149" s="23"/>
      <c r="EC149" s="23">
        <f t="shared" si="259"/>
        <v>230</v>
      </c>
      <c r="ED149" s="23">
        <f t="shared" si="260"/>
        <v>3</v>
      </c>
      <c r="EE149" s="23">
        <f t="shared" si="261"/>
        <v>230</v>
      </c>
      <c r="EF149" s="23">
        <f t="shared" si="262"/>
        <v>3</v>
      </c>
      <c r="EG149" s="23"/>
      <c r="EH149" s="23" t="s">
        <v>36</v>
      </c>
      <c r="EI149" s="223">
        <f t="shared" si="263"/>
        <v>230</v>
      </c>
      <c r="EJ149" s="23" t="s">
        <v>17</v>
      </c>
      <c r="EK149" s="223">
        <f t="shared" si="264"/>
        <v>3</v>
      </c>
      <c r="EL149" s="92" t="s">
        <v>37</v>
      </c>
      <c r="EM149" s="24" t="s">
        <v>18</v>
      </c>
      <c r="EN149" s="92">
        <f t="shared" si="306"/>
        <v>1</v>
      </c>
      <c r="EO149" s="92" t="s">
        <v>16</v>
      </c>
      <c r="EP149" t="str">
        <f t="shared" si="307"/>
        <v xml:space="preserve">( 230 / 3 ) π </v>
      </c>
      <c r="EQ149" t="str">
        <f t="shared" si="308"/>
        <v xml:space="preserve">( 230 / 3 ) π </v>
      </c>
      <c r="ER149" t="str">
        <f t="shared" si="267"/>
        <v xml:space="preserve">( 230 / 3 ) π </v>
      </c>
      <c r="ES149">
        <f t="shared" si="293"/>
        <v>0</v>
      </c>
      <c r="ET149" t="str">
        <f t="shared" si="268"/>
        <v xml:space="preserve">( 230 / 3 ) π </v>
      </c>
      <c r="EU149" s="92" t="s">
        <v>39</v>
      </c>
      <c r="EV149" s="92">
        <f t="shared" si="294"/>
        <v>116</v>
      </c>
      <c r="EW149" s="92"/>
      <c r="EX149" s="92">
        <f t="shared" si="295"/>
        <v>3</v>
      </c>
      <c r="EY149" s="92">
        <f t="shared" si="194"/>
        <v>1</v>
      </c>
      <c r="EZ149" s="71" t="str">
        <f t="shared" si="195"/>
        <v xml:space="preserve">13800° = </v>
      </c>
      <c r="FA149" s="73" t="str">
        <f t="shared" si="269"/>
        <v xml:space="preserve">( 230 / 3 ) π </v>
      </c>
      <c r="FB149" s="26" t="str">
        <f t="shared" si="196"/>
        <v>=</v>
      </c>
      <c r="FC149" s="26"/>
      <c r="FD149" s="26">
        <f t="shared" si="197"/>
        <v>240.8554367752175</v>
      </c>
      <c r="FE149" s="26"/>
      <c r="FF149" s="26" t="s">
        <v>39</v>
      </c>
      <c r="FG149" s="25">
        <f t="shared" si="198"/>
        <v>240.85543677521747</v>
      </c>
      <c r="FH149" s="25" t="s">
        <v>2</v>
      </c>
      <c r="FI149" s="25" t="str">
        <f t="shared" si="199"/>
        <v/>
      </c>
      <c r="FL149" s="144" t="str">
        <f t="shared" si="200"/>
        <v>( 230 / 3 ) π   =</v>
      </c>
      <c r="FM149" s="42">
        <f t="shared" si="309"/>
        <v>240.85543677521747</v>
      </c>
      <c r="FN149">
        <f t="shared" si="310"/>
        <v>0.86602540378444448</v>
      </c>
      <c r="FO149">
        <f t="shared" si="311"/>
        <v>-0.49999999999998984</v>
      </c>
      <c r="FP149">
        <f t="shared" si="312"/>
        <v>4.3301270189222221</v>
      </c>
      <c r="FQ149">
        <f t="shared" si="313"/>
        <v>-2.4999999999999494</v>
      </c>
      <c r="FR149">
        <f t="shared" si="314"/>
        <v>7.4999999999999494</v>
      </c>
      <c r="FS149">
        <f t="shared" si="315"/>
        <v>2.5000000000000506</v>
      </c>
      <c r="FT149">
        <f t="shared" si="316"/>
        <v>8.6602540378443571</v>
      </c>
      <c r="FV149">
        <v>360</v>
      </c>
      <c r="FW149">
        <f t="shared" si="296"/>
        <v>120</v>
      </c>
      <c r="FX149">
        <f t="shared" si="317"/>
        <v>60</v>
      </c>
      <c r="FY149">
        <f t="shared" si="336"/>
        <v>3</v>
      </c>
      <c r="FZ149">
        <f t="shared" si="273"/>
        <v>1.5</v>
      </c>
      <c r="GA149">
        <f t="shared" si="337"/>
        <v>115</v>
      </c>
      <c r="GB149">
        <f t="shared" si="318"/>
        <v>0</v>
      </c>
      <c r="GC149" t="str">
        <f t="shared" si="319"/>
        <v/>
      </c>
      <c r="GD149" t="str">
        <f t="shared" si="275"/>
        <v/>
      </c>
      <c r="GH149" t="str">
        <f t="shared" si="207"/>
        <v/>
      </c>
      <c r="GI149" t="str">
        <f t="shared" si="320"/>
        <v/>
      </c>
      <c r="GJ149" s="43" t="str">
        <f t="shared" si="321"/>
        <v/>
      </c>
      <c r="GK149" s="43" t="str">
        <f t="shared" si="322"/>
        <v/>
      </c>
      <c r="GL149" s="145"/>
      <c r="GM149" t="str">
        <f t="shared" si="323"/>
        <v/>
      </c>
      <c r="GN149" t="str">
        <f t="shared" si="324"/>
        <v/>
      </c>
      <c r="GO149" t="str">
        <f t="shared" si="325"/>
        <v/>
      </c>
      <c r="GP149" t="str">
        <f t="shared" si="326"/>
        <v/>
      </c>
      <c r="GQ149" t="str">
        <f t="shared" si="277"/>
        <v/>
      </c>
      <c r="GR149" t="str">
        <f t="shared" si="327"/>
        <v/>
      </c>
      <c r="GS149" t="str">
        <f t="shared" si="328"/>
        <v/>
      </c>
      <c r="GU149" t="str">
        <f t="shared" si="329"/>
        <v/>
      </c>
      <c r="GV149" t="str">
        <f t="shared" si="279"/>
        <v/>
      </c>
      <c r="GW149" t="str">
        <f t="shared" si="346"/>
        <v/>
      </c>
      <c r="GX149" t="str">
        <f t="shared" si="347"/>
        <v/>
      </c>
      <c r="GY149" s="19"/>
      <c r="GZ149" t="e">
        <f t="shared" si="280"/>
        <v>#VALUE!</v>
      </c>
      <c r="HA149">
        <f t="shared" si="345"/>
        <v>3</v>
      </c>
      <c r="HC149" t="s">
        <v>982</v>
      </c>
      <c r="HD149">
        <f t="shared" si="297"/>
        <v>115</v>
      </c>
      <c r="HE149" t="str">
        <f t="shared" si="216"/>
        <v/>
      </c>
      <c r="HF149">
        <f t="shared" si="217"/>
        <v>0</v>
      </c>
      <c r="HG149" t="str">
        <f t="shared" si="218"/>
        <v/>
      </c>
      <c r="HH149">
        <f t="shared" si="330"/>
        <v>0</v>
      </c>
    </row>
    <row r="150" spans="2:216" x14ac:dyDescent="0.25">
      <c r="B150" s="8"/>
      <c r="C150" s="8"/>
      <c r="D150" s="8"/>
      <c r="E150" s="8"/>
      <c r="F150" s="8"/>
      <c r="G150" s="8"/>
      <c r="H150" s="8"/>
      <c r="I150" s="8"/>
      <c r="J150" s="8"/>
      <c r="L150" s="185"/>
      <c r="M150" s="185"/>
      <c r="N150" s="84"/>
      <c r="O150" s="8"/>
      <c r="P150" s="8"/>
      <c r="Q150" s="27"/>
      <c r="R150" s="227">
        <f t="shared" si="220"/>
        <v>77.333333333333329</v>
      </c>
      <c r="U150" s="32" t="str">
        <f t="shared" si="299"/>
        <v/>
      </c>
      <c r="V150" s="45" t="str">
        <f t="shared" si="300"/>
        <v/>
      </c>
      <c r="W150" s="32" t="str">
        <f t="shared" si="222"/>
        <v/>
      </c>
      <c r="X150" s="35" t="str">
        <f t="shared" si="301"/>
        <v/>
      </c>
      <c r="Y150" s="39" t="str">
        <f t="shared" si="302"/>
        <v/>
      </c>
      <c r="Z150" s="35" t="str">
        <f t="shared" si="303"/>
        <v/>
      </c>
      <c r="AA150" s="35" t="str">
        <f t="shared" si="304"/>
        <v/>
      </c>
      <c r="AB150" s="35" t="str">
        <f t="shared" si="225"/>
        <v/>
      </c>
      <c r="AC150" s="39" t="str">
        <f t="shared" si="226"/>
        <v/>
      </c>
      <c r="AD150" s="39" t="str">
        <f t="shared" si="227"/>
        <v/>
      </c>
      <c r="AE150" s="41" t="str">
        <f t="shared" si="305"/>
        <v/>
      </c>
      <c r="AG150" s="20" t="e">
        <f t="shared" si="228"/>
        <v>#VALUE!</v>
      </c>
      <c r="BE150" s="8">
        <v>180</v>
      </c>
      <c r="BF150" s="8">
        <v>360</v>
      </c>
      <c r="BG150" s="8">
        <f t="shared" si="298"/>
        <v>4640</v>
      </c>
      <c r="BH150">
        <f t="shared" si="229"/>
        <v>13920</v>
      </c>
      <c r="BI150" t="s">
        <v>20</v>
      </c>
      <c r="BJ150">
        <f t="shared" si="230"/>
        <v>13920</v>
      </c>
      <c r="BK150">
        <f t="shared" si="281"/>
        <v>0</v>
      </c>
      <c r="BL150" s="17">
        <f t="shared" si="231"/>
        <v>27840</v>
      </c>
      <c r="BM150" s="17">
        <f t="shared" si="232"/>
        <v>360</v>
      </c>
      <c r="BN150" s="17">
        <f t="shared" si="233"/>
        <v>27840</v>
      </c>
      <c r="BO150" s="17">
        <f t="shared" si="234"/>
        <v>0</v>
      </c>
      <c r="BR150">
        <f t="shared" si="235"/>
        <v>13920</v>
      </c>
      <c r="BS150">
        <f t="shared" si="236"/>
        <v>120</v>
      </c>
      <c r="BT150">
        <f t="shared" si="237"/>
        <v>232</v>
      </c>
      <c r="BU150">
        <f t="shared" si="238"/>
        <v>3</v>
      </c>
      <c r="BX150">
        <f t="shared" si="239"/>
        <v>1</v>
      </c>
      <c r="BY150">
        <f t="shared" si="240"/>
        <v>232</v>
      </c>
      <c r="BZ150">
        <f t="shared" si="241"/>
        <v>3</v>
      </c>
      <c r="CA150">
        <f t="shared" si="242"/>
        <v>1</v>
      </c>
      <c r="CB150">
        <f t="shared" si="243"/>
        <v>232</v>
      </c>
      <c r="CC150">
        <f t="shared" si="244"/>
        <v>3</v>
      </c>
      <c r="CD150" s="19"/>
      <c r="CE150" s="155">
        <f t="shared" si="245"/>
        <v>77.333333333333329</v>
      </c>
      <c r="CF150" s="17">
        <f t="shared" si="246"/>
        <v>77.333333333333329</v>
      </c>
      <c r="CG150" s="205">
        <f t="shared" si="247"/>
        <v>242.94983187761065</v>
      </c>
      <c r="CH150" s="205">
        <f t="shared" si="248"/>
        <v>77.333333333333329</v>
      </c>
      <c r="CI150" s="205">
        <f t="shared" si="249"/>
        <v>0</v>
      </c>
      <c r="CJ150" s="224">
        <f t="shared" si="250"/>
        <v>-1</v>
      </c>
      <c r="CK150" s="205">
        <f t="shared" si="251"/>
        <v>-2</v>
      </c>
      <c r="CL150" s="205">
        <v>360</v>
      </c>
      <c r="CM150" s="205">
        <f t="shared" si="282"/>
        <v>-8.3333333333333332E-3</v>
      </c>
      <c r="CN150" s="8"/>
      <c r="CO150" s="198"/>
      <c r="CP150" s="8"/>
      <c r="CQ150" s="8"/>
      <c r="CR150" s="8"/>
      <c r="CS150" s="8"/>
      <c r="CT150" s="8">
        <f t="shared" si="283"/>
        <v>232</v>
      </c>
      <c r="CU150" s="8">
        <f t="shared" si="284"/>
        <v>3</v>
      </c>
      <c r="CV150" s="8">
        <f t="shared" si="252"/>
        <v>1</v>
      </c>
      <c r="CW150" s="8">
        <f t="shared" si="331"/>
        <v>232</v>
      </c>
      <c r="CX150" s="8">
        <f t="shared" si="332"/>
        <v>3</v>
      </c>
      <c r="CY150" s="8">
        <f t="shared" si="186"/>
        <v>1</v>
      </c>
      <c r="CZ150" s="8">
        <f t="shared" si="187"/>
        <v>232</v>
      </c>
      <c r="DA150" s="8">
        <f t="shared" si="253"/>
        <v>3</v>
      </c>
      <c r="DB150" s="8"/>
      <c r="DC150" s="198">
        <f t="shared" si="254"/>
        <v>232</v>
      </c>
      <c r="DD150" s="234" t="s">
        <v>1005</v>
      </c>
      <c r="DE150" s="198">
        <f t="shared" si="255"/>
        <v>3</v>
      </c>
      <c r="DF150" s="8" t="s">
        <v>16</v>
      </c>
      <c r="DG150" s="8">
        <f t="shared" si="188"/>
        <v>77.333333333333329</v>
      </c>
      <c r="DH150" s="129" t="s">
        <v>18</v>
      </c>
      <c r="DI150" s="129" t="s">
        <v>16</v>
      </c>
      <c r="DJ150" s="198">
        <f t="shared" si="256"/>
        <v>242.94983187761065</v>
      </c>
      <c r="DK150" s="30" t="s">
        <v>2</v>
      </c>
      <c r="DL150" s="198">
        <f t="shared" si="189"/>
        <v>242.94983187761065</v>
      </c>
      <c r="DM150" s="228">
        <f t="shared" si="285"/>
        <v>1000000000000</v>
      </c>
      <c r="DN150" s="228">
        <f t="shared" si="286"/>
        <v>242949831877610.66</v>
      </c>
      <c r="DO150" s="228">
        <f t="shared" si="287"/>
        <v>242949831877610.66</v>
      </c>
      <c r="DP150" s="228">
        <f t="shared" si="288"/>
        <v>242949831877611</v>
      </c>
      <c r="DQ150" s="228">
        <f t="shared" si="289"/>
        <v>242949831877611</v>
      </c>
      <c r="DR150" s="30" t="str">
        <f t="shared" si="290"/>
        <v/>
      </c>
      <c r="DS150" s="30">
        <f t="shared" si="291"/>
        <v>0</v>
      </c>
      <c r="DT150" s="30">
        <f t="shared" si="292"/>
        <v>0</v>
      </c>
      <c r="DU150" s="27"/>
      <c r="DV150" s="23" t="s">
        <v>19</v>
      </c>
      <c r="DW150" s="23">
        <f t="shared" si="190"/>
        <v>232</v>
      </c>
      <c r="DX150" s="23">
        <f t="shared" si="191"/>
        <v>3</v>
      </c>
      <c r="DY150" s="23">
        <f t="shared" si="257"/>
        <v>77.333333333333329</v>
      </c>
      <c r="DZ150" s="23">
        <f t="shared" si="258"/>
        <v>0</v>
      </c>
      <c r="EA150" s="23">
        <f t="shared" si="192"/>
        <v>0</v>
      </c>
      <c r="EB150" s="23"/>
      <c r="EC150" s="23">
        <f t="shared" si="259"/>
        <v>232</v>
      </c>
      <c r="ED150" s="23">
        <f t="shared" si="260"/>
        <v>3</v>
      </c>
      <c r="EE150" s="23">
        <f t="shared" si="261"/>
        <v>232</v>
      </c>
      <c r="EF150" s="23">
        <f t="shared" si="262"/>
        <v>3</v>
      </c>
      <c r="EG150" s="23"/>
      <c r="EH150" s="23" t="s">
        <v>36</v>
      </c>
      <c r="EI150" s="223">
        <f t="shared" si="263"/>
        <v>232</v>
      </c>
      <c r="EJ150" s="23" t="s">
        <v>17</v>
      </c>
      <c r="EK150" s="223">
        <f t="shared" si="264"/>
        <v>3</v>
      </c>
      <c r="EL150" s="92" t="s">
        <v>37</v>
      </c>
      <c r="EM150" s="24" t="s">
        <v>18</v>
      </c>
      <c r="EN150" s="92">
        <f t="shared" si="306"/>
        <v>1</v>
      </c>
      <c r="EO150" s="92" t="s">
        <v>16</v>
      </c>
      <c r="EP150" t="str">
        <f t="shared" si="307"/>
        <v xml:space="preserve">( 232 / 3 ) π </v>
      </c>
      <c r="EQ150" t="str">
        <f t="shared" si="308"/>
        <v xml:space="preserve">( 232 / 3 ) π </v>
      </c>
      <c r="ER150" t="str">
        <f t="shared" si="267"/>
        <v xml:space="preserve">( 232 / 3 ) π </v>
      </c>
      <c r="ES150">
        <f t="shared" si="293"/>
        <v>0</v>
      </c>
      <c r="ET150" t="str">
        <f t="shared" si="268"/>
        <v xml:space="preserve">( 232 / 3 ) π </v>
      </c>
      <c r="EU150" s="92" t="s">
        <v>39</v>
      </c>
      <c r="EV150" s="92">
        <f t="shared" si="294"/>
        <v>117</v>
      </c>
      <c r="EW150" s="92"/>
      <c r="EX150" s="92">
        <f t="shared" si="295"/>
        <v>3</v>
      </c>
      <c r="EY150" s="92">
        <f t="shared" si="194"/>
        <v>3</v>
      </c>
      <c r="EZ150" s="71" t="str">
        <f t="shared" si="195"/>
        <v xml:space="preserve">13920° = </v>
      </c>
      <c r="FA150" s="73" t="str">
        <f t="shared" si="269"/>
        <v xml:space="preserve">( 232 / 3 ) π </v>
      </c>
      <c r="FB150" s="26" t="str">
        <f t="shared" si="196"/>
        <v>=</v>
      </c>
      <c r="FC150" s="26"/>
      <c r="FD150" s="26">
        <f t="shared" si="197"/>
        <v>242.94983187761065</v>
      </c>
      <c r="FE150" s="26"/>
      <c r="FF150" s="26" t="s">
        <v>39</v>
      </c>
      <c r="FG150" s="25">
        <f t="shared" si="198"/>
        <v>242.94983187761068</v>
      </c>
      <c r="FH150" s="25" t="s">
        <v>2</v>
      </c>
      <c r="FI150" s="25" t="str">
        <f t="shared" si="199"/>
        <v/>
      </c>
      <c r="FL150" s="144" t="str">
        <f t="shared" si="200"/>
        <v>( 232 / 3 ) π   =</v>
      </c>
      <c r="FM150" s="42">
        <f t="shared" si="309"/>
        <v>242.94983187761068</v>
      </c>
      <c r="FN150">
        <f t="shared" si="310"/>
        <v>-0.8660254037844386</v>
      </c>
      <c r="FO150">
        <f t="shared" si="311"/>
        <v>-0.5</v>
      </c>
      <c r="FP150">
        <f t="shared" si="312"/>
        <v>-4.3301270189221928</v>
      </c>
      <c r="FQ150">
        <f t="shared" si="313"/>
        <v>-2.5</v>
      </c>
      <c r="FR150">
        <f t="shared" si="314"/>
        <v>7.5</v>
      </c>
      <c r="FS150">
        <f t="shared" si="315"/>
        <v>2.5</v>
      </c>
      <c r="FT150">
        <f t="shared" si="316"/>
        <v>8.6602540378443873</v>
      </c>
      <c r="FV150">
        <v>360</v>
      </c>
      <c r="FW150">
        <f t="shared" si="296"/>
        <v>120</v>
      </c>
      <c r="FX150">
        <f t="shared" si="317"/>
        <v>60</v>
      </c>
      <c r="FY150">
        <f t="shared" si="336"/>
        <v>3</v>
      </c>
      <c r="FZ150">
        <f t="shared" si="273"/>
        <v>1.5</v>
      </c>
      <c r="GA150">
        <f t="shared" si="337"/>
        <v>116</v>
      </c>
      <c r="GB150">
        <f t="shared" si="318"/>
        <v>0</v>
      </c>
      <c r="GC150" t="str">
        <f t="shared" si="319"/>
        <v/>
      </c>
      <c r="GD150" t="str">
        <f t="shared" si="275"/>
        <v/>
      </c>
      <c r="GH150" t="str">
        <f t="shared" si="207"/>
        <v/>
      </c>
      <c r="GI150" t="str">
        <f t="shared" si="320"/>
        <v/>
      </c>
      <c r="GJ150" s="43" t="str">
        <f t="shared" si="321"/>
        <v/>
      </c>
      <c r="GK150" s="43" t="str">
        <f t="shared" si="322"/>
        <v/>
      </c>
      <c r="GL150" s="145"/>
      <c r="GM150" t="str">
        <f t="shared" si="323"/>
        <v/>
      </c>
      <c r="GN150" t="str">
        <f t="shared" si="324"/>
        <v/>
      </c>
      <c r="GO150" t="str">
        <f t="shared" si="325"/>
        <v/>
      </c>
      <c r="GP150" t="str">
        <f t="shared" si="326"/>
        <v/>
      </c>
      <c r="GQ150" t="str">
        <f t="shared" si="277"/>
        <v/>
      </c>
      <c r="GR150" t="str">
        <f t="shared" si="327"/>
        <v/>
      </c>
      <c r="GS150" t="str">
        <f t="shared" si="328"/>
        <v/>
      </c>
      <c r="GU150" t="str">
        <f t="shared" si="329"/>
        <v/>
      </c>
      <c r="GV150" t="str">
        <f t="shared" si="279"/>
        <v/>
      </c>
      <c r="GW150" t="str">
        <f t="shared" si="346"/>
        <v/>
      </c>
      <c r="GX150" t="str">
        <f t="shared" si="347"/>
        <v/>
      </c>
      <c r="GY150" s="19"/>
      <c r="GZ150" t="e">
        <f t="shared" si="280"/>
        <v>#VALUE!</v>
      </c>
      <c r="HA150">
        <f t="shared" si="345"/>
        <v>3</v>
      </c>
      <c r="HC150" t="s">
        <v>982</v>
      </c>
      <c r="HD150">
        <f t="shared" si="297"/>
        <v>116</v>
      </c>
      <c r="HE150" t="str">
        <f t="shared" si="216"/>
        <v/>
      </c>
      <c r="HF150">
        <f t="shared" si="217"/>
        <v>0</v>
      </c>
      <c r="HG150" t="str">
        <f t="shared" si="218"/>
        <v/>
      </c>
      <c r="HH150">
        <f t="shared" si="330"/>
        <v>0</v>
      </c>
    </row>
    <row r="151" spans="2:216" x14ac:dyDescent="0.25">
      <c r="B151" s="8"/>
      <c r="C151" s="8"/>
      <c r="D151" s="8"/>
      <c r="E151" s="8"/>
      <c r="F151" s="8"/>
      <c r="G151" s="8"/>
      <c r="H151" s="8"/>
      <c r="I151" s="8"/>
      <c r="J151" s="8"/>
      <c r="L151" s="185"/>
      <c r="M151" s="185"/>
      <c r="N151" s="84"/>
      <c r="O151" s="8"/>
      <c r="P151" s="8"/>
      <c r="Q151" s="27"/>
      <c r="R151" s="227">
        <f t="shared" si="220"/>
        <v>78</v>
      </c>
      <c r="U151" s="32" t="str">
        <f t="shared" si="299"/>
        <v/>
      </c>
      <c r="V151" s="44" t="str">
        <f t="shared" si="300"/>
        <v/>
      </c>
      <c r="W151" s="66" t="str">
        <f t="shared" si="222"/>
        <v/>
      </c>
      <c r="X151" s="34" t="str">
        <f t="shared" si="301"/>
        <v/>
      </c>
      <c r="Y151" s="38" t="str">
        <f t="shared" si="302"/>
        <v/>
      </c>
      <c r="Z151" s="34" t="str">
        <f t="shared" si="303"/>
        <v/>
      </c>
      <c r="AA151" s="34" t="str">
        <f t="shared" si="304"/>
        <v/>
      </c>
      <c r="AB151" s="34" t="str">
        <f t="shared" si="225"/>
        <v/>
      </c>
      <c r="AC151" s="38" t="str">
        <f t="shared" si="226"/>
        <v/>
      </c>
      <c r="AD151" s="38" t="str">
        <f t="shared" si="227"/>
        <v/>
      </c>
      <c r="AE151" s="40" t="str">
        <f t="shared" si="305"/>
        <v/>
      </c>
      <c r="AG151" s="20" t="e">
        <f t="shared" si="228"/>
        <v>#VALUE!</v>
      </c>
      <c r="BE151" s="8">
        <v>180</v>
      </c>
      <c r="BF151" s="8">
        <v>360</v>
      </c>
      <c r="BG151" s="8">
        <f t="shared" si="298"/>
        <v>4680</v>
      </c>
      <c r="BH151">
        <f t="shared" si="229"/>
        <v>14040</v>
      </c>
      <c r="BI151" t="s">
        <v>20</v>
      </c>
      <c r="BJ151">
        <f t="shared" si="230"/>
        <v>14040</v>
      </c>
      <c r="BK151">
        <f t="shared" si="281"/>
        <v>0</v>
      </c>
      <c r="BL151" s="17">
        <f t="shared" si="231"/>
        <v>28080</v>
      </c>
      <c r="BM151" s="17">
        <f t="shared" si="232"/>
        <v>360</v>
      </c>
      <c r="BN151" s="17">
        <f t="shared" si="233"/>
        <v>28080</v>
      </c>
      <c r="BO151" s="17">
        <f t="shared" si="234"/>
        <v>0</v>
      </c>
      <c r="BR151">
        <f t="shared" si="235"/>
        <v>14040</v>
      </c>
      <c r="BS151">
        <f t="shared" si="236"/>
        <v>360</v>
      </c>
      <c r="BT151">
        <f t="shared" si="237"/>
        <v>78</v>
      </c>
      <c r="BU151">
        <f t="shared" si="238"/>
        <v>1</v>
      </c>
      <c r="BX151">
        <f t="shared" si="239"/>
        <v>1</v>
      </c>
      <c r="BY151">
        <f t="shared" si="240"/>
        <v>78</v>
      </c>
      <c r="BZ151">
        <f t="shared" si="241"/>
        <v>1</v>
      </c>
      <c r="CA151">
        <f t="shared" si="242"/>
        <v>1</v>
      </c>
      <c r="CB151">
        <f t="shared" si="243"/>
        <v>78</v>
      </c>
      <c r="CC151">
        <f t="shared" si="244"/>
        <v>1</v>
      </c>
      <c r="CD151" s="19"/>
      <c r="CE151" s="155">
        <f t="shared" si="245"/>
        <v>78</v>
      </c>
      <c r="CF151" s="17">
        <f t="shared" si="246"/>
        <v>78</v>
      </c>
      <c r="CG151" s="205">
        <f t="shared" si="247"/>
        <v>245.04422698000386</v>
      </c>
      <c r="CH151" s="205">
        <f t="shared" si="248"/>
        <v>78</v>
      </c>
      <c r="CI151" s="205">
        <f t="shared" si="249"/>
        <v>0</v>
      </c>
      <c r="CJ151" s="224">
        <f t="shared" si="250"/>
        <v>-1</v>
      </c>
      <c r="CK151" s="205">
        <f t="shared" si="251"/>
        <v>-2</v>
      </c>
      <c r="CL151" s="205">
        <v>360</v>
      </c>
      <c r="CM151" s="205">
        <f t="shared" si="282"/>
        <v>-8.3333333333333332E-3</v>
      </c>
      <c r="CN151" s="8"/>
      <c r="CO151" s="198"/>
      <c r="CP151" s="8"/>
      <c r="CQ151" s="8"/>
      <c r="CR151" s="8"/>
      <c r="CS151" s="8"/>
      <c r="CT151" s="8">
        <f t="shared" si="283"/>
        <v>234</v>
      </c>
      <c r="CU151" s="8">
        <f t="shared" si="284"/>
        <v>3</v>
      </c>
      <c r="CV151" s="8">
        <f t="shared" si="252"/>
        <v>3</v>
      </c>
      <c r="CW151" s="8">
        <f t="shared" si="331"/>
        <v>78</v>
      </c>
      <c r="CX151" s="8">
        <f t="shared" si="332"/>
        <v>1</v>
      </c>
      <c r="CY151" s="8">
        <f t="shared" si="186"/>
        <v>3</v>
      </c>
      <c r="CZ151" s="8">
        <f t="shared" si="187"/>
        <v>78</v>
      </c>
      <c r="DA151" s="8">
        <f t="shared" si="253"/>
        <v>1</v>
      </c>
      <c r="DB151" s="8"/>
      <c r="DC151" s="198">
        <f t="shared" si="254"/>
        <v>78</v>
      </c>
      <c r="DD151" s="234" t="s">
        <v>1005</v>
      </c>
      <c r="DE151" s="198">
        <f t="shared" si="255"/>
        <v>1</v>
      </c>
      <c r="DF151" s="8" t="s">
        <v>16</v>
      </c>
      <c r="DG151" s="8">
        <f t="shared" si="188"/>
        <v>78</v>
      </c>
      <c r="DH151" s="129" t="s">
        <v>18</v>
      </c>
      <c r="DI151" s="129" t="s">
        <v>16</v>
      </c>
      <c r="DJ151" s="198">
        <f t="shared" si="256"/>
        <v>245.04422698000386</v>
      </c>
      <c r="DK151" s="30" t="s">
        <v>2</v>
      </c>
      <c r="DL151" s="198">
        <f t="shared" si="189"/>
        <v>245.04422698000386</v>
      </c>
      <c r="DM151" s="228">
        <f t="shared" si="285"/>
        <v>1000000000000</v>
      </c>
      <c r="DN151" s="228">
        <f t="shared" si="286"/>
        <v>245044226980003.84</v>
      </c>
      <c r="DO151" s="228">
        <f t="shared" si="287"/>
        <v>245044226980003.84</v>
      </c>
      <c r="DP151" s="228">
        <f t="shared" si="288"/>
        <v>245044226980004</v>
      </c>
      <c r="DQ151" s="228">
        <f t="shared" si="289"/>
        <v>245044226980004</v>
      </c>
      <c r="DR151" s="30" t="str">
        <f t="shared" si="290"/>
        <v/>
      </c>
      <c r="DS151" s="30">
        <f t="shared" si="291"/>
        <v>0</v>
      </c>
      <c r="DT151" s="30">
        <f t="shared" si="292"/>
        <v>0</v>
      </c>
      <c r="DU151" s="27"/>
      <c r="DV151" s="23" t="s">
        <v>19</v>
      </c>
      <c r="DW151" s="23">
        <f t="shared" si="190"/>
        <v>78</v>
      </c>
      <c r="DX151" s="23">
        <f t="shared" si="191"/>
        <v>1</v>
      </c>
      <c r="DY151" s="23">
        <f t="shared" si="257"/>
        <v>78</v>
      </c>
      <c r="DZ151" s="23">
        <f t="shared" si="258"/>
        <v>0</v>
      </c>
      <c r="EA151" s="23">
        <f t="shared" si="192"/>
        <v>0</v>
      </c>
      <c r="EB151" s="23"/>
      <c r="EC151" s="23">
        <f t="shared" si="259"/>
        <v>78</v>
      </c>
      <c r="ED151" s="23">
        <f t="shared" si="260"/>
        <v>1</v>
      </c>
      <c r="EE151" s="23">
        <f t="shared" si="261"/>
        <v>78</v>
      </c>
      <c r="EF151" s="23">
        <f t="shared" si="262"/>
        <v>1</v>
      </c>
      <c r="EG151" s="23"/>
      <c r="EH151" s="23" t="s">
        <v>36</v>
      </c>
      <c r="EI151" s="223">
        <f t="shared" si="263"/>
        <v>78</v>
      </c>
      <c r="EJ151" s="23" t="s">
        <v>17</v>
      </c>
      <c r="EK151" s="223">
        <f t="shared" si="264"/>
        <v>1</v>
      </c>
      <c r="EL151" s="92" t="s">
        <v>37</v>
      </c>
      <c r="EM151" s="24" t="s">
        <v>18</v>
      </c>
      <c r="EN151" s="92">
        <f t="shared" si="306"/>
        <v>1</v>
      </c>
      <c r="EO151" s="92" t="s">
        <v>16</v>
      </c>
      <c r="EP151" t="str">
        <f t="shared" si="307"/>
        <v xml:space="preserve">( 78 / 1 ) π </v>
      </c>
      <c r="EQ151" t="str">
        <f t="shared" si="308"/>
        <v xml:space="preserve">78 π </v>
      </c>
      <c r="ER151" t="str">
        <f t="shared" si="267"/>
        <v xml:space="preserve">78 π </v>
      </c>
      <c r="ES151">
        <f t="shared" si="293"/>
        <v>0</v>
      </c>
      <c r="ET151" t="str">
        <f t="shared" si="268"/>
        <v xml:space="preserve">78 π </v>
      </c>
      <c r="EU151" s="92" t="s">
        <v>39</v>
      </c>
      <c r="EV151" s="92">
        <f t="shared" si="294"/>
        <v>118</v>
      </c>
      <c r="EW151" s="92"/>
      <c r="EX151" s="92">
        <f t="shared" si="295"/>
        <v>3</v>
      </c>
      <c r="EY151" s="92">
        <f t="shared" si="194"/>
        <v>1</v>
      </c>
      <c r="EZ151" s="71" t="str">
        <f t="shared" si="195"/>
        <v xml:space="preserve">14040° = </v>
      </c>
      <c r="FA151" s="73" t="str">
        <f t="shared" si="269"/>
        <v xml:space="preserve">78 π </v>
      </c>
      <c r="FB151" s="26" t="str">
        <f t="shared" si="196"/>
        <v>=</v>
      </c>
      <c r="FC151" s="26"/>
      <c r="FD151" s="26">
        <f t="shared" si="197"/>
        <v>245.04422698000386</v>
      </c>
      <c r="FE151" s="26"/>
      <c r="FF151" s="26" t="s">
        <v>39</v>
      </c>
      <c r="FG151" s="25">
        <f t="shared" si="198"/>
        <v>245.04422698000386</v>
      </c>
      <c r="FH151" s="25" t="s">
        <v>2</v>
      </c>
      <c r="FI151" s="25" t="str">
        <f t="shared" si="199"/>
        <v/>
      </c>
      <c r="FL151" s="144" t="str">
        <f t="shared" si="200"/>
        <v>78 π   =</v>
      </c>
      <c r="FM151" s="42">
        <f t="shared" si="309"/>
        <v>245.04422698000386</v>
      </c>
      <c r="FN151">
        <f t="shared" si="310"/>
        <v>-1.6661585305888238E-14</v>
      </c>
      <c r="FO151">
        <f t="shared" si="311"/>
        <v>1</v>
      </c>
      <c r="FP151">
        <f t="shared" si="312"/>
        <v>-8.330792652944119E-14</v>
      </c>
      <c r="FQ151">
        <f t="shared" si="313"/>
        <v>5</v>
      </c>
      <c r="FR151">
        <f t="shared" si="314"/>
        <v>0</v>
      </c>
      <c r="FS151">
        <f t="shared" si="315"/>
        <v>0</v>
      </c>
      <c r="FT151">
        <f t="shared" si="316"/>
        <v>8.330792652944119E-14</v>
      </c>
      <c r="FV151">
        <v>360</v>
      </c>
      <c r="FW151">
        <f t="shared" si="296"/>
        <v>120</v>
      </c>
      <c r="FX151">
        <f t="shared" si="317"/>
        <v>60</v>
      </c>
      <c r="FY151">
        <f t="shared" si="336"/>
        <v>3</v>
      </c>
      <c r="FZ151">
        <f t="shared" si="273"/>
        <v>1.5</v>
      </c>
      <c r="GA151">
        <f t="shared" si="337"/>
        <v>117</v>
      </c>
      <c r="GB151">
        <f t="shared" si="318"/>
        <v>0</v>
      </c>
      <c r="GC151" t="str">
        <f t="shared" si="319"/>
        <v/>
      </c>
      <c r="GD151" t="str">
        <f t="shared" si="275"/>
        <v/>
      </c>
      <c r="GH151" t="str">
        <f t="shared" si="207"/>
        <v/>
      </c>
      <c r="GI151" t="str">
        <f t="shared" si="320"/>
        <v/>
      </c>
      <c r="GJ151" s="43" t="str">
        <f t="shared" si="321"/>
        <v/>
      </c>
      <c r="GK151" s="43" t="str">
        <f t="shared" si="322"/>
        <v/>
      </c>
      <c r="GL151" s="145"/>
      <c r="GM151" t="str">
        <f t="shared" si="323"/>
        <v/>
      </c>
      <c r="GN151" t="str">
        <f t="shared" si="324"/>
        <v/>
      </c>
      <c r="GO151" t="str">
        <f t="shared" si="325"/>
        <v/>
      </c>
      <c r="GP151" t="str">
        <f t="shared" si="326"/>
        <v/>
      </c>
      <c r="GQ151" t="str">
        <f t="shared" si="277"/>
        <v/>
      </c>
      <c r="GR151" t="str">
        <f t="shared" si="327"/>
        <v/>
      </c>
      <c r="GS151" t="str">
        <f t="shared" si="328"/>
        <v/>
      </c>
      <c r="GU151" t="str">
        <f t="shared" si="329"/>
        <v/>
      </c>
      <c r="GV151" t="str">
        <f t="shared" si="279"/>
        <v/>
      </c>
      <c r="GW151" t="str">
        <f t="shared" si="346"/>
        <v/>
      </c>
      <c r="GX151" t="str">
        <f t="shared" si="347"/>
        <v/>
      </c>
      <c r="GY151" s="19"/>
      <c r="GZ151" t="e">
        <f t="shared" si="280"/>
        <v>#VALUE!</v>
      </c>
      <c r="HA151">
        <f t="shared" si="345"/>
        <v>3</v>
      </c>
      <c r="HC151" t="s">
        <v>982</v>
      </c>
      <c r="HD151">
        <f t="shared" si="297"/>
        <v>117</v>
      </c>
      <c r="HE151" t="str">
        <f t="shared" si="216"/>
        <v/>
      </c>
      <c r="HF151">
        <f t="shared" si="217"/>
        <v>0</v>
      </c>
      <c r="HG151" t="str">
        <f t="shared" si="218"/>
        <v/>
      </c>
      <c r="HH151">
        <f t="shared" si="330"/>
        <v>0</v>
      </c>
    </row>
    <row r="152" spans="2:216" x14ac:dyDescent="0.25">
      <c r="B152" s="8"/>
      <c r="C152" s="8"/>
      <c r="D152" s="8"/>
      <c r="E152" s="8"/>
      <c r="F152" s="8"/>
      <c r="G152" s="8"/>
      <c r="H152" s="8"/>
      <c r="I152" s="8"/>
      <c r="J152" s="8"/>
      <c r="L152" s="185"/>
      <c r="M152" s="185"/>
      <c r="N152" s="84"/>
      <c r="O152" s="8"/>
      <c r="P152" s="8"/>
      <c r="Q152" s="27"/>
      <c r="R152" s="227">
        <f t="shared" si="220"/>
        <v>78.666666666666671</v>
      </c>
      <c r="U152" s="32" t="str">
        <f t="shared" si="299"/>
        <v/>
      </c>
      <c r="V152" s="45" t="str">
        <f t="shared" si="300"/>
        <v/>
      </c>
      <c r="W152" s="32" t="str">
        <f t="shared" si="222"/>
        <v/>
      </c>
      <c r="X152" s="35" t="str">
        <f t="shared" si="301"/>
        <v/>
      </c>
      <c r="Y152" s="39" t="str">
        <f t="shared" si="302"/>
        <v/>
      </c>
      <c r="Z152" s="35" t="str">
        <f t="shared" si="303"/>
        <v/>
      </c>
      <c r="AA152" s="35" t="str">
        <f t="shared" si="304"/>
        <v/>
      </c>
      <c r="AB152" s="35" t="str">
        <f t="shared" si="225"/>
        <v/>
      </c>
      <c r="AC152" s="39" t="str">
        <f t="shared" si="226"/>
        <v/>
      </c>
      <c r="AD152" s="39" t="str">
        <f t="shared" si="227"/>
        <v/>
      </c>
      <c r="AE152" s="41" t="str">
        <f t="shared" si="305"/>
        <v/>
      </c>
      <c r="AG152" s="20" t="e">
        <f t="shared" si="228"/>
        <v>#VALUE!</v>
      </c>
      <c r="BE152" s="8">
        <v>180</v>
      </c>
      <c r="BF152" s="8">
        <v>360</v>
      </c>
      <c r="BG152" s="8">
        <f t="shared" si="298"/>
        <v>4720</v>
      </c>
      <c r="BH152">
        <f t="shared" si="229"/>
        <v>14160</v>
      </c>
      <c r="BI152" t="s">
        <v>20</v>
      </c>
      <c r="BJ152">
        <f t="shared" si="230"/>
        <v>14160</v>
      </c>
      <c r="BK152">
        <f t="shared" si="281"/>
        <v>0</v>
      </c>
      <c r="BL152" s="17">
        <f t="shared" si="231"/>
        <v>28320</v>
      </c>
      <c r="BM152" s="17">
        <f t="shared" si="232"/>
        <v>360</v>
      </c>
      <c r="BN152" s="17">
        <f t="shared" si="233"/>
        <v>28320</v>
      </c>
      <c r="BO152" s="17">
        <f t="shared" si="234"/>
        <v>0</v>
      </c>
      <c r="BR152">
        <f t="shared" si="235"/>
        <v>14160</v>
      </c>
      <c r="BS152">
        <f t="shared" si="236"/>
        <v>120</v>
      </c>
      <c r="BT152">
        <f t="shared" si="237"/>
        <v>236</v>
      </c>
      <c r="BU152">
        <f t="shared" si="238"/>
        <v>3</v>
      </c>
      <c r="BX152">
        <f t="shared" si="239"/>
        <v>1</v>
      </c>
      <c r="BY152">
        <f t="shared" si="240"/>
        <v>236</v>
      </c>
      <c r="BZ152">
        <f t="shared" si="241"/>
        <v>3</v>
      </c>
      <c r="CA152">
        <f t="shared" si="242"/>
        <v>1</v>
      </c>
      <c r="CB152">
        <f t="shared" si="243"/>
        <v>236</v>
      </c>
      <c r="CC152">
        <f t="shared" si="244"/>
        <v>3</v>
      </c>
      <c r="CD152" s="19"/>
      <c r="CE152" s="155">
        <f t="shared" si="245"/>
        <v>78.666666666666671</v>
      </c>
      <c r="CF152" s="17">
        <f t="shared" si="246"/>
        <v>78.666666666666671</v>
      </c>
      <c r="CG152" s="205">
        <f t="shared" si="247"/>
        <v>247.13862208239706</v>
      </c>
      <c r="CH152" s="205">
        <f t="shared" si="248"/>
        <v>78.666666666666671</v>
      </c>
      <c r="CI152" s="205">
        <f t="shared" si="249"/>
        <v>0</v>
      </c>
      <c r="CJ152" s="224">
        <f t="shared" si="250"/>
        <v>-1</v>
      </c>
      <c r="CK152" s="205">
        <f t="shared" si="251"/>
        <v>-2</v>
      </c>
      <c r="CL152" s="205">
        <v>360</v>
      </c>
      <c r="CM152" s="205">
        <f t="shared" si="282"/>
        <v>-8.3333333333333332E-3</v>
      </c>
      <c r="CN152" s="8"/>
      <c r="CO152" s="198"/>
      <c r="CP152" s="8"/>
      <c r="CQ152" s="8"/>
      <c r="CR152" s="8"/>
      <c r="CS152" s="8"/>
      <c r="CT152" s="8">
        <f t="shared" si="283"/>
        <v>236</v>
      </c>
      <c r="CU152" s="8">
        <f t="shared" si="284"/>
        <v>3</v>
      </c>
      <c r="CV152" s="8">
        <f t="shared" si="252"/>
        <v>1</v>
      </c>
      <c r="CW152" s="8">
        <f t="shared" si="331"/>
        <v>236</v>
      </c>
      <c r="CX152" s="8">
        <f t="shared" si="332"/>
        <v>3</v>
      </c>
      <c r="CY152" s="8">
        <f t="shared" si="186"/>
        <v>1</v>
      </c>
      <c r="CZ152" s="8">
        <f t="shared" si="187"/>
        <v>236</v>
      </c>
      <c r="DA152" s="8">
        <f t="shared" si="253"/>
        <v>3</v>
      </c>
      <c r="DB152" s="8"/>
      <c r="DC152" s="198">
        <f t="shared" si="254"/>
        <v>236</v>
      </c>
      <c r="DD152" s="234" t="s">
        <v>1005</v>
      </c>
      <c r="DE152" s="198">
        <f t="shared" si="255"/>
        <v>3</v>
      </c>
      <c r="DF152" s="8" t="s">
        <v>16</v>
      </c>
      <c r="DG152" s="8">
        <f t="shared" si="188"/>
        <v>78.666666666666671</v>
      </c>
      <c r="DH152" s="129" t="s">
        <v>18</v>
      </c>
      <c r="DI152" s="129" t="s">
        <v>16</v>
      </c>
      <c r="DJ152" s="198">
        <f t="shared" si="256"/>
        <v>247.13862208239706</v>
      </c>
      <c r="DK152" s="30" t="s">
        <v>2</v>
      </c>
      <c r="DL152" s="198">
        <f t="shared" si="189"/>
        <v>247.13862208239706</v>
      </c>
      <c r="DM152" s="228">
        <f t="shared" si="285"/>
        <v>1000000000000</v>
      </c>
      <c r="DN152" s="228">
        <f t="shared" si="286"/>
        <v>247138622082397.06</v>
      </c>
      <c r="DO152" s="228">
        <f t="shared" si="287"/>
        <v>247138622082397.06</v>
      </c>
      <c r="DP152" s="228">
        <f t="shared" si="288"/>
        <v>247138622082397</v>
      </c>
      <c r="DQ152" s="228">
        <f t="shared" si="289"/>
        <v>247138622082397</v>
      </c>
      <c r="DR152" s="30" t="str">
        <f t="shared" si="290"/>
        <v/>
      </c>
      <c r="DS152" s="30">
        <f t="shared" si="291"/>
        <v>0</v>
      </c>
      <c r="DT152" s="30">
        <f t="shared" si="292"/>
        <v>0</v>
      </c>
      <c r="DU152" s="27"/>
      <c r="DV152" s="23" t="s">
        <v>19</v>
      </c>
      <c r="DW152" s="23">
        <f t="shared" si="190"/>
        <v>236</v>
      </c>
      <c r="DX152" s="23">
        <f t="shared" si="191"/>
        <v>3</v>
      </c>
      <c r="DY152" s="23">
        <f t="shared" si="257"/>
        <v>78.666666666666671</v>
      </c>
      <c r="DZ152" s="23">
        <f t="shared" si="258"/>
        <v>0</v>
      </c>
      <c r="EA152" s="23">
        <f t="shared" si="192"/>
        <v>0</v>
      </c>
      <c r="EB152" s="23"/>
      <c r="EC152" s="23">
        <f t="shared" si="259"/>
        <v>236</v>
      </c>
      <c r="ED152" s="23">
        <f t="shared" si="260"/>
        <v>3</v>
      </c>
      <c r="EE152" s="23">
        <f t="shared" si="261"/>
        <v>236</v>
      </c>
      <c r="EF152" s="23">
        <f t="shared" si="262"/>
        <v>3</v>
      </c>
      <c r="EG152" s="23"/>
      <c r="EH152" s="23" t="s">
        <v>36</v>
      </c>
      <c r="EI152" s="223">
        <f t="shared" si="263"/>
        <v>236</v>
      </c>
      <c r="EJ152" s="23" t="s">
        <v>17</v>
      </c>
      <c r="EK152" s="223">
        <f t="shared" si="264"/>
        <v>3</v>
      </c>
      <c r="EL152" s="92" t="s">
        <v>37</v>
      </c>
      <c r="EM152" s="24" t="s">
        <v>18</v>
      </c>
      <c r="EN152" s="92">
        <f t="shared" si="306"/>
        <v>1</v>
      </c>
      <c r="EO152" s="92" t="s">
        <v>16</v>
      </c>
      <c r="EP152" t="str">
        <f t="shared" si="307"/>
        <v xml:space="preserve">( 236 / 3 ) π </v>
      </c>
      <c r="EQ152" t="str">
        <f t="shared" si="308"/>
        <v xml:space="preserve">( 236 / 3 ) π </v>
      </c>
      <c r="ER152" t="str">
        <f t="shared" si="267"/>
        <v xml:space="preserve">( 236 / 3 ) π </v>
      </c>
      <c r="ES152">
        <f t="shared" si="293"/>
        <v>0</v>
      </c>
      <c r="ET152" t="str">
        <f t="shared" si="268"/>
        <v xml:space="preserve">( 236 / 3 ) π </v>
      </c>
      <c r="EU152" s="92" t="s">
        <v>39</v>
      </c>
      <c r="EV152" s="92">
        <f t="shared" si="294"/>
        <v>119</v>
      </c>
      <c r="EW152" s="92"/>
      <c r="EX152" s="92">
        <f t="shared" si="295"/>
        <v>3</v>
      </c>
      <c r="EY152" s="92">
        <f t="shared" si="194"/>
        <v>1</v>
      </c>
      <c r="EZ152" s="71" t="str">
        <f t="shared" si="195"/>
        <v xml:space="preserve">14160° = </v>
      </c>
      <c r="FA152" s="73" t="str">
        <f t="shared" si="269"/>
        <v xml:space="preserve">( 236 / 3 ) π </v>
      </c>
      <c r="FB152" s="26" t="str">
        <f t="shared" si="196"/>
        <v>=</v>
      </c>
      <c r="FC152" s="26"/>
      <c r="FD152" s="26">
        <f t="shared" si="197"/>
        <v>247.13862208239706</v>
      </c>
      <c r="FE152" s="26"/>
      <c r="FF152" s="26" t="s">
        <v>39</v>
      </c>
      <c r="FG152" s="25">
        <f t="shared" si="198"/>
        <v>247.13862208239706</v>
      </c>
      <c r="FH152" s="25" t="s">
        <v>2</v>
      </c>
      <c r="FI152" s="25" t="str">
        <f t="shared" si="199"/>
        <v/>
      </c>
      <c r="FL152" s="144" t="str">
        <f t="shared" si="200"/>
        <v>( 236 / 3 ) π   =</v>
      </c>
      <c r="FM152" s="42">
        <f t="shared" si="309"/>
        <v>247.13862208239706</v>
      </c>
      <c r="FN152">
        <f t="shared" si="310"/>
        <v>0.86602540378444115</v>
      </c>
      <c r="FO152">
        <f t="shared" si="311"/>
        <v>-0.49999999999999578</v>
      </c>
      <c r="FP152">
        <f t="shared" si="312"/>
        <v>4.3301270189222061</v>
      </c>
      <c r="FQ152">
        <f t="shared" si="313"/>
        <v>-2.4999999999999787</v>
      </c>
      <c r="FR152">
        <f t="shared" si="314"/>
        <v>7.4999999999999787</v>
      </c>
      <c r="FS152">
        <f t="shared" si="315"/>
        <v>2.5000000000000213</v>
      </c>
      <c r="FT152">
        <f t="shared" si="316"/>
        <v>8.6602540378443749</v>
      </c>
      <c r="FV152">
        <v>360</v>
      </c>
      <c r="FW152">
        <f t="shared" si="296"/>
        <v>120</v>
      </c>
      <c r="FX152">
        <f t="shared" si="317"/>
        <v>60</v>
      </c>
      <c r="FY152">
        <f t="shared" si="336"/>
        <v>3</v>
      </c>
      <c r="FZ152">
        <f t="shared" si="273"/>
        <v>1.5</v>
      </c>
      <c r="GA152">
        <f t="shared" si="337"/>
        <v>118</v>
      </c>
      <c r="GB152">
        <f t="shared" si="318"/>
        <v>0</v>
      </c>
      <c r="GC152" t="str">
        <f t="shared" si="319"/>
        <v/>
      </c>
      <c r="GD152" t="str">
        <f t="shared" si="275"/>
        <v/>
      </c>
      <c r="GH152" t="str">
        <f t="shared" si="207"/>
        <v/>
      </c>
      <c r="GI152" t="str">
        <f t="shared" si="320"/>
        <v/>
      </c>
      <c r="GJ152" s="43" t="str">
        <f t="shared" si="321"/>
        <v/>
      </c>
      <c r="GK152" s="43" t="str">
        <f t="shared" si="322"/>
        <v/>
      </c>
      <c r="GL152" s="145"/>
      <c r="GM152" t="str">
        <f t="shared" si="323"/>
        <v/>
      </c>
      <c r="GN152" t="str">
        <f t="shared" si="324"/>
        <v/>
      </c>
      <c r="GO152" t="str">
        <f t="shared" si="325"/>
        <v/>
      </c>
      <c r="GP152" t="str">
        <f t="shared" si="326"/>
        <v/>
      </c>
      <c r="GQ152" t="str">
        <f t="shared" si="277"/>
        <v/>
      </c>
      <c r="GR152" t="str">
        <f t="shared" si="327"/>
        <v/>
      </c>
      <c r="GS152" t="str">
        <f t="shared" si="328"/>
        <v/>
      </c>
      <c r="GU152" t="str">
        <f t="shared" si="329"/>
        <v/>
      </c>
      <c r="GV152" t="str">
        <f t="shared" si="279"/>
        <v/>
      </c>
      <c r="GW152" t="str">
        <f t="shared" si="346"/>
        <v/>
      </c>
      <c r="GX152" t="str">
        <f t="shared" si="347"/>
        <v/>
      </c>
      <c r="GY152" s="19"/>
      <c r="GZ152" t="e">
        <f t="shared" si="280"/>
        <v>#VALUE!</v>
      </c>
      <c r="HA152">
        <f t="shared" si="345"/>
        <v>3</v>
      </c>
      <c r="HC152" t="s">
        <v>982</v>
      </c>
      <c r="HD152">
        <f t="shared" si="297"/>
        <v>118</v>
      </c>
      <c r="HE152" t="str">
        <f t="shared" si="216"/>
        <v/>
      </c>
      <c r="HF152">
        <f t="shared" si="217"/>
        <v>0</v>
      </c>
      <c r="HG152" t="str">
        <f t="shared" si="218"/>
        <v/>
      </c>
      <c r="HH152">
        <f t="shared" si="330"/>
        <v>0</v>
      </c>
    </row>
    <row r="153" spans="2:216" x14ac:dyDescent="0.25">
      <c r="B153" s="8"/>
      <c r="C153" s="8"/>
      <c r="D153" s="8"/>
      <c r="E153" s="8"/>
      <c r="F153" s="8"/>
      <c r="G153" s="8"/>
      <c r="H153" s="8"/>
      <c r="I153" s="8"/>
      <c r="J153" s="8"/>
      <c r="L153" s="185"/>
      <c r="M153" s="185"/>
      <c r="N153" s="84"/>
      <c r="O153" s="8"/>
      <c r="P153" s="8"/>
      <c r="Q153" s="27"/>
      <c r="R153" s="227">
        <f t="shared" si="220"/>
        <v>79.333333333333329</v>
      </c>
      <c r="U153" s="32" t="str">
        <f t="shared" si="299"/>
        <v/>
      </c>
      <c r="V153" s="44" t="str">
        <f t="shared" si="300"/>
        <v/>
      </c>
      <c r="W153" s="66" t="str">
        <f t="shared" si="222"/>
        <v/>
      </c>
      <c r="X153" s="34" t="str">
        <f t="shared" si="301"/>
        <v/>
      </c>
      <c r="Y153" s="38" t="str">
        <f t="shared" si="302"/>
        <v/>
      </c>
      <c r="Z153" s="34" t="str">
        <f t="shared" si="303"/>
        <v/>
      </c>
      <c r="AA153" s="34" t="str">
        <f t="shared" si="304"/>
        <v/>
      </c>
      <c r="AB153" s="34" t="str">
        <f t="shared" si="225"/>
        <v/>
      </c>
      <c r="AC153" s="38" t="str">
        <f t="shared" si="226"/>
        <v/>
      </c>
      <c r="AD153" s="38" t="str">
        <f t="shared" si="227"/>
        <v/>
      </c>
      <c r="AE153" s="40" t="str">
        <f t="shared" si="305"/>
        <v/>
      </c>
      <c r="AG153" s="20" t="e">
        <f t="shared" si="228"/>
        <v>#VALUE!</v>
      </c>
      <c r="BE153" s="8">
        <v>180</v>
      </c>
      <c r="BF153" s="8">
        <v>360</v>
      </c>
      <c r="BG153" s="8">
        <f t="shared" si="298"/>
        <v>4760</v>
      </c>
      <c r="BH153">
        <f t="shared" si="229"/>
        <v>14280</v>
      </c>
      <c r="BI153" t="s">
        <v>20</v>
      </c>
      <c r="BJ153">
        <f t="shared" si="230"/>
        <v>14280</v>
      </c>
      <c r="BK153">
        <f t="shared" si="281"/>
        <v>0</v>
      </c>
      <c r="BL153" s="17">
        <f t="shared" si="231"/>
        <v>28560</v>
      </c>
      <c r="BM153" s="17">
        <f t="shared" si="232"/>
        <v>360</v>
      </c>
      <c r="BN153" s="17">
        <f t="shared" si="233"/>
        <v>28560</v>
      </c>
      <c r="BO153" s="17">
        <f t="shared" si="234"/>
        <v>0</v>
      </c>
      <c r="BR153">
        <f t="shared" si="235"/>
        <v>14280</v>
      </c>
      <c r="BS153">
        <f t="shared" si="236"/>
        <v>120</v>
      </c>
      <c r="BT153">
        <f t="shared" si="237"/>
        <v>238</v>
      </c>
      <c r="BU153">
        <f t="shared" si="238"/>
        <v>3</v>
      </c>
      <c r="BX153">
        <f t="shared" si="239"/>
        <v>1</v>
      </c>
      <c r="BY153">
        <f t="shared" si="240"/>
        <v>238</v>
      </c>
      <c r="BZ153">
        <f t="shared" si="241"/>
        <v>3</v>
      </c>
      <c r="CA153">
        <f t="shared" si="242"/>
        <v>1</v>
      </c>
      <c r="CB153">
        <f t="shared" si="243"/>
        <v>238</v>
      </c>
      <c r="CC153">
        <f t="shared" si="244"/>
        <v>3</v>
      </c>
      <c r="CD153" s="19"/>
      <c r="CE153" s="155">
        <f t="shared" si="245"/>
        <v>79.333333333333329</v>
      </c>
      <c r="CF153" s="17">
        <f t="shared" si="246"/>
        <v>79.333333333333329</v>
      </c>
      <c r="CG153" s="205">
        <f t="shared" si="247"/>
        <v>249.23301718479024</v>
      </c>
      <c r="CH153" s="205">
        <f t="shared" si="248"/>
        <v>79.333333333333329</v>
      </c>
      <c r="CI153" s="205">
        <f t="shared" si="249"/>
        <v>0</v>
      </c>
      <c r="CJ153" s="224">
        <f t="shared" si="250"/>
        <v>-1</v>
      </c>
      <c r="CK153" s="205">
        <f t="shared" si="251"/>
        <v>-2</v>
      </c>
      <c r="CL153" s="205">
        <v>360</v>
      </c>
      <c r="CM153" s="205">
        <f t="shared" si="282"/>
        <v>-8.3333333333333332E-3</v>
      </c>
      <c r="CN153" s="8"/>
      <c r="CO153" s="198"/>
      <c r="CP153" s="8"/>
      <c r="CQ153" s="8"/>
      <c r="CR153" s="8"/>
      <c r="CS153" s="8"/>
      <c r="CT153" s="8">
        <f t="shared" si="283"/>
        <v>238</v>
      </c>
      <c r="CU153" s="8">
        <f t="shared" si="284"/>
        <v>3</v>
      </c>
      <c r="CV153" s="8">
        <f t="shared" si="252"/>
        <v>1</v>
      </c>
      <c r="CW153" s="8">
        <f t="shared" si="331"/>
        <v>238</v>
      </c>
      <c r="CX153" s="8">
        <f t="shared" si="332"/>
        <v>3</v>
      </c>
      <c r="CY153" s="8">
        <f t="shared" si="186"/>
        <v>1</v>
      </c>
      <c r="CZ153" s="8">
        <f t="shared" si="187"/>
        <v>238</v>
      </c>
      <c r="DA153" s="8">
        <f t="shared" si="253"/>
        <v>3</v>
      </c>
      <c r="DB153" s="8"/>
      <c r="DC153" s="198">
        <f t="shared" si="254"/>
        <v>238</v>
      </c>
      <c r="DD153" s="234" t="s">
        <v>1005</v>
      </c>
      <c r="DE153" s="198">
        <f t="shared" si="255"/>
        <v>3</v>
      </c>
      <c r="DF153" s="8" t="s">
        <v>16</v>
      </c>
      <c r="DG153" s="8">
        <f t="shared" si="188"/>
        <v>79.333333333333329</v>
      </c>
      <c r="DH153" s="129" t="s">
        <v>18</v>
      </c>
      <c r="DI153" s="129" t="s">
        <v>16</v>
      </c>
      <c r="DJ153" s="198">
        <f t="shared" si="256"/>
        <v>249.23301718479024</v>
      </c>
      <c r="DK153" s="30" t="s">
        <v>2</v>
      </c>
      <c r="DL153" s="198">
        <f t="shared" si="189"/>
        <v>249.23301718479024</v>
      </c>
      <c r="DM153" s="228">
        <f t="shared" si="285"/>
        <v>1000000000000</v>
      </c>
      <c r="DN153" s="228">
        <f t="shared" si="286"/>
        <v>249233017184790.25</v>
      </c>
      <c r="DO153" s="228">
        <f t="shared" si="287"/>
        <v>249233017184790.25</v>
      </c>
      <c r="DP153" s="228">
        <f t="shared" si="288"/>
        <v>249233017184790</v>
      </c>
      <c r="DQ153" s="228">
        <f t="shared" si="289"/>
        <v>249233017184790</v>
      </c>
      <c r="DR153" s="30" t="str">
        <f t="shared" si="290"/>
        <v/>
      </c>
      <c r="DS153" s="30">
        <f t="shared" si="291"/>
        <v>0</v>
      </c>
      <c r="DT153" s="30">
        <f t="shared" si="292"/>
        <v>0</v>
      </c>
      <c r="DU153" s="27"/>
      <c r="DV153" s="23" t="s">
        <v>19</v>
      </c>
      <c r="DW153" s="23">
        <f t="shared" si="190"/>
        <v>238</v>
      </c>
      <c r="DX153" s="23">
        <f t="shared" si="191"/>
        <v>3</v>
      </c>
      <c r="DY153" s="23">
        <f t="shared" si="257"/>
        <v>79.333333333333329</v>
      </c>
      <c r="DZ153" s="23">
        <f t="shared" si="258"/>
        <v>0</v>
      </c>
      <c r="EA153" s="23">
        <f t="shared" si="192"/>
        <v>0</v>
      </c>
      <c r="EB153" s="23"/>
      <c r="EC153" s="23">
        <f t="shared" si="259"/>
        <v>238</v>
      </c>
      <c r="ED153" s="23">
        <f t="shared" si="260"/>
        <v>3</v>
      </c>
      <c r="EE153" s="23">
        <f t="shared" si="261"/>
        <v>238</v>
      </c>
      <c r="EF153" s="23">
        <f t="shared" si="262"/>
        <v>3</v>
      </c>
      <c r="EG153" s="23"/>
      <c r="EH153" s="23" t="s">
        <v>36</v>
      </c>
      <c r="EI153" s="223">
        <f t="shared" si="263"/>
        <v>238</v>
      </c>
      <c r="EJ153" s="23" t="s">
        <v>17</v>
      </c>
      <c r="EK153" s="223">
        <f t="shared" si="264"/>
        <v>3</v>
      </c>
      <c r="EL153" s="92" t="s">
        <v>37</v>
      </c>
      <c r="EM153" s="24" t="s">
        <v>18</v>
      </c>
      <c r="EN153" s="92">
        <f t="shared" si="306"/>
        <v>1</v>
      </c>
      <c r="EO153" s="92" t="s">
        <v>16</v>
      </c>
      <c r="EP153" t="str">
        <f t="shared" si="307"/>
        <v xml:space="preserve">( 238 / 3 ) π </v>
      </c>
      <c r="EQ153" t="str">
        <f t="shared" si="308"/>
        <v xml:space="preserve">( 238 / 3 ) π </v>
      </c>
      <c r="ER153" t="str">
        <f t="shared" si="267"/>
        <v xml:space="preserve">( 238 / 3 ) π </v>
      </c>
      <c r="ES153">
        <f t="shared" si="293"/>
        <v>0</v>
      </c>
      <c r="ET153" t="str">
        <f t="shared" si="268"/>
        <v xml:space="preserve">( 238 / 3 ) π </v>
      </c>
      <c r="EU153" s="92" t="s">
        <v>39</v>
      </c>
      <c r="EV153" s="92">
        <f t="shared" si="294"/>
        <v>120</v>
      </c>
      <c r="EW153" s="92"/>
      <c r="EX153" s="92">
        <f t="shared" si="295"/>
        <v>3</v>
      </c>
      <c r="EY153" s="92">
        <f t="shared" si="194"/>
        <v>3</v>
      </c>
      <c r="EZ153" s="71" t="str">
        <f t="shared" si="195"/>
        <v xml:space="preserve">14280° = </v>
      </c>
      <c r="FA153" s="73" t="str">
        <f t="shared" si="269"/>
        <v xml:space="preserve">( 238 / 3 ) π </v>
      </c>
      <c r="FB153" s="26" t="str">
        <f t="shared" si="196"/>
        <v>=</v>
      </c>
      <c r="FC153" s="26"/>
      <c r="FD153" s="26">
        <f t="shared" si="197"/>
        <v>249.23301718479024</v>
      </c>
      <c r="FE153" s="26"/>
      <c r="FF153" s="26" t="s">
        <v>39</v>
      </c>
      <c r="FG153" s="25">
        <f t="shared" si="198"/>
        <v>249.23301718479027</v>
      </c>
      <c r="FH153" s="25" t="s">
        <v>2</v>
      </c>
      <c r="FI153" s="25" t="str">
        <f t="shared" si="199"/>
        <v/>
      </c>
      <c r="FL153" s="144" t="str">
        <f t="shared" si="200"/>
        <v>( 238 / 3 ) π   =</v>
      </c>
      <c r="FM153" s="42">
        <f t="shared" si="309"/>
        <v>249.23301718479027</v>
      </c>
      <c r="FN153">
        <f t="shared" si="310"/>
        <v>-0.86602540378444204</v>
      </c>
      <c r="FO153">
        <f t="shared" si="311"/>
        <v>-0.49999999999999406</v>
      </c>
      <c r="FP153">
        <f t="shared" si="312"/>
        <v>-4.3301270189222105</v>
      </c>
      <c r="FQ153">
        <f t="shared" si="313"/>
        <v>-2.4999999999999702</v>
      </c>
      <c r="FR153">
        <f t="shared" si="314"/>
        <v>7.4999999999999698</v>
      </c>
      <c r="FS153">
        <f t="shared" si="315"/>
        <v>2.5000000000000298</v>
      </c>
      <c r="FT153">
        <f t="shared" si="316"/>
        <v>8.6602540378443678</v>
      </c>
      <c r="FV153">
        <v>360</v>
      </c>
      <c r="FW153">
        <f t="shared" si="296"/>
        <v>120</v>
      </c>
      <c r="FX153">
        <f t="shared" si="317"/>
        <v>60</v>
      </c>
      <c r="FY153">
        <f t="shared" si="336"/>
        <v>3</v>
      </c>
      <c r="FZ153">
        <f t="shared" si="273"/>
        <v>1.5</v>
      </c>
      <c r="GA153">
        <f t="shared" si="337"/>
        <v>119</v>
      </c>
      <c r="GB153">
        <f t="shared" si="318"/>
        <v>0</v>
      </c>
      <c r="GC153" t="str">
        <f t="shared" si="319"/>
        <v/>
      </c>
      <c r="GD153" t="str">
        <f t="shared" si="275"/>
        <v/>
      </c>
      <c r="GH153" t="str">
        <f t="shared" si="207"/>
        <v/>
      </c>
      <c r="GI153" t="str">
        <f t="shared" si="320"/>
        <v/>
      </c>
      <c r="GJ153" s="43" t="str">
        <f t="shared" si="321"/>
        <v/>
      </c>
      <c r="GK153" s="43" t="str">
        <f t="shared" si="322"/>
        <v/>
      </c>
      <c r="GL153" s="145"/>
      <c r="GM153" t="str">
        <f t="shared" si="323"/>
        <v/>
      </c>
      <c r="GN153" t="str">
        <f t="shared" si="324"/>
        <v/>
      </c>
      <c r="GO153" t="str">
        <f t="shared" si="325"/>
        <v/>
      </c>
      <c r="GP153" t="str">
        <f t="shared" si="326"/>
        <v/>
      </c>
      <c r="GQ153" t="str">
        <f t="shared" si="277"/>
        <v/>
      </c>
      <c r="GR153" t="str">
        <f t="shared" si="327"/>
        <v/>
      </c>
      <c r="GS153" t="str">
        <f t="shared" si="328"/>
        <v/>
      </c>
      <c r="GU153" t="str">
        <f t="shared" si="329"/>
        <v/>
      </c>
      <c r="GV153" t="str">
        <f t="shared" si="279"/>
        <v/>
      </c>
      <c r="GW153" t="str">
        <f t="shared" si="346"/>
        <v/>
      </c>
      <c r="GX153" t="str">
        <f t="shared" si="347"/>
        <v/>
      </c>
      <c r="GY153" s="19"/>
      <c r="GZ153" t="e">
        <f t="shared" si="280"/>
        <v>#VALUE!</v>
      </c>
      <c r="HA153">
        <f t="shared" si="345"/>
        <v>3</v>
      </c>
      <c r="HC153" t="s">
        <v>982</v>
      </c>
      <c r="HD153">
        <f t="shared" si="297"/>
        <v>119</v>
      </c>
      <c r="HE153" t="str">
        <f t="shared" si="216"/>
        <v/>
      </c>
      <c r="HF153">
        <f t="shared" si="217"/>
        <v>0</v>
      </c>
      <c r="HG153" t="str">
        <f t="shared" si="218"/>
        <v/>
      </c>
      <c r="HH153">
        <f t="shared" si="330"/>
        <v>0</v>
      </c>
    </row>
    <row r="154" spans="2:216" x14ac:dyDescent="0.25">
      <c r="B154" s="8"/>
      <c r="C154" s="8"/>
      <c r="D154" s="8"/>
      <c r="E154" s="8"/>
      <c r="F154" s="8"/>
      <c r="G154" s="8"/>
      <c r="H154" s="8"/>
      <c r="I154" s="8"/>
      <c r="J154" s="8"/>
      <c r="L154" s="185"/>
      <c r="M154" s="185"/>
      <c r="N154" s="84"/>
      <c r="O154" s="8"/>
      <c r="P154" s="8"/>
      <c r="Q154" s="27"/>
      <c r="R154" s="227">
        <f t="shared" si="220"/>
        <v>80</v>
      </c>
      <c r="U154" s="32" t="str">
        <f t="shared" si="299"/>
        <v/>
      </c>
      <c r="V154" s="45" t="str">
        <f t="shared" si="300"/>
        <v/>
      </c>
      <c r="W154" s="32" t="str">
        <f t="shared" si="222"/>
        <v/>
      </c>
      <c r="X154" s="35" t="str">
        <f t="shared" si="301"/>
        <v/>
      </c>
      <c r="Y154" s="39" t="str">
        <f t="shared" si="302"/>
        <v/>
      </c>
      <c r="Z154" s="35" t="str">
        <f t="shared" si="303"/>
        <v/>
      </c>
      <c r="AA154" s="35" t="str">
        <f t="shared" si="304"/>
        <v/>
      </c>
      <c r="AB154" s="35" t="str">
        <f t="shared" si="225"/>
        <v/>
      </c>
      <c r="AC154" s="39" t="str">
        <f t="shared" si="226"/>
        <v/>
      </c>
      <c r="AD154" s="39" t="str">
        <f t="shared" si="227"/>
        <v/>
      </c>
      <c r="AE154" s="41" t="str">
        <f t="shared" si="305"/>
        <v/>
      </c>
      <c r="AG154" s="20" t="e">
        <f t="shared" si="228"/>
        <v>#VALUE!</v>
      </c>
      <c r="BE154" s="8">
        <v>180</v>
      </c>
      <c r="BF154" s="8">
        <v>360</v>
      </c>
      <c r="BG154" s="8">
        <f t="shared" si="298"/>
        <v>4800</v>
      </c>
      <c r="BH154">
        <f t="shared" si="229"/>
        <v>14400</v>
      </c>
      <c r="BI154" t="s">
        <v>20</v>
      </c>
      <c r="BJ154">
        <f t="shared" si="230"/>
        <v>14400</v>
      </c>
      <c r="BK154">
        <f t="shared" si="281"/>
        <v>0</v>
      </c>
      <c r="BL154" s="17">
        <f t="shared" si="231"/>
        <v>28800</v>
      </c>
      <c r="BM154" s="17">
        <f t="shared" si="232"/>
        <v>360</v>
      </c>
      <c r="BN154" s="17">
        <f t="shared" si="233"/>
        <v>28800</v>
      </c>
      <c r="BO154" s="17">
        <f t="shared" si="234"/>
        <v>0</v>
      </c>
      <c r="BR154">
        <f t="shared" si="235"/>
        <v>14400</v>
      </c>
      <c r="BS154">
        <f t="shared" si="236"/>
        <v>360</v>
      </c>
      <c r="BT154">
        <f t="shared" si="237"/>
        <v>80</v>
      </c>
      <c r="BU154">
        <f t="shared" si="238"/>
        <v>1</v>
      </c>
      <c r="BX154">
        <f t="shared" si="239"/>
        <v>1</v>
      </c>
      <c r="BY154">
        <f t="shared" si="240"/>
        <v>80</v>
      </c>
      <c r="BZ154">
        <f t="shared" si="241"/>
        <v>1</v>
      </c>
      <c r="CA154">
        <f t="shared" si="242"/>
        <v>1</v>
      </c>
      <c r="CB154">
        <f t="shared" si="243"/>
        <v>80</v>
      </c>
      <c r="CC154">
        <f t="shared" si="244"/>
        <v>1</v>
      </c>
      <c r="CD154" s="19"/>
      <c r="CE154" s="155">
        <f t="shared" si="245"/>
        <v>80</v>
      </c>
      <c r="CF154" s="17">
        <f t="shared" si="246"/>
        <v>80</v>
      </c>
      <c r="CG154" s="205">
        <f t="shared" si="247"/>
        <v>251.32741228718345</v>
      </c>
      <c r="CH154" s="205">
        <f t="shared" si="248"/>
        <v>80</v>
      </c>
      <c r="CI154" s="205">
        <f t="shared" si="249"/>
        <v>0</v>
      </c>
      <c r="CJ154" s="224">
        <f t="shared" si="250"/>
        <v>-1</v>
      </c>
      <c r="CK154" s="205">
        <f t="shared" si="251"/>
        <v>-2</v>
      </c>
      <c r="CL154" s="205">
        <v>360</v>
      </c>
      <c r="CM154" s="205">
        <f t="shared" si="282"/>
        <v>-8.3333333333333332E-3</v>
      </c>
      <c r="CN154" s="8"/>
      <c r="CO154" s="198"/>
      <c r="CP154" s="8"/>
      <c r="CQ154" s="8"/>
      <c r="CR154" s="8"/>
      <c r="CS154" s="8"/>
      <c r="CT154" s="8">
        <f t="shared" si="283"/>
        <v>240</v>
      </c>
      <c r="CU154" s="8">
        <f t="shared" si="284"/>
        <v>3</v>
      </c>
      <c r="CV154" s="8">
        <f t="shared" si="252"/>
        <v>3</v>
      </c>
      <c r="CW154" s="8">
        <f t="shared" si="331"/>
        <v>80</v>
      </c>
      <c r="CX154" s="8">
        <f t="shared" si="332"/>
        <v>1</v>
      </c>
      <c r="CY154" s="8">
        <f t="shared" si="186"/>
        <v>3</v>
      </c>
      <c r="CZ154" s="8">
        <f t="shared" si="187"/>
        <v>80</v>
      </c>
      <c r="DA154" s="8">
        <f t="shared" si="253"/>
        <v>1</v>
      </c>
      <c r="DB154" s="8"/>
      <c r="DC154" s="198">
        <f t="shared" si="254"/>
        <v>80</v>
      </c>
      <c r="DD154" s="234" t="s">
        <v>1005</v>
      </c>
      <c r="DE154" s="198">
        <f t="shared" si="255"/>
        <v>1</v>
      </c>
      <c r="DF154" s="8" t="s">
        <v>16</v>
      </c>
      <c r="DG154" s="8">
        <f t="shared" si="188"/>
        <v>80</v>
      </c>
      <c r="DH154" s="129" t="s">
        <v>18</v>
      </c>
      <c r="DI154" s="129" t="s">
        <v>16</v>
      </c>
      <c r="DJ154" s="198">
        <f t="shared" si="256"/>
        <v>251.32741228718345</v>
      </c>
      <c r="DK154" s="30" t="s">
        <v>2</v>
      </c>
      <c r="DL154" s="198">
        <f t="shared" si="189"/>
        <v>251.32741228718345</v>
      </c>
      <c r="DM154" s="228">
        <f t="shared" si="285"/>
        <v>1000000000000</v>
      </c>
      <c r="DN154" s="228">
        <f t="shared" si="286"/>
        <v>251327412287183.44</v>
      </c>
      <c r="DO154" s="228">
        <f t="shared" si="287"/>
        <v>251327412287183.44</v>
      </c>
      <c r="DP154" s="228">
        <f t="shared" si="288"/>
        <v>251327412287183</v>
      </c>
      <c r="DQ154" s="228">
        <f t="shared" si="289"/>
        <v>251327412287183</v>
      </c>
      <c r="DR154" s="30" t="str">
        <f t="shared" si="290"/>
        <v/>
      </c>
      <c r="DS154" s="30">
        <f t="shared" si="291"/>
        <v>0</v>
      </c>
      <c r="DT154" s="30">
        <f t="shared" si="292"/>
        <v>0</v>
      </c>
      <c r="DU154" s="27"/>
      <c r="DV154" s="23" t="s">
        <v>19</v>
      </c>
      <c r="DW154" s="23">
        <f t="shared" si="190"/>
        <v>80</v>
      </c>
      <c r="DX154" s="23">
        <f t="shared" si="191"/>
        <v>1</v>
      </c>
      <c r="DY154" s="23">
        <f t="shared" si="257"/>
        <v>80</v>
      </c>
      <c r="DZ154" s="23">
        <f t="shared" si="258"/>
        <v>0</v>
      </c>
      <c r="EA154" s="23">
        <f t="shared" si="192"/>
        <v>0</v>
      </c>
      <c r="EB154" s="23"/>
      <c r="EC154" s="23">
        <f t="shared" si="259"/>
        <v>80</v>
      </c>
      <c r="ED154" s="23">
        <f t="shared" si="260"/>
        <v>1</v>
      </c>
      <c r="EE154" s="23">
        <f t="shared" si="261"/>
        <v>80</v>
      </c>
      <c r="EF154" s="23">
        <f t="shared" si="262"/>
        <v>1</v>
      </c>
      <c r="EG154" s="23"/>
      <c r="EH154" s="23" t="s">
        <v>36</v>
      </c>
      <c r="EI154" s="223">
        <f t="shared" si="263"/>
        <v>80</v>
      </c>
      <c r="EJ154" s="23" t="s">
        <v>17</v>
      </c>
      <c r="EK154" s="223">
        <f t="shared" si="264"/>
        <v>1</v>
      </c>
      <c r="EL154" s="92" t="s">
        <v>37</v>
      </c>
      <c r="EM154" s="24" t="s">
        <v>18</v>
      </c>
      <c r="EN154" s="92">
        <f t="shared" si="306"/>
        <v>1</v>
      </c>
      <c r="EO154" s="92" t="s">
        <v>16</v>
      </c>
      <c r="EP154" t="str">
        <f t="shared" si="307"/>
        <v xml:space="preserve">( 80 / 1 ) π </v>
      </c>
      <c r="EQ154" t="str">
        <f t="shared" si="308"/>
        <v xml:space="preserve">80 π </v>
      </c>
      <c r="ER154" t="str">
        <f t="shared" si="267"/>
        <v xml:space="preserve">80 π </v>
      </c>
      <c r="ES154">
        <f t="shared" si="293"/>
        <v>0</v>
      </c>
      <c r="ET154" t="str">
        <f t="shared" si="268"/>
        <v xml:space="preserve">80 π </v>
      </c>
      <c r="EU154" s="92" t="s">
        <v>39</v>
      </c>
      <c r="EV154" s="92">
        <f t="shared" si="294"/>
        <v>121</v>
      </c>
      <c r="EW154" s="92"/>
      <c r="EX154" s="92">
        <f t="shared" si="295"/>
        <v>3</v>
      </c>
      <c r="EY154" s="92">
        <f t="shared" si="194"/>
        <v>1</v>
      </c>
      <c r="EZ154" s="71" t="str">
        <f t="shared" si="195"/>
        <v xml:space="preserve">14400° = </v>
      </c>
      <c r="FA154" s="73" t="str">
        <f t="shared" si="269"/>
        <v xml:space="preserve">80 π </v>
      </c>
      <c r="FB154" s="26" t="str">
        <f t="shared" si="196"/>
        <v>=</v>
      </c>
      <c r="FC154" s="26"/>
      <c r="FD154" s="26">
        <f t="shared" si="197"/>
        <v>251.32741228718345</v>
      </c>
      <c r="FE154" s="26"/>
      <c r="FF154" s="26" t="s">
        <v>39</v>
      </c>
      <c r="FG154" s="25">
        <f t="shared" si="198"/>
        <v>251.32741228718345</v>
      </c>
      <c r="FH154" s="25" t="s">
        <v>2</v>
      </c>
      <c r="FI154" s="25" t="str">
        <f t="shared" si="199"/>
        <v/>
      </c>
      <c r="FL154" s="144" t="str">
        <f t="shared" si="200"/>
        <v>80 π   =</v>
      </c>
      <c r="FM154" s="42">
        <f t="shared" si="309"/>
        <v>251.32741228718345</v>
      </c>
      <c r="FN154">
        <f t="shared" si="310"/>
        <v>-9.8011876392689601E-15</v>
      </c>
      <c r="FO154">
        <f t="shared" si="311"/>
        <v>1</v>
      </c>
      <c r="FP154">
        <f t="shared" si="312"/>
        <v>-4.90059381963448E-14</v>
      </c>
      <c r="FQ154">
        <f t="shared" si="313"/>
        <v>5</v>
      </c>
      <c r="FR154">
        <f t="shared" si="314"/>
        <v>0</v>
      </c>
      <c r="FS154">
        <f t="shared" si="315"/>
        <v>0</v>
      </c>
      <c r="FT154">
        <f t="shared" si="316"/>
        <v>4.90059381963448E-14</v>
      </c>
      <c r="FV154">
        <v>360</v>
      </c>
      <c r="FW154">
        <f t="shared" si="296"/>
        <v>120</v>
      </c>
      <c r="FX154">
        <f t="shared" si="317"/>
        <v>60</v>
      </c>
      <c r="FY154">
        <f t="shared" si="336"/>
        <v>3</v>
      </c>
      <c r="FZ154">
        <f t="shared" si="273"/>
        <v>1.5</v>
      </c>
      <c r="GA154">
        <f t="shared" si="337"/>
        <v>120</v>
      </c>
      <c r="GB154">
        <f t="shared" si="318"/>
        <v>0</v>
      </c>
      <c r="GC154" t="str">
        <f t="shared" si="319"/>
        <v/>
      </c>
      <c r="GD154" t="str">
        <f t="shared" si="275"/>
        <v/>
      </c>
      <c r="GH154" t="str">
        <f t="shared" si="207"/>
        <v/>
      </c>
      <c r="GI154" t="str">
        <f t="shared" si="320"/>
        <v/>
      </c>
      <c r="GJ154" s="43" t="str">
        <f t="shared" si="321"/>
        <v/>
      </c>
      <c r="GK154" s="43" t="str">
        <f t="shared" si="322"/>
        <v/>
      </c>
      <c r="GL154" s="145"/>
      <c r="GM154" t="str">
        <f t="shared" si="323"/>
        <v/>
      </c>
      <c r="GN154" t="str">
        <f t="shared" si="324"/>
        <v/>
      </c>
      <c r="GO154" t="str">
        <f t="shared" si="325"/>
        <v/>
      </c>
      <c r="GP154" t="str">
        <f t="shared" si="326"/>
        <v/>
      </c>
      <c r="GQ154" t="str">
        <f t="shared" si="277"/>
        <v/>
      </c>
      <c r="GR154" t="str">
        <f t="shared" si="327"/>
        <v/>
      </c>
      <c r="GS154" t="str">
        <f t="shared" si="328"/>
        <v/>
      </c>
      <c r="GU154" t="str">
        <f t="shared" si="329"/>
        <v/>
      </c>
      <c r="GV154" t="str">
        <f t="shared" si="279"/>
        <v/>
      </c>
      <c r="GW154" t="str">
        <f t="shared" si="346"/>
        <v/>
      </c>
      <c r="GX154" t="str">
        <f t="shared" si="347"/>
        <v/>
      </c>
      <c r="GY154" s="19"/>
      <c r="GZ154" t="e">
        <f t="shared" si="280"/>
        <v>#VALUE!</v>
      </c>
      <c r="HA154">
        <f t="shared" si="345"/>
        <v>3</v>
      </c>
      <c r="HC154" t="s">
        <v>983</v>
      </c>
      <c r="HD154">
        <f t="shared" si="297"/>
        <v>120</v>
      </c>
      <c r="HE154" t="str">
        <f t="shared" si="216"/>
        <v>icosahectocontagone</v>
      </c>
      <c r="HF154">
        <f t="shared" si="217"/>
        <v>0</v>
      </c>
      <c r="HG154" t="str">
        <f t="shared" si="218"/>
        <v/>
      </c>
      <c r="HH154">
        <f t="shared" si="330"/>
        <v>0</v>
      </c>
    </row>
    <row r="155" spans="2:216" x14ac:dyDescent="0.25">
      <c r="B155" s="8"/>
      <c r="C155" s="8"/>
      <c r="D155" s="8"/>
      <c r="E155" s="8"/>
      <c r="F155" s="8"/>
      <c r="G155" s="8"/>
      <c r="H155" s="8"/>
      <c r="I155" s="8"/>
      <c r="J155" s="8"/>
      <c r="L155" s="185"/>
      <c r="M155" s="185"/>
      <c r="N155" s="84"/>
      <c r="O155" s="8"/>
      <c r="P155" s="8"/>
      <c r="Q155" s="27"/>
      <c r="R155" s="227">
        <f t="shared" si="220"/>
        <v>80.666666666666671</v>
      </c>
      <c r="U155" s="32" t="str">
        <f t="shared" si="299"/>
        <v/>
      </c>
      <c r="V155" s="44" t="str">
        <f t="shared" si="300"/>
        <v/>
      </c>
      <c r="W155" s="66" t="str">
        <f t="shared" si="222"/>
        <v/>
      </c>
      <c r="X155" s="34" t="str">
        <f t="shared" si="301"/>
        <v/>
      </c>
      <c r="Y155" s="38" t="str">
        <f t="shared" si="302"/>
        <v/>
      </c>
      <c r="Z155" s="34" t="str">
        <f t="shared" si="303"/>
        <v/>
      </c>
      <c r="AA155" s="34" t="str">
        <f t="shared" si="304"/>
        <v/>
      </c>
      <c r="AB155" s="34" t="str">
        <f t="shared" si="225"/>
        <v/>
      </c>
      <c r="AC155" s="38" t="str">
        <f t="shared" si="226"/>
        <v/>
      </c>
      <c r="AD155" s="38" t="str">
        <f t="shared" si="227"/>
        <v/>
      </c>
      <c r="AE155" s="40" t="str">
        <f t="shared" si="305"/>
        <v/>
      </c>
      <c r="AG155" s="20" t="e">
        <f t="shared" si="228"/>
        <v>#VALUE!</v>
      </c>
      <c r="BE155" s="8">
        <v>180</v>
      </c>
      <c r="BF155" s="8">
        <v>360</v>
      </c>
      <c r="BG155" s="8">
        <f t="shared" si="298"/>
        <v>4840</v>
      </c>
      <c r="BH155">
        <f t="shared" si="229"/>
        <v>14520</v>
      </c>
      <c r="BI155" t="s">
        <v>20</v>
      </c>
      <c r="BJ155">
        <f t="shared" si="230"/>
        <v>14520</v>
      </c>
      <c r="BK155">
        <f t="shared" si="281"/>
        <v>0</v>
      </c>
      <c r="BL155" s="17">
        <f t="shared" si="231"/>
        <v>29040</v>
      </c>
      <c r="BM155" s="17">
        <f t="shared" si="232"/>
        <v>360</v>
      </c>
      <c r="BN155" s="17">
        <f t="shared" si="233"/>
        <v>29040</v>
      </c>
      <c r="BO155" s="17">
        <f t="shared" si="234"/>
        <v>0</v>
      </c>
      <c r="BR155">
        <f t="shared" si="235"/>
        <v>14520</v>
      </c>
      <c r="BS155">
        <f t="shared" si="236"/>
        <v>120</v>
      </c>
      <c r="BT155">
        <f t="shared" si="237"/>
        <v>242</v>
      </c>
      <c r="BU155">
        <f t="shared" si="238"/>
        <v>3</v>
      </c>
      <c r="BX155">
        <f t="shared" si="239"/>
        <v>1</v>
      </c>
      <c r="BY155">
        <f t="shared" si="240"/>
        <v>242</v>
      </c>
      <c r="BZ155">
        <f t="shared" si="241"/>
        <v>3</v>
      </c>
      <c r="CA155">
        <f t="shared" si="242"/>
        <v>1</v>
      </c>
      <c r="CB155">
        <f t="shared" si="243"/>
        <v>242</v>
      </c>
      <c r="CC155">
        <f t="shared" si="244"/>
        <v>3</v>
      </c>
      <c r="CD155" s="19"/>
      <c r="CE155" s="155">
        <f t="shared" si="245"/>
        <v>80.666666666666671</v>
      </c>
      <c r="CF155" s="17">
        <f t="shared" si="246"/>
        <v>80.666666666666671</v>
      </c>
      <c r="CG155" s="205">
        <f t="shared" si="247"/>
        <v>253.42180738957666</v>
      </c>
      <c r="CH155" s="205">
        <f t="shared" si="248"/>
        <v>80.666666666666671</v>
      </c>
      <c r="CI155" s="205">
        <f t="shared" si="249"/>
        <v>0</v>
      </c>
      <c r="CJ155" s="224">
        <f t="shared" si="250"/>
        <v>-1</v>
      </c>
      <c r="CK155" s="205">
        <f t="shared" si="251"/>
        <v>-2</v>
      </c>
      <c r="CL155" s="205">
        <v>360</v>
      </c>
      <c r="CM155" s="205">
        <f t="shared" si="282"/>
        <v>-8.3333333333333332E-3</v>
      </c>
      <c r="CN155" s="8"/>
      <c r="CO155" s="198"/>
      <c r="CP155" s="8"/>
      <c r="CQ155" s="8"/>
      <c r="CR155" s="8"/>
      <c r="CS155" s="8"/>
      <c r="CT155" s="8">
        <f t="shared" si="283"/>
        <v>242</v>
      </c>
      <c r="CU155" s="8">
        <f t="shared" si="284"/>
        <v>3</v>
      </c>
      <c r="CV155" s="8">
        <f t="shared" si="252"/>
        <v>1</v>
      </c>
      <c r="CW155" s="8">
        <f t="shared" si="331"/>
        <v>242</v>
      </c>
      <c r="CX155" s="8">
        <f t="shared" si="332"/>
        <v>3</v>
      </c>
      <c r="CY155" s="8">
        <f t="shared" si="186"/>
        <v>1</v>
      </c>
      <c r="CZ155" s="8">
        <f t="shared" si="187"/>
        <v>242</v>
      </c>
      <c r="DA155" s="8">
        <f t="shared" si="253"/>
        <v>3</v>
      </c>
      <c r="DB155" s="8"/>
      <c r="DC155" s="198">
        <f t="shared" si="254"/>
        <v>242</v>
      </c>
      <c r="DD155" s="234" t="s">
        <v>1005</v>
      </c>
      <c r="DE155" s="198">
        <f t="shared" si="255"/>
        <v>3</v>
      </c>
      <c r="DF155" s="8" t="s">
        <v>16</v>
      </c>
      <c r="DG155" s="8">
        <f t="shared" si="188"/>
        <v>80.666666666666671</v>
      </c>
      <c r="DH155" s="129" t="s">
        <v>18</v>
      </c>
      <c r="DI155" s="129" t="s">
        <v>16</v>
      </c>
      <c r="DJ155" s="198">
        <f t="shared" si="256"/>
        <v>253.42180738957666</v>
      </c>
      <c r="DK155" s="30" t="s">
        <v>2</v>
      </c>
      <c r="DL155" s="198">
        <f t="shared" si="189"/>
        <v>253.42180738957666</v>
      </c>
      <c r="DM155" s="228">
        <f t="shared" si="285"/>
        <v>1000000000000</v>
      </c>
      <c r="DN155" s="228">
        <f t="shared" si="286"/>
        <v>253421807389576.66</v>
      </c>
      <c r="DO155" s="228">
        <f t="shared" si="287"/>
        <v>253421807389576.66</v>
      </c>
      <c r="DP155" s="228">
        <f t="shared" si="288"/>
        <v>253421807389577</v>
      </c>
      <c r="DQ155" s="228">
        <f t="shared" si="289"/>
        <v>253421807389577</v>
      </c>
      <c r="DR155" s="30" t="str">
        <f t="shared" si="290"/>
        <v/>
      </c>
      <c r="DS155" s="30">
        <f t="shared" si="291"/>
        <v>0</v>
      </c>
      <c r="DT155" s="30">
        <f t="shared" si="292"/>
        <v>0</v>
      </c>
      <c r="DU155" s="27"/>
      <c r="DV155" s="23" t="s">
        <v>19</v>
      </c>
      <c r="DW155" s="23">
        <f t="shared" si="190"/>
        <v>242</v>
      </c>
      <c r="DX155" s="23">
        <f t="shared" si="191"/>
        <v>3</v>
      </c>
      <c r="DY155" s="23">
        <f t="shared" si="257"/>
        <v>80.666666666666671</v>
      </c>
      <c r="DZ155" s="23">
        <f t="shared" si="258"/>
        <v>0</v>
      </c>
      <c r="EA155" s="23">
        <f t="shared" si="192"/>
        <v>0</v>
      </c>
      <c r="EB155" s="23"/>
      <c r="EC155" s="23">
        <f t="shared" si="259"/>
        <v>242</v>
      </c>
      <c r="ED155" s="23">
        <f t="shared" si="260"/>
        <v>3</v>
      </c>
      <c r="EE155" s="23">
        <f t="shared" si="261"/>
        <v>242</v>
      </c>
      <c r="EF155" s="23">
        <f t="shared" si="262"/>
        <v>3</v>
      </c>
      <c r="EG155" s="23"/>
      <c r="EH155" s="23" t="s">
        <v>36</v>
      </c>
      <c r="EI155" s="223">
        <f t="shared" si="263"/>
        <v>242</v>
      </c>
      <c r="EJ155" s="23" t="s">
        <v>17</v>
      </c>
      <c r="EK155" s="223">
        <f t="shared" si="264"/>
        <v>3</v>
      </c>
      <c r="EL155" s="92" t="s">
        <v>37</v>
      </c>
      <c r="EM155" s="24" t="s">
        <v>18</v>
      </c>
      <c r="EN155" s="92">
        <f t="shared" si="306"/>
        <v>1</v>
      </c>
      <c r="EO155" s="92" t="s">
        <v>16</v>
      </c>
      <c r="EP155" t="str">
        <f t="shared" si="307"/>
        <v xml:space="preserve">( 242 / 3 ) π </v>
      </c>
      <c r="EQ155" t="str">
        <f t="shared" si="308"/>
        <v xml:space="preserve">( 242 / 3 ) π </v>
      </c>
      <c r="ER155" t="str">
        <f t="shared" si="267"/>
        <v xml:space="preserve">( 242 / 3 ) π </v>
      </c>
      <c r="ES155">
        <f t="shared" si="293"/>
        <v>0</v>
      </c>
      <c r="ET155" t="str">
        <f t="shared" si="268"/>
        <v xml:space="preserve">( 242 / 3 ) π </v>
      </c>
      <c r="EU155" s="92" t="s">
        <v>39</v>
      </c>
      <c r="EV155" s="92">
        <f t="shared" si="294"/>
        <v>122</v>
      </c>
      <c r="EW155" s="92"/>
      <c r="EX155" s="92">
        <f t="shared" si="295"/>
        <v>3</v>
      </c>
      <c r="EY155" s="92">
        <f t="shared" si="194"/>
        <v>1</v>
      </c>
      <c r="EZ155" s="71" t="str">
        <f t="shared" si="195"/>
        <v xml:space="preserve">14520° = </v>
      </c>
      <c r="FA155" s="73" t="str">
        <f t="shared" si="269"/>
        <v xml:space="preserve">( 242 / 3 ) π </v>
      </c>
      <c r="FB155" s="26" t="str">
        <f t="shared" si="196"/>
        <v>=</v>
      </c>
      <c r="FC155" s="26"/>
      <c r="FD155" s="26">
        <f t="shared" si="197"/>
        <v>253.42180738957666</v>
      </c>
      <c r="FE155" s="26"/>
      <c r="FF155" s="26" t="s">
        <v>39</v>
      </c>
      <c r="FG155" s="25">
        <f t="shared" si="198"/>
        <v>253.42180738957666</v>
      </c>
      <c r="FH155" s="25" t="s">
        <v>2</v>
      </c>
      <c r="FI155" s="25" t="str">
        <f t="shared" si="199"/>
        <v/>
      </c>
      <c r="FL155" s="144" t="str">
        <f t="shared" si="200"/>
        <v>( 242 / 3 ) π   =</v>
      </c>
      <c r="FM155" s="42">
        <f t="shared" si="309"/>
        <v>253.42180738957666</v>
      </c>
      <c r="FN155">
        <f t="shared" si="310"/>
        <v>0.86602540378443771</v>
      </c>
      <c r="FO155">
        <f t="shared" si="311"/>
        <v>-0.50000000000000167</v>
      </c>
      <c r="FP155">
        <f t="shared" si="312"/>
        <v>4.3301270189221883</v>
      </c>
      <c r="FQ155">
        <f t="shared" si="313"/>
        <v>-2.5000000000000084</v>
      </c>
      <c r="FR155">
        <f t="shared" si="314"/>
        <v>7.5000000000000089</v>
      </c>
      <c r="FS155">
        <f t="shared" si="315"/>
        <v>2.4999999999999916</v>
      </c>
      <c r="FT155">
        <f t="shared" si="316"/>
        <v>8.6602540378443909</v>
      </c>
      <c r="FV155">
        <v>360</v>
      </c>
      <c r="FW155">
        <f t="shared" si="296"/>
        <v>120</v>
      </c>
      <c r="FX155">
        <f t="shared" si="317"/>
        <v>60</v>
      </c>
      <c r="FY155">
        <f t="shared" si="336"/>
        <v>3</v>
      </c>
      <c r="FZ155">
        <f t="shared" si="273"/>
        <v>1.5</v>
      </c>
      <c r="GA155">
        <f t="shared" si="337"/>
        <v>121</v>
      </c>
      <c r="GB155">
        <f t="shared" si="318"/>
        <v>0</v>
      </c>
      <c r="GC155" t="str">
        <f t="shared" si="319"/>
        <v/>
      </c>
      <c r="GD155" t="str">
        <f t="shared" si="275"/>
        <v/>
      </c>
      <c r="GH155" t="str">
        <f t="shared" si="207"/>
        <v/>
      </c>
      <c r="GI155" t="str">
        <f t="shared" si="320"/>
        <v/>
      </c>
      <c r="GJ155" s="43" t="str">
        <f t="shared" si="321"/>
        <v/>
      </c>
      <c r="GK155" s="43" t="str">
        <f t="shared" si="322"/>
        <v/>
      </c>
      <c r="GL155" s="145"/>
      <c r="GM155" t="str">
        <f t="shared" si="323"/>
        <v/>
      </c>
      <c r="GN155" t="str">
        <f t="shared" si="324"/>
        <v/>
      </c>
      <c r="GO155" t="str">
        <f t="shared" si="325"/>
        <v/>
      </c>
      <c r="GP155" t="str">
        <f t="shared" si="326"/>
        <v/>
      </c>
      <c r="GQ155" t="str">
        <f t="shared" si="277"/>
        <v/>
      </c>
      <c r="GR155" t="str">
        <f t="shared" si="327"/>
        <v/>
      </c>
      <c r="GS155" t="str">
        <f t="shared" si="328"/>
        <v/>
      </c>
      <c r="GU155" t="str">
        <f t="shared" si="329"/>
        <v/>
      </c>
      <c r="GV155" t="str">
        <f t="shared" si="279"/>
        <v/>
      </c>
      <c r="GW155" t="str">
        <f t="shared" si="346"/>
        <v/>
      </c>
      <c r="GX155" t="str">
        <f t="shared" si="347"/>
        <v/>
      </c>
      <c r="GY155" s="19"/>
      <c r="GZ155" t="e">
        <f t="shared" si="280"/>
        <v>#VALUE!</v>
      </c>
      <c r="HA155">
        <f t="shared" si="345"/>
        <v>3</v>
      </c>
      <c r="HC155" t="s">
        <v>982</v>
      </c>
      <c r="HD155">
        <f t="shared" si="297"/>
        <v>121</v>
      </c>
      <c r="HE155" t="str">
        <f t="shared" si="216"/>
        <v/>
      </c>
      <c r="HF155">
        <f t="shared" si="217"/>
        <v>0</v>
      </c>
      <c r="HG155" t="str">
        <f t="shared" si="218"/>
        <v/>
      </c>
      <c r="HH155">
        <f t="shared" si="330"/>
        <v>0</v>
      </c>
    </row>
    <row r="156" spans="2:216" x14ac:dyDescent="0.25">
      <c r="B156" s="8"/>
      <c r="C156" s="8"/>
      <c r="D156" s="8"/>
      <c r="E156" s="8"/>
      <c r="F156" s="8"/>
      <c r="G156" s="8"/>
      <c r="H156" s="8"/>
      <c r="I156" s="8"/>
      <c r="J156" s="8"/>
      <c r="L156" s="185"/>
      <c r="M156" s="185"/>
      <c r="N156" s="84"/>
      <c r="O156" s="8"/>
      <c r="P156" s="8"/>
      <c r="Q156" s="27"/>
      <c r="R156" s="227">
        <f t="shared" si="220"/>
        <v>81.333333333333329</v>
      </c>
      <c r="U156" s="32" t="str">
        <f t="shared" si="299"/>
        <v/>
      </c>
      <c r="V156" s="45" t="str">
        <f t="shared" si="300"/>
        <v/>
      </c>
      <c r="W156" s="32" t="str">
        <f t="shared" si="222"/>
        <v/>
      </c>
      <c r="X156" s="35" t="str">
        <f t="shared" si="301"/>
        <v/>
      </c>
      <c r="Y156" s="39" t="str">
        <f t="shared" si="302"/>
        <v/>
      </c>
      <c r="Z156" s="35" t="str">
        <f t="shared" si="303"/>
        <v/>
      </c>
      <c r="AA156" s="35" t="str">
        <f t="shared" si="304"/>
        <v/>
      </c>
      <c r="AB156" s="35" t="str">
        <f t="shared" si="225"/>
        <v/>
      </c>
      <c r="AC156" s="39" t="str">
        <f t="shared" si="226"/>
        <v/>
      </c>
      <c r="AD156" s="39" t="str">
        <f t="shared" si="227"/>
        <v/>
      </c>
      <c r="AE156" s="41" t="str">
        <f t="shared" si="305"/>
        <v/>
      </c>
      <c r="AG156" s="20" t="e">
        <f t="shared" si="228"/>
        <v>#VALUE!</v>
      </c>
      <c r="BE156" s="8">
        <v>180</v>
      </c>
      <c r="BF156" s="8">
        <v>360</v>
      </c>
      <c r="BG156" s="8">
        <f t="shared" si="298"/>
        <v>4880</v>
      </c>
      <c r="BH156">
        <f t="shared" si="229"/>
        <v>14640</v>
      </c>
      <c r="BI156" t="s">
        <v>20</v>
      </c>
      <c r="BJ156">
        <f t="shared" si="230"/>
        <v>14640</v>
      </c>
      <c r="BK156">
        <f t="shared" si="281"/>
        <v>0</v>
      </c>
      <c r="BL156" s="17">
        <f t="shared" si="231"/>
        <v>29280</v>
      </c>
      <c r="BM156" s="17">
        <f t="shared" si="232"/>
        <v>360</v>
      </c>
      <c r="BN156" s="17">
        <f t="shared" si="233"/>
        <v>29280</v>
      </c>
      <c r="BO156" s="17">
        <f t="shared" si="234"/>
        <v>0</v>
      </c>
      <c r="BR156">
        <f t="shared" si="235"/>
        <v>14640</v>
      </c>
      <c r="BS156">
        <f t="shared" si="236"/>
        <v>120</v>
      </c>
      <c r="BT156">
        <f t="shared" si="237"/>
        <v>244</v>
      </c>
      <c r="BU156">
        <f t="shared" si="238"/>
        <v>3</v>
      </c>
      <c r="BX156">
        <f t="shared" si="239"/>
        <v>1</v>
      </c>
      <c r="BY156">
        <f t="shared" si="240"/>
        <v>244</v>
      </c>
      <c r="BZ156">
        <f t="shared" si="241"/>
        <v>3</v>
      </c>
      <c r="CA156">
        <f t="shared" si="242"/>
        <v>1</v>
      </c>
      <c r="CB156">
        <f t="shared" si="243"/>
        <v>244</v>
      </c>
      <c r="CC156">
        <f t="shared" si="244"/>
        <v>3</v>
      </c>
      <c r="CD156" s="19"/>
      <c r="CE156" s="155">
        <f t="shared" si="245"/>
        <v>81.333333333333329</v>
      </c>
      <c r="CF156" s="17">
        <f t="shared" si="246"/>
        <v>81.333333333333329</v>
      </c>
      <c r="CG156" s="205">
        <f t="shared" si="247"/>
        <v>255.51620249196984</v>
      </c>
      <c r="CH156" s="205">
        <f t="shared" si="248"/>
        <v>81.333333333333329</v>
      </c>
      <c r="CI156" s="205">
        <f t="shared" si="249"/>
        <v>0</v>
      </c>
      <c r="CJ156" s="224">
        <f t="shared" si="250"/>
        <v>-1</v>
      </c>
      <c r="CK156" s="205">
        <f t="shared" si="251"/>
        <v>-2</v>
      </c>
      <c r="CL156" s="205">
        <v>360</v>
      </c>
      <c r="CM156" s="205">
        <f t="shared" si="282"/>
        <v>-8.3333333333333332E-3</v>
      </c>
      <c r="CN156" s="8"/>
      <c r="CO156" s="198"/>
      <c r="CP156" s="8"/>
      <c r="CQ156" s="8"/>
      <c r="CR156" s="8"/>
      <c r="CS156" s="8"/>
      <c r="CT156" s="8">
        <f t="shared" si="283"/>
        <v>244</v>
      </c>
      <c r="CU156" s="8">
        <f t="shared" si="284"/>
        <v>3</v>
      </c>
      <c r="CV156" s="8">
        <f t="shared" si="252"/>
        <v>1</v>
      </c>
      <c r="CW156" s="8">
        <f t="shared" si="331"/>
        <v>244</v>
      </c>
      <c r="CX156" s="8">
        <f t="shared" si="332"/>
        <v>3</v>
      </c>
      <c r="CY156" s="8">
        <f t="shared" si="186"/>
        <v>1</v>
      </c>
      <c r="CZ156" s="8">
        <f t="shared" si="187"/>
        <v>244</v>
      </c>
      <c r="DA156" s="8">
        <f t="shared" si="253"/>
        <v>3</v>
      </c>
      <c r="DB156" s="8"/>
      <c r="DC156" s="198">
        <f t="shared" si="254"/>
        <v>244</v>
      </c>
      <c r="DD156" s="234" t="s">
        <v>1005</v>
      </c>
      <c r="DE156" s="198">
        <f t="shared" si="255"/>
        <v>3</v>
      </c>
      <c r="DF156" s="8" t="s">
        <v>16</v>
      </c>
      <c r="DG156" s="8">
        <f t="shared" si="188"/>
        <v>81.333333333333329</v>
      </c>
      <c r="DH156" s="129" t="s">
        <v>18</v>
      </c>
      <c r="DI156" s="129" t="s">
        <v>16</v>
      </c>
      <c r="DJ156" s="198">
        <f t="shared" si="256"/>
        <v>255.51620249196984</v>
      </c>
      <c r="DK156" s="30" t="s">
        <v>2</v>
      </c>
      <c r="DL156" s="198">
        <f t="shared" si="189"/>
        <v>255.51620249196984</v>
      </c>
      <c r="DM156" s="228">
        <f t="shared" si="285"/>
        <v>1000000000000</v>
      </c>
      <c r="DN156" s="228">
        <f t="shared" si="286"/>
        <v>255516202491969.84</v>
      </c>
      <c r="DO156" s="228">
        <f t="shared" si="287"/>
        <v>255516202491969.84</v>
      </c>
      <c r="DP156" s="228">
        <f t="shared" si="288"/>
        <v>255516202491970</v>
      </c>
      <c r="DQ156" s="228">
        <f t="shared" si="289"/>
        <v>255516202491970</v>
      </c>
      <c r="DR156" s="30" t="str">
        <f t="shared" si="290"/>
        <v/>
      </c>
      <c r="DS156" s="30">
        <f t="shared" si="291"/>
        <v>0</v>
      </c>
      <c r="DT156" s="30">
        <f t="shared" si="292"/>
        <v>0</v>
      </c>
      <c r="DU156" s="27"/>
      <c r="DV156" s="23" t="s">
        <v>19</v>
      </c>
      <c r="DW156" s="23">
        <f t="shared" si="190"/>
        <v>244</v>
      </c>
      <c r="DX156" s="23">
        <f t="shared" si="191"/>
        <v>3</v>
      </c>
      <c r="DY156" s="23">
        <f t="shared" si="257"/>
        <v>81.333333333333329</v>
      </c>
      <c r="DZ156" s="23">
        <f t="shared" si="258"/>
        <v>0</v>
      </c>
      <c r="EA156" s="23">
        <f t="shared" si="192"/>
        <v>0</v>
      </c>
      <c r="EB156" s="23"/>
      <c r="EC156" s="23">
        <f t="shared" si="259"/>
        <v>244</v>
      </c>
      <c r="ED156" s="23">
        <f t="shared" si="260"/>
        <v>3</v>
      </c>
      <c r="EE156" s="23">
        <f t="shared" si="261"/>
        <v>244</v>
      </c>
      <c r="EF156" s="23">
        <f t="shared" si="262"/>
        <v>3</v>
      </c>
      <c r="EG156" s="23"/>
      <c r="EH156" s="23" t="s">
        <v>36</v>
      </c>
      <c r="EI156" s="223">
        <f t="shared" si="263"/>
        <v>244</v>
      </c>
      <c r="EJ156" s="23" t="s">
        <v>17</v>
      </c>
      <c r="EK156" s="223">
        <f t="shared" si="264"/>
        <v>3</v>
      </c>
      <c r="EL156" s="92" t="s">
        <v>37</v>
      </c>
      <c r="EM156" s="24" t="s">
        <v>18</v>
      </c>
      <c r="EN156" s="92">
        <f t="shared" si="306"/>
        <v>1</v>
      </c>
      <c r="EO156" s="92" t="s">
        <v>16</v>
      </c>
      <c r="EP156" t="str">
        <f t="shared" si="307"/>
        <v xml:space="preserve">( 244 / 3 ) π </v>
      </c>
      <c r="EQ156" t="str">
        <f t="shared" si="308"/>
        <v xml:space="preserve">( 244 / 3 ) π </v>
      </c>
      <c r="ER156" t="str">
        <f t="shared" si="267"/>
        <v xml:space="preserve">( 244 / 3 ) π </v>
      </c>
      <c r="ES156">
        <f t="shared" si="293"/>
        <v>0</v>
      </c>
      <c r="ET156" t="str">
        <f t="shared" si="268"/>
        <v xml:space="preserve">( 244 / 3 ) π </v>
      </c>
      <c r="EU156" s="92" t="s">
        <v>39</v>
      </c>
      <c r="EV156" s="92">
        <f t="shared" si="294"/>
        <v>123</v>
      </c>
      <c r="EW156" s="92"/>
      <c r="EX156" s="92">
        <f t="shared" si="295"/>
        <v>3</v>
      </c>
      <c r="EY156" s="92">
        <f t="shared" si="194"/>
        <v>3</v>
      </c>
      <c r="EZ156" s="71" t="str">
        <f t="shared" si="195"/>
        <v xml:space="preserve">14640° = </v>
      </c>
      <c r="FA156" s="73" t="str">
        <f t="shared" si="269"/>
        <v xml:space="preserve">( 244 / 3 ) π </v>
      </c>
      <c r="FB156" s="26" t="str">
        <f t="shared" si="196"/>
        <v>=</v>
      </c>
      <c r="FC156" s="26"/>
      <c r="FD156" s="26">
        <f t="shared" si="197"/>
        <v>255.51620249196984</v>
      </c>
      <c r="FE156" s="26"/>
      <c r="FF156" s="26" t="s">
        <v>39</v>
      </c>
      <c r="FG156" s="25">
        <f t="shared" si="198"/>
        <v>255.51620249196984</v>
      </c>
      <c r="FH156" s="25" t="s">
        <v>2</v>
      </c>
      <c r="FI156" s="25" t="str">
        <f t="shared" si="199"/>
        <v/>
      </c>
      <c r="FL156" s="144" t="str">
        <f t="shared" si="200"/>
        <v>( 244 / 3 ) π   =</v>
      </c>
      <c r="FM156" s="42">
        <f t="shared" si="309"/>
        <v>255.51620249196984</v>
      </c>
      <c r="FN156">
        <f t="shared" si="310"/>
        <v>-0.86602540378443127</v>
      </c>
      <c r="FO156">
        <f t="shared" si="311"/>
        <v>-0.50000000000001277</v>
      </c>
      <c r="FP156">
        <f t="shared" si="312"/>
        <v>-4.3301270189221563</v>
      </c>
      <c r="FQ156">
        <f t="shared" si="313"/>
        <v>-2.5000000000000639</v>
      </c>
      <c r="FR156">
        <f t="shared" si="314"/>
        <v>7.5000000000000639</v>
      </c>
      <c r="FS156">
        <f t="shared" si="315"/>
        <v>2.4999999999999361</v>
      </c>
      <c r="FT156">
        <f t="shared" si="316"/>
        <v>8.6602540378444228</v>
      </c>
      <c r="FV156">
        <v>360</v>
      </c>
      <c r="FW156">
        <f t="shared" si="296"/>
        <v>120</v>
      </c>
      <c r="FX156">
        <f t="shared" si="317"/>
        <v>60</v>
      </c>
      <c r="FY156">
        <f t="shared" si="336"/>
        <v>3</v>
      </c>
      <c r="FZ156">
        <f t="shared" si="273"/>
        <v>1.5</v>
      </c>
      <c r="GA156">
        <f t="shared" si="337"/>
        <v>122</v>
      </c>
      <c r="GB156">
        <f t="shared" si="318"/>
        <v>0</v>
      </c>
      <c r="GC156" t="str">
        <f t="shared" si="319"/>
        <v/>
      </c>
      <c r="GD156" t="str">
        <f t="shared" si="275"/>
        <v/>
      </c>
      <c r="GH156" t="str">
        <f t="shared" si="207"/>
        <v/>
      </c>
      <c r="GI156" t="str">
        <f t="shared" si="320"/>
        <v/>
      </c>
      <c r="GJ156" s="43" t="str">
        <f t="shared" si="321"/>
        <v/>
      </c>
      <c r="GK156" s="43" t="str">
        <f t="shared" si="322"/>
        <v/>
      </c>
      <c r="GL156" s="145"/>
      <c r="GM156" t="str">
        <f t="shared" si="323"/>
        <v/>
      </c>
      <c r="GN156" t="str">
        <f t="shared" si="324"/>
        <v/>
      </c>
      <c r="GO156" t="str">
        <f t="shared" si="325"/>
        <v/>
      </c>
      <c r="GP156" t="str">
        <f t="shared" si="326"/>
        <v/>
      </c>
      <c r="GQ156" t="str">
        <f t="shared" si="277"/>
        <v/>
      </c>
      <c r="GR156" t="str">
        <f t="shared" si="327"/>
        <v/>
      </c>
      <c r="GS156" t="str">
        <f t="shared" si="328"/>
        <v/>
      </c>
      <c r="GU156" t="str">
        <f t="shared" si="329"/>
        <v/>
      </c>
      <c r="GV156" t="str">
        <f t="shared" si="279"/>
        <v/>
      </c>
      <c r="GW156" t="str">
        <f t="shared" si="346"/>
        <v/>
      </c>
      <c r="GX156" t="str">
        <f t="shared" si="347"/>
        <v/>
      </c>
      <c r="GY156" s="19"/>
      <c r="GZ156" t="e">
        <f t="shared" si="280"/>
        <v>#VALUE!</v>
      </c>
      <c r="HA156">
        <f t="shared" si="345"/>
        <v>3</v>
      </c>
      <c r="HC156" t="s">
        <v>982</v>
      </c>
      <c r="HD156">
        <f t="shared" si="297"/>
        <v>122</v>
      </c>
      <c r="HE156" t="str">
        <f t="shared" si="216"/>
        <v/>
      </c>
      <c r="HF156">
        <f t="shared" si="217"/>
        <v>0</v>
      </c>
      <c r="HG156" t="str">
        <f t="shared" si="218"/>
        <v/>
      </c>
      <c r="HH156">
        <f t="shared" si="330"/>
        <v>0</v>
      </c>
    </row>
    <row r="157" spans="2:216" x14ac:dyDescent="0.25">
      <c r="B157" s="8"/>
      <c r="C157" s="8"/>
      <c r="D157" s="8"/>
      <c r="E157" s="8"/>
      <c r="F157" s="8"/>
      <c r="G157" s="8"/>
      <c r="H157" s="8"/>
      <c r="I157" s="8"/>
      <c r="J157" s="8"/>
      <c r="L157" s="185"/>
      <c r="M157" s="185"/>
      <c r="N157" s="84"/>
      <c r="O157" s="8"/>
      <c r="P157" s="8"/>
      <c r="Q157" s="27"/>
      <c r="R157" s="227">
        <f t="shared" si="220"/>
        <v>82</v>
      </c>
      <c r="U157" s="32" t="str">
        <f t="shared" si="299"/>
        <v/>
      </c>
      <c r="V157" s="44" t="str">
        <f t="shared" si="300"/>
        <v/>
      </c>
      <c r="W157" s="66" t="str">
        <f t="shared" si="222"/>
        <v/>
      </c>
      <c r="X157" s="34" t="str">
        <f t="shared" si="301"/>
        <v/>
      </c>
      <c r="Y157" s="38" t="str">
        <f t="shared" si="302"/>
        <v/>
      </c>
      <c r="Z157" s="34" t="str">
        <f t="shared" si="303"/>
        <v/>
      </c>
      <c r="AA157" s="34" t="str">
        <f t="shared" si="304"/>
        <v/>
      </c>
      <c r="AB157" s="34" t="str">
        <f t="shared" si="225"/>
        <v/>
      </c>
      <c r="AC157" s="38" t="str">
        <f t="shared" si="226"/>
        <v/>
      </c>
      <c r="AD157" s="38" t="str">
        <f t="shared" si="227"/>
        <v/>
      </c>
      <c r="AE157" s="40" t="str">
        <f t="shared" si="305"/>
        <v/>
      </c>
      <c r="AG157" s="20" t="e">
        <f t="shared" si="228"/>
        <v>#VALUE!</v>
      </c>
      <c r="BE157" s="8">
        <v>180</v>
      </c>
      <c r="BF157" s="8">
        <v>360</v>
      </c>
      <c r="BG157" s="8">
        <f t="shared" si="298"/>
        <v>4920</v>
      </c>
      <c r="BH157">
        <f t="shared" si="229"/>
        <v>14760</v>
      </c>
      <c r="BI157" t="s">
        <v>20</v>
      </c>
      <c r="BJ157">
        <f t="shared" si="230"/>
        <v>14760</v>
      </c>
      <c r="BK157">
        <f t="shared" si="281"/>
        <v>0</v>
      </c>
      <c r="BL157" s="17">
        <f t="shared" si="231"/>
        <v>29520</v>
      </c>
      <c r="BM157" s="17">
        <f t="shared" si="232"/>
        <v>360</v>
      </c>
      <c r="BN157" s="17">
        <f t="shared" si="233"/>
        <v>29520</v>
      </c>
      <c r="BO157" s="17">
        <f t="shared" si="234"/>
        <v>0</v>
      </c>
      <c r="BR157">
        <f t="shared" si="235"/>
        <v>14760</v>
      </c>
      <c r="BS157">
        <f t="shared" si="236"/>
        <v>360</v>
      </c>
      <c r="BT157">
        <f t="shared" si="237"/>
        <v>82</v>
      </c>
      <c r="BU157">
        <f t="shared" si="238"/>
        <v>1</v>
      </c>
      <c r="BX157">
        <f t="shared" si="239"/>
        <v>1</v>
      </c>
      <c r="BY157">
        <f t="shared" si="240"/>
        <v>82</v>
      </c>
      <c r="BZ157">
        <f t="shared" si="241"/>
        <v>1</v>
      </c>
      <c r="CA157">
        <f t="shared" si="242"/>
        <v>1</v>
      </c>
      <c r="CB157">
        <f t="shared" si="243"/>
        <v>82</v>
      </c>
      <c r="CC157">
        <f t="shared" si="244"/>
        <v>1</v>
      </c>
      <c r="CD157" s="19"/>
      <c r="CE157" s="155">
        <f t="shared" si="245"/>
        <v>82</v>
      </c>
      <c r="CF157" s="17">
        <f t="shared" si="246"/>
        <v>82</v>
      </c>
      <c r="CG157" s="205">
        <f t="shared" si="247"/>
        <v>257.61059759436301</v>
      </c>
      <c r="CH157" s="205">
        <f t="shared" si="248"/>
        <v>82</v>
      </c>
      <c r="CI157" s="205">
        <f t="shared" si="249"/>
        <v>0</v>
      </c>
      <c r="CJ157" s="224">
        <f t="shared" si="250"/>
        <v>-1</v>
      </c>
      <c r="CK157" s="205">
        <f t="shared" si="251"/>
        <v>-2</v>
      </c>
      <c r="CL157" s="205">
        <v>360</v>
      </c>
      <c r="CM157" s="205">
        <f t="shared" si="282"/>
        <v>-8.3333333333333332E-3</v>
      </c>
      <c r="CN157" s="8"/>
      <c r="CO157" s="198"/>
      <c r="CP157" s="8"/>
      <c r="CQ157" s="8"/>
      <c r="CR157" s="8"/>
      <c r="CS157" s="8"/>
      <c r="CT157" s="8">
        <f t="shared" si="283"/>
        <v>246</v>
      </c>
      <c r="CU157" s="8">
        <f t="shared" si="284"/>
        <v>3</v>
      </c>
      <c r="CV157" s="8">
        <f t="shared" si="252"/>
        <v>3</v>
      </c>
      <c r="CW157" s="8">
        <f t="shared" si="331"/>
        <v>82</v>
      </c>
      <c r="CX157" s="8">
        <f t="shared" si="332"/>
        <v>1</v>
      </c>
      <c r="CY157" s="8">
        <f t="shared" si="186"/>
        <v>3</v>
      </c>
      <c r="CZ157" s="8">
        <f t="shared" si="187"/>
        <v>82</v>
      </c>
      <c r="DA157" s="8">
        <f t="shared" si="253"/>
        <v>1</v>
      </c>
      <c r="DB157" s="8"/>
      <c r="DC157" s="198">
        <f t="shared" si="254"/>
        <v>82</v>
      </c>
      <c r="DD157" s="234" t="s">
        <v>1005</v>
      </c>
      <c r="DE157" s="198">
        <f t="shared" si="255"/>
        <v>1</v>
      </c>
      <c r="DF157" s="8" t="s">
        <v>16</v>
      </c>
      <c r="DG157" s="8">
        <f t="shared" si="188"/>
        <v>82</v>
      </c>
      <c r="DH157" s="129" t="s">
        <v>18</v>
      </c>
      <c r="DI157" s="129" t="s">
        <v>16</v>
      </c>
      <c r="DJ157" s="198">
        <f t="shared" si="256"/>
        <v>257.61059759436301</v>
      </c>
      <c r="DK157" s="30" t="s">
        <v>2</v>
      </c>
      <c r="DL157" s="198">
        <f t="shared" si="189"/>
        <v>257.61059759436301</v>
      </c>
      <c r="DM157" s="228">
        <f t="shared" si="285"/>
        <v>1000000000000</v>
      </c>
      <c r="DN157" s="228">
        <f t="shared" si="286"/>
        <v>257610597594363</v>
      </c>
      <c r="DO157" s="228">
        <f t="shared" si="287"/>
        <v>257610597594363</v>
      </c>
      <c r="DP157" s="228">
        <f t="shared" si="288"/>
        <v>257610597594363</v>
      </c>
      <c r="DQ157" s="228">
        <f t="shared" si="289"/>
        <v>257610597594363</v>
      </c>
      <c r="DR157" s="30" t="str">
        <f t="shared" si="290"/>
        <v/>
      </c>
      <c r="DS157" s="30">
        <f t="shared" si="291"/>
        <v>0</v>
      </c>
      <c r="DT157" s="30">
        <f t="shared" si="292"/>
        <v>0</v>
      </c>
      <c r="DU157" s="27"/>
      <c r="DV157" s="23" t="s">
        <v>19</v>
      </c>
      <c r="DW157" s="23">
        <f t="shared" si="190"/>
        <v>82</v>
      </c>
      <c r="DX157" s="23">
        <f t="shared" si="191"/>
        <v>1</v>
      </c>
      <c r="DY157" s="23">
        <f t="shared" si="257"/>
        <v>82</v>
      </c>
      <c r="DZ157" s="23">
        <f t="shared" si="258"/>
        <v>0</v>
      </c>
      <c r="EA157" s="23">
        <f t="shared" si="192"/>
        <v>0</v>
      </c>
      <c r="EB157" s="23"/>
      <c r="EC157" s="23">
        <f t="shared" si="259"/>
        <v>82</v>
      </c>
      <c r="ED157" s="23">
        <f t="shared" si="260"/>
        <v>1</v>
      </c>
      <c r="EE157" s="23">
        <f t="shared" si="261"/>
        <v>82</v>
      </c>
      <c r="EF157" s="23">
        <f t="shared" si="262"/>
        <v>1</v>
      </c>
      <c r="EG157" s="23"/>
      <c r="EH157" s="23" t="s">
        <v>36</v>
      </c>
      <c r="EI157" s="223">
        <f t="shared" si="263"/>
        <v>82</v>
      </c>
      <c r="EJ157" s="23" t="s">
        <v>17</v>
      </c>
      <c r="EK157" s="223">
        <f t="shared" si="264"/>
        <v>1</v>
      </c>
      <c r="EL157" s="92" t="s">
        <v>37</v>
      </c>
      <c r="EM157" s="24" t="s">
        <v>18</v>
      </c>
      <c r="EN157" s="92">
        <f t="shared" si="306"/>
        <v>1</v>
      </c>
      <c r="EO157" s="92" t="s">
        <v>16</v>
      </c>
      <c r="EP157" t="str">
        <f t="shared" si="307"/>
        <v xml:space="preserve">( 82 / 1 ) π </v>
      </c>
      <c r="EQ157" t="str">
        <f t="shared" si="308"/>
        <v xml:space="preserve">82 π </v>
      </c>
      <c r="ER157" t="str">
        <f t="shared" si="267"/>
        <v xml:space="preserve">82 π </v>
      </c>
      <c r="ES157">
        <f t="shared" si="293"/>
        <v>0</v>
      </c>
      <c r="ET157" t="str">
        <f t="shared" si="268"/>
        <v xml:space="preserve">82 π </v>
      </c>
      <c r="EU157" s="92" t="s">
        <v>39</v>
      </c>
      <c r="EV157" s="92">
        <f t="shared" si="294"/>
        <v>124</v>
      </c>
      <c r="EW157" s="92"/>
      <c r="EX157" s="92">
        <f t="shared" si="295"/>
        <v>3</v>
      </c>
      <c r="EY157" s="92">
        <f t="shared" si="194"/>
        <v>1</v>
      </c>
      <c r="EZ157" s="71" t="str">
        <f t="shared" si="195"/>
        <v xml:space="preserve">14760° = </v>
      </c>
      <c r="FA157" s="73" t="str">
        <f t="shared" si="269"/>
        <v xml:space="preserve">82 π </v>
      </c>
      <c r="FB157" s="26" t="str">
        <f t="shared" si="196"/>
        <v>=</v>
      </c>
      <c r="FC157" s="26"/>
      <c r="FD157" s="26">
        <f t="shared" si="197"/>
        <v>257.61059759436301</v>
      </c>
      <c r="FE157" s="26"/>
      <c r="FF157" s="26" t="s">
        <v>39</v>
      </c>
      <c r="FG157" s="25">
        <f t="shared" si="198"/>
        <v>257.61059759436307</v>
      </c>
      <c r="FH157" s="25" t="s">
        <v>2</v>
      </c>
      <c r="FI157" s="25" t="str">
        <f t="shared" si="199"/>
        <v/>
      </c>
      <c r="FL157" s="144" t="str">
        <f t="shared" si="200"/>
        <v>82 π   =</v>
      </c>
      <c r="FM157" s="42">
        <f t="shared" si="309"/>
        <v>257.61059759436307</v>
      </c>
      <c r="FN157">
        <f t="shared" si="310"/>
        <v>2.5480919457754325E-14</v>
      </c>
      <c r="FO157">
        <f t="shared" si="311"/>
        <v>1</v>
      </c>
      <c r="FP157">
        <f t="shared" si="312"/>
        <v>1.2740459728877163E-13</v>
      </c>
      <c r="FQ157">
        <f t="shared" si="313"/>
        <v>5</v>
      </c>
      <c r="FR157">
        <f t="shared" si="314"/>
        <v>0</v>
      </c>
      <c r="FS157">
        <f t="shared" si="315"/>
        <v>0</v>
      </c>
      <c r="FT157">
        <f t="shared" si="316"/>
        <v>1.2740459728877163E-13</v>
      </c>
      <c r="FV157">
        <v>360</v>
      </c>
      <c r="FW157">
        <f t="shared" si="296"/>
        <v>120</v>
      </c>
      <c r="FX157">
        <f t="shared" si="317"/>
        <v>60</v>
      </c>
      <c r="FY157">
        <f t="shared" si="336"/>
        <v>3</v>
      </c>
      <c r="FZ157">
        <f t="shared" si="273"/>
        <v>1.5</v>
      </c>
      <c r="GA157">
        <f t="shared" si="337"/>
        <v>123</v>
      </c>
      <c r="GB157">
        <f t="shared" si="318"/>
        <v>0</v>
      </c>
      <c r="GC157" t="str">
        <f t="shared" si="319"/>
        <v/>
      </c>
      <c r="GD157" t="str">
        <f t="shared" si="275"/>
        <v/>
      </c>
      <c r="GH157" t="str">
        <f t="shared" si="207"/>
        <v/>
      </c>
      <c r="GI157" t="str">
        <f t="shared" si="320"/>
        <v/>
      </c>
      <c r="GJ157" s="43" t="str">
        <f t="shared" si="321"/>
        <v/>
      </c>
      <c r="GK157" s="43" t="str">
        <f t="shared" si="322"/>
        <v/>
      </c>
      <c r="GL157" s="145"/>
      <c r="GM157" t="str">
        <f t="shared" si="323"/>
        <v/>
      </c>
      <c r="GN157" t="str">
        <f t="shared" si="324"/>
        <v/>
      </c>
      <c r="GO157" t="str">
        <f t="shared" si="325"/>
        <v/>
      </c>
      <c r="GP157" t="str">
        <f t="shared" si="326"/>
        <v/>
      </c>
      <c r="GQ157" t="str">
        <f t="shared" si="277"/>
        <v/>
      </c>
      <c r="GR157" t="str">
        <f t="shared" si="327"/>
        <v/>
      </c>
      <c r="GS157" t="str">
        <f t="shared" si="328"/>
        <v/>
      </c>
      <c r="GU157" t="str">
        <f t="shared" si="329"/>
        <v/>
      </c>
      <c r="GV157" t="str">
        <f t="shared" si="279"/>
        <v/>
      </c>
      <c r="GW157" t="str">
        <f t="shared" si="346"/>
        <v/>
      </c>
      <c r="GX157" t="str">
        <f t="shared" si="347"/>
        <v/>
      </c>
      <c r="GY157" s="19"/>
      <c r="GZ157" t="e">
        <f t="shared" si="280"/>
        <v>#VALUE!</v>
      </c>
      <c r="HA157">
        <f t="shared" si="345"/>
        <v>3</v>
      </c>
      <c r="HC157" t="s">
        <v>982</v>
      </c>
      <c r="HD157">
        <f t="shared" si="297"/>
        <v>123</v>
      </c>
      <c r="HE157" t="str">
        <f t="shared" si="216"/>
        <v/>
      </c>
      <c r="HF157">
        <f t="shared" si="217"/>
        <v>0</v>
      </c>
      <c r="HG157" t="str">
        <f t="shared" si="218"/>
        <v/>
      </c>
      <c r="HH157">
        <f t="shared" si="330"/>
        <v>0</v>
      </c>
    </row>
    <row r="158" spans="2:216" x14ac:dyDescent="0.25">
      <c r="B158" s="8"/>
      <c r="C158" s="8"/>
      <c r="D158" s="8"/>
      <c r="E158" s="8"/>
      <c r="F158" s="8"/>
      <c r="G158" s="8"/>
      <c r="H158" s="8"/>
      <c r="I158" s="8"/>
      <c r="J158" s="8"/>
      <c r="L158" s="185"/>
      <c r="M158" s="185"/>
      <c r="N158" s="84"/>
      <c r="O158" s="8"/>
      <c r="P158" s="8"/>
      <c r="Q158" s="27"/>
      <c r="R158" s="227">
        <f t="shared" si="220"/>
        <v>82.666666666666671</v>
      </c>
      <c r="U158" s="32" t="str">
        <f t="shared" si="299"/>
        <v/>
      </c>
      <c r="V158" s="45" t="str">
        <f t="shared" si="300"/>
        <v/>
      </c>
      <c r="W158" s="32" t="str">
        <f t="shared" si="222"/>
        <v/>
      </c>
      <c r="X158" s="35" t="str">
        <f t="shared" si="301"/>
        <v/>
      </c>
      <c r="Y158" s="39" t="str">
        <f t="shared" si="302"/>
        <v/>
      </c>
      <c r="Z158" s="35" t="str">
        <f t="shared" si="303"/>
        <v/>
      </c>
      <c r="AA158" s="35" t="str">
        <f t="shared" si="304"/>
        <v/>
      </c>
      <c r="AB158" s="35" t="str">
        <f t="shared" si="225"/>
        <v/>
      </c>
      <c r="AC158" s="39" t="str">
        <f t="shared" si="226"/>
        <v/>
      </c>
      <c r="AD158" s="39" t="str">
        <f t="shared" si="227"/>
        <v/>
      </c>
      <c r="AE158" s="41" t="str">
        <f t="shared" si="305"/>
        <v/>
      </c>
      <c r="AG158" s="20" t="e">
        <f t="shared" si="228"/>
        <v>#VALUE!</v>
      </c>
      <c r="BE158" s="8">
        <v>180</v>
      </c>
      <c r="BF158" s="8">
        <v>360</v>
      </c>
      <c r="BG158" s="8">
        <f t="shared" si="298"/>
        <v>4960</v>
      </c>
      <c r="BH158">
        <f t="shared" si="229"/>
        <v>14880</v>
      </c>
      <c r="BI158" t="s">
        <v>20</v>
      </c>
      <c r="BJ158">
        <f t="shared" si="230"/>
        <v>14880</v>
      </c>
      <c r="BK158">
        <f t="shared" si="281"/>
        <v>0</v>
      </c>
      <c r="BL158" s="17">
        <f t="shared" si="231"/>
        <v>29760</v>
      </c>
      <c r="BM158" s="17">
        <f t="shared" si="232"/>
        <v>360</v>
      </c>
      <c r="BN158" s="17">
        <f t="shared" si="233"/>
        <v>29760</v>
      </c>
      <c r="BO158" s="17">
        <f t="shared" si="234"/>
        <v>0</v>
      </c>
      <c r="BR158">
        <f t="shared" si="235"/>
        <v>14880</v>
      </c>
      <c r="BS158">
        <f t="shared" si="236"/>
        <v>120</v>
      </c>
      <c r="BT158">
        <f t="shared" si="237"/>
        <v>248</v>
      </c>
      <c r="BU158">
        <f t="shared" si="238"/>
        <v>3</v>
      </c>
      <c r="BX158">
        <f t="shared" si="239"/>
        <v>1</v>
      </c>
      <c r="BY158">
        <f t="shared" si="240"/>
        <v>248</v>
      </c>
      <c r="BZ158">
        <f t="shared" si="241"/>
        <v>3</v>
      </c>
      <c r="CA158">
        <f t="shared" si="242"/>
        <v>1</v>
      </c>
      <c r="CB158">
        <f t="shared" si="243"/>
        <v>248</v>
      </c>
      <c r="CC158">
        <f t="shared" si="244"/>
        <v>3</v>
      </c>
      <c r="CD158" s="19"/>
      <c r="CE158" s="155">
        <f t="shared" si="245"/>
        <v>82.666666666666671</v>
      </c>
      <c r="CF158" s="17">
        <f t="shared" si="246"/>
        <v>82.666666666666671</v>
      </c>
      <c r="CG158" s="205">
        <f t="shared" si="247"/>
        <v>259.70499269675622</v>
      </c>
      <c r="CH158" s="205">
        <f t="shared" si="248"/>
        <v>82.666666666666671</v>
      </c>
      <c r="CI158" s="205">
        <f t="shared" si="249"/>
        <v>0</v>
      </c>
      <c r="CJ158" s="224">
        <f t="shared" si="250"/>
        <v>-1</v>
      </c>
      <c r="CK158" s="205">
        <f t="shared" si="251"/>
        <v>-2</v>
      </c>
      <c r="CL158" s="205">
        <v>360</v>
      </c>
      <c r="CM158" s="205">
        <f t="shared" si="282"/>
        <v>-8.3333333333333332E-3</v>
      </c>
      <c r="CN158" s="8"/>
      <c r="CO158" s="198"/>
      <c r="CP158" s="8"/>
      <c r="CQ158" s="8"/>
      <c r="CR158" s="8"/>
      <c r="CS158" s="8"/>
      <c r="CT158" s="8">
        <f t="shared" si="283"/>
        <v>248</v>
      </c>
      <c r="CU158" s="8">
        <f t="shared" si="284"/>
        <v>3</v>
      </c>
      <c r="CV158" s="8">
        <f t="shared" si="252"/>
        <v>1</v>
      </c>
      <c r="CW158" s="8">
        <f t="shared" si="331"/>
        <v>248</v>
      </c>
      <c r="CX158" s="8">
        <f t="shared" si="332"/>
        <v>3</v>
      </c>
      <c r="CY158" s="8">
        <f t="shared" si="186"/>
        <v>1</v>
      </c>
      <c r="CZ158" s="8">
        <f t="shared" si="187"/>
        <v>248</v>
      </c>
      <c r="DA158" s="8">
        <f t="shared" si="253"/>
        <v>3</v>
      </c>
      <c r="DB158" s="8"/>
      <c r="DC158" s="198">
        <f t="shared" si="254"/>
        <v>248</v>
      </c>
      <c r="DD158" s="234" t="s">
        <v>1005</v>
      </c>
      <c r="DE158" s="198">
        <f t="shared" si="255"/>
        <v>3</v>
      </c>
      <c r="DF158" s="8" t="s">
        <v>16</v>
      </c>
      <c r="DG158" s="8">
        <f t="shared" si="188"/>
        <v>82.666666666666671</v>
      </c>
      <c r="DH158" s="129" t="s">
        <v>18</v>
      </c>
      <c r="DI158" s="129" t="s">
        <v>16</v>
      </c>
      <c r="DJ158" s="198">
        <f t="shared" si="256"/>
        <v>259.70499269675622</v>
      </c>
      <c r="DK158" s="30" t="s">
        <v>2</v>
      </c>
      <c r="DL158" s="198">
        <f t="shared" si="189"/>
        <v>259.70499269675622</v>
      </c>
      <c r="DM158" s="228">
        <f t="shared" si="285"/>
        <v>1000000000000</v>
      </c>
      <c r="DN158" s="228">
        <f t="shared" si="286"/>
        <v>259704992696756.22</v>
      </c>
      <c r="DO158" s="228">
        <f t="shared" si="287"/>
        <v>259704992696756.22</v>
      </c>
      <c r="DP158" s="228">
        <f t="shared" si="288"/>
        <v>259704992696756</v>
      </c>
      <c r="DQ158" s="228">
        <f t="shared" si="289"/>
        <v>259704992696756</v>
      </c>
      <c r="DR158" s="30" t="str">
        <f t="shared" si="290"/>
        <v/>
      </c>
      <c r="DS158" s="30">
        <f t="shared" si="291"/>
        <v>0</v>
      </c>
      <c r="DT158" s="30">
        <f t="shared" si="292"/>
        <v>0</v>
      </c>
      <c r="DU158" s="27"/>
      <c r="DV158" s="23" t="s">
        <v>19</v>
      </c>
      <c r="DW158" s="23">
        <f t="shared" si="190"/>
        <v>248</v>
      </c>
      <c r="DX158" s="23">
        <f t="shared" si="191"/>
        <v>3</v>
      </c>
      <c r="DY158" s="23">
        <f t="shared" si="257"/>
        <v>82.666666666666671</v>
      </c>
      <c r="DZ158" s="23">
        <f t="shared" si="258"/>
        <v>0</v>
      </c>
      <c r="EA158" s="23">
        <f t="shared" si="192"/>
        <v>0</v>
      </c>
      <c r="EB158" s="23"/>
      <c r="EC158" s="23">
        <f t="shared" si="259"/>
        <v>248</v>
      </c>
      <c r="ED158" s="23">
        <f t="shared" si="260"/>
        <v>3</v>
      </c>
      <c r="EE158" s="23">
        <f t="shared" si="261"/>
        <v>248</v>
      </c>
      <c r="EF158" s="23">
        <f t="shared" si="262"/>
        <v>3</v>
      </c>
      <c r="EG158" s="23"/>
      <c r="EH158" s="23" t="s">
        <v>36</v>
      </c>
      <c r="EI158" s="223">
        <f t="shared" si="263"/>
        <v>248</v>
      </c>
      <c r="EJ158" s="23" t="s">
        <v>17</v>
      </c>
      <c r="EK158" s="223">
        <f t="shared" si="264"/>
        <v>3</v>
      </c>
      <c r="EL158" s="92" t="s">
        <v>37</v>
      </c>
      <c r="EM158" s="24" t="s">
        <v>18</v>
      </c>
      <c r="EN158" s="92">
        <f t="shared" si="306"/>
        <v>1</v>
      </c>
      <c r="EO158" s="92" t="s">
        <v>16</v>
      </c>
      <c r="EP158" t="str">
        <f t="shared" si="307"/>
        <v xml:space="preserve">( 248 / 3 ) π </v>
      </c>
      <c r="EQ158" t="str">
        <f t="shared" si="308"/>
        <v xml:space="preserve">( 248 / 3 ) π </v>
      </c>
      <c r="ER158" t="str">
        <f t="shared" si="267"/>
        <v xml:space="preserve">( 248 / 3 ) π </v>
      </c>
      <c r="ES158">
        <f t="shared" si="293"/>
        <v>0</v>
      </c>
      <c r="ET158" t="str">
        <f t="shared" si="268"/>
        <v xml:space="preserve">( 248 / 3 ) π </v>
      </c>
      <c r="EU158" s="92" t="s">
        <v>39</v>
      </c>
      <c r="EV158" s="92">
        <f t="shared" si="294"/>
        <v>125</v>
      </c>
      <c r="EW158" s="92"/>
      <c r="EX158" s="92">
        <f t="shared" si="295"/>
        <v>3</v>
      </c>
      <c r="EY158" s="92">
        <f t="shared" si="194"/>
        <v>1</v>
      </c>
      <c r="EZ158" s="71" t="str">
        <f t="shared" si="195"/>
        <v xml:space="preserve">14880° = </v>
      </c>
      <c r="FA158" s="73" t="str">
        <f t="shared" si="269"/>
        <v xml:space="preserve">( 248 / 3 ) π </v>
      </c>
      <c r="FB158" s="26" t="str">
        <f t="shared" si="196"/>
        <v>=</v>
      </c>
      <c r="FC158" s="26"/>
      <c r="FD158" s="26">
        <f t="shared" si="197"/>
        <v>259.70499269675622</v>
      </c>
      <c r="FE158" s="26"/>
      <c r="FF158" s="26" t="s">
        <v>39</v>
      </c>
      <c r="FG158" s="25">
        <f t="shared" si="198"/>
        <v>259.70499269675622</v>
      </c>
      <c r="FH158" s="25" t="s">
        <v>2</v>
      </c>
      <c r="FI158" s="25" t="str">
        <f t="shared" si="199"/>
        <v/>
      </c>
      <c r="FL158" s="144" t="str">
        <f t="shared" si="200"/>
        <v>( 248 / 3 ) π   =</v>
      </c>
      <c r="FM158" s="42">
        <f t="shared" si="309"/>
        <v>259.70499269675622</v>
      </c>
      <c r="FN158">
        <f t="shared" si="310"/>
        <v>0.86602540378444848</v>
      </c>
      <c r="FO158">
        <f t="shared" si="311"/>
        <v>-0.49999999999998301</v>
      </c>
      <c r="FP158">
        <f t="shared" si="312"/>
        <v>4.3301270189222425</v>
      </c>
      <c r="FQ158">
        <f t="shared" si="313"/>
        <v>-2.4999999999999152</v>
      </c>
      <c r="FR158">
        <f t="shared" si="314"/>
        <v>7.4999999999999147</v>
      </c>
      <c r="FS158">
        <f t="shared" si="315"/>
        <v>2.5000000000000848</v>
      </c>
      <c r="FT158">
        <f t="shared" si="316"/>
        <v>8.6602540378443376</v>
      </c>
      <c r="FV158">
        <v>360</v>
      </c>
      <c r="FW158">
        <f t="shared" si="296"/>
        <v>120</v>
      </c>
      <c r="FX158">
        <f t="shared" si="317"/>
        <v>60</v>
      </c>
      <c r="FY158">
        <f t="shared" si="336"/>
        <v>3</v>
      </c>
      <c r="FZ158">
        <f t="shared" si="273"/>
        <v>1.5</v>
      </c>
      <c r="GA158">
        <f t="shared" si="337"/>
        <v>124</v>
      </c>
      <c r="GB158">
        <f t="shared" si="318"/>
        <v>0</v>
      </c>
      <c r="GC158" t="str">
        <f t="shared" si="319"/>
        <v/>
      </c>
      <c r="GD158" t="str">
        <f t="shared" si="275"/>
        <v/>
      </c>
      <c r="GH158" t="str">
        <f t="shared" si="207"/>
        <v/>
      </c>
      <c r="GI158" t="str">
        <f t="shared" si="320"/>
        <v/>
      </c>
      <c r="GJ158" s="43" t="str">
        <f t="shared" si="321"/>
        <v/>
      </c>
      <c r="GK158" s="43" t="str">
        <f t="shared" si="322"/>
        <v/>
      </c>
      <c r="GL158" s="145"/>
      <c r="GM158" t="str">
        <f t="shared" si="323"/>
        <v/>
      </c>
      <c r="GN158" t="str">
        <f t="shared" si="324"/>
        <v/>
      </c>
      <c r="GO158" t="str">
        <f t="shared" si="325"/>
        <v/>
      </c>
      <c r="GP158" t="str">
        <f t="shared" si="326"/>
        <v/>
      </c>
      <c r="GQ158" t="str">
        <f t="shared" si="277"/>
        <v/>
      </c>
      <c r="GR158" t="str">
        <f t="shared" si="327"/>
        <v/>
      </c>
      <c r="GS158" t="str">
        <f t="shared" si="328"/>
        <v/>
      </c>
      <c r="GU158" t="str">
        <f t="shared" si="329"/>
        <v/>
      </c>
      <c r="GV158" t="str">
        <f t="shared" si="279"/>
        <v/>
      </c>
      <c r="GW158" t="str">
        <f t="shared" si="346"/>
        <v/>
      </c>
      <c r="GX158" t="str">
        <f t="shared" si="347"/>
        <v/>
      </c>
      <c r="GY158" s="19"/>
      <c r="GZ158" t="e">
        <f t="shared" si="280"/>
        <v>#VALUE!</v>
      </c>
      <c r="HA158">
        <f t="shared" si="345"/>
        <v>3</v>
      </c>
      <c r="HC158" t="s">
        <v>982</v>
      </c>
      <c r="HD158">
        <f t="shared" si="297"/>
        <v>124</v>
      </c>
      <c r="HE158" t="str">
        <f t="shared" si="216"/>
        <v/>
      </c>
      <c r="HF158">
        <f t="shared" si="217"/>
        <v>0</v>
      </c>
      <c r="HG158" t="str">
        <f t="shared" si="218"/>
        <v/>
      </c>
      <c r="HH158">
        <f t="shared" si="330"/>
        <v>0</v>
      </c>
    </row>
    <row r="159" spans="2:216" x14ac:dyDescent="0.25">
      <c r="B159" s="8"/>
      <c r="C159" s="8"/>
      <c r="D159" s="8"/>
      <c r="E159" s="8"/>
      <c r="F159" s="8"/>
      <c r="G159" s="8"/>
      <c r="H159" s="8"/>
      <c r="I159" s="8"/>
      <c r="J159" s="8"/>
      <c r="L159" s="185"/>
      <c r="M159" s="185"/>
      <c r="N159" s="84"/>
      <c r="O159" s="8"/>
      <c r="P159" s="8"/>
      <c r="Q159" s="27"/>
      <c r="R159" s="227">
        <f t="shared" si="220"/>
        <v>83.333333333333329</v>
      </c>
      <c r="U159" s="32" t="str">
        <f t="shared" si="299"/>
        <v/>
      </c>
      <c r="V159" s="44" t="str">
        <f t="shared" si="300"/>
        <v/>
      </c>
      <c r="W159" s="66" t="str">
        <f t="shared" si="222"/>
        <v/>
      </c>
      <c r="X159" s="34" t="str">
        <f t="shared" si="301"/>
        <v/>
      </c>
      <c r="Y159" s="38" t="str">
        <f t="shared" si="302"/>
        <v/>
      </c>
      <c r="Z159" s="34" t="str">
        <f t="shared" si="303"/>
        <v/>
      </c>
      <c r="AA159" s="34" t="str">
        <f t="shared" si="304"/>
        <v/>
      </c>
      <c r="AB159" s="34" t="str">
        <f t="shared" si="225"/>
        <v/>
      </c>
      <c r="AC159" s="38" t="str">
        <f t="shared" si="226"/>
        <v/>
      </c>
      <c r="AD159" s="38" t="str">
        <f t="shared" si="227"/>
        <v/>
      </c>
      <c r="AE159" s="40" t="str">
        <f t="shared" si="305"/>
        <v/>
      </c>
      <c r="AG159" s="20" t="e">
        <f t="shared" si="228"/>
        <v>#VALUE!</v>
      </c>
      <c r="BE159" s="8">
        <v>180</v>
      </c>
      <c r="BF159" s="8">
        <v>360</v>
      </c>
      <c r="BG159" s="8">
        <f t="shared" si="298"/>
        <v>5000</v>
      </c>
      <c r="BH159">
        <f t="shared" si="229"/>
        <v>15000</v>
      </c>
      <c r="BI159" t="s">
        <v>20</v>
      </c>
      <c r="BJ159">
        <f t="shared" si="230"/>
        <v>15000</v>
      </c>
      <c r="BK159">
        <f t="shared" si="281"/>
        <v>0</v>
      </c>
      <c r="BL159" s="17">
        <f t="shared" si="231"/>
        <v>30000</v>
      </c>
      <c r="BM159" s="17">
        <f t="shared" si="232"/>
        <v>360</v>
      </c>
      <c r="BN159" s="17">
        <f t="shared" si="233"/>
        <v>30000</v>
      </c>
      <c r="BO159" s="17">
        <f t="shared" si="234"/>
        <v>0</v>
      </c>
      <c r="BR159">
        <f t="shared" si="235"/>
        <v>15000</v>
      </c>
      <c r="BS159">
        <f t="shared" si="236"/>
        <v>120</v>
      </c>
      <c r="BT159">
        <f t="shared" si="237"/>
        <v>250</v>
      </c>
      <c r="BU159">
        <f t="shared" si="238"/>
        <v>3</v>
      </c>
      <c r="BX159">
        <f t="shared" si="239"/>
        <v>1</v>
      </c>
      <c r="BY159">
        <f t="shared" si="240"/>
        <v>250</v>
      </c>
      <c r="BZ159">
        <f t="shared" si="241"/>
        <v>3</v>
      </c>
      <c r="CA159">
        <f t="shared" si="242"/>
        <v>1</v>
      </c>
      <c r="CB159">
        <f t="shared" si="243"/>
        <v>250</v>
      </c>
      <c r="CC159">
        <f t="shared" si="244"/>
        <v>3</v>
      </c>
      <c r="CD159" s="19"/>
      <c r="CE159" s="155">
        <f t="shared" si="245"/>
        <v>83.333333333333329</v>
      </c>
      <c r="CF159" s="17">
        <f t="shared" si="246"/>
        <v>83.333333333333329</v>
      </c>
      <c r="CG159" s="205">
        <f t="shared" si="247"/>
        <v>261.79938779914943</v>
      </c>
      <c r="CH159" s="205">
        <f t="shared" si="248"/>
        <v>83.333333333333329</v>
      </c>
      <c r="CI159" s="205">
        <f t="shared" si="249"/>
        <v>0</v>
      </c>
      <c r="CJ159" s="224">
        <f t="shared" si="250"/>
        <v>-1</v>
      </c>
      <c r="CK159" s="205">
        <f t="shared" si="251"/>
        <v>-2</v>
      </c>
      <c r="CL159" s="205">
        <v>360</v>
      </c>
      <c r="CM159" s="205">
        <f t="shared" si="282"/>
        <v>-8.3333333333333332E-3</v>
      </c>
      <c r="CN159" s="8"/>
      <c r="CO159" s="198"/>
      <c r="CP159" s="8"/>
      <c r="CQ159" s="8"/>
      <c r="CR159" s="8"/>
      <c r="CS159" s="8"/>
      <c r="CT159" s="8">
        <f t="shared" si="283"/>
        <v>250</v>
      </c>
      <c r="CU159" s="8">
        <f t="shared" si="284"/>
        <v>3</v>
      </c>
      <c r="CV159" s="8">
        <f t="shared" si="252"/>
        <v>1</v>
      </c>
      <c r="CW159" s="8">
        <f t="shared" si="331"/>
        <v>250</v>
      </c>
      <c r="CX159" s="8">
        <f t="shared" si="332"/>
        <v>3</v>
      </c>
      <c r="CY159" s="8">
        <f t="shared" si="186"/>
        <v>1</v>
      </c>
      <c r="CZ159" s="8">
        <f t="shared" si="187"/>
        <v>250</v>
      </c>
      <c r="DA159" s="8">
        <f t="shared" si="253"/>
        <v>3</v>
      </c>
      <c r="DB159" s="8"/>
      <c r="DC159" s="198">
        <f t="shared" si="254"/>
        <v>250</v>
      </c>
      <c r="DD159" s="234" t="s">
        <v>1005</v>
      </c>
      <c r="DE159" s="198">
        <f t="shared" si="255"/>
        <v>3</v>
      </c>
      <c r="DF159" s="8" t="s">
        <v>16</v>
      </c>
      <c r="DG159" s="8">
        <f t="shared" si="188"/>
        <v>83.333333333333329</v>
      </c>
      <c r="DH159" s="129" t="s">
        <v>18</v>
      </c>
      <c r="DI159" s="129" t="s">
        <v>16</v>
      </c>
      <c r="DJ159" s="198">
        <f t="shared" si="256"/>
        <v>261.79938779914943</v>
      </c>
      <c r="DK159" s="30" t="s">
        <v>2</v>
      </c>
      <c r="DL159" s="198">
        <f t="shared" si="189"/>
        <v>261.79938779914943</v>
      </c>
      <c r="DM159" s="228">
        <f t="shared" si="285"/>
        <v>1000000000000</v>
      </c>
      <c r="DN159" s="228">
        <f t="shared" si="286"/>
        <v>261799387799149.44</v>
      </c>
      <c r="DO159" s="228">
        <f t="shared" si="287"/>
        <v>261799387799149.44</v>
      </c>
      <c r="DP159" s="228">
        <f t="shared" si="288"/>
        <v>261799387799149</v>
      </c>
      <c r="DQ159" s="228">
        <f t="shared" si="289"/>
        <v>261799387799149</v>
      </c>
      <c r="DR159" s="30" t="str">
        <f t="shared" si="290"/>
        <v/>
      </c>
      <c r="DS159" s="30">
        <f t="shared" si="291"/>
        <v>0</v>
      </c>
      <c r="DT159" s="30">
        <f t="shared" si="292"/>
        <v>0</v>
      </c>
      <c r="DU159" s="27"/>
      <c r="DV159" s="23" t="s">
        <v>19</v>
      </c>
      <c r="DW159" s="23">
        <f t="shared" si="190"/>
        <v>250</v>
      </c>
      <c r="DX159" s="23">
        <f t="shared" si="191"/>
        <v>3</v>
      </c>
      <c r="DY159" s="23">
        <f t="shared" si="257"/>
        <v>83.333333333333329</v>
      </c>
      <c r="DZ159" s="23">
        <f t="shared" si="258"/>
        <v>0</v>
      </c>
      <c r="EA159" s="23">
        <f t="shared" si="192"/>
        <v>0</v>
      </c>
      <c r="EB159" s="23"/>
      <c r="EC159" s="23">
        <f t="shared" si="259"/>
        <v>250</v>
      </c>
      <c r="ED159" s="23">
        <f t="shared" si="260"/>
        <v>3</v>
      </c>
      <c r="EE159" s="23">
        <f t="shared" si="261"/>
        <v>250</v>
      </c>
      <c r="EF159" s="23">
        <f t="shared" si="262"/>
        <v>3</v>
      </c>
      <c r="EG159" s="23"/>
      <c r="EH159" s="23" t="s">
        <v>36</v>
      </c>
      <c r="EI159" s="223">
        <f t="shared" si="263"/>
        <v>250</v>
      </c>
      <c r="EJ159" s="23" t="s">
        <v>17</v>
      </c>
      <c r="EK159" s="223">
        <f t="shared" si="264"/>
        <v>3</v>
      </c>
      <c r="EL159" s="92" t="s">
        <v>37</v>
      </c>
      <c r="EM159" s="24" t="s">
        <v>18</v>
      </c>
      <c r="EN159" s="92">
        <f t="shared" si="306"/>
        <v>1</v>
      </c>
      <c r="EO159" s="92" t="s">
        <v>16</v>
      </c>
      <c r="EP159" t="str">
        <f t="shared" si="307"/>
        <v xml:space="preserve">( 250 / 3 ) π </v>
      </c>
      <c r="EQ159" t="str">
        <f t="shared" si="308"/>
        <v xml:space="preserve">( 250 / 3 ) π </v>
      </c>
      <c r="ER159" t="str">
        <f t="shared" si="267"/>
        <v xml:space="preserve">( 250 / 3 ) π </v>
      </c>
      <c r="ES159">
        <f t="shared" si="293"/>
        <v>0</v>
      </c>
      <c r="ET159" t="str">
        <f t="shared" si="268"/>
        <v xml:space="preserve">( 250 / 3 ) π </v>
      </c>
      <c r="EU159" s="92" t="s">
        <v>39</v>
      </c>
      <c r="EV159" s="92">
        <f t="shared" si="294"/>
        <v>126</v>
      </c>
      <c r="EW159" s="92"/>
      <c r="EX159" s="92">
        <f t="shared" si="295"/>
        <v>3</v>
      </c>
      <c r="EY159" s="92">
        <f t="shared" si="194"/>
        <v>3</v>
      </c>
      <c r="EZ159" s="71" t="str">
        <f t="shared" si="195"/>
        <v xml:space="preserve">15000° = </v>
      </c>
      <c r="FA159" s="73" t="str">
        <f t="shared" si="269"/>
        <v xml:space="preserve">( 250 / 3 ) π </v>
      </c>
      <c r="FB159" s="26" t="str">
        <f t="shared" si="196"/>
        <v>=</v>
      </c>
      <c r="FC159" s="26"/>
      <c r="FD159" s="26">
        <f t="shared" si="197"/>
        <v>261.79938779914943</v>
      </c>
      <c r="FE159" s="26"/>
      <c r="FF159" s="26" t="s">
        <v>39</v>
      </c>
      <c r="FG159" s="25">
        <f t="shared" si="198"/>
        <v>261.79938779914943</v>
      </c>
      <c r="FH159" s="25" t="s">
        <v>2</v>
      </c>
      <c r="FI159" s="25" t="str">
        <f t="shared" si="199"/>
        <v/>
      </c>
      <c r="FL159" s="144" t="str">
        <f t="shared" si="200"/>
        <v>( 250 / 3 ) π   =</v>
      </c>
      <c r="FM159" s="42">
        <f t="shared" si="309"/>
        <v>261.79938779914943</v>
      </c>
      <c r="FN159">
        <f t="shared" si="310"/>
        <v>-0.86602540378443471</v>
      </c>
      <c r="FO159">
        <f t="shared" si="311"/>
        <v>-0.50000000000000677</v>
      </c>
      <c r="FP159">
        <f t="shared" si="312"/>
        <v>-4.3301270189221732</v>
      </c>
      <c r="FQ159">
        <f t="shared" si="313"/>
        <v>-2.5000000000000338</v>
      </c>
      <c r="FR159">
        <f t="shared" si="314"/>
        <v>7.5000000000000338</v>
      </c>
      <c r="FS159">
        <f t="shared" si="315"/>
        <v>2.4999999999999662</v>
      </c>
      <c r="FT159">
        <f t="shared" si="316"/>
        <v>8.6602540378444051</v>
      </c>
      <c r="FV159">
        <v>360</v>
      </c>
      <c r="FW159">
        <f t="shared" si="296"/>
        <v>120</v>
      </c>
      <c r="FX159">
        <f t="shared" si="317"/>
        <v>60</v>
      </c>
      <c r="FY159">
        <f t="shared" si="336"/>
        <v>3</v>
      </c>
      <c r="FZ159">
        <f t="shared" si="273"/>
        <v>1.5</v>
      </c>
      <c r="GA159">
        <f t="shared" si="337"/>
        <v>125</v>
      </c>
      <c r="GB159">
        <f t="shared" si="318"/>
        <v>0</v>
      </c>
      <c r="GC159" t="str">
        <f t="shared" si="319"/>
        <v/>
      </c>
      <c r="GD159" t="str">
        <f t="shared" si="275"/>
        <v/>
      </c>
      <c r="GH159" t="str">
        <f t="shared" si="207"/>
        <v/>
      </c>
      <c r="GI159" t="str">
        <f t="shared" si="320"/>
        <v/>
      </c>
      <c r="GJ159" s="43" t="str">
        <f t="shared" si="321"/>
        <v/>
      </c>
      <c r="GK159" s="43" t="str">
        <f t="shared" si="322"/>
        <v/>
      </c>
      <c r="GL159" s="145"/>
      <c r="GM159" t="str">
        <f t="shared" si="323"/>
        <v/>
      </c>
      <c r="GN159" t="str">
        <f t="shared" si="324"/>
        <v/>
      </c>
      <c r="GO159" t="str">
        <f t="shared" si="325"/>
        <v/>
      </c>
      <c r="GP159" t="str">
        <f t="shared" si="326"/>
        <v/>
      </c>
      <c r="GQ159" t="str">
        <f t="shared" si="277"/>
        <v/>
      </c>
      <c r="GR159" t="str">
        <f t="shared" si="327"/>
        <v/>
      </c>
      <c r="GS159" t="str">
        <f t="shared" si="328"/>
        <v/>
      </c>
      <c r="GU159" t="str">
        <f t="shared" si="329"/>
        <v/>
      </c>
      <c r="GV159" t="str">
        <f t="shared" si="279"/>
        <v/>
      </c>
      <c r="GW159" t="str">
        <f t="shared" si="346"/>
        <v/>
      </c>
      <c r="GX159" t="str">
        <f t="shared" si="347"/>
        <v/>
      </c>
      <c r="GY159" s="19"/>
      <c r="GZ159" t="e">
        <f t="shared" si="280"/>
        <v>#VALUE!</v>
      </c>
      <c r="HA159">
        <f t="shared" si="345"/>
        <v>3</v>
      </c>
      <c r="HC159" t="s">
        <v>984</v>
      </c>
      <c r="HD159">
        <f t="shared" si="297"/>
        <v>125</v>
      </c>
      <c r="HE159" t="str">
        <f t="shared" si="216"/>
        <v>pentaicosahectocontagone</v>
      </c>
      <c r="HF159">
        <f t="shared" si="217"/>
        <v>0</v>
      </c>
      <c r="HG159" t="str">
        <f t="shared" si="218"/>
        <v/>
      </c>
      <c r="HH159">
        <f t="shared" si="330"/>
        <v>0</v>
      </c>
    </row>
    <row r="160" spans="2:216" x14ac:dyDescent="0.25">
      <c r="B160" s="8"/>
      <c r="C160" s="8"/>
      <c r="D160" s="8"/>
      <c r="E160" s="8"/>
      <c r="F160" s="8"/>
      <c r="G160" s="8"/>
      <c r="H160" s="8"/>
      <c r="I160" s="8"/>
      <c r="J160" s="8"/>
      <c r="L160" s="185"/>
      <c r="M160" s="185"/>
      <c r="N160" s="84"/>
      <c r="O160" s="8"/>
      <c r="P160" s="8"/>
      <c r="Q160" s="27"/>
      <c r="R160" s="227">
        <f t="shared" si="220"/>
        <v>84</v>
      </c>
      <c r="U160" s="32" t="str">
        <f t="shared" si="299"/>
        <v/>
      </c>
      <c r="V160" s="45" t="str">
        <f t="shared" si="300"/>
        <v/>
      </c>
      <c r="W160" s="32" t="str">
        <f t="shared" si="222"/>
        <v/>
      </c>
      <c r="X160" s="35" t="str">
        <f t="shared" si="301"/>
        <v/>
      </c>
      <c r="Y160" s="39" t="str">
        <f t="shared" si="302"/>
        <v/>
      </c>
      <c r="Z160" s="35" t="str">
        <f t="shared" si="303"/>
        <v/>
      </c>
      <c r="AA160" s="35" t="str">
        <f t="shared" si="304"/>
        <v/>
      </c>
      <c r="AB160" s="35" t="str">
        <f t="shared" si="225"/>
        <v/>
      </c>
      <c r="AC160" s="39" t="str">
        <f t="shared" si="226"/>
        <v/>
      </c>
      <c r="AD160" s="39" t="str">
        <f t="shared" si="227"/>
        <v/>
      </c>
      <c r="AE160" s="41" t="str">
        <f t="shared" si="305"/>
        <v/>
      </c>
      <c r="AG160" s="20" t="e">
        <f t="shared" si="228"/>
        <v>#VALUE!</v>
      </c>
      <c r="BE160" s="8">
        <v>180</v>
      </c>
      <c r="BF160" s="8">
        <v>360</v>
      </c>
      <c r="BG160" s="8">
        <f t="shared" si="298"/>
        <v>5040</v>
      </c>
      <c r="BH160">
        <f t="shared" si="229"/>
        <v>15120</v>
      </c>
      <c r="BI160" t="s">
        <v>20</v>
      </c>
      <c r="BJ160">
        <f t="shared" si="230"/>
        <v>15120</v>
      </c>
      <c r="BK160">
        <f t="shared" si="281"/>
        <v>0</v>
      </c>
      <c r="BL160" s="17">
        <f t="shared" si="231"/>
        <v>30240</v>
      </c>
      <c r="BM160" s="17">
        <f t="shared" si="232"/>
        <v>360</v>
      </c>
      <c r="BN160" s="17">
        <f t="shared" si="233"/>
        <v>30240</v>
      </c>
      <c r="BO160" s="17">
        <f t="shared" si="234"/>
        <v>0</v>
      </c>
      <c r="BR160">
        <f t="shared" si="235"/>
        <v>15120</v>
      </c>
      <c r="BS160">
        <f t="shared" si="236"/>
        <v>360</v>
      </c>
      <c r="BT160">
        <f t="shared" si="237"/>
        <v>84</v>
      </c>
      <c r="BU160">
        <f t="shared" si="238"/>
        <v>1</v>
      </c>
      <c r="BX160">
        <f t="shared" si="239"/>
        <v>1</v>
      </c>
      <c r="BY160">
        <f t="shared" si="240"/>
        <v>84</v>
      </c>
      <c r="BZ160">
        <f t="shared" si="241"/>
        <v>1</v>
      </c>
      <c r="CA160">
        <f t="shared" si="242"/>
        <v>1</v>
      </c>
      <c r="CB160">
        <f t="shared" si="243"/>
        <v>84</v>
      </c>
      <c r="CC160">
        <f t="shared" si="244"/>
        <v>1</v>
      </c>
      <c r="CD160" s="19"/>
      <c r="CE160" s="155">
        <f t="shared" si="245"/>
        <v>84</v>
      </c>
      <c r="CF160" s="17">
        <f t="shared" si="246"/>
        <v>84</v>
      </c>
      <c r="CG160" s="205">
        <f t="shared" si="247"/>
        <v>263.89378290154264</v>
      </c>
      <c r="CH160" s="205">
        <f t="shared" si="248"/>
        <v>84</v>
      </c>
      <c r="CI160" s="205">
        <f t="shared" si="249"/>
        <v>0</v>
      </c>
      <c r="CJ160" s="224">
        <f>IF(BH160&gt;360,1,BH160)</f>
        <v>1</v>
      </c>
      <c r="CK160" s="205">
        <f t="shared" si="251"/>
        <v>2</v>
      </c>
      <c r="CL160" s="205">
        <v>360</v>
      </c>
      <c r="CM160" s="205">
        <f t="shared" si="282"/>
        <v>8.3333333333333332E-3</v>
      </c>
      <c r="CN160" s="8"/>
      <c r="CO160" s="198"/>
      <c r="CP160" s="8"/>
      <c r="CQ160" s="8"/>
      <c r="CR160" s="8"/>
      <c r="CS160" s="8"/>
      <c r="CT160" s="8">
        <f t="shared" si="283"/>
        <v>252</v>
      </c>
      <c r="CU160" s="8">
        <f t="shared" si="284"/>
        <v>3</v>
      </c>
      <c r="CV160" s="8">
        <f t="shared" si="252"/>
        <v>3</v>
      </c>
      <c r="CW160" s="8">
        <f t="shared" si="331"/>
        <v>84</v>
      </c>
      <c r="CX160" s="8">
        <f t="shared" si="332"/>
        <v>1</v>
      </c>
      <c r="CY160" s="8">
        <f t="shared" si="186"/>
        <v>3</v>
      </c>
      <c r="CZ160" s="8">
        <f t="shared" si="187"/>
        <v>84</v>
      </c>
      <c r="DA160" s="8">
        <f t="shared" si="253"/>
        <v>1</v>
      </c>
      <c r="DB160" s="8"/>
      <c r="DC160" s="198">
        <f t="shared" si="254"/>
        <v>84</v>
      </c>
      <c r="DD160" s="234" t="s">
        <v>1005</v>
      </c>
      <c r="DE160" s="198">
        <f t="shared" si="255"/>
        <v>1</v>
      </c>
      <c r="DF160" s="8" t="s">
        <v>16</v>
      </c>
      <c r="DG160" s="8">
        <f t="shared" si="188"/>
        <v>84</v>
      </c>
      <c r="DH160" s="129" t="s">
        <v>18</v>
      </c>
      <c r="DI160" s="129" t="s">
        <v>16</v>
      </c>
      <c r="DJ160" s="198">
        <f t="shared" si="256"/>
        <v>263.89378290154264</v>
      </c>
      <c r="DK160" s="30" t="s">
        <v>2</v>
      </c>
      <c r="DL160" s="198">
        <f t="shared" si="189"/>
        <v>263.89378290154264</v>
      </c>
      <c r="DM160" s="228">
        <f t="shared" si="285"/>
        <v>1000000000000</v>
      </c>
      <c r="DN160" s="228">
        <f t="shared" si="286"/>
        <v>263893782901542.63</v>
      </c>
      <c r="DO160" s="228">
        <f t="shared" si="287"/>
        <v>263893782901542.63</v>
      </c>
      <c r="DP160" s="228">
        <f t="shared" si="288"/>
        <v>263893782901543</v>
      </c>
      <c r="DQ160" s="228">
        <f t="shared" si="289"/>
        <v>263893782901543</v>
      </c>
      <c r="DR160" s="30" t="str">
        <f t="shared" si="290"/>
        <v/>
      </c>
      <c r="DS160" s="30">
        <f t="shared" si="291"/>
        <v>0</v>
      </c>
      <c r="DT160" s="30">
        <f t="shared" si="292"/>
        <v>0</v>
      </c>
      <c r="DU160" s="27"/>
      <c r="DV160" s="23" t="s">
        <v>19</v>
      </c>
      <c r="DW160" s="23">
        <f t="shared" si="190"/>
        <v>84</v>
      </c>
      <c r="DX160" s="23">
        <f t="shared" si="191"/>
        <v>1</v>
      </c>
      <c r="DY160" s="23">
        <f t="shared" si="257"/>
        <v>84</v>
      </c>
      <c r="DZ160" s="23">
        <f t="shared" si="258"/>
        <v>0</v>
      </c>
      <c r="EA160" s="23">
        <f t="shared" si="192"/>
        <v>0</v>
      </c>
      <c r="EB160" s="23"/>
      <c r="EC160" s="23">
        <f t="shared" si="259"/>
        <v>84</v>
      </c>
      <c r="ED160" s="23">
        <f t="shared" si="260"/>
        <v>1</v>
      </c>
      <c r="EE160" s="23">
        <f t="shared" si="261"/>
        <v>84</v>
      </c>
      <c r="EF160" s="23">
        <f t="shared" si="262"/>
        <v>1</v>
      </c>
      <c r="EG160" s="23"/>
      <c r="EH160" s="23" t="s">
        <v>36</v>
      </c>
      <c r="EI160" s="223">
        <f t="shared" si="263"/>
        <v>84</v>
      </c>
      <c r="EJ160" s="23" t="s">
        <v>17</v>
      </c>
      <c r="EK160" s="223">
        <f t="shared" si="264"/>
        <v>1</v>
      </c>
      <c r="EL160" s="92" t="s">
        <v>37</v>
      </c>
      <c r="EM160" s="24" t="s">
        <v>18</v>
      </c>
      <c r="EN160" s="92">
        <f t="shared" si="306"/>
        <v>1</v>
      </c>
      <c r="EO160" s="92" t="s">
        <v>16</v>
      </c>
      <c r="EP160" t="str">
        <f t="shared" si="307"/>
        <v xml:space="preserve">( 84 / 1 ) π </v>
      </c>
      <c r="EQ160" t="str">
        <f t="shared" si="308"/>
        <v xml:space="preserve">84 π </v>
      </c>
      <c r="ER160" t="str">
        <f t="shared" si="267"/>
        <v xml:space="preserve">84 π </v>
      </c>
      <c r="ES160">
        <f t="shared" si="293"/>
        <v>0</v>
      </c>
      <c r="ET160" t="str">
        <f t="shared" si="268"/>
        <v xml:space="preserve">84 π </v>
      </c>
      <c r="EU160" s="92" t="s">
        <v>39</v>
      </c>
      <c r="EV160" s="92">
        <f t="shared" si="294"/>
        <v>127</v>
      </c>
      <c r="EW160" s="92"/>
      <c r="EX160" s="92">
        <f t="shared" si="295"/>
        <v>3</v>
      </c>
      <c r="EY160" s="92">
        <f t="shared" si="194"/>
        <v>1</v>
      </c>
      <c r="EZ160" s="71" t="str">
        <f t="shared" si="195"/>
        <v xml:space="preserve">15120° = </v>
      </c>
      <c r="FA160" s="73" t="str">
        <f t="shared" si="269"/>
        <v xml:space="preserve">84 π </v>
      </c>
      <c r="FB160" s="26" t="str">
        <f t="shared" si="196"/>
        <v>=</v>
      </c>
      <c r="FC160" s="26"/>
      <c r="FD160" s="26">
        <f t="shared" si="197"/>
        <v>263.89378290154264</v>
      </c>
      <c r="FE160" s="26"/>
      <c r="FF160" s="26" t="s">
        <v>39</v>
      </c>
      <c r="FG160" s="25">
        <f t="shared" si="198"/>
        <v>263.89378290154258</v>
      </c>
      <c r="FH160" s="25" t="s">
        <v>2</v>
      </c>
      <c r="FI160" s="25" t="str">
        <f t="shared" si="199"/>
        <v/>
      </c>
      <c r="FL160" s="144" t="str">
        <f t="shared" si="200"/>
        <v>84 π   =</v>
      </c>
      <c r="FM160" s="42">
        <f t="shared" si="309"/>
        <v>263.89378290154258</v>
      </c>
      <c r="FN160">
        <f t="shared" si="310"/>
        <v>-5.2923811166838419E-14</v>
      </c>
      <c r="FO160">
        <f t="shared" si="311"/>
        <v>1</v>
      </c>
      <c r="FP160">
        <f t="shared" si="312"/>
        <v>-2.646190558341921E-13</v>
      </c>
      <c r="FQ160">
        <f t="shared" si="313"/>
        <v>5</v>
      </c>
      <c r="FR160">
        <f t="shared" si="314"/>
        <v>0</v>
      </c>
      <c r="FS160">
        <f t="shared" si="315"/>
        <v>0</v>
      </c>
      <c r="FT160">
        <f t="shared" si="316"/>
        <v>2.646190558341921E-13</v>
      </c>
      <c r="FV160">
        <v>360</v>
      </c>
      <c r="FW160">
        <f t="shared" si="296"/>
        <v>120</v>
      </c>
      <c r="FX160">
        <f t="shared" si="317"/>
        <v>60</v>
      </c>
      <c r="FY160">
        <f t="shared" si="336"/>
        <v>3</v>
      </c>
      <c r="FZ160">
        <f t="shared" si="273"/>
        <v>1.5</v>
      </c>
      <c r="GA160">
        <f t="shared" si="337"/>
        <v>126</v>
      </c>
      <c r="GB160">
        <f t="shared" si="318"/>
        <v>0</v>
      </c>
      <c r="GC160" t="str">
        <f t="shared" si="319"/>
        <v/>
      </c>
      <c r="GD160" t="str">
        <f t="shared" si="275"/>
        <v/>
      </c>
      <c r="GH160" t="str">
        <f t="shared" si="207"/>
        <v/>
      </c>
      <c r="GI160" t="str">
        <f t="shared" si="320"/>
        <v/>
      </c>
      <c r="GJ160" s="43" t="str">
        <f t="shared" si="321"/>
        <v/>
      </c>
      <c r="GK160" s="43" t="str">
        <f t="shared" si="322"/>
        <v/>
      </c>
      <c r="GL160" s="145"/>
      <c r="GM160" t="str">
        <f t="shared" si="323"/>
        <v/>
      </c>
      <c r="GN160" t="str">
        <f t="shared" si="324"/>
        <v/>
      </c>
      <c r="GO160" t="str">
        <f t="shared" si="325"/>
        <v/>
      </c>
      <c r="GP160" t="str">
        <f t="shared" si="326"/>
        <v/>
      </c>
      <c r="GQ160" t="str">
        <f t="shared" si="277"/>
        <v/>
      </c>
      <c r="GR160" t="str">
        <f t="shared" si="327"/>
        <v/>
      </c>
      <c r="GS160" t="str">
        <f t="shared" si="328"/>
        <v/>
      </c>
      <c r="GU160" t="str">
        <f t="shared" si="329"/>
        <v/>
      </c>
      <c r="GV160" t="str">
        <f t="shared" si="279"/>
        <v/>
      </c>
      <c r="GW160" t="str">
        <f t="shared" si="346"/>
        <v/>
      </c>
      <c r="GX160" t="str">
        <f t="shared" si="347"/>
        <v/>
      </c>
      <c r="GY160" s="19"/>
      <c r="GZ160" t="e">
        <f t="shared" si="280"/>
        <v>#VALUE!</v>
      </c>
      <c r="HA160">
        <f t="shared" si="345"/>
        <v>3</v>
      </c>
      <c r="HC160" t="s">
        <v>982</v>
      </c>
      <c r="HD160">
        <f t="shared" si="297"/>
        <v>126</v>
      </c>
      <c r="HE160" t="str">
        <f t="shared" si="216"/>
        <v/>
      </c>
      <c r="HF160">
        <f t="shared" si="217"/>
        <v>0</v>
      </c>
      <c r="HG160" t="str">
        <f t="shared" si="218"/>
        <v/>
      </c>
      <c r="HH160">
        <f t="shared" si="330"/>
        <v>0</v>
      </c>
    </row>
    <row r="161" spans="2:216" x14ac:dyDescent="0.25">
      <c r="B161" s="8"/>
      <c r="C161" s="8"/>
      <c r="D161" s="8"/>
      <c r="E161" s="8"/>
      <c r="F161" s="8"/>
      <c r="G161" s="8"/>
      <c r="H161" s="8"/>
      <c r="I161" s="8"/>
      <c r="J161" s="8"/>
      <c r="L161" s="185"/>
      <c r="M161" s="185"/>
      <c r="N161" s="84"/>
      <c r="O161" s="8"/>
      <c r="P161" s="8"/>
      <c r="Q161" s="27"/>
      <c r="R161" s="227">
        <f t="shared" si="220"/>
        <v>84.666666666666671</v>
      </c>
      <c r="U161" s="32" t="str">
        <f t="shared" si="299"/>
        <v/>
      </c>
      <c r="V161" s="44" t="str">
        <f t="shared" si="300"/>
        <v/>
      </c>
      <c r="W161" s="66" t="str">
        <f t="shared" si="222"/>
        <v/>
      </c>
      <c r="X161" s="34" t="str">
        <f t="shared" si="301"/>
        <v/>
      </c>
      <c r="Y161" s="38" t="str">
        <f t="shared" si="302"/>
        <v/>
      </c>
      <c r="Z161" s="34" t="str">
        <f t="shared" si="303"/>
        <v/>
      </c>
      <c r="AA161" s="34" t="str">
        <f t="shared" si="304"/>
        <v/>
      </c>
      <c r="AB161" s="34" t="str">
        <f t="shared" si="225"/>
        <v/>
      </c>
      <c r="AC161" s="38" t="str">
        <f t="shared" si="226"/>
        <v/>
      </c>
      <c r="AD161" s="38" t="str">
        <f t="shared" si="227"/>
        <v/>
      </c>
      <c r="AE161" s="40" t="str">
        <f t="shared" si="305"/>
        <v/>
      </c>
      <c r="AG161" s="20" t="e">
        <f t="shared" si="228"/>
        <v>#VALUE!</v>
      </c>
      <c r="BE161" s="8">
        <v>180</v>
      </c>
      <c r="BF161" s="8">
        <v>360</v>
      </c>
      <c r="BG161" s="8">
        <f t="shared" si="298"/>
        <v>5080</v>
      </c>
      <c r="BH161">
        <f t="shared" si="229"/>
        <v>15240</v>
      </c>
      <c r="BI161" t="s">
        <v>20</v>
      </c>
      <c r="BJ161">
        <f t="shared" si="230"/>
        <v>15240</v>
      </c>
      <c r="BK161">
        <f t="shared" si="281"/>
        <v>0</v>
      </c>
      <c r="BL161" s="17">
        <f t="shared" si="231"/>
        <v>30480</v>
      </c>
      <c r="BM161" s="17">
        <f t="shared" si="232"/>
        <v>360</v>
      </c>
      <c r="BN161" s="17">
        <f t="shared" si="233"/>
        <v>30480</v>
      </c>
      <c r="BO161" s="17">
        <f t="shared" si="234"/>
        <v>0</v>
      </c>
      <c r="BR161">
        <f t="shared" si="235"/>
        <v>15240</v>
      </c>
      <c r="BS161">
        <f t="shared" si="236"/>
        <v>120</v>
      </c>
      <c r="BT161">
        <f t="shared" si="237"/>
        <v>254</v>
      </c>
      <c r="BU161">
        <f t="shared" si="238"/>
        <v>3</v>
      </c>
      <c r="BX161">
        <f t="shared" si="239"/>
        <v>1</v>
      </c>
      <c r="BY161">
        <f t="shared" si="240"/>
        <v>254</v>
      </c>
      <c r="BZ161">
        <f t="shared" si="241"/>
        <v>3</v>
      </c>
      <c r="CA161">
        <f t="shared" si="242"/>
        <v>1</v>
      </c>
      <c r="CB161">
        <f t="shared" si="243"/>
        <v>254</v>
      </c>
      <c r="CC161">
        <f t="shared" si="244"/>
        <v>3</v>
      </c>
      <c r="CD161" s="19"/>
      <c r="CE161" s="155">
        <f t="shared" si="245"/>
        <v>84.666666666666671</v>
      </c>
      <c r="CF161" s="17">
        <f t="shared" si="246"/>
        <v>84.666666666666671</v>
      </c>
      <c r="CG161" s="205">
        <f t="shared" si="247"/>
        <v>265.98817800393584</v>
      </c>
      <c r="CH161" s="205">
        <f t="shared" si="248"/>
        <v>84.666666666666671</v>
      </c>
      <c r="CI161" s="205">
        <f t="shared" si="249"/>
        <v>0</v>
      </c>
      <c r="CJ161" s="224">
        <f t="shared" ref="CJ161:CJ224" si="348">IF(BH161&gt;360,1,BH161)</f>
        <v>1</v>
      </c>
      <c r="CK161" s="205">
        <f t="shared" si="251"/>
        <v>2</v>
      </c>
      <c r="CL161" s="205">
        <v>360</v>
      </c>
      <c r="CM161" s="205">
        <f t="shared" si="282"/>
        <v>8.3333333333333332E-3</v>
      </c>
      <c r="CN161" s="8"/>
      <c r="CO161" s="198"/>
      <c r="CP161" s="8"/>
      <c r="CQ161" s="8"/>
      <c r="CR161" s="8"/>
      <c r="CS161" s="8"/>
      <c r="CT161" s="8">
        <f t="shared" si="283"/>
        <v>254</v>
      </c>
      <c r="CU161" s="8">
        <f t="shared" si="284"/>
        <v>3</v>
      </c>
      <c r="CV161" s="8">
        <f t="shared" si="252"/>
        <v>1</v>
      </c>
      <c r="CW161" s="8">
        <f t="shared" si="331"/>
        <v>254</v>
      </c>
      <c r="CX161" s="8">
        <f t="shared" si="332"/>
        <v>3</v>
      </c>
      <c r="CY161" s="8">
        <f t="shared" si="186"/>
        <v>1</v>
      </c>
      <c r="CZ161" s="8">
        <f t="shared" si="187"/>
        <v>254</v>
      </c>
      <c r="DA161" s="8">
        <f t="shared" si="253"/>
        <v>3</v>
      </c>
      <c r="DB161" s="8"/>
      <c r="DC161" s="198">
        <f t="shared" si="254"/>
        <v>254</v>
      </c>
      <c r="DD161" s="234" t="s">
        <v>1005</v>
      </c>
      <c r="DE161" s="198">
        <f t="shared" si="255"/>
        <v>3</v>
      </c>
      <c r="DF161" s="8" t="s">
        <v>16</v>
      </c>
      <c r="DG161" s="8">
        <f t="shared" si="188"/>
        <v>84.666666666666671</v>
      </c>
      <c r="DH161" s="129" t="s">
        <v>18</v>
      </c>
      <c r="DI161" s="129" t="s">
        <v>16</v>
      </c>
      <c r="DJ161" s="198">
        <f t="shared" si="256"/>
        <v>265.98817800393584</v>
      </c>
      <c r="DK161" s="30" t="s">
        <v>2</v>
      </c>
      <c r="DL161" s="198">
        <f t="shared" si="189"/>
        <v>265.98817800393584</v>
      </c>
      <c r="DM161" s="228">
        <f t="shared" si="285"/>
        <v>1000000000000</v>
      </c>
      <c r="DN161" s="228">
        <f t="shared" si="286"/>
        <v>265988178003935.84</v>
      </c>
      <c r="DO161" s="228">
        <f t="shared" si="287"/>
        <v>265988178003935.84</v>
      </c>
      <c r="DP161" s="228">
        <f t="shared" si="288"/>
        <v>265988178003936</v>
      </c>
      <c r="DQ161" s="228">
        <f t="shared" si="289"/>
        <v>265988178003936</v>
      </c>
      <c r="DR161" s="30" t="str">
        <f t="shared" si="290"/>
        <v/>
      </c>
      <c r="DS161" s="30">
        <f t="shared" si="291"/>
        <v>0</v>
      </c>
      <c r="DT161" s="30">
        <f t="shared" si="292"/>
        <v>0</v>
      </c>
      <c r="DU161" s="27"/>
      <c r="DV161" s="23" t="s">
        <v>19</v>
      </c>
      <c r="DW161" s="23">
        <f t="shared" si="190"/>
        <v>254</v>
      </c>
      <c r="DX161" s="23">
        <f t="shared" si="191"/>
        <v>3</v>
      </c>
      <c r="DY161" s="23">
        <f t="shared" si="257"/>
        <v>84.666666666666671</v>
      </c>
      <c r="DZ161" s="23">
        <f t="shared" si="258"/>
        <v>0</v>
      </c>
      <c r="EA161" s="23">
        <f t="shared" si="192"/>
        <v>0</v>
      </c>
      <c r="EB161" s="23"/>
      <c r="EC161" s="23">
        <f t="shared" si="259"/>
        <v>254</v>
      </c>
      <c r="ED161" s="23">
        <f t="shared" si="260"/>
        <v>3</v>
      </c>
      <c r="EE161" s="23">
        <f t="shared" si="261"/>
        <v>254</v>
      </c>
      <c r="EF161" s="23">
        <f t="shared" si="262"/>
        <v>3</v>
      </c>
      <c r="EG161" s="23"/>
      <c r="EH161" s="23" t="s">
        <v>36</v>
      </c>
      <c r="EI161" s="223">
        <f t="shared" si="263"/>
        <v>254</v>
      </c>
      <c r="EJ161" s="23" t="s">
        <v>17</v>
      </c>
      <c r="EK161" s="223">
        <f t="shared" si="264"/>
        <v>3</v>
      </c>
      <c r="EL161" s="92" t="s">
        <v>37</v>
      </c>
      <c r="EM161" s="24" t="s">
        <v>18</v>
      </c>
      <c r="EN161" s="92">
        <f t="shared" si="306"/>
        <v>1</v>
      </c>
      <c r="EO161" s="92" t="s">
        <v>16</v>
      </c>
      <c r="EP161" t="str">
        <f t="shared" si="307"/>
        <v xml:space="preserve">( 254 / 3 ) π </v>
      </c>
      <c r="EQ161" t="str">
        <f t="shared" si="308"/>
        <v xml:space="preserve">( 254 / 3 ) π </v>
      </c>
      <c r="ER161" t="str">
        <f t="shared" si="267"/>
        <v xml:space="preserve">( 254 / 3 ) π </v>
      </c>
      <c r="ES161">
        <f t="shared" si="293"/>
        <v>0</v>
      </c>
      <c r="ET161" t="str">
        <f t="shared" si="268"/>
        <v xml:space="preserve">( 254 / 3 ) π </v>
      </c>
      <c r="EU161" s="92" t="s">
        <v>39</v>
      </c>
      <c r="EV161" s="92">
        <f t="shared" si="294"/>
        <v>128</v>
      </c>
      <c r="EW161" s="92"/>
      <c r="EX161" s="92">
        <f t="shared" si="295"/>
        <v>3</v>
      </c>
      <c r="EY161" s="92">
        <f t="shared" si="194"/>
        <v>1</v>
      </c>
      <c r="EZ161" s="71" t="str">
        <f t="shared" si="195"/>
        <v xml:space="preserve">15240° = </v>
      </c>
      <c r="FA161" s="73" t="str">
        <f t="shared" si="269"/>
        <v xml:space="preserve">( 254 / 3 ) π </v>
      </c>
      <c r="FB161" s="26" t="str">
        <f t="shared" si="196"/>
        <v>=</v>
      </c>
      <c r="FC161" s="26"/>
      <c r="FD161" s="26">
        <f t="shared" si="197"/>
        <v>265.98817800393584</v>
      </c>
      <c r="FE161" s="26"/>
      <c r="FF161" s="26" t="s">
        <v>39</v>
      </c>
      <c r="FG161" s="25">
        <f t="shared" si="198"/>
        <v>265.98817800393584</v>
      </c>
      <c r="FH161" s="25" t="s">
        <v>2</v>
      </c>
      <c r="FI161" s="25" t="str">
        <f t="shared" si="199"/>
        <v/>
      </c>
      <c r="FL161" s="144" t="str">
        <f t="shared" si="200"/>
        <v>( 254 / 3 ) π   =</v>
      </c>
      <c r="FM161" s="42">
        <f t="shared" si="309"/>
        <v>265.98817800393584</v>
      </c>
      <c r="FN161">
        <f t="shared" si="310"/>
        <v>0.86602540378443083</v>
      </c>
      <c r="FO161">
        <f t="shared" si="311"/>
        <v>-0.50000000000001354</v>
      </c>
      <c r="FP161">
        <f t="shared" si="312"/>
        <v>4.3301270189221537</v>
      </c>
      <c r="FQ161">
        <f t="shared" si="313"/>
        <v>-2.5000000000000675</v>
      </c>
      <c r="FR161">
        <f t="shared" si="314"/>
        <v>7.5000000000000675</v>
      </c>
      <c r="FS161">
        <f t="shared" si="315"/>
        <v>2.4999999999999325</v>
      </c>
      <c r="FT161">
        <f t="shared" si="316"/>
        <v>8.6602540378444246</v>
      </c>
      <c r="FV161">
        <v>360</v>
      </c>
      <c r="FW161">
        <f t="shared" si="296"/>
        <v>120</v>
      </c>
      <c r="FX161">
        <f t="shared" si="317"/>
        <v>60</v>
      </c>
      <c r="FY161">
        <f t="shared" si="336"/>
        <v>3</v>
      </c>
      <c r="FZ161">
        <f t="shared" si="273"/>
        <v>1.5</v>
      </c>
      <c r="GA161">
        <f t="shared" si="337"/>
        <v>127</v>
      </c>
      <c r="GB161">
        <f t="shared" si="318"/>
        <v>0</v>
      </c>
      <c r="GC161" t="str">
        <f t="shared" si="319"/>
        <v/>
      </c>
      <c r="GD161" t="str">
        <f t="shared" si="275"/>
        <v/>
      </c>
      <c r="GH161" t="str">
        <f t="shared" si="207"/>
        <v/>
      </c>
      <c r="GI161" t="str">
        <f t="shared" si="320"/>
        <v/>
      </c>
      <c r="GJ161" s="43" t="str">
        <f t="shared" si="321"/>
        <v/>
      </c>
      <c r="GK161" s="43" t="str">
        <f t="shared" si="322"/>
        <v/>
      </c>
      <c r="GL161" s="145"/>
      <c r="GM161" t="str">
        <f t="shared" si="323"/>
        <v/>
      </c>
      <c r="GN161" t="str">
        <f t="shared" si="324"/>
        <v/>
      </c>
      <c r="GO161" t="str">
        <f t="shared" si="325"/>
        <v/>
      </c>
      <c r="GP161" t="str">
        <f t="shared" si="326"/>
        <v/>
      </c>
      <c r="GQ161" t="str">
        <f t="shared" si="277"/>
        <v/>
      </c>
      <c r="GR161" t="str">
        <f t="shared" si="327"/>
        <v/>
      </c>
      <c r="GS161" t="str">
        <f t="shared" si="328"/>
        <v/>
      </c>
      <c r="GU161" t="str">
        <f t="shared" si="329"/>
        <v/>
      </c>
      <c r="GV161" t="str">
        <f t="shared" si="279"/>
        <v/>
      </c>
      <c r="GW161" t="str">
        <f t="shared" si="346"/>
        <v/>
      </c>
      <c r="GX161" t="str">
        <f t="shared" si="347"/>
        <v/>
      </c>
      <c r="GY161" s="19"/>
      <c r="GZ161" t="e">
        <f t="shared" si="280"/>
        <v>#VALUE!</v>
      </c>
      <c r="HA161">
        <f t="shared" si="345"/>
        <v>3</v>
      </c>
      <c r="HC161" t="s">
        <v>982</v>
      </c>
      <c r="HD161">
        <f t="shared" si="297"/>
        <v>127</v>
      </c>
      <c r="HE161" t="str">
        <f t="shared" si="216"/>
        <v/>
      </c>
      <c r="HF161">
        <f t="shared" si="217"/>
        <v>0</v>
      </c>
      <c r="HG161" t="str">
        <f t="shared" si="218"/>
        <v/>
      </c>
      <c r="HH161">
        <f t="shared" si="330"/>
        <v>0</v>
      </c>
    </row>
    <row r="162" spans="2:216" x14ac:dyDescent="0.25">
      <c r="B162" s="8"/>
      <c r="C162" s="8"/>
      <c r="D162" s="8"/>
      <c r="E162" s="8"/>
      <c r="F162" s="8"/>
      <c r="G162" s="8"/>
      <c r="H162" s="8"/>
      <c r="I162" s="8"/>
      <c r="J162" s="8"/>
      <c r="L162" s="185"/>
      <c r="M162" s="185"/>
      <c r="N162" s="84"/>
      <c r="O162" s="8"/>
      <c r="P162" s="8"/>
      <c r="Q162" s="27"/>
      <c r="R162" s="227">
        <f t="shared" si="220"/>
        <v>85.333333333333329</v>
      </c>
      <c r="U162" s="32" t="str">
        <f t="shared" si="299"/>
        <v/>
      </c>
      <c r="V162" s="45" t="str">
        <f t="shared" si="300"/>
        <v/>
      </c>
      <c r="W162" s="32" t="str">
        <f t="shared" si="222"/>
        <v/>
      </c>
      <c r="X162" s="35" t="str">
        <f t="shared" si="301"/>
        <v/>
      </c>
      <c r="Y162" s="39" t="str">
        <f t="shared" si="302"/>
        <v/>
      </c>
      <c r="Z162" s="35" t="str">
        <f t="shared" si="303"/>
        <v/>
      </c>
      <c r="AA162" s="35" t="str">
        <f t="shared" si="304"/>
        <v/>
      </c>
      <c r="AB162" s="35" t="str">
        <f t="shared" si="225"/>
        <v/>
      </c>
      <c r="AC162" s="39" t="str">
        <f t="shared" si="226"/>
        <v/>
      </c>
      <c r="AD162" s="39" t="str">
        <f t="shared" si="227"/>
        <v/>
      </c>
      <c r="AE162" s="41" t="str">
        <f t="shared" si="305"/>
        <v/>
      </c>
      <c r="AG162" s="20" t="e">
        <f t="shared" si="228"/>
        <v>#VALUE!</v>
      </c>
      <c r="BE162" s="8">
        <v>180</v>
      </c>
      <c r="BF162" s="8">
        <v>360</v>
      </c>
      <c r="BG162" s="8">
        <f t="shared" si="298"/>
        <v>5120</v>
      </c>
      <c r="BH162">
        <f t="shared" si="229"/>
        <v>15360</v>
      </c>
      <c r="BI162" t="s">
        <v>20</v>
      </c>
      <c r="BJ162">
        <f t="shared" si="230"/>
        <v>15360</v>
      </c>
      <c r="BK162">
        <f t="shared" si="281"/>
        <v>0</v>
      </c>
      <c r="BL162" s="17">
        <f t="shared" si="231"/>
        <v>30720</v>
      </c>
      <c r="BM162" s="17">
        <f t="shared" si="232"/>
        <v>360</v>
      </c>
      <c r="BN162" s="17">
        <f t="shared" si="233"/>
        <v>30720</v>
      </c>
      <c r="BO162" s="17">
        <f t="shared" si="234"/>
        <v>0</v>
      </c>
      <c r="BR162">
        <f t="shared" si="235"/>
        <v>15360</v>
      </c>
      <c r="BS162">
        <f t="shared" si="236"/>
        <v>120</v>
      </c>
      <c r="BT162">
        <f t="shared" si="237"/>
        <v>256</v>
      </c>
      <c r="BU162">
        <f t="shared" si="238"/>
        <v>3</v>
      </c>
      <c r="BX162">
        <f t="shared" si="239"/>
        <v>1</v>
      </c>
      <c r="BY162">
        <f t="shared" si="240"/>
        <v>256</v>
      </c>
      <c r="BZ162">
        <f t="shared" si="241"/>
        <v>3</v>
      </c>
      <c r="CA162">
        <f t="shared" si="242"/>
        <v>1</v>
      </c>
      <c r="CB162">
        <f t="shared" si="243"/>
        <v>256</v>
      </c>
      <c r="CC162">
        <f t="shared" si="244"/>
        <v>3</v>
      </c>
      <c r="CD162" s="19"/>
      <c r="CE162" s="155">
        <f t="shared" si="245"/>
        <v>85.333333333333329</v>
      </c>
      <c r="CF162" s="17">
        <f t="shared" si="246"/>
        <v>85.333333333333329</v>
      </c>
      <c r="CG162" s="205">
        <f t="shared" si="247"/>
        <v>268.08257310632899</v>
      </c>
      <c r="CH162" s="205">
        <f t="shared" si="248"/>
        <v>85.333333333333329</v>
      </c>
      <c r="CI162" s="205">
        <f t="shared" si="249"/>
        <v>0</v>
      </c>
      <c r="CJ162" s="224">
        <f t="shared" si="348"/>
        <v>1</v>
      </c>
      <c r="CK162" s="205">
        <f t="shared" si="251"/>
        <v>2</v>
      </c>
      <c r="CL162" s="205">
        <v>360</v>
      </c>
      <c r="CM162" s="205">
        <f t="shared" si="282"/>
        <v>8.3333333333333332E-3</v>
      </c>
      <c r="CN162" s="8"/>
      <c r="CO162" s="198"/>
      <c r="CP162" s="8"/>
      <c r="CQ162" s="8"/>
      <c r="CR162" s="8"/>
      <c r="CS162" s="8"/>
      <c r="CT162" s="8">
        <f t="shared" si="283"/>
        <v>256</v>
      </c>
      <c r="CU162" s="8">
        <f t="shared" si="284"/>
        <v>3</v>
      </c>
      <c r="CV162" s="8">
        <f t="shared" si="252"/>
        <v>1</v>
      </c>
      <c r="CW162" s="8">
        <f t="shared" si="331"/>
        <v>256</v>
      </c>
      <c r="CX162" s="8">
        <f t="shared" si="332"/>
        <v>3</v>
      </c>
      <c r="CY162" s="8">
        <f t="shared" si="186"/>
        <v>1</v>
      </c>
      <c r="CZ162" s="8">
        <f t="shared" si="187"/>
        <v>256</v>
      </c>
      <c r="DA162" s="8">
        <f t="shared" si="253"/>
        <v>3</v>
      </c>
      <c r="DB162" s="8"/>
      <c r="DC162" s="198">
        <f t="shared" si="254"/>
        <v>256</v>
      </c>
      <c r="DD162" s="234" t="s">
        <v>1005</v>
      </c>
      <c r="DE162" s="198">
        <f t="shared" si="255"/>
        <v>3</v>
      </c>
      <c r="DF162" s="8" t="s">
        <v>16</v>
      </c>
      <c r="DG162" s="8">
        <f t="shared" si="188"/>
        <v>85.333333333333329</v>
      </c>
      <c r="DH162" s="129" t="s">
        <v>18</v>
      </c>
      <c r="DI162" s="129" t="s">
        <v>16</v>
      </c>
      <c r="DJ162" s="198">
        <f t="shared" si="256"/>
        <v>268.08257310632899</v>
      </c>
      <c r="DK162" s="30" t="s">
        <v>2</v>
      </c>
      <c r="DL162" s="198">
        <f t="shared" si="189"/>
        <v>268.08257310632899</v>
      </c>
      <c r="DM162" s="228">
        <f t="shared" si="285"/>
        <v>1000000000000</v>
      </c>
      <c r="DN162" s="228">
        <f t="shared" si="286"/>
        <v>268082573106329</v>
      </c>
      <c r="DO162" s="228">
        <f t="shared" si="287"/>
        <v>268082573106329</v>
      </c>
      <c r="DP162" s="228">
        <f t="shared" si="288"/>
        <v>268082573106329</v>
      </c>
      <c r="DQ162" s="228">
        <f t="shared" si="289"/>
        <v>268082573106329</v>
      </c>
      <c r="DR162" s="30" t="str">
        <f t="shared" si="290"/>
        <v/>
      </c>
      <c r="DS162" s="30">
        <f t="shared" si="291"/>
        <v>0</v>
      </c>
      <c r="DT162" s="30">
        <f t="shared" si="292"/>
        <v>0</v>
      </c>
      <c r="DU162" s="27"/>
      <c r="DV162" s="23" t="s">
        <v>19</v>
      </c>
      <c r="DW162" s="23">
        <f t="shared" si="190"/>
        <v>256</v>
      </c>
      <c r="DX162" s="23">
        <f t="shared" si="191"/>
        <v>3</v>
      </c>
      <c r="DY162" s="23">
        <f t="shared" si="257"/>
        <v>85.333333333333329</v>
      </c>
      <c r="DZ162" s="23">
        <f t="shared" si="258"/>
        <v>0</v>
      </c>
      <c r="EA162" s="23">
        <f t="shared" si="192"/>
        <v>0</v>
      </c>
      <c r="EB162" s="23"/>
      <c r="EC162" s="23">
        <f t="shared" si="259"/>
        <v>256</v>
      </c>
      <c r="ED162" s="23">
        <f t="shared" si="260"/>
        <v>3</v>
      </c>
      <c r="EE162" s="23">
        <f t="shared" si="261"/>
        <v>256</v>
      </c>
      <c r="EF162" s="23">
        <f t="shared" si="262"/>
        <v>3</v>
      </c>
      <c r="EG162" s="23"/>
      <c r="EH162" s="23" t="s">
        <v>36</v>
      </c>
      <c r="EI162" s="223">
        <f t="shared" si="263"/>
        <v>256</v>
      </c>
      <c r="EJ162" s="23" t="s">
        <v>17</v>
      </c>
      <c r="EK162" s="223">
        <f t="shared" si="264"/>
        <v>3</v>
      </c>
      <c r="EL162" s="92" t="s">
        <v>37</v>
      </c>
      <c r="EM162" s="24" t="s">
        <v>18</v>
      </c>
      <c r="EN162" s="92">
        <f t="shared" si="306"/>
        <v>1</v>
      </c>
      <c r="EO162" s="92" t="s">
        <v>16</v>
      </c>
      <c r="EP162" t="str">
        <f t="shared" si="307"/>
        <v xml:space="preserve">( 256 / 3 ) π </v>
      </c>
      <c r="EQ162" t="str">
        <f t="shared" si="308"/>
        <v xml:space="preserve">( 256 / 3 ) π </v>
      </c>
      <c r="ER162" t="str">
        <f t="shared" si="267"/>
        <v xml:space="preserve">( 256 / 3 ) π </v>
      </c>
      <c r="ES162">
        <f t="shared" si="293"/>
        <v>0</v>
      </c>
      <c r="ET162" t="str">
        <f t="shared" si="268"/>
        <v xml:space="preserve">( 256 / 3 ) π </v>
      </c>
      <c r="EU162" s="92" t="s">
        <v>39</v>
      </c>
      <c r="EV162" s="92">
        <f t="shared" si="294"/>
        <v>129</v>
      </c>
      <c r="EW162" s="92"/>
      <c r="EX162" s="92">
        <f t="shared" si="295"/>
        <v>3</v>
      </c>
      <c r="EY162" s="92">
        <f t="shared" si="194"/>
        <v>3</v>
      </c>
      <c r="EZ162" s="71" t="str">
        <f t="shared" si="195"/>
        <v xml:space="preserve">15360° = </v>
      </c>
      <c r="FA162" s="73" t="str">
        <f t="shared" si="269"/>
        <v xml:space="preserve">( 256 / 3 ) π </v>
      </c>
      <c r="FB162" s="26" t="str">
        <f t="shared" si="196"/>
        <v>=</v>
      </c>
      <c r="FC162" s="26"/>
      <c r="FD162" s="26">
        <f t="shared" si="197"/>
        <v>268.08257310632899</v>
      </c>
      <c r="FE162" s="26"/>
      <c r="FF162" s="26" t="s">
        <v>39</v>
      </c>
      <c r="FG162" s="25">
        <f t="shared" si="198"/>
        <v>268.08257310632899</v>
      </c>
      <c r="FH162" s="25" t="s">
        <v>2</v>
      </c>
      <c r="FI162" s="25" t="str">
        <f t="shared" si="199"/>
        <v/>
      </c>
      <c r="FL162" s="144" t="str">
        <f t="shared" si="200"/>
        <v>( 256 / 3 ) π   =</v>
      </c>
      <c r="FM162" s="42">
        <f t="shared" si="309"/>
        <v>268.08257310632899</v>
      </c>
      <c r="FN162">
        <f t="shared" si="310"/>
        <v>-0.86602540378442394</v>
      </c>
      <c r="FO162">
        <f t="shared" si="311"/>
        <v>-0.50000000000002542</v>
      </c>
      <c r="FP162">
        <f t="shared" si="312"/>
        <v>-4.3301270189221199</v>
      </c>
      <c r="FQ162">
        <f t="shared" si="313"/>
        <v>-2.500000000000127</v>
      </c>
      <c r="FR162">
        <f t="shared" si="314"/>
        <v>7.500000000000127</v>
      </c>
      <c r="FS162">
        <f t="shared" si="315"/>
        <v>2.499999999999873</v>
      </c>
      <c r="FT162">
        <f t="shared" si="316"/>
        <v>8.6602540378444601</v>
      </c>
      <c r="FV162">
        <v>360</v>
      </c>
      <c r="FW162">
        <f t="shared" si="296"/>
        <v>120</v>
      </c>
      <c r="FX162">
        <f t="shared" si="317"/>
        <v>60</v>
      </c>
      <c r="FY162">
        <f t="shared" si="336"/>
        <v>3</v>
      </c>
      <c r="FZ162">
        <f t="shared" si="273"/>
        <v>1.5</v>
      </c>
      <c r="GA162">
        <f t="shared" si="337"/>
        <v>128</v>
      </c>
      <c r="GB162">
        <f t="shared" si="318"/>
        <v>0</v>
      </c>
      <c r="GC162" t="str">
        <f t="shared" si="319"/>
        <v/>
      </c>
      <c r="GD162" t="str">
        <f t="shared" si="275"/>
        <v/>
      </c>
      <c r="GH162" t="str">
        <f t="shared" si="207"/>
        <v/>
      </c>
      <c r="GI162" t="str">
        <f t="shared" si="320"/>
        <v/>
      </c>
      <c r="GJ162" s="43" t="str">
        <f t="shared" si="321"/>
        <v/>
      </c>
      <c r="GK162" s="43" t="str">
        <f t="shared" si="322"/>
        <v/>
      </c>
      <c r="GL162" s="145"/>
      <c r="GM162" t="str">
        <f t="shared" si="323"/>
        <v/>
      </c>
      <c r="GN162" t="str">
        <f t="shared" si="324"/>
        <v/>
      </c>
      <c r="GO162" t="str">
        <f t="shared" si="325"/>
        <v/>
      </c>
      <c r="GP162" t="str">
        <f t="shared" si="326"/>
        <v/>
      </c>
      <c r="GQ162" t="str">
        <f t="shared" si="277"/>
        <v/>
      </c>
      <c r="GR162" t="str">
        <f t="shared" si="327"/>
        <v/>
      </c>
      <c r="GS162" t="str">
        <f t="shared" si="328"/>
        <v/>
      </c>
      <c r="GU162" t="str">
        <f t="shared" si="329"/>
        <v/>
      </c>
      <c r="GV162" t="str">
        <f t="shared" si="279"/>
        <v/>
      </c>
      <c r="GW162" t="str">
        <f t="shared" si="346"/>
        <v/>
      </c>
      <c r="GX162" t="str">
        <f t="shared" si="347"/>
        <v/>
      </c>
      <c r="GY162" s="19"/>
      <c r="GZ162" t="e">
        <f t="shared" si="280"/>
        <v>#VALUE!</v>
      </c>
      <c r="HA162">
        <f t="shared" si="345"/>
        <v>3</v>
      </c>
      <c r="HC162" t="s">
        <v>985</v>
      </c>
      <c r="HD162">
        <f t="shared" si="297"/>
        <v>128</v>
      </c>
      <c r="HE162" t="str">
        <f t="shared" si="216"/>
        <v>octaicosahectocontagone</v>
      </c>
      <c r="HF162">
        <f t="shared" si="217"/>
        <v>0</v>
      </c>
      <c r="HG162" t="str">
        <f t="shared" si="218"/>
        <v/>
      </c>
      <c r="HH162">
        <f t="shared" si="330"/>
        <v>0</v>
      </c>
    </row>
    <row r="163" spans="2:216" x14ac:dyDescent="0.25">
      <c r="B163" s="8"/>
      <c r="C163" s="8"/>
      <c r="D163" s="8"/>
      <c r="E163" s="8"/>
      <c r="F163" s="8"/>
      <c r="G163" s="8"/>
      <c r="H163" s="8"/>
      <c r="I163" s="8"/>
      <c r="J163" s="8"/>
      <c r="L163" s="185"/>
      <c r="M163" s="185"/>
      <c r="N163" s="84"/>
      <c r="O163" s="8"/>
      <c r="P163" s="8"/>
      <c r="Q163" s="27"/>
      <c r="R163" s="227">
        <f t="shared" si="220"/>
        <v>86</v>
      </c>
      <c r="U163" s="32" t="str">
        <f t="shared" si="299"/>
        <v/>
      </c>
      <c r="V163" s="44" t="str">
        <f t="shared" si="300"/>
        <v/>
      </c>
      <c r="W163" s="66" t="str">
        <f t="shared" si="222"/>
        <v/>
      </c>
      <c r="X163" s="34" t="str">
        <f t="shared" si="301"/>
        <v/>
      </c>
      <c r="Y163" s="38" t="str">
        <f t="shared" si="302"/>
        <v/>
      </c>
      <c r="Z163" s="34" t="str">
        <f t="shared" si="303"/>
        <v/>
      </c>
      <c r="AA163" s="34" t="str">
        <f t="shared" si="304"/>
        <v/>
      </c>
      <c r="AB163" s="34" t="str">
        <f t="shared" si="225"/>
        <v/>
      </c>
      <c r="AC163" s="38" t="str">
        <f t="shared" si="226"/>
        <v/>
      </c>
      <c r="AD163" s="38" t="str">
        <f t="shared" si="227"/>
        <v/>
      </c>
      <c r="AE163" s="40" t="str">
        <f t="shared" si="305"/>
        <v/>
      </c>
      <c r="AG163" s="20" t="e">
        <f t="shared" si="228"/>
        <v>#VALUE!</v>
      </c>
      <c r="BE163" s="8">
        <v>180</v>
      </c>
      <c r="BF163" s="8">
        <v>360</v>
      </c>
      <c r="BG163" s="8">
        <f t="shared" si="298"/>
        <v>5160</v>
      </c>
      <c r="BH163">
        <f t="shared" si="229"/>
        <v>15480</v>
      </c>
      <c r="BI163" t="s">
        <v>20</v>
      </c>
      <c r="BJ163">
        <f t="shared" si="230"/>
        <v>15480</v>
      </c>
      <c r="BK163">
        <f t="shared" si="281"/>
        <v>0</v>
      </c>
      <c r="BL163" s="17">
        <f t="shared" si="231"/>
        <v>30960</v>
      </c>
      <c r="BM163" s="17">
        <f t="shared" si="232"/>
        <v>360</v>
      </c>
      <c r="BN163" s="17">
        <f t="shared" si="233"/>
        <v>30960</v>
      </c>
      <c r="BO163" s="17">
        <f t="shared" si="234"/>
        <v>0</v>
      </c>
      <c r="BR163">
        <f t="shared" si="235"/>
        <v>15480</v>
      </c>
      <c r="BS163">
        <f t="shared" si="236"/>
        <v>360</v>
      </c>
      <c r="BT163">
        <f t="shared" si="237"/>
        <v>86</v>
      </c>
      <c r="BU163">
        <f t="shared" si="238"/>
        <v>1</v>
      </c>
      <c r="BX163">
        <f t="shared" si="239"/>
        <v>1</v>
      </c>
      <c r="BY163">
        <f t="shared" si="240"/>
        <v>86</v>
      </c>
      <c r="BZ163">
        <f t="shared" si="241"/>
        <v>1</v>
      </c>
      <c r="CA163">
        <f t="shared" si="242"/>
        <v>1</v>
      </c>
      <c r="CB163">
        <f t="shared" si="243"/>
        <v>86</v>
      </c>
      <c r="CC163">
        <f t="shared" si="244"/>
        <v>1</v>
      </c>
      <c r="CD163" s="19"/>
      <c r="CE163" s="155">
        <f t="shared" si="245"/>
        <v>86</v>
      </c>
      <c r="CF163" s="17">
        <f t="shared" si="246"/>
        <v>86</v>
      </c>
      <c r="CG163" s="205">
        <f t="shared" si="247"/>
        <v>270.1769682087222</v>
      </c>
      <c r="CH163" s="205">
        <f t="shared" si="248"/>
        <v>86</v>
      </c>
      <c r="CI163" s="205">
        <f t="shared" si="249"/>
        <v>0</v>
      </c>
      <c r="CJ163" s="224">
        <f t="shared" si="348"/>
        <v>1</v>
      </c>
      <c r="CK163" s="205">
        <f t="shared" si="251"/>
        <v>2</v>
      </c>
      <c r="CL163" s="205">
        <v>360</v>
      </c>
      <c r="CM163" s="205">
        <f t="shared" si="282"/>
        <v>8.3333333333333332E-3</v>
      </c>
      <c r="CN163" s="8"/>
      <c r="CO163" s="198"/>
      <c r="CP163" s="8"/>
      <c r="CQ163" s="8"/>
      <c r="CR163" s="8"/>
      <c r="CS163" s="8"/>
      <c r="CT163" s="8">
        <f t="shared" si="283"/>
        <v>258</v>
      </c>
      <c r="CU163" s="8">
        <f t="shared" si="284"/>
        <v>3</v>
      </c>
      <c r="CV163" s="8">
        <f t="shared" si="252"/>
        <v>3</v>
      </c>
      <c r="CW163" s="8">
        <f t="shared" si="331"/>
        <v>86</v>
      </c>
      <c r="CX163" s="8">
        <f t="shared" si="332"/>
        <v>1</v>
      </c>
      <c r="CY163" s="8">
        <f t="shared" ref="CY163:CY226" si="349">GCD(CT163,CU163)</f>
        <v>3</v>
      </c>
      <c r="CZ163" s="8">
        <f t="shared" ref="CZ163:CZ226" si="350">CT163/CY163</f>
        <v>86</v>
      </c>
      <c r="DA163" s="8">
        <f t="shared" si="253"/>
        <v>1</v>
      </c>
      <c r="DB163" s="8"/>
      <c r="DC163" s="198">
        <f t="shared" si="254"/>
        <v>86</v>
      </c>
      <c r="DD163" s="234" t="s">
        <v>1005</v>
      </c>
      <c r="DE163" s="198">
        <f t="shared" si="255"/>
        <v>1</v>
      </c>
      <c r="DF163" s="8" t="s">
        <v>16</v>
      </c>
      <c r="DG163" s="8">
        <f t="shared" ref="DG163:DG226" si="351">DC163/DE163</f>
        <v>86</v>
      </c>
      <c r="DH163" s="129" t="s">
        <v>18</v>
      </c>
      <c r="DI163" s="129" t="s">
        <v>16</v>
      </c>
      <c r="DJ163" s="198">
        <f t="shared" si="256"/>
        <v>270.1769682087222</v>
      </c>
      <c r="DK163" s="30" t="s">
        <v>2</v>
      </c>
      <c r="DL163" s="198">
        <f t="shared" ref="DL163:DL226" si="352">(((2*BH163))/360)*PI()</f>
        <v>270.1769682087222</v>
      </c>
      <c r="DM163" s="228">
        <f t="shared" si="285"/>
        <v>1000000000000</v>
      </c>
      <c r="DN163" s="228">
        <f t="shared" si="286"/>
        <v>270176968208722.19</v>
      </c>
      <c r="DO163" s="228">
        <f t="shared" si="287"/>
        <v>270176968208722.19</v>
      </c>
      <c r="DP163" s="228">
        <f t="shared" si="288"/>
        <v>270176968208722</v>
      </c>
      <c r="DQ163" s="228">
        <f t="shared" si="289"/>
        <v>270176968208722</v>
      </c>
      <c r="DR163" s="30" t="str">
        <f t="shared" si="290"/>
        <v/>
      </c>
      <c r="DS163" s="30">
        <f t="shared" si="291"/>
        <v>0</v>
      </c>
      <c r="DT163" s="30">
        <f t="shared" si="292"/>
        <v>0</v>
      </c>
      <c r="DU163" s="27"/>
      <c r="DV163" s="23" t="s">
        <v>19</v>
      </c>
      <c r="DW163" s="23">
        <f t="shared" ref="DW163:DW226" si="353">CB163</f>
        <v>86</v>
      </c>
      <c r="DX163" s="23">
        <f t="shared" ref="DX163:DX226" si="354">CC163</f>
        <v>1</v>
      </c>
      <c r="DY163" s="23">
        <f t="shared" si="257"/>
        <v>86</v>
      </c>
      <c r="DZ163" s="23">
        <f t="shared" si="258"/>
        <v>0</v>
      </c>
      <c r="EA163" s="23">
        <f t="shared" ref="EA163:EA226" si="355">BK163</f>
        <v>0</v>
      </c>
      <c r="EB163" s="23"/>
      <c r="EC163" s="23">
        <f t="shared" si="259"/>
        <v>86</v>
      </c>
      <c r="ED163" s="23">
        <f t="shared" si="260"/>
        <v>1</v>
      </c>
      <c r="EE163" s="23">
        <f t="shared" si="261"/>
        <v>86</v>
      </c>
      <c r="EF163" s="23">
        <f t="shared" si="262"/>
        <v>1</v>
      </c>
      <c r="EG163" s="23"/>
      <c r="EH163" s="23" t="s">
        <v>36</v>
      </c>
      <c r="EI163" s="223">
        <f t="shared" si="263"/>
        <v>86</v>
      </c>
      <c r="EJ163" s="23" t="s">
        <v>17</v>
      </c>
      <c r="EK163" s="223">
        <f t="shared" si="264"/>
        <v>1</v>
      </c>
      <c r="EL163" s="92" t="s">
        <v>37</v>
      </c>
      <c r="EM163" s="24" t="s">
        <v>18</v>
      </c>
      <c r="EN163" s="92">
        <f t="shared" si="306"/>
        <v>1</v>
      </c>
      <c r="EO163" s="92" t="s">
        <v>16</v>
      </c>
      <c r="EP163" t="str">
        <f t="shared" si="307"/>
        <v xml:space="preserve">( 86 / 1 ) π </v>
      </c>
      <c r="EQ163" t="str">
        <f t="shared" si="308"/>
        <v xml:space="preserve">86 π </v>
      </c>
      <c r="ER163" t="str">
        <f t="shared" si="267"/>
        <v xml:space="preserve">86 π </v>
      </c>
      <c r="ES163">
        <f t="shared" si="293"/>
        <v>0</v>
      </c>
      <c r="ET163" t="str">
        <f t="shared" si="268"/>
        <v xml:space="preserve">86 π </v>
      </c>
      <c r="EU163" s="92" t="s">
        <v>39</v>
      </c>
      <c r="EV163" s="92">
        <f t="shared" si="294"/>
        <v>130</v>
      </c>
      <c r="EW163" s="92"/>
      <c r="EX163" s="92">
        <f t="shared" si="295"/>
        <v>3</v>
      </c>
      <c r="EY163" s="92">
        <f t="shared" ref="EY163:EY226" si="356">GCD(EV163,EX163)</f>
        <v>1</v>
      </c>
      <c r="EZ163" s="71" t="str">
        <f t="shared" ref="EZ163:EZ226" si="357">BH163&amp;BI163&amp;DV163</f>
        <v xml:space="preserve">15480° = </v>
      </c>
      <c r="FA163" s="73" t="str">
        <f t="shared" si="269"/>
        <v xml:space="preserve">86 π </v>
      </c>
      <c r="FB163" s="26" t="str">
        <f t="shared" ref="FB163:FB226" si="358">IF(DS163=0,"=","")</f>
        <v>=</v>
      </c>
      <c r="FC163" s="26"/>
      <c r="FD163" s="26">
        <f t="shared" ref="FD163:FD226" si="359">(EI163/EK163)*PI()</f>
        <v>270.1769682087222</v>
      </c>
      <c r="FE163" s="26"/>
      <c r="FF163" s="26" t="s">
        <v>39</v>
      </c>
      <c r="FG163" s="25">
        <f t="shared" ref="FG163:FG226" si="360">(BH163*2*PI())/360</f>
        <v>270.1769682087222</v>
      </c>
      <c r="FH163" s="25" t="s">
        <v>2</v>
      </c>
      <c r="FI163" s="25" t="str">
        <f t="shared" ref="FI163:FI226" si="361">IF(FD163=FG163,"",1)</f>
        <v/>
      </c>
      <c r="FL163" s="144" t="str">
        <f t="shared" ref="FL163:FL226" si="362">FA163&amp;"  "&amp;FB163</f>
        <v>86 π   =</v>
      </c>
      <c r="FM163" s="42">
        <f t="shared" si="309"/>
        <v>270.1769682087222</v>
      </c>
      <c r="FN163">
        <f t="shared" si="310"/>
        <v>-1.7641704069815134E-14</v>
      </c>
      <c r="FO163">
        <f t="shared" si="311"/>
        <v>1</v>
      </c>
      <c r="FP163">
        <f t="shared" si="312"/>
        <v>-8.820852034907567E-14</v>
      </c>
      <c r="FQ163">
        <f t="shared" si="313"/>
        <v>5</v>
      </c>
      <c r="FR163">
        <f t="shared" si="314"/>
        <v>0</v>
      </c>
      <c r="FS163">
        <f t="shared" si="315"/>
        <v>0</v>
      </c>
      <c r="FT163">
        <f t="shared" si="316"/>
        <v>8.820852034907567E-14</v>
      </c>
      <c r="FV163">
        <v>360</v>
      </c>
      <c r="FW163">
        <f t="shared" si="296"/>
        <v>120</v>
      </c>
      <c r="FX163">
        <f t="shared" si="317"/>
        <v>60</v>
      </c>
      <c r="FY163">
        <f t="shared" si="336"/>
        <v>3</v>
      </c>
      <c r="FZ163">
        <f t="shared" si="273"/>
        <v>1.5</v>
      </c>
      <c r="GA163">
        <f t="shared" si="337"/>
        <v>129</v>
      </c>
      <c r="GB163">
        <f t="shared" si="318"/>
        <v>0</v>
      </c>
      <c r="GC163" t="str">
        <f t="shared" si="319"/>
        <v/>
      </c>
      <c r="GD163" t="str">
        <f t="shared" si="275"/>
        <v/>
      </c>
      <c r="GH163" t="str">
        <f t="shared" ref="GH163:GH226" si="363">IF(GB163=0,"",EZ163)</f>
        <v/>
      </c>
      <c r="GI163" t="str">
        <f t="shared" si="320"/>
        <v/>
      </c>
      <c r="GJ163" s="43" t="str">
        <f t="shared" si="321"/>
        <v/>
      </c>
      <c r="GK163" s="43" t="str">
        <f t="shared" si="322"/>
        <v/>
      </c>
      <c r="GL163" s="145"/>
      <c r="GM163" t="str">
        <f t="shared" si="323"/>
        <v/>
      </c>
      <c r="GN163" t="str">
        <f t="shared" si="324"/>
        <v/>
      </c>
      <c r="GO163" t="str">
        <f t="shared" si="325"/>
        <v/>
      </c>
      <c r="GP163" t="str">
        <f t="shared" si="326"/>
        <v/>
      </c>
      <c r="GQ163" t="str">
        <f t="shared" si="277"/>
        <v/>
      </c>
      <c r="GR163" t="str">
        <f t="shared" si="327"/>
        <v/>
      </c>
      <c r="GS163" t="str">
        <f t="shared" si="328"/>
        <v/>
      </c>
      <c r="GU163" t="str">
        <f t="shared" si="329"/>
        <v/>
      </c>
      <c r="GV163" t="str">
        <f t="shared" si="279"/>
        <v/>
      </c>
      <c r="GW163" t="str">
        <f t="shared" si="346"/>
        <v/>
      </c>
      <c r="GX163" t="str">
        <f t="shared" si="347"/>
        <v/>
      </c>
      <c r="GY163" s="19"/>
      <c r="GZ163" t="e">
        <f t="shared" si="280"/>
        <v>#VALUE!</v>
      </c>
      <c r="HA163">
        <f t="shared" si="345"/>
        <v>3</v>
      </c>
      <c r="HC163" t="s">
        <v>982</v>
      </c>
      <c r="HD163">
        <f t="shared" si="297"/>
        <v>129</v>
      </c>
      <c r="HE163" t="str">
        <f t="shared" ref="HE163:HE226" si="364">HC163</f>
        <v/>
      </c>
      <c r="HF163">
        <f t="shared" ref="HF163:HF226" si="365">IF(HD163=HA163,HD163,0)</f>
        <v>0</v>
      </c>
      <c r="HG163" t="str">
        <f t="shared" ref="HG163:HG226" si="366">IF(HD163=HA163,HE163,"")</f>
        <v/>
      </c>
      <c r="HH163">
        <f t="shared" si="330"/>
        <v>0</v>
      </c>
    </row>
    <row r="164" spans="2:216" x14ac:dyDescent="0.25">
      <c r="B164" s="8"/>
      <c r="C164" s="8"/>
      <c r="D164" s="8"/>
      <c r="E164" s="8"/>
      <c r="F164" s="8"/>
      <c r="G164" s="8"/>
      <c r="H164" s="8"/>
      <c r="I164" s="8"/>
      <c r="J164" s="8"/>
      <c r="L164" s="185"/>
      <c r="M164" s="185"/>
      <c r="N164" s="84"/>
      <c r="O164" s="8"/>
      <c r="P164" s="8"/>
      <c r="Q164" s="27"/>
      <c r="R164" s="227">
        <f t="shared" ref="R164:R227" si="367">CE164</f>
        <v>86.666666666666671</v>
      </c>
      <c r="U164" s="32" t="str">
        <f t="shared" si="299"/>
        <v/>
      </c>
      <c r="V164" s="45" t="str">
        <f t="shared" si="300"/>
        <v/>
      </c>
      <c r="W164" s="32" t="str">
        <f t="shared" ref="W164:W227" si="368">GI164</f>
        <v/>
      </c>
      <c r="X164" s="35" t="str">
        <f t="shared" si="301"/>
        <v/>
      </c>
      <c r="Y164" s="39" t="str">
        <f t="shared" si="302"/>
        <v/>
      </c>
      <c r="Z164" s="35" t="str">
        <f t="shared" si="303"/>
        <v/>
      </c>
      <c r="AA164" s="35" t="str">
        <f t="shared" si="304"/>
        <v/>
      </c>
      <c r="AB164" s="35" t="str">
        <f t="shared" ref="AB164:AB227" si="369">GO164</f>
        <v/>
      </c>
      <c r="AC164" s="39" t="str">
        <f t="shared" ref="AC164:AC227" si="370">GQ164</f>
        <v/>
      </c>
      <c r="AD164" s="39" t="str">
        <f t="shared" ref="AD164:AD227" si="371">GR164</f>
        <v/>
      </c>
      <c r="AE164" s="41" t="str">
        <f t="shared" si="305"/>
        <v/>
      </c>
      <c r="AG164" s="20" t="e">
        <f t="shared" ref="AG164:AG227" si="372">AC164+AD164</f>
        <v>#VALUE!</v>
      </c>
      <c r="BE164" s="8">
        <v>180</v>
      </c>
      <c r="BF164" s="8">
        <v>360</v>
      </c>
      <c r="BG164" s="8">
        <f t="shared" si="298"/>
        <v>5200</v>
      </c>
      <c r="BH164">
        <f t="shared" ref="BH164:BH227" si="373">BH163+Angle1</f>
        <v>15600</v>
      </c>
      <c r="BI164" t="s">
        <v>20</v>
      </c>
      <c r="BJ164">
        <f t="shared" ref="BJ164:BJ227" si="374">INT(BH164)</f>
        <v>15600</v>
      </c>
      <c r="BK164">
        <f t="shared" si="281"/>
        <v>0</v>
      </c>
      <c r="BL164" s="17">
        <f t="shared" ref="BL164:BL227" si="375">2*BH164</f>
        <v>31200</v>
      </c>
      <c r="BM164" s="17">
        <f t="shared" ref="BM164:BM227" si="376">BF164</f>
        <v>360</v>
      </c>
      <c r="BN164" s="17">
        <f t="shared" ref="BN164:BN227" si="377">INT(BL164)</f>
        <v>31200</v>
      </c>
      <c r="BO164" s="17">
        <f t="shared" ref="BO164:BO227" si="378">BL164-BN164</f>
        <v>0</v>
      </c>
      <c r="BR164">
        <f t="shared" ref="BR164:BR227" si="379">BH164</f>
        <v>15600</v>
      </c>
      <c r="BS164">
        <f t="shared" ref="BS164:BS227" si="380">GCD(BL164,BM164)</f>
        <v>120</v>
      </c>
      <c r="BT164">
        <f t="shared" ref="BT164:BT227" si="381">BL164/BS164</f>
        <v>260</v>
      </c>
      <c r="BU164">
        <f t="shared" ref="BU164:BU227" si="382">BM164/BS164</f>
        <v>3</v>
      </c>
      <c r="BX164">
        <f t="shared" ref="BX164:BX227" si="383">GCD(BT164,BU164)</f>
        <v>1</v>
      </c>
      <c r="BY164">
        <f t="shared" ref="BY164:BY227" si="384">BT164/BX164</f>
        <v>260</v>
      </c>
      <c r="BZ164">
        <f t="shared" ref="BZ164:BZ227" si="385">BU164/BX164</f>
        <v>3</v>
      </c>
      <c r="CA164">
        <f t="shared" ref="CA164:CA227" si="386">GCD(BY164,BZ164)</f>
        <v>1</v>
      </c>
      <c r="CB164">
        <f t="shared" ref="CB164:CB227" si="387">BT164</f>
        <v>260</v>
      </c>
      <c r="CC164">
        <f t="shared" ref="CC164:CC227" si="388">BU164</f>
        <v>3</v>
      </c>
      <c r="CD164" s="19"/>
      <c r="CE164" s="155">
        <f t="shared" ref="CE164:CE227" si="389">(2*BH164)/BF164</f>
        <v>86.666666666666671</v>
      </c>
      <c r="CF164" s="17">
        <f t="shared" ref="CF164:CF227" si="390">CE164</f>
        <v>86.666666666666671</v>
      </c>
      <c r="CG164" s="205">
        <f t="shared" ref="CG164:CG227" si="391">CF164*PI()</f>
        <v>272.27136331111541</v>
      </c>
      <c r="CH164" s="205">
        <f t="shared" ref="CH164:CH227" si="392">CB164/CC164</f>
        <v>86.666666666666671</v>
      </c>
      <c r="CI164" s="205">
        <f t="shared" ref="CI164:CI227" si="393">IF(CF164=CH164,0,1)</f>
        <v>0</v>
      </c>
      <c r="CJ164" s="224">
        <f t="shared" si="348"/>
        <v>1</v>
      </c>
      <c r="CK164" s="205">
        <f t="shared" ref="CK164:CK227" si="394">CJ164*2</f>
        <v>2</v>
      </c>
      <c r="CL164" s="205">
        <v>360</v>
      </c>
      <c r="CM164" s="205">
        <f t="shared" si="282"/>
        <v>8.3333333333333332E-3</v>
      </c>
      <c r="CN164" s="8"/>
      <c r="CO164" s="198"/>
      <c r="CP164" s="8"/>
      <c r="CQ164" s="8"/>
      <c r="CR164" s="8"/>
      <c r="CS164" s="8"/>
      <c r="CT164" s="8">
        <f t="shared" si="283"/>
        <v>260</v>
      </c>
      <c r="CU164" s="8">
        <f t="shared" si="284"/>
        <v>3</v>
      </c>
      <c r="CV164" s="8">
        <f t="shared" ref="CV164:CV227" si="395">GCD(CT164,CU164)</f>
        <v>1</v>
      </c>
      <c r="CW164" s="8">
        <f t="shared" si="331"/>
        <v>260</v>
      </c>
      <c r="CX164" s="8">
        <f t="shared" si="332"/>
        <v>3</v>
      </c>
      <c r="CY164" s="8">
        <f t="shared" si="349"/>
        <v>1</v>
      </c>
      <c r="CZ164" s="8">
        <f t="shared" si="350"/>
        <v>260</v>
      </c>
      <c r="DA164" s="8">
        <f t="shared" ref="DA164:DA227" si="396">CU164/CY164</f>
        <v>3</v>
      </c>
      <c r="DB164" s="8"/>
      <c r="DC164" s="198">
        <f t="shared" ref="DC164:DC227" si="397">CZ164</f>
        <v>260</v>
      </c>
      <c r="DD164" s="234" t="s">
        <v>1005</v>
      </c>
      <c r="DE164" s="198">
        <f t="shared" ref="DE164:DE227" si="398">DA164</f>
        <v>3</v>
      </c>
      <c r="DF164" s="8" t="s">
        <v>16</v>
      </c>
      <c r="DG164" s="8">
        <f t="shared" si="351"/>
        <v>86.666666666666671</v>
      </c>
      <c r="DH164" s="129" t="s">
        <v>18</v>
      </c>
      <c r="DI164" s="129" t="s">
        <v>16</v>
      </c>
      <c r="DJ164" s="198">
        <f t="shared" ref="DJ164:DJ227" si="399">DG164*PI()</f>
        <v>272.27136331111541</v>
      </c>
      <c r="DK164" s="30" t="s">
        <v>2</v>
      </c>
      <c r="DL164" s="198">
        <f t="shared" si="352"/>
        <v>272.27136331111541</v>
      </c>
      <c r="DM164" s="228">
        <f t="shared" si="285"/>
        <v>1000000000000</v>
      </c>
      <c r="DN164" s="228">
        <f t="shared" si="286"/>
        <v>272271363311115.41</v>
      </c>
      <c r="DO164" s="228">
        <f t="shared" si="287"/>
        <v>272271363311115.41</v>
      </c>
      <c r="DP164" s="228">
        <f t="shared" si="288"/>
        <v>272271363311115</v>
      </c>
      <c r="DQ164" s="228">
        <f t="shared" si="289"/>
        <v>272271363311115</v>
      </c>
      <c r="DR164" s="30" t="str">
        <f t="shared" si="290"/>
        <v/>
      </c>
      <c r="DS164" s="30">
        <f t="shared" si="291"/>
        <v>0</v>
      </c>
      <c r="DT164" s="30">
        <f t="shared" si="292"/>
        <v>0</v>
      </c>
      <c r="DU164" s="27"/>
      <c r="DV164" s="23" t="s">
        <v>19</v>
      </c>
      <c r="DW164" s="23">
        <f t="shared" si="353"/>
        <v>260</v>
      </c>
      <c r="DX164" s="23">
        <f t="shared" si="354"/>
        <v>3</v>
      </c>
      <c r="DY164" s="23">
        <f t="shared" ref="DY164:DY227" si="400">DW164/DX164</f>
        <v>86.666666666666671</v>
      </c>
      <c r="DZ164" s="23">
        <f t="shared" ref="DZ164:DZ227" si="401">IF(DT164=0,0,1)</f>
        <v>0</v>
      </c>
      <c r="EA164" s="23">
        <f t="shared" si="355"/>
        <v>0</v>
      </c>
      <c r="EB164" s="23"/>
      <c r="EC164" s="23">
        <f t="shared" ref="EC164:EC227" si="402">IF(DZ164=0,DC164,"")</f>
        <v>260</v>
      </c>
      <c r="ED164" s="23">
        <f t="shared" ref="ED164:ED227" si="403">IF(DZ164=0,DE164,"")</f>
        <v>3</v>
      </c>
      <c r="EE164" s="23">
        <f t="shared" ref="EE164:EE227" si="404">IF(EA164=0,DW164,DC164)</f>
        <v>260</v>
      </c>
      <c r="EF164" s="23">
        <f t="shared" ref="EF164:EF227" si="405">IF(EA164=0,DX164,DE164)</f>
        <v>3</v>
      </c>
      <c r="EG164" s="23"/>
      <c r="EH164" s="23" t="s">
        <v>36</v>
      </c>
      <c r="EI164" s="223">
        <f t="shared" ref="EI164:EI227" si="406">IF(EA164=0,EE164,EC164)</f>
        <v>260</v>
      </c>
      <c r="EJ164" s="23" t="s">
        <v>17</v>
      </c>
      <c r="EK164" s="223">
        <f t="shared" ref="EK164:EK227" si="407">IF(EA164=0,EF164,ED164)</f>
        <v>3</v>
      </c>
      <c r="EL164" s="92" t="s">
        <v>37</v>
      </c>
      <c r="EM164" s="24" t="s">
        <v>18</v>
      </c>
      <c r="EN164" s="92">
        <f t="shared" si="306"/>
        <v>1</v>
      </c>
      <c r="EO164" s="92" t="s">
        <v>16</v>
      </c>
      <c r="EP164" t="str">
        <f t="shared" si="307"/>
        <v xml:space="preserve">( 260 / 3 ) π </v>
      </c>
      <c r="EQ164" t="str">
        <f t="shared" si="308"/>
        <v xml:space="preserve">( 260 / 3 ) π </v>
      </c>
      <c r="ER164" t="str">
        <f t="shared" ref="ER164:ER227" si="408">IF(DZ164=0,EQ164,"")</f>
        <v xml:space="preserve">( 260 / 3 ) π </v>
      </c>
      <c r="ES164">
        <f t="shared" si="293"/>
        <v>0</v>
      </c>
      <c r="ET164" t="str">
        <f t="shared" ref="ET164:ET227" si="409">IF(ES164=0,EQ164,ER164)</f>
        <v xml:space="preserve">( 260 / 3 ) π </v>
      </c>
      <c r="EU164" s="92" t="s">
        <v>39</v>
      </c>
      <c r="EV164" s="92">
        <f t="shared" si="294"/>
        <v>131</v>
      </c>
      <c r="EW164" s="92"/>
      <c r="EX164" s="92">
        <f t="shared" si="295"/>
        <v>3</v>
      </c>
      <c r="EY164" s="92">
        <f t="shared" si="356"/>
        <v>1</v>
      </c>
      <c r="EZ164" s="71" t="str">
        <f t="shared" si="357"/>
        <v xml:space="preserve">15600° = </v>
      </c>
      <c r="FA164" s="73" t="str">
        <f t="shared" ref="FA164:FA227" si="410">ET164</f>
        <v xml:space="preserve">( 260 / 3 ) π </v>
      </c>
      <c r="FB164" s="26" t="str">
        <f t="shared" si="358"/>
        <v>=</v>
      </c>
      <c r="FC164" s="26"/>
      <c r="FD164" s="26">
        <f t="shared" si="359"/>
        <v>272.27136331111541</v>
      </c>
      <c r="FE164" s="26"/>
      <c r="FF164" s="26" t="s">
        <v>39</v>
      </c>
      <c r="FG164" s="25">
        <f t="shared" si="360"/>
        <v>272.27136331111541</v>
      </c>
      <c r="FH164" s="25" t="s">
        <v>2</v>
      </c>
      <c r="FI164" s="25" t="str">
        <f t="shared" si="361"/>
        <v/>
      </c>
      <c r="FL164" s="144" t="str">
        <f t="shared" si="362"/>
        <v>( 260 / 3 ) π   =</v>
      </c>
      <c r="FM164" s="42">
        <f t="shared" si="309"/>
        <v>272.27136331111541</v>
      </c>
      <c r="FN164">
        <f t="shared" si="310"/>
        <v>0.86602540378444159</v>
      </c>
      <c r="FO164">
        <f t="shared" si="311"/>
        <v>-0.49999999999999489</v>
      </c>
      <c r="FP164">
        <f t="shared" si="312"/>
        <v>4.3301270189222079</v>
      </c>
      <c r="FQ164">
        <f t="shared" si="313"/>
        <v>-2.4999999999999742</v>
      </c>
      <c r="FR164">
        <f t="shared" si="314"/>
        <v>7.4999999999999742</v>
      </c>
      <c r="FS164">
        <f t="shared" si="315"/>
        <v>2.5000000000000258</v>
      </c>
      <c r="FT164">
        <f t="shared" si="316"/>
        <v>8.6602540378443713</v>
      </c>
      <c r="FV164">
        <v>360</v>
      </c>
      <c r="FW164">
        <f t="shared" si="296"/>
        <v>120</v>
      </c>
      <c r="FX164">
        <f t="shared" si="317"/>
        <v>60</v>
      </c>
      <c r="FY164">
        <f t="shared" si="336"/>
        <v>3</v>
      </c>
      <c r="FZ164">
        <f t="shared" ref="FZ164:FZ227" si="411">FY164/2</f>
        <v>1.5</v>
      </c>
      <c r="GA164">
        <f t="shared" si="337"/>
        <v>130</v>
      </c>
      <c r="GB164">
        <f t="shared" si="318"/>
        <v>0</v>
      </c>
      <c r="GC164" t="str">
        <f t="shared" si="319"/>
        <v/>
      </c>
      <c r="GD164" t="str">
        <f t="shared" ref="GD164:GD227" si="412">IF(GB164=0,"",FW164)</f>
        <v/>
      </c>
      <c r="GH164" t="str">
        <f t="shared" si="363"/>
        <v/>
      </c>
      <c r="GI164" t="str">
        <f t="shared" si="320"/>
        <v/>
      </c>
      <c r="GJ164" s="43" t="str">
        <f t="shared" si="321"/>
        <v/>
      </c>
      <c r="GK164" s="43" t="str">
        <f t="shared" si="322"/>
        <v/>
      </c>
      <c r="GL164" s="145"/>
      <c r="GM164" t="str">
        <f t="shared" si="323"/>
        <v/>
      </c>
      <c r="GN164" t="str">
        <f t="shared" si="324"/>
        <v/>
      </c>
      <c r="GO164" t="str">
        <f t="shared" si="325"/>
        <v/>
      </c>
      <c r="GP164" t="str">
        <f t="shared" si="326"/>
        <v/>
      </c>
      <c r="GQ164" t="str">
        <f t="shared" ref="GQ164:GQ227" si="413">IF(GB164=0,"",FQ164)</f>
        <v/>
      </c>
      <c r="GR164" t="str">
        <f t="shared" si="327"/>
        <v/>
      </c>
      <c r="GS164" t="str">
        <f t="shared" si="328"/>
        <v/>
      </c>
      <c r="GU164" t="str">
        <f t="shared" si="329"/>
        <v/>
      </c>
      <c r="GV164" t="str">
        <f t="shared" ref="GV164:GV214" si="414">GI164</f>
        <v/>
      </c>
      <c r="GW164" t="str">
        <f t="shared" si="346"/>
        <v/>
      </c>
      <c r="GX164" t="str">
        <f t="shared" si="347"/>
        <v/>
      </c>
      <c r="GY164" s="19"/>
      <c r="GZ164" t="e">
        <f t="shared" ref="GZ164:GZ227" si="415">GQ164+GR164</f>
        <v>#VALUE!</v>
      </c>
      <c r="HA164">
        <f t="shared" si="345"/>
        <v>3</v>
      </c>
      <c r="HC164" t="s">
        <v>982</v>
      </c>
      <c r="HD164">
        <f t="shared" si="297"/>
        <v>130</v>
      </c>
      <c r="HE164" t="str">
        <f t="shared" si="364"/>
        <v/>
      </c>
      <c r="HF164">
        <f t="shared" si="365"/>
        <v>0</v>
      </c>
      <c r="HG164" t="str">
        <f t="shared" si="366"/>
        <v/>
      </c>
      <c r="HH164">
        <f t="shared" si="330"/>
        <v>0</v>
      </c>
    </row>
    <row r="165" spans="2:216" x14ac:dyDescent="0.25">
      <c r="B165" s="8"/>
      <c r="C165" s="8"/>
      <c r="D165" s="8"/>
      <c r="E165" s="8"/>
      <c r="F165" s="8"/>
      <c r="G165" s="8"/>
      <c r="H165" s="8"/>
      <c r="I165" s="8"/>
      <c r="J165" s="8"/>
      <c r="L165" s="185"/>
      <c r="M165" s="185"/>
      <c r="N165" s="84"/>
      <c r="O165" s="8"/>
      <c r="P165" s="8"/>
      <c r="Q165" s="27"/>
      <c r="R165" s="227">
        <f t="shared" si="367"/>
        <v>87.333333333333329</v>
      </c>
      <c r="U165" s="32" t="str">
        <f t="shared" si="299"/>
        <v/>
      </c>
      <c r="V165" s="44" t="str">
        <f t="shared" si="300"/>
        <v/>
      </c>
      <c r="W165" s="66" t="str">
        <f t="shared" si="368"/>
        <v/>
      </c>
      <c r="X165" s="34" t="str">
        <f t="shared" si="301"/>
        <v/>
      </c>
      <c r="Y165" s="38" t="str">
        <f t="shared" si="302"/>
        <v/>
      </c>
      <c r="Z165" s="34" t="str">
        <f t="shared" si="303"/>
        <v/>
      </c>
      <c r="AA165" s="34" t="str">
        <f t="shared" si="304"/>
        <v/>
      </c>
      <c r="AB165" s="34" t="str">
        <f t="shared" si="369"/>
        <v/>
      </c>
      <c r="AC165" s="38" t="str">
        <f t="shared" si="370"/>
        <v/>
      </c>
      <c r="AD165" s="38" t="str">
        <f t="shared" si="371"/>
        <v/>
      </c>
      <c r="AE165" s="40" t="str">
        <f t="shared" si="305"/>
        <v/>
      </c>
      <c r="AG165" s="20" t="e">
        <f t="shared" si="372"/>
        <v>#VALUE!</v>
      </c>
      <c r="BE165" s="8">
        <v>180</v>
      </c>
      <c r="BF165" s="8">
        <v>360</v>
      </c>
      <c r="BG165" s="8">
        <f t="shared" si="298"/>
        <v>5240</v>
      </c>
      <c r="BH165">
        <f t="shared" si="373"/>
        <v>15720</v>
      </c>
      <c r="BI165" t="s">
        <v>20</v>
      </c>
      <c r="BJ165">
        <f t="shared" si="374"/>
        <v>15720</v>
      </c>
      <c r="BK165">
        <f t="shared" ref="BK165:BK228" si="416">BK164</f>
        <v>0</v>
      </c>
      <c r="BL165" s="17">
        <f t="shared" si="375"/>
        <v>31440</v>
      </c>
      <c r="BM165" s="17">
        <f t="shared" si="376"/>
        <v>360</v>
      </c>
      <c r="BN165" s="17">
        <f t="shared" si="377"/>
        <v>31440</v>
      </c>
      <c r="BO165" s="17">
        <f t="shared" si="378"/>
        <v>0</v>
      </c>
      <c r="BR165">
        <f t="shared" si="379"/>
        <v>15720</v>
      </c>
      <c r="BS165">
        <f t="shared" si="380"/>
        <v>120</v>
      </c>
      <c r="BT165">
        <f t="shared" si="381"/>
        <v>262</v>
      </c>
      <c r="BU165">
        <f t="shared" si="382"/>
        <v>3</v>
      </c>
      <c r="BX165">
        <f t="shared" si="383"/>
        <v>1</v>
      </c>
      <c r="BY165">
        <f t="shared" si="384"/>
        <v>262</v>
      </c>
      <c r="BZ165">
        <f t="shared" si="385"/>
        <v>3</v>
      </c>
      <c r="CA165">
        <f t="shared" si="386"/>
        <v>1</v>
      </c>
      <c r="CB165">
        <f t="shared" si="387"/>
        <v>262</v>
      </c>
      <c r="CC165">
        <f t="shared" si="388"/>
        <v>3</v>
      </c>
      <c r="CD165" s="19"/>
      <c r="CE165" s="155">
        <f t="shared" si="389"/>
        <v>87.333333333333329</v>
      </c>
      <c r="CF165" s="17">
        <f t="shared" si="390"/>
        <v>87.333333333333329</v>
      </c>
      <c r="CG165" s="205">
        <f t="shared" si="391"/>
        <v>274.36575841350856</v>
      </c>
      <c r="CH165" s="205">
        <f t="shared" si="392"/>
        <v>87.333333333333329</v>
      </c>
      <c r="CI165" s="205">
        <f t="shared" si="393"/>
        <v>0</v>
      </c>
      <c r="CJ165" s="224">
        <f t="shared" si="348"/>
        <v>1</v>
      </c>
      <c r="CK165" s="205">
        <f t="shared" si="394"/>
        <v>2</v>
      </c>
      <c r="CL165" s="205">
        <v>360</v>
      </c>
      <c r="CM165" s="205">
        <f t="shared" ref="CM165:CM228" si="417">CK165/$CK$35</f>
        <v>8.3333333333333332E-3</v>
      </c>
      <c r="CN165" s="8"/>
      <c r="CO165" s="198"/>
      <c r="CP165" s="8"/>
      <c r="CQ165" s="8"/>
      <c r="CR165" s="8"/>
      <c r="CS165" s="8"/>
      <c r="CT165" s="8">
        <f t="shared" ref="CT165:CT228" si="418">$CT$35+CT164</f>
        <v>262</v>
      </c>
      <c r="CU165" s="8">
        <f t="shared" ref="CU165:CU228" si="419">CU164</f>
        <v>3</v>
      </c>
      <c r="CV165" s="8">
        <f t="shared" si="395"/>
        <v>1</v>
      </c>
      <c r="CW165" s="8">
        <f t="shared" si="331"/>
        <v>262</v>
      </c>
      <c r="CX165" s="8">
        <f t="shared" si="332"/>
        <v>3</v>
      </c>
      <c r="CY165" s="8">
        <f t="shared" si="349"/>
        <v>1</v>
      </c>
      <c r="CZ165" s="8">
        <f t="shared" si="350"/>
        <v>262</v>
      </c>
      <c r="DA165" s="8">
        <f t="shared" si="396"/>
        <v>3</v>
      </c>
      <c r="DB165" s="8"/>
      <c r="DC165" s="198">
        <f t="shared" si="397"/>
        <v>262</v>
      </c>
      <c r="DD165" s="234" t="s">
        <v>1005</v>
      </c>
      <c r="DE165" s="198">
        <f t="shared" si="398"/>
        <v>3</v>
      </c>
      <c r="DF165" s="8" t="s">
        <v>16</v>
      </c>
      <c r="DG165" s="8">
        <f t="shared" si="351"/>
        <v>87.333333333333329</v>
      </c>
      <c r="DH165" s="129" t="s">
        <v>18</v>
      </c>
      <c r="DI165" s="129" t="s">
        <v>16</v>
      </c>
      <c r="DJ165" s="198">
        <f t="shared" si="399"/>
        <v>274.36575841350856</v>
      </c>
      <c r="DK165" s="30" t="s">
        <v>2</v>
      </c>
      <c r="DL165" s="198">
        <f t="shared" si="352"/>
        <v>274.36575841350856</v>
      </c>
      <c r="DM165" s="228">
        <f t="shared" ref="DM165:DM228" si="420">POWER(10,12)</f>
        <v>1000000000000</v>
      </c>
      <c r="DN165" s="228">
        <f t="shared" ref="DN165:DN228" si="421">DJ165*DM165</f>
        <v>274365758413508.56</v>
      </c>
      <c r="DO165" s="228">
        <f t="shared" ref="DO165:DO228" si="422">DL165*DM165</f>
        <v>274365758413508.56</v>
      </c>
      <c r="DP165" s="228">
        <f t="shared" ref="DP165:DP228" si="423">INT(DN165)</f>
        <v>274365758413509</v>
      </c>
      <c r="DQ165" s="228">
        <f t="shared" ref="DQ165:DQ228" si="424">INT(DO165)</f>
        <v>274365758413509</v>
      </c>
      <c r="DR165" s="30" t="str">
        <f t="shared" ref="DR165:DR228" si="425">IF(DJ165=DL165,"",1)</f>
        <v/>
      </c>
      <c r="DS165" s="30">
        <f t="shared" ref="DS165:DS228" si="426">IF(DJ165=DL165,0,1)</f>
        <v>0</v>
      </c>
      <c r="DT165" s="30">
        <f t="shared" ref="DT165:DT228" si="427">IF(DP165=DQ165,0,1)</f>
        <v>0</v>
      </c>
      <c r="DU165" s="27"/>
      <c r="DV165" s="23" t="s">
        <v>19</v>
      </c>
      <c r="DW165" s="23">
        <f t="shared" si="353"/>
        <v>262</v>
      </c>
      <c r="DX165" s="23">
        <f t="shared" si="354"/>
        <v>3</v>
      </c>
      <c r="DY165" s="23">
        <f t="shared" si="400"/>
        <v>87.333333333333329</v>
      </c>
      <c r="DZ165" s="23">
        <f t="shared" si="401"/>
        <v>0</v>
      </c>
      <c r="EA165" s="23">
        <f t="shared" si="355"/>
        <v>0</v>
      </c>
      <c r="EB165" s="23"/>
      <c r="EC165" s="23">
        <f t="shared" si="402"/>
        <v>262</v>
      </c>
      <c r="ED165" s="23">
        <f t="shared" si="403"/>
        <v>3</v>
      </c>
      <c r="EE165" s="23">
        <f t="shared" si="404"/>
        <v>262</v>
      </c>
      <c r="EF165" s="23">
        <f t="shared" si="405"/>
        <v>3</v>
      </c>
      <c r="EG165" s="23"/>
      <c r="EH165" s="23" t="s">
        <v>36</v>
      </c>
      <c r="EI165" s="223">
        <f t="shared" si="406"/>
        <v>262</v>
      </c>
      <c r="EJ165" s="23" t="s">
        <v>17</v>
      </c>
      <c r="EK165" s="223">
        <f t="shared" si="407"/>
        <v>3</v>
      </c>
      <c r="EL165" s="92" t="s">
        <v>37</v>
      </c>
      <c r="EM165" s="24" t="s">
        <v>18</v>
      </c>
      <c r="EN165" s="92">
        <f t="shared" si="306"/>
        <v>1</v>
      </c>
      <c r="EO165" s="92" t="s">
        <v>16</v>
      </c>
      <c r="EP165" t="str">
        <f t="shared" si="307"/>
        <v xml:space="preserve">( 262 / 3 ) π </v>
      </c>
      <c r="EQ165" t="str">
        <f t="shared" si="308"/>
        <v xml:space="preserve">( 262 / 3 ) π </v>
      </c>
      <c r="ER165" t="str">
        <f t="shared" si="408"/>
        <v xml:space="preserve">( 262 / 3 ) π </v>
      </c>
      <c r="ES165">
        <f t="shared" ref="ES165:ES228" si="428">ES164</f>
        <v>0</v>
      </c>
      <c r="ET165" t="str">
        <f t="shared" si="409"/>
        <v xml:space="preserve">( 262 / 3 ) π </v>
      </c>
      <c r="EU165" s="92" t="s">
        <v>39</v>
      </c>
      <c r="EV165" s="92">
        <f t="shared" ref="EV165:EV228" si="429">EV164+1</f>
        <v>132</v>
      </c>
      <c r="EW165" s="92"/>
      <c r="EX165" s="92">
        <f t="shared" ref="EX165:EX228" si="430">EX164</f>
        <v>3</v>
      </c>
      <c r="EY165" s="92">
        <f t="shared" si="356"/>
        <v>3</v>
      </c>
      <c r="EZ165" s="71" t="str">
        <f t="shared" si="357"/>
        <v xml:space="preserve">15720° = </v>
      </c>
      <c r="FA165" s="73" t="str">
        <f t="shared" si="410"/>
        <v xml:space="preserve">( 262 / 3 ) π </v>
      </c>
      <c r="FB165" s="26" t="str">
        <f t="shared" si="358"/>
        <v>=</v>
      </c>
      <c r="FC165" s="26"/>
      <c r="FD165" s="26">
        <f t="shared" si="359"/>
        <v>274.36575841350856</v>
      </c>
      <c r="FE165" s="26"/>
      <c r="FF165" s="26" t="s">
        <v>39</v>
      </c>
      <c r="FG165" s="25">
        <f t="shared" si="360"/>
        <v>274.36575841350862</v>
      </c>
      <c r="FH165" s="25" t="s">
        <v>2</v>
      </c>
      <c r="FI165" s="25" t="str">
        <f t="shared" si="361"/>
        <v/>
      </c>
      <c r="FL165" s="144" t="str">
        <f t="shared" si="362"/>
        <v>( 262 / 3 ) π   =</v>
      </c>
      <c r="FM165" s="42">
        <f t="shared" si="309"/>
        <v>274.36575841350862</v>
      </c>
      <c r="FN165">
        <f t="shared" si="310"/>
        <v>-0.86602540378444159</v>
      </c>
      <c r="FO165">
        <f t="shared" si="311"/>
        <v>-0.49999999999999489</v>
      </c>
      <c r="FP165">
        <f t="shared" si="312"/>
        <v>-4.3301270189222079</v>
      </c>
      <c r="FQ165">
        <f t="shared" si="313"/>
        <v>-2.4999999999999742</v>
      </c>
      <c r="FR165">
        <f t="shared" si="314"/>
        <v>7.4999999999999742</v>
      </c>
      <c r="FS165">
        <f t="shared" si="315"/>
        <v>2.5000000000000258</v>
      </c>
      <c r="FT165">
        <f t="shared" si="316"/>
        <v>8.6602540378443713</v>
      </c>
      <c r="FV165">
        <v>360</v>
      </c>
      <c r="FW165">
        <f t="shared" ref="FW165:FW228" si="431">FW164</f>
        <v>120</v>
      </c>
      <c r="FX165">
        <f t="shared" si="317"/>
        <v>60</v>
      </c>
      <c r="FY165">
        <f t="shared" si="336"/>
        <v>3</v>
      </c>
      <c r="FZ165">
        <f t="shared" si="411"/>
        <v>1.5</v>
      </c>
      <c r="GA165">
        <f t="shared" si="337"/>
        <v>131</v>
      </c>
      <c r="GB165">
        <f t="shared" si="318"/>
        <v>0</v>
      </c>
      <c r="GC165" t="str">
        <f t="shared" si="319"/>
        <v/>
      </c>
      <c r="GD165" t="str">
        <f t="shared" si="412"/>
        <v/>
      </c>
      <c r="GH165" t="str">
        <f t="shared" si="363"/>
        <v/>
      </c>
      <c r="GI165" t="str">
        <f t="shared" si="320"/>
        <v/>
      </c>
      <c r="GJ165" s="43" t="str">
        <f t="shared" si="321"/>
        <v/>
      </c>
      <c r="GK165" s="43" t="str">
        <f t="shared" si="322"/>
        <v/>
      </c>
      <c r="GL165" s="145"/>
      <c r="GM165" t="str">
        <f t="shared" si="323"/>
        <v/>
      </c>
      <c r="GN165" t="str">
        <f t="shared" si="324"/>
        <v/>
      </c>
      <c r="GO165" t="str">
        <f t="shared" si="325"/>
        <v/>
      </c>
      <c r="GP165" t="str">
        <f t="shared" si="326"/>
        <v/>
      </c>
      <c r="GQ165" t="str">
        <f t="shared" si="413"/>
        <v/>
      </c>
      <c r="GR165" t="str">
        <f t="shared" si="327"/>
        <v/>
      </c>
      <c r="GS165" t="str">
        <f t="shared" si="328"/>
        <v/>
      </c>
      <c r="GU165" t="str">
        <f t="shared" si="329"/>
        <v/>
      </c>
      <c r="GV165" t="str">
        <f t="shared" si="414"/>
        <v/>
      </c>
      <c r="GW165" t="str">
        <f t="shared" si="346"/>
        <v/>
      </c>
      <c r="GX165" t="str">
        <f t="shared" si="347"/>
        <v/>
      </c>
      <c r="GY165" s="19"/>
      <c r="GZ165" t="e">
        <f t="shared" si="415"/>
        <v>#VALUE!</v>
      </c>
      <c r="HA165">
        <f t="shared" si="345"/>
        <v>3</v>
      </c>
      <c r="HC165" t="s">
        <v>982</v>
      </c>
      <c r="HD165">
        <f t="shared" ref="HD165:HD228" si="432">HD164+1</f>
        <v>131</v>
      </c>
      <c r="HE165" t="str">
        <f t="shared" si="364"/>
        <v/>
      </c>
      <c r="HF165">
        <f t="shared" si="365"/>
        <v>0</v>
      </c>
      <c r="HG165" t="str">
        <f t="shared" si="366"/>
        <v/>
      </c>
      <c r="HH165">
        <f t="shared" si="330"/>
        <v>0</v>
      </c>
    </row>
    <row r="166" spans="2:216" x14ac:dyDescent="0.25">
      <c r="B166" s="8"/>
      <c r="C166" s="8"/>
      <c r="D166" s="8"/>
      <c r="E166" s="8"/>
      <c r="F166" s="8"/>
      <c r="G166" s="8"/>
      <c r="H166" s="8"/>
      <c r="I166" s="8"/>
      <c r="J166" s="8"/>
      <c r="L166" s="185"/>
      <c r="M166" s="185"/>
      <c r="N166" s="84"/>
      <c r="O166" s="8"/>
      <c r="P166" s="8"/>
      <c r="Q166" s="27"/>
      <c r="R166" s="227">
        <f t="shared" si="367"/>
        <v>88</v>
      </c>
      <c r="U166" s="32" t="str">
        <f t="shared" si="299"/>
        <v/>
      </c>
      <c r="V166" s="45" t="str">
        <f t="shared" si="300"/>
        <v/>
      </c>
      <c r="W166" s="32" t="str">
        <f t="shared" si="368"/>
        <v/>
      </c>
      <c r="X166" s="35" t="str">
        <f t="shared" si="301"/>
        <v/>
      </c>
      <c r="Y166" s="39" t="str">
        <f t="shared" si="302"/>
        <v/>
      </c>
      <c r="Z166" s="35" t="str">
        <f t="shared" si="303"/>
        <v/>
      </c>
      <c r="AA166" s="35" t="str">
        <f t="shared" si="304"/>
        <v/>
      </c>
      <c r="AB166" s="35" t="str">
        <f t="shared" si="369"/>
        <v/>
      </c>
      <c r="AC166" s="39" t="str">
        <f t="shared" si="370"/>
        <v/>
      </c>
      <c r="AD166" s="39" t="str">
        <f t="shared" si="371"/>
        <v/>
      </c>
      <c r="AE166" s="41" t="str">
        <f t="shared" si="305"/>
        <v/>
      </c>
      <c r="AG166" s="20" t="e">
        <f t="shared" si="372"/>
        <v>#VALUE!</v>
      </c>
      <c r="BE166" s="8">
        <v>180</v>
      </c>
      <c r="BF166" s="8">
        <v>360</v>
      </c>
      <c r="BG166" s="8">
        <f t="shared" ref="BG166:BG229" si="433">BG165+$BG$35</f>
        <v>5280</v>
      </c>
      <c r="BH166">
        <f t="shared" si="373"/>
        <v>15840</v>
      </c>
      <c r="BI166" t="s">
        <v>20</v>
      </c>
      <c r="BJ166">
        <f t="shared" si="374"/>
        <v>15840</v>
      </c>
      <c r="BK166">
        <f t="shared" si="416"/>
        <v>0</v>
      </c>
      <c r="BL166" s="17">
        <f t="shared" si="375"/>
        <v>31680</v>
      </c>
      <c r="BM166" s="17">
        <f t="shared" si="376"/>
        <v>360</v>
      </c>
      <c r="BN166" s="17">
        <f t="shared" si="377"/>
        <v>31680</v>
      </c>
      <c r="BO166" s="17">
        <f t="shared" si="378"/>
        <v>0</v>
      </c>
      <c r="BR166">
        <f t="shared" si="379"/>
        <v>15840</v>
      </c>
      <c r="BS166">
        <f t="shared" si="380"/>
        <v>360</v>
      </c>
      <c r="BT166">
        <f t="shared" si="381"/>
        <v>88</v>
      </c>
      <c r="BU166">
        <f t="shared" si="382"/>
        <v>1</v>
      </c>
      <c r="BX166">
        <f t="shared" si="383"/>
        <v>1</v>
      </c>
      <c r="BY166">
        <f t="shared" si="384"/>
        <v>88</v>
      </c>
      <c r="BZ166">
        <f t="shared" si="385"/>
        <v>1</v>
      </c>
      <c r="CA166">
        <f t="shared" si="386"/>
        <v>1</v>
      </c>
      <c r="CB166">
        <f t="shared" si="387"/>
        <v>88</v>
      </c>
      <c r="CC166">
        <f t="shared" si="388"/>
        <v>1</v>
      </c>
      <c r="CD166" s="19"/>
      <c r="CE166" s="155">
        <f t="shared" si="389"/>
        <v>88</v>
      </c>
      <c r="CF166" s="17">
        <f t="shared" si="390"/>
        <v>88</v>
      </c>
      <c r="CG166" s="205">
        <f t="shared" si="391"/>
        <v>276.46015351590177</v>
      </c>
      <c r="CH166" s="205">
        <f t="shared" si="392"/>
        <v>88</v>
      </c>
      <c r="CI166" s="205">
        <f t="shared" si="393"/>
        <v>0</v>
      </c>
      <c r="CJ166" s="224">
        <f t="shared" si="348"/>
        <v>1</v>
      </c>
      <c r="CK166" s="205">
        <f t="shared" si="394"/>
        <v>2</v>
      </c>
      <c r="CL166" s="205">
        <v>360</v>
      </c>
      <c r="CM166" s="205">
        <f t="shared" si="417"/>
        <v>8.3333333333333332E-3</v>
      </c>
      <c r="CN166" s="8"/>
      <c r="CO166" s="198"/>
      <c r="CP166" s="8"/>
      <c r="CQ166" s="8"/>
      <c r="CR166" s="8"/>
      <c r="CS166" s="8"/>
      <c r="CT166" s="8">
        <f t="shared" si="418"/>
        <v>264</v>
      </c>
      <c r="CU166" s="8">
        <f t="shared" si="419"/>
        <v>3</v>
      </c>
      <c r="CV166" s="8">
        <f t="shared" si="395"/>
        <v>3</v>
      </c>
      <c r="CW166" s="8">
        <f t="shared" si="331"/>
        <v>88</v>
      </c>
      <c r="CX166" s="8">
        <f t="shared" si="332"/>
        <v>1</v>
      </c>
      <c r="CY166" s="8">
        <f t="shared" si="349"/>
        <v>3</v>
      </c>
      <c r="CZ166" s="8">
        <f t="shared" si="350"/>
        <v>88</v>
      </c>
      <c r="DA166" s="8">
        <f t="shared" si="396"/>
        <v>1</v>
      </c>
      <c r="DB166" s="8"/>
      <c r="DC166" s="198">
        <f t="shared" si="397"/>
        <v>88</v>
      </c>
      <c r="DD166" s="234" t="s">
        <v>1005</v>
      </c>
      <c r="DE166" s="198">
        <f t="shared" si="398"/>
        <v>1</v>
      </c>
      <c r="DF166" s="8" t="s">
        <v>16</v>
      </c>
      <c r="DG166" s="8">
        <f t="shared" si="351"/>
        <v>88</v>
      </c>
      <c r="DH166" s="129" t="s">
        <v>18</v>
      </c>
      <c r="DI166" s="129" t="s">
        <v>16</v>
      </c>
      <c r="DJ166" s="198">
        <f t="shared" si="399"/>
        <v>276.46015351590177</v>
      </c>
      <c r="DK166" s="30" t="s">
        <v>2</v>
      </c>
      <c r="DL166" s="198">
        <f t="shared" si="352"/>
        <v>276.46015351590177</v>
      </c>
      <c r="DM166" s="228">
        <f t="shared" si="420"/>
        <v>1000000000000</v>
      </c>
      <c r="DN166" s="228">
        <f t="shared" si="421"/>
        <v>276460153515901.78</v>
      </c>
      <c r="DO166" s="228">
        <f t="shared" si="422"/>
        <v>276460153515901.78</v>
      </c>
      <c r="DP166" s="228">
        <f t="shared" si="423"/>
        <v>276460153515902</v>
      </c>
      <c r="DQ166" s="228">
        <f t="shared" si="424"/>
        <v>276460153515902</v>
      </c>
      <c r="DR166" s="30" t="str">
        <f t="shared" si="425"/>
        <v/>
      </c>
      <c r="DS166" s="30">
        <f t="shared" si="426"/>
        <v>0</v>
      </c>
      <c r="DT166" s="30">
        <f t="shared" si="427"/>
        <v>0</v>
      </c>
      <c r="DU166" s="27"/>
      <c r="DV166" s="23" t="s">
        <v>19</v>
      </c>
      <c r="DW166" s="23">
        <f t="shared" si="353"/>
        <v>88</v>
      </c>
      <c r="DX166" s="23">
        <f t="shared" si="354"/>
        <v>1</v>
      </c>
      <c r="DY166" s="23">
        <f t="shared" si="400"/>
        <v>88</v>
      </c>
      <c r="DZ166" s="23">
        <f t="shared" si="401"/>
        <v>0</v>
      </c>
      <c r="EA166" s="23">
        <f t="shared" si="355"/>
        <v>0</v>
      </c>
      <c r="EB166" s="23"/>
      <c r="EC166" s="23">
        <f t="shared" si="402"/>
        <v>88</v>
      </c>
      <c r="ED166" s="23">
        <f t="shared" si="403"/>
        <v>1</v>
      </c>
      <c r="EE166" s="23">
        <f t="shared" si="404"/>
        <v>88</v>
      </c>
      <c r="EF166" s="23">
        <f t="shared" si="405"/>
        <v>1</v>
      </c>
      <c r="EG166" s="23"/>
      <c r="EH166" s="23" t="s">
        <v>36</v>
      </c>
      <c r="EI166" s="223">
        <f t="shared" si="406"/>
        <v>88</v>
      </c>
      <c r="EJ166" s="23" t="s">
        <v>17</v>
      </c>
      <c r="EK166" s="223">
        <f t="shared" si="407"/>
        <v>1</v>
      </c>
      <c r="EL166" s="92" t="s">
        <v>37</v>
      </c>
      <c r="EM166" s="24" t="s">
        <v>18</v>
      </c>
      <c r="EN166" s="92">
        <f t="shared" si="306"/>
        <v>1</v>
      </c>
      <c r="EO166" s="92" t="s">
        <v>16</v>
      </c>
      <c r="EP166" t="str">
        <f t="shared" si="307"/>
        <v xml:space="preserve">( 88 / 1 ) π </v>
      </c>
      <c r="EQ166" t="str">
        <f t="shared" si="308"/>
        <v xml:space="preserve">88 π </v>
      </c>
      <c r="ER166" t="str">
        <f t="shared" si="408"/>
        <v xml:space="preserve">88 π </v>
      </c>
      <c r="ES166">
        <f t="shared" si="428"/>
        <v>0</v>
      </c>
      <c r="ET166" t="str">
        <f t="shared" si="409"/>
        <v xml:space="preserve">88 π </v>
      </c>
      <c r="EU166" s="92" t="s">
        <v>39</v>
      </c>
      <c r="EV166" s="92">
        <f t="shared" si="429"/>
        <v>133</v>
      </c>
      <c r="EW166" s="92"/>
      <c r="EX166" s="92">
        <f t="shared" si="430"/>
        <v>3</v>
      </c>
      <c r="EY166" s="92">
        <f t="shared" si="356"/>
        <v>1</v>
      </c>
      <c r="EZ166" s="71" t="str">
        <f t="shared" si="357"/>
        <v xml:space="preserve">15840° = </v>
      </c>
      <c r="FA166" s="73" t="str">
        <f t="shared" si="410"/>
        <v xml:space="preserve">88 π </v>
      </c>
      <c r="FB166" s="26" t="str">
        <f t="shared" si="358"/>
        <v>=</v>
      </c>
      <c r="FC166" s="26"/>
      <c r="FD166" s="26">
        <f t="shared" si="359"/>
        <v>276.46015351590177</v>
      </c>
      <c r="FE166" s="26"/>
      <c r="FF166" s="26" t="s">
        <v>39</v>
      </c>
      <c r="FG166" s="25">
        <f t="shared" si="360"/>
        <v>276.46015351590182</v>
      </c>
      <c r="FH166" s="25" t="s">
        <v>2</v>
      </c>
      <c r="FI166" s="25" t="str">
        <f t="shared" si="361"/>
        <v/>
      </c>
      <c r="FL166" s="144" t="str">
        <f t="shared" si="362"/>
        <v>88 π   =</v>
      </c>
      <c r="FM166" s="42">
        <f t="shared" si="309"/>
        <v>276.46015351590182</v>
      </c>
      <c r="FN166">
        <f t="shared" si="310"/>
        <v>1.7640403027208151E-14</v>
      </c>
      <c r="FO166">
        <f t="shared" si="311"/>
        <v>1</v>
      </c>
      <c r="FP166">
        <f t="shared" si="312"/>
        <v>8.8202015136040757E-14</v>
      </c>
      <c r="FQ166">
        <f t="shared" si="313"/>
        <v>5</v>
      </c>
      <c r="FR166">
        <f t="shared" si="314"/>
        <v>0</v>
      </c>
      <c r="FS166">
        <f t="shared" si="315"/>
        <v>0</v>
      </c>
      <c r="FT166">
        <f t="shared" si="316"/>
        <v>8.8202015136040757E-14</v>
      </c>
      <c r="FV166">
        <v>360</v>
      </c>
      <c r="FW166">
        <f t="shared" si="431"/>
        <v>120</v>
      </c>
      <c r="FX166">
        <f t="shared" si="317"/>
        <v>60</v>
      </c>
      <c r="FY166">
        <f t="shared" si="336"/>
        <v>3</v>
      </c>
      <c r="FZ166">
        <f t="shared" si="411"/>
        <v>1.5</v>
      </c>
      <c r="GA166">
        <f t="shared" si="337"/>
        <v>132</v>
      </c>
      <c r="GB166">
        <f t="shared" si="318"/>
        <v>0</v>
      </c>
      <c r="GC166" t="str">
        <f t="shared" si="319"/>
        <v/>
      </c>
      <c r="GD166" t="str">
        <f t="shared" si="412"/>
        <v/>
      </c>
      <c r="GH166" t="str">
        <f t="shared" si="363"/>
        <v/>
      </c>
      <c r="GI166" t="str">
        <f t="shared" si="320"/>
        <v/>
      </c>
      <c r="GJ166" s="43" t="str">
        <f t="shared" si="321"/>
        <v/>
      </c>
      <c r="GK166" s="43" t="str">
        <f t="shared" si="322"/>
        <v/>
      </c>
      <c r="GL166" s="145"/>
      <c r="GM166" t="str">
        <f t="shared" si="323"/>
        <v/>
      </c>
      <c r="GN166" t="str">
        <f t="shared" si="324"/>
        <v/>
      </c>
      <c r="GO166" t="str">
        <f t="shared" si="325"/>
        <v/>
      </c>
      <c r="GP166" t="str">
        <f t="shared" si="326"/>
        <v/>
      </c>
      <c r="GQ166" t="str">
        <f t="shared" si="413"/>
        <v/>
      </c>
      <c r="GR166" t="str">
        <f t="shared" si="327"/>
        <v/>
      </c>
      <c r="GS166" t="str">
        <f t="shared" si="328"/>
        <v/>
      </c>
      <c r="GU166" t="str">
        <f t="shared" si="329"/>
        <v/>
      </c>
      <c r="GV166" t="str">
        <f t="shared" si="414"/>
        <v/>
      </c>
      <c r="GW166" t="str">
        <f t="shared" si="346"/>
        <v/>
      </c>
      <c r="GX166" t="str">
        <f t="shared" si="347"/>
        <v/>
      </c>
      <c r="GY166" s="19"/>
      <c r="GZ166" t="e">
        <f t="shared" si="415"/>
        <v>#VALUE!</v>
      </c>
      <c r="HA166">
        <f t="shared" si="345"/>
        <v>3</v>
      </c>
      <c r="HC166" t="s">
        <v>982</v>
      </c>
      <c r="HD166">
        <f t="shared" si="432"/>
        <v>132</v>
      </c>
      <c r="HE166" t="str">
        <f t="shared" si="364"/>
        <v/>
      </c>
      <c r="HF166">
        <f t="shared" si="365"/>
        <v>0</v>
      </c>
      <c r="HG166" t="str">
        <f t="shared" si="366"/>
        <v/>
      </c>
      <c r="HH166">
        <f t="shared" si="330"/>
        <v>0</v>
      </c>
    </row>
    <row r="167" spans="2:216" x14ac:dyDescent="0.25">
      <c r="B167" s="8"/>
      <c r="C167" s="8"/>
      <c r="D167" s="8"/>
      <c r="E167" s="8"/>
      <c r="F167" s="8"/>
      <c r="G167" s="8"/>
      <c r="H167" s="8"/>
      <c r="I167" s="8"/>
      <c r="J167" s="8"/>
      <c r="L167" s="185"/>
      <c r="M167" s="185"/>
      <c r="N167" s="84"/>
      <c r="O167" s="8"/>
      <c r="P167" s="8"/>
      <c r="Q167" s="27"/>
      <c r="R167" s="227">
        <f t="shared" si="367"/>
        <v>88.666666666666671</v>
      </c>
      <c r="U167" s="32" t="str">
        <f t="shared" si="299"/>
        <v/>
      </c>
      <c r="V167" s="44" t="str">
        <f t="shared" si="300"/>
        <v/>
      </c>
      <c r="W167" s="66" t="str">
        <f t="shared" si="368"/>
        <v/>
      </c>
      <c r="X167" s="34" t="str">
        <f t="shared" si="301"/>
        <v/>
      </c>
      <c r="Y167" s="38" t="str">
        <f t="shared" si="302"/>
        <v/>
      </c>
      <c r="Z167" s="34" t="str">
        <f t="shared" si="303"/>
        <v/>
      </c>
      <c r="AA167" s="34" t="str">
        <f t="shared" si="304"/>
        <v/>
      </c>
      <c r="AB167" s="34" t="str">
        <f t="shared" si="369"/>
        <v/>
      </c>
      <c r="AC167" s="38" t="str">
        <f t="shared" si="370"/>
        <v/>
      </c>
      <c r="AD167" s="38" t="str">
        <f t="shared" si="371"/>
        <v/>
      </c>
      <c r="AE167" s="40" t="str">
        <f t="shared" si="305"/>
        <v/>
      </c>
      <c r="AG167" s="20" t="e">
        <f t="shared" si="372"/>
        <v>#VALUE!</v>
      </c>
      <c r="BE167" s="8">
        <v>180</v>
      </c>
      <c r="BF167" s="8">
        <v>360</v>
      </c>
      <c r="BG167" s="8">
        <f t="shared" si="433"/>
        <v>5320</v>
      </c>
      <c r="BH167">
        <f t="shared" si="373"/>
        <v>15960</v>
      </c>
      <c r="BI167" t="s">
        <v>20</v>
      </c>
      <c r="BJ167">
        <f t="shared" si="374"/>
        <v>15960</v>
      </c>
      <c r="BK167">
        <f t="shared" si="416"/>
        <v>0</v>
      </c>
      <c r="BL167" s="17">
        <f t="shared" si="375"/>
        <v>31920</v>
      </c>
      <c r="BM167" s="17">
        <f t="shared" si="376"/>
        <v>360</v>
      </c>
      <c r="BN167" s="17">
        <f t="shared" si="377"/>
        <v>31920</v>
      </c>
      <c r="BO167" s="17">
        <f t="shared" si="378"/>
        <v>0</v>
      </c>
      <c r="BR167">
        <f t="shared" si="379"/>
        <v>15960</v>
      </c>
      <c r="BS167">
        <f t="shared" si="380"/>
        <v>120</v>
      </c>
      <c r="BT167">
        <f t="shared" si="381"/>
        <v>266</v>
      </c>
      <c r="BU167">
        <f t="shared" si="382"/>
        <v>3</v>
      </c>
      <c r="BX167">
        <f t="shared" si="383"/>
        <v>1</v>
      </c>
      <c r="BY167">
        <f t="shared" si="384"/>
        <v>266</v>
      </c>
      <c r="BZ167">
        <f t="shared" si="385"/>
        <v>3</v>
      </c>
      <c r="CA167">
        <f t="shared" si="386"/>
        <v>1</v>
      </c>
      <c r="CB167">
        <f t="shared" si="387"/>
        <v>266</v>
      </c>
      <c r="CC167">
        <f t="shared" si="388"/>
        <v>3</v>
      </c>
      <c r="CD167" s="19"/>
      <c r="CE167" s="155">
        <f t="shared" si="389"/>
        <v>88.666666666666671</v>
      </c>
      <c r="CF167" s="17">
        <f t="shared" si="390"/>
        <v>88.666666666666671</v>
      </c>
      <c r="CG167" s="205">
        <f t="shared" si="391"/>
        <v>278.55454861829503</v>
      </c>
      <c r="CH167" s="205">
        <f t="shared" si="392"/>
        <v>88.666666666666671</v>
      </c>
      <c r="CI167" s="205">
        <f t="shared" si="393"/>
        <v>0</v>
      </c>
      <c r="CJ167" s="224">
        <f t="shared" si="348"/>
        <v>1</v>
      </c>
      <c r="CK167" s="205">
        <f t="shared" si="394"/>
        <v>2</v>
      </c>
      <c r="CL167" s="205">
        <v>360</v>
      </c>
      <c r="CM167" s="205">
        <f t="shared" si="417"/>
        <v>8.3333333333333332E-3</v>
      </c>
      <c r="CN167" s="8"/>
      <c r="CO167" s="198"/>
      <c r="CP167" s="8"/>
      <c r="CQ167" s="8"/>
      <c r="CR167" s="8"/>
      <c r="CS167" s="8"/>
      <c r="CT167" s="8">
        <f t="shared" si="418"/>
        <v>266</v>
      </c>
      <c r="CU167" s="8">
        <f t="shared" si="419"/>
        <v>3</v>
      </c>
      <c r="CV167" s="8">
        <f t="shared" si="395"/>
        <v>1</v>
      </c>
      <c r="CW167" s="8">
        <f t="shared" si="331"/>
        <v>266</v>
      </c>
      <c r="CX167" s="8">
        <f t="shared" si="332"/>
        <v>3</v>
      </c>
      <c r="CY167" s="8">
        <f t="shared" si="349"/>
        <v>1</v>
      </c>
      <c r="CZ167" s="8">
        <f t="shared" si="350"/>
        <v>266</v>
      </c>
      <c r="DA167" s="8">
        <f t="shared" si="396"/>
        <v>3</v>
      </c>
      <c r="DB167" s="8"/>
      <c r="DC167" s="198">
        <f t="shared" si="397"/>
        <v>266</v>
      </c>
      <c r="DD167" s="234" t="s">
        <v>1005</v>
      </c>
      <c r="DE167" s="198">
        <f t="shared" si="398"/>
        <v>3</v>
      </c>
      <c r="DF167" s="8" t="s">
        <v>16</v>
      </c>
      <c r="DG167" s="8">
        <f t="shared" si="351"/>
        <v>88.666666666666671</v>
      </c>
      <c r="DH167" s="129" t="s">
        <v>18</v>
      </c>
      <c r="DI167" s="129" t="s">
        <v>16</v>
      </c>
      <c r="DJ167" s="198">
        <f t="shared" si="399"/>
        <v>278.55454861829503</v>
      </c>
      <c r="DK167" s="30" t="s">
        <v>2</v>
      </c>
      <c r="DL167" s="198">
        <f t="shared" si="352"/>
        <v>278.55454861829503</v>
      </c>
      <c r="DM167" s="228">
        <f t="shared" si="420"/>
        <v>1000000000000</v>
      </c>
      <c r="DN167" s="228">
        <f t="shared" si="421"/>
        <v>278554548618295.03</v>
      </c>
      <c r="DO167" s="228">
        <f t="shared" si="422"/>
        <v>278554548618295.03</v>
      </c>
      <c r="DP167" s="228">
        <f t="shared" si="423"/>
        <v>278554548618295</v>
      </c>
      <c r="DQ167" s="228">
        <f t="shared" si="424"/>
        <v>278554548618295</v>
      </c>
      <c r="DR167" s="30" t="str">
        <f t="shared" si="425"/>
        <v/>
      </c>
      <c r="DS167" s="30">
        <f t="shared" si="426"/>
        <v>0</v>
      </c>
      <c r="DT167" s="30">
        <f t="shared" si="427"/>
        <v>0</v>
      </c>
      <c r="DU167" s="27"/>
      <c r="DV167" s="23" t="s">
        <v>19</v>
      </c>
      <c r="DW167" s="23">
        <f t="shared" si="353"/>
        <v>266</v>
      </c>
      <c r="DX167" s="23">
        <f t="shared" si="354"/>
        <v>3</v>
      </c>
      <c r="DY167" s="23">
        <f t="shared" si="400"/>
        <v>88.666666666666671</v>
      </c>
      <c r="DZ167" s="23">
        <f t="shared" si="401"/>
        <v>0</v>
      </c>
      <c r="EA167" s="23">
        <f t="shared" si="355"/>
        <v>0</v>
      </c>
      <c r="EB167" s="23"/>
      <c r="EC167" s="23">
        <f t="shared" si="402"/>
        <v>266</v>
      </c>
      <c r="ED167" s="23">
        <f t="shared" si="403"/>
        <v>3</v>
      </c>
      <c r="EE167" s="23">
        <f t="shared" si="404"/>
        <v>266</v>
      </c>
      <c r="EF167" s="23">
        <f t="shared" si="405"/>
        <v>3</v>
      </c>
      <c r="EG167" s="23"/>
      <c r="EH167" s="23" t="s">
        <v>36</v>
      </c>
      <c r="EI167" s="223">
        <f t="shared" si="406"/>
        <v>266</v>
      </c>
      <c r="EJ167" s="23" t="s">
        <v>17</v>
      </c>
      <c r="EK167" s="223">
        <f t="shared" si="407"/>
        <v>3</v>
      </c>
      <c r="EL167" s="92" t="s">
        <v>37</v>
      </c>
      <c r="EM167" s="24" t="s">
        <v>18</v>
      </c>
      <c r="EN167" s="92">
        <f t="shared" si="306"/>
        <v>1</v>
      </c>
      <c r="EO167" s="92" t="s">
        <v>16</v>
      </c>
      <c r="EP167" t="str">
        <f t="shared" si="307"/>
        <v xml:space="preserve">( 266 / 3 ) π </v>
      </c>
      <c r="EQ167" t="str">
        <f t="shared" si="308"/>
        <v xml:space="preserve">( 266 / 3 ) π </v>
      </c>
      <c r="ER167" t="str">
        <f t="shared" si="408"/>
        <v xml:space="preserve">( 266 / 3 ) π </v>
      </c>
      <c r="ES167">
        <f t="shared" si="428"/>
        <v>0</v>
      </c>
      <c r="ET167" t="str">
        <f t="shared" si="409"/>
        <v xml:space="preserve">( 266 / 3 ) π </v>
      </c>
      <c r="EU167" s="92" t="s">
        <v>39</v>
      </c>
      <c r="EV167" s="92">
        <f t="shared" si="429"/>
        <v>134</v>
      </c>
      <c r="EW167" s="92"/>
      <c r="EX167" s="92">
        <f t="shared" si="430"/>
        <v>3</v>
      </c>
      <c r="EY167" s="92">
        <f t="shared" si="356"/>
        <v>1</v>
      </c>
      <c r="EZ167" s="71" t="str">
        <f t="shared" si="357"/>
        <v xml:space="preserve">15960° = </v>
      </c>
      <c r="FA167" s="73" t="str">
        <f t="shared" si="410"/>
        <v xml:space="preserve">( 266 / 3 ) π </v>
      </c>
      <c r="FB167" s="26" t="str">
        <f t="shared" si="358"/>
        <v>=</v>
      </c>
      <c r="FC167" s="26"/>
      <c r="FD167" s="26">
        <f t="shared" si="359"/>
        <v>278.55454861829503</v>
      </c>
      <c r="FE167" s="26"/>
      <c r="FF167" s="26" t="s">
        <v>39</v>
      </c>
      <c r="FG167" s="25">
        <f t="shared" si="360"/>
        <v>278.55454861829497</v>
      </c>
      <c r="FH167" s="25" t="s">
        <v>2</v>
      </c>
      <c r="FI167" s="25" t="str">
        <f t="shared" si="361"/>
        <v/>
      </c>
      <c r="FL167" s="144" t="str">
        <f t="shared" si="362"/>
        <v>( 266 / 3 ) π   =</v>
      </c>
      <c r="FM167" s="42">
        <f t="shared" si="309"/>
        <v>278.55454861829497</v>
      </c>
      <c r="FN167">
        <f t="shared" si="310"/>
        <v>0.86602540378445236</v>
      </c>
      <c r="FO167">
        <f t="shared" si="311"/>
        <v>-0.49999999999997624</v>
      </c>
      <c r="FP167">
        <f t="shared" si="312"/>
        <v>4.330127018922262</v>
      </c>
      <c r="FQ167">
        <f t="shared" si="313"/>
        <v>-2.499999999999881</v>
      </c>
      <c r="FR167">
        <f t="shared" si="314"/>
        <v>7.499999999999881</v>
      </c>
      <c r="FS167">
        <f t="shared" si="315"/>
        <v>2.500000000000119</v>
      </c>
      <c r="FT167">
        <f t="shared" si="316"/>
        <v>8.660254037844318</v>
      </c>
      <c r="FV167">
        <v>360</v>
      </c>
      <c r="FW167">
        <f t="shared" si="431"/>
        <v>120</v>
      </c>
      <c r="FX167">
        <f t="shared" si="317"/>
        <v>60</v>
      </c>
      <c r="FY167">
        <f t="shared" si="336"/>
        <v>3</v>
      </c>
      <c r="FZ167">
        <f t="shared" si="411"/>
        <v>1.5</v>
      </c>
      <c r="GA167">
        <f t="shared" si="337"/>
        <v>133</v>
      </c>
      <c r="GB167">
        <f t="shared" si="318"/>
        <v>0</v>
      </c>
      <c r="GC167" t="str">
        <f t="shared" si="319"/>
        <v/>
      </c>
      <c r="GD167" t="str">
        <f t="shared" si="412"/>
        <v/>
      </c>
      <c r="GH167" t="str">
        <f t="shared" si="363"/>
        <v/>
      </c>
      <c r="GI167" t="str">
        <f t="shared" si="320"/>
        <v/>
      </c>
      <c r="GJ167" s="43" t="str">
        <f t="shared" si="321"/>
        <v/>
      </c>
      <c r="GK167" s="43" t="str">
        <f t="shared" si="322"/>
        <v/>
      </c>
      <c r="GL167" s="145"/>
      <c r="GM167" t="str">
        <f t="shared" si="323"/>
        <v/>
      </c>
      <c r="GN167" t="str">
        <f t="shared" si="324"/>
        <v/>
      </c>
      <c r="GO167" t="str">
        <f t="shared" si="325"/>
        <v/>
      </c>
      <c r="GP167" t="str">
        <f t="shared" si="326"/>
        <v/>
      </c>
      <c r="GQ167" t="str">
        <f t="shared" si="413"/>
        <v/>
      </c>
      <c r="GR167" t="str">
        <f t="shared" si="327"/>
        <v/>
      </c>
      <c r="GS167" t="str">
        <f t="shared" si="328"/>
        <v/>
      </c>
      <c r="GU167" t="str">
        <f t="shared" si="329"/>
        <v/>
      </c>
      <c r="GV167" t="str">
        <f t="shared" si="414"/>
        <v/>
      </c>
      <c r="GW167" t="str">
        <f t="shared" si="346"/>
        <v/>
      </c>
      <c r="GX167" t="str">
        <f t="shared" si="347"/>
        <v/>
      </c>
      <c r="GY167" s="19"/>
      <c r="GZ167" t="e">
        <f t="shared" si="415"/>
        <v>#VALUE!</v>
      </c>
      <c r="HA167">
        <f t="shared" si="345"/>
        <v>3</v>
      </c>
      <c r="HC167" t="s">
        <v>982</v>
      </c>
      <c r="HD167">
        <f t="shared" si="432"/>
        <v>133</v>
      </c>
      <c r="HE167" t="str">
        <f t="shared" si="364"/>
        <v/>
      </c>
      <c r="HF167">
        <f t="shared" si="365"/>
        <v>0</v>
      </c>
      <c r="HG167" t="str">
        <f t="shared" si="366"/>
        <v/>
      </c>
      <c r="HH167">
        <f t="shared" si="330"/>
        <v>0</v>
      </c>
    </row>
    <row r="168" spans="2:216" x14ac:dyDescent="0.25">
      <c r="B168" s="8"/>
      <c r="C168" s="8"/>
      <c r="D168" s="8"/>
      <c r="E168" s="8"/>
      <c r="F168" s="8"/>
      <c r="G168" s="8"/>
      <c r="H168" s="8"/>
      <c r="I168" s="8"/>
      <c r="J168" s="8"/>
      <c r="L168" s="185"/>
      <c r="M168" s="185"/>
      <c r="N168" s="84"/>
      <c r="O168" s="8"/>
      <c r="P168" s="8"/>
      <c r="Q168" s="27"/>
      <c r="R168" s="227">
        <f t="shared" si="367"/>
        <v>89.333333333333329</v>
      </c>
      <c r="U168" s="32" t="str">
        <f t="shared" si="299"/>
        <v/>
      </c>
      <c r="V168" s="45" t="str">
        <f t="shared" si="300"/>
        <v/>
      </c>
      <c r="W168" s="32" t="str">
        <f t="shared" si="368"/>
        <v/>
      </c>
      <c r="X168" s="35" t="str">
        <f t="shared" si="301"/>
        <v/>
      </c>
      <c r="Y168" s="39" t="str">
        <f t="shared" si="302"/>
        <v/>
      </c>
      <c r="Z168" s="35" t="str">
        <f t="shared" si="303"/>
        <v/>
      </c>
      <c r="AA168" s="35" t="str">
        <f t="shared" si="304"/>
        <v/>
      </c>
      <c r="AB168" s="35" t="str">
        <f t="shared" si="369"/>
        <v/>
      </c>
      <c r="AC168" s="39" t="str">
        <f t="shared" si="370"/>
        <v/>
      </c>
      <c r="AD168" s="39" t="str">
        <f t="shared" si="371"/>
        <v/>
      </c>
      <c r="AE168" s="41" t="str">
        <f t="shared" si="305"/>
        <v/>
      </c>
      <c r="AG168" s="20" t="e">
        <f t="shared" si="372"/>
        <v>#VALUE!</v>
      </c>
      <c r="BE168" s="8">
        <v>180</v>
      </c>
      <c r="BF168" s="8">
        <v>360</v>
      </c>
      <c r="BG168" s="8">
        <f t="shared" si="433"/>
        <v>5360</v>
      </c>
      <c r="BH168">
        <f t="shared" si="373"/>
        <v>16080</v>
      </c>
      <c r="BI168" t="s">
        <v>20</v>
      </c>
      <c r="BJ168">
        <f t="shared" si="374"/>
        <v>16080</v>
      </c>
      <c r="BK168">
        <f t="shared" si="416"/>
        <v>0</v>
      </c>
      <c r="BL168" s="17">
        <f t="shared" si="375"/>
        <v>32160</v>
      </c>
      <c r="BM168" s="17">
        <f t="shared" si="376"/>
        <v>360</v>
      </c>
      <c r="BN168" s="17">
        <f t="shared" si="377"/>
        <v>32160</v>
      </c>
      <c r="BO168" s="17">
        <f t="shared" si="378"/>
        <v>0</v>
      </c>
      <c r="BR168">
        <f t="shared" si="379"/>
        <v>16080</v>
      </c>
      <c r="BS168">
        <f t="shared" si="380"/>
        <v>120</v>
      </c>
      <c r="BT168">
        <f t="shared" si="381"/>
        <v>268</v>
      </c>
      <c r="BU168">
        <f t="shared" si="382"/>
        <v>3</v>
      </c>
      <c r="BX168">
        <f t="shared" si="383"/>
        <v>1</v>
      </c>
      <c r="BY168">
        <f t="shared" si="384"/>
        <v>268</v>
      </c>
      <c r="BZ168">
        <f t="shared" si="385"/>
        <v>3</v>
      </c>
      <c r="CA168">
        <f t="shared" si="386"/>
        <v>1</v>
      </c>
      <c r="CB168">
        <f t="shared" si="387"/>
        <v>268</v>
      </c>
      <c r="CC168">
        <f t="shared" si="388"/>
        <v>3</v>
      </c>
      <c r="CD168" s="19"/>
      <c r="CE168" s="155">
        <f t="shared" si="389"/>
        <v>89.333333333333329</v>
      </c>
      <c r="CF168" s="17">
        <f t="shared" si="390"/>
        <v>89.333333333333329</v>
      </c>
      <c r="CG168" s="205">
        <f t="shared" si="391"/>
        <v>280.64894372068818</v>
      </c>
      <c r="CH168" s="205">
        <f t="shared" si="392"/>
        <v>89.333333333333329</v>
      </c>
      <c r="CI168" s="205">
        <f t="shared" si="393"/>
        <v>0</v>
      </c>
      <c r="CJ168" s="224">
        <f t="shared" si="348"/>
        <v>1</v>
      </c>
      <c r="CK168" s="205">
        <f t="shared" si="394"/>
        <v>2</v>
      </c>
      <c r="CL168" s="205">
        <v>360</v>
      </c>
      <c r="CM168" s="205">
        <f t="shared" si="417"/>
        <v>8.3333333333333332E-3</v>
      </c>
      <c r="CN168" s="8"/>
      <c r="CO168" s="198"/>
      <c r="CP168" s="8"/>
      <c r="CQ168" s="8"/>
      <c r="CR168" s="8"/>
      <c r="CS168" s="8"/>
      <c r="CT168" s="8">
        <f t="shared" si="418"/>
        <v>268</v>
      </c>
      <c r="CU168" s="8">
        <f t="shared" si="419"/>
        <v>3</v>
      </c>
      <c r="CV168" s="8">
        <f t="shared" si="395"/>
        <v>1</v>
      </c>
      <c r="CW168" s="8">
        <f t="shared" si="331"/>
        <v>268</v>
      </c>
      <c r="CX168" s="8">
        <f t="shared" si="332"/>
        <v>3</v>
      </c>
      <c r="CY168" s="8">
        <f t="shared" si="349"/>
        <v>1</v>
      </c>
      <c r="CZ168" s="8">
        <f t="shared" si="350"/>
        <v>268</v>
      </c>
      <c r="DA168" s="8">
        <f t="shared" si="396"/>
        <v>3</v>
      </c>
      <c r="DB168" s="8"/>
      <c r="DC168" s="198">
        <f t="shared" si="397"/>
        <v>268</v>
      </c>
      <c r="DD168" s="234" t="s">
        <v>1005</v>
      </c>
      <c r="DE168" s="198">
        <f t="shared" si="398"/>
        <v>3</v>
      </c>
      <c r="DF168" s="8" t="s">
        <v>16</v>
      </c>
      <c r="DG168" s="8">
        <f t="shared" si="351"/>
        <v>89.333333333333329</v>
      </c>
      <c r="DH168" s="129" t="s">
        <v>18</v>
      </c>
      <c r="DI168" s="129" t="s">
        <v>16</v>
      </c>
      <c r="DJ168" s="198">
        <f t="shared" si="399"/>
        <v>280.64894372068818</v>
      </c>
      <c r="DK168" s="30" t="s">
        <v>2</v>
      </c>
      <c r="DL168" s="198">
        <f t="shared" si="352"/>
        <v>280.64894372068818</v>
      </c>
      <c r="DM168" s="228">
        <f t="shared" si="420"/>
        <v>1000000000000</v>
      </c>
      <c r="DN168" s="228">
        <f t="shared" si="421"/>
        <v>280648943720688.19</v>
      </c>
      <c r="DO168" s="228">
        <f t="shared" si="422"/>
        <v>280648943720688.19</v>
      </c>
      <c r="DP168" s="228">
        <f t="shared" si="423"/>
        <v>280648943720688</v>
      </c>
      <c r="DQ168" s="228">
        <f t="shared" si="424"/>
        <v>280648943720688</v>
      </c>
      <c r="DR168" s="30" t="str">
        <f t="shared" si="425"/>
        <v/>
      </c>
      <c r="DS168" s="30">
        <f t="shared" si="426"/>
        <v>0</v>
      </c>
      <c r="DT168" s="30">
        <f t="shared" si="427"/>
        <v>0</v>
      </c>
      <c r="DU168" s="27"/>
      <c r="DV168" s="23" t="s">
        <v>19</v>
      </c>
      <c r="DW168" s="23">
        <f t="shared" si="353"/>
        <v>268</v>
      </c>
      <c r="DX168" s="23">
        <f t="shared" si="354"/>
        <v>3</v>
      </c>
      <c r="DY168" s="23">
        <f t="shared" si="400"/>
        <v>89.333333333333329</v>
      </c>
      <c r="DZ168" s="23">
        <f t="shared" si="401"/>
        <v>0</v>
      </c>
      <c r="EA168" s="23">
        <f t="shared" si="355"/>
        <v>0</v>
      </c>
      <c r="EB168" s="23"/>
      <c r="EC168" s="23">
        <f t="shared" si="402"/>
        <v>268</v>
      </c>
      <c r="ED168" s="23">
        <f t="shared" si="403"/>
        <v>3</v>
      </c>
      <c r="EE168" s="23">
        <f t="shared" si="404"/>
        <v>268</v>
      </c>
      <c r="EF168" s="23">
        <f t="shared" si="405"/>
        <v>3</v>
      </c>
      <c r="EG168" s="23"/>
      <c r="EH168" s="23" t="s">
        <v>36</v>
      </c>
      <c r="EI168" s="223">
        <f t="shared" si="406"/>
        <v>268</v>
      </c>
      <c r="EJ168" s="23" t="s">
        <v>17</v>
      </c>
      <c r="EK168" s="223">
        <f t="shared" si="407"/>
        <v>3</v>
      </c>
      <c r="EL168" s="92" t="s">
        <v>37</v>
      </c>
      <c r="EM168" s="24" t="s">
        <v>18</v>
      </c>
      <c r="EN168" s="92">
        <f t="shared" si="306"/>
        <v>1</v>
      </c>
      <c r="EO168" s="92" t="s">
        <v>16</v>
      </c>
      <c r="EP168" t="str">
        <f t="shared" si="307"/>
        <v xml:space="preserve">( 268 / 3 ) π </v>
      </c>
      <c r="EQ168" t="str">
        <f t="shared" si="308"/>
        <v xml:space="preserve">( 268 / 3 ) π </v>
      </c>
      <c r="ER168" t="str">
        <f t="shared" si="408"/>
        <v xml:space="preserve">( 268 / 3 ) π </v>
      </c>
      <c r="ES168">
        <f t="shared" si="428"/>
        <v>0</v>
      </c>
      <c r="ET168" t="str">
        <f t="shared" si="409"/>
        <v xml:space="preserve">( 268 / 3 ) π </v>
      </c>
      <c r="EU168" s="92" t="s">
        <v>39</v>
      </c>
      <c r="EV168" s="92">
        <f t="shared" si="429"/>
        <v>135</v>
      </c>
      <c r="EW168" s="92"/>
      <c r="EX168" s="92">
        <f t="shared" si="430"/>
        <v>3</v>
      </c>
      <c r="EY168" s="92">
        <f t="shared" si="356"/>
        <v>3</v>
      </c>
      <c r="EZ168" s="71" t="str">
        <f t="shared" si="357"/>
        <v xml:space="preserve">16080° = </v>
      </c>
      <c r="FA168" s="73" t="str">
        <f t="shared" si="410"/>
        <v xml:space="preserve">( 268 / 3 ) π </v>
      </c>
      <c r="FB168" s="26" t="str">
        <f t="shared" si="358"/>
        <v>=</v>
      </c>
      <c r="FC168" s="26"/>
      <c r="FD168" s="26">
        <f t="shared" si="359"/>
        <v>280.64894372068818</v>
      </c>
      <c r="FE168" s="26"/>
      <c r="FF168" s="26" t="s">
        <v>39</v>
      </c>
      <c r="FG168" s="25">
        <f t="shared" si="360"/>
        <v>280.64894372068818</v>
      </c>
      <c r="FH168" s="25" t="s">
        <v>2</v>
      </c>
      <c r="FI168" s="25" t="str">
        <f t="shared" si="361"/>
        <v/>
      </c>
      <c r="FL168" s="144" t="str">
        <f t="shared" si="362"/>
        <v>( 268 / 3 ) π   =</v>
      </c>
      <c r="FM168" s="42">
        <f t="shared" si="309"/>
        <v>280.64894372068818</v>
      </c>
      <c r="FN168">
        <f t="shared" si="310"/>
        <v>-0.86602540378443083</v>
      </c>
      <c r="FO168">
        <f t="shared" si="311"/>
        <v>-0.50000000000001354</v>
      </c>
      <c r="FP168">
        <f t="shared" si="312"/>
        <v>-4.3301270189221537</v>
      </c>
      <c r="FQ168">
        <f t="shared" si="313"/>
        <v>-2.5000000000000675</v>
      </c>
      <c r="FR168">
        <f t="shared" si="314"/>
        <v>7.5000000000000675</v>
      </c>
      <c r="FS168">
        <f t="shared" si="315"/>
        <v>2.4999999999999325</v>
      </c>
      <c r="FT168">
        <f t="shared" si="316"/>
        <v>8.6602540378444246</v>
      </c>
      <c r="FV168">
        <v>360</v>
      </c>
      <c r="FW168">
        <f t="shared" si="431"/>
        <v>120</v>
      </c>
      <c r="FX168">
        <f t="shared" si="317"/>
        <v>60</v>
      </c>
      <c r="FY168">
        <f t="shared" si="336"/>
        <v>3</v>
      </c>
      <c r="FZ168">
        <f t="shared" si="411"/>
        <v>1.5</v>
      </c>
      <c r="GA168">
        <f t="shared" si="337"/>
        <v>134</v>
      </c>
      <c r="GB168">
        <f t="shared" si="318"/>
        <v>0</v>
      </c>
      <c r="GC168" t="str">
        <f t="shared" si="319"/>
        <v/>
      </c>
      <c r="GD168" t="str">
        <f t="shared" si="412"/>
        <v/>
      </c>
      <c r="GH168" t="str">
        <f t="shared" si="363"/>
        <v/>
      </c>
      <c r="GI168" t="str">
        <f t="shared" si="320"/>
        <v/>
      </c>
      <c r="GJ168" s="43" t="str">
        <f t="shared" si="321"/>
        <v/>
      </c>
      <c r="GK168" s="43" t="str">
        <f t="shared" si="322"/>
        <v/>
      </c>
      <c r="GL168" s="145"/>
      <c r="GM168" t="str">
        <f t="shared" si="323"/>
        <v/>
      </c>
      <c r="GN168" t="str">
        <f t="shared" si="324"/>
        <v/>
      </c>
      <c r="GO168" t="str">
        <f t="shared" si="325"/>
        <v/>
      </c>
      <c r="GP168" t="str">
        <f t="shared" si="326"/>
        <v/>
      </c>
      <c r="GQ168" t="str">
        <f t="shared" si="413"/>
        <v/>
      </c>
      <c r="GR168" t="str">
        <f t="shared" si="327"/>
        <v/>
      </c>
      <c r="GS168" t="str">
        <f t="shared" si="328"/>
        <v/>
      </c>
      <c r="GU168" t="str">
        <f t="shared" si="329"/>
        <v/>
      </c>
      <c r="GV168" t="str">
        <f t="shared" si="414"/>
        <v/>
      </c>
      <c r="GW168" t="str">
        <f t="shared" si="346"/>
        <v/>
      </c>
      <c r="GX168" t="str">
        <f t="shared" si="347"/>
        <v/>
      </c>
      <c r="GY168" s="19"/>
      <c r="GZ168" t="e">
        <f t="shared" si="415"/>
        <v>#VALUE!</v>
      </c>
      <c r="HA168">
        <f t="shared" si="345"/>
        <v>3</v>
      </c>
      <c r="HC168" t="s">
        <v>982</v>
      </c>
      <c r="HD168">
        <f t="shared" si="432"/>
        <v>134</v>
      </c>
      <c r="HE168" t="str">
        <f t="shared" si="364"/>
        <v/>
      </c>
      <c r="HF168">
        <f t="shared" si="365"/>
        <v>0</v>
      </c>
      <c r="HG168" t="str">
        <f t="shared" si="366"/>
        <v/>
      </c>
      <c r="HH168">
        <f t="shared" si="330"/>
        <v>0</v>
      </c>
    </row>
    <row r="169" spans="2:216" x14ac:dyDescent="0.25">
      <c r="B169" s="8"/>
      <c r="C169" s="8"/>
      <c r="D169" s="8"/>
      <c r="E169" s="8"/>
      <c r="F169" s="8"/>
      <c r="G169" s="8"/>
      <c r="H169" s="8"/>
      <c r="I169" s="8"/>
      <c r="J169" s="8"/>
      <c r="L169" s="185"/>
      <c r="M169" s="185"/>
      <c r="N169" s="84"/>
      <c r="O169" s="8"/>
      <c r="P169" s="8"/>
      <c r="Q169" s="27"/>
      <c r="R169" s="227">
        <f t="shared" si="367"/>
        <v>90</v>
      </c>
      <c r="U169" s="32" t="str">
        <f t="shared" si="299"/>
        <v/>
      </c>
      <c r="V169" s="44" t="str">
        <f t="shared" si="300"/>
        <v/>
      </c>
      <c r="W169" s="66" t="str">
        <f t="shared" si="368"/>
        <v/>
      </c>
      <c r="X169" s="34" t="str">
        <f t="shared" si="301"/>
        <v/>
      </c>
      <c r="Y169" s="38" t="str">
        <f t="shared" si="302"/>
        <v/>
      </c>
      <c r="Z169" s="34" t="str">
        <f t="shared" si="303"/>
        <v/>
      </c>
      <c r="AA169" s="34" t="str">
        <f t="shared" si="304"/>
        <v/>
      </c>
      <c r="AB169" s="34" t="str">
        <f t="shared" si="369"/>
        <v/>
      </c>
      <c r="AC169" s="38" t="str">
        <f t="shared" si="370"/>
        <v/>
      </c>
      <c r="AD169" s="38" t="str">
        <f t="shared" si="371"/>
        <v/>
      </c>
      <c r="AE169" s="40" t="str">
        <f t="shared" si="305"/>
        <v/>
      </c>
      <c r="AG169" s="20" t="e">
        <f t="shared" si="372"/>
        <v>#VALUE!</v>
      </c>
      <c r="BE169" s="8">
        <v>180</v>
      </c>
      <c r="BF169" s="8">
        <v>360</v>
      </c>
      <c r="BG169" s="8">
        <f t="shared" si="433"/>
        <v>5400</v>
      </c>
      <c r="BH169">
        <f t="shared" si="373"/>
        <v>16200</v>
      </c>
      <c r="BI169" t="s">
        <v>20</v>
      </c>
      <c r="BJ169">
        <f t="shared" si="374"/>
        <v>16200</v>
      </c>
      <c r="BK169">
        <f t="shared" si="416"/>
        <v>0</v>
      </c>
      <c r="BL169" s="17">
        <f t="shared" si="375"/>
        <v>32400</v>
      </c>
      <c r="BM169" s="17">
        <f t="shared" si="376"/>
        <v>360</v>
      </c>
      <c r="BN169" s="17">
        <f t="shared" si="377"/>
        <v>32400</v>
      </c>
      <c r="BO169" s="17">
        <f t="shared" si="378"/>
        <v>0</v>
      </c>
      <c r="BR169">
        <f t="shared" si="379"/>
        <v>16200</v>
      </c>
      <c r="BS169">
        <f t="shared" si="380"/>
        <v>360</v>
      </c>
      <c r="BT169">
        <f t="shared" si="381"/>
        <v>90</v>
      </c>
      <c r="BU169">
        <f t="shared" si="382"/>
        <v>1</v>
      </c>
      <c r="BX169">
        <f t="shared" si="383"/>
        <v>1</v>
      </c>
      <c r="BY169">
        <f t="shared" si="384"/>
        <v>90</v>
      </c>
      <c r="BZ169">
        <f t="shared" si="385"/>
        <v>1</v>
      </c>
      <c r="CA169">
        <f t="shared" si="386"/>
        <v>1</v>
      </c>
      <c r="CB169">
        <f t="shared" si="387"/>
        <v>90</v>
      </c>
      <c r="CC169">
        <f t="shared" si="388"/>
        <v>1</v>
      </c>
      <c r="CD169" s="19"/>
      <c r="CE169" s="155">
        <f t="shared" si="389"/>
        <v>90</v>
      </c>
      <c r="CF169" s="17">
        <f t="shared" si="390"/>
        <v>90</v>
      </c>
      <c r="CG169" s="205">
        <f t="shared" si="391"/>
        <v>282.74333882308139</v>
      </c>
      <c r="CH169" s="205">
        <f t="shared" si="392"/>
        <v>90</v>
      </c>
      <c r="CI169" s="205">
        <f t="shared" si="393"/>
        <v>0</v>
      </c>
      <c r="CJ169" s="224">
        <f t="shared" si="348"/>
        <v>1</v>
      </c>
      <c r="CK169" s="205">
        <f t="shared" si="394"/>
        <v>2</v>
      </c>
      <c r="CL169" s="205">
        <v>360</v>
      </c>
      <c r="CM169" s="205">
        <f t="shared" si="417"/>
        <v>8.3333333333333332E-3</v>
      </c>
      <c r="CN169" s="8"/>
      <c r="CO169" s="198"/>
      <c r="CP169" s="8"/>
      <c r="CQ169" s="8"/>
      <c r="CR169" s="8"/>
      <c r="CS169" s="8"/>
      <c r="CT169" s="8">
        <f t="shared" si="418"/>
        <v>270</v>
      </c>
      <c r="CU169" s="8">
        <f t="shared" si="419"/>
        <v>3</v>
      </c>
      <c r="CV169" s="8">
        <f t="shared" si="395"/>
        <v>3</v>
      </c>
      <c r="CW169" s="8">
        <f t="shared" si="331"/>
        <v>90</v>
      </c>
      <c r="CX169" s="8">
        <f t="shared" si="332"/>
        <v>1</v>
      </c>
      <c r="CY169" s="8">
        <f t="shared" si="349"/>
        <v>3</v>
      </c>
      <c r="CZ169" s="8">
        <f t="shared" si="350"/>
        <v>90</v>
      </c>
      <c r="DA169" s="8">
        <f t="shared" si="396"/>
        <v>1</v>
      </c>
      <c r="DB169" s="8"/>
      <c r="DC169" s="198">
        <f t="shared" si="397"/>
        <v>90</v>
      </c>
      <c r="DD169" s="234" t="s">
        <v>1005</v>
      </c>
      <c r="DE169" s="198">
        <f t="shared" si="398"/>
        <v>1</v>
      </c>
      <c r="DF169" s="8" t="s">
        <v>16</v>
      </c>
      <c r="DG169" s="8">
        <f t="shared" si="351"/>
        <v>90</v>
      </c>
      <c r="DH169" s="129" t="s">
        <v>18</v>
      </c>
      <c r="DI169" s="129" t="s">
        <v>16</v>
      </c>
      <c r="DJ169" s="198">
        <f t="shared" si="399"/>
        <v>282.74333882308139</v>
      </c>
      <c r="DK169" s="30" t="s">
        <v>2</v>
      </c>
      <c r="DL169" s="198">
        <f t="shared" si="352"/>
        <v>282.74333882308139</v>
      </c>
      <c r="DM169" s="228">
        <f t="shared" si="420"/>
        <v>1000000000000</v>
      </c>
      <c r="DN169" s="228">
        <f t="shared" si="421"/>
        <v>282743338823081.38</v>
      </c>
      <c r="DO169" s="228">
        <f t="shared" si="422"/>
        <v>282743338823081.38</v>
      </c>
      <c r="DP169" s="228">
        <f t="shared" si="423"/>
        <v>282743338823081</v>
      </c>
      <c r="DQ169" s="228">
        <f t="shared" si="424"/>
        <v>282743338823081</v>
      </c>
      <c r="DR169" s="30" t="str">
        <f t="shared" si="425"/>
        <v/>
      </c>
      <c r="DS169" s="30">
        <f t="shared" si="426"/>
        <v>0</v>
      </c>
      <c r="DT169" s="30">
        <f t="shared" si="427"/>
        <v>0</v>
      </c>
      <c r="DU169" s="27"/>
      <c r="DV169" s="23" t="s">
        <v>19</v>
      </c>
      <c r="DW169" s="23">
        <f t="shared" si="353"/>
        <v>90</v>
      </c>
      <c r="DX169" s="23">
        <f t="shared" si="354"/>
        <v>1</v>
      </c>
      <c r="DY169" s="23">
        <f t="shared" si="400"/>
        <v>90</v>
      </c>
      <c r="DZ169" s="23">
        <f t="shared" si="401"/>
        <v>0</v>
      </c>
      <c r="EA169" s="23">
        <f t="shared" si="355"/>
        <v>0</v>
      </c>
      <c r="EB169" s="23"/>
      <c r="EC169" s="23">
        <f t="shared" si="402"/>
        <v>90</v>
      </c>
      <c r="ED169" s="23">
        <f t="shared" si="403"/>
        <v>1</v>
      </c>
      <c r="EE169" s="23">
        <f t="shared" si="404"/>
        <v>90</v>
      </c>
      <c r="EF169" s="23">
        <f t="shared" si="405"/>
        <v>1</v>
      </c>
      <c r="EG169" s="23"/>
      <c r="EH169" s="23" t="s">
        <v>36</v>
      </c>
      <c r="EI169" s="223">
        <f t="shared" si="406"/>
        <v>90</v>
      </c>
      <c r="EJ169" s="23" t="s">
        <v>17</v>
      </c>
      <c r="EK169" s="223">
        <f t="shared" si="407"/>
        <v>1</v>
      </c>
      <c r="EL169" s="92" t="s">
        <v>37</v>
      </c>
      <c r="EM169" s="24" t="s">
        <v>18</v>
      </c>
      <c r="EN169" s="92">
        <f t="shared" si="306"/>
        <v>1</v>
      </c>
      <c r="EO169" s="92" t="s">
        <v>16</v>
      </c>
      <c r="EP169" t="str">
        <f t="shared" si="307"/>
        <v xml:space="preserve">( 90 / 1 ) π </v>
      </c>
      <c r="EQ169" t="str">
        <f t="shared" si="308"/>
        <v xml:space="preserve">90 π </v>
      </c>
      <c r="ER169" t="str">
        <f t="shared" si="408"/>
        <v xml:space="preserve">90 π </v>
      </c>
      <c r="ES169">
        <f t="shared" si="428"/>
        <v>0</v>
      </c>
      <c r="ET169" t="str">
        <f t="shared" si="409"/>
        <v xml:space="preserve">90 π </v>
      </c>
      <c r="EU169" s="92" t="s">
        <v>39</v>
      </c>
      <c r="EV169" s="92">
        <f t="shared" si="429"/>
        <v>136</v>
      </c>
      <c r="EW169" s="92"/>
      <c r="EX169" s="92">
        <f t="shared" si="430"/>
        <v>3</v>
      </c>
      <c r="EY169" s="92">
        <f t="shared" si="356"/>
        <v>1</v>
      </c>
      <c r="EZ169" s="71" t="str">
        <f t="shared" si="357"/>
        <v xml:space="preserve">16200° = </v>
      </c>
      <c r="FA169" s="73" t="str">
        <f t="shared" si="410"/>
        <v xml:space="preserve">90 π </v>
      </c>
      <c r="FB169" s="26" t="str">
        <f t="shared" si="358"/>
        <v>=</v>
      </c>
      <c r="FC169" s="26"/>
      <c r="FD169" s="26">
        <f t="shared" si="359"/>
        <v>282.74333882308139</v>
      </c>
      <c r="FE169" s="26"/>
      <c r="FF169" s="26" t="s">
        <v>39</v>
      </c>
      <c r="FG169" s="25">
        <f t="shared" si="360"/>
        <v>282.74333882308139</v>
      </c>
      <c r="FH169" s="25" t="s">
        <v>2</v>
      </c>
      <c r="FI169" s="25" t="str">
        <f t="shared" si="361"/>
        <v/>
      </c>
      <c r="FL169" s="144" t="str">
        <f t="shared" si="362"/>
        <v>90 π   =</v>
      </c>
      <c r="FM169" s="42">
        <f t="shared" si="309"/>
        <v>282.74333882308139</v>
      </c>
      <c r="FN169">
        <f t="shared" si="310"/>
        <v>-3.9209087365765782E-15</v>
      </c>
      <c r="FO169">
        <f t="shared" si="311"/>
        <v>1</v>
      </c>
      <c r="FP169">
        <f t="shared" si="312"/>
        <v>-1.9604543682882891E-14</v>
      </c>
      <c r="FQ169">
        <f t="shared" si="313"/>
        <v>5</v>
      </c>
      <c r="FR169">
        <f t="shared" si="314"/>
        <v>0</v>
      </c>
      <c r="FS169">
        <f t="shared" si="315"/>
        <v>0</v>
      </c>
      <c r="FT169">
        <f t="shared" si="316"/>
        <v>1.9604543682882891E-14</v>
      </c>
      <c r="FV169">
        <v>360</v>
      </c>
      <c r="FW169">
        <f t="shared" si="431"/>
        <v>120</v>
      </c>
      <c r="FX169">
        <f t="shared" si="317"/>
        <v>60</v>
      </c>
      <c r="FY169">
        <f t="shared" si="336"/>
        <v>3</v>
      </c>
      <c r="FZ169">
        <f t="shared" si="411"/>
        <v>1.5</v>
      </c>
      <c r="GA169">
        <f t="shared" si="337"/>
        <v>135</v>
      </c>
      <c r="GB169">
        <f t="shared" si="318"/>
        <v>0</v>
      </c>
      <c r="GC169" t="str">
        <f t="shared" si="319"/>
        <v/>
      </c>
      <c r="GD169" t="str">
        <f t="shared" si="412"/>
        <v/>
      </c>
      <c r="GH169" t="str">
        <f t="shared" si="363"/>
        <v/>
      </c>
      <c r="GI169" t="str">
        <f t="shared" si="320"/>
        <v/>
      </c>
      <c r="GJ169" s="43" t="str">
        <f t="shared" si="321"/>
        <v/>
      </c>
      <c r="GK169" s="43" t="str">
        <f t="shared" si="322"/>
        <v/>
      </c>
      <c r="GL169" s="145"/>
      <c r="GM169" t="str">
        <f t="shared" si="323"/>
        <v/>
      </c>
      <c r="GN169" t="str">
        <f t="shared" si="324"/>
        <v/>
      </c>
      <c r="GO169" t="str">
        <f t="shared" si="325"/>
        <v/>
      </c>
      <c r="GP169" t="str">
        <f t="shared" si="326"/>
        <v/>
      </c>
      <c r="GQ169" t="str">
        <f t="shared" si="413"/>
        <v/>
      </c>
      <c r="GR169" t="str">
        <f t="shared" si="327"/>
        <v/>
      </c>
      <c r="GS169" t="str">
        <f t="shared" si="328"/>
        <v/>
      </c>
      <c r="GU169" t="str">
        <f t="shared" si="329"/>
        <v/>
      </c>
      <c r="GV169" t="str">
        <f t="shared" si="414"/>
        <v/>
      </c>
      <c r="GW169" t="str">
        <f t="shared" si="346"/>
        <v/>
      </c>
      <c r="GX169" t="str">
        <f t="shared" si="347"/>
        <v/>
      </c>
      <c r="GY169" s="19"/>
      <c r="GZ169" t="e">
        <f t="shared" si="415"/>
        <v>#VALUE!</v>
      </c>
      <c r="HA169">
        <f t="shared" si="345"/>
        <v>3</v>
      </c>
      <c r="HC169" t="s">
        <v>982</v>
      </c>
      <c r="HD169">
        <f t="shared" si="432"/>
        <v>135</v>
      </c>
      <c r="HE169" t="str">
        <f t="shared" si="364"/>
        <v/>
      </c>
      <c r="HF169">
        <f t="shared" si="365"/>
        <v>0</v>
      </c>
      <c r="HG169" t="str">
        <f t="shared" si="366"/>
        <v/>
      </c>
      <c r="HH169">
        <f t="shared" si="330"/>
        <v>0</v>
      </c>
    </row>
    <row r="170" spans="2:216" x14ac:dyDescent="0.25">
      <c r="B170" s="8"/>
      <c r="C170" s="8"/>
      <c r="D170" s="8"/>
      <c r="E170" s="8"/>
      <c r="F170" s="8"/>
      <c r="G170" s="8"/>
      <c r="H170" s="8"/>
      <c r="I170" s="8"/>
      <c r="J170" s="8"/>
      <c r="L170" s="185"/>
      <c r="M170" s="185"/>
      <c r="N170" s="84"/>
      <c r="O170" s="8"/>
      <c r="P170" s="8"/>
      <c r="Q170" s="27"/>
      <c r="R170" s="227">
        <f t="shared" si="367"/>
        <v>90.666666666666671</v>
      </c>
      <c r="U170" s="32" t="str">
        <f t="shared" si="299"/>
        <v/>
      </c>
      <c r="V170" s="45" t="str">
        <f t="shared" si="300"/>
        <v/>
      </c>
      <c r="W170" s="32" t="str">
        <f t="shared" si="368"/>
        <v/>
      </c>
      <c r="X170" s="35" t="str">
        <f t="shared" si="301"/>
        <v/>
      </c>
      <c r="Y170" s="39" t="str">
        <f t="shared" si="302"/>
        <v/>
      </c>
      <c r="Z170" s="35" t="str">
        <f t="shared" si="303"/>
        <v/>
      </c>
      <c r="AA170" s="35" t="str">
        <f t="shared" si="304"/>
        <v/>
      </c>
      <c r="AB170" s="35" t="str">
        <f t="shared" si="369"/>
        <v/>
      </c>
      <c r="AC170" s="39" t="str">
        <f t="shared" si="370"/>
        <v/>
      </c>
      <c r="AD170" s="39" t="str">
        <f t="shared" si="371"/>
        <v/>
      </c>
      <c r="AE170" s="41" t="str">
        <f t="shared" si="305"/>
        <v/>
      </c>
      <c r="AG170" s="20" t="e">
        <f t="shared" si="372"/>
        <v>#VALUE!</v>
      </c>
      <c r="BE170" s="8">
        <v>180</v>
      </c>
      <c r="BF170" s="8">
        <v>360</v>
      </c>
      <c r="BG170" s="8">
        <f t="shared" si="433"/>
        <v>5440</v>
      </c>
      <c r="BH170">
        <f t="shared" si="373"/>
        <v>16320</v>
      </c>
      <c r="BI170" t="s">
        <v>20</v>
      </c>
      <c r="BJ170">
        <f t="shared" si="374"/>
        <v>16320</v>
      </c>
      <c r="BK170">
        <f t="shared" si="416"/>
        <v>0</v>
      </c>
      <c r="BL170" s="17">
        <f t="shared" si="375"/>
        <v>32640</v>
      </c>
      <c r="BM170" s="17">
        <f t="shared" si="376"/>
        <v>360</v>
      </c>
      <c r="BN170" s="17">
        <f t="shared" si="377"/>
        <v>32640</v>
      </c>
      <c r="BO170" s="17">
        <f t="shared" si="378"/>
        <v>0</v>
      </c>
      <c r="BR170">
        <f t="shared" si="379"/>
        <v>16320</v>
      </c>
      <c r="BS170">
        <f t="shared" si="380"/>
        <v>120</v>
      </c>
      <c r="BT170">
        <f t="shared" si="381"/>
        <v>272</v>
      </c>
      <c r="BU170">
        <f t="shared" si="382"/>
        <v>3</v>
      </c>
      <c r="BX170">
        <f t="shared" si="383"/>
        <v>1</v>
      </c>
      <c r="BY170">
        <f t="shared" si="384"/>
        <v>272</v>
      </c>
      <c r="BZ170">
        <f t="shared" si="385"/>
        <v>3</v>
      </c>
      <c r="CA170">
        <f t="shared" si="386"/>
        <v>1</v>
      </c>
      <c r="CB170">
        <f t="shared" si="387"/>
        <v>272</v>
      </c>
      <c r="CC170">
        <f t="shared" si="388"/>
        <v>3</v>
      </c>
      <c r="CD170" s="19"/>
      <c r="CE170" s="155">
        <f t="shared" si="389"/>
        <v>90.666666666666671</v>
      </c>
      <c r="CF170" s="17">
        <f t="shared" si="390"/>
        <v>90.666666666666671</v>
      </c>
      <c r="CG170" s="205">
        <f t="shared" si="391"/>
        <v>284.83773392547459</v>
      </c>
      <c r="CH170" s="205">
        <f t="shared" si="392"/>
        <v>90.666666666666671</v>
      </c>
      <c r="CI170" s="205">
        <f t="shared" si="393"/>
        <v>0</v>
      </c>
      <c r="CJ170" s="224">
        <f t="shared" si="348"/>
        <v>1</v>
      </c>
      <c r="CK170" s="205">
        <f t="shared" si="394"/>
        <v>2</v>
      </c>
      <c r="CL170" s="205">
        <v>360</v>
      </c>
      <c r="CM170" s="205">
        <f t="shared" si="417"/>
        <v>8.3333333333333332E-3</v>
      </c>
      <c r="CN170" s="8"/>
      <c r="CO170" s="198"/>
      <c r="CP170" s="8"/>
      <c r="CQ170" s="8"/>
      <c r="CR170" s="8"/>
      <c r="CS170" s="8"/>
      <c r="CT170" s="8">
        <f t="shared" si="418"/>
        <v>272</v>
      </c>
      <c r="CU170" s="8">
        <f t="shared" si="419"/>
        <v>3</v>
      </c>
      <c r="CV170" s="8">
        <f t="shared" si="395"/>
        <v>1</v>
      </c>
      <c r="CW170" s="8">
        <f t="shared" si="331"/>
        <v>272</v>
      </c>
      <c r="CX170" s="8">
        <f t="shared" si="332"/>
        <v>3</v>
      </c>
      <c r="CY170" s="8">
        <f t="shared" si="349"/>
        <v>1</v>
      </c>
      <c r="CZ170" s="8">
        <f t="shared" si="350"/>
        <v>272</v>
      </c>
      <c r="DA170" s="8">
        <f t="shared" si="396"/>
        <v>3</v>
      </c>
      <c r="DB170" s="8"/>
      <c r="DC170" s="198">
        <f t="shared" si="397"/>
        <v>272</v>
      </c>
      <c r="DD170" s="234" t="s">
        <v>1005</v>
      </c>
      <c r="DE170" s="198">
        <f t="shared" si="398"/>
        <v>3</v>
      </c>
      <c r="DF170" s="8" t="s">
        <v>16</v>
      </c>
      <c r="DG170" s="8">
        <f t="shared" si="351"/>
        <v>90.666666666666671</v>
      </c>
      <c r="DH170" s="129" t="s">
        <v>18</v>
      </c>
      <c r="DI170" s="129" t="s">
        <v>16</v>
      </c>
      <c r="DJ170" s="198">
        <f t="shared" si="399"/>
        <v>284.83773392547459</v>
      </c>
      <c r="DK170" s="30" t="s">
        <v>2</v>
      </c>
      <c r="DL170" s="198">
        <f t="shared" si="352"/>
        <v>284.83773392547459</v>
      </c>
      <c r="DM170" s="228">
        <f t="shared" si="420"/>
        <v>1000000000000</v>
      </c>
      <c r="DN170" s="228">
        <f t="shared" si="421"/>
        <v>284837733925474.63</v>
      </c>
      <c r="DO170" s="228">
        <f t="shared" si="422"/>
        <v>284837733925474.63</v>
      </c>
      <c r="DP170" s="228">
        <f t="shared" si="423"/>
        <v>284837733925475</v>
      </c>
      <c r="DQ170" s="228">
        <f t="shared" si="424"/>
        <v>284837733925475</v>
      </c>
      <c r="DR170" s="30" t="str">
        <f t="shared" si="425"/>
        <v/>
      </c>
      <c r="DS170" s="30">
        <f t="shared" si="426"/>
        <v>0</v>
      </c>
      <c r="DT170" s="30">
        <f t="shared" si="427"/>
        <v>0</v>
      </c>
      <c r="DU170" s="27"/>
      <c r="DV170" s="23" t="s">
        <v>19</v>
      </c>
      <c r="DW170" s="23">
        <f t="shared" si="353"/>
        <v>272</v>
      </c>
      <c r="DX170" s="23">
        <f t="shared" si="354"/>
        <v>3</v>
      </c>
      <c r="DY170" s="23">
        <f t="shared" si="400"/>
        <v>90.666666666666671</v>
      </c>
      <c r="DZ170" s="23">
        <f t="shared" si="401"/>
        <v>0</v>
      </c>
      <c r="EA170" s="23">
        <f t="shared" si="355"/>
        <v>0</v>
      </c>
      <c r="EB170" s="23"/>
      <c r="EC170" s="23">
        <f t="shared" si="402"/>
        <v>272</v>
      </c>
      <c r="ED170" s="23">
        <f t="shared" si="403"/>
        <v>3</v>
      </c>
      <c r="EE170" s="23">
        <f t="shared" si="404"/>
        <v>272</v>
      </c>
      <c r="EF170" s="23">
        <f t="shared" si="405"/>
        <v>3</v>
      </c>
      <c r="EG170" s="23"/>
      <c r="EH170" s="23" t="s">
        <v>36</v>
      </c>
      <c r="EI170" s="223">
        <f t="shared" si="406"/>
        <v>272</v>
      </c>
      <c r="EJ170" s="23" t="s">
        <v>17</v>
      </c>
      <c r="EK170" s="223">
        <f t="shared" si="407"/>
        <v>3</v>
      </c>
      <c r="EL170" s="92" t="s">
        <v>37</v>
      </c>
      <c r="EM170" s="24" t="s">
        <v>18</v>
      </c>
      <c r="EN170" s="92">
        <f t="shared" si="306"/>
        <v>1</v>
      </c>
      <c r="EO170" s="92" t="s">
        <v>16</v>
      </c>
      <c r="EP170" t="str">
        <f t="shared" si="307"/>
        <v xml:space="preserve">( 272 / 3 ) π </v>
      </c>
      <c r="EQ170" t="str">
        <f t="shared" si="308"/>
        <v xml:space="preserve">( 272 / 3 ) π </v>
      </c>
      <c r="ER170" t="str">
        <f t="shared" si="408"/>
        <v xml:space="preserve">( 272 / 3 ) π </v>
      </c>
      <c r="ES170">
        <f t="shared" si="428"/>
        <v>0</v>
      </c>
      <c r="ET170" t="str">
        <f t="shared" si="409"/>
        <v xml:space="preserve">( 272 / 3 ) π </v>
      </c>
      <c r="EU170" s="92" t="s">
        <v>39</v>
      </c>
      <c r="EV170" s="92">
        <f t="shared" si="429"/>
        <v>137</v>
      </c>
      <c r="EW170" s="92"/>
      <c r="EX170" s="92">
        <f t="shared" si="430"/>
        <v>3</v>
      </c>
      <c r="EY170" s="92">
        <f t="shared" si="356"/>
        <v>1</v>
      </c>
      <c r="EZ170" s="71" t="str">
        <f t="shared" si="357"/>
        <v xml:space="preserve">16320° = </v>
      </c>
      <c r="FA170" s="73" t="str">
        <f t="shared" si="410"/>
        <v xml:space="preserve">( 272 / 3 ) π </v>
      </c>
      <c r="FB170" s="26" t="str">
        <f t="shared" si="358"/>
        <v>=</v>
      </c>
      <c r="FC170" s="26"/>
      <c r="FD170" s="26">
        <f t="shared" si="359"/>
        <v>284.83773392547459</v>
      </c>
      <c r="FE170" s="26"/>
      <c r="FF170" s="26" t="s">
        <v>39</v>
      </c>
      <c r="FG170" s="25">
        <f t="shared" si="360"/>
        <v>284.83773392547459</v>
      </c>
      <c r="FH170" s="25" t="s">
        <v>2</v>
      </c>
      <c r="FI170" s="25" t="str">
        <f t="shared" si="361"/>
        <v/>
      </c>
      <c r="FL170" s="144" t="str">
        <f t="shared" si="362"/>
        <v>( 272 / 3 ) π   =</v>
      </c>
      <c r="FM170" s="42">
        <f t="shared" si="309"/>
        <v>284.83773392547459</v>
      </c>
      <c r="FN170">
        <f t="shared" si="310"/>
        <v>0.86602540378443471</v>
      </c>
      <c r="FO170">
        <f t="shared" si="311"/>
        <v>-0.50000000000000677</v>
      </c>
      <c r="FP170">
        <f t="shared" si="312"/>
        <v>4.3301270189221732</v>
      </c>
      <c r="FQ170">
        <f t="shared" si="313"/>
        <v>-2.5000000000000338</v>
      </c>
      <c r="FR170">
        <f t="shared" si="314"/>
        <v>7.5000000000000338</v>
      </c>
      <c r="FS170">
        <f t="shared" si="315"/>
        <v>2.4999999999999662</v>
      </c>
      <c r="FT170">
        <f t="shared" si="316"/>
        <v>8.6602540378444051</v>
      </c>
      <c r="FV170">
        <v>360</v>
      </c>
      <c r="FW170">
        <f t="shared" si="431"/>
        <v>120</v>
      </c>
      <c r="FX170">
        <f t="shared" si="317"/>
        <v>60</v>
      </c>
      <c r="FY170">
        <f t="shared" si="336"/>
        <v>3</v>
      </c>
      <c r="FZ170">
        <f t="shared" si="411"/>
        <v>1.5</v>
      </c>
      <c r="GA170">
        <f t="shared" si="337"/>
        <v>136</v>
      </c>
      <c r="GB170">
        <f t="shared" si="318"/>
        <v>0</v>
      </c>
      <c r="GC170" t="str">
        <f t="shared" si="319"/>
        <v/>
      </c>
      <c r="GD170" t="str">
        <f t="shared" si="412"/>
        <v/>
      </c>
      <c r="GH170" t="str">
        <f t="shared" si="363"/>
        <v/>
      </c>
      <c r="GI170" t="str">
        <f t="shared" si="320"/>
        <v/>
      </c>
      <c r="GJ170" s="43" t="str">
        <f t="shared" si="321"/>
        <v/>
      </c>
      <c r="GK170" s="43" t="str">
        <f t="shared" si="322"/>
        <v/>
      </c>
      <c r="GL170" s="145"/>
      <c r="GM170" t="str">
        <f t="shared" si="323"/>
        <v/>
      </c>
      <c r="GN170" t="str">
        <f t="shared" si="324"/>
        <v/>
      </c>
      <c r="GO170" t="str">
        <f t="shared" si="325"/>
        <v/>
      </c>
      <c r="GP170" t="str">
        <f t="shared" si="326"/>
        <v/>
      </c>
      <c r="GQ170" t="str">
        <f t="shared" si="413"/>
        <v/>
      </c>
      <c r="GR170" t="str">
        <f t="shared" si="327"/>
        <v/>
      </c>
      <c r="GS170" t="str">
        <f t="shared" si="328"/>
        <v/>
      </c>
      <c r="GU170" t="str">
        <f t="shared" si="329"/>
        <v/>
      </c>
      <c r="GV170" t="str">
        <f t="shared" si="414"/>
        <v/>
      </c>
      <c r="GW170" t="str">
        <f t="shared" si="346"/>
        <v/>
      </c>
      <c r="GX170" t="str">
        <f t="shared" si="347"/>
        <v/>
      </c>
      <c r="GY170" s="19"/>
      <c r="GZ170" t="e">
        <f t="shared" si="415"/>
        <v>#VALUE!</v>
      </c>
      <c r="HA170">
        <f t="shared" si="345"/>
        <v>3</v>
      </c>
      <c r="HC170" t="s">
        <v>982</v>
      </c>
      <c r="HD170">
        <f t="shared" si="432"/>
        <v>136</v>
      </c>
      <c r="HE170" t="str">
        <f t="shared" si="364"/>
        <v/>
      </c>
      <c r="HF170">
        <f t="shared" si="365"/>
        <v>0</v>
      </c>
      <c r="HG170" t="str">
        <f t="shared" si="366"/>
        <v/>
      </c>
      <c r="HH170">
        <f t="shared" si="330"/>
        <v>0</v>
      </c>
    </row>
    <row r="171" spans="2:216" x14ac:dyDescent="0.25">
      <c r="B171" s="8"/>
      <c r="C171" s="8"/>
      <c r="D171" s="8"/>
      <c r="E171" s="8"/>
      <c r="F171" s="8"/>
      <c r="G171" s="8"/>
      <c r="H171" s="8"/>
      <c r="I171" s="8"/>
      <c r="J171" s="8"/>
      <c r="L171" s="185"/>
      <c r="M171" s="185"/>
      <c r="N171" s="84"/>
      <c r="O171" s="8"/>
      <c r="P171" s="8"/>
      <c r="Q171" s="27"/>
      <c r="R171" s="227">
        <f t="shared" si="367"/>
        <v>91.333333333333329</v>
      </c>
      <c r="U171" s="32" t="str">
        <f t="shared" ref="U171:U234" si="434">GC171</f>
        <v/>
      </c>
      <c r="V171" s="44" t="str">
        <f t="shared" ref="V171:V234" si="435">GH171</f>
        <v/>
      </c>
      <c r="W171" s="66" t="str">
        <f t="shared" si="368"/>
        <v/>
      </c>
      <c r="X171" s="34" t="str">
        <f t="shared" ref="X171:X234" si="436">GJ171</f>
        <v/>
      </c>
      <c r="Y171" s="38" t="str">
        <f t="shared" ref="Y171:Y234" si="437">GK171</f>
        <v/>
      </c>
      <c r="Z171" s="34" t="str">
        <f t="shared" ref="Z171:Z234" si="438">GM171</f>
        <v/>
      </c>
      <c r="AA171" s="34" t="str">
        <f t="shared" ref="AA171:AA234" si="439">GN171</f>
        <v/>
      </c>
      <c r="AB171" s="34" t="str">
        <f t="shared" si="369"/>
        <v/>
      </c>
      <c r="AC171" s="38" t="str">
        <f t="shared" si="370"/>
        <v/>
      </c>
      <c r="AD171" s="38" t="str">
        <f t="shared" si="371"/>
        <v/>
      </c>
      <c r="AE171" s="40" t="str">
        <f t="shared" ref="AE171:AE234" si="440">GS171</f>
        <v/>
      </c>
      <c r="AG171" s="20" t="e">
        <f t="shared" si="372"/>
        <v>#VALUE!</v>
      </c>
      <c r="BE171" s="8">
        <v>180</v>
      </c>
      <c r="BF171" s="8">
        <v>360</v>
      </c>
      <c r="BG171" s="8">
        <f t="shared" si="433"/>
        <v>5480</v>
      </c>
      <c r="BH171">
        <f t="shared" si="373"/>
        <v>16440</v>
      </c>
      <c r="BI171" t="s">
        <v>20</v>
      </c>
      <c r="BJ171">
        <f t="shared" si="374"/>
        <v>16440</v>
      </c>
      <c r="BK171">
        <f t="shared" si="416"/>
        <v>0</v>
      </c>
      <c r="BL171" s="17">
        <f t="shared" si="375"/>
        <v>32880</v>
      </c>
      <c r="BM171" s="17">
        <f t="shared" si="376"/>
        <v>360</v>
      </c>
      <c r="BN171" s="17">
        <f t="shared" si="377"/>
        <v>32880</v>
      </c>
      <c r="BO171" s="17">
        <f t="shared" si="378"/>
        <v>0</v>
      </c>
      <c r="BR171">
        <f t="shared" si="379"/>
        <v>16440</v>
      </c>
      <c r="BS171">
        <f t="shared" si="380"/>
        <v>120</v>
      </c>
      <c r="BT171">
        <f t="shared" si="381"/>
        <v>274</v>
      </c>
      <c r="BU171">
        <f t="shared" si="382"/>
        <v>3</v>
      </c>
      <c r="BX171">
        <f t="shared" si="383"/>
        <v>1</v>
      </c>
      <c r="BY171">
        <f t="shared" si="384"/>
        <v>274</v>
      </c>
      <c r="BZ171">
        <f t="shared" si="385"/>
        <v>3</v>
      </c>
      <c r="CA171">
        <f t="shared" si="386"/>
        <v>1</v>
      </c>
      <c r="CB171">
        <f t="shared" si="387"/>
        <v>274</v>
      </c>
      <c r="CC171">
        <f t="shared" si="388"/>
        <v>3</v>
      </c>
      <c r="CD171" s="19"/>
      <c r="CE171" s="155">
        <f t="shared" si="389"/>
        <v>91.333333333333329</v>
      </c>
      <c r="CF171" s="17">
        <f t="shared" si="390"/>
        <v>91.333333333333329</v>
      </c>
      <c r="CG171" s="205">
        <f t="shared" si="391"/>
        <v>286.93212902786775</v>
      </c>
      <c r="CH171" s="205">
        <f t="shared" si="392"/>
        <v>91.333333333333329</v>
      </c>
      <c r="CI171" s="205">
        <f t="shared" si="393"/>
        <v>0</v>
      </c>
      <c r="CJ171" s="224">
        <f t="shared" si="348"/>
        <v>1</v>
      </c>
      <c r="CK171" s="205">
        <f t="shared" si="394"/>
        <v>2</v>
      </c>
      <c r="CL171" s="205">
        <v>360</v>
      </c>
      <c r="CM171" s="205">
        <f t="shared" si="417"/>
        <v>8.3333333333333332E-3</v>
      </c>
      <c r="CN171" s="8"/>
      <c r="CO171" s="198"/>
      <c r="CP171" s="8"/>
      <c r="CQ171" s="8"/>
      <c r="CR171" s="8"/>
      <c r="CS171" s="8"/>
      <c r="CT171" s="8">
        <f t="shared" si="418"/>
        <v>274</v>
      </c>
      <c r="CU171" s="8">
        <f t="shared" si="419"/>
        <v>3</v>
      </c>
      <c r="CV171" s="8">
        <f t="shared" si="395"/>
        <v>1</v>
      </c>
      <c r="CW171" s="8">
        <f t="shared" si="331"/>
        <v>274</v>
      </c>
      <c r="CX171" s="8">
        <f t="shared" si="332"/>
        <v>3</v>
      </c>
      <c r="CY171" s="8">
        <f t="shared" si="349"/>
        <v>1</v>
      </c>
      <c r="CZ171" s="8">
        <f t="shared" si="350"/>
        <v>274</v>
      </c>
      <c r="DA171" s="8">
        <f t="shared" si="396"/>
        <v>3</v>
      </c>
      <c r="DB171" s="8"/>
      <c r="DC171" s="198">
        <f t="shared" si="397"/>
        <v>274</v>
      </c>
      <c r="DD171" s="234" t="s">
        <v>1005</v>
      </c>
      <c r="DE171" s="198">
        <f t="shared" si="398"/>
        <v>3</v>
      </c>
      <c r="DF171" s="8" t="s">
        <v>16</v>
      </c>
      <c r="DG171" s="8">
        <f t="shared" si="351"/>
        <v>91.333333333333329</v>
      </c>
      <c r="DH171" s="129" t="s">
        <v>18</v>
      </c>
      <c r="DI171" s="129" t="s">
        <v>16</v>
      </c>
      <c r="DJ171" s="198">
        <f t="shared" si="399"/>
        <v>286.93212902786775</v>
      </c>
      <c r="DK171" s="30" t="s">
        <v>2</v>
      </c>
      <c r="DL171" s="198">
        <f t="shared" si="352"/>
        <v>286.93212902786775</v>
      </c>
      <c r="DM171" s="228">
        <f t="shared" si="420"/>
        <v>1000000000000</v>
      </c>
      <c r="DN171" s="228">
        <f t="shared" si="421"/>
        <v>286932129027867.75</v>
      </c>
      <c r="DO171" s="228">
        <f t="shared" si="422"/>
        <v>286932129027867.75</v>
      </c>
      <c r="DP171" s="228">
        <f t="shared" si="423"/>
        <v>286932129027868</v>
      </c>
      <c r="DQ171" s="228">
        <f t="shared" si="424"/>
        <v>286932129027868</v>
      </c>
      <c r="DR171" s="30" t="str">
        <f t="shared" si="425"/>
        <v/>
      </c>
      <c r="DS171" s="30">
        <f t="shared" si="426"/>
        <v>0</v>
      </c>
      <c r="DT171" s="30">
        <f t="shared" si="427"/>
        <v>0</v>
      </c>
      <c r="DU171" s="27"/>
      <c r="DV171" s="23" t="s">
        <v>19</v>
      </c>
      <c r="DW171" s="23">
        <f t="shared" si="353"/>
        <v>274</v>
      </c>
      <c r="DX171" s="23">
        <f t="shared" si="354"/>
        <v>3</v>
      </c>
      <c r="DY171" s="23">
        <f t="shared" si="400"/>
        <v>91.333333333333329</v>
      </c>
      <c r="DZ171" s="23">
        <f t="shared" si="401"/>
        <v>0</v>
      </c>
      <c r="EA171" s="23">
        <f t="shared" si="355"/>
        <v>0</v>
      </c>
      <c r="EB171" s="23"/>
      <c r="EC171" s="23">
        <f t="shared" si="402"/>
        <v>274</v>
      </c>
      <c r="ED171" s="23">
        <f t="shared" si="403"/>
        <v>3</v>
      </c>
      <c r="EE171" s="23">
        <f t="shared" si="404"/>
        <v>274</v>
      </c>
      <c r="EF171" s="23">
        <f t="shared" si="405"/>
        <v>3</v>
      </c>
      <c r="EG171" s="23"/>
      <c r="EH171" s="23" t="s">
        <v>36</v>
      </c>
      <c r="EI171" s="223">
        <f t="shared" si="406"/>
        <v>274</v>
      </c>
      <c r="EJ171" s="23" t="s">
        <v>17</v>
      </c>
      <c r="EK171" s="223">
        <f t="shared" si="407"/>
        <v>3</v>
      </c>
      <c r="EL171" s="92" t="s">
        <v>37</v>
      </c>
      <c r="EM171" s="24" t="s">
        <v>18</v>
      </c>
      <c r="EN171" s="92">
        <f t="shared" ref="EN171:EN234" si="441">GCD(EI171,EK171)</f>
        <v>1</v>
      </c>
      <c r="EO171" s="92" t="s">
        <v>16</v>
      </c>
      <c r="EP171" t="str">
        <f t="shared" ref="EP171:EP234" si="442">EH171&amp;EI171&amp;EJ171&amp;EK171&amp;EL171&amp;EM171</f>
        <v xml:space="preserve">( 274 / 3 ) π </v>
      </c>
      <c r="EQ171" t="str">
        <f t="shared" ref="EQ171:EQ234" si="443">IF(EK171=1,EI171&amp;EM171,EP171)</f>
        <v xml:space="preserve">( 274 / 3 ) π </v>
      </c>
      <c r="ER171" t="str">
        <f t="shared" si="408"/>
        <v xml:space="preserve">( 274 / 3 ) π </v>
      </c>
      <c r="ES171">
        <f t="shared" si="428"/>
        <v>0</v>
      </c>
      <c r="ET171" t="str">
        <f t="shared" si="409"/>
        <v xml:space="preserve">( 274 / 3 ) π </v>
      </c>
      <c r="EU171" s="92" t="s">
        <v>39</v>
      </c>
      <c r="EV171" s="92">
        <f t="shared" si="429"/>
        <v>138</v>
      </c>
      <c r="EW171" s="92"/>
      <c r="EX171" s="92">
        <f t="shared" si="430"/>
        <v>3</v>
      </c>
      <c r="EY171" s="92">
        <f t="shared" si="356"/>
        <v>3</v>
      </c>
      <c r="EZ171" s="71" t="str">
        <f t="shared" si="357"/>
        <v xml:space="preserve">16440° = </v>
      </c>
      <c r="FA171" s="73" t="str">
        <f t="shared" si="410"/>
        <v xml:space="preserve">( 274 / 3 ) π </v>
      </c>
      <c r="FB171" s="26" t="str">
        <f t="shared" si="358"/>
        <v>=</v>
      </c>
      <c r="FC171" s="26"/>
      <c r="FD171" s="26">
        <f t="shared" si="359"/>
        <v>286.93212902786775</v>
      </c>
      <c r="FE171" s="26"/>
      <c r="FF171" s="26" t="s">
        <v>39</v>
      </c>
      <c r="FG171" s="25">
        <f t="shared" si="360"/>
        <v>286.93212902786775</v>
      </c>
      <c r="FH171" s="25" t="s">
        <v>2</v>
      </c>
      <c r="FI171" s="25" t="str">
        <f t="shared" si="361"/>
        <v/>
      </c>
      <c r="FL171" s="144" t="str">
        <f t="shared" si="362"/>
        <v>( 274 / 3 ) π   =</v>
      </c>
      <c r="FM171" s="42">
        <f t="shared" ref="FM171:FM234" si="444">FG171</f>
        <v>286.93212902786775</v>
      </c>
      <c r="FN171">
        <f t="shared" ref="FN171:FN234" si="445">SIN(FG171)</f>
        <v>-0.86602540378442006</v>
      </c>
      <c r="FO171">
        <f t="shared" ref="FO171:FO234" si="446">COS(FG171)</f>
        <v>-0.50000000000003231</v>
      </c>
      <c r="FP171">
        <f t="shared" ref="FP171:FP234" si="447">FN171*rayon</f>
        <v>-4.3301270189221004</v>
      </c>
      <c r="FQ171">
        <f t="shared" ref="FQ171:FQ234" si="448">FO171*rayon</f>
        <v>-2.5000000000001616</v>
      </c>
      <c r="FR171">
        <f t="shared" ref="FR171:FR234" si="449">rayon-FQ171</f>
        <v>7.5000000000001616</v>
      </c>
      <c r="FS171">
        <f t="shared" ref="FS171:FS234" si="450">rayon-ABS(FQ171)</f>
        <v>2.4999999999998384</v>
      </c>
      <c r="FT171">
        <f t="shared" ref="FT171:FT234" si="451">SQRT(FP171^2+FR171^2)</f>
        <v>8.6602540378444797</v>
      </c>
      <c r="FV171">
        <v>360</v>
      </c>
      <c r="FW171">
        <f t="shared" si="431"/>
        <v>120</v>
      </c>
      <c r="FX171">
        <f t="shared" ref="FX171:FX234" si="452">FW171/2</f>
        <v>60</v>
      </c>
      <c r="FY171">
        <f t="shared" si="336"/>
        <v>3</v>
      </c>
      <c r="FZ171">
        <f t="shared" si="411"/>
        <v>1.5</v>
      </c>
      <c r="GA171">
        <f t="shared" si="337"/>
        <v>137</v>
      </c>
      <c r="GB171">
        <f t="shared" ref="GB171:GB234" si="453">IF(GA171&gt;FY171,0,GA171)</f>
        <v>0</v>
      </c>
      <c r="GC171" t="str">
        <f t="shared" ref="GC171:GC234" si="454">IF(GB171=0,"",GA171)</f>
        <v/>
      </c>
      <c r="GD171" t="str">
        <f t="shared" si="412"/>
        <v/>
      </c>
      <c r="GH171" t="str">
        <f t="shared" si="363"/>
        <v/>
      </c>
      <c r="GI171" t="str">
        <f t="shared" ref="GI171:GI234" si="455">IF(GB171=0,"",FL171)</f>
        <v/>
      </c>
      <c r="GJ171" s="43" t="str">
        <f t="shared" ref="GJ171:GJ234" si="456">IF(GB171=0,"",FM171)</f>
        <v/>
      </c>
      <c r="GK171" s="43" t="str">
        <f t="shared" ref="GK171:GK234" si="457">IF(GB171=0,"",FH171)</f>
        <v/>
      </c>
      <c r="GL171" s="145"/>
      <c r="GM171" t="str">
        <f t="shared" ref="GM171:GM234" si="458">IF(GB171=0,"",FN171)</f>
        <v/>
      </c>
      <c r="GN171" t="str">
        <f t="shared" ref="GN171:GN234" si="459">IF(GB171=0,"",FO171)</f>
        <v/>
      </c>
      <c r="GO171" t="str">
        <f t="shared" ref="GO171:GO234" si="460">IF(GB171=0,"",FP171)</f>
        <v/>
      </c>
      <c r="GP171" t="str">
        <f t="shared" ref="GP171:GP234" si="461">IF(GB171=0,"",FQ171)</f>
        <v/>
      </c>
      <c r="GQ171" t="str">
        <f t="shared" si="413"/>
        <v/>
      </c>
      <c r="GR171" t="str">
        <f t="shared" ref="GR171:GR234" si="462">IF(GB171=0,"",FR171)</f>
        <v/>
      </c>
      <c r="GS171" t="str">
        <f t="shared" ref="GS171:GS234" si="463">IF(GB171=0,"",FT171)</f>
        <v/>
      </c>
      <c r="GU171" t="str">
        <f t="shared" ref="GU171:GU234" si="464">IF(GB171&gt;GA171,"",GH171)</f>
        <v/>
      </c>
      <c r="GV171" t="str">
        <f t="shared" si="414"/>
        <v/>
      </c>
      <c r="GW171" t="str">
        <f t="shared" si="346"/>
        <v/>
      </c>
      <c r="GX171" t="str">
        <f t="shared" si="347"/>
        <v/>
      </c>
      <c r="GY171" s="19"/>
      <c r="GZ171" t="e">
        <f t="shared" si="415"/>
        <v>#VALUE!</v>
      </c>
      <c r="HA171">
        <f t="shared" si="345"/>
        <v>3</v>
      </c>
      <c r="HC171" t="s">
        <v>982</v>
      </c>
      <c r="HD171">
        <f t="shared" si="432"/>
        <v>137</v>
      </c>
      <c r="HE171" t="str">
        <f t="shared" si="364"/>
        <v/>
      </c>
      <c r="HF171">
        <f t="shared" si="365"/>
        <v>0</v>
      </c>
      <c r="HG171" t="str">
        <f t="shared" si="366"/>
        <v/>
      </c>
      <c r="HH171">
        <f t="shared" si="330"/>
        <v>0</v>
      </c>
    </row>
    <row r="172" spans="2:216" x14ac:dyDescent="0.25">
      <c r="B172" s="8"/>
      <c r="C172" s="8"/>
      <c r="D172" s="8"/>
      <c r="E172" s="8"/>
      <c r="F172" s="8"/>
      <c r="G172" s="8"/>
      <c r="H172" s="8"/>
      <c r="I172" s="8"/>
      <c r="J172" s="8"/>
      <c r="L172" s="185"/>
      <c r="M172" s="185"/>
      <c r="N172" s="84"/>
      <c r="O172" s="8"/>
      <c r="P172" s="8"/>
      <c r="Q172" s="27"/>
      <c r="R172" s="227">
        <f t="shared" si="367"/>
        <v>92</v>
      </c>
      <c r="U172" s="32" t="str">
        <f t="shared" si="434"/>
        <v/>
      </c>
      <c r="V172" s="45" t="str">
        <f t="shared" si="435"/>
        <v/>
      </c>
      <c r="W172" s="32" t="str">
        <f t="shared" si="368"/>
        <v/>
      </c>
      <c r="X172" s="35" t="str">
        <f t="shared" si="436"/>
        <v/>
      </c>
      <c r="Y172" s="39" t="str">
        <f t="shared" si="437"/>
        <v/>
      </c>
      <c r="Z172" s="35" t="str">
        <f t="shared" si="438"/>
        <v/>
      </c>
      <c r="AA172" s="35" t="str">
        <f t="shared" si="439"/>
        <v/>
      </c>
      <c r="AB172" s="35" t="str">
        <f t="shared" si="369"/>
        <v/>
      </c>
      <c r="AC172" s="39" t="str">
        <f t="shared" si="370"/>
        <v/>
      </c>
      <c r="AD172" s="39" t="str">
        <f t="shared" si="371"/>
        <v/>
      </c>
      <c r="AE172" s="41" t="str">
        <f t="shared" si="440"/>
        <v/>
      </c>
      <c r="AG172" s="20" t="e">
        <f t="shared" si="372"/>
        <v>#VALUE!</v>
      </c>
      <c r="BE172" s="8">
        <v>180</v>
      </c>
      <c r="BF172" s="8">
        <v>360</v>
      </c>
      <c r="BG172" s="8">
        <f t="shared" si="433"/>
        <v>5520</v>
      </c>
      <c r="BH172">
        <f t="shared" si="373"/>
        <v>16560</v>
      </c>
      <c r="BI172" t="s">
        <v>20</v>
      </c>
      <c r="BJ172">
        <f t="shared" si="374"/>
        <v>16560</v>
      </c>
      <c r="BK172">
        <f t="shared" si="416"/>
        <v>0</v>
      </c>
      <c r="BL172" s="17">
        <f t="shared" si="375"/>
        <v>33120</v>
      </c>
      <c r="BM172" s="17">
        <f t="shared" si="376"/>
        <v>360</v>
      </c>
      <c r="BN172" s="17">
        <f t="shared" si="377"/>
        <v>33120</v>
      </c>
      <c r="BO172" s="17">
        <f t="shared" si="378"/>
        <v>0</v>
      </c>
      <c r="BR172">
        <f t="shared" si="379"/>
        <v>16560</v>
      </c>
      <c r="BS172">
        <f t="shared" si="380"/>
        <v>360</v>
      </c>
      <c r="BT172">
        <f t="shared" si="381"/>
        <v>92</v>
      </c>
      <c r="BU172">
        <f t="shared" si="382"/>
        <v>1</v>
      </c>
      <c r="BX172">
        <f t="shared" si="383"/>
        <v>1</v>
      </c>
      <c r="BY172">
        <f t="shared" si="384"/>
        <v>92</v>
      </c>
      <c r="BZ172">
        <f t="shared" si="385"/>
        <v>1</v>
      </c>
      <c r="CA172">
        <f t="shared" si="386"/>
        <v>1</v>
      </c>
      <c r="CB172">
        <f t="shared" si="387"/>
        <v>92</v>
      </c>
      <c r="CC172">
        <f t="shared" si="388"/>
        <v>1</v>
      </c>
      <c r="CD172" s="19"/>
      <c r="CE172" s="155">
        <f t="shared" si="389"/>
        <v>92</v>
      </c>
      <c r="CF172" s="17">
        <f t="shared" si="390"/>
        <v>92</v>
      </c>
      <c r="CG172" s="205">
        <f t="shared" si="391"/>
        <v>289.02652413026095</v>
      </c>
      <c r="CH172" s="205">
        <f t="shared" si="392"/>
        <v>92</v>
      </c>
      <c r="CI172" s="205">
        <f t="shared" si="393"/>
        <v>0</v>
      </c>
      <c r="CJ172" s="224">
        <f t="shared" si="348"/>
        <v>1</v>
      </c>
      <c r="CK172" s="205">
        <f t="shared" si="394"/>
        <v>2</v>
      </c>
      <c r="CL172" s="205">
        <v>360</v>
      </c>
      <c r="CM172" s="205">
        <f t="shared" si="417"/>
        <v>8.3333333333333332E-3</v>
      </c>
      <c r="CN172" s="8"/>
      <c r="CO172" s="198"/>
      <c r="CP172" s="8"/>
      <c r="CQ172" s="8"/>
      <c r="CR172" s="8"/>
      <c r="CS172" s="8"/>
      <c r="CT172" s="8">
        <f t="shared" si="418"/>
        <v>276</v>
      </c>
      <c r="CU172" s="8">
        <f t="shared" si="419"/>
        <v>3</v>
      </c>
      <c r="CV172" s="8">
        <f t="shared" si="395"/>
        <v>3</v>
      </c>
      <c r="CW172" s="8">
        <f t="shared" si="331"/>
        <v>92</v>
      </c>
      <c r="CX172" s="8">
        <f t="shared" si="332"/>
        <v>1</v>
      </c>
      <c r="CY172" s="8">
        <f t="shared" si="349"/>
        <v>3</v>
      </c>
      <c r="CZ172" s="8">
        <f t="shared" si="350"/>
        <v>92</v>
      </c>
      <c r="DA172" s="8">
        <f t="shared" si="396"/>
        <v>1</v>
      </c>
      <c r="DB172" s="8"/>
      <c r="DC172" s="198">
        <f t="shared" si="397"/>
        <v>92</v>
      </c>
      <c r="DD172" s="234" t="s">
        <v>1005</v>
      </c>
      <c r="DE172" s="198">
        <f t="shared" si="398"/>
        <v>1</v>
      </c>
      <c r="DF172" s="8" t="s">
        <v>16</v>
      </c>
      <c r="DG172" s="8">
        <f t="shared" si="351"/>
        <v>92</v>
      </c>
      <c r="DH172" s="129" t="s">
        <v>18</v>
      </c>
      <c r="DI172" s="129" t="s">
        <v>16</v>
      </c>
      <c r="DJ172" s="198">
        <f t="shared" si="399"/>
        <v>289.02652413026095</v>
      </c>
      <c r="DK172" s="30" t="s">
        <v>2</v>
      </c>
      <c r="DL172" s="198">
        <f t="shared" si="352"/>
        <v>289.02652413026095</v>
      </c>
      <c r="DM172" s="228">
        <f t="shared" si="420"/>
        <v>1000000000000</v>
      </c>
      <c r="DN172" s="228">
        <f t="shared" si="421"/>
        <v>289026524130260.94</v>
      </c>
      <c r="DO172" s="228">
        <f t="shared" si="422"/>
        <v>289026524130260.94</v>
      </c>
      <c r="DP172" s="228">
        <f t="shared" si="423"/>
        <v>289026524130261</v>
      </c>
      <c r="DQ172" s="228">
        <f t="shared" si="424"/>
        <v>289026524130261</v>
      </c>
      <c r="DR172" s="30" t="str">
        <f t="shared" si="425"/>
        <v/>
      </c>
      <c r="DS172" s="30">
        <f t="shared" si="426"/>
        <v>0</v>
      </c>
      <c r="DT172" s="30">
        <f t="shared" si="427"/>
        <v>0</v>
      </c>
      <c r="DU172" s="27"/>
      <c r="DV172" s="23" t="s">
        <v>19</v>
      </c>
      <c r="DW172" s="23">
        <f t="shared" si="353"/>
        <v>92</v>
      </c>
      <c r="DX172" s="23">
        <f t="shared" si="354"/>
        <v>1</v>
      </c>
      <c r="DY172" s="23">
        <f t="shared" si="400"/>
        <v>92</v>
      </c>
      <c r="DZ172" s="23">
        <f t="shared" si="401"/>
        <v>0</v>
      </c>
      <c r="EA172" s="23">
        <f t="shared" si="355"/>
        <v>0</v>
      </c>
      <c r="EB172" s="23"/>
      <c r="EC172" s="23">
        <f t="shared" si="402"/>
        <v>92</v>
      </c>
      <c r="ED172" s="23">
        <f t="shared" si="403"/>
        <v>1</v>
      </c>
      <c r="EE172" s="23">
        <f t="shared" si="404"/>
        <v>92</v>
      </c>
      <c r="EF172" s="23">
        <f t="shared" si="405"/>
        <v>1</v>
      </c>
      <c r="EG172" s="23"/>
      <c r="EH172" s="23" t="s">
        <v>36</v>
      </c>
      <c r="EI172" s="223">
        <f t="shared" si="406"/>
        <v>92</v>
      </c>
      <c r="EJ172" s="23" t="s">
        <v>17</v>
      </c>
      <c r="EK172" s="223">
        <f t="shared" si="407"/>
        <v>1</v>
      </c>
      <c r="EL172" s="92" t="s">
        <v>37</v>
      </c>
      <c r="EM172" s="24" t="s">
        <v>18</v>
      </c>
      <c r="EN172" s="92">
        <f t="shared" si="441"/>
        <v>1</v>
      </c>
      <c r="EO172" s="92" t="s">
        <v>16</v>
      </c>
      <c r="EP172" t="str">
        <f t="shared" si="442"/>
        <v xml:space="preserve">( 92 / 1 ) π </v>
      </c>
      <c r="EQ172" t="str">
        <f t="shared" si="443"/>
        <v xml:space="preserve">92 π </v>
      </c>
      <c r="ER172" t="str">
        <f t="shared" si="408"/>
        <v xml:space="preserve">92 π </v>
      </c>
      <c r="ES172">
        <f t="shared" si="428"/>
        <v>0</v>
      </c>
      <c r="ET172" t="str">
        <f t="shared" si="409"/>
        <v xml:space="preserve">92 π </v>
      </c>
      <c r="EU172" s="92" t="s">
        <v>39</v>
      </c>
      <c r="EV172" s="92">
        <f t="shared" si="429"/>
        <v>139</v>
      </c>
      <c r="EW172" s="92"/>
      <c r="EX172" s="92">
        <f t="shared" si="430"/>
        <v>3</v>
      </c>
      <c r="EY172" s="92">
        <f t="shared" si="356"/>
        <v>1</v>
      </c>
      <c r="EZ172" s="71" t="str">
        <f t="shared" si="357"/>
        <v xml:space="preserve">16560° = </v>
      </c>
      <c r="FA172" s="73" t="str">
        <f t="shared" si="410"/>
        <v xml:space="preserve">92 π </v>
      </c>
      <c r="FB172" s="26" t="str">
        <f t="shared" si="358"/>
        <v>=</v>
      </c>
      <c r="FC172" s="26"/>
      <c r="FD172" s="26">
        <f t="shared" si="359"/>
        <v>289.02652413026095</v>
      </c>
      <c r="FE172" s="26"/>
      <c r="FF172" s="26" t="s">
        <v>39</v>
      </c>
      <c r="FG172" s="25">
        <f t="shared" si="360"/>
        <v>289.02652413026095</v>
      </c>
      <c r="FH172" s="25" t="s">
        <v>2</v>
      </c>
      <c r="FI172" s="25" t="str">
        <f t="shared" si="361"/>
        <v/>
      </c>
      <c r="FL172" s="144" t="str">
        <f t="shared" si="362"/>
        <v>92 π   =</v>
      </c>
      <c r="FM172" s="42">
        <f t="shared" si="444"/>
        <v>289.02652413026095</v>
      </c>
      <c r="FN172">
        <f t="shared" si="445"/>
        <v>-2.5482220500361308E-14</v>
      </c>
      <c r="FO172">
        <f t="shared" si="446"/>
        <v>1</v>
      </c>
      <c r="FP172">
        <f t="shared" si="447"/>
        <v>-1.2741110250180654E-13</v>
      </c>
      <c r="FQ172">
        <f t="shared" si="448"/>
        <v>5</v>
      </c>
      <c r="FR172">
        <f t="shared" si="449"/>
        <v>0</v>
      </c>
      <c r="FS172">
        <f t="shared" si="450"/>
        <v>0</v>
      </c>
      <c r="FT172">
        <f t="shared" si="451"/>
        <v>1.2741110250180654E-13</v>
      </c>
      <c r="FV172">
        <v>360</v>
      </c>
      <c r="FW172">
        <f t="shared" si="431"/>
        <v>120</v>
      </c>
      <c r="FX172">
        <f t="shared" si="452"/>
        <v>60</v>
      </c>
      <c r="FY172">
        <f t="shared" si="336"/>
        <v>3</v>
      </c>
      <c r="FZ172">
        <f t="shared" si="411"/>
        <v>1.5</v>
      </c>
      <c r="GA172">
        <f t="shared" si="337"/>
        <v>138</v>
      </c>
      <c r="GB172">
        <f t="shared" si="453"/>
        <v>0</v>
      </c>
      <c r="GC172" t="str">
        <f t="shared" si="454"/>
        <v/>
      </c>
      <c r="GD172" t="str">
        <f t="shared" si="412"/>
        <v/>
      </c>
      <c r="GH172" t="str">
        <f t="shared" si="363"/>
        <v/>
      </c>
      <c r="GI172" t="str">
        <f t="shared" si="455"/>
        <v/>
      </c>
      <c r="GJ172" s="43" t="str">
        <f t="shared" si="456"/>
        <v/>
      </c>
      <c r="GK172" s="43" t="str">
        <f t="shared" si="457"/>
        <v/>
      </c>
      <c r="GL172" s="145"/>
      <c r="GM172" t="str">
        <f t="shared" si="458"/>
        <v/>
      </c>
      <c r="GN172" t="str">
        <f t="shared" si="459"/>
        <v/>
      </c>
      <c r="GO172" t="str">
        <f t="shared" si="460"/>
        <v/>
      </c>
      <c r="GP172" t="str">
        <f t="shared" si="461"/>
        <v/>
      </c>
      <c r="GQ172" t="str">
        <f t="shared" si="413"/>
        <v/>
      </c>
      <c r="GR172" t="str">
        <f t="shared" si="462"/>
        <v/>
      </c>
      <c r="GS172" t="str">
        <f t="shared" si="463"/>
        <v/>
      </c>
      <c r="GU172" t="str">
        <f t="shared" si="464"/>
        <v/>
      </c>
      <c r="GV172" t="str">
        <f t="shared" si="414"/>
        <v/>
      </c>
      <c r="GW172" t="str">
        <f t="shared" si="346"/>
        <v/>
      </c>
      <c r="GX172" t="str">
        <f t="shared" si="347"/>
        <v/>
      </c>
      <c r="GY172" s="19"/>
      <c r="GZ172" t="e">
        <f t="shared" si="415"/>
        <v>#VALUE!</v>
      </c>
      <c r="HA172">
        <f t="shared" si="345"/>
        <v>3</v>
      </c>
      <c r="HC172" t="s">
        <v>982</v>
      </c>
      <c r="HD172">
        <f t="shared" si="432"/>
        <v>138</v>
      </c>
      <c r="HE172" t="str">
        <f t="shared" si="364"/>
        <v/>
      </c>
      <c r="HF172">
        <f t="shared" si="365"/>
        <v>0</v>
      </c>
      <c r="HG172" t="str">
        <f t="shared" si="366"/>
        <v/>
      </c>
      <c r="HH172">
        <f t="shared" ref="HH172:HH235" si="465">IF(HD172=HF172,HG172,HH171)</f>
        <v>0</v>
      </c>
    </row>
    <row r="173" spans="2:216" x14ac:dyDescent="0.25">
      <c r="B173" s="8"/>
      <c r="C173" s="8"/>
      <c r="D173" s="8"/>
      <c r="E173" s="8"/>
      <c r="F173" s="8"/>
      <c r="G173" s="8"/>
      <c r="H173" s="8"/>
      <c r="I173" s="8"/>
      <c r="J173" s="8"/>
      <c r="L173" s="185"/>
      <c r="M173" s="185"/>
      <c r="N173" s="84"/>
      <c r="O173" s="8"/>
      <c r="P173" s="8"/>
      <c r="Q173" s="27"/>
      <c r="R173" s="227">
        <f t="shared" si="367"/>
        <v>92.666666666666671</v>
      </c>
      <c r="U173" s="32" t="str">
        <f t="shared" si="434"/>
        <v/>
      </c>
      <c r="V173" s="44" t="str">
        <f t="shared" si="435"/>
        <v/>
      </c>
      <c r="W173" s="66" t="str">
        <f t="shared" si="368"/>
        <v/>
      </c>
      <c r="X173" s="34" t="str">
        <f t="shared" si="436"/>
        <v/>
      </c>
      <c r="Y173" s="38" t="str">
        <f t="shared" si="437"/>
        <v/>
      </c>
      <c r="Z173" s="34" t="str">
        <f t="shared" si="438"/>
        <v/>
      </c>
      <c r="AA173" s="34" t="str">
        <f t="shared" si="439"/>
        <v/>
      </c>
      <c r="AB173" s="34" t="str">
        <f t="shared" si="369"/>
        <v/>
      </c>
      <c r="AC173" s="38" t="str">
        <f t="shared" si="370"/>
        <v/>
      </c>
      <c r="AD173" s="38" t="str">
        <f t="shared" si="371"/>
        <v/>
      </c>
      <c r="AE173" s="40" t="str">
        <f t="shared" si="440"/>
        <v/>
      </c>
      <c r="AG173" s="20" t="e">
        <f t="shared" si="372"/>
        <v>#VALUE!</v>
      </c>
      <c r="BE173" s="8">
        <v>180</v>
      </c>
      <c r="BF173" s="8">
        <v>360</v>
      </c>
      <c r="BG173" s="8">
        <f t="shared" si="433"/>
        <v>5560</v>
      </c>
      <c r="BH173">
        <f t="shared" si="373"/>
        <v>16680</v>
      </c>
      <c r="BI173" t="s">
        <v>20</v>
      </c>
      <c r="BJ173">
        <f t="shared" si="374"/>
        <v>16680</v>
      </c>
      <c r="BK173">
        <f t="shared" si="416"/>
        <v>0</v>
      </c>
      <c r="BL173" s="17">
        <f t="shared" si="375"/>
        <v>33360</v>
      </c>
      <c r="BM173" s="17">
        <f t="shared" si="376"/>
        <v>360</v>
      </c>
      <c r="BN173" s="17">
        <f t="shared" si="377"/>
        <v>33360</v>
      </c>
      <c r="BO173" s="17">
        <f t="shared" si="378"/>
        <v>0</v>
      </c>
      <c r="BR173">
        <f t="shared" si="379"/>
        <v>16680</v>
      </c>
      <c r="BS173">
        <f t="shared" si="380"/>
        <v>120</v>
      </c>
      <c r="BT173">
        <f t="shared" si="381"/>
        <v>278</v>
      </c>
      <c r="BU173">
        <f t="shared" si="382"/>
        <v>3</v>
      </c>
      <c r="BX173">
        <f t="shared" si="383"/>
        <v>1</v>
      </c>
      <c r="BY173">
        <f t="shared" si="384"/>
        <v>278</v>
      </c>
      <c r="BZ173">
        <f t="shared" si="385"/>
        <v>3</v>
      </c>
      <c r="CA173">
        <f t="shared" si="386"/>
        <v>1</v>
      </c>
      <c r="CB173">
        <f t="shared" si="387"/>
        <v>278</v>
      </c>
      <c r="CC173">
        <f t="shared" si="388"/>
        <v>3</v>
      </c>
      <c r="CD173" s="19"/>
      <c r="CE173" s="155">
        <f t="shared" si="389"/>
        <v>92.666666666666671</v>
      </c>
      <c r="CF173" s="17">
        <f t="shared" si="390"/>
        <v>92.666666666666671</v>
      </c>
      <c r="CG173" s="205">
        <f t="shared" si="391"/>
        <v>291.12091923265416</v>
      </c>
      <c r="CH173" s="205">
        <f t="shared" si="392"/>
        <v>92.666666666666671</v>
      </c>
      <c r="CI173" s="205">
        <f t="shared" si="393"/>
        <v>0</v>
      </c>
      <c r="CJ173" s="224">
        <f t="shared" si="348"/>
        <v>1</v>
      </c>
      <c r="CK173" s="205">
        <f t="shared" si="394"/>
        <v>2</v>
      </c>
      <c r="CL173" s="205">
        <v>360</v>
      </c>
      <c r="CM173" s="205">
        <f t="shared" si="417"/>
        <v>8.3333333333333332E-3</v>
      </c>
      <c r="CN173" s="8"/>
      <c r="CO173" s="198"/>
      <c r="CP173" s="8"/>
      <c r="CQ173" s="8"/>
      <c r="CR173" s="8"/>
      <c r="CS173" s="8"/>
      <c r="CT173" s="8">
        <f t="shared" si="418"/>
        <v>278</v>
      </c>
      <c r="CU173" s="8">
        <f t="shared" si="419"/>
        <v>3</v>
      </c>
      <c r="CV173" s="8">
        <f t="shared" si="395"/>
        <v>1</v>
      </c>
      <c r="CW173" s="8">
        <f t="shared" si="331"/>
        <v>278</v>
      </c>
      <c r="CX173" s="8">
        <f t="shared" si="332"/>
        <v>3</v>
      </c>
      <c r="CY173" s="8">
        <f t="shared" si="349"/>
        <v>1</v>
      </c>
      <c r="CZ173" s="8">
        <f t="shared" si="350"/>
        <v>278</v>
      </c>
      <c r="DA173" s="8">
        <f t="shared" si="396"/>
        <v>3</v>
      </c>
      <c r="DB173" s="8"/>
      <c r="DC173" s="198">
        <f t="shared" si="397"/>
        <v>278</v>
      </c>
      <c r="DD173" s="234" t="s">
        <v>1005</v>
      </c>
      <c r="DE173" s="198">
        <f t="shared" si="398"/>
        <v>3</v>
      </c>
      <c r="DF173" s="8" t="s">
        <v>16</v>
      </c>
      <c r="DG173" s="8">
        <f t="shared" si="351"/>
        <v>92.666666666666671</v>
      </c>
      <c r="DH173" s="129" t="s">
        <v>18</v>
      </c>
      <c r="DI173" s="129" t="s">
        <v>16</v>
      </c>
      <c r="DJ173" s="198">
        <f t="shared" si="399"/>
        <v>291.12091923265416</v>
      </c>
      <c r="DK173" s="30" t="s">
        <v>2</v>
      </c>
      <c r="DL173" s="198">
        <f t="shared" si="352"/>
        <v>291.12091923265416</v>
      </c>
      <c r="DM173" s="228">
        <f t="shared" si="420"/>
        <v>1000000000000</v>
      </c>
      <c r="DN173" s="228">
        <f t="shared" si="421"/>
        <v>291120919232654.19</v>
      </c>
      <c r="DO173" s="228">
        <f t="shared" si="422"/>
        <v>291120919232654.19</v>
      </c>
      <c r="DP173" s="228">
        <f t="shared" si="423"/>
        <v>291120919232654</v>
      </c>
      <c r="DQ173" s="228">
        <f t="shared" si="424"/>
        <v>291120919232654</v>
      </c>
      <c r="DR173" s="30" t="str">
        <f t="shared" si="425"/>
        <v/>
      </c>
      <c r="DS173" s="30">
        <f t="shared" si="426"/>
        <v>0</v>
      </c>
      <c r="DT173" s="30">
        <f t="shared" si="427"/>
        <v>0</v>
      </c>
      <c r="DU173" s="27"/>
      <c r="DV173" s="23" t="s">
        <v>19</v>
      </c>
      <c r="DW173" s="23">
        <f t="shared" si="353"/>
        <v>278</v>
      </c>
      <c r="DX173" s="23">
        <f t="shared" si="354"/>
        <v>3</v>
      </c>
      <c r="DY173" s="23">
        <f t="shared" si="400"/>
        <v>92.666666666666671</v>
      </c>
      <c r="DZ173" s="23">
        <f t="shared" si="401"/>
        <v>0</v>
      </c>
      <c r="EA173" s="23">
        <f t="shared" si="355"/>
        <v>0</v>
      </c>
      <c r="EB173" s="23"/>
      <c r="EC173" s="23">
        <f t="shared" si="402"/>
        <v>278</v>
      </c>
      <c r="ED173" s="23">
        <f t="shared" si="403"/>
        <v>3</v>
      </c>
      <c r="EE173" s="23">
        <f t="shared" si="404"/>
        <v>278</v>
      </c>
      <c r="EF173" s="23">
        <f t="shared" si="405"/>
        <v>3</v>
      </c>
      <c r="EG173" s="23"/>
      <c r="EH173" s="23" t="s">
        <v>36</v>
      </c>
      <c r="EI173" s="223">
        <f t="shared" si="406"/>
        <v>278</v>
      </c>
      <c r="EJ173" s="23" t="s">
        <v>17</v>
      </c>
      <c r="EK173" s="223">
        <f t="shared" si="407"/>
        <v>3</v>
      </c>
      <c r="EL173" s="92" t="s">
        <v>37</v>
      </c>
      <c r="EM173" s="24" t="s">
        <v>18</v>
      </c>
      <c r="EN173" s="92">
        <f t="shared" si="441"/>
        <v>1</v>
      </c>
      <c r="EO173" s="92" t="s">
        <v>16</v>
      </c>
      <c r="EP173" t="str">
        <f t="shared" si="442"/>
        <v xml:space="preserve">( 278 / 3 ) π </v>
      </c>
      <c r="EQ173" t="str">
        <f t="shared" si="443"/>
        <v xml:space="preserve">( 278 / 3 ) π </v>
      </c>
      <c r="ER173" t="str">
        <f t="shared" si="408"/>
        <v xml:space="preserve">( 278 / 3 ) π </v>
      </c>
      <c r="ES173">
        <f t="shared" si="428"/>
        <v>0</v>
      </c>
      <c r="ET173" t="str">
        <f t="shared" si="409"/>
        <v xml:space="preserve">( 278 / 3 ) π </v>
      </c>
      <c r="EU173" s="92" t="s">
        <v>39</v>
      </c>
      <c r="EV173" s="92">
        <f t="shared" si="429"/>
        <v>140</v>
      </c>
      <c r="EW173" s="92"/>
      <c r="EX173" s="92">
        <f t="shared" si="430"/>
        <v>3</v>
      </c>
      <c r="EY173" s="92">
        <f t="shared" si="356"/>
        <v>1</v>
      </c>
      <c r="EZ173" s="71" t="str">
        <f t="shared" si="357"/>
        <v xml:space="preserve">16680° = </v>
      </c>
      <c r="FA173" s="73" t="str">
        <f t="shared" si="410"/>
        <v xml:space="preserve">( 278 / 3 ) π </v>
      </c>
      <c r="FB173" s="26" t="str">
        <f t="shared" si="358"/>
        <v>=</v>
      </c>
      <c r="FC173" s="26"/>
      <c r="FD173" s="26">
        <f t="shared" si="359"/>
        <v>291.12091923265416</v>
      </c>
      <c r="FE173" s="26"/>
      <c r="FF173" s="26" t="s">
        <v>39</v>
      </c>
      <c r="FG173" s="25">
        <f t="shared" si="360"/>
        <v>291.12091923265416</v>
      </c>
      <c r="FH173" s="25" t="s">
        <v>2</v>
      </c>
      <c r="FI173" s="25" t="str">
        <f t="shared" si="361"/>
        <v/>
      </c>
      <c r="FL173" s="144" t="str">
        <f t="shared" si="362"/>
        <v>( 278 / 3 ) π   =</v>
      </c>
      <c r="FM173" s="42">
        <f t="shared" si="444"/>
        <v>291.12091923265416</v>
      </c>
      <c r="FN173">
        <f t="shared" si="445"/>
        <v>0.86602540378444548</v>
      </c>
      <c r="FO173">
        <f t="shared" si="446"/>
        <v>-0.49999999999998812</v>
      </c>
      <c r="FP173">
        <f t="shared" si="447"/>
        <v>4.3301270189222274</v>
      </c>
      <c r="FQ173">
        <f t="shared" si="448"/>
        <v>-2.4999999999999405</v>
      </c>
      <c r="FR173">
        <f t="shared" si="449"/>
        <v>7.4999999999999405</v>
      </c>
      <c r="FS173">
        <f t="shared" si="450"/>
        <v>2.5000000000000595</v>
      </c>
      <c r="FT173">
        <f t="shared" si="451"/>
        <v>8.6602540378443518</v>
      </c>
      <c r="FV173">
        <v>360</v>
      </c>
      <c r="FW173">
        <f t="shared" si="431"/>
        <v>120</v>
      </c>
      <c r="FX173">
        <f t="shared" si="452"/>
        <v>60</v>
      </c>
      <c r="FY173">
        <f t="shared" si="336"/>
        <v>3</v>
      </c>
      <c r="FZ173">
        <f t="shared" si="411"/>
        <v>1.5</v>
      </c>
      <c r="GA173">
        <f t="shared" si="337"/>
        <v>139</v>
      </c>
      <c r="GB173">
        <f t="shared" si="453"/>
        <v>0</v>
      </c>
      <c r="GC173" t="str">
        <f t="shared" si="454"/>
        <v/>
      </c>
      <c r="GD173" t="str">
        <f t="shared" si="412"/>
        <v/>
      </c>
      <c r="GH173" t="str">
        <f t="shared" si="363"/>
        <v/>
      </c>
      <c r="GI173" t="str">
        <f t="shared" si="455"/>
        <v/>
      </c>
      <c r="GJ173" s="43" t="str">
        <f t="shared" si="456"/>
        <v/>
      </c>
      <c r="GK173" s="43" t="str">
        <f t="shared" si="457"/>
        <v/>
      </c>
      <c r="GL173" s="145"/>
      <c r="GM173" t="str">
        <f t="shared" si="458"/>
        <v/>
      </c>
      <c r="GN173" t="str">
        <f t="shared" si="459"/>
        <v/>
      </c>
      <c r="GO173" t="str">
        <f t="shared" si="460"/>
        <v/>
      </c>
      <c r="GP173" t="str">
        <f t="shared" si="461"/>
        <v/>
      </c>
      <c r="GQ173" t="str">
        <f t="shared" si="413"/>
        <v/>
      </c>
      <c r="GR173" t="str">
        <f t="shared" si="462"/>
        <v/>
      </c>
      <c r="GS173" t="str">
        <f t="shared" si="463"/>
        <v/>
      </c>
      <c r="GU173" t="str">
        <f t="shared" si="464"/>
        <v/>
      </c>
      <c r="GV173" t="str">
        <f t="shared" si="414"/>
        <v/>
      </c>
      <c r="GW173" t="str">
        <f t="shared" si="346"/>
        <v/>
      </c>
      <c r="GX173" t="str">
        <f t="shared" si="347"/>
        <v/>
      </c>
      <c r="GY173" s="19"/>
      <c r="GZ173" t="e">
        <f t="shared" si="415"/>
        <v>#VALUE!</v>
      </c>
      <c r="HA173">
        <f t="shared" si="345"/>
        <v>3</v>
      </c>
      <c r="HC173" t="s">
        <v>982</v>
      </c>
      <c r="HD173">
        <f t="shared" si="432"/>
        <v>139</v>
      </c>
      <c r="HE173" t="str">
        <f t="shared" si="364"/>
        <v/>
      </c>
      <c r="HF173">
        <f t="shared" si="365"/>
        <v>0</v>
      </c>
      <c r="HG173" t="str">
        <f t="shared" si="366"/>
        <v/>
      </c>
      <c r="HH173">
        <f t="shared" si="465"/>
        <v>0</v>
      </c>
    </row>
    <row r="174" spans="2:216" x14ac:dyDescent="0.25">
      <c r="B174" s="8"/>
      <c r="C174" s="8"/>
      <c r="D174" s="8"/>
      <c r="E174" s="8"/>
      <c r="F174" s="8"/>
      <c r="G174" s="8"/>
      <c r="H174" s="8"/>
      <c r="I174" s="8"/>
      <c r="J174" s="8"/>
      <c r="L174" s="185"/>
      <c r="M174" s="185"/>
      <c r="N174" s="84"/>
      <c r="O174" s="8"/>
      <c r="P174" s="8"/>
      <c r="Q174" s="27"/>
      <c r="R174" s="227">
        <f t="shared" si="367"/>
        <v>93.333333333333329</v>
      </c>
      <c r="U174" s="32" t="str">
        <f t="shared" si="434"/>
        <v/>
      </c>
      <c r="V174" s="45" t="str">
        <f t="shared" si="435"/>
        <v/>
      </c>
      <c r="W174" s="32" t="str">
        <f t="shared" si="368"/>
        <v/>
      </c>
      <c r="X174" s="35" t="str">
        <f t="shared" si="436"/>
        <v/>
      </c>
      <c r="Y174" s="39" t="str">
        <f t="shared" si="437"/>
        <v/>
      </c>
      <c r="Z174" s="35" t="str">
        <f t="shared" si="438"/>
        <v/>
      </c>
      <c r="AA174" s="35" t="str">
        <f t="shared" si="439"/>
        <v/>
      </c>
      <c r="AB174" s="35" t="str">
        <f t="shared" si="369"/>
        <v/>
      </c>
      <c r="AC174" s="39" t="str">
        <f t="shared" si="370"/>
        <v/>
      </c>
      <c r="AD174" s="39" t="str">
        <f t="shared" si="371"/>
        <v/>
      </c>
      <c r="AE174" s="41" t="str">
        <f t="shared" si="440"/>
        <v/>
      </c>
      <c r="AG174" s="20" t="e">
        <f t="shared" si="372"/>
        <v>#VALUE!</v>
      </c>
      <c r="BE174" s="8">
        <v>180</v>
      </c>
      <c r="BF174" s="8">
        <v>360</v>
      </c>
      <c r="BG174" s="8">
        <f t="shared" si="433"/>
        <v>5600</v>
      </c>
      <c r="BH174">
        <f t="shared" si="373"/>
        <v>16800</v>
      </c>
      <c r="BI174" t="s">
        <v>20</v>
      </c>
      <c r="BJ174">
        <f t="shared" si="374"/>
        <v>16800</v>
      </c>
      <c r="BK174">
        <f t="shared" si="416"/>
        <v>0</v>
      </c>
      <c r="BL174" s="17">
        <f t="shared" si="375"/>
        <v>33600</v>
      </c>
      <c r="BM174" s="17">
        <f t="shared" si="376"/>
        <v>360</v>
      </c>
      <c r="BN174" s="17">
        <f t="shared" si="377"/>
        <v>33600</v>
      </c>
      <c r="BO174" s="17">
        <f t="shared" si="378"/>
        <v>0</v>
      </c>
      <c r="BR174">
        <f t="shared" si="379"/>
        <v>16800</v>
      </c>
      <c r="BS174">
        <f t="shared" si="380"/>
        <v>120</v>
      </c>
      <c r="BT174">
        <f t="shared" si="381"/>
        <v>280</v>
      </c>
      <c r="BU174">
        <f t="shared" si="382"/>
        <v>3</v>
      </c>
      <c r="BX174">
        <f t="shared" si="383"/>
        <v>1</v>
      </c>
      <c r="BY174">
        <f t="shared" si="384"/>
        <v>280</v>
      </c>
      <c r="BZ174">
        <f t="shared" si="385"/>
        <v>3</v>
      </c>
      <c r="CA174">
        <f t="shared" si="386"/>
        <v>1</v>
      </c>
      <c r="CB174">
        <f t="shared" si="387"/>
        <v>280</v>
      </c>
      <c r="CC174">
        <f t="shared" si="388"/>
        <v>3</v>
      </c>
      <c r="CD174" s="19"/>
      <c r="CE174" s="155">
        <f t="shared" si="389"/>
        <v>93.333333333333329</v>
      </c>
      <c r="CF174" s="17">
        <f t="shared" si="390"/>
        <v>93.333333333333329</v>
      </c>
      <c r="CG174" s="205">
        <f t="shared" si="391"/>
        <v>293.21531433504737</v>
      </c>
      <c r="CH174" s="205">
        <f t="shared" si="392"/>
        <v>93.333333333333329</v>
      </c>
      <c r="CI174" s="205">
        <f t="shared" si="393"/>
        <v>0</v>
      </c>
      <c r="CJ174" s="224">
        <f t="shared" si="348"/>
        <v>1</v>
      </c>
      <c r="CK174" s="205">
        <f t="shared" si="394"/>
        <v>2</v>
      </c>
      <c r="CL174" s="205">
        <v>360</v>
      </c>
      <c r="CM174" s="205">
        <f t="shared" si="417"/>
        <v>8.3333333333333332E-3</v>
      </c>
      <c r="CN174" s="8"/>
      <c r="CO174" s="198"/>
      <c r="CP174" s="8"/>
      <c r="CQ174" s="8"/>
      <c r="CR174" s="8"/>
      <c r="CS174" s="8"/>
      <c r="CT174" s="8">
        <f t="shared" si="418"/>
        <v>280</v>
      </c>
      <c r="CU174" s="8">
        <f t="shared" si="419"/>
        <v>3</v>
      </c>
      <c r="CV174" s="8">
        <f t="shared" si="395"/>
        <v>1</v>
      </c>
      <c r="CW174" s="8">
        <f t="shared" si="331"/>
        <v>280</v>
      </c>
      <c r="CX174" s="8">
        <f t="shared" si="332"/>
        <v>3</v>
      </c>
      <c r="CY174" s="8">
        <f t="shared" si="349"/>
        <v>1</v>
      </c>
      <c r="CZ174" s="8">
        <f t="shared" si="350"/>
        <v>280</v>
      </c>
      <c r="DA174" s="8">
        <f t="shared" si="396"/>
        <v>3</v>
      </c>
      <c r="DB174" s="8"/>
      <c r="DC174" s="198">
        <f t="shared" si="397"/>
        <v>280</v>
      </c>
      <c r="DD174" s="234" t="s">
        <v>1005</v>
      </c>
      <c r="DE174" s="198">
        <f t="shared" si="398"/>
        <v>3</v>
      </c>
      <c r="DF174" s="8" t="s">
        <v>16</v>
      </c>
      <c r="DG174" s="8">
        <f t="shared" si="351"/>
        <v>93.333333333333329</v>
      </c>
      <c r="DH174" s="129" t="s">
        <v>18</v>
      </c>
      <c r="DI174" s="129" t="s">
        <v>16</v>
      </c>
      <c r="DJ174" s="198">
        <f t="shared" si="399"/>
        <v>293.21531433504737</v>
      </c>
      <c r="DK174" s="30" t="s">
        <v>2</v>
      </c>
      <c r="DL174" s="198">
        <f t="shared" si="352"/>
        <v>293.21531433504737</v>
      </c>
      <c r="DM174" s="228">
        <f t="shared" si="420"/>
        <v>1000000000000</v>
      </c>
      <c r="DN174" s="228">
        <f t="shared" si="421"/>
        <v>293215314335047.38</v>
      </c>
      <c r="DO174" s="228">
        <f t="shared" si="422"/>
        <v>293215314335047.38</v>
      </c>
      <c r="DP174" s="228">
        <f t="shared" si="423"/>
        <v>293215314335047</v>
      </c>
      <c r="DQ174" s="228">
        <f t="shared" si="424"/>
        <v>293215314335047</v>
      </c>
      <c r="DR174" s="30" t="str">
        <f t="shared" si="425"/>
        <v/>
      </c>
      <c r="DS174" s="30">
        <f t="shared" si="426"/>
        <v>0</v>
      </c>
      <c r="DT174" s="30">
        <f t="shared" si="427"/>
        <v>0</v>
      </c>
      <c r="DU174" s="27"/>
      <c r="DV174" s="23" t="s">
        <v>19</v>
      </c>
      <c r="DW174" s="23">
        <f t="shared" si="353"/>
        <v>280</v>
      </c>
      <c r="DX174" s="23">
        <f t="shared" si="354"/>
        <v>3</v>
      </c>
      <c r="DY174" s="23">
        <f t="shared" si="400"/>
        <v>93.333333333333329</v>
      </c>
      <c r="DZ174" s="23">
        <f t="shared" si="401"/>
        <v>0</v>
      </c>
      <c r="EA174" s="23">
        <f t="shared" si="355"/>
        <v>0</v>
      </c>
      <c r="EB174" s="23"/>
      <c r="EC174" s="23">
        <f t="shared" si="402"/>
        <v>280</v>
      </c>
      <c r="ED174" s="23">
        <f t="shared" si="403"/>
        <v>3</v>
      </c>
      <c r="EE174" s="23">
        <f t="shared" si="404"/>
        <v>280</v>
      </c>
      <c r="EF174" s="23">
        <f t="shared" si="405"/>
        <v>3</v>
      </c>
      <c r="EG174" s="23"/>
      <c r="EH174" s="23" t="s">
        <v>36</v>
      </c>
      <c r="EI174" s="223">
        <f t="shared" si="406"/>
        <v>280</v>
      </c>
      <c r="EJ174" s="23" t="s">
        <v>17</v>
      </c>
      <c r="EK174" s="223">
        <f t="shared" si="407"/>
        <v>3</v>
      </c>
      <c r="EL174" s="92" t="s">
        <v>37</v>
      </c>
      <c r="EM174" s="24" t="s">
        <v>18</v>
      </c>
      <c r="EN174" s="92">
        <f t="shared" si="441"/>
        <v>1</v>
      </c>
      <c r="EO174" s="92" t="s">
        <v>16</v>
      </c>
      <c r="EP174" t="str">
        <f t="shared" si="442"/>
        <v xml:space="preserve">( 280 / 3 ) π </v>
      </c>
      <c r="EQ174" t="str">
        <f t="shared" si="443"/>
        <v xml:space="preserve">( 280 / 3 ) π </v>
      </c>
      <c r="ER174" t="str">
        <f t="shared" si="408"/>
        <v xml:space="preserve">( 280 / 3 ) π </v>
      </c>
      <c r="ES174">
        <f t="shared" si="428"/>
        <v>0</v>
      </c>
      <c r="ET174" t="str">
        <f t="shared" si="409"/>
        <v xml:space="preserve">( 280 / 3 ) π </v>
      </c>
      <c r="EU174" s="92" t="s">
        <v>39</v>
      </c>
      <c r="EV174" s="92">
        <f t="shared" si="429"/>
        <v>141</v>
      </c>
      <c r="EW174" s="92"/>
      <c r="EX174" s="92">
        <f t="shared" si="430"/>
        <v>3</v>
      </c>
      <c r="EY174" s="92">
        <f t="shared" si="356"/>
        <v>3</v>
      </c>
      <c r="EZ174" s="71" t="str">
        <f t="shared" si="357"/>
        <v xml:space="preserve">16800° = </v>
      </c>
      <c r="FA174" s="73" t="str">
        <f t="shared" si="410"/>
        <v xml:space="preserve">( 280 / 3 ) π </v>
      </c>
      <c r="FB174" s="26" t="str">
        <f t="shared" si="358"/>
        <v>=</v>
      </c>
      <c r="FC174" s="26"/>
      <c r="FD174" s="26">
        <f t="shared" si="359"/>
        <v>293.21531433504737</v>
      </c>
      <c r="FE174" s="26"/>
      <c r="FF174" s="26" t="s">
        <v>39</v>
      </c>
      <c r="FG174" s="25">
        <f t="shared" si="360"/>
        <v>293.21531433504737</v>
      </c>
      <c r="FH174" s="25" t="s">
        <v>2</v>
      </c>
      <c r="FI174" s="25" t="str">
        <f t="shared" si="361"/>
        <v/>
      </c>
      <c r="FL174" s="144" t="str">
        <f t="shared" si="362"/>
        <v>( 280 / 3 ) π   =</v>
      </c>
      <c r="FM174" s="42">
        <f t="shared" si="444"/>
        <v>293.21531433504737</v>
      </c>
      <c r="FN174">
        <f t="shared" si="445"/>
        <v>-0.86602540378443771</v>
      </c>
      <c r="FO174">
        <f t="shared" si="446"/>
        <v>-0.50000000000000167</v>
      </c>
      <c r="FP174">
        <f t="shared" si="447"/>
        <v>-4.3301270189221883</v>
      </c>
      <c r="FQ174">
        <f t="shared" si="448"/>
        <v>-2.5000000000000084</v>
      </c>
      <c r="FR174">
        <f t="shared" si="449"/>
        <v>7.5000000000000089</v>
      </c>
      <c r="FS174">
        <f t="shared" si="450"/>
        <v>2.4999999999999916</v>
      </c>
      <c r="FT174">
        <f t="shared" si="451"/>
        <v>8.6602540378443909</v>
      </c>
      <c r="FV174">
        <v>360</v>
      </c>
      <c r="FW174">
        <f t="shared" si="431"/>
        <v>120</v>
      </c>
      <c r="FX174">
        <f t="shared" si="452"/>
        <v>60</v>
      </c>
      <c r="FY174">
        <f t="shared" si="336"/>
        <v>3</v>
      </c>
      <c r="FZ174">
        <f t="shared" si="411"/>
        <v>1.5</v>
      </c>
      <c r="GA174">
        <f t="shared" si="337"/>
        <v>140</v>
      </c>
      <c r="GB174">
        <f t="shared" si="453"/>
        <v>0</v>
      </c>
      <c r="GC174" t="str">
        <f t="shared" si="454"/>
        <v/>
      </c>
      <c r="GD174" t="str">
        <f t="shared" si="412"/>
        <v/>
      </c>
      <c r="GH174" t="str">
        <f t="shared" si="363"/>
        <v/>
      </c>
      <c r="GI174" t="str">
        <f t="shared" si="455"/>
        <v/>
      </c>
      <c r="GJ174" s="43" t="str">
        <f t="shared" si="456"/>
        <v/>
      </c>
      <c r="GK174" s="43" t="str">
        <f t="shared" si="457"/>
        <v/>
      </c>
      <c r="GL174" s="145"/>
      <c r="GM174" t="str">
        <f t="shared" si="458"/>
        <v/>
      </c>
      <c r="GN174" t="str">
        <f t="shared" si="459"/>
        <v/>
      </c>
      <c r="GO174" t="str">
        <f t="shared" si="460"/>
        <v/>
      </c>
      <c r="GP174" t="str">
        <f t="shared" si="461"/>
        <v/>
      </c>
      <c r="GQ174" t="str">
        <f t="shared" si="413"/>
        <v/>
      </c>
      <c r="GR174" t="str">
        <f t="shared" si="462"/>
        <v/>
      </c>
      <c r="GS174" t="str">
        <f t="shared" si="463"/>
        <v/>
      </c>
      <c r="GU174" t="str">
        <f t="shared" si="464"/>
        <v/>
      </c>
      <c r="GV174" t="str">
        <f t="shared" si="414"/>
        <v/>
      </c>
      <c r="GW174" t="str">
        <f t="shared" si="346"/>
        <v/>
      </c>
      <c r="GX174" t="str">
        <f t="shared" si="347"/>
        <v/>
      </c>
      <c r="GY174" s="19"/>
      <c r="GZ174" t="e">
        <f t="shared" si="415"/>
        <v>#VALUE!</v>
      </c>
      <c r="HA174">
        <f t="shared" si="345"/>
        <v>3</v>
      </c>
      <c r="HC174" t="s">
        <v>982</v>
      </c>
      <c r="HD174">
        <f t="shared" si="432"/>
        <v>140</v>
      </c>
      <c r="HE174" t="str">
        <f t="shared" si="364"/>
        <v/>
      </c>
      <c r="HF174">
        <f t="shared" si="365"/>
        <v>0</v>
      </c>
      <c r="HG174" t="str">
        <f t="shared" si="366"/>
        <v/>
      </c>
      <c r="HH174">
        <f t="shared" si="465"/>
        <v>0</v>
      </c>
    </row>
    <row r="175" spans="2:216" x14ac:dyDescent="0.25">
      <c r="B175" s="8"/>
      <c r="C175" s="8"/>
      <c r="D175" s="8"/>
      <c r="E175" s="8"/>
      <c r="F175" s="8"/>
      <c r="G175" s="8"/>
      <c r="H175" s="8"/>
      <c r="I175" s="8"/>
      <c r="J175" s="8"/>
      <c r="L175" s="185"/>
      <c r="M175" s="185"/>
      <c r="N175" s="84"/>
      <c r="O175" s="8"/>
      <c r="P175" s="8"/>
      <c r="Q175" s="27"/>
      <c r="R175" s="227">
        <f t="shared" si="367"/>
        <v>94</v>
      </c>
      <c r="U175" s="32" t="str">
        <f t="shared" si="434"/>
        <v/>
      </c>
      <c r="V175" s="44" t="str">
        <f t="shared" si="435"/>
        <v/>
      </c>
      <c r="W175" s="66" t="str">
        <f t="shared" si="368"/>
        <v/>
      </c>
      <c r="X175" s="34" t="str">
        <f t="shared" si="436"/>
        <v/>
      </c>
      <c r="Y175" s="38" t="str">
        <f t="shared" si="437"/>
        <v/>
      </c>
      <c r="Z175" s="34" t="str">
        <f t="shared" si="438"/>
        <v/>
      </c>
      <c r="AA175" s="34" t="str">
        <f t="shared" si="439"/>
        <v/>
      </c>
      <c r="AB175" s="34" t="str">
        <f t="shared" si="369"/>
        <v/>
      </c>
      <c r="AC175" s="38" t="str">
        <f t="shared" si="370"/>
        <v/>
      </c>
      <c r="AD175" s="38" t="str">
        <f t="shared" si="371"/>
        <v/>
      </c>
      <c r="AE175" s="40" t="str">
        <f t="shared" si="440"/>
        <v/>
      </c>
      <c r="AG175" s="20" t="e">
        <f t="shared" si="372"/>
        <v>#VALUE!</v>
      </c>
      <c r="BE175" s="8">
        <v>180</v>
      </c>
      <c r="BF175" s="8">
        <v>360</v>
      </c>
      <c r="BG175" s="8">
        <f t="shared" si="433"/>
        <v>5640</v>
      </c>
      <c r="BH175">
        <f t="shared" si="373"/>
        <v>16920</v>
      </c>
      <c r="BI175" t="s">
        <v>20</v>
      </c>
      <c r="BJ175">
        <f t="shared" si="374"/>
        <v>16920</v>
      </c>
      <c r="BK175">
        <f t="shared" si="416"/>
        <v>0</v>
      </c>
      <c r="BL175" s="17">
        <f t="shared" si="375"/>
        <v>33840</v>
      </c>
      <c r="BM175" s="17">
        <f t="shared" si="376"/>
        <v>360</v>
      </c>
      <c r="BN175" s="17">
        <f t="shared" si="377"/>
        <v>33840</v>
      </c>
      <c r="BO175" s="17">
        <f t="shared" si="378"/>
        <v>0</v>
      </c>
      <c r="BR175">
        <f t="shared" si="379"/>
        <v>16920</v>
      </c>
      <c r="BS175">
        <f t="shared" si="380"/>
        <v>360</v>
      </c>
      <c r="BT175">
        <f t="shared" si="381"/>
        <v>94</v>
      </c>
      <c r="BU175">
        <f t="shared" si="382"/>
        <v>1</v>
      </c>
      <c r="BX175">
        <f t="shared" si="383"/>
        <v>1</v>
      </c>
      <c r="BY175">
        <f t="shared" si="384"/>
        <v>94</v>
      </c>
      <c r="BZ175">
        <f t="shared" si="385"/>
        <v>1</v>
      </c>
      <c r="CA175">
        <f t="shared" si="386"/>
        <v>1</v>
      </c>
      <c r="CB175">
        <f t="shared" si="387"/>
        <v>94</v>
      </c>
      <c r="CC175">
        <f t="shared" si="388"/>
        <v>1</v>
      </c>
      <c r="CD175" s="19"/>
      <c r="CE175" s="155">
        <f t="shared" si="389"/>
        <v>94</v>
      </c>
      <c r="CF175" s="17">
        <f t="shared" si="390"/>
        <v>94</v>
      </c>
      <c r="CG175" s="205">
        <f t="shared" si="391"/>
        <v>295.30970943744057</v>
      </c>
      <c r="CH175" s="205">
        <f t="shared" si="392"/>
        <v>94</v>
      </c>
      <c r="CI175" s="205">
        <f t="shared" si="393"/>
        <v>0</v>
      </c>
      <c r="CJ175" s="224">
        <f t="shared" si="348"/>
        <v>1</v>
      </c>
      <c r="CK175" s="205">
        <f t="shared" si="394"/>
        <v>2</v>
      </c>
      <c r="CL175" s="205">
        <v>360</v>
      </c>
      <c r="CM175" s="205">
        <f t="shared" si="417"/>
        <v>8.3333333333333332E-3</v>
      </c>
      <c r="CN175" s="8"/>
      <c r="CO175" s="198"/>
      <c r="CP175" s="8"/>
      <c r="CQ175" s="8"/>
      <c r="CR175" s="8"/>
      <c r="CS175" s="8"/>
      <c r="CT175" s="8">
        <f t="shared" si="418"/>
        <v>282</v>
      </c>
      <c r="CU175" s="8">
        <f t="shared" si="419"/>
        <v>3</v>
      </c>
      <c r="CV175" s="8">
        <f t="shared" si="395"/>
        <v>3</v>
      </c>
      <c r="CW175" s="8">
        <f t="shared" si="331"/>
        <v>94</v>
      </c>
      <c r="CX175" s="8">
        <f t="shared" si="332"/>
        <v>1</v>
      </c>
      <c r="CY175" s="8">
        <f t="shared" si="349"/>
        <v>3</v>
      </c>
      <c r="CZ175" s="8">
        <f t="shared" si="350"/>
        <v>94</v>
      </c>
      <c r="DA175" s="8">
        <f t="shared" si="396"/>
        <v>1</v>
      </c>
      <c r="DB175" s="8"/>
      <c r="DC175" s="198">
        <f t="shared" si="397"/>
        <v>94</v>
      </c>
      <c r="DD175" s="234" t="s">
        <v>1005</v>
      </c>
      <c r="DE175" s="198">
        <f t="shared" si="398"/>
        <v>1</v>
      </c>
      <c r="DF175" s="8" t="s">
        <v>16</v>
      </c>
      <c r="DG175" s="8">
        <f t="shared" si="351"/>
        <v>94</v>
      </c>
      <c r="DH175" s="129" t="s">
        <v>18</v>
      </c>
      <c r="DI175" s="129" t="s">
        <v>16</v>
      </c>
      <c r="DJ175" s="198">
        <f t="shared" si="399"/>
        <v>295.30970943744057</v>
      </c>
      <c r="DK175" s="30" t="s">
        <v>2</v>
      </c>
      <c r="DL175" s="198">
        <f t="shared" si="352"/>
        <v>295.30970943744057</v>
      </c>
      <c r="DM175" s="228">
        <f t="shared" si="420"/>
        <v>1000000000000</v>
      </c>
      <c r="DN175" s="228">
        <f t="shared" si="421"/>
        <v>295309709437440.56</v>
      </c>
      <c r="DO175" s="228">
        <f t="shared" si="422"/>
        <v>295309709437440.56</v>
      </c>
      <c r="DP175" s="228">
        <f t="shared" si="423"/>
        <v>295309709437441</v>
      </c>
      <c r="DQ175" s="228">
        <f t="shared" si="424"/>
        <v>295309709437441</v>
      </c>
      <c r="DR175" s="30" t="str">
        <f t="shared" si="425"/>
        <v/>
      </c>
      <c r="DS175" s="30">
        <f t="shared" si="426"/>
        <v>0</v>
      </c>
      <c r="DT175" s="30">
        <f t="shared" si="427"/>
        <v>0</v>
      </c>
      <c r="DU175" s="27"/>
      <c r="DV175" s="23" t="s">
        <v>19</v>
      </c>
      <c r="DW175" s="23">
        <f t="shared" si="353"/>
        <v>94</v>
      </c>
      <c r="DX175" s="23">
        <f t="shared" si="354"/>
        <v>1</v>
      </c>
      <c r="DY175" s="23">
        <f t="shared" si="400"/>
        <v>94</v>
      </c>
      <c r="DZ175" s="23">
        <f t="shared" si="401"/>
        <v>0</v>
      </c>
      <c r="EA175" s="23">
        <f t="shared" si="355"/>
        <v>0</v>
      </c>
      <c r="EB175" s="23"/>
      <c r="EC175" s="23">
        <f t="shared" si="402"/>
        <v>94</v>
      </c>
      <c r="ED175" s="23">
        <f t="shared" si="403"/>
        <v>1</v>
      </c>
      <c r="EE175" s="23">
        <f t="shared" si="404"/>
        <v>94</v>
      </c>
      <c r="EF175" s="23">
        <f t="shared" si="405"/>
        <v>1</v>
      </c>
      <c r="EG175" s="23"/>
      <c r="EH175" s="23" t="s">
        <v>36</v>
      </c>
      <c r="EI175" s="223">
        <f t="shared" si="406"/>
        <v>94</v>
      </c>
      <c r="EJ175" s="23" t="s">
        <v>17</v>
      </c>
      <c r="EK175" s="223">
        <f t="shared" si="407"/>
        <v>1</v>
      </c>
      <c r="EL175" s="92" t="s">
        <v>37</v>
      </c>
      <c r="EM175" s="24" t="s">
        <v>18</v>
      </c>
      <c r="EN175" s="92">
        <f t="shared" si="441"/>
        <v>1</v>
      </c>
      <c r="EO175" s="92" t="s">
        <v>16</v>
      </c>
      <c r="EP175" t="str">
        <f t="shared" si="442"/>
        <v xml:space="preserve">( 94 / 1 ) π </v>
      </c>
      <c r="EQ175" t="str">
        <f t="shared" si="443"/>
        <v xml:space="preserve">94 π </v>
      </c>
      <c r="ER175" t="str">
        <f t="shared" si="408"/>
        <v xml:space="preserve">94 π </v>
      </c>
      <c r="ES175">
        <f t="shared" si="428"/>
        <v>0</v>
      </c>
      <c r="ET175" t="str">
        <f t="shared" si="409"/>
        <v xml:space="preserve">94 π </v>
      </c>
      <c r="EU175" s="92" t="s">
        <v>39</v>
      </c>
      <c r="EV175" s="92">
        <f t="shared" si="429"/>
        <v>142</v>
      </c>
      <c r="EW175" s="92"/>
      <c r="EX175" s="92">
        <f t="shared" si="430"/>
        <v>3</v>
      </c>
      <c r="EY175" s="92">
        <f t="shared" si="356"/>
        <v>1</v>
      </c>
      <c r="EZ175" s="71" t="str">
        <f t="shared" si="357"/>
        <v xml:space="preserve">16920° = </v>
      </c>
      <c r="FA175" s="73" t="str">
        <f t="shared" si="410"/>
        <v xml:space="preserve">94 π </v>
      </c>
      <c r="FB175" s="26" t="str">
        <f t="shared" si="358"/>
        <v>=</v>
      </c>
      <c r="FC175" s="26"/>
      <c r="FD175" s="26">
        <f t="shared" si="359"/>
        <v>295.30970943744057</v>
      </c>
      <c r="FE175" s="26"/>
      <c r="FF175" s="26" t="s">
        <v>39</v>
      </c>
      <c r="FG175" s="25">
        <f t="shared" si="360"/>
        <v>295.30970943744057</v>
      </c>
      <c r="FH175" s="25" t="s">
        <v>2</v>
      </c>
      <c r="FI175" s="25" t="str">
        <f t="shared" si="361"/>
        <v/>
      </c>
      <c r="FL175" s="144" t="str">
        <f t="shared" si="362"/>
        <v>94 π   =</v>
      </c>
      <c r="FM175" s="42">
        <f t="shared" si="444"/>
        <v>295.30970943744057</v>
      </c>
      <c r="FN175">
        <f t="shared" si="445"/>
        <v>9.7998865966619775E-15</v>
      </c>
      <c r="FO175">
        <f t="shared" si="446"/>
        <v>1</v>
      </c>
      <c r="FP175">
        <f t="shared" si="447"/>
        <v>4.8999432983309887E-14</v>
      </c>
      <c r="FQ175">
        <f t="shared" si="448"/>
        <v>5</v>
      </c>
      <c r="FR175">
        <f t="shared" si="449"/>
        <v>0</v>
      </c>
      <c r="FS175">
        <f t="shared" si="450"/>
        <v>0</v>
      </c>
      <c r="FT175">
        <f t="shared" si="451"/>
        <v>4.8999432983309887E-14</v>
      </c>
      <c r="FV175">
        <v>360</v>
      </c>
      <c r="FW175">
        <f t="shared" si="431"/>
        <v>120</v>
      </c>
      <c r="FX175">
        <f t="shared" si="452"/>
        <v>60</v>
      </c>
      <c r="FY175">
        <f t="shared" si="336"/>
        <v>3</v>
      </c>
      <c r="FZ175">
        <f t="shared" si="411"/>
        <v>1.5</v>
      </c>
      <c r="GA175">
        <f t="shared" si="337"/>
        <v>141</v>
      </c>
      <c r="GB175">
        <f t="shared" si="453"/>
        <v>0</v>
      </c>
      <c r="GC175" t="str">
        <f t="shared" si="454"/>
        <v/>
      </c>
      <c r="GD175" t="str">
        <f t="shared" si="412"/>
        <v/>
      </c>
      <c r="GH175" t="str">
        <f t="shared" si="363"/>
        <v/>
      </c>
      <c r="GI175" t="str">
        <f t="shared" si="455"/>
        <v/>
      </c>
      <c r="GJ175" s="43" t="str">
        <f t="shared" si="456"/>
        <v/>
      </c>
      <c r="GK175" s="43" t="str">
        <f t="shared" si="457"/>
        <v/>
      </c>
      <c r="GL175" s="145"/>
      <c r="GM175" t="str">
        <f t="shared" si="458"/>
        <v/>
      </c>
      <c r="GN175" t="str">
        <f t="shared" si="459"/>
        <v/>
      </c>
      <c r="GO175" t="str">
        <f t="shared" si="460"/>
        <v/>
      </c>
      <c r="GP175" t="str">
        <f t="shared" si="461"/>
        <v/>
      </c>
      <c r="GQ175" t="str">
        <f t="shared" si="413"/>
        <v/>
      </c>
      <c r="GR175" t="str">
        <f t="shared" si="462"/>
        <v/>
      </c>
      <c r="GS175" t="str">
        <f t="shared" si="463"/>
        <v/>
      </c>
      <c r="GU175" t="str">
        <f t="shared" si="464"/>
        <v/>
      </c>
      <c r="GV175" t="str">
        <f t="shared" si="414"/>
        <v/>
      </c>
      <c r="GW175" t="str">
        <f t="shared" si="346"/>
        <v/>
      </c>
      <c r="GX175" t="str">
        <f t="shared" si="347"/>
        <v/>
      </c>
      <c r="GY175" s="19"/>
      <c r="GZ175" t="e">
        <f t="shared" si="415"/>
        <v>#VALUE!</v>
      </c>
      <c r="HA175">
        <f t="shared" si="345"/>
        <v>3</v>
      </c>
      <c r="HC175" t="s">
        <v>982</v>
      </c>
      <c r="HD175">
        <f t="shared" si="432"/>
        <v>141</v>
      </c>
      <c r="HE175" t="str">
        <f t="shared" si="364"/>
        <v/>
      </c>
      <c r="HF175">
        <f t="shared" si="365"/>
        <v>0</v>
      </c>
      <c r="HG175" t="str">
        <f t="shared" si="366"/>
        <v/>
      </c>
      <c r="HH175">
        <f t="shared" si="465"/>
        <v>0</v>
      </c>
    </row>
    <row r="176" spans="2:216" x14ac:dyDescent="0.25">
      <c r="B176" s="8"/>
      <c r="C176" s="8"/>
      <c r="D176" s="8"/>
      <c r="E176" s="8"/>
      <c r="F176" s="8"/>
      <c r="G176" s="8"/>
      <c r="H176" s="8"/>
      <c r="I176" s="8"/>
      <c r="J176" s="8"/>
      <c r="L176" s="185"/>
      <c r="M176" s="185"/>
      <c r="N176" s="84"/>
      <c r="O176" s="8"/>
      <c r="P176" s="8"/>
      <c r="Q176" s="27"/>
      <c r="R176" s="227">
        <f t="shared" si="367"/>
        <v>94.666666666666671</v>
      </c>
      <c r="U176" s="32" t="str">
        <f t="shared" si="434"/>
        <v/>
      </c>
      <c r="V176" s="45" t="str">
        <f t="shared" si="435"/>
        <v/>
      </c>
      <c r="W176" s="32" t="str">
        <f t="shared" si="368"/>
        <v/>
      </c>
      <c r="X176" s="35" t="str">
        <f t="shared" si="436"/>
        <v/>
      </c>
      <c r="Y176" s="39" t="str">
        <f t="shared" si="437"/>
        <v/>
      </c>
      <c r="Z176" s="35" t="str">
        <f t="shared" si="438"/>
        <v/>
      </c>
      <c r="AA176" s="35" t="str">
        <f t="shared" si="439"/>
        <v/>
      </c>
      <c r="AB176" s="35" t="str">
        <f t="shared" si="369"/>
        <v/>
      </c>
      <c r="AC176" s="39" t="str">
        <f t="shared" si="370"/>
        <v/>
      </c>
      <c r="AD176" s="39" t="str">
        <f t="shared" si="371"/>
        <v/>
      </c>
      <c r="AE176" s="41" t="str">
        <f t="shared" si="440"/>
        <v/>
      </c>
      <c r="AG176" s="20" t="e">
        <f t="shared" si="372"/>
        <v>#VALUE!</v>
      </c>
      <c r="BE176" s="8">
        <v>180</v>
      </c>
      <c r="BF176" s="8">
        <v>360</v>
      </c>
      <c r="BG176" s="8">
        <f t="shared" si="433"/>
        <v>5680</v>
      </c>
      <c r="BH176">
        <f t="shared" si="373"/>
        <v>17040</v>
      </c>
      <c r="BI176" t="s">
        <v>20</v>
      </c>
      <c r="BJ176">
        <f t="shared" si="374"/>
        <v>17040</v>
      </c>
      <c r="BK176">
        <f t="shared" si="416"/>
        <v>0</v>
      </c>
      <c r="BL176" s="17">
        <f t="shared" si="375"/>
        <v>34080</v>
      </c>
      <c r="BM176" s="17">
        <f t="shared" si="376"/>
        <v>360</v>
      </c>
      <c r="BN176" s="17">
        <f t="shared" si="377"/>
        <v>34080</v>
      </c>
      <c r="BO176" s="17">
        <f t="shared" si="378"/>
        <v>0</v>
      </c>
      <c r="BR176">
        <f t="shared" si="379"/>
        <v>17040</v>
      </c>
      <c r="BS176">
        <f t="shared" si="380"/>
        <v>120</v>
      </c>
      <c r="BT176">
        <f t="shared" si="381"/>
        <v>284</v>
      </c>
      <c r="BU176">
        <f t="shared" si="382"/>
        <v>3</v>
      </c>
      <c r="BX176">
        <f t="shared" si="383"/>
        <v>1</v>
      </c>
      <c r="BY176">
        <f t="shared" si="384"/>
        <v>284</v>
      </c>
      <c r="BZ176">
        <f t="shared" si="385"/>
        <v>3</v>
      </c>
      <c r="CA176">
        <f t="shared" si="386"/>
        <v>1</v>
      </c>
      <c r="CB176">
        <f t="shared" si="387"/>
        <v>284</v>
      </c>
      <c r="CC176">
        <f t="shared" si="388"/>
        <v>3</v>
      </c>
      <c r="CD176" s="19"/>
      <c r="CE176" s="155">
        <f t="shared" si="389"/>
        <v>94.666666666666671</v>
      </c>
      <c r="CF176" s="17">
        <f t="shared" si="390"/>
        <v>94.666666666666671</v>
      </c>
      <c r="CG176" s="205">
        <f t="shared" si="391"/>
        <v>297.40410453983378</v>
      </c>
      <c r="CH176" s="205">
        <f t="shared" si="392"/>
        <v>94.666666666666671</v>
      </c>
      <c r="CI176" s="205">
        <f t="shared" si="393"/>
        <v>0</v>
      </c>
      <c r="CJ176" s="224">
        <f t="shared" si="348"/>
        <v>1</v>
      </c>
      <c r="CK176" s="205">
        <f t="shared" si="394"/>
        <v>2</v>
      </c>
      <c r="CL176" s="205">
        <v>360</v>
      </c>
      <c r="CM176" s="205">
        <f t="shared" si="417"/>
        <v>8.3333333333333332E-3</v>
      </c>
      <c r="CN176" s="8"/>
      <c r="CO176" s="198"/>
      <c r="CP176" s="8"/>
      <c r="CQ176" s="8"/>
      <c r="CR176" s="8"/>
      <c r="CS176" s="8"/>
      <c r="CT176" s="8">
        <f t="shared" si="418"/>
        <v>284</v>
      </c>
      <c r="CU176" s="8">
        <f t="shared" si="419"/>
        <v>3</v>
      </c>
      <c r="CV176" s="8">
        <f t="shared" si="395"/>
        <v>1</v>
      </c>
      <c r="CW176" s="8">
        <f t="shared" si="331"/>
        <v>284</v>
      </c>
      <c r="CX176" s="8">
        <f t="shared" si="332"/>
        <v>3</v>
      </c>
      <c r="CY176" s="8">
        <f t="shared" si="349"/>
        <v>1</v>
      </c>
      <c r="CZ176" s="8">
        <f t="shared" si="350"/>
        <v>284</v>
      </c>
      <c r="DA176" s="8">
        <f t="shared" si="396"/>
        <v>3</v>
      </c>
      <c r="DB176" s="8"/>
      <c r="DC176" s="198">
        <f t="shared" si="397"/>
        <v>284</v>
      </c>
      <c r="DD176" s="234" t="s">
        <v>1005</v>
      </c>
      <c r="DE176" s="198">
        <f t="shared" si="398"/>
        <v>3</v>
      </c>
      <c r="DF176" s="8" t="s">
        <v>16</v>
      </c>
      <c r="DG176" s="8">
        <f t="shared" si="351"/>
        <v>94.666666666666671</v>
      </c>
      <c r="DH176" s="129" t="s">
        <v>18</v>
      </c>
      <c r="DI176" s="129" t="s">
        <v>16</v>
      </c>
      <c r="DJ176" s="198">
        <f t="shared" si="399"/>
        <v>297.40410453983378</v>
      </c>
      <c r="DK176" s="30" t="s">
        <v>2</v>
      </c>
      <c r="DL176" s="198">
        <f t="shared" si="352"/>
        <v>297.40410453983378</v>
      </c>
      <c r="DM176" s="228">
        <f t="shared" si="420"/>
        <v>1000000000000</v>
      </c>
      <c r="DN176" s="228">
        <f t="shared" si="421"/>
        <v>297404104539833.81</v>
      </c>
      <c r="DO176" s="228">
        <f t="shared" si="422"/>
        <v>297404104539833.81</v>
      </c>
      <c r="DP176" s="228">
        <f t="shared" si="423"/>
        <v>297404104539834</v>
      </c>
      <c r="DQ176" s="228">
        <f t="shared" si="424"/>
        <v>297404104539834</v>
      </c>
      <c r="DR176" s="30" t="str">
        <f t="shared" si="425"/>
        <v/>
      </c>
      <c r="DS176" s="30">
        <f t="shared" si="426"/>
        <v>0</v>
      </c>
      <c r="DT176" s="30">
        <f t="shared" si="427"/>
        <v>0</v>
      </c>
      <c r="DU176" s="27"/>
      <c r="DV176" s="23" t="s">
        <v>19</v>
      </c>
      <c r="DW176" s="23">
        <f t="shared" si="353"/>
        <v>284</v>
      </c>
      <c r="DX176" s="23">
        <f t="shared" si="354"/>
        <v>3</v>
      </c>
      <c r="DY176" s="23">
        <f t="shared" si="400"/>
        <v>94.666666666666671</v>
      </c>
      <c r="DZ176" s="23">
        <f t="shared" si="401"/>
        <v>0</v>
      </c>
      <c r="EA176" s="23">
        <f t="shared" si="355"/>
        <v>0</v>
      </c>
      <c r="EB176" s="23"/>
      <c r="EC176" s="23">
        <f t="shared" si="402"/>
        <v>284</v>
      </c>
      <c r="ED176" s="23">
        <f t="shared" si="403"/>
        <v>3</v>
      </c>
      <c r="EE176" s="23">
        <f t="shared" si="404"/>
        <v>284</v>
      </c>
      <c r="EF176" s="23">
        <f t="shared" si="405"/>
        <v>3</v>
      </c>
      <c r="EG176" s="23"/>
      <c r="EH176" s="23" t="s">
        <v>36</v>
      </c>
      <c r="EI176" s="223">
        <f t="shared" si="406"/>
        <v>284</v>
      </c>
      <c r="EJ176" s="23" t="s">
        <v>17</v>
      </c>
      <c r="EK176" s="223">
        <f t="shared" si="407"/>
        <v>3</v>
      </c>
      <c r="EL176" s="92" t="s">
        <v>37</v>
      </c>
      <c r="EM176" s="24" t="s">
        <v>18</v>
      </c>
      <c r="EN176" s="92">
        <f t="shared" si="441"/>
        <v>1</v>
      </c>
      <c r="EO176" s="92" t="s">
        <v>16</v>
      </c>
      <c r="EP176" t="str">
        <f t="shared" si="442"/>
        <v xml:space="preserve">( 284 / 3 ) π </v>
      </c>
      <c r="EQ176" t="str">
        <f t="shared" si="443"/>
        <v xml:space="preserve">( 284 / 3 ) π </v>
      </c>
      <c r="ER176" t="str">
        <f t="shared" si="408"/>
        <v xml:space="preserve">( 284 / 3 ) π </v>
      </c>
      <c r="ES176">
        <f t="shared" si="428"/>
        <v>0</v>
      </c>
      <c r="ET176" t="str">
        <f t="shared" si="409"/>
        <v xml:space="preserve">( 284 / 3 ) π </v>
      </c>
      <c r="EU176" s="92" t="s">
        <v>39</v>
      </c>
      <c r="EV176" s="92">
        <f t="shared" si="429"/>
        <v>143</v>
      </c>
      <c r="EW176" s="92"/>
      <c r="EX176" s="92">
        <f t="shared" si="430"/>
        <v>3</v>
      </c>
      <c r="EY176" s="92">
        <f t="shared" si="356"/>
        <v>1</v>
      </c>
      <c r="EZ176" s="71" t="str">
        <f t="shared" si="357"/>
        <v xml:space="preserve">17040° = </v>
      </c>
      <c r="FA176" s="73" t="str">
        <f t="shared" si="410"/>
        <v xml:space="preserve">( 284 / 3 ) π </v>
      </c>
      <c r="FB176" s="26" t="str">
        <f t="shared" si="358"/>
        <v>=</v>
      </c>
      <c r="FC176" s="26"/>
      <c r="FD176" s="26">
        <f t="shared" si="359"/>
        <v>297.40410453983378</v>
      </c>
      <c r="FE176" s="26"/>
      <c r="FF176" s="26" t="s">
        <v>39</v>
      </c>
      <c r="FG176" s="25">
        <f t="shared" si="360"/>
        <v>297.40410453983372</v>
      </c>
      <c r="FH176" s="25" t="s">
        <v>2</v>
      </c>
      <c r="FI176" s="25" t="str">
        <f t="shared" si="361"/>
        <v/>
      </c>
      <c r="FL176" s="144" t="str">
        <f t="shared" si="362"/>
        <v>( 284 / 3 ) π   =</v>
      </c>
      <c r="FM176" s="42">
        <f t="shared" si="444"/>
        <v>297.40410453983372</v>
      </c>
      <c r="FN176">
        <f t="shared" si="445"/>
        <v>0.86602540378445625</v>
      </c>
      <c r="FO176">
        <f t="shared" si="446"/>
        <v>-0.49999999999996947</v>
      </c>
      <c r="FP176">
        <f t="shared" si="447"/>
        <v>4.3301270189222816</v>
      </c>
      <c r="FQ176">
        <f t="shared" si="448"/>
        <v>-2.4999999999998472</v>
      </c>
      <c r="FR176">
        <f t="shared" si="449"/>
        <v>7.4999999999998472</v>
      </c>
      <c r="FS176">
        <f t="shared" si="450"/>
        <v>2.5000000000001528</v>
      </c>
      <c r="FT176">
        <f t="shared" si="451"/>
        <v>8.6602540378442985</v>
      </c>
      <c r="FV176">
        <v>360</v>
      </c>
      <c r="FW176">
        <f t="shared" si="431"/>
        <v>120</v>
      </c>
      <c r="FX176">
        <f t="shared" si="452"/>
        <v>60</v>
      </c>
      <c r="FY176">
        <f t="shared" si="336"/>
        <v>3</v>
      </c>
      <c r="FZ176">
        <f t="shared" si="411"/>
        <v>1.5</v>
      </c>
      <c r="GA176">
        <f t="shared" si="337"/>
        <v>142</v>
      </c>
      <c r="GB176">
        <f t="shared" si="453"/>
        <v>0</v>
      </c>
      <c r="GC176" t="str">
        <f t="shared" si="454"/>
        <v/>
      </c>
      <c r="GD176" t="str">
        <f t="shared" si="412"/>
        <v/>
      </c>
      <c r="GH176" t="str">
        <f t="shared" si="363"/>
        <v/>
      </c>
      <c r="GI176" t="str">
        <f t="shared" si="455"/>
        <v/>
      </c>
      <c r="GJ176" s="43" t="str">
        <f t="shared" si="456"/>
        <v/>
      </c>
      <c r="GK176" s="43" t="str">
        <f t="shared" si="457"/>
        <v/>
      </c>
      <c r="GL176" s="145"/>
      <c r="GM176" t="str">
        <f t="shared" si="458"/>
        <v/>
      </c>
      <c r="GN176" t="str">
        <f t="shared" si="459"/>
        <v/>
      </c>
      <c r="GO176" t="str">
        <f t="shared" si="460"/>
        <v/>
      </c>
      <c r="GP176" t="str">
        <f t="shared" si="461"/>
        <v/>
      </c>
      <c r="GQ176" t="str">
        <f t="shared" si="413"/>
        <v/>
      </c>
      <c r="GR176" t="str">
        <f t="shared" si="462"/>
        <v/>
      </c>
      <c r="GS176" t="str">
        <f t="shared" si="463"/>
        <v/>
      </c>
      <c r="GU176" t="str">
        <f t="shared" si="464"/>
        <v/>
      </c>
      <c r="GV176" t="str">
        <f t="shared" si="414"/>
        <v/>
      </c>
      <c r="GW176" t="str">
        <f t="shared" si="346"/>
        <v/>
      </c>
      <c r="GX176" t="str">
        <f t="shared" si="347"/>
        <v/>
      </c>
      <c r="GY176" s="19"/>
      <c r="GZ176" t="e">
        <f t="shared" si="415"/>
        <v>#VALUE!</v>
      </c>
      <c r="HA176">
        <f t="shared" si="345"/>
        <v>3</v>
      </c>
      <c r="HC176" t="s">
        <v>982</v>
      </c>
      <c r="HD176">
        <f t="shared" si="432"/>
        <v>142</v>
      </c>
      <c r="HE176" t="str">
        <f t="shared" si="364"/>
        <v/>
      </c>
      <c r="HF176">
        <f t="shared" si="365"/>
        <v>0</v>
      </c>
      <c r="HG176" t="str">
        <f t="shared" si="366"/>
        <v/>
      </c>
      <c r="HH176">
        <f t="shared" si="465"/>
        <v>0</v>
      </c>
    </row>
    <row r="177" spans="2:216" x14ac:dyDescent="0.25">
      <c r="B177" s="8"/>
      <c r="C177" s="8"/>
      <c r="D177" s="8"/>
      <c r="E177" s="8"/>
      <c r="F177" s="8"/>
      <c r="G177" s="8"/>
      <c r="H177" s="8"/>
      <c r="I177" s="8"/>
      <c r="J177" s="8"/>
      <c r="L177" s="185"/>
      <c r="M177" s="185"/>
      <c r="N177" s="84"/>
      <c r="O177" s="8"/>
      <c r="P177" s="8"/>
      <c r="Q177" s="27"/>
      <c r="R177" s="227">
        <f t="shared" si="367"/>
        <v>95.333333333333329</v>
      </c>
      <c r="U177" s="32" t="str">
        <f t="shared" si="434"/>
        <v/>
      </c>
      <c r="V177" s="44" t="str">
        <f t="shared" si="435"/>
        <v/>
      </c>
      <c r="W177" s="66" t="str">
        <f t="shared" si="368"/>
        <v/>
      </c>
      <c r="X177" s="34" t="str">
        <f t="shared" si="436"/>
        <v/>
      </c>
      <c r="Y177" s="38" t="str">
        <f t="shared" si="437"/>
        <v/>
      </c>
      <c r="Z177" s="34" t="str">
        <f t="shared" si="438"/>
        <v/>
      </c>
      <c r="AA177" s="34" t="str">
        <f t="shared" si="439"/>
        <v/>
      </c>
      <c r="AB177" s="34" t="str">
        <f t="shared" si="369"/>
        <v/>
      </c>
      <c r="AC177" s="38" t="str">
        <f t="shared" si="370"/>
        <v/>
      </c>
      <c r="AD177" s="38" t="str">
        <f t="shared" si="371"/>
        <v/>
      </c>
      <c r="AE177" s="40" t="str">
        <f t="shared" si="440"/>
        <v/>
      </c>
      <c r="AG177" s="20" t="e">
        <f t="shared" si="372"/>
        <v>#VALUE!</v>
      </c>
      <c r="BE177" s="8">
        <v>180</v>
      </c>
      <c r="BF177" s="8">
        <v>360</v>
      </c>
      <c r="BG177" s="8">
        <f t="shared" si="433"/>
        <v>5720</v>
      </c>
      <c r="BH177">
        <f t="shared" si="373"/>
        <v>17160</v>
      </c>
      <c r="BI177" t="s">
        <v>20</v>
      </c>
      <c r="BJ177">
        <f t="shared" si="374"/>
        <v>17160</v>
      </c>
      <c r="BK177">
        <f t="shared" si="416"/>
        <v>0</v>
      </c>
      <c r="BL177" s="17">
        <f t="shared" si="375"/>
        <v>34320</v>
      </c>
      <c r="BM177" s="17">
        <f t="shared" si="376"/>
        <v>360</v>
      </c>
      <c r="BN177" s="17">
        <f t="shared" si="377"/>
        <v>34320</v>
      </c>
      <c r="BO177" s="17">
        <f t="shared" si="378"/>
        <v>0</v>
      </c>
      <c r="BR177">
        <f t="shared" si="379"/>
        <v>17160</v>
      </c>
      <c r="BS177">
        <f t="shared" si="380"/>
        <v>120</v>
      </c>
      <c r="BT177">
        <f t="shared" si="381"/>
        <v>286</v>
      </c>
      <c r="BU177">
        <f t="shared" si="382"/>
        <v>3</v>
      </c>
      <c r="BX177">
        <f t="shared" si="383"/>
        <v>1</v>
      </c>
      <c r="BY177">
        <f t="shared" si="384"/>
        <v>286</v>
      </c>
      <c r="BZ177">
        <f t="shared" si="385"/>
        <v>3</v>
      </c>
      <c r="CA177">
        <f t="shared" si="386"/>
        <v>1</v>
      </c>
      <c r="CB177">
        <f t="shared" si="387"/>
        <v>286</v>
      </c>
      <c r="CC177">
        <f t="shared" si="388"/>
        <v>3</v>
      </c>
      <c r="CD177" s="19"/>
      <c r="CE177" s="155">
        <f t="shared" si="389"/>
        <v>95.333333333333329</v>
      </c>
      <c r="CF177" s="17">
        <f t="shared" si="390"/>
        <v>95.333333333333329</v>
      </c>
      <c r="CG177" s="205">
        <f t="shared" si="391"/>
        <v>299.49849964222693</v>
      </c>
      <c r="CH177" s="205">
        <f t="shared" si="392"/>
        <v>95.333333333333329</v>
      </c>
      <c r="CI177" s="205">
        <f t="shared" si="393"/>
        <v>0</v>
      </c>
      <c r="CJ177" s="224">
        <f t="shared" si="348"/>
        <v>1</v>
      </c>
      <c r="CK177" s="205">
        <f t="shared" si="394"/>
        <v>2</v>
      </c>
      <c r="CL177" s="205">
        <v>360</v>
      </c>
      <c r="CM177" s="205">
        <f t="shared" si="417"/>
        <v>8.3333333333333332E-3</v>
      </c>
      <c r="CN177" s="8"/>
      <c r="CO177" s="198"/>
      <c r="CP177" s="8"/>
      <c r="CQ177" s="8"/>
      <c r="CR177" s="8"/>
      <c r="CS177" s="8"/>
      <c r="CT177" s="8">
        <f t="shared" si="418"/>
        <v>286</v>
      </c>
      <c r="CU177" s="8">
        <f t="shared" si="419"/>
        <v>3</v>
      </c>
      <c r="CV177" s="8">
        <f t="shared" si="395"/>
        <v>1</v>
      </c>
      <c r="CW177" s="8">
        <f t="shared" si="331"/>
        <v>286</v>
      </c>
      <c r="CX177" s="8">
        <f t="shared" si="332"/>
        <v>3</v>
      </c>
      <c r="CY177" s="8">
        <f t="shared" si="349"/>
        <v>1</v>
      </c>
      <c r="CZ177" s="8">
        <f t="shared" si="350"/>
        <v>286</v>
      </c>
      <c r="DA177" s="8">
        <f t="shared" si="396"/>
        <v>3</v>
      </c>
      <c r="DB177" s="8"/>
      <c r="DC177" s="198">
        <f t="shared" si="397"/>
        <v>286</v>
      </c>
      <c r="DD177" s="234" t="s">
        <v>1005</v>
      </c>
      <c r="DE177" s="198">
        <f t="shared" si="398"/>
        <v>3</v>
      </c>
      <c r="DF177" s="8" t="s">
        <v>16</v>
      </c>
      <c r="DG177" s="8">
        <f t="shared" si="351"/>
        <v>95.333333333333329</v>
      </c>
      <c r="DH177" s="129" t="s">
        <v>18</v>
      </c>
      <c r="DI177" s="129" t="s">
        <v>16</v>
      </c>
      <c r="DJ177" s="198">
        <f t="shared" si="399"/>
        <v>299.49849964222693</v>
      </c>
      <c r="DK177" s="30" t="s">
        <v>2</v>
      </c>
      <c r="DL177" s="198">
        <f t="shared" si="352"/>
        <v>299.49849964222693</v>
      </c>
      <c r="DM177" s="228">
        <f t="shared" si="420"/>
        <v>1000000000000</v>
      </c>
      <c r="DN177" s="228">
        <f t="shared" si="421"/>
        <v>299498499642226.94</v>
      </c>
      <c r="DO177" s="228">
        <f t="shared" si="422"/>
        <v>299498499642226.94</v>
      </c>
      <c r="DP177" s="228">
        <f t="shared" si="423"/>
        <v>299498499642227</v>
      </c>
      <c r="DQ177" s="228">
        <f t="shared" si="424"/>
        <v>299498499642227</v>
      </c>
      <c r="DR177" s="30" t="str">
        <f t="shared" si="425"/>
        <v/>
      </c>
      <c r="DS177" s="30">
        <f t="shared" si="426"/>
        <v>0</v>
      </c>
      <c r="DT177" s="30">
        <f t="shared" si="427"/>
        <v>0</v>
      </c>
      <c r="DU177" s="27"/>
      <c r="DV177" s="23" t="s">
        <v>19</v>
      </c>
      <c r="DW177" s="23">
        <f t="shared" si="353"/>
        <v>286</v>
      </c>
      <c r="DX177" s="23">
        <f t="shared" si="354"/>
        <v>3</v>
      </c>
      <c r="DY177" s="23">
        <f t="shared" si="400"/>
        <v>95.333333333333329</v>
      </c>
      <c r="DZ177" s="23">
        <f t="shared" si="401"/>
        <v>0</v>
      </c>
      <c r="EA177" s="23">
        <f t="shared" si="355"/>
        <v>0</v>
      </c>
      <c r="EB177" s="23"/>
      <c r="EC177" s="23">
        <f t="shared" si="402"/>
        <v>286</v>
      </c>
      <c r="ED177" s="23">
        <f t="shared" si="403"/>
        <v>3</v>
      </c>
      <c r="EE177" s="23">
        <f t="shared" si="404"/>
        <v>286</v>
      </c>
      <c r="EF177" s="23">
        <f t="shared" si="405"/>
        <v>3</v>
      </c>
      <c r="EG177" s="23"/>
      <c r="EH177" s="23" t="s">
        <v>36</v>
      </c>
      <c r="EI177" s="223">
        <f t="shared" si="406"/>
        <v>286</v>
      </c>
      <c r="EJ177" s="23" t="s">
        <v>17</v>
      </c>
      <c r="EK177" s="223">
        <f t="shared" si="407"/>
        <v>3</v>
      </c>
      <c r="EL177" s="92" t="s">
        <v>37</v>
      </c>
      <c r="EM177" s="24" t="s">
        <v>18</v>
      </c>
      <c r="EN177" s="92">
        <f t="shared" si="441"/>
        <v>1</v>
      </c>
      <c r="EO177" s="92" t="s">
        <v>16</v>
      </c>
      <c r="EP177" t="str">
        <f t="shared" si="442"/>
        <v xml:space="preserve">( 286 / 3 ) π </v>
      </c>
      <c r="EQ177" t="str">
        <f t="shared" si="443"/>
        <v xml:space="preserve">( 286 / 3 ) π </v>
      </c>
      <c r="ER177" t="str">
        <f t="shared" si="408"/>
        <v xml:space="preserve">( 286 / 3 ) π </v>
      </c>
      <c r="ES177">
        <f t="shared" si="428"/>
        <v>0</v>
      </c>
      <c r="ET177" t="str">
        <f t="shared" si="409"/>
        <v xml:space="preserve">( 286 / 3 ) π </v>
      </c>
      <c r="EU177" s="92" t="s">
        <v>39</v>
      </c>
      <c r="EV177" s="92">
        <f t="shared" si="429"/>
        <v>144</v>
      </c>
      <c r="EW177" s="92"/>
      <c r="EX177" s="92">
        <f t="shared" si="430"/>
        <v>3</v>
      </c>
      <c r="EY177" s="92">
        <f t="shared" si="356"/>
        <v>3</v>
      </c>
      <c r="EZ177" s="71" t="str">
        <f t="shared" si="357"/>
        <v xml:space="preserve">17160° = </v>
      </c>
      <c r="FA177" s="73" t="str">
        <f t="shared" si="410"/>
        <v xml:space="preserve">( 286 / 3 ) π </v>
      </c>
      <c r="FB177" s="26" t="str">
        <f t="shared" si="358"/>
        <v>=</v>
      </c>
      <c r="FC177" s="26"/>
      <c r="FD177" s="26">
        <f t="shared" si="359"/>
        <v>299.49849964222693</v>
      </c>
      <c r="FE177" s="26"/>
      <c r="FF177" s="26" t="s">
        <v>39</v>
      </c>
      <c r="FG177" s="25">
        <f t="shared" si="360"/>
        <v>299.49849964222693</v>
      </c>
      <c r="FH177" s="25" t="s">
        <v>2</v>
      </c>
      <c r="FI177" s="25" t="str">
        <f t="shared" si="361"/>
        <v/>
      </c>
      <c r="FL177" s="144" t="str">
        <f t="shared" si="362"/>
        <v>( 286 / 3 ) π   =</v>
      </c>
      <c r="FM177" s="42">
        <f t="shared" si="444"/>
        <v>299.49849964222693</v>
      </c>
      <c r="FN177">
        <f t="shared" si="445"/>
        <v>-0.86602540378442694</v>
      </c>
      <c r="FO177">
        <f t="shared" si="446"/>
        <v>-0.50000000000002032</v>
      </c>
      <c r="FP177">
        <f t="shared" si="447"/>
        <v>-4.330127018922135</v>
      </c>
      <c r="FQ177">
        <f t="shared" si="448"/>
        <v>-2.5000000000001017</v>
      </c>
      <c r="FR177">
        <f t="shared" si="449"/>
        <v>7.5000000000001013</v>
      </c>
      <c r="FS177">
        <f t="shared" si="450"/>
        <v>2.4999999999998983</v>
      </c>
      <c r="FT177">
        <f t="shared" si="451"/>
        <v>8.6602540378444459</v>
      </c>
      <c r="FV177">
        <v>360</v>
      </c>
      <c r="FW177">
        <f t="shared" si="431"/>
        <v>120</v>
      </c>
      <c r="FX177">
        <f t="shared" si="452"/>
        <v>60</v>
      </c>
      <c r="FY177">
        <f t="shared" si="336"/>
        <v>3</v>
      </c>
      <c r="FZ177">
        <f t="shared" si="411"/>
        <v>1.5</v>
      </c>
      <c r="GA177">
        <f t="shared" si="337"/>
        <v>143</v>
      </c>
      <c r="GB177">
        <f t="shared" si="453"/>
        <v>0</v>
      </c>
      <c r="GC177" t="str">
        <f t="shared" si="454"/>
        <v/>
      </c>
      <c r="GD177" t="str">
        <f t="shared" si="412"/>
        <v/>
      </c>
      <c r="GH177" t="str">
        <f t="shared" si="363"/>
        <v/>
      </c>
      <c r="GI177" t="str">
        <f t="shared" si="455"/>
        <v/>
      </c>
      <c r="GJ177" s="43" t="str">
        <f t="shared" si="456"/>
        <v/>
      </c>
      <c r="GK177" s="43" t="str">
        <f t="shared" si="457"/>
        <v/>
      </c>
      <c r="GL177" s="145"/>
      <c r="GM177" t="str">
        <f t="shared" si="458"/>
        <v/>
      </c>
      <c r="GN177" t="str">
        <f t="shared" si="459"/>
        <v/>
      </c>
      <c r="GO177" t="str">
        <f t="shared" si="460"/>
        <v/>
      </c>
      <c r="GP177" t="str">
        <f t="shared" si="461"/>
        <v/>
      </c>
      <c r="GQ177" t="str">
        <f t="shared" si="413"/>
        <v/>
      </c>
      <c r="GR177" t="str">
        <f t="shared" si="462"/>
        <v/>
      </c>
      <c r="GS177" t="str">
        <f t="shared" si="463"/>
        <v/>
      </c>
      <c r="GU177" t="str">
        <f t="shared" si="464"/>
        <v/>
      </c>
      <c r="GV177" t="str">
        <f t="shared" si="414"/>
        <v/>
      </c>
      <c r="GW177" t="str">
        <f t="shared" si="346"/>
        <v/>
      </c>
      <c r="GX177" t="str">
        <f t="shared" si="347"/>
        <v/>
      </c>
      <c r="GY177" s="19"/>
      <c r="GZ177" t="e">
        <f t="shared" si="415"/>
        <v>#VALUE!</v>
      </c>
      <c r="HA177">
        <f t="shared" si="345"/>
        <v>3</v>
      </c>
      <c r="HC177" t="s">
        <v>982</v>
      </c>
      <c r="HD177">
        <f t="shared" si="432"/>
        <v>143</v>
      </c>
      <c r="HE177" t="str">
        <f t="shared" si="364"/>
        <v/>
      </c>
      <c r="HF177">
        <f t="shared" si="365"/>
        <v>0</v>
      </c>
      <c r="HG177" t="str">
        <f t="shared" si="366"/>
        <v/>
      </c>
      <c r="HH177">
        <f t="shared" si="465"/>
        <v>0</v>
      </c>
    </row>
    <row r="178" spans="2:216" x14ac:dyDescent="0.25">
      <c r="B178" s="8"/>
      <c r="C178" s="8"/>
      <c r="D178" s="8"/>
      <c r="E178" s="8"/>
      <c r="F178" s="8"/>
      <c r="G178" s="8"/>
      <c r="H178" s="8"/>
      <c r="I178" s="8"/>
      <c r="J178" s="8"/>
      <c r="L178" s="185"/>
      <c r="M178" s="185"/>
      <c r="N178" s="84"/>
      <c r="O178" s="8"/>
      <c r="P178" s="8"/>
      <c r="Q178" s="27"/>
      <c r="R178" s="227">
        <f t="shared" si="367"/>
        <v>96</v>
      </c>
      <c r="U178" s="32" t="str">
        <f t="shared" si="434"/>
        <v/>
      </c>
      <c r="V178" s="45" t="str">
        <f t="shared" si="435"/>
        <v/>
      </c>
      <c r="W178" s="32" t="str">
        <f t="shared" si="368"/>
        <v/>
      </c>
      <c r="X178" s="46" t="str">
        <f t="shared" si="436"/>
        <v/>
      </c>
      <c r="Y178" s="38" t="str">
        <f t="shared" si="437"/>
        <v/>
      </c>
      <c r="Z178" s="35" t="str">
        <f t="shared" si="438"/>
        <v/>
      </c>
      <c r="AA178" s="35" t="str">
        <f t="shared" si="439"/>
        <v/>
      </c>
      <c r="AB178" s="35" t="str">
        <f t="shared" si="369"/>
        <v/>
      </c>
      <c r="AC178" s="39" t="str">
        <f t="shared" si="370"/>
        <v/>
      </c>
      <c r="AD178" s="35" t="str">
        <f t="shared" si="371"/>
        <v/>
      </c>
      <c r="AE178" s="39" t="str">
        <f t="shared" si="440"/>
        <v/>
      </c>
      <c r="AG178" s="20" t="e">
        <f t="shared" si="372"/>
        <v>#VALUE!</v>
      </c>
      <c r="BE178" s="8">
        <v>180</v>
      </c>
      <c r="BF178" s="8">
        <v>360</v>
      </c>
      <c r="BG178" s="8">
        <f t="shared" si="433"/>
        <v>5760</v>
      </c>
      <c r="BH178">
        <f t="shared" si="373"/>
        <v>17280</v>
      </c>
      <c r="BI178" t="s">
        <v>20</v>
      </c>
      <c r="BJ178">
        <f t="shared" si="374"/>
        <v>17280</v>
      </c>
      <c r="BK178">
        <f t="shared" si="416"/>
        <v>0</v>
      </c>
      <c r="BL178" s="17">
        <f t="shared" si="375"/>
        <v>34560</v>
      </c>
      <c r="BM178" s="17">
        <f t="shared" si="376"/>
        <v>360</v>
      </c>
      <c r="BN178" s="17">
        <f t="shared" si="377"/>
        <v>34560</v>
      </c>
      <c r="BO178" s="17">
        <f t="shared" si="378"/>
        <v>0</v>
      </c>
      <c r="BR178">
        <f t="shared" si="379"/>
        <v>17280</v>
      </c>
      <c r="BS178">
        <f t="shared" si="380"/>
        <v>360</v>
      </c>
      <c r="BT178">
        <f t="shared" si="381"/>
        <v>96</v>
      </c>
      <c r="BU178">
        <f t="shared" si="382"/>
        <v>1</v>
      </c>
      <c r="BX178">
        <f t="shared" si="383"/>
        <v>1</v>
      </c>
      <c r="BY178">
        <f t="shared" si="384"/>
        <v>96</v>
      </c>
      <c r="BZ178">
        <f t="shared" si="385"/>
        <v>1</v>
      </c>
      <c r="CA178">
        <f t="shared" si="386"/>
        <v>1</v>
      </c>
      <c r="CB178">
        <f t="shared" si="387"/>
        <v>96</v>
      </c>
      <c r="CC178">
        <f t="shared" si="388"/>
        <v>1</v>
      </c>
      <c r="CD178" s="19"/>
      <c r="CE178" s="155">
        <f t="shared" si="389"/>
        <v>96</v>
      </c>
      <c r="CF178" s="17">
        <f t="shared" si="390"/>
        <v>96</v>
      </c>
      <c r="CG178" s="205">
        <f t="shared" si="391"/>
        <v>301.59289474462014</v>
      </c>
      <c r="CH178" s="205">
        <f t="shared" si="392"/>
        <v>96</v>
      </c>
      <c r="CI178" s="205">
        <f t="shared" si="393"/>
        <v>0</v>
      </c>
      <c r="CJ178" s="224">
        <f t="shared" si="348"/>
        <v>1</v>
      </c>
      <c r="CK178" s="205">
        <f t="shared" si="394"/>
        <v>2</v>
      </c>
      <c r="CL178" s="205">
        <v>360</v>
      </c>
      <c r="CM178" s="205">
        <f t="shared" si="417"/>
        <v>8.3333333333333332E-3</v>
      </c>
      <c r="CN178" s="8"/>
      <c r="CO178" s="198"/>
      <c r="CP178" s="8"/>
      <c r="CQ178" s="8"/>
      <c r="CR178" s="8"/>
      <c r="CS178" s="8"/>
      <c r="CT178" s="8">
        <f t="shared" si="418"/>
        <v>288</v>
      </c>
      <c r="CU178" s="8">
        <f t="shared" si="419"/>
        <v>3</v>
      </c>
      <c r="CV178" s="8">
        <f t="shared" si="395"/>
        <v>3</v>
      </c>
      <c r="CW178" s="8">
        <f t="shared" si="331"/>
        <v>96</v>
      </c>
      <c r="CX178" s="8">
        <f t="shared" si="332"/>
        <v>1</v>
      </c>
      <c r="CY178" s="8">
        <f t="shared" si="349"/>
        <v>3</v>
      </c>
      <c r="CZ178" s="8">
        <f t="shared" si="350"/>
        <v>96</v>
      </c>
      <c r="DA178" s="8">
        <f t="shared" si="396"/>
        <v>1</v>
      </c>
      <c r="DB178" s="8"/>
      <c r="DC178" s="198">
        <f t="shared" si="397"/>
        <v>96</v>
      </c>
      <c r="DD178" s="234" t="s">
        <v>1005</v>
      </c>
      <c r="DE178" s="198">
        <f t="shared" si="398"/>
        <v>1</v>
      </c>
      <c r="DF178" s="8" t="s">
        <v>16</v>
      </c>
      <c r="DG178" s="8">
        <f t="shared" si="351"/>
        <v>96</v>
      </c>
      <c r="DH178" s="129" t="s">
        <v>18</v>
      </c>
      <c r="DI178" s="129" t="s">
        <v>16</v>
      </c>
      <c r="DJ178" s="198">
        <f t="shared" si="399"/>
        <v>301.59289474462014</v>
      </c>
      <c r="DK178" s="30" t="s">
        <v>2</v>
      </c>
      <c r="DL178" s="198">
        <f t="shared" si="352"/>
        <v>301.59289474462014</v>
      </c>
      <c r="DM178" s="228">
        <f t="shared" si="420"/>
        <v>1000000000000</v>
      </c>
      <c r="DN178" s="228">
        <f t="shared" si="421"/>
        <v>301592894744620.13</v>
      </c>
      <c r="DO178" s="228">
        <f t="shared" si="422"/>
        <v>301592894744620.13</v>
      </c>
      <c r="DP178" s="228">
        <f t="shared" si="423"/>
        <v>301592894744620</v>
      </c>
      <c r="DQ178" s="228">
        <f t="shared" si="424"/>
        <v>301592894744620</v>
      </c>
      <c r="DR178" s="30" t="str">
        <f t="shared" si="425"/>
        <v/>
      </c>
      <c r="DS178" s="30">
        <f t="shared" si="426"/>
        <v>0</v>
      </c>
      <c r="DT178" s="30">
        <f t="shared" si="427"/>
        <v>0</v>
      </c>
      <c r="DU178" s="27"/>
      <c r="DV178" s="23" t="s">
        <v>19</v>
      </c>
      <c r="DW178" s="23">
        <f t="shared" si="353"/>
        <v>96</v>
      </c>
      <c r="DX178" s="23">
        <f t="shared" si="354"/>
        <v>1</v>
      </c>
      <c r="DY178" s="23">
        <f t="shared" si="400"/>
        <v>96</v>
      </c>
      <c r="DZ178" s="23">
        <f t="shared" si="401"/>
        <v>0</v>
      </c>
      <c r="EA178" s="23">
        <f t="shared" si="355"/>
        <v>0</v>
      </c>
      <c r="EB178" s="23"/>
      <c r="EC178" s="23">
        <f t="shared" si="402"/>
        <v>96</v>
      </c>
      <c r="ED178" s="23">
        <f t="shared" si="403"/>
        <v>1</v>
      </c>
      <c r="EE178" s="23">
        <f t="shared" si="404"/>
        <v>96</v>
      </c>
      <c r="EF178" s="23">
        <f t="shared" si="405"/>
        <v>1</v>
      </c>
      <c r="EG178" s="23"/>
      <c r="EH178" s="23" t="s">
        <v>36</v>
      </c>
      <c r="EI178" s="223">
        <f t="shared" si="406"/>
        <v>96</v>
      </c>
      <c r="EJ178" s="23" t="s">
        <v>17</v>
      </c>
      <c r="EK178" s="223">
        <f t="shared" si="407"/>
        <v>1</v>
      </c>
      <c r="EL178" s="92" t="s">
        <v>37</v>
      </c>
      <c r="EM178" s="24" t="s">
        <v>18</v>
      </c>
      <c r="EN178" s="92">
        <f t="shared" si="441"/>
        <v>1</v>
      </c>
      <c r="EO178" s="92" t="s">
        <v>16</v>
      </c>
      <c r="EP178" t="str">
        <f t="shared" si="442"/>
        <v xml:space="preserve">( 96 / 1 ) π </v>
      </c>
      <c r="EQ178" t="str">
        <f t="shared" si="443"/>
        <v xml:space="preserve">96 π </v>
      </c>
      <c r="ER178" t="str">
        <f t="shared" si="408"/>
        <v xml:space="preserve">96 π </v>
      </c>
      <c r="ES178">
        <f t="shared" si="428"/>
        <v>0</v>
      </c>
      <c r="ET178" t="str">
        <f t="shared" si="409"/>
        <v xml:space="preserve">96 π </v>
      </c>
      <c r="EU178" s="92" t="s">
        <v>39</v>
      </c>
      <c r="EV178" s="92">
        <f t="shared" si="429"/>
        <v>145</v>
      </c>
      <c r="EW178" s="92"/>
      <c r="EX178" s="92">
        <f t="shared" si="430"/>
        <v>3</v>
      </c>
      <c r="EY178" s="92">
        <f t="shared" si="356"/>
        <v>1</v>
      </c>
      <c r="EZ178" s="71" t="str">
        <f t="shared" si="357"/>
        <v xml:space="preserve">17280° = </v>
      </c>
      <c r="FA178" s="73" t="str">
        <f t="shared" si="410"/>
        <v xml:space="preserve">96 π </v>
      </c>
      <c r="FB178" s="26" t="str">
        <f t="shared" si="358"/>
        <v>=</v>
      </c>
      <c r="FC178" s="26"/>
      <c r="FD178" s="26">
        <f t="shared" si="359"/>
        <v>301.59289474462014</v>
      </c>
      <c r="FE178" s="26"/>
      <c r="FF178" s="26" t="s">
        <v>39</v>
      </c>
      <c r="FG178" s="25">
        <f t="shared" si="360"/>
        <v>301.59289474462014</v>
      </c>
      <c r="FH178" s="25" t="s">
        <v>2</v>
      </c>
      <c r="FI178" s="25" t="str">
        <f t="shared" si="361"/>
        <v/>
      </c>
      <c r="FL178" s="144" t="str">
        <f t="shared" si="362"/>
        <v>96 π   =</v>
      </c>
      <c r="FM178" s="42">
        <f t="shared" si="444"/>
        <v>301.59289474462014</v>
      </c>
      <c r="FN178">
        <f t="shared" si="445"/>
        <v>-1.1761425167122752E-14</v>
      </c>
      <c r="FO178">
        <f t="shared" si="446"/>
        <v>1</v>
      </c>
      <c r="FP178">
        <f t="shared" si="447"/>
        <v>-5.8807125835613761E-14</v>
      </c>
      <c r="FQ178">
        <f t="shared" si="448"/>
        <v>5</v>
      </c>
      <c r="FR178">
        <f t="shared" si="449"/>
        <v>0</v>
      </c>
      <c r="FS178">
        <f t="shared" si="450"/>
        <v>0</v>
      </c>
      <c r="FT178">
        <f t="shared" si="451"/>
        <v>5.8807125835613761E-14</v>
      </c>
      <c r="FV178">
        <v>360</v>
      </c>
      <c r="FW178">
        <f t="shared" si="431"/>
        <v>120</v>
      </c>
      <c r="FX178">
        <f t="shared" si="452"/>
        <v>60</v>
      </c>
      <c r="FY178">
        <f t="shared" si="336"/>
        <v>3</v>
      </c>
      <c r="FZ178">
        <f t="shared" si="411"/>
        <v>1.5</v>
      </c>
      <c r="GA178">
        <f t="shared" si="337"/>
        <v>144</v>
      </c>
      <c r="GB178">
        <f t="shared" si="453"/>
        <v>0</v>
      </c>
      <c r="GC178" t="str">
        <f t="shared" si="454"/>
        <v/>
      </c>
      <c r="GD178" t="str">
        <f t="shared" si="412"/>
        <v/>
      </c>
      <c r="GH178" t="str">
        <f t="shared" si="363"/>
        <v/>
      </c>
      <c r="GI178" t="str">
        <f t="shared" si="455"/>
        <v/>
      </c>
      <c r="GJ178" s="43" t="str">
        <f t="shared" si="456"/>
        <v/>
      </c>
      <c r="GK178" s="43" t="str">
        <f t="shared" si="457"/>
        <v/>
      </c>
      <c r="GL178" s="145"/>
      <c r="GM178" t="str">
        <f t="shared" si="458"/>
        <v/>
      </c>
      <c r="GN178" t="str">
        <f t="shared" si="459"/>
        <v/>
      </c>
      <c r="GO178" t="str">
        <f t="shared" si="460"/>
        <v/>
      </c>
      <c r="GP178" t="str">
        <f t="shared" si="461"/>
        <v/>
      </c>
      <c r="GQ178" t="str">
        <f t="shared" si="413"/>
        <v/>
      </c>
      <c r="GR178" t="str">
        <f t="shared" si="462"/>
        <v/>
      </c>
      <c r="GS178" t="str">
        <f t="shared" si="463"/>
        <v/>
      </c>
      <c r="GU178" t="str">
        <f t="shared" si="464"/>
        <v/>
      </c>
      <c r="GV178" t="str">
        <f t="shared" si="414"/>
        <v/>
      </c>
      <c r="GW178" t="str">
        <f t="shared" si="346"/>
        <v/>
      </c>
      <c r="GX178" t="str">
        <f t="shared" si="347"/>
        <v/>
      </c>
      <c r="GY178" s="19"/>
      <c r="GZ178" t="e">
        <f t="shared" si="415"/>
        <v>#VALUE!</v>
      </c>
      <c r="HA178">
        <f t="shared" si="345"/>
        <v>3</v>
      </c>
      <c r="HC178" t="s">
        <v>986</v>
      </c>
      <c r="HD178">
        <f t="shared" si="432"/>
        <v>144</v>
      </c>
      <c r="HE178" t="str">
        <f t="shared" si="364"/>
        <v>tétratétrahectocontagone</v>
      </c>
      <c r="HF178">
        <f t="shared" si="365"/>
        <v>0</v>
      </c>
      <c r="HG178" t="str">
        <f t="shared" si="366"/>
        <v/>
      </c>
      <c r="HH178">
        <f t="shared" si="465"/>
        <v>0</v>
      </c>
    </row>
    <row r="179" spans="2:216" x14ac:dyDescent="0.25">
      <c r="B179" s="8"/>
      <c r="C179" s="8"/>
      <c r="D179" s="8"/>
      <c r="E179" s="8"/>
      <c r="F179" s="8"/>
      <c r="G179" s="8"/>
      <c r="H179" s="8"/>
      <c r="I179" s="8"/>
      <c r="J179" s="8"/>
      <c r="L179" s="185"/>
      <c r="M179" s="185"/>
      <c r="N179" s="84"/>
      <c r="O179" s="8"/>
      <c r="P179" s="8"/>
      <c r="Q179" s="27"/>
      <c r="R179" s="227">
        <f t="shared" si="367"/>
        <v>96.666666666666671</v>
      </c>
      <c r="U179" s="32" t="str">
        <f t="shared" si="434"/>
        <v/>
      </c>
      <c r="V179" s="44" t="str">
        <f t="shared" si="435"/>
        <v/>
      </c>
      <c r="W179" s="66" t="str">
        <f t="shared" si="368"/>
        <v/>
      </c>
      <c r="X179" s="34" t="str">
        <f t="shared" si="436"/>
        <v/>
      </c>
      <c r="Y179" s="38" t="str">
        <f t="shared" si="437"/>
        <v/>
      </c>
      <c r="Z179" s="34" t="str">
        <f t="shared" si="438"/>
        <v/>
      </c>
      <c r="AA179" s="34" t="str">
        <f t="shared" si="439"/>
        <v/>
      </c>
      <c r="AB179" s="34" t="str">
        <f t="shared" si="369"/>
        <v/>
      </c>
      <c r="AC179" s="38" t="str">
        <f t="shared" si="370"/>
        <v/>
      </c>
      <c r="AD179" s="38" t="str">
        <f t="shared" si="371"/>
        <v/>
      </c>
      <c r="AE179" s="40" t="str">
        <f t="shared" si="440"/>
        <v/>
      </c>
      <c r="AG179" s="20" t="e">
        <f t="shared" si="372"/>
        <v>#VALUE!</v>
      </c>
      <c r="BE179" s="8">
        <v>180</v>
      </c>
      <c r="BF179" s="8">
        <v>360</v>
      </c>
      <c r="BG179" s="8">
        <f t="shared" si="433"/>
        <v>5800</v>
      </c>
      <c r="BH179">
        <f t="shared" si="373"/>
        <v>17400</v>
      </c>
      <c r="BI179" t="s">
        <v>20</v>
      </c>
      <c r="BJ179">
        <f t="shared" si="374"/>
        <v>17400</v>
      </c>
      <c r="BK179">
        <f t="shared" si="416"/>
        <v>0</v>
      </c>
      <c r="BL179" s="17">
        <f t="shared" si="375"/>
        <v>34800</v>
      </c>
      <c r="BM179" s="17">
        <f t="shared" si="376"/>
        <v>360</v>
      </c>
      <c r="BN179" s="17">
        <f t="shared" si="377"/>
        <v>34800</v>
      </c>
      <c r="BO179" s="17">
        <f t="shared" si="378"/>
        <v>0</v>
      </c>
      <c r="BR179">
        <f t="shared" si="379"/>
        <v>17400</v>
      </c>
      <c r="BS179">
        <f t="shared" si="380"/>
        <v>120</v>
      </c>
      <c r="BT179">
        <f t="shared" si="381"/>
        <v>290</v>
      </c>
      <c r="BU179">
        <f t="shared" si="382"/>
        <v>3</v>
      </c>
      <c r="BX179">
        <f t="shared" si="383"/>
        <v>1</v>
      </c>
      <c r="BY179">
        <f t="shared" si="384"/>
        <v>290</v>
      </c>
      <c r="BZ179">
        <f t="shared" si="385"/>
        <v>3</v>
      </c>
      <c r="CA179">
        <f t="shared" si="386"/>
        <v>1</v>
      </c>
      <c r="CB179">
        <f t="shared" si="387"/>
        <v>290</v>
      </c>
      <c r="CC179">
        <f t="shared" si="388"/>
        <v>3</v>
      </c>
      <c r="CD179" s="19"/>
      <c r="CE179" s="155">
        <f t="shared" si="389"/>
        <v>96.666666666666671</v>
      </c>
      <c r="CF179" s="17">
        <f t="shared" si="390"/>
        <v>96.666666666666671</v>
      </c>
      <c r="CG179" s="205">
        <f t="shared" si="391"/>
        <v>303.68728984701335</v>
      </c>
      <c r="CH179" s="205">
        <f t="shared" si="392"/>
        <v>96.666666666666671</v>
      </c>
      <c r="CI179" s="205">
        <f t="shared" si="393"/>
        <v>0</v>
      </c>
      <c r="CJ179" s="224">
        <f t="shared" si="348"/>
        <v>1</v>
      </c>
      <c r="CK179" s="205">
        <f t="shared" si="394"/>
        <v>2</v>
      </c>
      <c r="CL179" s="205">
        <v>360</v>
      </c>
      <c r="CM179" s="205">
        <f t="shared" si="417"/>
        <v>8.3333333333333332E-3</v>
      </c>
      <c r="CN179" s="8"/>
      <c r="CO179" s="198"/>
      <c r="CP179" s="8"/>
      <c r="CQ179" s="8"/>
      <c r="CR179" s="8"/>
      <c r="CS179" s="8"/>
      <c r="CT179" s="8">
        <f t="shared" si="418"/>
        <v>290</v>
      </c>
      <c r="CU179" s="8">
        <f t="shared" si="419"/>
        <v>3</v>
      </c>
      <c r="CV179" s="8">
        <f t="shared" si="395"/>
        <v>1</v>
      </c>
      <c r="CW179" s="8">
        <f t="shared" ref="CW179:CW242" si="466">CT179/CV179</f>
        <v>290</v>
      </c>
      <c r="CX179" s="8">
        <f t="shared" ref="CX179:CX242" si="467">CU179/CV179</f>
        <v>3</v>
      </c>
      <c r="CY179" s="8">
        <f t="shared" si="349"/>
        <v>1</v>
      </c>
      <c r="CZ179" s="8">
        <f t="shared" si="350"/>
        <v>290</v>
      </c>
      <c r="DA179" s="8">
        <f t="shared" si="396"/>
        <v>3</v>
      </c>
      <c r="DB179" s="8"/>
      <c r="DC179" s="198">
        <f t="shared" si="397"/>
        <v>290</v>
      </c>
      <c r="DD179" s="234" t="s">
        <v>1005</v>
      </c>
      <c r="DE179" s="198">
        <f t="shared" si="398"/>
        <v>3</v>
      </c>
      <c r="DF179" s="8" t="s">
        <v>16</v>
      </c>
      <c r="DG179" s="8">
        <f t="shared" si="351"/>
        <v>96.666666666666671</v>
      </c>
      <c r="DH179" s="129" t="s">
        <v>18</v>
      </c>
      <c r="DI179" s="129" t="s">
        <v>16</v>
      </c>
      <c r="DJ179" s="198">
        <f t="shared" si="399"/>
        <v>303.68728984701335</v>
      </c>
      <c r="DK179" s="30" t="s">
        <v>2</v>
      </c>
      <c r="DL179" s="198">
        <f t="shared" si="352"/>
        <v>303.68728984701335</v>
      </c>
      <c r="DM179" s="228">
        <f t="shared" si="420"/>
        <v>1000000000000</v>
      </c>
      <c r="DN179" s="228">
        <f t="shared" si="421"/>
        <v>303687289847013.38</v>
      </c>
      <c r="DO179" s="228">
        <f t="shared" si="422"/>
        <v>303687289847013.38</v>
      </c>
      <c r="DP179" s="228">
        <f t="shared" si="423"/>
        <v>303687289847013</v>
      </c>
      <c r="DQ179" s="228">
        <f t="shared" si="424"/>
        <v>303687289847013</v>
      </c>
      <c r="DR179" s="30" t="str">
        <f t="shared" si="425"/>
        <v/>
      </c>
      <c r="DS179" s="30">
        <f t="shared" si="426"/>
        <v>0</v>
      </c>
      <c r="DT179" s="30">
        <f t="shared" si="427"/>
        <v>0</v>
      </c>
      <c r="DU179" s="27"/>
      <c r="DV179" s="23" t="s">
        <v>19</v>
      </c>
      <c r="DW179" s="23">
        <f t="shared" si="353"/>
        <v>290</v>
      </c>
      <c r="DX179" s="23">
        <f t="shared" si="354"/>
        <v>3</v>
      </c>
      <c r="DY179" s="23">
        <f t="shared" si="400"/>
        <v>96.666666666666671</v>
      </c>
      <c r="DZ179" s="23">
        <f t="shared" si="401"/>
        <v>0</v>
      </c>
      <c r="EA179" s="23">
        <f t="shared" si="355"/>
        <v>0</v>
      </c>
      <c r="EB179" s="23"/>
      <c r="EC179" s="23">
        <f t="shared" si="402"/>
        <v>290</v>
      </c>
      <c r="ED179" s="23">
        <f t="shared" si="403"/>
        <v>3</v>
      </c>
      <c r="EE179" s="23">
        <f t="shared" si="404"/>
        <v>290</v>
      </c>
      <c r="EF179" s="23">
        <f t="shared" si="405"/>
        <v>3</v>
      </c>
      <c r="EG179" s="23"/>
      <c r="EH179" s="23" t="s">
        <v>36</v>
      </c>
      <c r="EI179" s="223">
        <f t="shared" si="406"/>
        <v>290</v>
      </c>
      <c r="EJ179" s="23" t="s">
        <v>17</v>
      </c>
      <c r="EK179" s="223">
        <f t="shared" si="407"/>
        <v>3</v>
      </c>
      <c r="EL179" s="92" t="s">
        <v>37</v>
      </c>
      <c r="EM179" s="24" t="s">
        <v>18</v>
      </c>
      <c r="EN179" s="92">
        <f t="shared" si="441"/>
        <v>1</v>
      </c>
      <c r="EO179" s="92" t="s">
        <v>16</v>
      </c>
      <c r="EP179" t="str">
        <f t="shared" si="442"/>
        <v xml:space="preserve">( 290 / 3 ) π </v>
      </c>
      <c r="EQ179" t="str">
        <f t="shared" si="443"/>
        <v xml:space="preserve">( 290 / 3 ) π </v>
      </c>
      <c r="ER179" t="str">
        <f t="shared" si="408"/>
        <v xml:space="preserve">( 290 / 3 ) π </v>
      </c>
      <c r="ES179">
        <f t="shared" si="428"/>
        <v>0</v>
      </c>
      <c r="ET179" t="str">
        <f t="shared" si="409"/>
        <v xml:space="preserve">( 290 / 3 ) π </v>
      </c>
      <c r="EU179" s="92" t="s">
        <v>39</v>
      </c>
      <c r="EV179" s="92">
        <f t="shared" si="429"/>
        <v>146</v>
      </c>
      <c r="EW179" s="92"/>
      <c r="EX179" s="92">
        <f t="shared" si="430"/>
        <v>3</v>
      </c>
      <c r="EY179" s="92">
        <f t="shared" si="356"/>
        <v>1</v>
      </c>
      <c r="EZ179" s="71" t="str">
        <f t="shared" si="357"/>
        <v xml:space="preserve">17400° = </v>
      </c>
      <c r="FA179" s="73" t="str">
        <f t="shared" si="410"/>
        <v xml:space="preserve">( 290 / 3 ) π </v>
      </c>
      <c r="FB179" s="26" t="str">
        <f t="shared" si="358"/>
        <v>=</v>
      </c>
      <c r="FC179" s="26"/>
      <c r="FD179" s="26">
        <f t="shared" si="359"/>
        <v>303.68728984701335</v>
      </c>
      <c r="FE179" s="26"/>
      <c r="FF179" s="26" t="s">
        <v>39</v>
      </c>
      <c r="FG179" s="25">
        <f t="shared" si="360"/>
        <v>303.68728984701335</v>
      </c>
      <c r="FH179" s="25" t="s">
        <v>2</v>
      </c>
      <c r="FI179" s="25" t="str">
        <f t="shared" si="361"/>
        <v/>
      </c>
      <c r="FL179" s="144" t="str">
        <f t="shared" si="362"/>
        <v>( 290 / 3 ) π   =</v>
      </c>
      <c r="FM179" s="42">
        <f t="shared" si="444"/>
        <v>303.68728984701335</v>
      </c>
      <c r="FN179">
        <f t="shared" si="445"/>
        <v>0.8660254037844386</v>
      </c>
      <c r="FO179">
        <f t="shared" si="446"/>
        <v>-0.5</v>
      </c>
      <c r="FP179">
        <f t="shared" si="447"/>
        <v>4.3301270189221928</v>
      </c>
      <c r="FQ179">
        <f t="shared" si="448"/>
        <v>-2.5</v>
      </c>
      <c r="FR179">
        <f t="shared" si="449"/>
        <v>7.5</v>
      </c>
      <c r="FS179">
        <f t="shared" si="450"/>
        <v>2.5</v>
      </c>
      <c r="FT179">
        <f t="shared" si="451"/>
        <v>8.6602540378443873</v>
      </c>
      <c r="FV179">
        <v>360</v>
      </c>
      <c r="FW179">
        <f t="shared" si="431"/>
        <v>120</v>
      </c>
      <c r="FX179">
        <f t="shared" si="452"/>
        <v>60</v>
      </c>
      <c r="FY179">
        <f t="shared" si="336"/>
        <v>3</v>
      </c>
      <c r="FZ179">
        <f t="shared" si="411"/>
        <v>1.5</v>
      </c>
      <c r="GA179">
        <f t="shared" si="337"/>
        <v>145</v>
      </c>
      <c r="GB179">
        <f t="shared" si="453"/>
        <v>0</v>
      </c>
      <c r="GC179" t="str">
        <f t="shared" si="454"/>
        <v/>
      </c>
      <c r="GD179" t="str">
        <f t="shared" si="412"/>
        <v/>
      </c>
      <c r="GH179" t="str">
        <f t="shared" si="363"/>
        <v/>
      </c>
      <c r="GI179" t="str">
        <f t="shared" si="455"/>
        <v/>
      </c>
      <c r="GJ179" s="43" t="str">
        <f t="shared" si="456"/>
        <v/>
      </c>
      <c r="GK179" s="43" t="str">
        <f t="shared" si="457"/>
        <v/>
      </c>
      <c r="GL179" s="145"/>
      <c r="GM179" t="str">
        <f t="shared" si="458"/>
        <v/>
      </c>
      <c r="GN179" t="str">
        <f t="shared" si="459"/>
        <v/>
      </c>
      <c r="GO179" t="str">
        <f t="shared" si="460"/>
        <v/>
      </c>
      <c r="GP179" t="str">
        <f t="shared" si="461"/>
        <v/>
      </c>
      <c r="GQ179" t="str">
        <f t="shared" si="413"/>
        <v/>
      </c>
      <c r="GR179" t="str">
        <f t="shared" si="462"/>
        <v/>
      </c>
      <c r="GS179" t="str">
        <f t="shared" si="463"/>
        <v/>
      </c>
      <c r="GU179" t="str">
        <f t="shared" si="464"/>
        <v/>
      </c>
      <c r="GV179" t="str">
        <f t="shared" si="414"/>
        <v/>
      </c>
      <c r="GW179" t="str">
        <f t="shared" si="346"/>
        <v/>
      </c>
      <c r="GX179" t="str">
        <f t="shared" si="347"/>
        <v/>
      </c>
      <c r="GY179" s="19"/>
      <c r="GZ179" t="e">
        <f t="shared" si="415"/>
        <v>#VALUE!</v>
      </c>
      <c r="HA179">
        <f t="shared" si="345"/>
        <v>3</v>
      </c>
      <c r="HC179" t="s">
        <v>982</v>
      </c>
      <c r="HD179">
        <f t="shared" si="432"/>
        <v>145</v>
      </c>
      <c r="HE179" t="str">
        <f t="shared" si="364"/>
        <v/>
      </c>
      <c r="HF179">
        <f t="shared" si="365"/>
        <v>0</v>
      </c>
      <c r="HG179" t="str">
        <f t="shared" si="366"/>
        <v/>
      </c>
      <c r="HH179">
        <f t="shared" si="465"/>
        <v>0</v>
      </c>
    </row>
    <row r="180" spans="2:216" x14ac:dyDescent="0.25">
      <c r="B180" s="8"/>
      <c r="C180" s="8"/>
      <c r="D180" s="8"/>
      <c r="E180" s="8"/>
      <c r="F180" s="8"/>
      <c r="G180" s="8"/>
      <c r="H180" s="8"/>
      <c r="I180" s="8"/>
      <c r="J180" s="8"/>
      <c r="L180" s="185"/>
      <c r="M180" s="185"/>
      <c r="N180" s="84"/>
      <c r="O180" s="8"/>
      <c r="P180" s="8"/>
      <c r="Q180" s="27"/>
      <c r="R180" s="227">
        <f t="shared" si="367"/>
        <v>97.333333333333329</v>
      </c>
      <c r="U180" s="32" t="str">
        <f t="shared" si="434"/>
        <v/>
      </c>
      <c r="V180" s="45" t="str">
        <f t="shared" si="435"/>
        <v/>
      </c>
      <c r="W180" s="32" t="str">
        <f t="shared" si="368"/>
        <v/>
      </c>
      <c r="X180" s="35" t="str">
        <f t="shared" si="436"/>
        <v/>
      </c>
      <c r="Y180" s="39" t="str">
        <f t="shared" si="437"/>
        <v/>
      </c>
      <c r="Z180" s="35" t="str">
        <f t="shared" si="438"/>
        <v/>
      </c>
      <c r="AA180" s="35" t="str">
        <f t="shared" si="439"/>
        <v/>
      </c>
      <c r="AB180" s="35" t="str">
        <f t="shared" si="369"/>
        <v/>
      </c>
      <c r="AC180" s="39" t="str">
        <f t="shared" si="370"/>
        <v/>
      </c>
      <c r="AD180" s="39" t="str">
        <f t="shared" si="371"/>
        <v/>
      </c>
      <c r="AE180" s="41" t="str">
        <f t="shared" si="440"/>
        <v/>
      </c>
      <c r="AG180" s="20" t="e">
        <f t="shared" si="372"/>
        <v>#VALUE!</v>
      </c>
      <c r="BE180" s="8">
        <v>180</v>
      </c>
      <c r="BF180" s="8">
        <v>360</v>
      </c>
      <c r="BG180" s="8">
        <f t="shared" si="433"/>
        <v>5840</v>
      </c>
      <c r="BH180">
        <f t="shared" si="373"/>
        <v>17520</v>
      </c>
      <c r="BI180" t="s">
        <v>20</v>
      </c>
      <c r="BJ180">
        <f t="shared" si="374"/>
        <v>17520</v>
      </c>
      <c r="BK180">
        <f t="shared" si="416"/>
        <v>0</v>
      </c>
      <c r="BL180" s="17">
        <f t="shared" si="375"/>
        <v>35040</v>
      </c>
      <c r="BM180" s="17">
        <f t="shared" si="376"/>
        <v>360</v>
      </c>
      <c r="BN180" s="17">
        <f t="shared" si="377"/>
        <v>35040</v>
      </c>
      <c r="BO180" s="17">
        <f t="shared" si="378"/>
        <v>0</v>
      </c>
      <c r="BR180">
        <f t="shared" si="379"/>
        <v>17520</v>
      </c>
      <c r="BS180">
        <f t="shared" si="380"/>
        <v>120</v>
      </c>
      <c r="BT180">
        <f t="shared" si="381"/>
        <v>292</v>
      </c>
      <c r="BU180">
        <f t="shared" si="382"/>
        <v>3</v>
      </c>
      <c r="BX180">
        <f t="shared" si="383"/>
        <v>1</v>
      </c>
      <c r="BY180">
        <f t="shared" si="384"/>
        <v>292</v>
      </c>
      <c r="BZ180">
        <f t="shared" si="385"/>
        <v>3</v>
      </c>
      <c r="CA180">
        <f t="shared" si="386"/>
        <v>1</v>
      </c>
      <c r="CB180">
        <f t="shared" si="387"/>
        <v>292</v>
      </c>
      <c r="CC180">
        <f t="shared" si="388"/>
        <v>3</v>
      </c>
      <c r="CD180" s="19"/>
      <c r="CE180" s="155">
        <f t="shared" si="389"/>
        <v>97.333333333333329</v>
      </c>
      <c r="CF180" s="17">
        <f t="shared" si="390"/>
        <v>97.333333333333329</v>
      </c>
      <c r="CG180" s="205">
        <f t="shared" si="391"/>
        <v>305.7816849494065</v>
      </c>
      <c r="CH180" s="205">
        <f t="shared" si="392"/>
        <v>97.333333333333329</v>
      </c>
      <c r="CI180" s="205">
        <f t="shared" si="393"/>
        <v>0</v>
      </c>
      <c r="CJ180" s="224">
        <f t="shared" si="348"/>
        <v>1</v>
      </c>
      <c r="CK180" s="205">
        <f t="shared" si="394"/>
        <v>2</v>
      </c>
      <c r="CL180" s="205">
        <v>360</v>
      </c>
      <c r="CM180" s="205">
        <f t="shared" si="417"/>
        <v>8.3333333333333332E-3</v>
      </c>
      <c r="CN180" s="8"/>
      <c r="CO180" s="198"/>
      <c r="CP180" s="8"/>
      <c r="CQ180" s="8"/>
      <c r="CR180" s="8"/>
      <c r="CS180" s="8"/>
      <c r="CT180" s="8">
        <f t="shared" si="418"/>
        <v>292</v>
      </c>
      <c r="CU180" s="8">
        <f t="shared" si="419"/>
        <v>3</v>
      </c>
      <c r="CV180" s="8">
        <f t="shared" si="395"/>
        <v>1</v>
      </c>
      <c r="CW180" s="8">
        <f t="shared" si="466"/>
        <v>292</v>
      </c>
      <c r="CX180" s="8">
        <f t="shared" si="467"/>
        <v>3</v>
      </c>
      <c r="CY180" s="8">
        <f t="shared" si="349"/>
        <v>1</v>
      </c>
      <c r="CZ180" s="8">
        <f t="shared" si="350"/>
        <v>292</v>
      </c>
      <c r="DA180" s="8">
        <f t="shared" si="396"/>
        <v>3</v>
      </c>
      <c r="DB180" s="8"/>
      <c r="DC180" s="198">
        <f t="shared" si="397"/>
        <v>292</v>
      </c>
      <c r="DD180" s="234" t="s">
        <v>1005</v>
      </c>
      <c r="DE180" s="198">
        <f t="shared" si="398"/>
        <v>3</v>
      </c>
      <c r="DF180" s="8" t="s">
        <v>16</v>
      </c>
      <c r="DG180" s="8">
        <f t="shared" si="351"/>
        <v>97.333333333333329</v>
      </c>
      <c r="DH180" s="129" t="s">
        <v>18</v>
      </c>
      <c r="DI180" s="129" t="s">
        <v>16</v>
      </c>
      <c r="DJ180" s="198">
        <f t="shared" si="399"/>
        <v>305.7816849494065</v>
      </c>
      <c r="DK180" s="30" t="s">
        <v>2</v>
      </c>
      <c r="DL180" s="198">
        <f t="shared" si="352"/>
        <v>305.7816849494065</v>
      </c>
      <c r="DM180" s="228">
        <f t="shared" si="420"/>
        <v>1000000000000</v>
      </c>
      <c r="DN180" s="228">
        <f t="shared" si="421"/>
        <v>305781684949406.5</v>
      </c>
      <c r="DO180" s="228">
        <f t="shared" si="422"/>
        <v>305781684949406.5</v>
      </c>
      <c r="DP180" s="228">
        <f t="shared" si="423"/>
        <v>305781684949407</v>
      </c>
      <c r="DQ180" s="228">
        <f t="shared" si="424"/>
        <v>305781684949407</v>
      </c>
      <c r="DR180" s="30" t="str">
        <f t="shared" si="425"/>
        <v/>
      </c>
      <c r="DS180" s="30">
        <f t="shared" si="426"/>
        <v>0</v>
      </c>
      <c r="DT180" s="30">
        <f t="shared" si="427"/>
        <v>0</v>
      </c>
      <c r="DU180" s="27"/>
      <c r="DV180" s="23" t="s">
        <v>19</v>
      </c>
      <c r="DW180" s="23">
        <f t="shared" si="353"/>
        <v>292</v>
      </c>
      <c r="DX180" s="23">
        <f t="shared" si="354"/>
        <v>3</v>
      </c>
      <c r="DY180" s="23">
        <f t="shared" si="400"/>
        <v>97.333333333333329</v>
      </c>
      <c r="DZ180" s="23">
        <f t="shared" si="401"/>
        <v>0</v>
      </c>
      <c r="EA180" s="23">
        <f t="shared" si="355"/>
        <v>0</v>
      </c>
      <c r="EB180" s="23"/>
      <c r="EC180" s="23">
        <f t="shared" si="402"/>
        <v>292</v>
      </c>
      <c r="ED180" s="23">
        <f t="shared" si="403"/>
        <v>3</v>
      </c>
      <c r="EE180" s="23">
        <f t="shared" si="404"/>
        <v>292</v>
      </c>
      <c r="EF180" s="23">
        <f t="shared" si="405"/>
        <v>3</v>
      </c>
      <c r="EG180" s="23"/>
      <c r="EH180" s="23" t="s">
        <v>36</v>
      </c>
      <c r="EI180" s="223">
        <f t="shared" si="406"/>
        <v>292</v>
      </c>
      <c r="EJ180" s="23" t="s">
        <v>17</v>
      </c>
      <c r="EK180" s="223">
        <f t="shared" si="407"/>
        <v>3</v>
      </c>
      <c r="EL180" s="92" t="s">
        <v>37</v>
      </c>
      <c r="EM180" s="24" t="s">
        <v>18</v>
      </c>
      <c r="EN180" s="92">
        <f t="shared" si="441"/>
        <v>1</v>
      </c>
      <c r="EO180" s="92" t="s">
        <v>16</v>
      </c>
      <c r="EP180" t="str">
        <f t="shared" si="442"/>
        <v xml:space="preserve">( 292 / 3 ) π </v>
      </c>
      <c r="EQ180" t="str">
        <f t="shared" si="443"/>
        <v xml:space="preserve">( 292 / 3 ) π </v>
      </c>
      <c r="ER180" t="str">
        <f t="shared" si="408"/>
        <v xml:space="preserve">( 292 / 3 ) π </v>
      </c>
      <c r="ES180">
        <f t="shared" si="428"/>
        <v>0</v>
      </c>
      <c r="ET180" t="str">
        <f t="shared" si="409"/>
        <v xml:space="preserve">( 292 / 3 ) π </v>
      </c>
      <c r="EU180" s="92" t="s">
        <v>39</v>
      </c>
      <c r="EV180" s="92">
        <f t="shared" si="429"/>
        <v>147</v>
      </c>
      <c r="EW180" s="92"/>
      <c r="EX180" s="92">
        <f t="shared" si="430"/>
        <v>3</v>
      </c>
      <c r="EY180" s="92">
        <f t="shared" si="356"/>
        <v>3</v>
      </c>
      <c r="EZ180" s="71" t="str">
        <f t="shared" si="357"/>
        <v xml:space="preserve">17520° = </v>
      </c>
      <c r="FA180" s="73" t="str">
        <f t="shared" si="410"/>
        <v xml:space="preserve">( 292 / 3 ) π </v>
      </c>
      <c r="FB180" s="26" t="str">
        <f t="shared" si="358"/>
        <v>=</v>
      </c>
      <c r="FC180" s="26"/>
      <c r="FD180" s="26">
        <f t="shared" si="359"/>
        <v>305.7816849494065</v>
      </c>
      <c r="FE180" s="26"/>
      <c r="FF180" s="26" t="s">
        <v>39</v>
      </c>
      <c r="FG180" s="25">
        <f t="shared" si="360"/>
        <v>305.7816849494065</v>
      </c>
      <c r="FH180" s="25" t="s">
        <v>2</v>
      </c>
      <c r="FI180" s="25" t="str">
        <f t="shared" si="361"/>
        <v/>
      </c>
      <c r="FL180" s="144" t="str">
        <f t="shared" si="362"/>
        <v>( 292 / 3 ) π   =</v>
      </c>
      <c r="FM180" s="42">
        <f t="shared" si="444"/>
        <v>305.7816849494065</v>
      </c>
      <c r="FN180">
        <f t="shared" si="445"/>
        <v>-0.86602540378441606</v>
      </c>
      <c r="FO180">
        <f t="shared" si="446"/>
        <v>-0.50000000000003908</v>
      </c>
      <c r="FP180">
        <f t="shared" si="447"/>
        <v>-4.33012701892208</v>
      </c>
      <c r="FQ180">
        <f t="shared" si="448"/>
        <v>-2.5000000000001954</v>
      </c>
      <c r="FR180">
        <f t="shared" si="449"/>
        <v>7.5000000000001954</v>
      </c>
      <c r="FS180">
        <f t="shared" si="450"/>
        <v>2.4999999999998046</v>
      </c>
      <c r="FT180">
        <f t="shared" si="451"/>
        <v>8.6602540378444992</v>
      </c>
      <c r="FV180">
        <v>360</v>
      </c>
      <c r="FW180">
        <f t="shared" si="431"/>
        <v>120</v>
      </c>
      <c r="FX180">
        <f t="shared" si="452"/>
        <v>60</v>
      </c>
      <c r="FY180">
        <f t="shared" si="336"/>
        <v>3</v>
      </c>
      <c r="FZ180">
        <f t="shared" si="411"/>
        <v>1.5</v>
      </c>
      <c r="GA180">
        <f t="shared" si="337"/>
        <v>146</v>
      </c>
      <c r="GB180">
        <f t="shared" si="453"/>
        <v>0</v>
      </c>
      <c r="GC180" t="str">
        <f t="shared" si="454"/>
        <v/>
      </c>
      <c r="GD180" t="str">
        <f t="shared" si="412"/>
        <v/>
      </c>
      <c r="GH180" t="str">
        <f t="shared" si="363"/>
        <v/>
      </c>
      <c r="GI180" t="str">
        <f t="shared" si="455"/>
        <v/>
      </c>
      <c r="GJ180" s="43" t="str">
        <f t="shared" si="456"/>
        <v/>
      </c>
      <c r="GK180" s="43" t="str">
        <f t="shared" si="457"/>
        <v/>
      </c>
      <c r="GL180" s="145"/>
      <c r="GM180" t="str">
        <f t="shared" si="458"/>
        <v/>
      </c>
      <c r="GN180" t="str">
        <f t="shared" si="459"/>
        <v/>
      </c>
      <c r="GO180" t="str">
        <f t="shared" si="460"/>
        <v/>
      </c>
      <c r="GP180" t="str">
        <f t="shared" si="461"/>
        <v/>
      </c>
      <c r="GQ180" t="str">
        <f t="shared" si="413"/>
        <v/>
      </c>
      <c r="GR180" t="str">
        <f t="shared" si="462"/>
        <v/>
      </c>
      <c r="GS180" t="str">
        <f t="shared" si="463"/>
        <v/>
      </c>
      <c r="GU180" t="str">
        <f t="shared" si="464"/>
        <v/>
      </c>
      <c r="GV180" t="str">
        <f t="shared" si="414"/>
        <v/>
      </c>
      <c r="GW180" t="str">
        <f t="shared" si="346"/>
        <v/>
      </c>
      <c r="GX180" t="str">
        <f t="shared" si="347"/>
        <v/>
      </c>
      <c r="GY180" s="19"/>
      <c r="GZ180" t="e">
        <f t="shared" si="415"/>
        <v>#VALUE!</v>
      </c>
      <c r="HA180">
        <f t="shared" si="345"/>
        <v>3</v>
      </c>
      <c r="HC180" t="s">
        <v>982</v>
      </c>
      <c r="HD180">
        <f t="shared" si="432"/>
        <v>146</v>
      </c>
      <c r="HE180" t="str">
        <f t="shared" si="364"/>
        <v/>
      </c>
      <c r="HF180">
        <f t="shared" si="365"/>
        <v>0</v>
      </c>
      <c r="HG180" t="str">
        <f t="shared" si="366"/>
        <v/>
      </c>
      <c r="HH180">
        <f t="shared" si="465"/>
        <v>0</v>
      </c>
    </row>
    <row r="181" spans="2:216" x14ac:dyDescent="0.25">
      <c r="B181" s="8"/>
      <c r="C181" s="8"/>
      <c r="D181" s="8"/>
      <c r="E181" s="8"/>
      <c r="F181" s="8"/>
      <c r="G181" s="8"/>
      <c r="H181" s="8"/>
      <c r="I181" s="8"/>
      <c r="J181" s="8"/>
      <c r="L181" s="185"/>
      <c r="M181" s="185"/>
      <c r="N181" s="84"/>
      <c r="O181" s="8"/>
      <c r="P181" s="8"/>
      <c r="Q181" s="27"/>
      <c r="R181" s="227">
        <f t="shared" si="367"/>
        <v>98</v>
      </c>
      <c r="U181" s="32" t="str">
        <f t="shared" si="434"/>
        <v/>
      </c>
      <c r="V181" s="44" t="str">
        <f t="shared" si="435"/>
        <v/>
      </c>
      <c r="W181" s="66" t="str">
        <f t="shared" si="368"/>
        <v/>
      </c>
      <c r="X181" s="34" t="str">
        <f t="shared" si="436"/>
        <v/>
      </c>
      <c r="Y181" s="38" t="str">
        <f t="shared" si="437"/>
        <v/>
      </c>
      <c r="Z181" s="34" t="str">
        <f t="shared" si="438"/>
        <v/>
      </c>
      <c r="AA181" s="34" t="str">
        <f t="shared" si="439"/>
        <v/>
      </c>
      <c r="AB181" s="34" t="str">
        <f t="shared" si="369"/>
        <v/>
      </c>
      <c r="AC181" s="38" t="str">
        <f t="shared" si="370"/>
        <v/>
      </c>
      <c r="AD181" s="38" t="str">
        <f t="shared" si="371"/>
        <v/>
      </c>
      <c r="AE181" s="40" t="str">
        <f t="shared" si="440"/>
        <v/>
      </c>
      <c r="AG181" s="20" t="e">
        <f t="shared" si="372"/>
        <v>#VALUE!</v>
      </c>
      <c r="BE181" s="8">
        <v>180</v>
      </c>
      <c r="BF181" s="8">
        <v>360</v>
      </c>
      <c r="BG181" s="8">
        <f t="shared" si="433"/>
        <v>5880</v>
      </c>
      <c r="BH181">
        <f t="shared" si="373"/>
        <v>17640</v>
      </c>
      <c r="BI181" t="s">
        <v>20</v>
      </c>
      <c r="BJ181">
        <f t="shared" si="374"/>
        <v>17640</v>
      </c>
      <c r="BK181">
        <f t="shared" si="416"/>
        <v>0</v>
      </c>
      <c r="BL181" s="17">
        <f t="shared" si="375"/>
        <v>35280</v>
      </c>
      <c r="BM181" s="17">
        <f t="shared" si="376"/>
        <v>360</v>
      </c>
      <c r="BN181" s="17">
        <f t="shared" si="377"/>
        <v>35280</v>
      </c>
      <c r="BO181" s="17">
        <f t="shared" si="378"/>
        <v>0</v>
      </c>
      <c r="BR181">
        <f t="shared" si="379"/>
        <v>17640</v>
      </c>
      <c r="BS181">
        <f t="shared" si="380"/>
        <v>360</v>
      </c>
      <c r="BT181">
        <f t="shared" si="381"/>
        <v>98</v>
      </c>
      <c r="BU181">
        <f t="shared" si="382"/>
        <v>1</v>
      </c>
      <c r="BX181">
        <f t="shared" si="383"/>
        <v>1</v>
      </c>
      <c r="BY181">
        <f t="shared" si="384"/>
        <v>98</v>
      </c>
      <c r="BZ181">
        <f t="shared" si="385"/>
        <v>1</v>
      </c>
      <c r="CA181">
        <f t="shared" si="386"/>
        <v>1</v>
      </c>
      <c r="CB181">
        <f t="shared" si="387"/>
        <v>98</v>
      </c>
      <c r="CC181">
        <f t="shared" si="388"/>
        <v>1</v>
      </c>
      <c r="CD181" s="19"/>
      <c r="CE181" s="155">
        <f t="shared" si="389"/>
        <v>98</v>
      </c>
      <c r="CF181" s="17">
        <f t="shared" si="390"/>
        <v>98</v>
      </c>
      <c r="CG181" s="205">
        <f t="shared" si="391"/>
        <v>307.8760800517997</v>
      </c>
      <c r="CH181" s="205">
        <f t="shared" si="392"/>
        <v>98</v>
      </c>
      <c r="CI181" s="205">
        <f t="shared" si="393"/>
        <v>0</v>
      </c>
      <c r="CJ181" s="224">
        <f t="shared" si="348"/>
        <v>1</v>
      </c>
      <c r="CK181" s="205">
        <f t="shared" si="394"/>
        <v>2</v>
      </c>
      <c r="CL181" s="205">
        <v>360</v>
      </c>
      <c r="CM181" s="205">
        <f t="shared" si="417"/>
        <v>8.3333333333333332E-3</v>
      </c>
      <c r="CN181" s="8"/>
      <c r="CO181" s="198"/>
      <c r="CP181" s="8"/>
      <c r="CQ181" s="8"/>
      <c r="CR181" s="8"/>
      <c r="CS181" s="8"/>
      <c r="CT181" s="8">
        <f t="shared" si="418"/>
        <v>294</v>
      </c>
      <c r="CU181" s="8">
        <f t="shared" si="419"/>
        <v>3</v>
      </c>
      <c r="CV181" s="8">
        <f t="shared" si="395"/>
        <v>3</v>
      </c>
      <c r="CW181" s="8">
        <f t="shared" si="466"/>
        <v>98</v>
      </c>
      <c r="CX181" s="8">
        <f t="shared" si="467"/>
        <v>1</v>
      </c>
      <c r="CY181" s="8">
        <f t="shared" si="349"/>
        <v>3</v>
      </c>
      <c r="CZ181" s="8">
        <f t="shared" si="350"/>
        <v>98</v>
      </c>
      <c r="DA181" s="8">
        <f t="shared" si="396"/>
        <v>1</v>
      </c>
      <c r="DB181" s="8"/>
      <c r="DC181" s="198">
        <f t="shared" si="397"/>
        <v>98</v>
      </c>
      <c r="DD181" s="234" t="s">
        <v>1005</v>
      </c>
      <c r="DE181" s="198">
        <f t="shared" si="398"/>
        <v>1</v>
      </c>
      <c r="DF181" s="8" t="s">
        <v>16</v>
      </c>
      <c r="DG181" s="8">
        <f t="shared" si="351"/>
        <v>98</v>
      </c>
      <c r="DH181" s="129" t="s">
        <v>18</v>
      </c>
      <c r="DI181" s="129" t="s">
        <v>16</v>
      </c>
      <c r="DJ181" s="198">
        <f t="shared" si="399"/>
        <v>307.8760800517997</v>
      </c>
      <c r="DK181" s="30" t="s">
        <v>2</v>
      </c>
      <c r="DL181" s="198">
        <f t="shared" si="352"/>
        <v>307.8760800517997</v>
      </c>
      <c r="DM181" s="228">
        <f t="shared" si="420"/>
        <v>1000000000000</v>
      </c>
      <c r="DN181" s="228">
        <f t="shared" si="421"/>
        <v>307876080051799.69</v>
      </c>
      <c r="DO181" s="228">
        <f t="shared" si="422"/>
        <v>307876080051799.69</v>
      </c>
      <c r="DP181" s="228">
        <f t="shared" si="423"/>
        <v>307876080051800</v>
      </c>
      <c r="DQ181" s="228">
        <f t="shared" si="424"/>
        <v>307876080051800</v>
      </c>
      <c r="DR181" s="30" t="str">
        <f t="shared" si="425"/>
        <v/>
      </c>
      <c r="DS181" s="30">
        <f t="shared" si="426"/>
        <v>0</v>
      </c>
      <c r="DT181" s="30">
        <f t="shared" si="427"/>
        <v>0</v>
      </c>
      <c r="DU181" s="27"/>
      <c r="DV181" s="23" t="s">
        <v>19</v>
      </c>
      <c r="DW181" s="23">
        <f t="shared" si="353"/>
        <v>98</v>
      </c>
      <c r="DX181" s="23">
        <f t="shared" si="354"/>
        <v>1</v>
      </c>
      <c r="DY181" s="23">
        <f t="shared" si="400"/>
        <v>98</v>
      </c>
      <c r="DZ181" s="23">
        <f t="shared" si="401"/>
        <v>0</v>
      </c>
      <c r="EA181" s="23">
        <f t="shared" si="355"/>
        <v>0</v>
      </c>
      <c r="EB181" s="23"/>
      <c r="EC181" s="23">
        <f t="shared" si="402"/>
        <v>98</v>
      </c>
      <c r="ED181" s="23">
        <f t="shared" si="403"/>
        <v>1</v>
      </c>
      <c r="EE181" s="23">
        <f t="shared" si="404"/>
        <v>98</v>
      </c>
      <c r="EF181" s="23">
        <f t="shared" si="405"/>
        <v>1</v>
      </c>
      <c r="EG181" s="23"/>
      <c r="EH181" s="23" t="s">
        <v>36</v>
      </c>
      <c r="EI181" s="223">
        <f t="shared" si="406"/>
        <v>98</v>
      </c>
      <c r="EJ181" s="23" t="s">
        <v>17</v>
      </c>
      <c r="EK181" s="223">
        <f t="shared" si="407"/>
        <v>1</v>
      </c>
      <c r="EL181" s="92" t="s">
        <v>37</v>
      </c>
      <c r="EM181" s="24" t="s">
        <v>18</v>
      </c>
      <c r="EN181" s="92">
        <f t="shared" si="441"/>
        <v>1</v>
      </c>
      <c r="EO181" s="92" t="s">
        <v>16</v>
      </c>
      <c r="EP181" t="str">
        <f t="shared" si="442"/>
        <v xml:space="preserve">( 98 / 1 ) π </v>
      </c>
      <c r="EQ181" t="str">
        <f t="shared" si="443"/>
        <v xml:space="preserve">98 π </v>
      </c>
      <c r="ER181" t="str">
        <f t="shared" si="408"/>
        <v xml:space="preserve">98 π </v>
      </c>
      <c r="ES181">
        <f t="shared" si="428"/>
        <v>0</v>
      </c>
      <c r="ET181" t="str">
        <f t="shared" si="409"/>
        <v xml:space="preserve">98 π </v>
      </c>
      <c r="EU181" s="92" t="s">
        <v>39</v>
      </c>
      <c r="EV181" s="92">
        <f t="shared" si="429"/>
        <v>148</v>
      </c>
      <c r="EW181" s="92"/>
      <c r="EX181" s="92">
        <f t="shared" si="430"/>
        <v>3</v>
      </c>
      <c r="EY181" s="92">
        <f t="shared" si="356"/>
        <v>1</v>
      </c>
      <c r="EZ181" s="71" t="str">
        <f t="shared" si="357"/>
        <v xml:space="preserve">17640° = </v>
      </c>
      <c r="FA181" s="73" t="str">
        <f t="shared" si="410"/>
        <v xml:space="preserve">98 π </v>
      </c>
      <c r="FB181" s="26" t="str">
        <f t="shared" si="358"/>
        <v>=</v>
      </c>
      <c r="FC181" s="26"/>
      <c r="FD181" s="26">
        <f t="shared" si="359"/>
        <v>307.8760800517997</v>
      </c>
      <c r="FE181" s="26"/>
      <c r="FF181" s="26" t="s">
        <v>39</v>
      </c>
      <c r="FG181" s="25">
        <f t="shared" si="360"/>
        <v>307.8760800517997</v>
      </c>
      <c r="FH181" s="25" t="s">
        <v>2</v>
      </c>
      <c r="FI181" s="25" t="str">
        <f t="shared" si="361"/>
        <v/>
      </c>
      <c r="FL181" s="144" t="str">
        <f t="shared" si="362"/>
        <v>98 π   =</v>
      </c>
      <c r="FM181" s="42">
        <f t="shared" si="444"/>
        <v>307.8760800517997</v>
      </c>
      <c r="FN181">
        <f t="shared" si="445"/>
        <v>-3.3322736930907482E-14</v>
      </c>
      <c r="FO181">
        <f t="shared" si="446"/>
        <v>1</v>
      </c>
      <c r="FP181">
        <f t="shared" si="447"/>
        <v>-1.6661368465453741E-13</v>
      </c>
      <c r="FQ181">
        <f t="shared" si="448"/>
        <v>5</v>
      </c>
      <c r="FR181">
        <f t="shared" si="449"/>
        <v>0</v>
      </c>
      <c r="FS181">
        <f t="shared" si="450"/>
        <v>0</v>
      </c>
      <c r="FT181">
        <f t="shared" si="451"/>
        <v>1.6661368465453741E-13</v>
      </c>
      <c r="FV181">
        <v>360</v>
      </c>
      <c r="FW181">
        <f t="shared" si="431"/>
        <v>120</v>
      </c>
      <c r="FX181">
        <f t="shared" si="452"/>
        <v>60</v>
      </c>
      <c r="FY181">
        <f t="shared" si="336"/>
        <v>3</v>
      </c>
      <c r="FZ181">
        <f t="shared" si="411"/>
        <v>1.5</v>
      </c>
      <c r="GA181">
        <f t="shared" si="337"/>
        <v>147</v>
      </c>
      <c r="GB181">
        <f t="shared" si="453"/>
        <v>0</v>
      </c>
      <c r="GC181" t="str">
        <f t="shared" si="454"/>
        <v/>
      </c>
      <c r="GD181" t="str">
        <f t="shared" si="412"/>
        <v/>
      </c>
      <c r="GH181" t="str">
        <f t="shared" si="363"/>
        <v/>
      </c>
      <c r="GI181" t="str">
        <f t="shared" si="455"/>
        <v/>
      </c>
      <c r="GJ181" s="43" t="str">
        <f t="shared" si="456"/>
        <v/>
      </c>
      <c r="GK181" s="43" t="str">
        <f t="shared" si="457"/>
        <v/>
      </c>
      <c r="GL181" s="145"/>
      <c r="GM181" t="str">
        <f t="shared" si="458"/>
        <v/>
      </c>
      <c r="GN181" t="str">
        <f t="shared" si="459"/>
        <v/>
      </c>
      <c r="GO181" t="str">
        <f t="shared" si="460"/>
        <v/>
      </c>
      <c r="GP181" t="str">
        <f t="shared" si="461"/>
        <v/>
      </c>
      <c r="GQ181" t="str">
        <f t="shared" si="413"/>
        <v/>
      </c>
      <c r="GR181" t="str">
        <f t="shared" si="462"/>
        <v/>
      </c>
      <c r="GS181" t="str">
        <f t="shared" si="463"/>
        <v/>
      </c>
      <c r="GU181" t="str">
        <f t="shared" si="464"/>
        <v/>
      </c>
      <c r="GV181" t="str">
        <f t="shared" si="414"/>
        <v/>
      </c>
      <c r="GW181" t="str">
        <f t="shared" si="346"/>
        <v/>
      </c>
      <c r="GX181" t="str">
        <f t="shared" si="347"/>
        <v/>
      </c>
      <c r="GY181" s="19"/>
      <c r="GZ181" t="e">
        <f t="shared" si="415"/>
        <v>#VALUE!</v>
      </c>
      <c r="HA181">
        <f t="shared" si="345"/>
        <v>3</v>
      </c>
      <c r="HC181" t="s">
        <v>982</v>
      </c>
      <c r="HD181">
        <f t="shared" si="432"/>
        <v>147</v>
      </c>
      <c r="HE181" t="str">
        <f t="shared" si="364"/>
        <v/>
      </c>
      <c r="HF181">
        <f t="shared" si="365"/>
        <v>0</v>
      </c>
      <c r="HG181" t="str">
        <f t="shared" si="366"/>
        <v/>
      </c>
      <c r="HH181">
        <f t="shared" si="465"/>
        <v>0</v>
      </c>
    </row>
    <row r="182" spans="2:216" x14ac:dyDescent="0.25">
      <c r="B182" s="8"/>
      <c r="C182" s="8"/>
      <c r="D182" s="8"/>
      <c r="E182" s="8"/>
      <c r="F182" s="8"/>
      <c r="G182" s="8"/>
      <c r="H182" s="8"/>
      <c r="I182" s="8"/>
      <c r="J182" s="8"/>
      <c r="L182" s="185"/>
      <c r="M182" s="185"/>
      <c r="N182" s="84"/>
      <c r="O182" s="8"/>
      <c r="P182" s="8"/>
      <c r="Q182" s="27"/>
      <c r="R182" s="227">
        <f t="shared" si="367"/>
        <v>98.666666666666671</v>
      </c>
      <c r="U182" s="32" t="str">
        <f t="shared" si="434"/>
        <v/>
      </c>
      <c r="V182" s="45" t="str">
        <f t="shared" si="435"/>
        <v/>
      </c>
      <c r="W182" s="32" t="str">
        <f t="shared" si="368"/>
        <v/>
      </c>
      <c r="X182" s="35" t="str">
        <f t="shared" si="436"/>
        <v/>
      </c>
      <c r="Y182" s="39" t="str">
        <f t="shared" si="437"/>
        <v/>
      </c>
      <c r="Z182" s="35" t="str">
        <f t="shared" si="438"/>
        <v/>
      </c>
      <c r="AA182" s="35" t="str">
        <f t="shared" si="439"/>
        <v/>
      </c>
      <c r="AB182" s="35" t="str">
        <f t="shared" si="369"/>
        <v/>
      </c>
      <c r="AC182" s="39" t="str">
        <f t="shared" si="370"/>
        <v/>
      </c>
      <c r="AD182" s="39" t="str">
        <f t="shared" si="371"/>
        <v/>
      </c>
      <c r="AE182" s="41" t="str">
        <f t="shared" si="440"/>
        <v/>
      </c>
      <c r="AG182" s="20" t="e">
        <f t="shared" si="372"/>
        <v>#VALUE!</v>
      </c>
      <c r="BE182" s="8">
        <v>180</v>
      </c>
      <c r="BF182" s="8">
        <v>360</v>
      </c>
      <c r="BG182" s="8">
        <f t="shared" si="433"/>
        <v>5920</v>
      </c>
      <c r="BH182">
        <f t="shared" si="373"/>
        <v>17760</v>
      </c>
      <c r="BI182" t="s">
        <v>20</v>
      </c>
      <c r="BJ182">
        <f t="shared" si="374"/>
        <v>17760</v>
      </c>
      <c r="BK182">
        <f t="shared" si="416"/>
        <v>0</v>
      </c>
      <c r="BL182" s="17">
        <f t="shared" si="375"/>
        <v>35520</v>
      </c>
      <c r="BM182" s="17">
        <f t="shared" si="376"/>
        <v>360</v>
      </c>
      <c r="BN182" s="17">
        <f t="shared" si="377"/>
        <v>35520</v>
      </c>
      <c r="BO182" s="17">
        <f t="shared" si="378"/>
        <v>0</v>
      </c>
      <c r="BR182">
        <f t="shared" si="379"/>
        <v>17760</v>
      </c>
      <c r="BS182">
        <f t="shared" si="380"/>
        <v>120</v>
      </c>
      <c r="BT182">
        <f t="shared" si="381"/>
        <v>296</v>
      </c>
      <c r="BU182">
        <f t="shared" si="382"/>
        <v>3</v>
      </c>
      <c r="BX182">
        <f t="shared" si="383"/>
        <v>1</v>
      </c>
      <c r="BY182">
        <f t="shared" si="384"/>
        <v>296</v>
      </c>
      <c r="BZ182">
        <f t="shared" si="385"/>
        <v>3</v>
      </c>
      <c r="CA182">
        <f t="shared" si="386"/>
        <v>1</v>
      </c>
      <c r="CB182">
        <f t="shared" si="387"/>
        <v>296</v>
      </c>
      <c r="CC182">
        <f t="shared" si="388"/>
        <v>3</v>
      </c>
      <c r="CD182" s="19"/>
      <c r="CE182" s="155">
        <f t="shared" si="389"/>
        <v>98.666666666666671</v>
      </c>
      <c r="CF182" s="17">
        <f t="shared" si="390"/>
        <v>98.666666666666671</v>
      </c>
      <c r="CG182" s="205">
        <f t="shared" si="391"/>
        <v>309.97047515419291</v>
      </c>
      <c r="CH182" s="205">
        <f t="shared" si="392"/>
        <v>98.666666666666671</v>
      </c>
      <c r="CI182" s="205">
        <f t="shared" si="393"/>
        <v>0</v>
      </c>
      <c r="CJ182" s="224">
        <f t="shared" si="348"/>
        <v>1</v>
      </c>
      <c r="CK182" s="205">
        <f t="shared" si="394"/>
        <v>2</v>
      </c>
      <c r="CL182" s="205">
        <v>360</v>
      </c>
      <c r="CM182" s="205">
        <f t="shared" si="417"/>
        <v>8.3333333333333332E-3</v>
      </c>
      <c r="CN182" s="8"/>
      <c r="CO182" s="198"/>
      <c r="CP182" s="8"/>
      <c r="CQ182" s="8"/>
      <c r="CR182" s="8"/>
      <c r="CS182" s="8"/>
      <c r="CT182" s="8">
        <f t="shared" si="418"/>
        <v>296</v>
      </c>
      <c r="CU182" s="8">
        <f t="shared" si="419"/>
        <v>3</v>
      </c>
      <c r="CV182" s="8">
        <f t="shared" si="395"/>
        <v>1</v>
      </c>
      <c r="CW182" s="8">
        <f t="shared" si="466"/>
        <v>296</v>
      </c>
      <c r="CX182" s="8">
        <f t="shared" si="467"/>
        <v>3</v>
      </c>
      <c r="CY182" s="8">
        <f t="shared" si="349"/>
        <v>1</v>
      </c>
      <c r="CZ182" s="8">
        <f t="shared" si="350"/>
        <v>296</v>
      </c>
      <c r="DA182" s="8">
        <f t="shared" si="396"/>
        <v>3</v>
      </c>
      <c r="DB182" s="8"/>
      <c r="DC182" s="198">
        <f t="shared" si="397"/>
        <v>296</v>
      </c>
      <c r="DD182" s="234" t="s">
        <v>1005</v>
      </c>
      <c r="DE182" s="198">
        <f t="shared" si="398"/>
        <v>3</v>
      </c>
      <c r="DF182" s="8" t="s">
        <v>16</v>
      </c>
      <c r="DG182" s="8">
        <f t="shared" si="351"/>
        <v>98.666666666666671</v>
      </c>
      <c r="DH182" s="129" t="s">
        <v>18</v>
      </c>
      <c r="DI182" s="129" t="s">
        <v>16</v>
      </c>
      <c r="DJ182" s="198">
        <f t="shared" si="399"/>
        <v>309.97047515419291</v>
      </c>
      <c r="DK182" s="30" t="s">
        <v>2</v>
      </c>
      <c r="DL182" s="198">
        <f t="shared" si="352"/>
        <v>309.97047515419291</v>
      </c>
      <c r="DM182" s="228">
        <f t="shared" si="420"/>
        <v>1000000000000</v>
      </c>
      <c r="DN182" s="228">
        <f t="shared" si="421"/>
        <v>309970475154192.94</v>
      </c>
      <c r="DO182" s="228">
        <f t="shared" si="422"/>
        <v>309970475154192.94</v>
      </c>
      <c r="DP182" s="228">
        <f t="shared" si="423"/>
        <v>309970475154193</v>
      </c>
      <c r="DQ182" s="228">
        <f t="shared" si="424"/>
        <v>309970475154193</v>
      </c>
      <c r="DR182" s="30" t="str">
        <f t="shared" si="425"/>
        <v/>
      </c>
      <c r="DS182" s="30">
        <f t="shared" si="426"/>
        <v>0</v>
      </c>
      <c r="DT182" s="30">
        <f t="shared" si="427"/>
        <v>0</v>
      </c>
      <c r="DU182" s="27"/>
      <c r="DV182" s="23" t="s">
        <v>19</v>
      </c>
      <c r="DW182" s="23">
        <f t="shared" si="353"/>
        <v>296</v>
      </c>
      <c r="DX182" s="23">
        <f t="shared" si="354"/>
        <v>3</v>
      </c>
      <c r="DY182" s="23">
        <f t="shared" si="400"/>
        <v>98.666666666666671</v>
      </c>
      <c r="DZ182" s="23">
        <f t="shared" si="401"/>
        <v>0</v>
      </c>
      <c r="EA182" s="23">
        <f t="shared" si="355"/>
        <v>0</v>
      </c>
      <c r="EB182" s="23"/>
      <c r="EC182" s="23">
        <f t="shared" si="402"/>
        <v>296</v>
      </c>
      <c r="ED182" s="23">
        <f t="shared" si="403"/>
        <v>3</v>
      </c>
      <c r="EE182" s="23">
        <f t="shared" si="404"/>
        <v>296</v>
      </c>
      <c r="EF182" s="23">
        <f t="shared" si="405"/>
        <v>3</v>
      </c>
      <c r="EG182" s="23"/>
      <c r="EH182" s="23" t="s">
        <v>36</v>
      </c>
      <c r="EI182" s="223">
        <f t="shared" si="406"/>
        <v>296</v>
      </c>
      <c r="EJ182" s="23" t="s">
        <v>17</v>
      </c>
      <c r="EK182" s="223">
        <f t="shared" si="407"/>
        <v>3</v>
      </c>
      <c r="EL182" s="92" t="s">
        <v>37</v>
      </c>
      <c r="EM182" s="24" t="s">
        <v>18</v>
      </c>
      <c r="EN182" s="92">
        <f t="shared" si="441"/>
        <v>1</v>
      </c>
      <c r="EO182" s="92" t="s">
        <v>16</v>
      </c>
      <c r="EP182" t="str">
        <f t="shared" si="442"/>
        <v xml:space="preserve">( 296 / 3 ) π </v>
      </c>
      <c r="EQ182" t="str">
        <f t="shared" si="443"/>
        <v xml:space="preserve">( 296 / 3 ) π </v>
      </c>
      <c r="ER182" t="str">
        <f t="shared" si="408"/>
        <v xml:space="preserve">( 296 / 3 ) π </v>
      </c>
      <c r="ES182">
        <f t="shared" si="428"/>
        <v>0</v>
      </c>
      <c r="ET182" t="str">
        <f t="shared" si="409"/>
        <v xml:space="preserve">( 296 / 3 ) π </v>
      </c>
      <c r="EU182" s="92" t="s">
        <v>39</v>
      </c>
      <c r="EV182" s="92">
        <f t="shared" si="429"/>
        <v>149</v>
      </c>
      <c r="EW182" s="92"/>
      <c r="EX182" s="92">
        <f t="shared" si="430"/>
        <v>3</v>
      </c>
      <c r="EY182" s="92">
        <f t="shared" si="356"/>
        <v>1</v>
      </c>
      <c r="EZ182" s="71" t="str">
        <f t="shared" si="357"/>
        <v xml:space="preserve">17760° = </v>
      </c>
      <c r="FA182" s="73" t="str">
        <f t="shared" si="410"/>
        <v xml:space="preserve">( 296 / 3 ) π </v>
      </c>
      <c r="FB182" s="26" t="str">
        <f t="shared" si="358"/>
        <v>=</v>
      </c>
      <c r="FC182" s="26"/>
      <c r="FD182" s="26">
        <f t="shared" si="359"/>
        <v>309.97047515419291</v>
      </c>
      <c r="FE182" s="26"/>
      <c r="FF182" s="26" t="s">
        <v>39</v>
      </c>
      <c r="FG182" s="25">
        <f t="shared" si="360"/>
        <v>309.97047515419297</v>
      </c>
      <c r="FH182" s="25" t="s">
        <v>2</v>
      </c>
      <c r="FI182" s="25" t="str">
        <f t="shared" si="361"/>
        <v/>
      </c>
      <c r="FL182" s="144" t="str">
        <f t="shared" si="362"/>
        <v>( 296 / 3 ) π   =</v>
      </c>
      <c r="FM182" s="42">
        <f t="shared" si="444"/>
        <v>309.97047515419297</v>
      </c>
      <c r="FN182">
        <f t="shared" si="445"/>
        <v>0.86602540378442106</v>
      </c>
      <c r="FO182">
        <f t="shared" si="446"/>
        <v>-0.50000000000003053</v>
      </c>
      <c r="FP182">
        <f t="shared" si="447"/>
        <v>4.3301270189221057</v>
      </c>
      <c r="FQ182">
        <f t="shared" si="448"/>
        <v>-2.5000000000001528</v>
      </c>
      <c r="FR182">
        <f t="shared" si="449"/>
        <v>7.5000000000001528</v>
      </c>
      <c r="FS182">
        <f t="shared" si="450"/>
        <v>2.4999999999998472</v>
      </c>
      <c r="FT182">
        <f t="shared" si="451"/>
        <v>8.6602540378444743</v>
      </c>
      <c r="FV182">
        <v>360</v>
      </c>
      <c r="FW182">
        <f t="shared" si="431"/>
        <v>120</v>
      </c>
      <c r="FX182">
        <f t="shared" si="452"/>
        <v>60</v>
      </c>
      <c r="FY182">
        <f t="shared" si="336"/>
        <v>3</v>
      </c>
      <c r="FZ182">
        <f t="shared" si="411"/>
        <v>1.5</v>
      </c>
      <c r="GA182">
        <f t="shared" si="337"/>
        <v>148</v>
      </c>
      <c r="GB182">
        <f t="shared" si="453"/>
        <v>0</v>
      </c>
      <c r="GC182" t="str">
        <f t="shared" si="454"/>
        <v/>
      </c>
      <c r="GD182" t="str">
        <f t="shared" si="412"/>
        <v/>
      </c>
      <c r="GH182" t="str">
        <f t="shared" si="363"/>
        <v/>
      </c>
      <c r="GI182" t="str">
        <f t="shared" si="455"/>
        <v/>
      </c>
      <c r="GJ182" s="43" t="str">
        <f t="shared" si="456"/>
        <v/>
      </c>
      <c r="GK182" s="43" t="str">
        <f t="shared" si="457"/>
        <v/>
      </c>
      <c r="GL182" s="145"/>
      <c r="GM182" t="str">
        <f t="shared" si="458"/>
        <v/>
      </c>
      <c r="GN182" t="str">
        <f t="shared" si="459"/>
        <v/>
      </c>
      <c r="GO182" t="str">
        <f t="shared" si="460"/>
        <v/>
      </c>
      <c r="GP182" t="str">
        <f t="shared" si="461"/>
        <v/>
      </c>
      <c r="GQ182" t="str">
        <f t="shared" si="413"/>
        <v/>
      </c>
      <c r="GR182" t="str">
        <f t="shared" si="462"/>
        <v/>
      </c>
      <c r="GS182" t="str">
        <f t="shared" si="463"/>
        <v/>
      </c>
      <c r="GU182" t="str">
        <f t="shared" si="464"/>
        <v/>
      </c>
      <c r="GV182" t="str">
        <f t="shared" si="414"/>
        <v/>
      </c>
      <c r="GW182" t="str">
        <f t="shared" si="346"/>
        <v/>
      </c>
      <c r="GX182" t="str">
        <f t="shared" si="347"/>
        <v/>
      </c>
      <c r="GY182" s="19"/>
      <c r="GZ182" t="e">
        <f t="shared" si="415"/>
        <v>#VALUE!</v>
      </c>
      <c r="HA182">
        <f t="shared" si="345"/>
        <v>3</v>
      </c>
      <c r="HC182" t="s">
        <v>982</v>
      </c>
      <c r="HD182">
        <f t="shared" si="432"/>
        <v>148</v>
      </c>
      <c r="HE182" t="str">
        <f t="shared" si="364"/>
        <v/>
      </c>
      <c r="HF182">
        <f t="shared" si="365"/>
        <v>0</v>
      </c>
      <c r="HG182" t="str">
        <f t="shared" si="366"/>
        <v/>
      </c>
      <c r="HH182">
        <f t="shared" si="465"/>
        <v>0</v>
      </c>
    </row>
    <row r="183" spans="2:216" x14ac:dyDescent="0.25">
      <c r="B183" s="8"/>
      <c r="C183" s="8"/>
      <c r="D183" s="8"/>
      <c r="E183" s="8"/>
      <c r="F183" s="8"/>
      <c r="G183" s="8"/>
      <c r="H183" s="8"/>
      <c r="I183" s="8"/>
      <c r="J183" s="8"/>
      <c r="L183" s="185"/>
      <c r="M183" s="185"/>
      <c r="N183" s="84"/>
      <c r="O183" s="8"/>
      <c r="P183" s="8"/>
      <c r="Q183" s="27"/>
      <c r="R183" s="227">
        <f t="shared" si="367"/>
        <v>99.333333333333329</v>
      </c>
      <c r="U183" s="32" t="str">
        <f t="shared" si="434"/>
        <v/>
      </c>
      <c r="V183" s="44" t="str">
        <f t="shared" si="435"/>
        <v/>
      </c>
      <c r="W183" s="66" t="str">
        <f t="shared" si="368"/>
        <v/>
      </c>
      <c r="X183" s="34" t="str">
        <f t="shared" si="436"/>
        <v/>
      </c>
      <c r="Y183" s="38" t="str">
        <f t="shared" si="437"/>
        <v/>
      </c>
      <c r="Z183" s="34" t="str">
        <f t="shared" si="438"/>
        <v/>
      </c>
      <c r="AA183" s="34" t="str">
        <f t="shared" si="439"/>
        <v/>
      </c>
      <c r="AB183" s="34" t="str">
        <f t="shared" si="369"/>
        <v/>
      </c>
      <c r="AC183" s="38" t="str">
        <f t="shared" si="370"/>
        <v/>
      </c>
      <c r="AD183" s="38" t="str">
        <f t="shared" si="371"/>
        <v/>
      </c>
      <c r="AE183" s="40" t="str">
        <f t="shared" si="440"/>
        <v/>
      </c>
      <c r="AG183" s="20" t="e">
        <f t="shared" si="372"/>
        <v>#VALUE!</v>
      </c>
      <c r="BE183" s="8">
        <v>180</v>
      </c>
      <c r="BF183" s="8">
        <v>360</v>
      </c>
      <c r="BG183" s="8">
        <f t="shared" si="433"/>
        <v>5960</v>
      </c>
      <c r="BH183">
        <f t="shared" si="373"/>
        <v>17880</v>
      </c>
      <c r="BI183" t="s">
        <v>20</v>
      </c>
      <c r="BJ183">
        <f t="shared" si="374"/>
        <v>17880</v>
      </c>
      <c r="BK183">
        <f t="shared" si="416"/>
        <v>0</v>
      </c>
      <c r="BL183" s="17">
        <f t="shared" si="375"/>
        <v>35760</v>
      </c>
      <c r="BM183" s="17">
        <f t="shared" si="376"/>
        <v>360</v>
      </c>
      <c r="BN183" s="17">
        <f t="shared" si="377"/>
        <v>35760</v>
      </c>
      <c r="BO183" s="17">
        <f t="shared" si="378"/>
        <v>0</v>
      </c>
      <c r="BR183">
        <f t="shared" si="379"/>
        <v>17880</v>
      </c>
      <c r="BS183">
        <f t="shared" si="380"/>
        <v>120</v>
      </c>
      <c r="BT183">
        <f t="shared" si="381"/>
        <v>298</v>
      </c>
      <c r="BU183">
        <f t="shared" si="382"/>
        <v>3</v>
      </c>
      <c r="BX183">
        <f t="shared" si="383"/>
        <v>1</v>
      </c>
      <c r="BY183">
        <f t="shared" si="384"/>
        <v>298</v>
      </c>
      <c r="BZ183">
        <f t="shared" si="385"/>
        <v>3</v>
      </c>
      <c r="CA183">
        <f t="shared" si="386"/>
        <v>1</v>
      </c>
      <c r="CB183">
        <f t="shared" si="387"/>
        <v>298</v>
      </c>
      <c r="CC183">
        <f t="shared" si="388"/>
        <v>3</v>
      </c>
      <c r="CD183" s="19"/>
      <c r="CE183" s="155">
        <f t="shared" si="389"/>
        <v>99.333333333333329</v>
      </c>
      <c r="CF183" s="17">
        <f t="shared" si="390"/>
        <v>99.333333333333329</v>
      </c>
      <c r="CG183" s="205">
        <f t="shared" si="391"/>
        <v>312.06487025658612</v>
      </c>
      <c r="CH183" s="205">
        <f t="shared" si="392"/>
        <v>99.333333333333329</v>
      </c>
      <c r="CI183" s="205">
        <f t="shared" si="393"/>
        <v>0</v>
      </c>
      <c r="CJ183" s="224">
        <f t="shared" si="348"/>
        <v>1</v>
      </c>
      <c r="CK183" s="205">
        <f t="shared" si="394"/>
        <v>2</v>
      </c>
      <c r="CL183" s="205">
        <v>360</v>
      </c>
      <c r="CM183" s="205">
        <f t="shared" si="417"/>
        <v>8.3333333333333332E-3</v>
      </c>
      <c r="CN183" s="8"/>
      <c r="CO183" s="198"/>
      <c r="CP183" s="8"/>
      <c r="CQ183" s="8"/>
      <c r="CR183" s="8"/>
      <c r="CS183" s="8"/>
      <c r="CT183" s="8">
        <f t="shared" si="418"/>
        <v>298</v>
      </c>
      <c r="CU183" s="8">
        <f t="shared" si="419"/>
        <v>3</v>
      </c>
      <c r="CV183" s="8">
        <f t="shared" si="395"/>
        <v>1</v>
      </c>
      <c r="CW183" s="8">
        <f t="shared" si="466"/>
        <v>298</v>
      </c>
      <c r="CX183" s="8">
        <f t="shared" si="467"/>
        <v>3</v>
      </c>
      <c r="CY183" s="8">
        <f t="shared" si="349"/>
        <v>1</v>
      </c>
      <c r="CZ183" s="8">
        <f t="shared" si="350"/>
        <v>298</v>
      </c>
      <c r="DA183" s="8">
        <f t="shared" si="396"/>
        <v>3</v>
      </c>
      <c r="DB183" s="8"/>
      <c r="DC183" s="198">
        <f t="shared" si="397"/>
        <v>298</v>
      </c>
      <c r="DD183" s="234" t="s">
        <v>1005</v>
      </c>
      <c r="DE183" s="198">
        <f t="shared" si="398"/>
        <v>3</v>
      </c>
      <c r="DF183" s="8" t="s">
        <v>16</v>
      </c>
      <c r="DG183" s="8">
        <f t="shared" si="351"/>
        <v>99.333333333333329</v>
      </c>
      <c r="DH183" s="129" t="s">
        <v>18</v>
      </c>
      <c r="DI183" s="129" t="s">
        <v>16</v>
      </c>
      <c r="DJ183" s="198">
        <f t="shared" si="399"/>
        <v>312.06487025658612</v>
      </c>
      <c r="DK183" s="30" t="s">
        <v>2</v>
      </c>
      <c r="DL183" s="198">
        <f t="shared" si="352"/>
        <v>312.06487025658612</v>
      </c>
      <c r="DM183" s="228">
        <f t="shared" si="420"/>
        <v>1000000000000</v>
      </c>
      <c r="DN183" s="228">
        <f t="shared" si="421"/>
        <v>312064870256586.13</v>
      </c>
      <c r="DO183" s="228">
        <f t="shared" si="422"/>
        <v>312064870256586.13</v>
      </c>
      <c r="DP183" s="228">
        <f t="shared" si="423"/>
        <v>312064870256586</v>
      </c>
      <c r="DQ183" s="228">
        <f t="shared" si="424"/>
        <v>312064870256586</v>
      </c>
      <c r="DR183" s="30" t="str">
        <f t="shared" si="425"/>
        <v/>
      </c>
      <c r="DS183" s="30">
        <f t="shared" si="426"/>
        <v>0</v>
      </c>
      <c r="DT183" s="30">
        <f t="shared" si="427"/>
        <v>0</v>
      </c>
      <c r="DU183" s="27"/>
      <c r="DV183" s="23" t="s">
        <v>19</v>
      </c>
      <c r="DW183" s="23">
        <f t="shared" si="353"/>
        <v>298</v>
      </c>
      <c r="DX183" s="23">
        <f t="shared" si="354"/>
        <v>3</v>
      </c>
      <c r="DY183" s="23">
        <f t="shared" si="400"/>
        <v>99.333333333333329</v>
      </c>
      <c r="DZ183" s="23">
        <f t="shared" si="401"/>
        <v>0</v>
      </c>
      <c r="EA183" s="23">
        <f t="shared" si="355"/>
        <v>0</v>
      </c>
      <c r="EB183" s="23"/>
      <c r="EC183" s="23">
        <f t="shared" si="402"/>
        <v>298</v>
      </c>
      <c r="ED183" s="23">
        <f t="shared" si="403"/>
        <v>3</v>
      </c>
      <c r="EE183" s="23">
        <f t="shared" si="404"/>
        <v>298</v>
      </c>
      <c r="EF183" s="23">
        <f t="shared" si="405"/>
        <v>3</v>
      </c>
      <c r="EG183" s="23"/>
      <c r="EH183" s="23" t="s">
        <v>36</v>
      </c>
      <c r="EI183" s="223">
        <f t="shared" si="406"/>
        <v>298</v>
      </c>
      <c r="EJ183" s="23" t="s">
        <v>17</v>
      </c>
      <c r="EK183" s="223">
        <f t="shared" si="407"/>
        <v>3</v>
      </c>
      <c r="EL183" s="92" t="s">
        <v>37</v>
      </c>
      <c r="EM183" s="24" t="s">
        <v>18</v>
      </c>
      <c r="EN183" s="92">
        <f t="shared" si="441"/>
        <v>1</v>
      </c>
      <c r="EO183" s="92" t="s">
        <v>16</v>
      </c>
      <c r="EP183" t="str">
        <f t="shared" si="442"/>
        <v xml:space="preserve">( 298 / 3 ) π </v>
      </c>
      <c r="EQ183" t="str">
        <f t="shared" si="443"/>
        <v xml:space="preserve">( 298 / 3 ) π </v>
      </c>
      <c r="ER183" t="str">
        <f t="shared" si="408"/>
        <v xml:space="preserve">( 298 / 3 ) π </v>
      </c>
      <c r="ES183">
        <f t="shared" si="428"/>
        <v>0</v>
      </c>
      <c r="ET183" t="str">
        <f t="shared" si="409"/>
        <v xml:space="preserve">( 298 / 3 ) π </v>
      </c>
      <c r="EU183" s="92" t="s">
        <v>39</v>
      </c>
      <c r="EV183" s="92">
        <f t="shared" si="429"/>
        <v>150</v>
      </c>
      <c r="EW183" s="92"/>
      <c r="EX183" s="92">
        <f t="shared" si="430"/>
        <v>3</v>
      </c>
      <c r="EY183" s="92">
        <f t="shared" si="356"/>
        <v>3</v>
      </c>
      <c r="EZ183" s="71" t="str">
        <f t="shared" si="357"/>
        <v xml:space="preserve">17880° = </v>
      </c>
      <c r="FA183" s="73" t="str">
        <f t="shared" si="410"/>
        <v xml:space="preserve">( 298 / 3 ) π </v>
      </c>
      <c r="FB183" s="26" t="str">
        <f t="shared" si="358"/>
        <v>=</v>
      </c>
      <c r="FC183" s="26"/>
      <c r="FD183" s="26">
        <f t="shared" si="359"/>
        <v>312.06487025658612</v>
      </c>
      <c r="FE183" s="26"/>
      <c r="FF183" s="26" t="s">
        <v>39</v>
      </c>
      <c r="FG183" s="25">
        <f t="shared" si="360"/>
        <v>312.06487025658612</v>
      </c>
      <c r="FH183" s="25" t="s">
        <v>2</v>
      </c>
      <c r="FI183" s="25" t="str">
        <f t="shared" si="361"/>
        <v/>
      </c>
      <c r="FL183" s="144" t="str">
        <f t="shared" si="362"/>
        <v>( 298 / 3 ) π   =</v>
      </c>
      <c r="FM183" s="42">
        <f t="shared" si="444"/>
        <v>312.06487025658612</v>
      </c>
      <c r="FN183">
        <f t="shared" si="445"/>
        <v>-0.86602540378443371</v>
      </c>
      <c r="FO183">
        <f t="shared" si="446"/>
        <v>-0.50000000000000844</v>
      </c>
      <c r="FP183">
        <f t="shared" si="447"/>
        <v>-4.3301270189221688</v>
      </c>
      <c r="FQ183">
        <f t="shared" si="448"/>
        <v>-2.5000000000000422</v>
      </c>
      <c r="FR183">
        <f t="shared" si="449"/>
        <v>7.5000000000000426</v>
      </c>
      <c r="FS183">
        <f t="shared" si="450"/>
        <v>2.4999999999999578</v>
      </c>
      <c r="FT183">
        <f t="shared" si="451"/>
        <v>8.6602540378444104</v>
      </c>
      <c r="FV183">
        <v>360</v>
      </c>
      <c r="FW183">
        <f t="shared" si="431"/>
        <v>120</v>
      </c>
      <c r="FX183">
        <f t="shared" si="452"/>
        <v>60</v>
      </c>
      <c r="FY183">
        <f t="shared" ref="FY183:FY246" si="468">FV183/FW183</f>
        <v>3</v>
      </c>
      <c r="FZ183">
        <f t="shared" si="411"/>
        <v>1.5</v>
      </c>
      <c r="GA183">
        <f t="shared" ref="GA183:GA246" si="469">GA182+1</f>
        <v>149</v>
      </c>
      <c r="GB183">
        <f t="shared" si="453"/>
        <v>0</v>
      </c>
      <c r="GC183" t="str">
        <f t="shared" si="454"/>
        <v/>
      </c>
      <c r="GD183" t="str">
        <f t="shared" si="412"/>
        <v/>
      </c>
      <c r="GH183" t="str">
        <f t="shared" si="363"/>
        <v/>
      </c>
      <c r="GI183" t="str">
        <f t="shared" si="455"/>
        <v/>
      </c>
      <c r="GJ183" s="43" t="str">
        <f t="shared" si="456"/>
        <v/>
      </c>
      <c r="GK183" s="43" t="str">
        <f t="shared" si="457"/>
        <v/>
      </c>
      <c r="GL183" s="145"/>
      <c r="GM183" t="str">
        <f t="shared" si="458"/>
        <v/>
      </c>
      <c r="GN183" t="str">
        <f t="shared" si="459"/>
        <v/>
      </c>
      <c r="GO183" t="str">
        <f t="shared" si="460"/>
        <v/>
      </c>
      <c r="GP183" t="str">
        <f t="shared" si="461"/>
        <v/>
      </c>
      <c r="GQ183" t="str">
        <f t="shared" si="413"/>
        <v/>
      </c>
      <c r="GR183" t="str">
        <f t="shared" si="462"/>
        <v/>
      </c>
      <c r="GS183" t="str">
        <f t="shared" si="463"/>
        <v/>
      </c>
      <c r="GU183" t="str">
        <f t="shared" si="464"/>
        <v/>
      </c>
      <c r="GV183" t="str">
        <f t="shared" si="414"/>
        <v/>
      </c>
      <c r="GW183" t="str">
        <f t="shared" si="346"/>
        <v/>
      </c>
      <c r="GX183" t="str">
        <f t="shared" si="347"/>
        <v/>
      </c>
      <c r="GY183" s="19"/>
      <c r="GZ183" t="e">
        <f t="shared" si="415"/>
        <v>#VALUE!</v>
      </c>
      <c r="HA183">
        <f t="shared" si="345"/>
        <v>3</v>
      </c>
      <c r="HC183" t="s">
        <v>982</v>
      </c>
      <c r="HD183">
        <f t="shared" si="432"/>
        <v>149</v>
      </c>
      <c r="HE183" t="str">
        <f t="shared" si="364"/>
        <v/>
      </c>
      <c r="HF183">
        <f t="shared" si="365"/>
        <v>0</v>
      </c>
      <c r="HG183" t="str">
        <f t="shared" si="366"/>
        <v/>
      </c>
      <c r="HH183">
        <f t="shared" si="465"/>
        <v>0</v>
      </c>
    </row>
    <row r="184" spans="2:216" x14ac:dyDescent="0.25">
      <c r="B184" s="8"/>
      <c r="C184" s="8"/>
      <c r="D184" s="8"/>
      <c r="E184" s="8"/>
      <c r="F184" s="8"/>
      <c r="G184" s="8"/>
      <c r="H184" s="8"/>
      <c r="I184" s="8"/>
      <c r="J184" s="8"/>
      <c r="L184" s="185"/>
      <c r="M184" s="185"/>
      <c r="N184" s="84"/>
      <c r="O184" s="8"/>
      <c r="P184" s="8"/>
      <c r="Q184" s="27"/>
      <c r="R184" s="227">
        <f t="shared" si="367"/>
        <v>100</v>
      </c>
      <c r="U184" s="32" t="str">
        <f t="shared" si="434"/>
        <v/>
      </c>
      <c r="V184" s="45" t="str">
        <f t="shared" si="435"/>
        <v/>
      </c>
      <c r="W184" s="32" t="str">
        <f t="shared" si="368"/>
        <v/>
      </c>
      <c r="X184" s="35" t="str">
        <f t="shared" si="436"/>
        <v/>
      </c>
      <c r="Y184" s="39" t="str">
        <f t="shared" si="437"/>
        <v/>
      </c>
      <c r="Z184" s="35" t="str">
        <f t="shared" si="438"/>
        <v/>
      </c>
      <c r="AA184" s="35" t="str">
        <f t="shared" si="439"/>
        <v/>
      </c>
      <c r="AB184" s="35" t="str">
        <f t="shared" si="369"/>
        <v/>
      </c>
      <c r="AC184" s="39" t="str">
        <f t="shared" si="370"/>
        <v/>
      </c>
      <c r="AD184" s="39" t="str">
        <f t="shared" si="371"/>
        <v/>
      </c>
      <c r="AE184" s="41" t="str">
        <f t="shared" si="440"/>
        <v/>
      </c>
      <c r="AG184" s="20" t="e">
        <f t="shared" si="372"/>
        <v>#VALUE!</v>
      </c>
      <c r="BE184" s="8">
        <v>180</v>
      </c>
      <c r="BF184" s="8">
        <v>360</v>
      </c>
      <c r="BG184" s="8">
        <f t="shared" si="433"/>
        <v>6000</v>
      </c>
      <c r="BH184">
        <f t="shared" si="373"/>
        <v>18000</v>
      </c>
      <c r="BI184" t="s">
        <v>20</v>
      </c>
      <c r="BJ184">
        <f t="shared" si="374"/>
        <v>18000</v>
      </c>
      <c r="BK184">
        <f t="shared" si="416"/>
        <v>0</v>
      </c>
      <c r="BL184" s="17">
        <f t="shared" si="375"/>
        <v>36000</v>
      </c>
      <c r="BM184" s="17">
        <f t="shared" si="376"/>
        <v>360</v>
      </c>
      <c r="BN184" s="17">
        <f t="shared" si="377"/>
        <v>36000</v>
      </c>
      <c r="BO184" s="17">
        <f t="shared" si="378"/>
        <v>0</v>
      </c>
      <c r="BR184">
        <f t="shared" si="379"/>
        <v>18000</v>
      </c>
      <c r="BS184">
        <f t="shared" si="380"/>
        <v>360</v>
      </c>
      <c r="BT184">
        <f t="shared" si="381"/>
        <v>100</v>
      </c>
      <c r="BU184">
        <f t="shared" si="382"/>
        <v>1</v>
      </c>
      <c r="BX184">
        <f t="shared" si="383"/>
        <v>1</v>
      </c>
      <c r="BY184">
        <f t="shared" si="384"/>
        <v>100</v>
      </c>
      <c r="BZ184">
        <f t="shared" si="385"/>
        <v>1</v>
      </c>
      <c r="CA184">
        <f t="shared" si="386"/>
        <v>1</v>
      </c>
      <c r="CB184">
        <f t="shared" si="387"/>
        <v>100</v>
      </c>
      <c r="CC184">
        <f t="shared" si="388"/>
        <v>1</v>
      </c>
      <c r="CD184" s="19"/>
      <c r="CE184" s="155">
        <f t="shared" si="389"/>
        <v>100</v>
      </c>
      <c r="CF184" s="17">
        <f t="shared" si="390"/>
        <v>100</v>
      </c>
      <c r="CG184" s="205">
        <f t="shared" si="391"/>
        <v>314.15926535897933</v>
      </c>
      <c r="CH184" s="205">
        <f t="shared" si="392"/>
        <v>100</v>
      </c>
      <c r="CI184" s="205">
        <f t="shared" si="393"/>
        <v>0</v>
      </c>
      <c r="CJ184" s="224">
        <f t="shared" si="348"/>
        <v>1</v>
      </c>
      <c r="CK184" s="205">
        <f t="shared" si="394"/>
        <v>2</v>
      </c>
      <c r="CL184" s="205">
        <v>360</v>
      </c>
      <c r="CM184" s="205">
        <f t="shared" si="417"/>
        <v>8.3333333333333332E-3</v>
      </c>
      <c r="CN184" s="8"/>
      <c r="CO184" s="198"/>
      <c r="CP184" s="8"/>
      <c r="CQ184" s="8"/>
      <c r="CR184" s="8"/>
      <c r="CS184" s="8"/>
      <c r="CT184" s="8">
        <f t="shared" si="418"/>
        <v>300</v>
      </c>
      <c r="CU184" s="8">
        <f t="shared" si="419"/>
        <v>3</v>
      </c>
      <c r="CV184" s="8">
        <f t="shared" si="395"/>
        <v>3</v>
      </c>
      <c r="CW184" s="8">
        <f t="shared" si="466"/>
        <v>100</v>
      </c>
      <c r="CX184" s="8">
        <f t="shared" si="467"/>
        <v>1</v>
      </c>
      <c r="CY184" s="8">
        <f t="shared" si="349"/>
        <v>3</v>
      </c>
      <c r="CZ184" s="8">
        <f t="shared" si="350"/>
        <v>100</v>
      </c>
      <c r="DA184" s="8">
        <f t="shared" si="396"/>
        <v>1</v>
      </c>
      <c r="DB184" s="8"/>
      <c r="DC184" s="198">
        <f t="shared" si="397"/>
        <v>100</v>
      </c>
      <c r="DD184" s="234" t="s">
        <v>1005</v>
      </c>
      <c r="DE184" s="198">
        <f t="shared" si="398"/>
        <v>1</v>
      </c>
      <c r="DF184" s="8" t="s">
        <v>16</v>
      </c>
      <c r="DG184" s="8">
        <f t="shared" si="351"/>
        <v>100</v>
      </c>
      <c r="DH184" s="129" t="s">
        <v>18</v>
      </c>
      <c r="DI184" s="129" t="s">
        <v>16</v>
      </c>
      <c r="DJ184" s="198">
        <f t="shared" si="399"/>
        <v>314.15926535897933</v>
      </c>
      <c r="DK184" s="30" t="s">
        <v>2</v>
      </c>
      <c r="DL184" s="198">
        <f t="shared" si="352"/>
        <v>314.15926535897933</v>
      </c>
      <c r="DM184" s="228">
        <f t="shared" si="420"/>
        <v>1000000000000</v>
      </c>
      <c r="DN184" s="228">
        <f t="shared" si="421"/>
        <v>314159265358979.31</v>
      </c>
      <c r="DO184" s="228">
        <f t="shared" si="422"/>
        <v>314159265358979.31</v>
      </c>
      <c r="DP184" s="228">
        <f t="shared" si="423"/>
        <v>314159265358979</v>
      </c>
      <c r="DQ184" s="228">
        <f t="shared" si="424"/>
        <v>314159265358979</v>
      </c>
      <c r="DR184" s="30" t="str">
        <f t="shared" si="425"/>
        <v/>
      </c>
      <c r="DS184" s="30">
        <f t="shared" si="426"/>
        <v>0</v>
      </c>
      <c r="DT184" s="30">
        <f t="shared" si="427"/>
        <v>0</v>
      </c>
      <c r="DU184" s="27"/>
      <c r="DV184" s="23" t="s">
        <v>19</v>
      </c>
      <c r="DW184" s="23">
        <f t="shared" si="353"/>
        <v>100</v>
      </c>
      <c r="DX184" s="23">
        <f t="shared" si="354"/>
        <v>1</v>
      </c>
      <c r="DY184" s="23">
        <f t="shared" si="400"/>
        <v>100</v>
      </c>
      <c r="DZ184" s="23">
        <f t="shared" si="401"/>
        <v>0</v>
      </c>
      <c r="EA184" s="23">
        <f t="shared" si="355"/>
        <v>0</v>
      </c>
      <c r="EB184" s="23"/>
      <c r="EC184" s="23">
        <f t="shared" si="402"/>
        <v>100</v>
      </c>
      <c r="ED184" s="23">
        <f t="shared" si="403"/>
        <v>1</v>
      </c>
      <c r="EE184" s="23">
        <f t="shared" si="404"/>
        <v>100</v>
      </c>
      <c r="EF184" s="23">
        <f t="shared" si="405"/>
        <v>1</v>
      </c>
      <c r="EG184" s="23"/>
      <c r="EH184" s="23" t="s">
        <v>36</v>
      </c>
      <c r="EI184" s="223">
        <f t="shared" si="406"/>
        <v>100</v>
      </c>
      <c r="EJ184" s="23" t="s">
        <v>17</v>
      </c>
      <c r="EK184" s="223">
        <f t="shared" si="407"/>
        <v>1</v>
      </c>
      <c r="EL184" s="92" t="s">
        <v>37</v>
      </c>
      <c r="EM184" s="24" t="s">
        <v>18</v>
      </c>
      <c r="EN184" s="92">
        <f t="shared" si="441"/>
        <v>1</v>
      </c>
      <c r="EO184" s="92" t="s">
        <v>16</v>
      </c>
      <c r="EP184" t="str">
        <f t="shared" si="442"/>
        <v xml:space="preserve">( 100 / 1 ) π </v>
      </c>
      <c r="EQ184" t="str">
        <f t="shared" si="443"/>
        <v xml:space="preserve">100 π </v>
      </c>
      <c r="ER184" t="str">
        <f t="shared" si="408"/>
        <v xml:space="preserve">100 π </v>
      </c>
      <c r="ES184">
        <f t="shared" si="428"/>
        <v>0</v>
      </c>
      <c r="ET184" t="str">
        <f t="shared" si="409"/>
        <v xml:space="preserve">100 π </v>
      </c>
      <c r="EU184" s="92" t="s">
        <v>39</v>
      </c>
      <c r="EV184" s="92">
        <f t="shared" si="429"/>
        <v>151</v>
      </c>
      <c r="EW184" s="92"/>
      <c r="EX184" s="92">
        <f t="shared" si="430"/>
        <v>3</v>
      </c>
      <c r="EY184" s="92">
        <f t="shared" si="356"/>
        <v>1</v>
      </c>
      <c r="EZ184" s="71" t="str">
        <f t="shared" si="357"/>
        <v xml:space="preserve">18000° = </v>
      </c>
      <c r="FA184" s="73" t="str">
        <f t="shared" si="410"/>
        <v xml:space="preserve">100 π </v>
      </c>
      <c r="FB184" s="26" t="str">
        <f t="shared" si="358"/>
        <v>=</v>
      </c>
      <c r="FC184" s="26"/>
      <c r="FD184" s="26">
        <f t="shared" si="359"/>
        <v>314.15926535897933</v>
      </c>
      <c r="FE184" s="26"/>
      <c r="FF184" s="26" t="s">
        <v>39</v>
      </c>
      <c r="FG184" s="25">
        <f t="shared" si="360"/>
        <v>314.15926535897933</v>
      </c>
      <c r="FH184" s="25" t="s">
        <v>2</v>
      </c>
      <c r="FI184" s="25" t="str">
        <f t="shared" si="361"/>
        <v/>
      </c>
      <c r="FL184" s="144" t="str">
        <f t="shared" si="362"/>
        <v>100 π   =</v>
      </c>
      <c r="FM184" s="42">
        <f t="shared" si="444"/>
        <v>314.15926535897933</v>
      </c>
      <c r="FN184">
        <f t="shared" si="445"/>
        <v>1.9593701661158036E-15</v>
      </c>
      <c r="FO184">
        <f t="shared" si="446"/>
        <v>1</v>
      </c>
      <c r="FP184">
        <f t="shared" si="447"/>
        <v>9.7968508305790181E-15</v>
      </c>
      <c r="FQ184">
        <f t="shared" si="448"/>
        <v>5</v>
      </c>
      <c r="FR184">
        <f t="shared" si="449"/>
        <v>0</v>
      </c>
      <c r="FS184">
        <f t="shared" si="450"/>
        <v>0</v>
      </c>
      <c r="FT184">
        <f t="shared" si="451"/>
        <v>9.7968508305790181E-15</v>
      </c>
      <c r="FV184">
        <v>360</v>
      </c>
      <c r="FW184">
        <f t="shared" si="431"/>
        <v>120</v>
      </c>
      <c r="FX184">
        <f t="shared" si="452"/>
        <v>60</v>
      </c>
      <c r="FY184">
        <f t="shared" si="468"/>
        <v>3</v>
      </c>
      <c r="FZ184">
        <f t="shared" si="411"/>
        <v>1.5</v>
      </c>
      <c r="GA184">
        <f t="shared" si="469"/>
        <v>150</v>
      </c>
      <c r="GB184">
        <f t="shared" si="453"/>
        <v>0</v>
      </c>
      <c r="GC184" t="str">
        <f t="shared" si="454"/>
        <v/>
      </c>
      <c r="GD184" t="str">
        <f t="shared" si="412"/>
        <v/>
      </c>
      <c r="GH184" t="str">
        <f t="shared" si="363"/>
        <v/>
      </c>
      <c r="GI184" t="str">
        <f t="shared" si="455"/>
        <v/>
      </c>
      <c r="GJ184" s="43" t="str">
        <f t="shared" si="456"/>
        <v/>
      </c>
      <c r="GK184" s="43" t="str">
        <f t="shared" si="457"/>
        <v/>
      </c>
      <c r="GL184" s="145"/>
      <c r="GM184" t="str">
        <f t="shared" si="458"/>
        <v/>
      </c>
      <c r="GN184" t="str">
        <f t="shared" si="459"/>
        <v/>
      </c>
      <c r="GO184" t="str">
        <f t="shared" si="460"/>
        <v/>
      </c>
      <c r="GP184" t="str">
        <f t="shared" si="461"/>
        <v/>
      </c>
      <c r="GQ184" t="str">
        <f t="shared" si="413"/>
        <v/>
      </c>
      <c r="GR184" t="str">
        <f t="shared" si="462"/>
        <v/>
      </c>
      <c r="GS184" t="str">
        <f t="shared" si="463"/>
        <v/>
      </c>
      <c r="GU184" t="str">
        <f t="shared" si="464"/>
        <v/>
      </c>
      <c r="GV184" t="str">
        <f t="shared" si="414"/>
        <v/>
      </c>
      <c r="GW184" t="str">
        <f t="shared" si="346"/>
        <v/>
      </c>
      <c r="GX184" t="str">
        <f t="shared" si="347"/>
        <v/>
      </c>
      <c r="GY184" s="19"/>
      <c r="GZ184" t="e">
        <f t="shared" si="415"/>
        <v>#VALUE!</v>
      </c>
      <c r="HA184">
        <f t="shared" si="345"/>
        <v>3</v>
      </c>
      <c r="HC184" t="s">
        <v>971</v>
      </c>
      <c r="HD184">
        <f t="shared" si="432"/>
        <v>150</v>
      </c>
      <c r="HE184" t="str">
        <f t="shared" si="364"/>
        <v>pentahectocontagone</v>
      </c>
      <c r="HF184">
        <f t="shared" si="365"/>
        <v>0</v>
      </c>
      <c r="HG184" t="str">
        <f t="shared" si="366"/>
        <v/>
      </c>
      <c r="HH184">
        <f t="shared" si="465"/>
        <v>0</v>
      </c>
    </row>
    <row r="185" spans="2:216" x14ac:dyDescent="0.25">
      <c r="B185" s="8"/>
      <c r="C185" s="8"/>
      <c r="D185" s="8"/>
      <c r="E185" s="8"/>
      <c r="F185" s="8"/>
      <c r="G185" s="8"/>
      <c r="H185" s="8"/>
      <c r="I185" s="8"/>
      <c r="J185" s="8"/>
      <c r="L185" s="185"/>
      <c r="M185" s="185"/>
      <c r="N185" s="84"/>
      <c r="O185" s="8"/>
      <c r="P185" s="8"/>
      <c r="Q185" s="27"/>
      <c r="R185" s="227">
        <f t="shared" si="367"/>
        <v>100.66666666666667</v>
      </c>
      <c r="U185" s="32" t="str">
        <f t="shared" si="434"/>
        <v/>
      </c>
      <c r="V185" s="44" t="str">
        <f t="shared" si="435"/>
        <v/>
      </c>
      <c r="W185" s="66" t="str">
        <f t="shared" si="368"/>
        <v/>
      </c>
      <c r="X185" s="34" t="str">
        <f t="shared" si="436"/>
        <v/>
      </c>
      <c r="Y185" s="38" t="str">
        <f t="shared" si="437"/>
        <v/>
      </c>
      <c r="Z185" s="34" t="str">
        <f t="shared" si="438"/>
        <v/>
      </c>
      <c r="AA185" s="34" t="str">
        <f t="shared" si="439"/>
        <v/>
      </c>
      <c r="AB185" s="34" t="str">
        <f t="shared" si="369"/>
        <v/>
      </c>
      <c r="AC185" s="38" t="str">
        <f t="shared" si="370"/>
        <v/>
      </c>
      <c r="AD185" s="38" t="str">
        <f t="shared" si="371"/>
        <v/>
      </c>
      <c r="AE185" s="40" t="str">
        <f t="shared" si="440"/>
        <v/>
      </c>
      <c r="AG185" s="20" t="e">
        <f t="shared" si="372"/>
        <v>#VALUE!</v>
      </c>
      <c r="BE185" s="8">
        <v>180</v>
      </c>
      <c r="BF185" s="8">
        <v>360</v>
      </c>
      <c r="BG185" s="8">
        <f t="shared" si="433"/>
        <v>6040</v>
      </c>
      <c r="BH185">
        <f t="shared" si="373"/>
        <v>18120</v>
      </c>
      <c r="BI185" t="s">
        <v>20</v>
      </c>
      <c r="BJ185">
        <f t="shared" si="374"/>
        <v>18120</v>
      </c>
      <c r="BK185">
        <f t="shared" si="416"/>
        <v>0</v>
      </c>
      <c r="BL185" s="17">
        <f t="shared" si="375"/>
        <v>36240</v>
      </c>
      <c r="BM185" s="17">
        <f t="shared" si="376"/>
        <v>360</v>
      </c>
      <c r="BN185" s="17">
        <f t="shared" si="377"/>
        <v>36240</v>
      </c>
      <c r="BO185" s="17">
        <f t="shared" si="378"/>
        <v>0</v>
      </c>
      <c r="BR185">
        <f t="shared" si="379"/>
        <v>18120</v>
      </c>
      <c r="BS185">
        <f t="shared" si="380"/>
        <v>120</v>
      </c>
      <c r="BT185">
        <f t="shared" si="381"/>
        <v>302</v>
      </c>
      <c r="BU185">
        <f t="shared" si="382"/>
        <v>3</v>
      </c>
      <c r="BX185">
        <f t="shared" si="383"/>
        <v>1</v>
      </c>
      <c r="BY185">
        <f t="shared" si="384"/>
        <v>302</v>
      </c>
      <c r="BZ185">
        <f t="shared" si="385"/>
        <v>3</v>
      </c>
      <c r="CA185">
        <f t="shared" si="386"/>
        <v>1</v>
      </c>
      <c r="CB185">
        <f t="shared" si="387"/>
        <v>302</v>
      </c>
      <c r="CC185">
        <f t="shared" si="388"/>
        <v>3</v>
      </c>
      <c r="CD185" s="19"/>
      <c r="CE185" s="155">
        <f t="shared" si="389"/>
        <v>100.66666666666667</v>
      </c>
      <c r="CF185" s="17">
        <f t="shared" si="390"/>
        <v>100.66666666666667</v>
      </c>
      <c r="CG185" s="205">
        <f t="shared" si="391"/>
        <v>316.25366046137253</v>
      </c>
      <c r="CH185" s="205">
        <f t="shared" si="392"/>
        <v>100.66666666666667</v>
      </c>
      <c r="CI185" s="205">
        <f t="shared" si="393"/>
        <v>0</v>
      </c>
      <c r="CJ185" s="224">
        <f t="shared" si="348"/>
        <v>1</v>
      </c>
      <c r="CK185" s="205">
        <f t="shared" si="394"/>
        <v>2</v>
      </c>
      <c r="CL185" s="205">
        <v>360</v>
      </c>
      <c r="CM185" s="205">
        <f t="shared" si="417"/>
        <v>8.3333333333333332E-3</v>
      </c>
      <c r="CN185" s="8"/>
      <c r="CO185" s="198"/>
      <c r="CP185" s="8"/>
      <c r="CQ185" s="8"/>
      <c r="CR185" s="8"/>
      <c r="CS185" s="8"/>
      <c r="CT185" s="8">
        <f t="shared" si="418"/>
        <v>302</v>
      </c>
      <c r="CU185" s="8">
        <f t="shared" si="419"/>
        <v>3</v>
      </c>
      <c r="CV185" s="8">
        <f t="shared" si="395"/>
        <v>1</v>
      </c>
      <c r="CW185" s="8">
        <f t="shared" si="466"/>
        <v>302</v>
      </c>
      <c r="CX185" s="8">
        <f t="shared" si="467"/>
        <v>3</v>
      </c>
      <c r="CY185" s="8">
        <f t="shared" si="349"/>
        <v>1</v>
      </c>
      <c r="CZ185" s="8">
        <f t="shared" si="350"/>
        <v>302</v>
      </c>
      <c r="DA185" s="8">
        <f t="shared" si="396"/>
        <v>3</v>
      </c>
      <c r="DB185" s="8"/>
      <c r="DC185" s="198">
        <f t="shared" si="397"/>
        <v>302</v>
      </c>
      <c r="DD185" s="234" t="s">
        <v>1005</v>
      </c>
      <c r="DE185" s="198">
        <f t="shared" si="398"/>
        <v>3</v>
      </c>
      <c r="DF185" s="8" t="s">
        <v>16</v>
      </c>
      <c r="DG185" s="8">
        <f t="shared" si="351"/>
        <v>100.66666666666667</v>
      </c>
      <c r="DH185" s="129" t="s">
        <v>18</v>
      </c>
      <c r="DI185" s="129" t="s">
        <v>16</v>
      </c>
      <c r="DJ185" s="198">
        <f t="shared" si="399"/>
        <v>316.25366046137253</v>
      </c>
      <c r="DK185" s="30" t="s">
        <v>2</v>
      </c>
      <c r="DL185" s="198">
        <f t="shared" si="352"/>
        <v>316.25366046137253</v>
      </c>
      <c r="DM185" s="228">
        <f t="shared" si="420"/>
        <v>1000000000000</v>
      </c>
      <c r="DN185" s="228">
        <f t="shared" si="421"/>
        <v>316253660461372.56</v>
      </c>
      <c r="DO185" s="228">
        <f t="shared" si="422"/>
        <v>316253660461372.56</v>
      </c>
      <c r="DP185" s="228">
        <f t="shared" si="423"/>
        <v>316253660461373</v>
      </c>
      <c r="DQ185" s="228">
        <f t="shared" si="424"/>
        <v>316253660461373</v>
      </c>
      <c r="DR185" s="30" t="str">
        <f t="shared" si="425"/>
        <v/>
      </c>
      <c r="DS185" s="30">
        <f t="shared" si="426"/>
        <v>0</v>
      </c>
      <c r="DT185" s="30">
        <f t="shared" si="427"/>
        <v>0</v>
      </c>
      <c r="DU185" s="27"/>
      <c r="DV185" s="23" t="s">
        <v>19</v>
      </c>
      <c r="DW185" s="23">
        <f t="shared" si="353"/>
        <v>302</v>
      </c>
      <c r="DX185" s="23">
        <f t="shared" si="354"/>
        <v>3</v>
      </c>
      <c r="DY185" s="23">
        <f t="shared" si="400"/>
        <v>100.66666666666667</v>
      </c>
      <c r="DZ185" s="23">
        <f t="shared" si="401"/>
        <v>0</v>
      </c>
      <c r="EA185" s="23">
        <f t="shared" si="355"/>
        <v>0</v>
      </c>
      <c r="EB185" s="23"/>
      <c r="EC185" s="23">
        <f t="shared" si="402"/>
        <v>302</v>
      </c>
      <c r="ED185" s="23">
        <f t="shared" si="403"/>
        <v>3</v>
      </c>
      <c r="EE185" s="23">
        <f t="shared" si="404"/>
        <v>302</v>
      </c>
      <c r="EF185" s="23">
        <f t="shared" si="405"/>
        <v>3</v>
      </c>
      <c r="EG185" s="23"/>
      <c r="EH185" s="23" t="s">
        <v>36</v>
      </c>
      <c r="EI185" s="223">
        <f t="shared" si="406"/>
        <v>302</v>
      </c>
      <c r="EJ185" s="23" t="s">
        <v>17</v>
      </c>
      <c r="EK185" s="223">
        <f t="shared" si="407"/>
        <v>3</v>
      </c>
      <c r="EL185" s="92" t="s">
        <v>37</v>
      </c>
      <c r="EM185" s="24" t="s">
        <v>18</v>
      </c>
      <c r="EN185" s="92">
        <f t="shared" si="441"/>
        <v>1</v>
      </c>
      <c r="EO185" s="92" t="s">
        <v>16</v>
      </c>
      <c r="EP185" t="str">
        <f t="shared" si="442"/>
        <v xml:space="preserve">( 302 / 3 ) π </v>
      </c>
      <c r="EQ185" t="str">
        <f t="shared" si="443"/>
        <v xml:space="preserve">( 302 / 3 ) π </v>
      </c>
      <c r="ER185" t="str">
        <f t="shared" si="408"/>
        <v xml:space="preserve">( 302 / 3 ) π </v>
      </c>
      <c r="ES185">
        <f t="shared" si="428"/>
        <v>0</v>
      </c>
      <c r="ET185" t="str">
        <f t="shared" si="409"/>
        <v xml:space="preserve">( 302 / 3 ) π </v>
      </c>
      <c r="EU185" s="92" t="s">
        <v>39</v>
      </c>
      <c r="EV185" s="92">
        <f t="shared" si="429"/>
        <v>152</v>
      </c>
      <c r="EW185" s="92"/>
      <c r="EX185" s="92">
        <f t="shared" si="430"/>
        <v>3</v>
      </c>
      <c r="EY185" s="92">
        <f t="shared" si="356"/>
        <v>1</v>
      </c>
      <c r="EZ185" s="71" t="str">
        <f t="shared" si="357"/>
        <v xml:space="preserve">18120° = </v>
      </c>
      <c r="FA185" s="73" t="str">
        <f t="shared" si="410"/>
        <v xml:space="preserve">( 302 / 3 ) π </v>
      </c>
      <c r="FB185" s="26" t="str">
        <f t="shared" si="358"/>
        <v>=</v>
      </c>
      <c r="FC185" s="26"/>
      <c r="FD185" s="26">
        <f t="shared" si="359"/>
        <v>316.25366046137253</v>
      </c>
      <c r="FE185" s="26"/>
      <c r="FF185" s="26" t="s">
        <v>39</v>
      </c>
      <c r="FG185" s="25">
        <f t="shared" si="360"/>
        <v>316.25366046137248</v>
      </c>
      <c r="FH185" s="25" t="s">
        <v>2</v>
      </c>
      <c r="FI185" s="25">
        <f t="shared" si="361"/>
        <v>1</v>
      </c>
      <c r="FL185" s="144" t="str">
        <f t="shared" si="362"/>
        <v>( 302 / 3 ) π   =</v>
      </c>
      <c r="FM185" s="42">
        <f t="shared" si="444"/>
        <v>316.25366046137248</v>
      </c>
      <c r="FN185">
        <f t="shared" si="445"/>
        <v>0.86602540378446025</v>
      </c>
      <c r="FO185">
        <f t="shared" si="446"/>
        <v>-0.49999999999996264</v>
      </c>
      <c r="FP185">
        <f t="shared" si="447"/>
        <v>4.3301270189223011</v>
      </c>
      <c r="FQ185">
        <f t="shared" si="448"/>
        <v>-2.499999999999813</v>
      </c>
      <c r="FR185">
        <f t="shared" si="449"/>
        <v>7.4999999999998135</v>
      </c>
      <c r="FS185">
        <f t="shared" si="450"/>
        <v>2.500000000000187</v>
      </c>
      <c r="FT185">
        <f t="shared" si="451"/>
        <v>8.6602540378442789</v>
      </c>
      <c r="FV185">
        <v>360</v>
      </c>
      <c r="FW185">
        <f t="shared" si="431"/>
        <v>120</v>
      </c>
      <c r="FX185">
        <f t="shared" si="452"/>
        <v>60</v>
      </c>
      <c r="FY185">
        <f t="shared" si="468"/>
        <v>3</v>
      </c>
      <c r="FZ185">
        <f t="shared" si="411"/>
        <v>1.5</v>
      </c>
      <c r="GA185">
        <f t="shared" si="469"/>
        <v>151</v>
      </c>
      <c r="GB185">
        <f t="shared" si="453"/>
        <v>0</v>
      </c>
      <c r="GC185" t="str">
        <f t="shared" si="454"/>
        <v/>
      </c>
      <c r="GD185" t="str">
        <f t="shared" si="412"/>
        <v/>
      </c>
      <c r="GH185" t="str">
        <f t="shared" si="363"/>
        <v/>
      </c>
      <c r="GI185" t="str">
        <f t="shared" si="455"/>
        <v/>
      </c>
      <c r="GJ185" s="43" t="str">
        <f t="shared" si="456"/>
        <v/>
      </c>
      <c r="GK185" s="43" t="str">
        <f t="shared" si="457"/>
        <v/>
      </c>
      <c r="GL185" s="145"/>
      <c r="GM185" t="str">
        <f t="shared" si="458"/>
        <v/>
      </c>
      <c r="GN185" t="str">
        <f t="shared" si="459"/>
        <v/>
      </c>
      <c r="GO185" t="str">
        <f t="shared" si="460"/>
        <v/>
      </c>
      <c r="GP185" t="str">
        <f t="shared" si="461"/>
        <v/>
      </c>
      <c r="GQ185" t="str">
        <f t="shared" si="413"/>
        <v/>
      </c>
      <c r="GR185" t="str">
        <f t="shared" si="462"/>
        <v/>
      </c>
      <c r="GS185" t="str">
        <f t="shared" si="463"/>
        <v/>
      </c>
      <c r="GU185" t="str">
        <f t="shared" si="464"/>
        <v/>
      </c>
      <c r="GV185" t="str">
        <f t="shared" si="414"/>
        <v/>
      </c>
      <c r="GW185" t="str">
        <f t="shared" si="346"/>
        <v/>
      </c>
      <c r="GX185" t="str">
        <f t="shared" si="347"/>
        <v/>
      </c>
      <c r="GY185" s="19"/>
      <c r="GZ185" t="e">
        <f t="shared" si="415"/>
        <v>#VALUE!</v>
      </c>
      <c r="HA185">
        <f t="shared" si="345"/>
        <v>3</v>
      </c>
      <c r="HC185" t="s">
        <v>982</v>
      </c>
      <c r="HD185">
        <f t="shared" si="432"/>
        <v>151</v>
      </c>
      <c r="HE185" t="str">
        <f t="shared" si="364"/>
        <v/>
      </c>
      <c r="HF185">
        <f t="shared" si="365"/>
        <v>0</v>
      </c>
      <c r="HG185" t="str">
        <f t="shared" si="366"/>
        <v/>
      </c>
      <c r="HH185">
        <f t="shared" si="465"/>
        <v>0</v>
      </c>
    </row>
    <row r="186" spans="2:216" x14ac:dyDescent="0.25">
      <c r="B186" s="8"/>
      <c r="C186" s="8"/>
      <c r="D186" s="8"/>
      <c r="E186" s="8"/>
      <c r="F186" s="8"/>
      <c r="G186" s="8"/>
      <c r="H186" s="8"/>
      <c r="I186" s="8"/>
      <c r="J186" s="8"/>
      <c r="L186" s="185"/>
      <c r="M186" s="185"/>
      <c r="N186" s="84"/>
      <c r="O186" s="8"/>
      <c r="P186" s="8"/>
      <c r="Q186" s="27"/>
      <c r="R186" s="227">
        <f t="shared" si="367"/>
        <v>101.33333333333333</v>
      </c>
      <c r="U186" s="32" t="str">
        <f t="shared" si="434"/>
        <v/>
      </c>
      <c r="V186" s="45" t="str">
        <f t="shared" si="435"/>
        <v/>
      </c>
      <c r="W186" s="32" t="str">
        <f t="shared" si="368"/>
        <v/>
      </c>
      <c r="X186" s="35" t="str">
        <f t="shared" si="436"/>
        <v/>
      </c>
      <c r="Y186" s="39" t="str">
        <f t="shared" si="437"/>
        <v/>
      </c>
      <c r="Z186" s="35" t="str">
        <f t="shared" si="438"/>
        <v/>
      </c>
      <c r="AA186" s="35" t="str">
        <f t="shared" si="439"/>
        <v/>
      </c>
      <c r="AB186" s="35" t="str">
        <f t="shared" si="369"/>
        <v/>
      </c>
      <c r="AC186" s="39" t="str">
        <f t="shared" si="370"/>
        <v/>
      </c>
      <c r="AD186" s="39" t="str">
        <f t="shared" si="371"/>
        <v/>
      </c>
      <c r="AE186" s="41" t="str">
        <f t="shared" si="440"/>
        <v/>
      </c>
      <c r="AG186" s="20" t="e">
        <f t="shared" si="372"/>
        <v>#VALUE!</v>
      </c>
      <c r="BE186" s="8">
        <v>180</v>
      </c>
      <c r="BF186" s="8">
        <v>360</v>
      </c>
      <c r="BG186" s="8">
        <f t="shared" si="433"/>
        <v>6080</v>
      </c>
      <c r="BH186">
        <f t="shared" si="373"/>
        <v>18240</v>
      </c>
      <c r="BI186" t="s">
        <v>20</v>
      </c>
      <c r="BJ186">
        <f t="shared" si="374"/>
        <v>18240</v>
      </c>
      <c r="BK186">
        <f t="shared" si="416"/>
        <v>0</v>
      </c>
      <c r="BL186" s="17">
        <f t="shared" si="375"/>
        <v>36480</v>
      </c>
      <c r="BM186" s="17">
        <f t="shared" si="376"/>
        <v>360</v>
      </c>
      <c r="BN186" s="17">
        <f t="shared" si="377"/>
        <v>36480</v>
      </c>
      <c r="BO186" s="17">
        <f t="shared" si="378"/>
        <v>0</v>
      </c>
      <c r="BR186">
        <f t="shared" si="379"/>
        <v>18240</v>
      </c>
      <c r="BS186">
        <f t="shared" si="380"/>
        <v>120</v>
      </c>
      <c r="BT186">
        <f t="shared" si="381"/>
        <v>304</v>
      </c>
      <c r="BU186">
        <f t="shared" si="382"/>
        <v>3</v>
      </c>
      <c r="BX186">
        <f t="shared" si="383"/>
        <v>1</v>
      </c>
      <c r="BY186">
        <f t="shared" si="384"/>
        <v>304</v>
      </c>
      <c r="BZ186">
        <f t="shared" si="385"/>
        <v>3</v>
      </c>
      <c r="CA186">
        <f t="shared" si="386"/>
        <v>1</v>
      </c>
      <c r="CB186">
        <f t="shared" si="387"/>
        <v>304</v>
      </c>
      <c r="CC186">
        <f t="shared" si="388"/>
        <v>3</v>
      </c>
      <c r="CD186" s="19"/>
      <c r="CE186" s="155">
        <f t="shared" si="389"/>
        <v>101.33333333333333</v>
      </c>
      <c r="CF186" s="17">
        <f t="shared" si="390"/>
        <v>101.33333333333333</v>
      </c>
      <c r="CG186" s="205">
        <f t="shared" si="391"/>
        <v>318.34805556376568</v>
      </c>
      <c r="CH186" s="205">
        <f t="shared" si="392"/>
        <v>101.33333333333333</v>
      </c>
      <c r="CI186" s="205">
        <f t="shared" si="393"/>
        <v>0</v>
      </c>
      <c r="CJ186" s="224">
        <f t="shared" si="348"/>
        <v>1</v>
      </c>
      <c r="CK186" s="205">
        <f t="shared" si="394"/>
        <v>2</v>
      </c>
      <c r="CL186" s="205">
        <v>360</v>
      </c>
      <c r="CM186" s="205">
        <f t="shared" si="417"/>
        <v>8.3333333333333332E-3</v>
      </c>
      <c r="CN186" s="8"/>
      <c r="CO186" s="198"/>
      <c r="CP186" s="8"/>
      <c r="CQ186" s="8"/>
      <c r="CR186" s="8"/>
      <c r="CS186" s="8"/>
      <c r="CT186" s="8">
        <f t="shared" si="418"/>
        <v>304</v>
      </c>
      <c r="CU186" s="8">
        <f t="shared" si="419"/>
        <v>3</v>
      </c>
      <c r="CV186" s="8">
        <f t="shared" si="395"/>
        <v>1</v>
      </c>
      <c r="CW186" s="8">
        <f t="shared" si="466"/>
        <v>304</v>
      </c>
      <c r="CX186" s="8">
        <f t="shared" si="467"/>
        <v>3</v>
      </c>
      <c r="CY186" s="8">
        <f t="shared" si="349"/>
        <v>1</v>
      </c>
      <c r="CZ186" s="8">
        <f t="shared" si="350"/>
        <v>304</v>
      </c>
      <c r="DA186" s="8">
        <f t="shared" si="396"/>
        <v>3</v>
      </c>
      <c r="DB186" s="8"/>
      <c r="DC186" s="198">
        <f t="shared" si="397"/>
        <v>304</v>
      </c>
      <c r="DD186" s="234" t="s">
        <v>1005</v>
      </c>
      <c r="DE186" s="198">
        <f t="shared" si="398"/>
        <v>3</v>
      </c>
      <c r="DF186" s="8" t="s">
        <v>16</v>
      </c>
      <c r="DG186" s="8">
        <f t="shared" si="351"/>
        <v>101.33333333333333</v>
      </c>
      <c r="DH186" s="129" t="s">
        <v>18</v>
      </c>
      <c r="DI186" s="129" t="s">
        <v>16</v>
      </c>
      <c r="DJ186" s="198">
        <f t="shared" si="399"/>
        <v>318.34805556376568</v>
      </c>
      <c r="DK186" s="30" t="s">
        <v>2</v>
      </c>
      <c r="DL186" s="198">
        <f t="shared" si="352"/>
        <v>318.34805556376568</v>
      </c>
      <c r="DM186" s="228">
        <f t="shared" si="420"/>
        <v>1000000000000</v>
      </c>
      <c r="DN186" s="228">
        <f t="shared" si="421"/>
        <v>318348055563765.69</v>
      </c>
      <c r="DO186" s="228">
        <f t="shared" si="422"/>
        <v>318348055563765.69</v>
      </c>
      <c r="DP186" s="228">
        <f t="shared" si="423"/>
        <v>318348055563766</v>
      </c>
      <c r="DQ186" s="228">
        <f t="shared" si="424"/>
        <v>318348055563766</v>
      </c>
      <c r="DR186" s="30" t="str">
        <f t="shared" si="425"/>
        <v/>
      </c>
      <c r="DS186" s="30">
        <f t="shared" si="426"/>
        <v>0</v>
      </c>
      <c r="DT186" s="30">
        <f t="shared" si="427"/>
        <v>0</v>
      </c>
      <c r="DU186" s="27"/>
      <c r="DV186" s="23" t="s">
        <v>19</v>
      </c>
      <c r="DW186" s="23">
        <f t="shared" si="353"/>
        <v>304</v>
      </c>
      <c r="DX186" s="23">
        <f t="shared" si="354"/>
        <v>3</v>
      </c>
      <c r="DY186" s="23">
        <f t="shared" si="400"/>
        <v>101.33333333333333</v>
      </c>
      <c r="DZ186" s="23">
        <f t="shared" si="401"/>
        <v>0</v>
      </c>
      <c r="EA186" s="23">
        <f t="shared" si="355"/>
        <v>0</v>
      </c>
      <c r="EB186" s="23"/>
      <c r="EC186" s="23">
        <f t="shared" si="402"/>
        <v>304</v>
      </c>
      <c r="ED186" s="23">
        <f t="shared" si="403"/>
        <v>3</v>
      </c>
      <c r="EE186" s="23">
        <f t="shared" si="404"/>
        <v>304</v>
      </c>
      <c r="EF186" s="23">
        <f t="shared" si="405"/>
        <v>3</v>
      </c>
      <c r="EG186" s="23"/>
      <c r="EH186" s="23" t="s">
        <v>36</v>
      </c>
      <c r="EI186" s="223">
        <f t="shared" si="406"/>
        <v>304</v>
      </c>
      <c r="EJ186" s="23" t="s">
        <v>17</v>
      </c>
      <c r="EK186" s="223">
        <f t="shared" si="407"/>
        <v>3</v>
      </c>
      <c r="EL186" s="92" t="s">
        <v>37</v>
      </c>
      <c r="EM186" s="24" t="s">
        <v>18</v>
      </c>
      <c r="EN186" s="92">
        <f t="shared" si="441"/>
        <v>1</v>
      </c>
      <c r="EO186" s="92" t="s">
        <v>16</v>
      </c>
      <c r="EP186" t="str">
        <f t="shared" si="442"/>
        <v xml:space="preserve">( 304 / 3 ) π </v>
      </c>
      <c r="EQ186" t="str">
        <f t="shared" si="443"/>
        <v xml:space="preserve">( 304 / 3 ) π </v>
      </c>
      <c r="ER186" t="str">
        <f t="shared" si="408"/>
        <v xml:space="preserve">( 304 / 3 ) π </v>
      </c>
      <c r="ES186">
        <f t="shared" si="428"/>
        <v>0</v>
      </c>
      <c r="ET186" t="str">
        <f t="shared" si="409"/>
        <v xml:space="preserve">( 304 / 3 ) π </v>
      </c>
      <c r="EU186" s="92" t="s">
        <v>39</v>
      </c>
      <c r="EV186" s="92">
        <f t="shared" si="429"/>
        <v>153</v>
      </c>
      <c r="EW186" s="92"/>
      <c r="EX186" s="92">
        <f t="shared" si="430"/>
        <v>3</v>
      </c>
      <c r="EY186" s="92">
        <f t="shared" si="356"/>
        <v>3</v>
      </c>
      <c r="EZ186" s="71" t="str">
        <f t="shared" si="357"/>
        <v xml:space="preserve">18240° = </v>
      </c>
      <c r="FA186" s="73" t="str">
        <f t="shared" si="410"/>
        <v xml:space="preserve">( 304 / 3 ) π </v>
      </c>
      <c r="FB186" s="26" t="str">
        <f t="shared" si="358"/>
        <v>=</v>
      </c>
      <c r="FC186" s="26"/>
      <c r="FD186" s="26">
        <f t="shared" si="359"/>
        <v>318.34805556376568</v>
      </c>
      <c r="FE186" s="26"/>
      <c r="FF186" s="26" t="s">
        <v>39</v>
      </c>
      <c r="FG186" s="25">
        <f t="shared" si="360"/>
        <v>318.34805556376574</v>
      </c>
      <c r="FH186" s="25" t="s">
        <v>2</v>
      </c>
      <c r="FI186" s="25" t="str">
        <f t="shared" si="361"/>
        <v/>
      </c>
      <c r="FL186" s="144" t="str">
        <f t="shared" si="362"/>
        <v>( 304 / 3 ) π   =</v>
      </c>
      <c r="FM186" s="42">
        <f t="shared" si="444"/>
        <v>318.34805556376574</v>
      </c>
      <c r="FN186">
        <f t="shared" si="445"/>
        <v>-0.86602540378445136</v>
      </c>
      <c r="FO186">
        <f t="shared" si="446"/>
        <v>-0.49999999999997791</v>
      </c>
      <c r="FP186">
        <f t="shared" si="447"/>
        <v>-4.3301270189222567</v>
      </c>
      <c r="FQ186">
        <f t="shared" si="448"/>
        <v>-2.4999999999998894</v>
      </c>
      <c r="FR186">
        <f t="shared" si="449"/>
        <v>7.4999999999998899</v>
      </c>
      <c r="FS186">
        <f t="shared" si="450"/>
        <v>2.5000000000001106</v>
      </c>
      <c r="FT186">
        <f t="shared" si="451"/>
        <v>8.6602540378443233</v>
      </c>
      <c r="FV186">
        <v>360</v>
      </c>
      <c r="FW186">
        <f t="shared" si="431"/>
        <v>120</v>
      </c>
      <c r="FX186">
        <f t="shared" si="452"/>
        <v>60</v>
      </c>
      <c r="FY186">
        <f t="shared" si="468"/>
        <v>3</v>
      </c>
      <c r="FZ186">
        <f t="shared" si="411"/>
        <v>1.5</v>
      </c>
      <c r="GA186">
        <f t="shared" si="469"/>
        <v>152</v>
      </c>
      <c r="GB186">
        <f t="shared" si="453"/>
        <v>0</v>
      </c>
      <c r="GC186" t="str">
        <f t="shared" si="454"/>
        <v/>
      </c>
      <c r="GD186" t="str">
        <f t="shared" si="412"/>
        <v/>
      </c>
      <c r="GH186" t="str">
        <f t="shared" si="363"/>
        <v/>
      </c>
      <c r="GI186" t="str">
        <f t="shared" si="455"/>
        <v/>
      </c>
      <c r="GJ186" s="43" t="str">
        <f t="shared" si="456"/>
        <v/>
      </c>
      <c r="GK186" s="43" t="str">
        <f t="shared" si="457"/>
        <v/>
      </c>
      <c r="GL186" s="145"/>
      <c r="GM186" t="str">
        <f t="shared" si="458"/>
        <v/>
      </c>
      <c r="GN186" t="str">
        <f t="shared" si="459"/>
        <v/>
      </c>
      <c r="GO186" t="str">
        <f t="shared" si="460"/>
        <v/>
      </c>
      <c r="GP186" t="str">
        <f t="shared" si="461"/>
        <v/>
      </c>
      <c r="GQ186" t="str">
        <f t="shared" si="413"/>
        <v/>
      </c>
      <c r="GR186" t="str">
        <f t="shared" si="462"/>
        <v/>
      </c>
      <c r="GS186" t="str">
        <f t="shared" si="463"/>
        <v/>
      </c>
      <c r="GU186" t="str">
        <f t="shared" si="464"/>
        <v/>
      </c>
      <c r="GV186" t="str">
        <f t="shared" si="414"/>
        <v/>
      </c>
      <c r="GW186" t="str">
        <f t="shared" si="346"/>
        <v/>
      </c>
      <c r="GX186" t="str">
        <f t="shared" si="347"/>
        <v/>
      </c>
      <c r="GY186" s="19"/>
      <c r="GZ186" t="e">
        <f t="shared" si="415"/>
        <v>#VALUE!</v>
      </c>
      <c r="HA186">
        <f t="shared" si="345"/>
        <v>3</v>
      </c>
      <c r="HC186" t="s">
        <v>982</v>
      </c>
      <c r="HD186">
        <f t="shared" si="432"/>
        <v>152</v>
      </c>
      <c r="HE186" t="str">
        <f t="shared" si="364"/>
        <v/>
      </c>
      <c r="HF186">
        <f t="shared" si="365"/>
        <v>0</v>
      </c>
      <c r="HG186" t="str">
        <f t="shared" si="366"/>
        <v/>
      </c>
      <c r="HH186">
        <f t="shared" si="465"/>
        <v>0</v>
      </c>
    </row>
    <row r="187" spans="2:216" x14ac:dyDescent="0.25">
      <c r="B187" s="8"/>
      <c r="C187" s="8"/>
      <c r="D187" s="8"/>
      <c r="E187" s="8"/>
      <c r="F187" s="8"/>
      <c r="G187" s="8"/>
      <c r="H187" s="8"/>
      <c r="I187" s="8"/>
      <c r="J187" s="8"/>
      <c r="L187" s="185"/>
      <c r="M187" s="185"/>
      <c r="N187" s="84"/>
      <c r="O187" s="8"/>
      <c r="P187" s="8"/>
      <c r="Q187" s="27"/>
      <c r="R187" s="227">
        <f t="shared" si="367"/>
        <v>102</v>
      </c>
      <c r="U187" s="32" t="str">
        <f t="shared" si="434"/>
        <v/>
      </c>
      <c r="V187" s="44" t="str">
        <f t="shared" si="435"/>
        <v/>
      </c>
      <c r="W187" s="66" t="str">
        <f t="shared" si="368"/>
        <v/>
      </c>
      <c r="X187" s="34" t="str">
        <f t="shared" si="436"/>
        <v/>
      </c>
      <c r="Y187" s="38" t="str">
        <f t="shared" si="437"/>
        <v/>
      </c>
      <c r="Z187" s="34" t="str">
        <f t="shared" si="438"/>
        <v/>
      </c>
      <c r="AA187" s="34" t="str">
        <f t="shared" si="439"/>
        <v/>
      </c>
      <c r="AB187" s="34" t="str">
        <f t="shared" si="369"/>
        <v/>
      </c>
      <c r="AC187" s="38" t="str">
        <f t="shared" si="370"/>
        <v/>
      </c>
      <c r="AD187" s="38" t="str">
        <f t="shared" si="371"/>
        <v/>
      </c>
      <c r="AE187" s="40" t="str">
        <f t="shared" si="440"/>
        <v/>
      </c>
      <c r="AG187" s="20" t="e">
        <f t="shared" si="372"/>
        <v>#VALUE!</v>
      </c>
      <c r="BE187" s="8">
        <v>180</v>
      </c>
      <c r="BF187" s="8">
        <v>360</v>
      </c>
      <c r="BG187" s="8">
        <f t="shared" si="433"/>
        <v>6120</v>
      </c>
      <c r="BH187">
        <f t="shared" si="373"/>
        <v>18360</v>
      </c>
      <c r="BI187" t="s">
        <v>20</v>
      </c>
      <c r="BJ187">
        <f t="shared" si="374"/>
        <v>18360</v>
      </c>
      <c r="BK187">
        <f t="shared" si="416"/>
        <v>0</v>
      </c>
      <c r="BL187" s="17">
        <f t="shared" si="375"/>
        <v>36720</v>
      </c>
      <c r="BM187" s="17">
        <f t="shared" si="376"/>
        <v>360</v>
      </c>
      <c r="BN187" s="17">
        <f t="shared" si="377"/>
        <v>36720</v>
      </c>
      <c r="BO187" s="17">
        <f t="shared" si="378"/>
        <v>0</v>
      </c>
      <c r="BR187">
        <f t="shared" si="379"/>
        <v>18360</v>
      </c>
      <c r="BS187">
        <f t="shared" si="380"/>
        <v>360</v>
      </c>
      <c r="BT187">
        <f t="shared" si="381"/>
        <v>102</v>
      </c>
      <c r="BU187">
        <f t="shared" si="382"/>
        <v>1</v>
      </c>
      <c r="BX187">
        <f t="shared" si="383"/>
        <v>1</v>
      </c>
      <c r="BY187">
        <f t="shared" si="384"/>
        <v>102</v>
      </c>
      <c r="BZ187">
        <f t="shared" si="385"/>
        <v>1</v>
      </c>
      <c r="CA187">
        <f t="shared" si="386"/>
        <v>1</v>
      </c>
      <c r="CB187">
        <f t="shared" si="387"/>
        <v>102</v>
      </c>
      <c r="CC187">
        <f t="shared" si="388"/>
        <v>1</v>
      </c>
      <c r="CD187" s="19"/>
      <c r="CE187" s="155">
        <f t="shared" si="389"/>
        <v>102</v>
      </c>
      <c r="CF187" s="17">
        <f t="shared" si="390"/>
        <v>102</v>
      </c>
      <c r="CG187" s="205">
        <f t="shared" si="391"/>
        <v>320.44245066615889</v>
      </c>
      <c r="CH187" s="205">
        <f t="shared" si="392"/>
        <v>102</v>
      </c>
      <c r="CI187" s="205">
        <f t="shared" si="393"/>
        <v>0</v>
      </c>
      <c r="CJ187" s="224">
        <f t="shared" si="348"/>
        <v>1</v>
      </c>
      <c r="CK187" s="205">
        <f t="shared" si="394"/>
        <v>2</v>
      </c>
      <c r="CL187" s="205">
        <v>360</v>
      </c>
      <c r="CM187" s="205">
        <f t="shared" si="417"/>
        <v>8.3333333333333332E-3</v>
      </c>
      <c r="CN187" s="8"/>
      <c r="CO187" s="198"/>
      <c r="CP187" s="8"/>
      <c r="CQ187" s="8"/>
      <c r="CR187" s="8"/>
      <c r="CS187" s="8"/>
      <c r="CT187" s="8">
        <f t="shared" si="418"/>
        <v>306</v>
      </c>
      <c r="CU187" s="8">
        <f t="shared" si="419"/>
        <v>3</v>
      </c>
      <c r="CV187" s="8">
        <f t="shared" si="395"/>
        <v>3</v>
      </c>
      <c r="CW187" s="8">
        <f t="shared" si="466"/>
        <v>102</v>
      </c>
      <c r="CX187" s="8">
        <f t="shared" si="467"/>
        <v>1</v>
      </c>
      <c r="CY187" s="8">
        <f t="shared" si="349"/>
        <v>3</v>
      </c>
      <c r="CZ187" s="8">
        <f t="shared" si="350"/>
        <v>102</v>
      </c>
      <c r="DA187" s="8">
        <f t="shared" si="396"/>
        <v>1</v>
      </c>
      <c r="DB187" s="8"/>
      <c r="DC187" s="198">
        <f t="shared" si="397"/>
        <v>102</v>
      </c>
      <c r="DD187" s="234" t="s">
        <v>1005</v>
      </c>
      <c r="DE187" s="198">
        <f t="shared" si="398"/>
        <v>1</v>
      </c>
      <c r="DF187" s="8" t="s">
        <v>16</v>
      </c>
      <c r="DG187" s="8">
        <f t="shared" si="351"/>
        <v>102</v>
      </c>
      <c r="DH187" s="129" t="s">
        <v>18</v>
      </c>
      <c r="DI187" s="129" t="s">
        <v>16</v>
      </c>
      <c r="DJ187" s="198">
        <f t="shared" si="399"/>
        <v>320.44245066615889</v>
      </c>
      <c r="DK187" s="30" t="s">
        <v>2</v>
      </c>
      <c r="DL187" s="198">
        <f t="shared" si="352"/>
        <v>320.44245066615889</v>
      </c>
      <c r="DM187" s="228">
        <f t="shared" si="420"/>
        <v>1000000000000</v>
      </c>
      <c r="DN187" s="228">
        <f t="shared" si="421"/>
        <v>320442450666158.88</v>
      </c>
      <c r="DO187" s="228">
        <f t="shared" si="422"/>
        <v>320442450666158.88</v>
      </c>
      <c r="DP187" s="228">
        <f t="shared" si="423"/>
        <v>320442450666159</v>
      </c>
      <c r="DQ187" s="228">
        <f t="shared" si="424"/>
        <v>320442450666159</v>
      </c>
      <c r="DR187" s="30" t="str">
        <f t="shared" si="425"/>
        <v/>
      </c>
      <c r="DS187" s="30">
        <f t="shared" si="426"/>
        <v>0</v>
      </c>
      <c r="DT187" s="30">
        <f t="shared" si="427"/>
        <v>0</v>
      </c>
      <c r="DU187" s="27"/>
      <c r="DV187" s="23" t="s">
        <v>19</v>
      </c>
      <c r="DW187" s="23">
        <f t="shared" si="353"/>
        <v>102</v>
      </c>
      <c r="DX187" s="23">
        <f t="shared" si="354"/>
        <v>1</v>
      </c>
      <c r="DY187" s="23">
        <f t="shared" si="400"/>
        <v>102</v>
      </c>
      <c r="DZ187" s="23">
        <f t="shared" si="401"/>
        <v>0</v>
      </c>
      <c r="EA187" s="23">
        <f t="shared" si="355"/>
        <v>0</v>
      </c>
      <c r="EB187" s="23"/>
      <c r="EC187" s="23">
        <f t="shared" si="402"/>
        <v>102</v>
      </c>
      <c r="ED187" s="23">
        <f t="shared" si="403"/>
        <v>1</v>
      </c>
      <c r="EE187" s="23">
        <f t="shared" si="404"/>
        <v>102</v>
      </c>
      <c r="EF187" s="23">
        <f t="shared" si="405"/>
        <v>1</v>
      </c>
      <c r="EG187" s="23"/>
      <c r="EH187" s="23" t="s">
        <v>36</v>
      </c>
      <c r="EI187" s="223">
        <f t="shared" si="406"/>
        <v>102</v>
      </c>
      <c r="EJ187" s="23" t="s">
        <v>17</v>
      </c>
      <c r="EK187" s="223">
        <f t="shared" si="407"/>
        <v>1</v>
      </c>
      <c r="EL187" s="92" t="s">
        <v>37</v>
      </c>
      <c r="EM187" s="24" t="s">
        <v>18</v>
      </c>
      <c r="EN187" s="92">
        <f t="shared" si="441"/>
        <v>1</v>
      </c>
      <c r="EO187" s="92" t="s">
        <v>16</v>
      </c>
      <c r="EP187" t="str">
        <f t="shared" si="442"/>
        <v xml:space="preserve">( 102 / 1 ) π </v>
      </c>
      <c r="EQ187" t="str">
        <f t="shared" si="443"/>
        <v xml:space="preserve">102 π </v>
      </c>
      <c r="ER187" t="str">
        <f t="shared" si="408"/>
        <v xml:space="preserve">102 π </v>
      </c>
      <c r="ES187">
        <f t="shared" si="428"/>
        <v>0</v>
      </c>
      <c r="ET187" t="str">
        <f t="shared" si="409"/>
        <v xml:space="preserve">102 π </v>
      </c>
      <c r="EU187" s="92" t="s">
        <v>39</v>
      </c>
      <c r="EV187" s="92">
        <f t="shared" si="429"/>
        <v>154</v>
      </c>
      <c r="EW187" s="92"/>
      <c r="EX187" s="92">
        <f t="shared" si="430"/>
        <v>3</v>
      </c>
      <c r="EY187" s="92">
        <f t="shared" si="356"/>
        <v>1</v>
      </c>
      <c r="EZ187" s="71" t="str">
        <f t="shared" si="357"/>
        <v xml:space="preserve">18360° = </v>
      </c>
      <c r="FA187" s="73" t="str">
        <f t="shared" si="410"/>
        <v xml:space="preserve">102 π </v>
      </c>
      <c r="FB187" s="26" t="str">
        <f t="shared" si="358"/>
        <v>=</v>
      </c>
      <c r="FC187" s="26"/>
      <c r="FD187" s="26">
        <f t="shared" si="359"/>
        <v>320.44245066615889</v>
      </c>
      <c r="FE187" s="26"/>
      <c r="FF187" s="26" t="s">
        <v>39</v>
      </c>
      <c r="FG187" s="25">
        <f t="shared" si="360"/>
        <v>320.44245066615889</v>
      </c>
      <c r="FH187" s="25" t="s">
        <v>2</v>
      </c>
      <c r="FI187" s="25" t="str">
        <f t="shared" si="361"/>
        <v/>
      </c>
      <c r="FL187" s="144" t="str">
        <f t="shared" si="362"/>
        <v>102 π   =</v>
      </c>
      <c r="FM187" s="42">
        <f t="shared" si="444"/>
        <v>320.44245066615889</v>
      </c>
      <c r="FN187">
        <f t="shared" si="445"/>
        <v>-1.9601941597668926E-14</v>
      </c>
      <c r="FO187">
        <f t="shared" si="446"/>
        <v>1</v>
      </c>
      <c r="FP187">
        <f t="shared" si="447"/>
        <v>-9.800970798834463E-14</v>
      </c>
      <c r="FQ187">
        <f t="shared" si="448"/>
        <v>5</v>
      </c>
      <c r="FR187">
        <f t="shared" si="449"/>
        <v>0</v>
      </c>
      <c r="FS187">
        <f t="shared" si="450"/>
        <v>0</v>
      </c>
      <c r="FT187">
        <f t="shared" si="451"/>
        <v>9.800970798834463E-14</v>
      </c>
      <c r="FV187">
        <v>360</v>
      </c>
      <c r="FW187">
        <f t="shared" si="431"/>
        <v>120</v>
      </c>
      <c r="FX187">
        <f t="shared" si="452"/>
        <v>60</v>
      </c>
      <c r="FY187">
        <f t="shared" si="468"/>
        <v>3</v>
      </c>
      <c r="FZ187">
        <f t="shared" si="411"/>
        <v>1.5</v>
      </c>
      <c r="GA187">
        <f t="shared" si="469"/>
        <v>153</v>
      </c>
      <c r="GB187">
        <f t="shared" si="453"/>
        <v>0</v>
      </c>
      <c r="GC187" t="str">
        <f t="shared" si="454"/>
        <v/>
      </c>
      <c r="GD187" t="str">
        <f t="shared" si="412"/>
        <v/>
      </c>
      <c r="GH187" t="str">
        <f t="shared" si="363"/>
        <v/>
      </c>
      <c r="GI187" t="str">
        <f t="shared" si="455"/>
        <v/>
      </c>
      <c r="GJ187" s="43" t="str">
        <f t="shared" si="456"/>
        <v/>
      </c>
      <c r="GK187" s="43" t="str">
        <f t="shared" si="457"/>
        <v/>
      </c>
      <c r="GL187" s="145"/>
      <c r="GM187" t="str">
        <f t="shared" si="458"/>
        <v/>
      </c>
      <c r="GN187" t="str">
        <f t="shared" si="459"/>
        <v/>
      </c>
      <c r="GO187" t="str">
        <f t="shared" si="460"/>
        <v/>
      </c>
      <c r="GP187" t="str">
        <f t="shared" si="461"/>
        <v/>
      </c>
      <c r="GQ187" t="str">
        <f t="shared" si="413"/>
        <v/>
      </c>
      <c r="GR187" t="str">
        <f t="shared" si="462"/>
        <v/>
      </c>
      <c r="GS187" t="str">
        <f t="shared" si="463"/>
        <v/>
      </c>
      <c r="GU187" t="str">
        <f t="shared" si="464"/>
        <v/>
      </c>
      <c r="GV187" t="str">
        <f t="shared" si="414"/>
        <v/>
      </c>
      <c r="GW187" t="str">
        <f t="shared" si="346"/>
        <v/>
      </c>
      <c r="GX187" t="str">
        <f t="shared" si="347"/>
        <v/>
      </c>
      <c r="GY187" s="19"/>
      <c r="GZ187" t="e">
        <f t="shared" si="415"/>
        <v>#VALUE!</v>
      </c>
      <c r="HA187">
        <f t="shared" si="345"/>
        <v>3</v>
      </c>
      <c r="HC187" t="s">
        <v>982</v>
      </c>
      <c r="HD187">
        <f t="shared" si="432"/>
        <v>153</v>
      </c>
      <c r="HE187" t="str">
        <f t="shared" si="364"/>
        <v/>
      </c>
      <c r="HF187">
        <f t="shared" si="365"/>
        <v>0</v>
      </c>
      <c r="HG187" t="str">
        <f t="shared" si="366"/>
        <v/>
      </c>
      <c r="HH187">
        <f t="shared" si="465"/>
        <v>0</v>
      </c>
    </row>
    <row r="188" spans="2:216" x14ac:dyDescent="0.25">
      <c r="B188" s="8"/>
      <c r="C188" s="8"/>
      <c r="D188" s="8"/>
      <c r="E188" s="8"/>
      <c r="F188" s="8"/>
      <c r="G188" s="8"/>
      <c r="H188" s="8"/>
      <c r="I188" s="8"/>
      <c r="J188" s="8"/>
      <c r="L188" s="185"/>
      <c r="M188" s="185"/>
      <c r="N188" s="84"/>
      <c r="O188" s="8"/>
      <c r="P188" s="8"/>
      <c r="Q188" s="27"/>
      <c r="R188" s="227">
        <f t="shared" si="367"/>
        <v>102.66666666666667</v>
      </c>
      <c r="U188" s="32" t="str">
        <f t="shared" si="434"/>
        <v/>
      </c>
      <c r="V188" s="45" t="str">
        <f t="shared" si="435"/>
        <v/>
      </c>
      <c r="W188" s="32" t="str">
        <f t="shared" si="368"/>
        <v/>
      </c>
      <c r="X188" s="35" t="str">
        <f t="shared" si="436"/>
        <v/>
      </c>
      <c r="Y188" s="39" t="str">
        <f t="shared" si="437"/>
        <v/>
      </c>
      <c r="Z188" s="35" t="str">
        <f t="shared" si="438"/>
        <v/>
      </c>
      <c r="AA188" s="35" t="str">
        <f t="shared" si="439"/>
        <v/>
      </c>
      <c r="AB188" s="35" t="str">
        <f t="shared" si="369"/>
        <v/>
      </c>
      <c r="AC188" s="39" t="str">
        <f t="shared" si="370"/>
        <v/>
      </c>
      <c r="AD188" s="39" t="str">
        <f t="shared" si="371"/>
        <v/>
      </c>
      <c r="AE188" s="41" t="str">
        <f t="shared" si="440"/>
        <v/>
      </c>
      <c r="AG188" s="20" t="e">
        <f t="shared" si="372"/>
        <v>#VALUE!</v>
      </c>
      <c r="BE188" s="8">
        <v>180</v>
      </c>
      <c r="BF188" s="8">
        <v>360</v>
      </c>
      <c r="BG188" s="8">
        <f t="shared" si="433"/>
        <v>6160</v>
      </c>
      <c r="BH188">
        <f t="shared" si="373"/>
        <v>18480</v>
      </c>
      <c r="BI188" t="s">
        <v>20</v>
      </c>
      <c r="BJ188">
        <f t="shared" si="374"/>
        <v>18480</v>
      </c>
      <c r="BK188">
        <f t="shared" si="416"/>
        <v>0</v>
      </c>
      <c r="BL188" s="17">
        <f t="shared" si="375"/>
        <v>36960</v>
      </c>
      <c r="BM188" s="17">
        <f t="shared" si="376"/>
        <v>360</v>
      </c>
      <c r="BN188" s="17">
        <f t="shared" si="377"/>
        <v>36960</v>
      </c>
      <c r="BO188" s="17">
        <f t="shared" si="378"/>
        <v>0</v>
      </c>
      <c r="BR188">
        <f t="shared" si="379"/>
        <v>18480</v>
      </c>
      <c r="BS188">
        <f t="shared" si="380"/>
        <v>120</v>
      </c>
      <c r="BT188">
        <f t="shared" si="381"/>
        <v>308</v>
      </c>
      <c r="BU188">
        <f t="shared" si="382"/>
        <v>3</v>
      </c>
      <c r="BX188">
        <f t="shared" si="383"/>
        <v>1</v>
      </c>
      <c r="BY188">
        <f t="shared" si="384"/>
        <v>308</v>
      </c>
      <c r="BZ188">
        <f t="shared" si="385"/>
        <v>3</v>
      </c>
      <c r="CA188">
        <f t="shared" si="386"/>
        <v>1</v>
      </c>
      <c r="CB188">
        <f t="shared" si="387"/>
        <v>308</v>
      </c>
      <c r="CC188">
        <f t="shared" si="388"/>
        <v>3</v>
      </c>
      <c r="CD188" s="19"/>
      <c r="CE188" s="155">
        <f t="shared" si="389"/>
        <v>102.66666666666667</v>
      </c>
      <c r="CF188" s="17">
        <f t="shared" si="390"/>
        <v>102.66666666666667</v>
      </c>
      <c r="CG188" s="205">
        <f t="shared" si="391"/>
        <v>322.5368457685521</v>
      </c>
      <c r="CH188" s="205">
        <f t="shared" si="392"/>
        <v>102.66666666666667</v>
      </c>
      <c r="CI188" s="205">
        <f t="shared" si="393"/>
        <v>0</v>
      </c>
      <c r="CJ188" s="224">
        <f t="shared" si="348"/>
        <v>1</v>
      </c>
      <c r="CK188" s="205">
        <f t="shared" si="394"/>
        <v>2</v>
      </c>
      <c r="CL188" s="205">
        <v>360</v>
      </c>
      <c r="CM188" s="205">
        <f t="shared" si="417"/>
        <v>8.3333333333333332E-3</v>
      </c>
      <c r="CN188" s="8"/>
      <c r="CO188" s="198"/>
      <c r="CP188" s="8"/>
      <c r="CQ188" s="8"/>
      <c r="CR188" s="8"/>
      <c r="CS188" s="8"/>
      <c r="CT188" s="8">
        <f t="shared" si="418"/>
        <v>308</v>
      </c>
      <c r="CU188" s="8">
        <f t="shared" si="419"/>
        <v>3</v>
      </c>
      <c r="CV188" s="8">
        <f t="shared" si="395"/>
        <v>1</v>
      </c>
      <c r="CW188" s="8">
        <f t="shared" si="466"/>
        <v>308</v>
      </c>
      <c r="CX188" s="8">
        <f t="shared" si="467"/>
        <v>3</v>
      </c>
      <c r="CY188" s="8">
        <f t="shared" si="349"/>
        <v>1</v>
      </c>
      <c r="CZ188" s="8">
        <f t="shared" si="350"/>
        <v>308</v>
      </c>
      <c r="DA188" s="8">
        <f t="shared" si="396"/>
        <v>3</v>
      </c>
      <c r="DB188" s="8"/>
      <c r="DC188" s="198">
        <f t="shared" si="397"/>
        <v>308</v>
      </c>
      <c r="DD188" s="234" t="s">
        <v>1005</v>
      </c>
      <c r="DE188" s="198">
        <f t="shared" si="398"/>
        <v>3</v>
      </c>
      <c r="DF188" s="8" t="s">
        <v>16</v>
      </c>
      <c r="DG188" s="8">
        <f t="shared" si="351"/>
        <v>102.66666666666667</v>
      </c>
      <c r="DH188" s="129" t="s">
        <v>18</v>
      </c>
      <c r="DI188" s="129" t="s">
        <v>16</v>
      </c>
      <c r="DJ188" s="198">
        <f t="shared" si="399"/>
        <v>322.5368457685521</v>
      </c>
      <c r="DK188" s="30" t="s">
        <v>2</v>
      </c>
      <c r="DL188" s="198">
        <f t="shared" si="352"/>
        <v>322.5368457685521</v>
      </c>
      <c r="DM188" s="228">
        <f t="shared" si="420"/>
        <v>1000000000000</v>
      </c>
      <c r="DN188" s="228">
        <f t="shared" si="421"/>
        <v>322536845768552.13</v>
      </c>
      <c r="DO188" s="228">
        <f t="shared" si="422"/>
        <v>322536845768552.13</v>
      </c>
      <c r="DP188" s="228">
        <f t="shared" si="423"/>
        <v>322536845768552</v>
      </c>
      <c r="DQ188" s="228">
        <f t="shared" si="424"/>
        <v>322536845768552</v>
      </c>
      <c r="DR188" s="30" t="str">
        <f t="shared" si="425"/>
        <v/>
      </c>
      <c r="DS188" s="30">
        <f t="shared" si="426"/>
        <v>0</v>
      </c>
      <c r="DT188" s="30">
        <f t="shared" si="427"/>
        <v>0</v>
      </c>
      <c r="DU188" s="27"/>
      <c r="DV188" s="23" t="s">
        <v>19</v>
      </c>
      <c r="DW188" s="23">
        <f t="shared" si="353"/>
        <v>308</v>
      </c>
      <c r="DX188" s="23">
        <f t="shared" si="354"/>
        <v>3</v>
      </c>
      <c r="DY188" s="23">
        <f t="shared" si="400"/>
        <v>102.66666666666667</v>
      </c>
      <c r="DZ188" s="23">
        <f t="shared" si="401"/>
        <v>0</v>
      </c>
      <c r="EA188" s="23">
        <f t="shared" si="355"/>
        <v>0</v>
      </c>
      <c r="EB188" s="23"/>
      <c r="EC188" s="23">
        <f t="shared" si="402"/>
        <v>308</v>
      </c>
      <c r="ED188" s="23">
        <f t="shared" si="403"/>
        <v>3</v>
      </c>
      <c r="EE188" s="23">
        <f t="shared" si="404"/>
        <v>308</v>
      </c>
      <c r="EF188" s="23">
        <f t="shared" si="405"/>
        <v>3</v>
      </c>
      <c r="EG188" s="23"/>
      <c r="EH188" s="23" t="s">
        <v>36</v>
      </c>
      <c r="EI188" s="223">
        <f t="shared" si="406"/>
        <v>308</v>
      </c>
      <c r="EJ188" s="23" t="s">
        <v>17</v>
      </c>
      <c r="EK188" s="223">
        <f t="shared" si="407"/>
        <v>3</v>
      </c>
      <c r="EL188" s="92" t="s">
        <v>37</v>
      </c>
      <c r="EM188" s="24" t="s">
        <v>18</v>
      </c>
      <c r="EN188" s="92">
        <f t="shared" si="441"/>
        <v>1</v>
      </c>
      <c r="EO188" s="92" t="s">
        <v>16</v>
      </c>
      <c r="EP188" t="str">
        <f t="shared" si="442"/>
        <v xml:space="preserve">( 308 / 3 ) π </v>
      </c>
      <c r="EQ188" t="str">
        <f t="shared" si="443"/>
        <v xml:space="preserve">( 308 / 3 ) π </v>
      </c>
      <c r="ER188" t="str">
        <f t="shared" si="408"/>
        <v xml:space="preserve">( 308 / 3 ) π </v>
      </c>
      <c r="ES188">
        <f t="shared" si="428"/>
        <v>0</v>
      </c>
      <c r="ET188" t="str">
        <f t="shared" si="409"/>
        <v xml:space="preserve">( 308 / 3 ) π </v>
      </c>
      <c r="EU188" s="92" t="s">
        <v>39</v>
      </c>
      <c r="EV188" s="92">
        <f t="shared" si="429"/>
        <v>155</v>
      </c>
      <c r="EW188" s="92"/>
      <c r="EX188" s="92">
        <f t="shared" si="430"/>
        <v>3</v>
      </c>
      <c r="EY188" s="92">
        <f t="shared" si="356"/>
        <v>1</v>
      </c>
      <c r="EZ188" s="71" t="str">
        <f t="shared" si="357"/>
        <v xml:space="preserve">18480° = </v>
      </c>
      <c r="FA188" s="73" t="str">
        <f t="shared" si="410"/>
        <v xml:space="preserve">( 308 / 3 ) π </v>
      </c>
      <c r="FB188" s="26" t="str">
        <f t="shared" si="358"/>
        <v>=</v>
      </c>
      <c r="FC188" s="26"/>
      <c r="FD188" s="26">
        <f t="shared" si="359"/>
        <v>322.5368457685521</v>
      </c>
      <c r="FE188" s="26"/>
      <c r="FF188" s="26" t="s">
        <v>39</v>
      </c>
      <c r="FG188" s="25">
        <f t="shared" si="360"/>
        <v>322.5368457685521</v>
      </c>
      <c r="FH188" s="25" t="s">
        <v>2</v>
      </c>
      <c r="FI188" s="25" t="str">
        <f t="shared" si="361"/>
        <v/>
      </c>
      <c r="FL188" s="144" t="str">
        <f t="shared" si="362"/>
        <v>( 308 / 3 ) π   =</v>
      </c>
      <c r="FM188" s="42">
        <f t="shared" si="444"/>
        <v>322.5368457685521</v>
      </c>
      <c r="FN188">
        <f t="shared" si="445"/>
        <v>0.86602540378444259</v>
      </c>
      <c r="FO188">
        <f t="shared" si="446"/>
        <v>-0.49999999999999323</v>
      </c>
      <c r="FP188">
        <f t="shared" si="447"/>
        <v>4.3301270189222132</v>
      </c>
      <c r="FQ188">
        <f t="shared" si="448"/>
        <v>-2.4999999999999662</v>
      </c>
      <c r="FR188">
        <f t="shared" si="449"/>
        <v>7.4999999999999662</v>
      </c>
      <c r="FS188">
        <f t="shared" si="450"/>
        <v>2.5000000000000338</v>
      </c>
      <c r="FT188">
        <f t="shared" si="451"/>
        <v>8.6602540378443678</v>
      </c>
      <c r="FV188">
        <v>360</v>
      </c>
      <c r="FW188">
        <f t="shared" si="431"/>
        <v>120</v>
      </c>
      <c r="FX188">
        <f t="shared" si="452"/>
        <v>60</v>
      </c>
      <c r="FY188">
        <f t="shared" si="468"/>
        <v>3</v>
      </c>
      <c r="FZ188">
        <f t="shared" si="411"/>
        <v>1.5</v>
      </c>
      <c r="GA188">
        <f t="shared" si="469"/>
        <v>154</v>
      </c>
      <c r="GB188">
        <f t="shared" si="453"/>
        <v>0</v>
      </c>
      <c r="GC188" t="str">
        <f t="shared" si="454"/>
        <v/>
      </c>
      <c r="GD188" t="str">
        <f t="shared" si="412"/>
        <v/>
      </c>
      <c r="GH188" t="str">
        <f t="shared" si="363"/>
        <v/>
      </c>
      <c r="GI188" t="str">
        <f t="shared" si="455"/>
        <v/>
      </c>
      <c r="GJ188" s="43" t="str">
        <f t="shared" si="456"/>
        <v/>
      </c>
      <c r="GK188" s="43" t="str">
        <f t="shared" si="457"/>
        <v/>
      </c>
      <c r="GL188" s="145"/>
      <c r="GM188" t="str">
        <f t="shared" si="458"/>
        <v/>
      </c>
      <c r="GN188" t="str">
        <f t="shared" si="459"/>
        <v/>
      </c>
      <c r="GO188" t="str">
        <f t="shared" si="460"/>
        <v/>
      </c>
      <c r="GP188" t="str">
        <f t="shared" si="461"/>
        <v/>
      </c>
      <c r="GQ188" t="str">
        <f t="shared" si="413"/>
        <v/>
      </c>
      <c r="GR188" t="str">
        <f t="shared" si="462"/>
        <v/>
      </c>
      <c r="GS188" t="str">
        <f t="shared" si="463"/>
        <v/>
      </c>
      <c r="GU188" t="str">
        <f t="shared" si="464"/>
        <v/>
      </c>
      <c r="GV188" t="str">
        <f t="shared" si="414"/>
        <v/>
      </c>
      <c r="GW188" t="str">
        <f t="shared" si="346"/>
        <v/>
      </c>
      <c r="GX188" t="str">
        <f t="shared" si="347"/>
        <v/>
      </c>
      <c r="GY188" s="19"/>
      <c r="GZ188" t="e">
        <f t="shared" si="415"/>
        <v>#VALUE!</v>
      </c>
      <c r="HA188">
        <f t="shared" si="345"/>
        <v>3</v>
      </c>
      <c r="HC188" t="s">
        <v>982</v>
      </c>
      <c r="HD188">
        <f t="shared" si="432"/>
        <v>154</v>
      </c>
      <c r="HE188" t="str">
        <f t="shared" si="364"/>
        <v/>
      </c>
      <c r="HF188">
        <f t="shared" si="365"/>
        <v>0</v>
      </c>
      <c r="HG188" t="str">
        <f t="shared" si="366"/>
        <v/>
      </c>
      <c r="HH188">
        <f t="shared" si="465"/>
        <v>0</v>
      </c>
    </row>
    <row r="189" spans="2:216" x14ac:dyDescent="0.25">
      <c r="B189" s="8"/>
      <c r="C189" s="8"/>
      <c r="D189" s="8"/>
      <c r="E189" s="8"/>
      <c r="F189" s="8"/>
      <c r="G189" s="8"/>
      <c r="H189" s="8"/>
      <c r="I189" s="8"/>
      <c r="J189" s="8"/>
      <c r="L189" s="185"/>
      <c r="M189" s="185"/>
      <c r="N189" s="84"/>
      <c r="O189" s="8"/>
      <c r="P189" s="8"/>
      <c r="Q189" s="27"/>
      <c r="R189" s="227">
        <f t="shared" si="367"/>
        <v>103.33333333333333</v>
      </c>
      <c r="U189" s="32" t="str">
        <f t="shared" si="434"/>
        <v/>
      </c>
      <c r="V189" s="44" t="str">
        <f t="shared" si="435"/>
        <v/>
      </c>
      <c r="W189" s="66" t="str">
        <f t="shared" si="368"/>
        <v/>
      </c>
      <c r="X189" s="34" t="str">
        <f t="shared" si="436"/>
        <v/>
      </c>
      <c r="Y189" s="38" t="str">
        <f t="shared" si="437"/>
        <v/>
      </c>
      <c r="Z189" s="34" t="str">
        <f t="shared" si="438"/>
        <v/>
      </c>
      <c r="AA189" s="34" t="str">
        <f t="shared" si="439"/>
        <v/>
      </c>
      <c r="AB189" s="34" t="str">
        <f t="shared" si="369"/>
        <v/>
      </c>
      <c r="AC189" s="38" t="str">
        <f t="shared" si="370"/>
        <v/>
      </c>
      <c r="AD189" s="38" t="str">
        <f t="shared" si="371"/>
        <v/>
      </c>
      <c r="AE189" s="40" t="str">
        <f t="shared" si="440"/>
        <v/>
      </c>
      <c r="AG189" s="20" t="e">
        <f t="shared" si="372"/>
        <v>#VALUE!</v>
      </c>
      <c r="BE189" s="8">
        <v>180</v>
      </c>
      <c r="BF189" s="8">
        <v>360</v>
      </c>
      <c r="BG189" s="8">
        <f t="shared" si="433"/>
        <v>6200</v>
      </c>
      <c r="BH189">
        <f t="shared" si="373"/>
        <v>18600</v>
      </c>
      <c r="BI189" t="s">
        <v>20</v>
      </c>
      <c r="BJ189">
        <f t="shared" si="374"/>
        <v>18600</v>
      </c>
      <c r="BK189">
        <f t="shared" si="416"/>
        <v>0</v>
      </c>
      <c r="BL189" s="17">
        <f t="shared" si="375"/>
        <v>37200</v>
      </c>
      <c r="BM189" s="17">
        <f t="shared" si="376"/>
        <v>360</v>
      </c>
      <c r="BN189" s="17">
        <f t="shared" si="377"/>
        <v>37200</v>
      </c>
      <c r="BO189" s="17">
        <f t="shared" si="378"/>
        <v>0</v>
      </c>
      <c r="BR189">
        <f t="shared" si="379"/>
        <v>18600</v>
      </c>
      <c r="BS189">
        <f t="shared" si="380"/>
        <v>120</v>
      </c>
      <c r="BT189">
        <f t="shared" si="381"/>
        <v>310</v>
      </c>
      <c r="BU189">
        <f t="shared" si="382"/>
        <v>3</v>
      </c>
      <c r="BX189">
        <f t="shared" si="383"/>
        <v>1</v>
      </c>
      <c r="BY189">
        <f t="shared" si="384"/>
        <v>310</v>
      </c>
      <c r="BZ189">
        <f t="shared" si="385"/>
        <v>3</v>
      </c>
      <c r="CA189">
        <f t="shared" si="386"/>
        <v>1</v>
      </c>
      <c r="CB189">
        <f t="shared" si="387"/>
        <v>310</v>
      </c>
      <c r="CC189">
        <f t="shared" si="388"/>
        <v>3</v>
      </c>
      <c r="CD189" s="19"/>
      <c r="CE189" s="155">
        <f t="shared" si="389"/>
        <v>103.33333333333333</v>
      </c>
      <c r="CF189" s="17">
        <f t="shared" si="390"/>
        <v>103.33333333333333</v>
      </c>
      <c r="CG189" s="205">
        <f t="shared" si="391"/>
        <v>324.63124087094525</v>
      </c>
      <c r="CH189" s="205">
        <f t="shared" si="392"/>
        <v>103.33333333333333</v>
      </c>
      <c r="CI189" s="205">
        <f t="shared" si="393"/>
        <v>0</v>
      </c>
      <c r="CJ189" s="224">
        <f t="shared" si="348"/>
        <v>1</v>
      </c>
      <c r="CK189" s="205">
        <f t="shared" si="394"/>
        <v>2</v>
      </c>
      <c r="CL189" s="205">
        <v>360</v>
      </c>
      <c r="CM189" s="205">
        <f t="shared" si="417"/>
        <v>8.3333333333333332E-3</v>
      </c>
      <c r="CN189" s="8"/>
      <c r="CO189" s="198"/>
      <c r="CP189" s="8"/>
      <c r="CQ189" s="8"/>
      <c r="CR189" s="8"/>
      <c r="CS189" s="8"/>
      <c r="CT189" s="8">
        <f t="shared" si="418"/>
        <v>310</v>
      </c>
      <c r="CU189" s="8">
        <f t="shared" si="419"/>
        <v>3</v>
      </c>
      <c r="CV189" s="8">
        <f t="shared" si="395"/>
        <v>1</v>
      </c>
      <c r="CW189" s="8">
        <f t="shared" si="466"/>
        <v>310</v>
      </c>
      <c r="CX189" s="8">
        <f t="shared" si="467"/>
        <v>3</v>
      </c>
      <c r="CY189" s="8">
        <f t="shared" si="349"/>
        <v>1</v>
      </c>
      <c r="CZ189" s="8">
        <f t="shared" si="350"/>
        <v>310</v>
      </c>
      <c r="DA189" s="8">
        <f t="shared" si="396"/>
        <v>3</v>
      </c>
      <c r="DB189" s="8"/>
      <c r="DC189" s="198">
        <f t="shared" si="397"/>
        <v>310</v>
      </c>
      <c r="DD189" s="234" t="s">
        <v>1005</v>
      </c>
      <c r="DE189" s="198">
        <f t="shared" si="398"/>
        <v>3</v>
      </c>
      <c r="DF189" s="8" t="s">
        <v>16</v>
      </c>
      <c r="DG189" s="8">
        <f t="shared" si="351"/>
        <v>103.33333333333333</v>
      </c>
      <c r="DH189" s="129" t="s">
        <v>18</v>
      </c>
      <c r="DI189" s="129" t="s">
        <v>16</v>
      </c>
      <c r="DJ189" s="198">
        <f t="shared" si="399"/>
        <v>324.63124087094525</v>
      </c>
      <c r="DK189" s="30" t="s">
        <v>2</v>
      </c>
      <c r="DL189" s="198">
        <f t="shared" si="352"/>
        <v>324.63124087094525</v>
      </c>
      <c r="DM189" s="228">
        <f t="shared" si="420"/>
        <v>1000000000000</v>
      </c>
      <c r="DN189" s="228">
        <f t="shared" si="421"/>
        <v>324631240870945.25</v>
      </c>
      <c r="DO189" s="228">
        <f t="shared" si="422"/>
        <v>324631240870945.25</v>
      </c>
      <c r="DP189" s="228">
        <f t="shared" si="423"/>
        <v>324631240870945</v>
      </c>
      <c r="DQ189" s="228">
        <f t="shared" si="424"/>
        <v>324631240870945</v>
      </c>
      <c r="DR189" s="30" t="str">
        <f t="shared" si="425"/>
        <v/>
      </c>
      <c r="DS189" s="30">
        <f t="shared" si="426"/>
        <v>0</v>
      </c>
      <c r="DT189" s="30">
        <f t="shared" si="427"/>
        <v>0</v>
      </c>
      <c r="DU189" s="27"/>
      <c r="DV189" s="23" t="s">
        <v>19</v>
      </c>
      <c r="DW189" s="23">
        <f t="shared" si="353"/>
        <v>310</v>
      </c>
      <c r="DX189" s="23">
        <f t="shared" si="354"/>
        <v>3</v>
      </c>
      <c r="DY189" s="23">
        <f t="shared" si="400"/>
        <v>103.33333333333333</v>
      </c>
      <c r="DZ189" s="23">
        <f t="shared" si="401"/>
        <v>0</v>
      </c>
      <c r="EA189" s="23">
        <f t="shared" si="355"/>
        <v>0</v>
      </c>
      <c r="EB189" s="23"/>
      <c r="EC189" s="23">
        <f t="shared" si="402"/>
        <v>310</v>
      </c>
      <c r="ED189" s="23">
        <f t="shared" si="403"/>
        <v>3</v>
      </c>
      <c r="EE189" s="23">
        <f t="shared" si="404"/>
        <v>310</v>
      </c>
      <c r="EF189" s="23">
        <f t="shared" si="405"/>
        <v>3</v>
      </c>
      <c r="EG189" s="23"/>
      <c r="EH189" s="23" t="s">
        <v>36</v>
      </c>
      <c r="EI189" s="223">
        <f t="shared" si="406"/>
        <v>310</v>
      </c>
      <c r="EJ189" s="23" t="s">
        <v>17</v>
      </c>
      <c r="EK189" s="223">
        <f t="shared" si="407"/>
        <v>3</v>
      </c>
      <c r="EL189" s="92" t="s">
        <v>37</v>
      </c>
      <c r="EM189" s="24" t="s">
        <v>18</v>
      </c>
      <c r="EN189" s="92">
        <f t="shared" si="441"/>
        <v>1</v>
      </c>
      <c r="EO189" s="92" t="s">
        <v>16</v>
      </c>
      <c r="EP189" t="str">
        <f t="shared" si="442"/>
        <v xml:space="preserve">( 310 / 3 ) π </v>
      </c>
      <c r="EQ189" t="str">
        <f t="shared" si="443"/>
        <v xml:space="preserve">( 310 / 3 ) π </v>
      </c>
      <c r="ER189" t="str">
        <f t="shared" si="408"/>
        <v xml:space="preserve">( 310 / 3 ) π </v>
      </c>
      <c r="ES189">
        <f t="shared" si="428"/>
        <v>0</v>
      </c>
      <c r="ET189" t="str">
        <f t="shared" si="409"/>
        <v xml:space="preserve">( 310 / 3 ) π </v>
      </c>
      <c r="EU189" s="92" t="s">
        <v>39</v>
      </c>
      <c r="EV189" s="92">
        <f t="shared" si="429"/>
        <v>156</v>
      </c>
      <c r="EW189" s="92"/>
      <c r="EX189" s="92">
        <f t="shared" si="430"/>
        <v>3</v>
      </c>
      <c r="EY189" s="92">
        <f t="shared" si="356"/>
        <v>3</v>
      </c>
      <c r="EZ189" s="71" t="str">
        <f t="shared" si="357"/>
        <v xml:space="preserve">18600° = </v>
      </c>
      <c r="FA189" s="73" t="str">
        <f t="shared" si="410"/>
        <v xml:space="preserve">( 310 / 3 ) π </v>
      </c>
      <c r="FB189" s="26" t="str">
        <f t="shared" si="358"/>
        <v>=</v>
      </c>
      <c r="FC189" s="26"/>
      <c r="FD189" s="26">
        <f t="shared" si="359"/>
        <v>324.63124087094525</v>
      </c>
      <c r="FE189" s="26"/>
      <c r="FF189" s="26" t="s">
        <v>39</v>
      </c>
      <c r="FG189" s="25">
        <f t="shared" si="360"/>
        <v>324.63124087094525</v>
      </c>
      <c r="FH189" s="25" t="s">
        <v>2</v>
      </c>
      <c r="FI189" s="25" t="str">
        <f t="shared" si="361"/>
        <v/>
      </c>
      <c r="FL189" s="144" t="str">
        <f t="shared" si="362"/>
        <v>( 310 / 3 ) π   =</v>
      </c>
      <c r="FM189" s="42">
        <f t="shared" si="444"/>
        <v>324.63124087094525</v>
      </c>
      <c r="FN189">
        <f t="shared" si="445"/>
        <v>-0.86602540378441217</v>
      </c>
      <c r="FO189">
        <f t="shared" si="446"/>
        <v>-0.50000000000004585</v>
      </c>
      <c r="FP189">
        <f t="shared" si="447"/>
        <v>-4.3301270189220613</v>
      </c>
      <c r="FQ189">
        <f t="shared" si="448"/>
        <v>-2.5000000000002292</v>
      </c>
      <c r="FR189">
        <f t="shared" si="449"/>
        <v>7.5000000000002292</v>
      </c>
      <c r="FS189">
        <f t="shared" si="450"/>
        <v>2.4999999999997708</v>
      </c>
      <c r="FT189">
        <f t="shared" si="451"/>
        <v>8.6602540378445187</v>
      </c>
      <c r="FV189">
        <v>360</v>
      </c>
      <c r="FW189">
        <f t="shared" si="431"/>
        <v>120</v>
      </c>
      <c r="FX189">
        <f t="shared" si="452"/>
        <v>60</v>
      </c>
      <c r="FY189">
        <f t="shared" si="468"/>
        <v>3</v>
      </c>
      <c r="FZ189">
        <f t="shared" si="411"/>
        <v>1.5</v>
      </c>
      <c r="GA189">
        <f t="shared" si="469"/>
        <v>155</v>
      </c>
      <c r="GB189">
        <f t="shared" si="453"/>
        <v>0</v>
      </c>
      <c r="GC189" t="str">
        <f t="shared" si="454"/>
        <v/>
      </c>
      <c r="GD189" t="str">
        <f t="shared" si="412"/>
        <v/>
      </c>
      <c r="GH189" t="str">
        <f t="shared" si="363"/>
        <v/>
      </c>
      <c r="GI189" t="str">
        <f t="shared" si="455"/>
        <v/>
      </c>
      <c r="GJ189" s="43" t="str">
        <f t="shared" si="456"/>
        <v/>
      </c>
      <c r="GK189" s="43" t="str">
        <f t="shared" si="457"/>
        <v/>
      </c>
      <c r="GL189" s="145"/>
      <c r="GM189" t="str">
        <f t="shared" si="458"/>
        <v/>
      </c>
      <c r="GN189" t="str">
        <f t="shared" si="459"/>
        <v/>
      </c>
      <c r="GO189" t="str">
        <f t="shared" si="460"/>
        <v/>
      </c>
      <c r="GP189" t="str">
        <f t="shared" si="461"/>
        <v/>
      </c>
      <c r="GQ189" t="str">
        <f t="shared" si="413"/>
        <v/>
      </c>
      <c r="GR189" t="str">
        <f t="shared" si="462"/>
        <v/>
      </c>
      <c r="GS189" t="str">
        <f t="shared" si="463"/>
        <v/>
      </c>
      <c r="GU189" t="str">
        <f t="shared" si="464"/>
        <v/>
      </c>
      <c r="GV189" t="str">
        <f t="shared" si="414"/>
        <v/>
      </c>
      <c r="GW189" t="str">
        <f t="shared" si="346"/>
        <v/>
      </c>
      <c r="GX189" t="str">
        <f t="shared" si="347"/>
        <v/>
      </c>
      <c r="GY189" s="19"/>
      <c r="GZ189" t="e">
        <f t="shared" si="415"/>
        <v>#VALUE!</v>
      </c>
      <c r="HA189">
        <f t="shared" si="345"/>
        <v>3</v>
      </c>
      <c r="HC189" t="s">
        <v>982</v>
      </c>
      <c r="HD189">
        <f t="shared" si="432"/>
        <v>155</v>
      </c>
      <c r="HE189" t="str">
        <f t="shared" si="364"/>
        <v/>
      </c>
      <c r="HF189">
        <f t="shared" si="365"/>
        <v>0</v>
      </c>
      <c r="HG189" t="str">
        <f t="shared" si="366"/>
        <v/>
      </c>
      <c r="HH189">
        <f t="shared" si="465"/>
        <v>0</v>
      </c>
    </row>
    <row r="190" spans="2:216" x14ac:dyDescent="0.25">
      <c r="B190" s="8"/>
      <c r="C190" s="8"/>
      <c r="D190" s="8"/>
      <c r="E190" s="8"/>
      <c r="F190" s="8"/>
      <c r="G190" s="8"/>
      <c r="H190" s="8"/>
      <c r="I190" s="8"/>
      <c r="J190" s="8"/>
      <c r="L190" s="185"/>
      <c r="M190" s="185"/>
      <c r="N190" s="84"/>
      <c r="O190" s="8"/>
      <c r="P190" s="8"/>
      <c r="Q190" s="27"/>
      <c r="R190" s="227">
        <f t="shared" si="367"/>
        <v>104</v>
      </c>
      <c r="U190" s="32" t="str">
        <f t="shared" si="434"/>
        <v/>
      </c>
      <c r="V190" s="45" t="str">
        <f t="shared" si="435"/>
        <v/>
      </c>
      <c r="W190" s="32" t="str">
        <f t="shared" si="368"/>
        <v/>
      </c>
      <c r="X190" s="35" t="str">
        <f t="shared" si="436"/>
        <v/>
      </c>
      <c r="Y190" s="39" t="str">
        <f t="shared" si="437"/>
        <v/>
      </c>
      <c r="Z190" s="35" t="str">
        <f t="shared" si="438"/>
        <v/>
      </c>
      <c r="AA190" s="35" t="str">
        <f t="shared" si="439"/>
        <v/>
      </c>
      <c r="AB190" s="35" t="str">
        <f t="shared" si="369"/>
        <v/>
      </c>
      <c r="AC190" s="39" t="str">
        <f t="shared" si="370"/>
        <v/>
      </c>
      <c r="AD190" s="39" t="str">
        <f t="shared" si="371"/>
        <v/>
      </c>
      <c r="AE190" s="41" t="str">
        <f t="shared" si="440"/>
        <v/>
      </c>
      <c r="AG190" s="20" t="e">
        <f t="shared" si="372"/>
        <v>#VALUE!</v>
      </c>
      <c r="BE190" s="8">
        <v>180</v>
      </c>
      <c r="BF190" s="8">
        <v>360</v>
      </c>
      <c r="BG190" s="8">
        <f t="shared" si="433"/>
        <v>6240</v>
      </c>
      <c r="BH190">
        <f t="shared" si="373"/>
        <v>18720</v>
      </c>
      <c r="BI190" t="s">
        <v>20</v>
      </c>
      <c r="BJ190">
        <f t="shared" si="374"/>
        <v>18720</v>
      </c>
      <c r="BK190">
        <f t="shared" si="416"/>
        <v>0</v>
      </c>
      <c r="BL190" s="17">
        <f t="shared" si="375"/>
        <v>37440</v>
      </c>
      <c r="BM190" s="17">
        <f t="shared" si="376"/>
        <v>360</v>
      </c>
      <c r="BN190" s="17">
        <f t="shared" si="377"/>
        <v>37440</v>
      </c>
      <c r="BO190" s="17">
        <f t="shared" si="378"/>
        <v>0</v>
      </c>
      <c r="BR190">
        <f t="shared" si="379"/>
        <v>18720</v>
      </c>
      <c r="BS190">
        <f t="shared" si="380"/>
        <v>360</v>
      </c>
      <c r="BT190">
        <f t="shared" si="381"/>
        <v>104</v>
      </c>
      <c r="BU190">
        <f t="shared" si="382"/>
        <v>1</v>
      </c>
      <c r="BX190">
        <f t="shared" si="383"/>
        <v>1</v>
      </c>
      <c r="BY190">
        <f t="shared" si="384"/>
        <v>104</v>
      </c>
      <c r="BZ190">
        <f t="shared" si="385"/>
        <v>1</v>
      </c>
      <c r="CA190">
        <f t="shared" si="386"/>
        <v>1</v>
      </c>
      <c r="CB190">
        <f t="shared" si="387"/>
        <v>104</v>
      </c>
      <c r="CC190">
        <f t="shared" si="388"/>
        <v>1</v>
      </c>
      <c r="CD190" s="19"/>
      <c r="CE190" s="155">
        <f t="shared" si="389"/>
        <v>104</v>
      </c>
      <c r="CF190" s="17">
        <f t="shared" si="390"/>
        <v>104</v>
      </c>
      <c r="CG190" s="205">
        <f t="shared" si="391"/>
        <v>326.72563597333851</v>
      </c>
      <c r="CH190" s="205">
        <f t="shared" si="392"/>
        <v>104</v>
      </c>
      <c r="CI190" s="205">
        <f t="shared" si="393"/>
        <v>0</v>
      </c>
      <c r="CJ190" s="224">
        <f t="shared" si="348"/>
        <v>1</v>
      </c>
      <c r="CK190" s="205">
        <f t="shared" si="394"/>
        <v>2</v>
      </c>
      <c r="CL190" s="205">
        <v>360</v>
      </c>
      <c r="CM190" s="205">
        <f t="shared" si="417"/>
        <v>8.3333333333333332E-3</v>
      </c>
      <c r="CN190" s="8"/>
      <c r="CO190" s="198"/>
      <c r="CP190" s="8"/>
      <c r="CQ190" s="8"/>
      <c r="CR190" s="8"/>
      <c r="CS190" s="8"/>
      <c r="CT190" s="8">
        <f t="shared" si="418"/>
        <v>312</v>
      </c>
      <c r="CU190" s="8">
        <f t="shared" si="419"/>
        <v>3</v>
      </c>
      <c r="CV190" s="8">
        <f t="shared" si="395"/>
        <v>3</v>
      </c>
      <c r="CW190" s="8">
        <f t="shared" si="466"/>
        <v>104</v>
      </c>
      <c r="CX190" s="8">
        <f t="shared" si="467"/>
        <v>1</v>
      </c>
      <c r="CY190" s="8">
        <f t="shared" si="349"/>
        <v>3</v>
      </c>
      <c r="CZ190" s="8">
        <f t="shared" si="350"/>
        <v>104</v>
      </c>
      <c r="DA190" s="8">
        <f t="shared" si="396"/>
        <v>1</v>
      </c>
      <c r="DB190" s="8"/>
      <c r="DC190" s="198">
        <f t="shared" si="397"/>
        <v>104</v>
      </c>
      <c r="DD190" s="234" t="s">
        <v>1005</v>
      </c>
      <c r="DE190" s="198">
        <f t="shared" si="398"/>
        <v>1</v>
      </c>
      <c r="DF190" s="8" t="s">
        <v>16</v>
      </c>
      <c r="DG190" s="8">
        <f t="shared" si="351"/>
        <v>104</v>
      </c>
      <c r="DH190" s="129" t="s">
        <v>18</v>
      </c>
      <c r="DI190" s="129" t="s">
        <v>16</v>
      </c>
      <c r="DJ190" s="198">
        <f t="shared" si="399"/>
        <v>326.72563597333851</v>
      </c>
      <c r="DK190" s="30" t="s">
        <v>2</v>
      </c>
      <c r="DL190" s="198">
        <f t="shared" si="352"/>
        <v>326.72563597333851</v>
      </c>
      <c r="DM190" s="228">
        <f t="shared" si="420"/>
        <v>1000000000000</v>
      </c>
      <c r="DN190" s="228">
        <f t="shared" si="421"/>
        <v>326725635973338.5</v>
      </c>
      <c r="DO190" s="228">
        <f t="shared" si="422"/>
        <v>326725635973338.5</v>
      </c>
      <c r="DP190" s="228">
        <f t="shared" si="423"/>
        <v>326725635973339</v>
      </c>
      <c r="DQ190" s="228">
        <f t="shared" si="424"/>
        <v>326725635973339</v>
      </c>
      <c r="DR190" s="30" t="str">
        <f t="shared" si="425"/>
        <v/>
      </c>
      <c r="DS190" s="30">
        <f t="shared" si="426"/>
        <v>0</v>
      </c>
      <c r="DT190" s="30">
        <f t="shared" si="427"/>
        <v>0</v>
      </c>
      <c r="DU190" s="27"/>
      <c r="DV190" s="23" t="s">
        <v>19</v>
      </c>
      <c r="DW190" s="23">
        <f t="shared" si="353"/>
        <v>104</v>
      </c>
      <c r="DX190" s="23">
        <f t="shared" si="354"/>
        <v>1</v>
      </c>
      <c r="DY190" s="23">
        <f t="shared" si="400"/>
        <v>104</v>
      </c>
      <c r="DZ190" s="23">
        <f t="shared" si="401"/>
        <v>0</v>
      </c>
      <c r="EA190" s="23">
        <f t="shared" si="355"/>
        <v>0</v>
      </c>
      <c r="EB190" s="23"/>
      <c r="EC190" s="23">
        <f t="shared" si="402"/>
        <v>104</v>
      </c>
      <c r="ED190" s="23">
        <f t="shared" si="403"/>
        <v>1</v>
      </c>
      <c r="EE190" s="23">
        <f t="shared" si="404"/>
        <v>104</v>
      </c>
      <c r="EF190" s="23">
        <f t="shared" si="405"/>
        <v>1</v>
      </c>
      <c r="EG190" s="23"/>
      <c r="EH190" s="23" t="s">
        <v>36</v>
      </c>
      <c r="EI190" s="223">
        <f t="shared" si="406"/>
        <v>104</v>
      </c>
      <c r="EJ190" s="23" t="s">
        <v>17</v>
      </c>
      <c r="EK190" s="223">
        <f t="shared" si="407"/>
        <v>1</v>
      </c>
      <c r="EL190" s="92" t="s">
        <v>37</v>
      </c>
      <c r="EM190" s="24" t="s">
        <v>18</v>
      </c>
      <c r="EN190" s="92">
        <f t="shared" si="441"/>
        <v>1</v>
      </c>
      <c r="EO190" s="92" t="s">
        <v>16</v>
      </c>
      <c r="EP190" t="str">
        <f t="shared" si="442"/>
        <v xml:space="preserve">( 104 / 1 ) π </v>
      </c>
      <c r="EQ190" t="str">
        <f t="shared" si="443"/>
        <v xml:space="preserve">104 π </v>
      </c>
      <c r="ER190" t="str">
        <f t="shared" si="408"/>
        <v xml:space="preserve">104 π </v>
      </c>
      <c r="ES190">
        <f t="shared" si="428"/>
        <v>0</v>
      </c>
      <c r="ET190" t="str">
        <f t="shared" si="409"/>
        <v xml:space="preserve">104 π </v>
      </c>
      <c r="EU190" s="92" t="s">
        <v>39</v>
      </c>
      <c r="EV190" s="92">
        <f t="shared" si="429"/>
        <v>157</v>
      </c>
      <c r="EW190" s="92"/>
      <c r="EX190" s="92">
        <f t="shared" si="430"/>
        <v>3</v>
      </c>
      <c r="EY190" s="92">
        <f t="shared" si="356"/>
        <v>1</v>
      </c>
      <c r="EZ190" s="71" t="str">
        <f t="shared" si="357"/>
        <v xml:space="preserve">18720° = </v>
      </c>
      <c r="FA190" s="73" t="str">
        <f t="shared" si="410"/>
        <v xml:space="preserve">104 π </v>
      </c>
      <c r="FB190" s="26" t="str">
        <f t="shared" si="358"/>
        <v>=</v>
      </c>
      <c r="FC190" s="26"/>
      <c r="FD190" s="26">
        <f t="shared" si="359"/>
        <v>326.72563597333851</v>
      </c>
      <c r="FE190" s="26"/>
      <c r="FF190" s="26" t="s">
        <v>39</v>
      </c>
      <c r="FG190" s="25">
        <f t="shared" si="360"/>
        <v>326.72563597333851</v>
      </c>
      <c r="FH190" s="25" t="s">
        <v>2</v>
      </c>
      <c r="FI190" s="25" t="str">
        <f t="shared" si="361"/>
        <v/>
      </c>
      <c r="FL190" s="144" t="str">
        <f t="shared" si="362"/>
        <v>104 π   =</v>
      </c>
      <c r="FM190" s="42">
        <f t="shared" si="444"/>
        <v>326.72563597333851</v>
      </c>
      <c r="FN190">
        <f t="shared" si="445"/>
        <v>1.5680165499354359E-14</v>
      </c>
      <c r="FO190">
        <f t="shared" si="446"/>
        <v>1</v>
      </c>
      <c r="FP190">
        <f t="shared" si="447"/>
        <v>7.8400827496771797E-14</v>
      </c>
      <c r="FQ190">
        <f t="shared" si="448"/>
        <v>5</v>
      </c>
      <c r="FR190">
        <f t="shared" si="449"/>
        <v>0</v>
      </c>
      <c r="FS190">
        <f t="shared" si="450"/>
        <v>0</v>
      </c>
      <c r="FT190">
        <f t="shared" si="451"/>
        <v>7.8400827496771797E-14</v>
      </c>
      <c r="FV190">
        <v>360</v>
      </c>
      <c r="FW190">
        <f t="shared" si="431"/>
        <v>120</v>
      </c>
      <c r="FX190">
        <f t="shared" si="452"/>
        <v>60</v>
      </c>
      <c r="FY190">
        <f t="shared" si="468"/>
        <v>3</v>
      </c>
      <c r="FZ190">
        <f t="shared" si="411"/>
        <v>1.5</v>
      </c>
      <c r="GA190">
        <f t="shared" si="469"/>
        <v>156</v>
      </c>
      <c r="GB190">
        <f t="shared" si="453"/>
        <v>0</v>
      </c>
      <c r="GC190" t="str">
        <f t="shared" si="454"/>
        <v/>
      </c>
      <c r="GD190" t="str">
        <f t="shared" si="412"/>
        <v/>
      </c>
      <c r="GH190" t="str">
        <f t="shared" si="363"/>
        <v/>
      </c>
      <c r="GI190" t="str">
        <f t="shared" si="455"/>
        <v/>
      </c>
      <c r="GJ190" s="43" t="str">
        <f t="shared" si="456"/>
        <v/>
      </c>
      <c r="GK190" s="43" t="str">
        <f t="shared" si="457"/>
        <v/>
      </c>
      <c r="GL190" s="145"/>
      <c r="GM190" t="str">
        <f t="shared" si="458"/>
        <v/>
      </c>
      <c r="GN190" t="str">
        <f t="shared" si="459"/>
        <v/>
      </c>
      <c r="GO190" t="str">
        <f t="shared" si="460"/>
        <v/>
      </c>
      <c r="GP190" t="str">
        <f t="shared" si="461"/>
        <v/>
      </c>
      <c r="GQ190" t="str">
        <f t="shared" si="413"/>
        <v/>
      </c>
      <c r="GR190" t="str">
        <f t="shared" si="462"/>
        <v/>
      </c>
      <c r="GS190" t="str">
        <f t="shared" si="463"/>
        <v/>
      </c>
      <c r="GU190" t="str">
        <f t="shared" si="464"/>
        <v/>
      </c>
      <c r="GV190" t="str">
        <f t="shared" si="414"/>
        <v/>
      </c>
      <c r="GW190" t="str">
        <f t="shared" si="346"/>
        <v/>
      </c>
      <c r="GX190" t="str">
        <f t="shared" si="347"/>
        <v/>
      </c>
      <c r="GY190" s="19"/>
      <c r="GZ190" t="e">
        <f t="shared" si="415"/>
        <v>#VALUE!</v>
      </c>
      <c r="HA190">
        <f t="shared" si="345"/>
        <v>3</v>
      </c>
      <c r="HC190" t="s">
        <v>982</v>
      </c>
      <c r="HD190">
        <f t="shared" si="432"/>
        <v>156</v>
      </c>
      <c r="HE190" t="str">
        <f t="shared" si="364"/>
        <v/>
      </c>
      <c r="HF190">
        <f t="shared" si="365"/>
        <v>0</v>
      </c>
      <c r="HG190" t="str">
        <f t="shared" si="366"/>
        <v/>
      </c>
      <c r="HH190">
        <f t="shared" si="465"/>
        <v>0</v>
      </c>
    </row>
    <row r="191" spans="2:216" x14ac:dyDescent="0.25">
      <c r="B191" s="8"/>
      <c r="C191" s="8"/>
      <c r="D191" s="8"/>
      <c r="E191" s="8"/>
      <c r="F191" s="8"/>
      <c r="G191" s="8"/>
      <c r="H191" s="8"/>
      <c r="I191" s="8"/>
      <c r="J191" s="8"/>
      <c r="L191" s="185"/>
      <c r="M191" s="185"/>
      <c r="N191" s="84"/>
      <c r="O191" s="8"/>
      <c r="P191" s="8"/>
      <c r="Q191" s="27"/>
      <c r="R191" s="227">
        <f t="shared" si="367"/>
        <v>104.66666666666667</v>
      </c>
      <c r="U191" s="32" t="str">
        <f t="shared" si="434"/>
        <v/>
      </c>
      <c r="V191" s="44" t="str">
        <f t="shared" si="435"/>
        <v/>
      </c>
      <c r="W191" s="66" t="str">
        <f t="shared" si="368"/>
        <v/>
      </c>
      <c r="X191" s="34" t="str">
        <f t="shared" si="436"/>
        <v/>
      </c>
      <c r="Y191" s="38" t="str">
        <f t="shared" si="437"/>
        <v/>
      </c>
      <c r="Z191" s="34" t="str">
        <f t="shared" si="438"/>
        <v/>
      </c>
      <c r="AA191" s="34" t="str">
        <f t="shared" si="439"/>
        <v/>
      </c>
      <c r="AB191" s="34" t="str">
        <f t="shared" si="369"/>
        <v/>
      </c>
      <c r="AC191" s="38" t="str">
        <f t="shared" si="370"/>
        <v/>
      </c>
      <c r="AD191" s="38" t="str">
        <f t="shared" si="371"/>
        <v/>
      </c>
      <c r="AE191" s="40" t="str">
        <f t="shared" si="440"/>
        <v/>
      </c>
      <c r="AG191" s="20" t="e">
        <f t="shared" si="372"/>
        <v>#VALUE!</v>
      </c>
      <c r="BE191" s="8">
        <v>180</v>
      </c>
      <c r="BF191" s="8">
        <v>360</v>
      </c>
      <c r="BG191" s="8">
        <f t="shared" si="433"/>
        <v>6280</v>
      </c>
      <c r="BH191">
        <f t="shared" si="373"/>
        <v>18840</v>
      </c>
      <c r="BI191" t="s">
        <v>20</v>
      </c>
      <c r="BJ191">
        <f t="shared" si="374"/>
        <v>18840</v>
      </c>
      <c r="BK191">
        <f t="shared" si="416"/>
        <v>0</v>
      </c>
      <c r="BL191" s="17">
        <f t="shared" si="375"/>
        <v>37680</v>
      </c>
      <c r="BM191" s="17">
        <f t="shared" si="376"/>
        <v>360</v>
      </c>
      <c r="BN191" s="17">
        <f t="shared" si="377"/>
        <v>37680</v>
      </c>
      <c r="BO191" s="17">
        <f t="shared" si="378"/>
        <v>0</v>
      </c>
      <c r="BR191">
        <f t="shared" si="379"/>
        <v>18840</v>
      </c>
      <c r="BS191">
        <f t="shared" si="380"/>
        <v>120</v>
      </c>
      <c r="BT191">
        <f t="shared" si="381"/>
        <v>314</v>
      </c>
      <c r="BU191">
        <f t="shared" si="382"/>
        <v>3</v>
      </c>
      <c r="BX191">
        <f t="shared" si="383"/>
        <v>1</v>
      </c>
      <c r="BY191">
        <f t="shared" si="384"/>
        <v>314</v>
      </c>
      <c r="BZ191">
        <f t="shared" si="385"/>
        <v>3</v>
      </c>
      <c r="CA191">
        <f t="shared" si="386"/>
        <v>1</v>
      </c>
      <c r="CB191">
        <f t="shared" si="387"/>
        <v>314</v>
      </c>
      <c r="CC191">
        <f t="shared" si="388"/>
        <v>3</v>
      </c>
      <c r="CD191" s="19"/>
      <c r="CE191" s="155">
        <f t="shared" si="389"/>
        <v>104.66666666666667</v>
      </c>
      <c r="CF191" s="17">
        <f t="shared" si="390"/>
        <v>104.66666666666667</v>
      </c>
      <c r="CG191" s="205">
        <f t="shared" si="391"/>
        <v>328.82003107573172</v>
      </c>
      <c r="CH191" s="205">
        <f t="shared" si="392"/>
        <v>104.66666666666667</v>
      </c>
      <c r="CI191" s="205">
        <f t="shared" si="393"/>
        <v>0</v>
      </c>
      <c r="CJ191" s="224">
        <f t="shared" si="348"/>
        <v>1</v>
      </c>
      <c r="CK191" s="205">
        <f t="shared" si="394"/>
        <v>2</v>
      </c>
      <c r="CL191" s="205">
        <v>360</v>
      </c>
      <c r="CM191" s="205">
        <f t="shared" si="417"/>
        <v>8.3333333333333332E-3</v>
      </c>
      <c r="CN191" s="8"/>
      <c r="CO191" s="198"/>
      <c r="CP191" s="8"/>
      <c r="CQ191" s="8"/>
      <c r="CR191" s="8"/>
      <c r="CS191" s="8"/>
      <c r="CT191" s="8">
        <f t="shared" si="418"/>
        <v>314</v>
      </c>
      <c r="CU191" s="8">
        <f t="shared" si="419"/>
        <v>3</v>
      </c>
      <c r="CV191" s="8">
        <f t="shared" si="395"/>
        <v>1</v>
      </c>
      <c r="CW191" s="8">
        <f t="shared" si="466"/>
        <v>314</v>
      </c>
      <c r="CX191" s="8">
        <f t="shared" si="467"/>
        <v>3</v>
      </c>
      <c r="CY191" s="8">
        <f t="shared" si="349"/>
        <v>1</v>
      </c>
      <c r="CZ191" s="8">
        <f t="shared" si="350"/>
        <v>314</v>
      </c>
      <c r="DA191" s="8">
        <f t="shared" si="396"/>
        <v>3</v>
      </c>
      <c r="DB191" s="8"/>
      <c r="DC191" s="198">
        <f t="shared" si="397"/>
        <v>314</v>
      </c>
      <c r="DD191" s="234" t="s">
        <v>1005</v>
      </c>
      <c r="DE191" s="198">
        <f t="shared" si="398"/>
        <v>3</v>
      </c>
      <c r="DF191" s="8" t="s">
        <v>16</v>
      </c>
      <c r="DG191" s="8">
        <f t="shared" si="351"/>
        <v>104.66666666666667</v>
      </c>
      <c r="DH191" s="129" t="s">
        <v>18</v>
      </c>
      <c r="DI191" s="129" t="s">
        <v>16</v>
      </c>
      <c r="DJ191" s="198">
        <f t="shared" si="399"/>
        <v>328.82003107573172</v>
      </c>
      <c r="DK191" s="30" t="s">
        <v>2</v>
      </c>
      <c r="DL191" s="198">
        <f t="shared" si="352"/>
        <v>328.82003107573172</v>
      </c>
      <c r="DM191" s="228">
        <f t="shared" si="420"/>
        <v>1000000000000</v>
      </c>
      <c r="DN191" s="228">
        <f t="shared" si="421"/>
        <v>328820031075731.75</v>
      </c>
      <c r="DO191" s="228">
        <f t="shared" si="422"/>
        <v>328820031075731.75</v>
      </c>
      <c r="DP191" s="228">
        <f t="shared" si="423"/>
        <v>328820031075732</v>
      </c>
      <c r="DQ191" s="228">
        <f t="shared" si="424"/>
        <v>328820031075732</v>
      </c>
      <c r="DR191" s="30" t="str">
        <f t="shared" si="425"/>
        <v/>
      </c>
      <c r="DS191" s="30">
        <f t="shared" si="426"/>
        <v>0</v>
      </c>
      <c r="DT191" s="30">
        <f t="shared" si="427"/>
        <v>0</v>
      </c>
      <c r="DU191" s="27"/>
      <c r="DV191" s="23" t="s">
        <v>19</v>
      </c>
      <c r="DW191" s="23">
        <f t="shared" si="353"/>
        <v>314</v>
      </c>
      <c r="DX191" s="23">
        <f t="shared" si="354"/>
        <v>3</v>
      </c>
      <c r="DY191" s="23">
        <f t="shared" si="400"/>
        <v>104.66666666666667</v>
      </c>
      <c r="DZ191" s="23">
        <f t="shared" si="401"/>
        <v>0</v>
      </c>
      <c r="EA191" s="23">
        <f t="shared" si="355"/>
        <v>0</v>
      </c>
      <c r="EB191" s="23"/>
      <c r="EC191" s="23">
        <f t="shared" si="402"/>
        <v>314</v>
      </c>
      <c r="ED191" s="23">
        <f t="shared" si="403"/>
        <v>3</v>
      </c>
      <c r="EE191" s="23">
        <f t="shared" si="404"/>
        <v>314</v>
      </c>
      <c r="EF191" s="23">
        <f t="shared" si="405"/>
        <v>3</v>
      </c>
      <c r="EG191" s="23"/>
      <c r="EH191" s="23" t="s">
        <v>36</v>
      </c>
      <c r="EI191" s="223">
        <f t="shared" si="406"/>
        <v>314</v>
      </c>
      <c r="EJ191" s="23" t="s">
        <v>17</v>
      </c>
      <c r="EK191" s="223">
        <f t="shared" si="407"/>
        <v>3</v>
      </c>
      <c r="EL191" s="92" t="s">
        <v>37</v>
      </c>
      <c r="EM191" s="24" t="s">
        <v>18</v>
      </c>
      <c r="EN191" s="92">
        <f t="shared" si="441"/>
        <v>1</v>
      </c>
      <c r="EO191" s="92" t="s">
        <v>16</v>
      </c>
      <c r="EP191" t="str">
        <f t="shared" si="442"/>
        <v xml:space="preserve">( 314 / 3 ) π </v>
      </c>
      <c r="EQ191" t="str">
        <f t="shared" si="443"/>
        <v xml:space="preserve">( 314 / 3 ) π </v>
      </c>
      <c r="ER191" t="str">
        <f t="shared" si="408"/>
        <v xml:space="preserve">( 314 / 3 ) π </v>
      </c>
      <c r="ES191">
        <f t="shared" si="428"/>
        <v>0</v>
      </c>
      <c r="ET191" t="str">
        <f t="shared" si="409"/>
        <v xml:space="preserve">( 314 / 3 ) π </v>
      </c>
      <c r="EU191" s="92" t="s">
        <v>39</v>
      </c>
      <c r="EV191" s="92">
        <f t="shared" si="429"/>
        <v>158</v>
      </c>
      <c r="EW191" s="92"/>
      <c r="EX191" s="92">
        <f t="shared" si="430"/>
        <v>3</v>
      </c>
      <c r="EY191" s="92">
        <f t="shared" si="356"/>
        <v>1</v>
      </c>
      <c r="EZ191" s="71" t="str">
        <f t="shared" si="357"/>
        <v xml:space="preserve">18840° = </v>
      </c>
      <c r="FA191" s="73" t="str">
        <f t="shared" si="410"/>
        <v xml:space="preserve">( 314 / 3 ) π </v>
      </c>
      <c r="FB191" s="26" t="str">
        <f t="shared" si="358"/>
        <v>=</v>
      </c>
      <c r="FC191" s="26"/>
      <c r="FD191" s="26">
        <f t="shared" si="359"/>
        <v>328.82003107573172</v>
      </c>
      <c r="FE191" s="26"/>
      <c r="FF191" s="26" t="s">
        <v>39</v>
      </c>
      <c r="FG191" s="25">
        <f t="shared" si="360"/>
        <v>328.82003107573166</v>
      </c>
      <c r="FH191" s="25" t="s">
        <v>2</v>
      </c>
      <c r="FI191" s="25" t="str">
        <f t="shared" si="361"/>
        <v/>
      </c>
      <c r="FL191" s="144" t="str">
        <f t="shared" si="362"/>
        <v>( 314 / 3 ) π   =</v>
      </c>
      <c r="FM191" s="42">
        <f t="shared" si="444"/>
        <v>328.82003107573166</v>
      </c>
      <c r="FN191">
        <f t="shared" si="445"/>
        <v>0.86602540378445336</v>
      </c>
      <c r="FO191">
        <f t="shared" si="446"/>
        <v>-0.49999999999997452</v>
      </c>
      <c r="FP191">
        <f t="shared" si="447"/>
        <v>4.3301270189222665</v>
      </c>
      <c r="FQ191">
        <f t="shared" si="448"/>
        <v>-2.4999999999998725</v>
      </c>
      <c r="FR191">
        <f t="shared" si="449"/>
        <v>7.4999999999998721</v>
      </c>
      <c r="FS191">
        <f t="shared" si="450"/>
        <v>2.5000000000001275</v>
      </c>
      <c r="FT191">
        <f t="shared" si="451"/>
        <v>8.6602540378443127</v>
      </c>
      <c r="FV191">
        <v>360</v>
      </c>
      <c r="FW191">
        <f t="shared" si="431"/>
        <v>120</v>
      </c>
      <c r="FX191">
        <f t="shared" si="452"/>
        <v>60</v>
      </c>
      <c r="FY191">
        <f t="shared" si="468"/>
        <v>3</v>
      </c>
      <c r="FZ191">
        <f t="shared" si="411"/>
        <v>1.5</v>
      </c>
      <c r="GA191">
        <f t="shared" si="469"/>
        <v>157</v>
      </c>
      <c r="GB191">
        <f t="shared" si="453"/>
        <v>0</v>
      </c>
      <c r="GC191" t="str">
        <f t="shared" si="454"/>
        <v/>
      </c>
      <c r="GD191" t="str">
        <f t="shared" si="412"/>
        <v/>
      </c>
      <c r="GH191" t="str">
        <f t="shared" si="363"/>
        <v/>
      </c>
      <c r="GI191" t="str">
        <f t="shared" si="455"/>
        <v/>
      </c>
      <c r="GJ191" s="43" t="str">
        <f t="shared" si="456"/>
        <v/>
      </c>
      <c r="GK191" s="43" t="str">
        <f t="shared" si="457"/>
        <v/>
      </c>
      <c r="GL191" s="145"/>
      <c r="GM191" t="str">
        <f t="shared" si="458"/>
        <v/>
      </c>
      <c r="GN191" t="str">
        <f t="shared" si="459"/>
        <v/>
      </c>
      <c r="GO191" t="str">
        <f t="shared" si="460"/>
        <v/>
      </c>
      <c r="GP191" t="str">
        <f t="shared" si="461"/>
        <v/>
      </c>
      <c r="GQ191" t="str">
        <f t="shared" si="413"/>
        <v/>
      </c>
      <c r="GR191" t="str">
        <f t="shared" si="462"/>
        <v/>
      </c>
      <c r="GS191" t="str">
        <f t="shared" si="463"/>
        <v/>
      </c>
      <c r="GU191" t="str">
        <f t="shared" si="464"/>
        <v/>
      </c>
      <c r="GV191" t="str">
        <f t="shared" si="414"/>
        <v/>
      </c>
      <c r="GW191" t="str">
        <f t="shared" si="346"/>
        <v/>
      </c>
      <c r="GX191" t="str">
        <f t="shared" si="347"/>
        <v/>
      </c>
      <c r="GY191" s="19"/>
      <c r="GZ191" t="e">
        <f t="shared" si="415"/>
        <v>#VALUE!</v>
      </c>
      <c r="HA191">
        <f t="shared" ref="HA191:HA254" si="470">HA190</f>
        <v>3</v>
      </c>
      <c r="HC191" t="s">
        <v>982</v>
      </c>
      <c r="HD191">
        <f t="shared" si="432"/>
        <v>157</v>
      </c>
      <c r="HE191" t="str">
        <f t="shared" si="364"/>
        <v/>
      </c>
      <c r="HF191">
        <f t="shared" si="365"/>
        <v>0</v>
      </c>
      <c r="HG191" t="str">
        <f t="shared" si="366"/>
        <v/>
      </c>
      <c r="HH191">
        <f t="shared" si="465"/>
        <v>0</v>
      </c>
    </row>
    <row r="192" spans="2:216" x14ac:dyDescent="0.25">
      <c r="B192" s="8"/>
      <c r="C192" s="8"/>
      <c r="D192" s="8"/>
      <c r="E192" s="8"/>
      <c r="F192" s="8"/>
      <c r="G192" s="8"/>
      <c r="H192" s="8"/>
      <c r="I192" s="8"/>
      <c r="J192" s="8"/>
      <c r="L192" s="185"/>
      <c r="M192" s="185"/>
      <c r="N192" s="84"/>
      <c r="O192" s="8"/>
      <c r="P192" s="8"/>
      <c r="Q192" s="27"/>
      <c r="R192" s="227">
        <f t="shared" si="367"/>
        <v>105.33333333333333</v>
      </c>
      <c r="U192" s="32" t="str">
        <f t="shared" si="434"/>
        <v/>
      </c>
      <c r="V192" s="45" t="str">
        <f t="shared" si="435"/>
        <v/>
      </c>
      <c r="W192" s="32" t="str">
        <f t="shared" si="368"/>
        <v/>
      </c>
      <c r="X192" s="35" t="str">
        <f t="shared" si="436"/>
        <v/>
      </c>
      <c r="Y192" s="39" t="str">
        <f t="shared" si="437"/>
        <v/>
      </c>
      <c r="Z192" s="35" t="str">
        <f t="shared" si="438"/>
        <v/>
      </c>
      <c r="AA192" s="35" t="str">
        <f t="shared" si="439"/>
        <v/>
      </c>
      <c r="AB192" s="35" t="str">
        <f t="shared" si="369"/>
        <v/>
      </c>
      <c r="AC192" s="39" t="str">
        <f t="shared" si="370"/>
        <v/>
      </c>
      <c r="AD192" s="39" t="str">
        <f t="shared" si="371"/>
        <v/>
      </c>
      <c r="AE192" s="41" t="str">
        <f t="shared" si="440"/>
        <v/>
      </c>
      <c r="AG192" s="20" t="e">
        <f t="shared" si="372"/>
        <v>#VALUE!</v>
      </c>
      <c r="BE192" s="8">
        <v>180</v>
      </c>
      <c r="BF192" s="8">
        <v>360</v>
      </c>
      <c r="BG192" s="8">
        <f t="shared" si="433"/>
        <v>6320</v>
      </c>
      <c r="BH192">
        <f t="shared" si="373"/>
        <v>18960</v>
      </c>
      <c r="BI192" t="s">
        <v>20</v>
      </c>
      <c r="BJ192">
        <f t="shared" si="374"/>
        <v>18960</v>
      </c>
      <c r="BK192">
        <f t="shared" si="416"/>
        <v>0</v>
      </c>
      <c r="BL192" s="17">
        <f t="shared" si="375"/>
        <v>37920</v>
      </c>
      <c r="BM192" s="17">
        <f t="shared" si="376"/>
        <v>360</v>
      </c>
      <c r="BN192" s="17">
        <f t="shared" si="377"/>
        <v>37920</v>
      </c>
      <c r="BO192" s="17">
        <f t="shared" si="378"/>
        <v>0</v>
      </c>
      <c r="BR192">
        <f t="shared" si="379"/>
        <v>18960</v>
      </c>
      <c r="BS192">
        <f t="shared" si="380"/>
        <v>120</v>
      </c>
      <c r="BT192">
        <f t="shared" si="381"/>
        <v>316</v>
      </c>
      <c r="BU192">
        <f t="shared" si="382"/>
        <v>3</v>
      </c>
      <c r="BX192">
        <f t="shared" si="383"/>
        <v>1</v>
      </c>
      <c r="BY192">
        <f t="shared" si="384"/>
        <v>316</v>
      </c>
      <c r="BZ192">
        <f t="shared" si="385"/>
        <v>3</v>
      </c>
      <c r="CA192">
        <f t="shared" si="386"/>
        <v>1</v>
      </c>
      <c r="CB192">
        <f t="shared" si="387"/>
        <v>316</v>
      </c>
      <c r="CC192">
        <f t="shared" si="388"/>
        <v>3</v>
      </c>
      <c r="CD192" s="19"/>
      <c r="CE192" s="155">
        <f t="shared" si="389"/>
        <v>105.33333333333333</v>
      </c>
      <c r="CF192" s="17">
        <f t="shared" si="390"/>
        <v>105.33333333333333</v>
      </c>
      <c r="CG192" s="205">
        <f t="shared" si="391"/>
        <v>330.91442617812487</v>
      </c>
      <c r="CH192" s="205">
        <f t="shared" si="392"/>
        <v>105.33333333333333</v>
      </c>
      <c r="CI192" s="205">
        <f t="shared" si="393"/>
        <v>0</v>
      </c>
      <c r="CJ192" s="224">
        <f t="shared" si="348"/>
        <v>1</v>
      </c>
      <c r="CK192" s="205">
        <f t="shared" si="394"/>
        <v>2</v>
      </c>
      <c r="CL192" s="205">
        <v>360</v>
      </c>
      <c r="CM192" s="205">
        <f t="shared" si="417"/>
        <v>8.3333333333333332E-3</v>
      </c>
      <c r="CN192" s="8"/>
      <c r="CO192" s="198"/>
      <c r="CP192" s="8"/>
      <c r="CQ192" s="8"/>
      <c r="CR192" s="8"/>
      <c r="CS192" s="8"/>
      <c r="CT192" s="8">
        <f t="shared" si="418"/>
        <v>316</v>
      </c>
      <c r="CU192" s="8">
        <f t="shared" si="419"/>
        <v>3</v>
      </c>
      <c r="CV192" s="8">
        <f t="shared" si="395"/>
        <v>1</v>
      </c>
      <c r="CW192" s="8">
        <f t="shared" si="466"/>
        <v>316</v>
      </c>
      <c r="CX192" s="8">
        <f t="shared" si="467"/>
        <v>3</v>
      </c>
      <c r="CY192" s="8">
        <f t="shared" si="349"/>
        <v>1</v>
      </c>
      <c r="CZ192" s="8">
        <f t="shared" si="350"/>
        <v>316</v>
      </c>
      <c r="DA192" s="8">
        <f t="shared" si="396"/>
        <v>3</v>
      </c>
      <c r="DB192" s="8"/>
      <c r="DC192" s="198">
        <f t="shared" si="397"/>
        <v>316</v>
      </c>
      <c r="DD192" s="234" t="s">
        <v>1005</v>
      </c>
      <c r="DE192" s="198">
        <f t="shared" si="398"/>
        <v>3</v>
      </c>
      <c r="DF192" s="8" t="s">
        <v>16</v>
      </c>
      <c r="DG192" s="8">
        <f t="shared" si="351"/>
        <v>105.33333333333333</v>
      </c>
      <c r="DH192" s="129" t="s">
        <v>18</v>
      </c>
      <c r="DI192" s="129" t="s">
        <v>16</v>
      </c>
      <c r="DJ192" s="198">
        <f t="shared" si="399"/>
        <v>330.91442617812487</v>
      </c>
      <c r="DK192" s="30" t="s">
        <v>2</v>
      </c>
      <c r="DL192" s="198">
        <f t="shared" si="352"/>
        <v>330.91442617812487</v>
      </c>
      <c r="DM192" s="228">
        <f t="shared" si="420"/>
        <v>1000000000000</v>
      </c>
      <c r="DN192" s="228">
        <f t="shared" si="421"/>
        <v>330914426178124.88</v>
      </c>
      <c r="DO192" s="228">
        <f t="shared" si="422"/>
        <v>330914426178124.88</v>
      </c>
      <c r="DP192" s="228">
        <f t="shared" si="423"/>
        <v>330914426178125</v>
      </c>
      <c r="DQ192" s="228">
        <f t="shared" si="424"/>
        <v>330914426178125</v>
      </c>
      <c r="DR192" s="30" t="str">
        <f t="shared" si="425"/>
        <v/>
      </c>
      <c r="DS192" s="30">
        <f t="shared" si="426"/>
        <v>0</v>
      </c>
      <c r="DT192" s="30">
        <f t="shared" si="427"/>
        <v>0</v>
      </c>
      <c r="DU192" s="27"/>
      <c r="DV192" s="23" t="s">
        <v>19</v>
      </c>
      <c r="DW192" s="23">
        <f t="shared" si="353"/>
        <v>316</v>
      </c>
      <c r="DX192" s="23">
        <f t="shared" si="354"/>
        <v>3</v>
      </c>
      <c r="DY192" s="23">
        <f t="shared" si="400"/>
        <v>105.33333333333333</v>
      </c>
      <c r="DZ192" s="23">
        <f t="shared" si="401"/>
        <v>0</v>
      </c>
      <c r="EA192" s="23">
        <f t="shared" si="355"/>
        <v>0</v>
      </c>
      <c r="EB192" s="23"/>
      <c r="EC192" s="23">
        <f t="shared" si="402"/>
        <v>316</v>
      </c>
      <c r="ED192" s="23">
        <f t="shared" si="403"/>
        <v>3</v>
      </c>
      <c r="EE192" s="23">
        <f t="shared" si="404"/>
        <v>316</v>
      </c>
      <c r="EF192" s="23">
        <f t="shared" si="405"/>
        <v>3</v>
      </c>
      <c r="EG192" s="23"/>
      <c r="EH192" s="23" t="s">
        <v>36</v>
      </c>
      <c r="EI192" s="223">
        <f t="shared" si="406"/>
        <v>316</v>
      </c>
      <c r="EJ192" s="23" t="s">
        <v>17</v>
      </c>
      <c r="EK192" s="223">
        <f t="shared" si="407"/>
        <v>3</v>
      </c>
      <c r="EL192" s="92" t="s">
        <v>37</v>
      </c>
      <c r="EM192" s="24" t="s">
        <v>18</v>
      </c>
      <c r="EN192" s="92">
        <f t="shared" si="441"/>
        <v>1</v>
      </c>
      <c r="EO192" s="92" t="s">
        <v>16</v>
      </c>
      <c r="EP192" t="str">
        <f t="shared" si="442"/>
        <v xml:space="preserve">( 316 / 3 ) π </v>
      </c>
      <c r="EQ192" t="str">
        <f t="shared" si="443"/>
        <v xml:space="preserve">( 316 / 3 ) π </v>
      </c>
      <c r="ER192" t="str">
        <f t="shared" si="408"/>
        <v xml:space="preserve">( 316 / 3 ) π </v>
      </c>
      <c r="ES192">
        <f t="shared" si="428"/>
        <v>0</v>
      </c>
      <c r="ET192" t="str">
        <f t="shared" si="409"/>
        <v xml:space="preserve">( 316 / 3 ) π </v>
      </c>
      <c r="EU192" s="92" t="s">
        <v>39</v>
      </c>
      <c r="EV192" s="92">
        <f t="shared" si="429"/>
        <v>159</v>
      </c>
      <c r="EW192" s="92"/>
      <c r="EX192" s="92">
        <f t="shared" si="430"/>
        <v>3</v>
      </c>
      <c r="EY192" s="92">
        <f t="shared" si="356"/>
        <v>3</v>
      </c>
      <c r="EZ192" s="71" t="str">
        <f t="shared" si="357"/>
        <v xml:space="preserve">18960° = </v>
      </c>
      <c r="FA192" s="73" t="str">
        <f t="shared" si="410"/>
        <v xml:space="preserve">( 316 / 3 ) π </v>
      </c>
      <c r="FB192" s="26" t="str">
        <f t="shared" si="358"/>
        <v>=</v>
      </c>
      <c r="FC192" s="26"/>
      <c r="FD192" s="26">
        <f t="shared" si="359"/>
        <v>330.91442617812487</v>
      </c>
      <c r="FE192" s="26"/>
      <c r="FF192" s="26" t="s">
        <v>39</v>
      </c>
      <c r="FG192" s="25">
        <f t="shared" si="360"/>
        <v>330.91442617812487</v>
      </c>
      <c r="FH192" s="25" t="s">
        <v>2</v>
      </c>
      <c r="FI192" s="25" t="str">
        <f t="shared" si="361"/>
        <v/>
      </c>
      <c r="FL192" s="144" t="str">
        <f t="shared" si="362"/>
        <v>( 316 / 3 ) π   =</v>
      </c>
      <c r="FM192" s="42">
        <f t="shared" si="444"/>
        <v>330.91442617812487</v>
      </c>
      <c r="FN192">
        <f t="shared" si="445"/>
        <v>-0.86602540378442983</v>
      </c>
      <c r="FO192">
        <f t="shared" si="446"/>
        <v>-0.50000000000001532</v>
      </c>
      <c r="FP192">
        <f t="shared" si="447"/>
        <v>-4.3301270189221492</v>
      </c>
      <c r="FQ192">
        <f t="shared" si="448"/>
        <v>-2.5000000000000764</v>
      </c>
      <c r="FR192">
        <f t="shared" si="449"/>
        <v>7.5000000000000764</v>
      </c>
      <c r="FS192">
        <f t="shared" si="450"/>
        <v>2.4999999999999236</v>
      </c>
      <c r="FT192">
        <f t="shared" si="451"/>
        <v>8.6602540378444299</v>
      </c>
      <c r="FV192">
        <v>360</v>
      </c>
      <c r="FW192">
        <f t="shared" si="431"/>
        <v>120</v>
      </c>
      <c r="FX192">
        <f t="shared" si="452"/>
        <v>60</v>
      </c>
      <c r="FY192">
        <f t="shared" si="468"/>
        <v>3</v>
      </c>
      <c r="FZ192">
        <f t="shared" si="411"/>
        <v>1.5</v>
      </c>
      <c r="GA192">
        <f t="shared" si="469"/>
        <v>158</v>
      </c>
      <c r="GB192">
        <f t="shared" si="453"/>
        <v>0</v>
      </c>
      <c r="GC192" t="str">
        <f t="shared" si="454"/>
        <v/>
      </c>
      <c r="GD192" t="str">
        <f t="shared" si="412"/>
        <v/>
      </c>
      <c r="GH192" t="str">
        <f t="shared" si="363"/>
        <v/>
      </c>
      <c r="GI192" t="str">
        <f t="shared" si="455"/>
        <v/>
      </c>
      <c r="GJ192" s="43" t="str">
        <f t="shared" si="456"/>
        <v/>
      </c>
      <c r="GK192" s="43" t="str">
        <f t="shared" si="457"/>
        <v/>
      </c>
      <c r="GL192" s="145"/>
      <c r="GM192" t="str">
        <f t="shared" si="458"/>
        <v/>
      </c>
      <c r="GN192" t="str">
        <f t="shared" si="459"/>
        <v/>
      </c>
      <c r="GO192" t="str">
        <f t="shared" si="460"/>
        <v/>
      </c>
      <c r="GP192" t="str">
        <f t="shared" si="461"/>
        <v/>
      </c>
      <c r="GQ192" t="str">
        <f t="shared" si="413"/>
        <v/>
      </c>
      <c r="GR192" t="str">
        <f t="shared" si="462"/>
        <v/>
      </c>
      <c r="GS192" t="str">
        <f t="shared" si="463"/>
        <v/>
      </c>
      <c r="GU192" t="str">
        <f t="shared" si="464"/>
        <v/>
      </c>
      <c r="GV192" t="str">
        <f t="shared" si="414"/>
        <v/>
      </c>
      <c r="GW192" t="str">
        <f t="shared" si="346"/>
        <v/>
      </c>
      <c r="GX192" t="str">
        <f t="shared" si="347"/>
        <v/>
      </c>
      <c r="GY192" s="19"/>
      <c r="GZ192" t="e">
        <f t="shared" si="415"/>
        <v>#VALUE!</v>
      </c>
      <c r="HA192">
        <f t="shared" si="470"/>
        <v>3</v>
      </c>
      <c r="HC192" t="s">
        <v>982</v>
      </c>
      <c r="HD192">
        <f t="shared" si="432"/>
        <v>158</v>
      </c>
      <c r="HE192" t="str">
        <f t="shared" si="364"/>
        <v/>
      </c>
      <c r="HF192">
        <f t="shared" si="365"/>
        <v>0</v>
      </c>
      <c r="HG192" t="str">
        <f t="shared" si="366"/>
        <v/>
      </c>
      <c r="HH192">
        <f t="shared" si="465"/>
        <v>0</v>
      </c>
    </row>
    <row r="193" spans="2:216" x14ac:dyDescent="0.25">
      <c r="B193" s="8"/>
      <c r="C193" s="8"/>
      <c r="D193" s="8"/>
      <c r="E193" s="8"/>
      <c r="F193" s="8"/>
      <c r="G193" s="8"/>
      <c r="H193" s="8"/>
      <c r="I193" s="8"/>
      <c r="J193" s="8"/>
      <c r="L193" s="185"/>
      <c r="M193" s="185"/>
      <c r="N193" s="84"/>
      <c r="O193" s="8"/>
      <c r="P193" s="8"/>
      <c r="Q193" s="27"/>
      <c r="R193" s="227">
        <f t="shared" si="367"/>
        <v>106</v>
      </c>
      <c r="U193" s="32" t="str">
        <f t="shared" si="434"/>
        <v/>
      </c>
      <c r="V193" s="44" t="str">
        <f t="shared" si="435"/>
        <v/>
      </c>
      <c r="W193" s="66" t="str">
        <f t="shared" si="368"/>
        <v/>
      </c>
      <c r="X193" s="34" t="str">
        <f t="shared" si="436"/>
        <v/>
      </c>
      <c r="Y193" s="38" t="str">
        <f t="shared" si="437"/>
        <v/>
      </c>
      <c r="Z193" s="34" t="str">
        <f t="shared" si="438"/>
        <v/>
      </c>
      <c r="AA193" s="34" t="str">
        <f t="shared" si="439"/>
        <v/>
      </c>
      <c r="AB193" s="34" t="str">
        <f t="shared" si="369"/>
        <v/>
      </c>
      <c r="AC193" s="38" t="str">
        <f t="shared" si="370"/>
        <v/>
      </c>
      <c r="AD193" s="38" t="str">
        <f t="shared" si="371"/>
        <v/>
      </c>
      <c r="AE193" s="40" t="str">
        <f t="shared" si="440"/>
        <v/>
      </c>
      <c r="AG193" s="20" t="e">
        <f t="shared" si="372"/>
        <v>#VALUE!</v>
      </c>
      <c r="BE193" s="8">
        <v>180</v>
      </c>
      <c r="BF193" s="8">
        <v>360</v>
      </c>
      <c r="BG193" s="8">
        <f t="shared" si="433"/>
        <v>6360</v>
      </c>
      <c r="BH193">
        <f t="shared" si="373"/>
        <v>19080</v>
      </c>
      <c r="BI193" t="s">
        <v>20</v>
      </c>
      <c r="BJ193">
        <f t="shared" si="374"/>
        <v>19080</v>
      </c>
      <c r="BK193">
        <f t="shared" si="416"/>
        <v>0</v>
      </c>
      <c r="BL193" s="17">
        <f t="shared" si="375"/>
        <v>38160</v>
      </c>
      <c r="BM193" s="17">
        <f t="shared" si="376"/>
        <v>360</v>
      </c>
      <c r="BN193" s="17">
        <f t="shared" si="377"/>
        <v>38160</v>
      </c>
      <c r="BO193" s="17">
        <f t="shared" si="378"/>
        <v>0</v>
      </c>
      <c r="BR193">
        <f t="shared" si="379"/>
        <v>19080</v>
      </c>
      <c r="BS193">
        <f t="shared" si="380"/>
        <v>360</v>
      </c>
      <c r="BT193">
        <f t="shared" si="381"/>
        <v>106</v>
      </c>
      <c r="BU193">
        <f t="shared" si="382"/>
        <v>1</v>
      </c>
      <c r="BX193">
        <f t="shared" si="383"/>
        <v>1</v>
      </c>
      <c r="BY193">
        <f t="shared" si="384"/>
        <v>106</v>
      </c>
      <c r="BZ193">
        <f t="shared" si="385"/>
        <v>1</v>
      </c>
      <c r="CA193">
        <f t="shared" si="386"/>
        <v>1</v>
      </c>
      <c r="CB193">
        <f t="shared" si="387"/>
        <v>106</v>
      </c>
      <c r="CC193">
        <f t="shared" si="388"/>
        <v>1</v>
      </c>
      <c r="CD193" s="19"/>
      <c r="CE193" s="155">
        <f t="shared" si="389"/>
        <v>106</v>
      </c>
      <c r="CF193" s="17">
        <f t="shared" si="390"/>
        <v>106</v>
      </c>
      <c r="CG193" s="205">
        <f t="shared" si="391"/>
        <v>333.00882128051808</v>
      </c>
      <c r="CH193" s="205">
        <f t="shared" si="392"/>
        <v>106</v>
      </c>
      <c r="CI193" s="205">
        <f t="shared" si="393"/>
        <v>0</v>
      </c>
      <c r="CJ193" s="224">
        <f t="shared" si="348"/>
        <v>1</v>
      </c>
      <c r="CK193" s="205">
        <f t="shared" si="394"/>
        <v>2</v>
      </c>
      <c r="CL193" s="205">
        <v>360</v>
      </c>
      <c r="CM193" s="205">
        <f t="shared" si="417"/>
        <v>8.3333333333333332E-3</v>
      </c>
      <c r="CN193" s="8"/>
      <c r="CO193" s="198"/>
      <c r="CP193" s="8"/>
      <c r="CQ193" s="8"/>
      <c r="CR193" s="8"/>
      <c r="CS193" s="8"/>
      <c r="CT193" s="8">
        <f t="shared" si="418"/>
        <v>318</v>
      </c>
      <c r="CU193" s="8">
        <f t="shared" si="419"/>
        <v>3</v>
      </c>
      <c r="CV193" s="8">
        <f t="shared" si="395"/>
        <v>3</v>
      </c>
      <c r="CW193" s="8">
        <f t="shared" si="466"/>
        <v>106</v>
      </c>
      <c r="CX193" s="8">
        <f t="shared" si="467"/>
        <v>1</v>
      </c>
      <c r="CY193" s="8">
        <f t="shared" si="349"/>
        <v>3</v>
      </c>
      <c r="CZ193" s="8">
        <f t="shared" si="350"/>
        <v>106</v>
      </c>
      <c r="DA193" s="8">
        <f t="shared" si="396"/>
        <v>1</v>
      </c>
      <c r="DB193" s="8"/>
      <c r="DC193" s="198">
        <f t="shared" si="397"/>
        <v>106</v>
      </c>
      <c r="DD193" s="234" t="s">
        <v>1005</v>
      </c>
      <c r="DE193" s="198">
        <f t="shared" si="398"/>
        <v>1</v>
      </c>
      <c r="DF193" s="8" t="s">
        <v>16</v>
      </c>
      <c r="DG193" s="8">
        <f t="shared" si="351"/>
        <v>106</v>
      </c>
      <c r="DH193" s="129" t="s">
        <v>18</v>
      </c>
      <c r="DI193" s="129" t="s">
        <v>16</v>
      </c>
      <c r="DJ193" s="198">
        <f t="shared" si="399"/>
        <v>333.00882128051808</v>
      </c>
      <c r="DK193" s="30" t="s">
        <v>2</v>
      </c>
      <c r="DL193" s="198">
        <f t="shared" si="352"/>
        <v>333.00882128051808</v>
      </c>
      <c r="DM193" s="228">
        <f t="shared" si="420"/>
        <v>1000000000000</v>
      </c>
      <c r="DN193" s="228">
        <f t="shared" si="421"/>
        <v>333008821280518.06</v>
      </c>
      <c r="DO193" s="228">
        <f t="shared" si="422"/>
        <v>333008821280518.06</v>
      </c>
      <c r="DP193" s="228">
        <f t="shared" si="423"/>
        <v>333008821280518</v>
      </c>
      <c r="DQ193" s="228">
        <f t="shared" si="424"/>
        <v>333008821280518</v>
      </c>
      <c r="DR193" s="30" t="str">
        <f t="shared" si="425"/>
        <v/>
      </c>
      <c r="DS193" s="30">
        <f t="shared" si="426"/>
        <v>0</v>
      </c>
      <c r="DT193" s="30">
        <f t="shared" si="427"/>
        <v>0</v>
      </c>
      <c r="DU193" s="27"/>
      <c r="DV193" s="23" t="s">
        <v>19</v>
      </c>
      <c r="DW193" s="23">
        <f t="shared" si="353"/>
        <v>106</v>
      </c>
      <c r="DX193" s="23">
        <f t="shared" si="354"/>
        <v>1</v>
      </c>
      <c r="DY193" s="23">
        <f t="shared" si="400"/>
        <v>106</v>
      </c>
      <c r="DZ193" s="23">
        <f t="shared" si="401"/>
        <v>0</v>
      </c>
      <c r="EA193" s="23">
        <f t="shared" si="355"/>
        <v>0</v>
      </c>
      <c r="EB193" s="23"/>
      <c r="EC193" s="23">
        <f t="shared" si="402"/>
        <v>106</v>
      </c>
      <c r="ED193" s="23">
        <f t="shared" si="403"/>
        <v>1</v>
      </c>
      <c r="EE193" s="23">
        <f t="shared" si="404"/>
        <v>106</v>
      </c>
      <c r="EF193" s="23">
        <f t="shared" si="405"/>
        <v>1</v>
      </c>
      <c r="EG193" s="23"/>
      <c r="EH193" s="23" t="s">
        <v>36</v>
      </c>
      <c r="EI193" s="223">
        <f t="shared" si="406"/>
        <v>106</v>
      </c>
      <c r="EJ193" s="23" t="s">
        <v>17</v>
      </c>
      <c r="EK193" s="223">
        <f t="shared" si="407"/>
        <v>1</v>
      </c>
      <c r="EL193" s="92" t="s">
        <v>37</v>
      </c>
      <c r="EM193" s="24" t="s">
        <v>18</v>
      </c>
      <c r="EN193" s="92">
        <f t="shared" si="441"/>
        <v>1</v>
      </c>
      <c r="EO193" s="92" t="s">
        <v>16</v>
      </c>
      <c r="EP193" t="str">
        <f t="shared" si="442"/>
        <v xml:space="preserve">( 106 / 1 ) π </v>
      </c>
      <c r="EQ193" t="str">
        <f t="shared" si="443"/>
        <v xml:space="preserve">106 π </v>
      </c>
      <c r="ER193" t="str">
        <f t="shared" si="408"/>
        <v xml:space="preserve">106 π </v>
      </c>
      <c r="ES193">
        <f t="shared" si="428"/>
        <v>0</v>
      </c>
      <c r="ET193" t="str">
        <f t="shared" si="409"/>
        <v xml:space="preserve">106 π </v>
      </c>
      <c r="EU193" s="92" t="s">
        <v>39</v>
      </c>
      <c r="EV193" s="92">
        <f t="shared" si="429"/>
        <v>160</v>
      </c>
      <c r="EW193" s="92"/>
      <c r="EX193" s="92">
        <f t="shared" si="430"/>
        <v>3</v>
      </c>
      <c r="EY193" s="92">
        <f t="shared" si="356"/>
        <v>1</v>
      </c>
      <c r="EZ193" s="71" t="str">
        <f t="shared" si="357"/>
        <v xml:space="preserve">19080° = </v>
      </c>
      <c r="FA193" s="73" t="str">
        <f t="shared" si="410"/>
        <v xml:space="preserve">106 π </v>
      </c>
      <c r="FB193" s="26" t="str">
        <f t="shared" si="358"/>
        <v>=</v>
      </c>
      <c r="FC193" s="26"/>
      <c r="FD193" s="26">
        <f t="shared" si="359"/>
        <v>333.00882128051808</v>
      </c>
      <c r="FE193" s="26"/>
      <c r="FF193" s="26" t="s">
        <v>39</v>
      </c>
      <c r="FG193" s="25">
        <f t="shared" si="360"/>
        <v>333.00882128051808</v>
      </c>
      <c r="FH193" s="25" t="s">
        <v>2</v>
      </c>
      <c r="FI193" s="25" t="str">
        <f t="shared" si="361"/>
        <v/>
      </c>
      <c r="FL193" s="144" t="str">
        <f t="shared" si="362"/>
        <v>106 π   =</v>
      </c>
      <c r="FM193" s="42">
        <f t="shared" si="444"/>
        <v>333.00882128051808</v>
      </c>
      <c r="FN193">
        <f t="shared" si="445"/>
        <v>-5.8811462644303703E-15</v>
      </c>
      <c r="FO193">
        <f t="shared" si="446"/>
        <v>1</v>
      </c>
      <c r="FP193">
        <f t="shared" si="447"/>
        <v>-2.9405731322151851E-14</v>
      </c>
      <c r="FQ193">
        <f t="shared" si="448"/>
        <v>5</v>
      </c>
      <c r="FR193">
        <f t="shared" si="449"/>
        <v>0</v>
      </c>
      <c r="FS193">
        <f t="shared" si="450"/>
        <v>0</v>
      </c>
      <c r="FT193">
        <f t="shared" si="451"/>
        <v>2.9405731322151851E-14</v>
      </c>
      <c r="FV193">
        <v>360</v>
      </c>
      <c r="FW193">
        <f t="shared" si="431"/>
        <v>120</v>
      </c>
      <c r="FX193">
        <f t="shared" si="452"/>
        <v>60</v>
      </c>
      <c r="FY193">
        <f t="shared" si="468"/>
        <v>3</v>
      </c>
      <c r="FZ193">
        <f t="shared" si="411"/>
        <v>1.5</v>
      </c>
      <c r="GA193">
        <f t="shared" si="469"/>
        <v>159</v>
      </c>
      <c r="GB193">
        <f t="shared" si="453"/>
        <v>0</v>
      </c>
      <c r="GC193" t="str">
        <f t="shared" si="454"/>
        <v/>
      </c>
      <c r="GD193" t="str">
        <f t="shared" si="412"/>
        <v/>
      </c>
      <c r="GH193" t="str">
        <f t="shared" si="363"/>
        <v/>
      </c>
      <c r="GI193" t="str">
        <f t="shared" si="455"/>
        <v/>
      </c>
      <c r="GJ193" s="43" t="str">
        <f t="shared" si="456"/>
        <v/>
      </c>
      <c r="GK193" s="43" t="str">
        <f t="shared" si="457"/>
        <v/>
      </c>
      <c r="GL193" s="145"/>
      <c r="GM193" t="str">
        <f t="shared" si="458"/>
        <v/>
      </c>
      <c r="GN193" t="str">
        <f t="shared" si="459"/>
        <v/>
      </c>
      <c r="GO193" t="str">
        <f t="shared" si="460"/>
        <v/>
      </c>
      <c r="GP193" t="str">
        <f t="shared" si="461"/>
        <v/>
      </c>
      <c r="GQ193" t="str">
        <f t="shared" si="413"/>
        <v/>
      </c>
      <c r="GR193" t="str">
        <f t="shared" si="462"/>
        <v/>
      </c>
      <c r="GS193" t="str">
        <f t="shared" si="463"/>
        <v/>
      </c>
      <c r="GU193" t="str">
        <f t="shared" si="464"/>
        <v/>
      </c>
      <c r="GV193" t="str">
        <f t="shared" si="414"/>
        <v/>
      </c>
      <c r="GW193" t="str">
        <f t="shared" si="346"/>
        <v/>
      </c>
      <c r="GX193" t="str">
        <f t="shared" si="347"/>
        <v/>
      </c>
      <c r="GY193" s="19"/>
      <c r="GZ193" t="e">
        <f t="shared" si="415"/>
        <v>#VALUE!</v>
      </c>
      <c r="HA193">
        <f t="shared" si="470"/>
        <v>3</v>
      </c>
      <c r="HC193" t="s">
        <v>982</v>
      </c>
      <c r="HD193">
        <f t="shared" si="432"/>
        <v>159</v>
      </c>
      <c r="HE193" t="str">
        <f t="shared" si="364"/>
        <v/>
      </c>
      <c r="HF193">
        <f t="shared" si="365"/>
        <v>0</v>
      </c>
      <c r="HG193" t="str">
        <f t="shared" si="366"/>
        <v/>
      </c>
      <c r="HH193">
        <f t="shared" si="465"/>
        <v>0</v>
      </c>
    </row>
    <row r="194" spans="2:216" x14ac:dyDescent="0.25">
      <c r="B194" s="8"/>
      <c r="C194" s="8"/>
      <c r="D194" s="8"/>
      <c r="E194" s="8"/>
      <c r="F194" s="8"/>
      <c r="G194" s="8"/>
      <c r="H194" s="8"/>
      <c r="I194" s="8"/>
      <c r="J194" s="8"/>
      <c r="L194" s="185"/>
      <c r="M194" s="185"/>
      <c r="N194" s="84"/>
      <c r="O194" s="8"/>
      <c r="P194" s="8"/>
      <c r="Q194" s="27"/>
      <c r="R194" s="227">
        <f t="shared" si="367"/>
        <v>106.66666666666667</v>
      </c>
      <c r="U194" s="32" t="str">
        <f t="shared" si="434"/>
        <v/>
      </c>
      <c r="V194" s="45" t="str">
        <f t="shared" si="435"/>
        <v/>
      </c>
      <c r="W194" s="32" t="str">
        <f t="shared" si="368"/>
        <v/>
      </c>
      <c r="X194" s="35" t="str">
        <f t="shared" si="436"/>
        <v/>
      </c>
      <c r="Y194" s="39" t="str">
        <f t="shared" si="437"/>
        <v/>
      </c>
      <c r="Z194" s="35" t="str">
        <f t="shared" si="438"/>
        <v/>
      </c>
      <c r="AA194" s="35" t="str">
        <f t="shared" si="439"/>
        <v/>
      </c>
      <c r="AB194" s="35" t="str">
        <f t="shared" si="369"/>
        <v/>
      </c>
      <c r="AC194" s="39" t="str">
        <f t="shared" si="370"/>
        <v/>
      </c>
      <c r="AD194" s="39" t="str">
        <f t="shared" si="371"/>
        <v/>
      </c>
      <c r="AE194" s="41" t="str">
        <f t="shared" si="440"/>
        <v/>
      </c>
      <c r="AG194" s="20" t="e">
        <f t="shared" si="372"/>
        <v>#VALUE!</v>
      </c>
      <c r="BE194" s="8">
        <v>180</v>
      </c>
      <c r="BF194" s="8">
        <v>360</v>
      </c>
      <c r="BG194" s="8">
        <f t="shared" si="433"/>
        <v>6400</v>
      </c>
      <c r="BH194">
        <f t="shared" si="373"/>
        <v>19200</v>
      </c>
      <c r="BI194" t="s">
        <v>20</v>
      </c>
      <c r="BJ194">
        <f t="shared" si="374"/>
        <v>19200</v>
      </c>
      <c r="BK194">
        <f t="shared" si="416"/>
        <v>0</v>
      </c>
      <c r="BL194" s="17">
        <f t="shared" si="375"/>
        <v>38400</v>
      </c>
      <c r="BM194" s="17">
        <f t="shared" si="376"/>
        <v>360</v>
      </c>
      <c r="BN194" s="17">
        <f t="shared" si="377"/>
        <v>38400</v>
      </c>
      <c r="BO194" s="17">
        <f t="shared" si="378"/>
        <v>0</v>
      </c>
      <c r="BR194">
        <f t="shared" si="379"/>
        <v>19200</v>
      </c>
      <c r="BS194">
        <f t="shared" si="380"/>
        <v>120</v>
      </c>
      <c r="BT194">
        <f t="shared" si="381"/>
        <v>320</v>
      </c>
      <c r="BU194">
        <f t="shared" si="382"/>
        <v>3</v>
      </c>
      <c r="BX194">
        <f t="shared" si="383"/>
        <v>1</v>
      </c>
      <c r="BY194">
        <f t="shared" si="384"/>
        <v>320</v>
      </c>
      <c r="BZ194">
        <f t="shared" si="385"/>
        <v>3</v>
      </c>
      <c r="CA194">
        <f t="shared" si="386"/>
        <v>1</v>
      </c>
      <c r="CB194">
        <f t="shared" si="387"/>
        <v>320</v>
      </c>
      <c r="CC194">
        <f t="shared" si="388"/>
        <v>3</v>
      </c>
      <c r="CD194" s="19"/>
      <c r="CE194" s="155">
        <f t="shared" si="389"/>
        <v>106.66666666666667</v>
      </c>
      <c r="CF194" s="17">
        <f t="shared" si="390"/>
        <v>106.66666666666667</v>
      </c>
      <c r="CG194" s="205">
        <f t="shared" si="391"/>
        <v>335.10321638291128</v>
      </c>
      <c r="CH194" s="205">
        <f t="shared" si="392"/>
        <v>106.66666666666667</v>
      </c>
      <c r="CI194" s="205">
        <f t="shared" si="393"/>
        <v>0</v>
      </c>
      <c r="CJ194" s="224">
        <f t="shared" si="348"/>
        <v>1</v>
      </c>
      <c r="CK194" s="205">
        <f t="shared" si="394"/>
        <v>2</v>
      </c>
      <c r="CL194" s="205">
        <v>360</v>
      </c>
      <c r="CM194" s="205">
        <f t="shared" si="417"/>
        <v>8.3333333333333332E-3</v>
      </c>
      <c r="CN194" s="8"/>
      <c r="CO194" s="198"/>
      <c r="CP194" s="8"/>
      <c r="CQ194" s="8"/>
      <c r="CR194" s="8"/>
      <c r="CS194" s="8"/>
      <c r="CT194" s="8">
        <f t="shared" si="418"/>
        <v>320</v>
      </c>
      <c r="CU194" s="8">
        <f t="shared" si="419"/>
        <v>3</v>
      </c>
      <c r="CV194" s="8">
        <f t="shared" si="395"/>
        <v>1</v>
      </c>
      <c r="CW194" s="8">
        <f t="shared" si="466"/>
        <v>320</v>
      </c>
      <c r="CX194" s="8">
        <f t="shared" si="467"/>
        <v>3</v>
      </c>
      <c r="CY194" s="8">
        <f t="shared" si="349"/>
        <v>1</v>
      </c>
      <c r="CZ194" s="8">
        <f t="shared" si="350"/>
        <v>320</v>
      </c>
      <c r="DA194" s="8">
        <f t="shared" si="396"/>
        <v>3</v>
      </c>
      <c r="DB194" s="8"/>
      <c r="DC194" s="198">
        <f t="shared" si="397"/>
        <v>320</v>
      </c>
      <c r="DD194" s="234" t="s">
        <v>1005</v>
      </c>
      <c r="DE194" s="198">
        <f t="shared" si="398"/>
        <v>3</v>
      </c>
      <c r="DF194" s="8" t="s">
        <v>16</v>
      </c>
      <c r="DG194" s="8">
        <f t="shared" si="351"/>
        <v>106.66666666666667</v>
      </c>
      <c r="DH194" s="129" t="s">
        <v>18</v>
      </c>
      <c r="DI194" s="129" t="s">
        <v>16</v>
      </c>
      <c r="DJ194" s="198">
        <f t="shared" si="399"/>
        <v>335.10321638291128</v>
      </c>
      <c r="DK194" s="30" t="s">
        <v>2</v>
      </c>
      <c r="DL194" s="198">
        <f t="shared" si="352"/>
        <v>335.10321638291128</v>
      </c>
      <c r="DM194" s="228">
        <f t="shared" si="420"/>
        <v>1000000000000</v>
      </c>
      <c r="DN194" s="228">
        <f t="shared" si="421"/>
        <v>335103216382911.31</v>
      </c>
      <c r="DO194" s="228">
        <f t="shared" si="422"/>
        <v>335103216382911.31</v>
      </c>
      <c r="DP194" s="228">
        <f t="shared" si="423"/>
        <v>335103216382911</v>
      </c>
      <c r="DQ194" s="228">
        <f t="shared" si="424"/>
        <v>335103216382911</v>
      </c>
      <c r="DR194" s="30" t="str">
        <f t="shared" si="425"/>
        <v/>
      </c>
      <c r="DS194" s="30">
        <f t="shared" si="426"/>
        <v>0</v>
      </c>
      <c r="DT194" s="30">
        <f t="shared" si="427"/>
        <v>0</v>
      </c>
      <c r="DU194" s="27"/>
      <c r="DV194" s="23" t="s">
        <v>19</v>
      </c>
      <c r="DW194" s="23">
        <f t="shared" si="353"/>
        <v>320</v>
      </c>
      <c r="DX194" s="23">
        <f t="shared" si="354"/>
        <v>3</v>
      </c>
      <c r="DY194" s="23">
        <f t="shared" si="400"/>
        <v>106.66666666666667</v>
      </c>
      <c r="DZ194" s="23">
        <f t="shared" si="401"/>
        <v>0</v>
      </c>
      <c r="EA194" s="23">
        <f t="shared" si="355"/>
        <v>0</v>
      </c>
      <c r="EB194" s="23"/>
      <c r="EC194" s="23">
        <f t="shared" si="402"/>
        <v>320</v>
      </c>
      <c r="ED194" s="23">
        <f t="shared" si="403"/>
        <v>3</v>
      </c>
      <c r="EE194" s="23">
        <f t="shared" si="404"/>
        <v>320</v>
      </c>
      <c r="EF194" s="23">
        <f t="shared" si="405"/>
        <v>3</v>
      </c>
      <c r="EG194" s="23"/>
      <c r="EH194" s="23" t="s">
        <v>36</v>
      </c>
      <c r="EI194" s="223">
        <f t="shared" si="406"/>
        <v>320</v>
      </c>
      <c r="EJ194" s="23" t="s">
        <v>17</v>
      </c>
      <c r="EK194" s="223">
        <f t="shared" si="407"/>
        <v>3</v>
      </c>
      <c r="EL194" s="92" t="s">
        <v>37</v>
      </c>
      <c r="EM194" s="24" t="s">
        <v>18</v>
      </c>
      <c r="EN194" s="92">
        <f t="shared" si="441"/>
        <v>1</v>
      </c>
      <c r="EO194" s="92" t="s">
        <v>16</v>
      </c>
      <c r="EP194" t="str">
        <f t="shared" si="442"/>
        <v xml:space="preserve">( 320 / 3 ) π </v>
      </c>
      <c r="EQ194" t="str">
        <f t="shared" si="443"/>
        <v xml:space="preserve">( 320 / 3 ) π </v>
      </c>
      <c r="ER194" t="str">
        <f t="shared" si="408"/>
        <v xml:space="preserve">( 320 / 3 ) π </v>
      </c>
      <c r="ES194">
        <f t="shared" si="428"/>
        <v>0</v>
      </c>
      <c r="ET194" t="str">
        <f t="shared" si="409"/>
        <v xml:space="preserve">( 320 / 3 ) π </v>
      </c>
      <c r="EU194" s="92" t="s">
        <v>39</v>
      </c>
      <c r="EV194" s="92">
        <f t="shared" si="429"/>
        <v>161</v>
      </c>
      <c r="EW194" s="92"/>
      <c r="EX194" s="92">
        <f t="shared" si="430"/>
        <v>3</v>
      </c>
      <c r="EY194" s="92">
        <f t="shared" si="356"/>
        <v>1</v>
      </c>
      <c r="EZ194" s="71" t="str">
        <f t="shared" si="357"/>
        <v xml:space="preserve">19200° = </v>
      </c>
      <c r="FA194" s="73" t="str">
        <f t="shared" si="410"/>
        <v xml:space="preserve">( 320 / 3 ) π </v>
      </c>
      <c r="FB194" s="26" t="str">
        <f t="shared" si="358"/>
        <v>=</v>
      </c>
      <c r="FC194" s="26"/>
      <c r="FD194" s="26">
        <f t="shared" si="359"/>
        <v>335.10321638291128</v>
      </c>
      <c r="FE194" s="26"/>
      <c r="FF194" s="26" t="s">
        <v>39</v>
      </c>
      <c r="FG194" s="25">
        <f t="shared" si="360"/>
        <v>335.10321638291128</v>
      </c>
      <c r="FH194" s="25" t="s">
        <v>2</v>
      </c>
      <c r="FI194" s="25" t="str">
        <f t="shared" si="361"/>
        <v/>
      </c>
      <c r="FL194" s="144" t="str">
        <f t="shared" si="362"/>
        <v>( 320 / 3 ) π   =</v>
      </c>
      <c r="FM194" s="42">
        <f t="shared" si="444"/>
        <v>335.10321638291128</v>
      </c>
      <c r="FN194">
        <f t="shared" si="445"/>
        <v>0.86602540378443571</v>
      </c>
      <c r="FO194">
        <f t="shared" si="446"/>
        <v>-0.50000000000000511</v>
      </c>
      <c r="FP194">
        <f t="shared" si="447"/>
        <v>4.3301270189221786</v>
      </c>
      <c r="FQ194">
        <f t="shared" si="448"/>
        <v>-2.5000000000000258</v>
      </c>
      <c r="FR194">
        <f t="shared" si="449"/>
        <v>7.5000000000000258</v>
      </c>
      <c r="FS194">
        <f t="shared" si="450"/>
        <v>2.4999999999999742</v>
      </c>
      <c r="FT194">
        <f t="shared" si="451"/>
        <v>8.6602540378444015</v>
      </c>
      <c r="FV194">
        <v>360</v>
      </c>
      <c r="FW194">
        <f t="shared" si="431"/>
        <v>120</v>
      </c>
      <c r="FX194">
        <f t="shared" si="452"/>
        <v>60</v>
      </c>
      <c r="FY194">
        <f t="shared" si="468"/>
        <v>3</v>
      </c>
      <c r="FZ194">
        <f t="shared" si="411"/>
        <v>1.5</v>
      </c>
      <c r="GA194">
        <f t="shared" si="469"/>
        <v>160</v>
      </c>
      <c r="GB194">
        <f t="shared" si="453"/>
        <v>0</v>
      </c>
      <c r="GC194" t="str">
        <f t="shared" si="454"/>
        <v/>
      </c>
      <c r="GD194" t="str">
        <f t="shared" si="412"/>
        <v/>
      </c>
      <c r="GH194" t="str">
        <f t="shared" si="363"/>
        <v/>
      </c>
      <c r="GI194" t="str">
        <f t="shared" si="455"/>
        <v/>
      </c>
      <c r="GJ194" s="43" t="str">
        <f t="shared" si="456"/>
        <v/>
      </c>
      <c r="GK194" s="43" t="str">
        <f t="shared" si="457"/>
        <v/>
      </c>
      <c r="GL194" s="145"/>
      <c r="GM194" t="str">
        <f t="shared" si="458"/>
        <v/>
      </c>
      <c r="GN194" t="str">
        <f t="shared" si="459"/>
        <v/>
      </c>
      <c r="GO194" t="str">
        <f t="shared" si="460"/>
        <v/>
      </c>
      <c r="GP194" t="str">
        <f t="shared" si="461"/>
        <v/>
      </c>
      <c r="GQ194" t="str">
        <f t="shared" si="413"/>
        <v/>
      </c>
      <c r="GR194" t="str">
        <f t="shared" si="462"/>
        <v/>
      </c>
      <c r="GS194" t="str">
        <f t="shared" si="463"/>
        <v/>
      </c>
      <c r="GU194" t="str">
        <f t="shared" si="464"/>
        <v/>
      </c>
      <c r="GV194" t="str">
        <f t="shared" si="414"/>
        <v/>
      </c>
      <c r="GW194" t="str">
        <f t="shared" si="346"/>
        <v/>
      </c>
      <c r="GX194" t="str">
        <f t="shared" si="347"/>
        <v/>
      </c>
      <c r="GY194" s="19"/>
      <c r="GZ194" t="e">
        <f t="shared" si="415"/>
        <v>#VALUE!</v>
      </c>
      <c r="HA194">
        <f t="shared" si="470"/>
        <v>3</v>
      </c>
      <c r="HC194" t="s">
        <v>972</v>
      </c>
      <c r="HD194">
        <f t="shared" si="432"/>
        <v>160</v>
      </c>
      <c r="HE194" t="str">
        <f t="shared" si="364"/>
        <v>hexahectocontagone</v>
      </c>
      <c r="HF194">
        <f t="shared" si="365"/>
        <v>0</v>
      </c>
      <c r="HG194" t="str">
        <f t="shared" si="366"/>
        <v/>
      </c>
      <c r="HH194">
        <f t="shared" si="465"/>
        <v>0</v>
      </c>
    </row>
    <row r="195" spans="2:216" x14ac:dyDescent="0.25">
      <c r="B195" s="8"/>
      <c r="C195" s="8"/>
      <c r="D195" s="8"/>
      <c r="E195" s="8"/>
      <c r="F195" s="8"/>
      <c r="G195" s="8"/>
      <c r="H195" s="8"/>
      <c r="I195" s="8"/>
      <c r="J195" s="8"/>
      <c r="L195" s="185"/>
      <c r="M195" s="185"/>
      <c r="N195" s="84"/>
      <c r="O195" s="8"/>
      <c r="P195" s="8"/>
      <c r="Q195" s="27"/>
      <c r="R195" s="227">
        <f t="shared" si="367"/>
        <v>107.33333333333333</v>
      </c>
      <c r="U195" s="32" t="str">
        <f t="shared" si="434"/>
        <v/>
      </c>
      <c r="V195" s="44" t="str">
        <f t="shared" si="435"/>
        <v/>
      </c>
      <c r="W195" s="66" t="str">
        <f t="shared" si="368"/>
        <v/>
      </c>
      <c r="X195" s="34" t="str">
        <f t="shared" si="436"/>
        <v/>
      </c>
      <c r="Y195" s="38" t="str">
        <f t="shared" si="437"/>
        <v/>
      </c>
      <c r="Z195" s="34" t="str">
        <f t="shared" si="438"/>
        <v/>
      </c>
      <c r="AA195" s="34" t="str">
        <f t="shared" si="439"/>
        <v/>
      </c>
      <c r="AB195" s="34" t="str">
        <f t="shared" si="369"/>
        <v/>
      </c>
      <c r="AC195" s="38" t="str">
        <f t="shared" si="370"/>
        <v/>
      </c>
      <c r="AD195" s="38" t="str">
        <f t="shared" si="371"/>
        <v/>
      </c>
      <c r="AE195" s="40" t="str">
        <f t="shared" si="440"/>
        <v/>
      </c>
      <c r="AG195" s="20" t="e">
        <f t="shared" si="372"/>
        <v>#VALUE!</v>
      </c>
      <c r="BE195" s="8">
        <v>180</v>
      </c>
      <c r="BF195" s="8">
        <v>360</v>
      </c>
      <c r="BG195" s="8">
        <f t="shared" si="433"/>
        <v>6440</v>
      </c>
      <c r="BH195">
        <f t="shared" si="373"/>
        <v>19320</v>
      </c>
      <c r="BI195" t="s">
        <v>20</v>
      </c>
      <c r="BJ195">
        <f t="shared" si="374"/>
        <v>19320</v>
      </c>
      <c r="BK195">
        <f t="shared" si="416"/>
        <v>0</v>
      </c>
      <c r="BL195" s="17">
        <f t="shared" si="375"/>
        <v>38640</v>
      </c>
      <c r="BM195" s="17">
        <f t="shared" si="376"/>
        <v>360</v>
      </c>
      <c r="BN195" s="17">
        <f t="shared" si="377"/>
        <v>38640</v>
      </c>
      <c r="BO195" s="17">
        <f t="shared" si="378"/>
        <v>0</v>
      </c>
      <c r="BR195">
        <f t="shared" si="379"/>
        <v>19320</v>
      </c>
      <c r="BS195">
        <f t="shared" si="380"/>
        <v>120</v>
      </c>
      <c r="BT195">
        <f t="shared" si="381"/>
        <v>322</v>
      </c>
      <c r="BU195">
        <f t="shared" si="382"/>
        <v>3</v>
      </c>
      <c r="BX195">
        <f t="shared" si="383"/>
        <v>1</v>
      </c>
      <c r="BY195">
        <f t="shared" si="384"/>
        <v>322</v>
      </c>
      <c r="BZ195">
        <f t="shared" si="385"/>
        <v>3</v>
      </c>
      <c r="CA195">
        <f t="shared" si="386"/>
        <v>1</v>
      </c>
      <c r="CB195">
        <f t="shared" si="387"/>
        <v>322</v>
      </c>
      <c r="CC195">
        <f t="shared" si="388"/>
        <v>3</v>
      </c>
      <c r="CD195" s="19"/>
      <c r="CE195" s="155">
        <f t="shared" si="389"/>
        <v>107.33333333333333</v>
      </c>
      <c r="CF195" s="17">
        <f t="shared" si="390"/>
        <v>107.33333333333333</v>
      </c>
      <c r="CG195" s="205">
        <f t="shared" si="391"/>
        <v>337.19761148530444</v>
      </c>
      <c r="CH195" s="205">
        <f t="shared" si="392"/>
        <v>107.33333333333333</v>
      </c>
      <c r="CI195" s="205">
        <f t="shared" si="393"/>
        <v>0</v>
      </c>
      <c r="CJ195" s="224">
        <f t="shared" si="348"/>
        <v>1</v>
      </c>
      <c r="CK195" s="205">
        <f t="shared" si="394"/>
        <v>2</v>
      </c>
      <c r="CL195" s="205">
        <v>360</v>
      </c>
      <c r="CM195" s="205">
        <f t="shared" si="417"/>
        <v>8.3333333333333332E-3</v>
      </c>
      <c r="CN195" s="8"/>
      <c r="CO195" s="198"/>
      <c r="CP195" s="8"/>
      <c r="CQ195" s="8"/>
      <c r="CR195" s="8"/>
      <c r="CS195" s="8"/>
      <c r="CT195" s="8">
        <f t="shared" si="418"/>
        <v>322</v>
      </c>
      <c r="CU195" s="8">
        <f t="shared" si="419"/>
        <v>3</v>
      </c>
      <c r="CV195" s="8">
        <f t="shared" si="395"/>
        <v>1</v>
      </c>
      <c r="CW195" s="8">
        <f t="shared" si="466"/>
        <v>322</v>
      </c>
      <c r="CX195" s="8">
        <f t="shared" si="467"/>
        <v>3</v>
      </c>
      <c r="CY195" s="8">
        <f t="shared" si="349"/>
        <v>1</v>
      </c>
      <c r="CZ195" s="8">
        <f t="shared" si="350"/>
        <v>322</v>
      </c>
      <c r="DA195" s="8">
        <f t="shared" si="396"/>
        <v>3</v>
      </c>
      <c r="DB195" s="8"/>
      <c r="DC195" s="198">
        <f t="shared" si="397"/>
        <v>322</v>
      </c>
      <c r="DD195" s="234" t="s">
        <v>1005</v>
      </c>
      <c r="DE195" s="198">
        <f t="shared" si="398"/>
        <v>3</v>
      </c>
      <c r="DF195" s="8" t="s">
        <v>16</v>
      </c>
      <c r="DG195" s="8">
        <f t="shared" si="351"/>
        <v>107.33333333333333</v>
      </c>
      <c r="DH195" s="129" t="s">
        <v>18</v>
      </c>
      <c r="DI195" s="129" t="s">
        <v>16</v>
      </c>
      <c r="DJ195" s="198">
        <f t="shared" si="399"/>
        <v>337.19761148530444</v>
      </c>
      <c r="DK195" s="30" t="s">
        <v>2</v>
      </c>
      <c r="DL195" s="198">
        <f t="shared" si="352"/>
        <v>337.19761148530444</v>
      </c>
      <c r="DM195" s="228">
        <f t="shared" si="420"/>
        <v>1000000000000</v>
      </c>
      <c r="DN195" s="228">
        <f t="shared" si="421"/>
        <v>337197611485304.44</v>
      </c>
      <c r="DO195" s="228">
        <f t="shared" si="422"/>
        <v>337197611485304.44</v>
      </c>
      <c r="DP195" s="228">
        <f t="shared" si="423"/>
        <v>337197611485304</v>
      </c>
      <c r="DQ195" s="228">
        <f t="shared" si="424"/>
        <v>337197611485304</v>
      </c>
      <c r="DR195" s="30" t="str">
        <f t="shared" si="425"/>
        <v/>
      </c>
      <c r="DS195" s="30">
        <f t="shared" si="426"/>
        <v>0</v>
      </c>
      <c r="DT195" s="30">
        <f t="shared" si="427"/>
        <v>0</v>
      </c>
      <c r="DU195" s="27"/>
      <c r="DV195" s="23" t="s">
        <v>19</v>
      </c>
      <c r="DW195" s="23">
        <f t="shared" si="353"/>
        <v>322</v>
      </c>
      <c r="DX195" s="23">
        <f t="shared" si="354"/>
        <v>3</v>
      </c>
      <c r="DY195" s="23">
        <f t="shared" si="400"/>
        <v>107.33333333333333</v>
      </c>
      <c r="DZ195" s="23">
        <f t="shared" si="401"/>
        <v>0</v>
      </c>
      <c r="EA195" s="23">
        <f t="shared" si="355"/>
        <v>0</v>
      </c>
      <c r="EB195" s="23"/>
      <c r="EC195" s="23">
        <f t="shared" si="402"/>
        <v>322</v>
      </c>
      <c r="ED195" s="23">
        <f t="shared" si="403"/>
        <v>3</v>
      </c>
      <c r="EE195" s="23">
        <f t="shared" si="404"/>
        <v>322</v>
      </c>
      <c r="EF195" s="23">
        <f t="shared" si="405"/>
        <v>3</v>
      </c>
      <c r="EG195" s="23"/>
      <c r="EH195" s="23" t="s">
        <v>36</v>
      </c>
      <c r="EI195" s="223">
        <f t="shared" si="406"/>
        <v>322</v>
      </c>
      <c r="EJ195" s="23" t="s">
        <v>17</v>
      </c>
      <c r="EK195" s="223">
        <f t="shared" si="407"/>
        <v>3</v>
      </c>
      <c r="EL195" s="92" t="s">
        <v>37</v>
      </c>
      <c r="EM195" s="24" t="s">
        <v>18</v>
      </c>
      <c r="EN195" s="92">
        <f t="shared" si="441"/>
        <v>1</v>
      </c>
      <c r="EO195" s="92" t="s">
        <v>16</v>
      </c>
      <c r="EP195" t="str">
        <f t="shared" si="442"/>
        <v xml:space="preserve">( 322 / 3 ) π </v>
      </c>
      <c r="EQ195" t="str">
        <f t="shared" si="443"/>
        <v xml:space="preserve">( 322 / 3 ) π </v>
      </c>
      <c r="ER195" t="str">
        <f t="shared" si="408"/>
        <v xml:space="preserve">( 322 / 3 ) π </v>
      </c>
      <c r="ES195">
        <f t="shared" si="428"/>
        <v>0</v>
      </c>
      <c r="ET195" t="str">
        <f t="shared" si="409"/>
        <v xml:space="preserve">( 322 / 3 ) π </v>
      </c>
      <c r="EU195" s="92" t="s">
        <v>39</v>
      </c>
      <c r="EV195" s="92">
        <f t="shared" si="429"/>
        <v>162</v>
      </c>
      <c r="EW195" s="92"/>
      <c r="EX195" s="92">
        <f t="shared" si="430"/>
        <v>3</v>
      </c>
      <c r="EY195" s="92">
        <f t="shared" si="356"/>
        <v>3</v>
      </c>
      <c r="EZ195" s="71" t="str">
        <f t="shared" si="357"/>
        <v xml:space="preserve">19320° = </v>
      </c>
      <c r="FA195" s="73" t="str">
        <f t="shared" si="410"/>
        <v xml:space="preserve">( 322 / 3 ) π </v>
      </c>
      <c r="FB195" s="26" t="str">
        <f t="shared" si="358"/>
        <v>=</v>
      </c>
      <c r="FC195" s="26"/>
      <c r="FD195" s="26">
        <f t="shared" si="359"/>
        <v>337.19761148530444</v>
      </c>
      <c r="FE195" s="26"/>
      <c r="FF195" s="26" t="s">
        <v>39</v>
      </c>
      <c r="FG195" s="25">
        <f t="shared" si="360"/>
        <v>337.19761148530449</v>
      </c>
      <c r="FH195" s="25" t="s">
        <v>2</v>
      </c>
      <c r="FI195" s="25" t="str">
        <f t="shared" si="361"/>
        <v/>
      </c>
      <c r="FL195" s="144" t="str">
        <f t="shared" si="362"/>
        <v>( 322 / 3 ) π   =</v>
      </c>
      <c r="FM195" s="42">
        <f t="shared" si="444"/>
        <v>337.19761148530449</v>
      </c>
      <c r="FN195">
        <f t="shared" si="445"/>
        <v>-0.86602540378444748</v>
      </c>
      <c r="FO195">
        <f t="shared" si="446"/>
        <v>-0.49999999999998473</v>
      </c>
      <c r="FP195">
        <f t="shared" si="447"/>
        <v>-4.3301270189222372</v>
      </c>
      <c r="FQ195">
        <f t="shared" si="448"/>
        <v>-2.4999999999999236</v>
      </c>
      <c r="FR195">
        <f t="shared" si="449"/>
        <v>7.4999999999999236</v>
      </c>
      <c r="FS195">
        <f t="shared" si="450"/>
        <v>2.5000000000000764</v>
      </c>
      <c r="FT195">
        <f t="shared" si="451"/>
        <v>8.6602540378443429</v>
      </c>
      <c r="FV195">
        <v>360</v>
      </c>
      <c r="FW195">
        <f t="shared" si="431"/>
        <v>120</v>
      </c>
      <c r="FX195">
        <f t="shared" si="452"/>
        <v>60</v>
      </c>
      <c r="FY195">
        <f t="shared" si="468"/>
        <v>3</v>
      </c>
      <c r="FZ195">
        <f t="shared" si="411"/>
        <v>1.5</v>
      </c>
      <c r="GA195">
        <f t="shared" si="469"/>
        <v>161</v>
      </c>
      <c r="GB195">
        <f t="shared" si="453"/>
        <v>0</v>
      </c>
      <c r="GC195" t="str">
        <f t="shared" si="454"/>
        <v/>
      </c>
      <c r="GD195" t="str">
        <f t="shared" si="412"/>
        <v/>
      </c>
      <c r="GH195" t="str">
        <f t="shared" si="363"/>
        <v/>
      </c>
      <c r="GI195" t="str">
        <f t="shared" si="455"/>
        <v/>
      </c>
      <c r="GJ195" s="43" t="str">
        <f t="shared" si="456"/>
        <v/>
      </c>
      <c r="GK195" s="43" t="str">
        <f t="shared" si="457"/>
        <v/>
      </c>
      <c r="GL195" s="145"/>
      <c r="GM195" t="str">
        <f t="shared" si="458"/>
        <v/>
      </c>
      <c r="GN195" t="str">
        <f t="shared" si="459"/>
        <v/>
      </c>
      <c r="GO195" t="str">
        <f t="shared" si="460"/>
        <v/>
      </c>
      <c r="GP195" t="str">
        <f t="shared" si="461"/>
        <v/>
      </c>
      <c r="GQ195" t="str">
        <f t="shared" si="413"/>
        <v/>
      </c>
      <c r="GR195" t="str">
        <f t="shared" si="462"/>
        <v/>
      </c>
      <c r="GS195" t="str">
        <f t="shared" si="463"/>
        <v/>
      </c>
      <c r="GU195" t="str">
        <f t="shared" si="464"/>
        <v/>
      </c>
      <c r="GV195" t="str">
        <f t="shared" si="414"/>
        <v/>
      </c>
      <c r="GW195" t="str">
        <f t="shared" si="346"/>
        <v/>
      </c>
      <c r="GX195" t="str">
        <f t="shared" si="347"/>
        <v/>
      </c>
      <c r="GY195" s="19"/>
      <c r="GZ195" t="e">
        <f t="shared" si="415"/>
        <v>#VALUE!</v>
      </c>
      <c r="HA195">
        <f t="shared" si="470"/>
        <v>3</v>
      </c>
      <c r="HC195" t="s">
        <v>982</v>
      </c>
      <c r="HD195">
        <f t="shared" si="432"/>
        <v>161</v>
      </c>
      <c r="HE195" t="str">
        <f t="shared" si="364"/>
        <v/>
      </c>
      <c r="HF195">
        <f t="shared" si="365"/>
        <v>0</v>
      </c>
      <c r="HG195" t="str">
        <f t="shared" si="366"/>
        <v/>
      </c>
      <c r="HH195">
        <f t="shared" si="465"/>
        <v>0</v>
      </c>
    </row>
    <row r="196" spans="2:216" x14ac:dyDescent="0.25">
      <c r="B196" s="8"/>
      <c r="C196" s="8"/>
      <c r="D196" s="8"/>
      <c r="E196" s="8"/>
      <c r="F196" s="8"/>
      <c r="G196" s="8"/>
      <c r="H196" s="8"/>
      <c r="I196" s="8"/>
      <c r="J196" s="8"/>
      <c r="L196" s="185"/>
      <c r="M196" s="185"/>
      <c r="N196" s="84"/>
      <c r="O196" s="8"/>
      <c r="P196" s="8"/>
      <c r="Q196" s="27"/>
      <c r="R196" s="227">
        <f t="shared" si="367"/>
        <v>108</v>
      </c>
      <c r="U196" s="32" t="str">
        <f t="shared" si="434"/>
        <v/>
      </c>
      <c r="V196" s="45" t="str">
        <f t="shared" si="435"/>
        <v/>
      </c>
      <c r="W196" s="32" t="str">
        <f t="shared" si="368"/>
        <v/>
      </c>
      <c r="X196" s="35" t="str">
        <f t="shared" si="436"/>
        <v/>
      </c>
      <c r="Y196" s="39" t="str">
        <f t="shared" si="437"/>
        <v/>
      </c>
      <c r="Z196" s="35" t="str">
        <f t="shared" si="438"/>
        <v/>
      </c>
      <c r="AA196" s="35" t="str">
        <f t="shared" si="439"/>
        <v/>
      </c>
      <c r="AB196" s="35" t="str">
        <f t="shared" si="369"/>
        <v/>
      </c>
      <c r="AC196" s="39" t="str">
        <f t="shared" si="370"/>
        <v/>
      </c>
      <c r="AD196" s="39" t="str">
        <f t="shared" si="371"/>
        <v/>
      </c>
      <c r="AE196" s="41" t="str">
        <f t="shared" si="440"/>
        <v/>
      </c>
      <c r="AG196" s="20" t="e">
        <f t="shared" si="372"/>
        <v>#VALUE!</v>
      </c>
      <c r="BE196" s="8">
        <v>180</v>
      </c>
      <c r="BF196" s="8">
        <v>360</v>
      </c>
      <c r="BG196" s="8">
        <f t="shared" si="433"/>
        <v>6480</v>
      </c>
      <c r="BH196">
        <f t="shared" si="373"/>
        <v>19440</v>
      </c>
      <c r="BI196" t="s">
        <v>20</v>
      </c>
      <c r="BJ196">
        <f t="shared" si="374"/>
        <v>19440</v>
      </c>
      <c r="BK196">
        <f t="shared" si="416"/>
        <v>0</v>
      </c>
      <c r="BL196" s="17">
        <f t="shared" si="375"/>
        <v>38880</v>
      </c>
      <c r="BM196" s="17">
        <f t="shared" si="376"/>
        <v>360</v>
      </c>
      <c r="BN196" s="17">
        <f t="shared" si="377"/>
        <v>38880</v>
      </c>
      <c r="BO196" s="17">
        <f t="shared" si="378"/>
        <v>0</v>
      </c>
      <c r="BR196">
        <f t="shared" si="379"/>
        <v>19440</v>
      </c>
      <c r="BS196">
        <f t="shared" si="380"/>
        <v>360</v>
      </c>
      <c r="BT196">
        <f t="shared" si="381"/>
        <v>108</v>
      </c>
      <c r="BU196">
        <f t="shared" si="382"/>
        <v>1</v>
      </c>
      <c r="BX196">
        <f t="shared" si="383"/>
        <v>1</v>
      </c>
      <c r="BY196">
        <f t="shared" si="384"/>
        <v>108</v>
      </c>
      <c r="BZ196">
        <f t="shared" si="385"/>
        <v>1</v>
      </c>
      <c r="CA196">
        <f t="shared" si="386"/>
        <v>1</v>
      </c>
      <c r="CB196">
        <f t="shared" si="387"/>
        <v>108</v>
      </c>
      <c r="CC196">
        <f t="shared" si="388"/>
        <v>1</v>
      </c>
      <c r="CD196" s="19"/>
      <c r="CE196" s="155">
        <f t="shared" si="389"/>
        <v>108</v>
      </c>
      <c r="CF196" s="17">
        <f t="shared" si="390"/>
        <v>108</v>
      </c>
      <c r="CG196" s="205">
        <f t="shared" si="391"/>
        <v>339.29200658769764</v>
      </c>
      <c r="CH196" s="205">
        <f t="shared" si="392"/>
        <v>108</v>
      </c>
      <c r="CI196" s="205">
        <f t="shared" si="393"/>
        <v>0</v>
      </c>
      <c r="CJ196" s="224">
        <f t="shared" si="348"/>
        <v>1</v>
      </c>
      <c r="CK196" s="205">
        <f t="shared" si="394"/>
        <v>2</v>
      </c>
      <c r="CL196" s="205">
        <v>360</v>
      </c>
      <c r="CM196" s="205">
        <f t="shared" si="417"/>
        <v>8.3333333333333332E-3</v>
      </c>
      <c r="CN196" s="8"/>
      <c r="CO196" s="198"/>
      <c r="CP196" s="8"/>
      <c r="CQ196" s="8"/>
      <c r="CR196" s="8"/>
      <c r="CS196" s="8"/>
      <c r="CT196" s="8">
        <f t="shared" si="418"/>
        <v>324</v>
      </c>
      <c r="CU196" s="8">
        <f t="shared" si="419"/>
        <v>3</v>
      </c>
      <c r="CV196" s="8">
        <f t="shared" si="395"/>
        <v>3</v>
      </c>
      <c r="CW196" s="8">
        <f t="shared" si="466"/>
        <v>108</v>
      </c>
      <c r="CX196" s="8">
        <f t="shared" si="467"/>
        <v>1</v>
      </c>
      <c r="CY196" s="8">
        <f t="shared" si="349"/>
        <v>3</v>
      </c>
      <c r="CZ196" s="8">
        <f t="shared" si="350"/>
        <v>108</v>
      </c>
      <c r="DA196" s="8">
        <f t="shared" si="396"/>
        <v>1</v>
      </c>
      <c r="DB196" s="8"/>
      <c r="DC196" s="198">
        <f t="shared" si="397"/>
        <v>108</v>
      </c>
      <c r="DD196" s="234" t="s">
        <v>1005</v>
      </c>
      <c r="DE196" s="198">
        <f t="shared" si="398"/>
        <v>1</v>
      </c>
      <c r="DF196" s="8" t="s">
        <v>16</v>
      </c>
      <c r="DG196" s="8">
        <f t="shared" si="351"/>
        <v>108</v>
      </c>
      <c r="DH196" s="129" t="s">
        <v>18</v>
      </c>
      <c r="DI196" s="129" t="s">
        <v>16</v>
      </c>
      <c r="DJ196" s="198">
        <f t="shared" si="399"/>
        <v>339.29200658769764</v>
      </c>
      <c r="DK196" s="30" t="s">
        <v>2</v>
      </c>
      <c r="DL196" s="198">
        <f t="shared" si="352"/>
        <v>339.29200658769764</v>
      </c>
      <c r="DM196" s="228">
        <f t="shared" si="420"/>
        <v>1000000000000</v>
      </c>
      <c r="DN196" s="228">
        <f t="shared" si="421"/>
        <v>339292006587697.63</v>
      </c>
      <c r="DO196" s="228">
        <f t="shared" si="422"/>
        <v>339292006587697.63</v>
      </c>
      <c r="DP196" s="228">
        <f t="shared" si="423"/>
        <v>339292006587698</v>
      </c>
      <c r="DQ196" s="228">
        <f t="shared" si="424"/>
        <v>339292006587698</v>
      </c>
      <c r="DR196" s="30" t="str">
        <f t="shared" si="425"/>
        <v/>
      </c>
      <c r="DS196" s="30">
        <f t="shared" si="426"/>
        <v>0</v>
      </c>
      <c r="DT196" s="30">
        <f t="shared" si="427"/>
        <v>0</v>
      </c>
      <c r="DU196" s="27"/>
      <c r="DV196" s="23" t="s">
        <v>19</v>
      </c>
      <c r="DW196" s="23">
        <f t="shared" si="353"/>
        <v>108</v>
      </c>
      <c r="DX196" s="23">
        <f t="shared" si="354"/>
        <v>1</v>
      </c>
      <c r="DY196" s="23">
        <f t="shared" si="400"/>
        <v>108</v>
      </c>
      <c r="DZ196" s="23">
        <f t="shared" si="401"/>
        <v>0</v>
      </c>
      <c r="EA196" s="23">
        <f t="shared" si="355"/>
        <v>0</v>
      </c>
      <c r="EB196" s="23"/>
      <c r="EC196" s="23">
        <f t="shared" si="402"/>
        <v>108</v>
      </c>
      <c r="ED196" s="23">
        <f t="shared" si="403"/>
        <v>1</v>
      </c>
      <c r="EE196" s="23">
        <f t="shared" si="404"/>
        <v>108</v>
      </c>
      <c r="EF196" s="23">
        <f t="shared" si="405"/>
        <v>1</v>
      </c>
      <c r="EG196" s="23"/>
      <c r="EH196" s="23" t="s">
        <v>36</v>
      </c>
      <c r="EI196" s="223">
        <f t="shared" si="406"/>
        <v>108</v>
      </c>
      <c r="EJ196" s="23" t="s">
        <v>17</v>
      </c>
      <c r="EK196" s="223">
        <f t="shared" si="407"/>
        <v>1</v>
      </c>
      <c r="EL196" s="92" t="s">
        <v>37</v>
      </c>
      <c r="EM196" s="24" t="s">
        <v>18</v>
      </c>
      <c r="EN196" s="92">
        <f t="shared" si="441"/>
        <v>1</v>
      </c>
      <c r="EO196" s="92" t="s">
        <v>16</v>
      </c>
      <c r="EP196" t="str">
        <f t="shared" si="442"/>
        <v xml:space="preserve">( 108 / 1 ) π </v>
      </c>
      <c r="EQ196" t="str">
        <f t="shared" si="443"/>
        <v xml:space="preserve">108 π </v>
      </c>
      <c r="ER196" t="str">
        <f t="shared" si="408"/>
        <v xml:space="preserve">108 π </v>
      </c>
      <c r="ES196">
        <f t="shared" si="428"/>
        <v>0</v>
      </c>
      <c r="ET196" t="str">
        <f t="shared" si="409"/>
        <v xml:space="preserve">108 π </v>
      </c>
      <c r="EU196" s="92" t="s">
        <v>39</v>
      </c>
      <c r="EV196" s="92">
        <f t="shared" si="429"/>
        <v>163</v>
      </c>
      <c r="EW196" s="92"/>
      <c r="EX196" s="92">
        <f t="shared" si="430"/>
        <v>3</v>
      </c>
      <c r="EY196" s="92">
        <f t="shared" si="356"/>
        <v>1</v>
      </c>
      <c r="EZ196" s="71" t="str">
        <f t="shared" si="357"/>
        <v xml:space="preserve">19440° = </v>
      </c>
      <c r="FA196" s="73" t="str">
        <f t="shared" si="410"/>
        <v xml:space="preserve">108 π </v>
      </c>
      <c r="FB196" s="26" t="str">
        <f t="shared" si="358"/>
        <v>=</v>
      </c>
      <c r="FC196" s="26"/>
      <c r="FD196" s="26">
        <f t="shared" si="359"/>
        <v>339.29200658769764</v>
      </c>
      <c r="FE196" s="26"/>
      <c r="FF196" s="26" t="s">
        <v>39</v>
      </c>
      <c r="FG196" s="25">
        <f t="shared" si="360"/>
        <v>339.29200658769764</v>
      </c>
      <c r="FH196" s="25" t="s">
        <v>2</v>
      </c>
      <c r="FI196" s="25" t="str">
        <f t="shared" si="361"/>
        <v/>
      </c>
      <c r="FL196" s="144" t="str">
        <f t="shared" si="362"/>
        <v>108 π   =</v>
      </c>
      <c r="FM196" s="42">
        <f t="shared" si="444"/>
        <v>339.29200658769764</v>
      </c>
      <c r="FN196">
        <f t="shared" si="445"/>
        <v>-2.74424580282151E-14</v>
      </c>
      <c r="FO196">
        <f t="shared" si="446"/>
        <v>1</v>
      </c>
      <c r="FP196">
        <f t="shared" si="447"/>
        <v>-1.372122901410755E-13</v>
      </c>
      <c r="FQ196">
        <f t="shared" si="448"/>
        <v>5</v>
      </c>
      <c r="FR196">
        <f t="shared" si="449"/>
        <v>0</v>
      </c>
      <c r="FS196">
        <f t="shared" si="450"/>
        <v>0</v>
      </c>
      <c r="FT196">
        <f t="shared" si="451"/>
        <v>1.372122901410755E-13</v>
      </c>
      <c r="FV196">
        <v>360</v>
      </c>
      <c r="FW196">
        <f t="shared" si="431"/>
        <v>120</v>
      </c>
      <c r="FX196">
        <f t="shared" si="452"/>
        <v>60</v>
      </c>
      <c r="FY196">
        <f t="shared" si="468"/>
        <v>3</v>
      </c>
      <c r="FZ196">
        <f t="shared" si="411"/>
        <v>1.5</v>
      </c>
      <c r="GA196">
        <f t="shared" si="469"/>
        <v>162</v>
      </c>
      <c r="GB196">
        <f t="shared" si="453"/>
        <v>0</v>
      </c>
      <c r="GC196" t="str">
        <f t="shared" si="454"/>
        <v/>
      </c>
      <c r="GD196" t="str">
        <f t="shared" si="412"/>
        <v/>
      </c>
      <c r="GH196" t="str">
        <f t="shared" si="363"/>
        <v/>
      </c>
      <c r="GI196" t="str">
        <f t="shared" si="455"/>
        <v/>
      </c>
      <c r="GJ196" s="43" t="str">
        <f t="shared" si="456"/>
        <v/>
      </c>
      <c r="GK196" s="43" t="str">
        <f t="shared" si="457"/>
        <v/>
      </c>
      <c r="GL196" s="145"/>
      <c r="GM196" t="str">
        <f t="shared" si="458"/>
        <v/>
      </c>
      <c r="GN196" t="str">
        <f t="shared" si="459"/>
        <v/>
      </c>
      <c r="GO196" t="str">
        <f t="shared" si="460"/>
        <v/>
      </c>
      <c r="GP196" t="str">
        <f t="shared" si="461"/>
        <v/>
      </c>
      <c r="GQ196" t="str">
        <f t="shared" si="413"/>
        <v/>
      </c>
      <c r="GR196" t="str">
        <f t="shared" si="462"/>
        <v/>
      </c>
      <c r="GS196" t="str">
        <f t="shared" si="463"/>
        <v/>
      </c>
      <c r="GU196" t="str">
        <f t="shared" si="464"/>
        <v/>
      </c>
      <c r="GV196" t="str">
        <f t="shared" si="414"/>
        <v/>
      </c>
      <c r="GW196" t="str">
        <f t="shared" si="346"/>
        <v/>
      </c>
      <c r="GX196" t="str">
        <f t="shared" si="347"/>
        <v/>
      </c>
      <c r="GY196" s="19"/>
      <c r="GZ196" t="e">
        <f t="shared" si="415"/>
        <v>#VALUE!</v>
      </c>
      <c r="HA196">
        <f t="shared" si="470"/>
        <v>3</v>
      </c>
      <c r="HC196" t="s">
        <v>982</v>
      </c>
      <c r="HD196">
        <f t="shared" si="432"/>
        <v>162</v>
      </c>
      <c r="HE196" t="str">
        <f t="shared" si="364"/>
        <v/>
      </c>
      <c r="HF196">
        <f t="shared" si="365"/>
        <v>0</v>
      </c>
      <c r="HG196" t="str">
        <f t="shared" si="366"/>
        <v/>
      </c>
      <c r="HH196">
        <f t="shared" si="465"/>
        <v>0</v>
      </c>
    </row>
    <row r="197" spans="2:216" x14ac:dyDescent="0.25">
      <c r="B197" s="8"/>
      <c r="C197" s="8"/>
      <c r="D197" s="8"/>
      <c r="E197" s="8"/>
      <c r="F197" s="8"/>
      <c r="G197" s="8"/>
      <c r="H197" s="8"/>
      <c r="I197" s="8"/>
      <c r="J197" s="8"/>
      <c r="L197" s="185"/>
      <c r="M197" s="185"/>
      <c r="N197" s="84"/>
      <c r="O197" s="8"/>
      <c r="P197" s="8"/>
      <c r="Q197" s="27"/>
      <c r="R197" s="227">
        <f t="shared" si="367"/>
        <v>108.66666666666667</v>
      </c>
      <c r="U197" s="32" t="str">
        <f t="shared" si="434"/>
        <v/>
      </c>
      <c r="V197" s="44" t="str">
        <f t="shared" si="435"/>
        <v/>
      </c>
      <c r="W197" s="66" t="str">
        <f t="shared" si="368"/>
        <v/>
      </c>
      <c r="X197" s="34" t="str">
        <f t="shared" si="436"/>
        <v/>
      </c>
      <c r="Y197" s="38" t="str">
        <f t="shared" si="437"/>
        <v/>
      </c>
      <c r="Z197" s="34" t="str">
        <f t="shared" si="438"/>
        <v/>
      </c>
      <c r="AA197" s="34" t="str">
        <f t="shared" si="439"/>
        <v/>
      </c>
      <c r="AB197" s="34" t="str">
        <f t="shared" si="369"/>
        <v/>
      </c>
      <c r="AC197" s="38" t="str">
        <f t="shared" si="370"/>
        <v/>
      </c>
      <c r="AD197" s="38" t="str">
        <f t="shared" si="371"/>
        <v/>
      </c>
      <c r="AE197" s="40" t="str">
        <f t="shared" si="440"/>
        <v/>
      </c>
      <c r="AG197" s="20" t="e">
        <f t="shared" si="372"/>
        <v>#VALUE!</v>
      </c>
      <c r="BE197" s="8">
        <v>180</v>
      </c>
      <c r="BF197" s="8">
        <v>360</v>
      </c>
      <c r="BG197" s="8">
        <f t="shared" si="433"/>
        <v>6520</v>
      </c>
      <c r="BH197">
        <f t="shared" si="373"/>
        <v>19560</v>
      </c>
      <c r="BI197" t="s">
        <v>20</v>
      </c>
      <c r="BJ197">
        <f t="shared" si="374"/>
        <v>19560</v>
      </c>
      <c r="BK197">
        <f t="shared" si="416"/>
        <v>0</v>
      </c>
      <c r="BL197" s="17">
        <f t="shared" si="375"/>
        <v>39120</v>
      </c>
      <c r="BM197" s="17">
        <f t="shared" si="376"/>
        <v>360</v>
      </c>
      <c r="BN197" s="17">
        <f t="shared" si="377"/>
        <v>39120</v>
      </c>
      <c r="BO197" s="17">
        <f t="shared" si="378"/>
        <v>0</v>
      </c>
      <c r="BR197">
        <f t="shared" si="379"/>
        <v>19560</v>
      </c>
      <c r="BS197">
        <f t="shared" si="380"/>
        <v>120</v>
      </c>
      <c r="BT197">
        <f t="shared" si="381"/>
        <v>326</v>
      </c>
      <c r="BU197">
        <f t="shared" si="382"/>
        <v>3</v>
      </c>
      <c r="BX197">
        <f t="shared" si="383"/>
        <v>1</v>
      </c>
      <c r="BY197">
        <f t="shared" si="384"/>
        <v>326</v>
      </c>
      <c r="BZ197">
        <f t="shared" si="385"/>
        <v>3</v>
      </c>
      <c r="CA197">
        <f t="shared" si="386"/>
        <v>1</v>
      </c>
      <c r="CB197">
        <f t="shared" si="387"/>
        <v>326</v>
      </c>
      <c r="CC197">
        <f t="shared" si="388"/>
        <v>3</v>
      </c>
      <c r="CD197" s="19"/>
      <c r="CE197" s="155">
        <f t="shared" si="389"/>
        <v>108.66666666666667</v>
      </c>
      <c r="CF197" s="17">
        <f t="shared" si="390"/>
        <v>108.66666666666667</v>
      </c>
      <c r="CG197" s="205">
        <f t="shared" si="391"/>
        <v>341.38640169009085</v>
      </c>
      <c r="CH197" s="205">
        <f t="shared" si="392"/>
        <v>108.66666666666667</v>
      </c>
      <c r="CI197" s="205">
        <f t="shared" si="393"/>
        <v>0</v>
      </c>
      <c r="CJ197" s="224">
        <f t="shared" si="348"/>
        <v>1</v>
      </c>
      <c r="CK197" s="205">
        <f t="shared" si="394"/>
        <v>2</v>
      </c>
      <c r="CL197" s="205">
        <v>360</v>
      </c>
      <c r="CM197" s="205">
        <f t="shared" si="417"/>
        <v>8.3333333333333332E-3</v>
      </c>
      <c r="CN197" s="8"/>
      <c r="CO197" s="198"/>
      <c r="CP197" s="8"/>
      <c r="CQ197" s="8"/>
      <c r="CR197" s="8"/>
      <c r="CS197" s="8"/>
      <c r="CT197" s="8">
        <f t="shared" si="418"/>
        <v>326</v>
      </c>
      <c r="CU197" s="8">
        <f t="shared" si="419"/>
        <v>3</v>
      </c>
      <c r="CV197" s="8">
        <f t="shared" si="395"/>
        <v>1</v>
      </c>
      <c r="CW197" s="8">
        <f t="shared" si="466"/>
        <v>326</v>
      </c>
      <c r="CX197" s="8">
        <f t="shared" si="467"/>
        <v>3</v>
      </c>
      <c r="CY197" s="8">
        <f t="shared" si="349"/>
        <v>1</v>
      </c>
      <c r="CZ197" s="8">
        <f t="shared" si="350"/>
        <v>326</v>
      </c>
      <c r="DA197" s="8">
        <f t="shared" si="396"/>
        <v>3</v>
      </c>
      <c r="DB197" s="8"/>
      <c r="DC197" s="198">
        <f t="shared" si="397"/>
        <v>326</v>
      </c>
      <c r="DD197" s="234" t="s">
        <v>1005</v>
      </c>
      <c r="DE197" s="198">
        <f t="shared" si="398"/>
        <v>3</v>
      </c>
      <c r="DF197" s="8" t="s">
        <v>16</v>
      </c>
      <c r="DG197" s="8">
        <f t="shared" si="351"/>
        <v>108.66666666666667</v>
      </c>
      <c r="DH197" s="129" t="s">
        <v>18</v>
      </c>
      <c r="DI197" s="129" t="s">
        <v>16</v>
      </c>
      <c r="DJ197" s="198">
        <f t="shared" si="399"/>
        <v>341.38640169009085</v>
      </c>
      <c r="DK197" s="30" t="s">
        <v>2</v>
      </c>
      <c r="DL197" s="198">
        <f t="shared" si="352"/>
        <v>341.38640169009085</v>
      </c>
      <c r="DM197" s="228">
        <f t="shared" si="420"/>
        <v>1000000000000</v>
      </c>
      <c r="DN197" s="228">
        <f t="shared" si="421"/>
        <v>341386401690090.88</v>
      </c>
      <c r="DO197" s="228">
        <f t="shared" si="422"/>
        <v>341386401690090.88</v>
      </c>
      <c r="DP197" s="228">
        <f t="shared" si="423"/>
        <v>341386401690091</v>
      </c>
      <c r="DQ197" s="228">
        <f t="shared" si="424"/>
        <v>341386401690091</v>
      </c>
      <c r="DR197" s="30" t="str">
        <f t="shared" si="425"/>
        <v/>
      </c>
      <c r="DS197" s="30">
        <f t="shared" si="426"/>
        <v>0</v>
      </c>
      <c r="DT197" s="30">
        <f t="shared" si="427"/>
        <v>0</v>
      </c>
      <c r="DU197" s="27"/>
      <c r="DV197" s="23" t="s">
        <v>19</v>
      </c>
      <c r="DW197" s="23">
        <f t="shared" si="353"/>
        <v>326</v>
      </c>
      <c r="DX197" s="23">
        <f t="shared" si="354"/>
        <v>3</v>
      </c>
      <c r="DY197" s="23">
        <f t="shared" si="400"/>
        <v>108.66666666666667</v>
      </c>
      <c r="DZ197" s="23">
        <f t="shared" si="401"/>
        <v>0</v>
      </c>
      <c r="EA197" s="23">
        <f t="shared" si="355"/>
        <v>0</v>
      </c>
      <c r="EB197" s="23"/>
      <c r="EC197" s="23">
        <f t="shared" si="402"/>
        <v>326</v>
      </c>
      <c r="ED197" s="23">
        <f t="shared" si="403"/>
        <v>3</v>
      </c>
      <c r="EE197" s="23">
        <f t="shared" si="404"/>
        <v>326</v>
      </c>
      <c r="EF197" s="23">
        <f t="shared" si="405"/>
        <v>3</v>
      </c>
      <c r="EG197" s="23"/>
      <c r="EH197" s="23" t="s">
        <v>36</v>
      </c>
      <c r="EI197" s="223">
        <f t="shared" si="406"/>
        <v>326</v>
      </c>
      <c r="EJ197" s="23" t="s">
        <v>17</v>
      </c>
      <c r="EK197" s="223">
        <f t="shared" si="407"/>
        <v>3</v>
      </c>
      <c r="EL197" s="92" t="s">
        <v>37</v>
      </c>
      <c r="EM197" s="24" t="s">
        <v>18</v>
      </c>
      <c r="EN197" s="92">
        <f t="shared" si="441"/>
        <v>1</v>
      </c>
      <c r="EO197" s="92" t="s">
        <v>16</v>
      </c>
      <c r="EP197" t="str">
        <f t="shared" si="442"/>
        <v xml:space="preserve">( 326 / 3 ) π </v>
      </c>
      <c r="EQ197" t="str">
        <f t="shared" si="443"/>
        <v xml:space="preserve">( 326 / 3 ) π </v>
      </c>
      <c r="ER197" t="str">
        <f t="shared" si="408"/>
        <v xml:space="preserve">( 326 / 3 ) π </v>
      </c>
      <c r="ES197">
        <f t="shared" si="428"/>
        <v>0</v>
      </c>
      <c r="ET197" t="str">
        <f t="shared" si="409"/>
        <v xml:space="preserve">( 326 / 3 ) π </v>
      </c>
      <c r="EU197" s="92" t="s">
        <v>39</v>
      </c>
      <c r="EV197" s="92">
        <f t="shared" si="429"/>
        <v>164</v>
      </c>
      <c r="EW197" s="92"/>
      <c r="EX197" s="92">
        <f t="shared" si="430"/>
        <v>3</v>
      </c>
      <c r="EY197" s="92">
        <f t="shared" si="356"/>
        <v>1</v>
      </c>
      <c r="EZ197" s="71" t="str">
        <f t="shared" si="357"/>
        <v xml:space="preserve">19560° = </v>
      </c>
      <c r="FA197" s="73" t="str">
        <f t="shared" si="410"/>
        <v xml:space="preserve">( 326 / 3 ) π </v>
      </c>
      <c r="FB197" s="26" t="str">
        <f t="shared" si="358"/>
        <v>=</v>
      </c>
      <c r="FC197" s="26"/>
      <c r="FD197" s="26">
        <f t="shared" si="359"/>
        <v>341.38640169009085</v>
      </c>
      <c r="FE197" s="26"/>
      <c r="FF197" s="26" t="s">
        <v>39</v>
      </c>
      <c r="FG197" s="25">
        <f t="shared" si="360"/>
        <v>341.38640169009085</v>
      </c>
      <c r="FH197" s="25" t="s">
        <v>2</v>
      </c>
      <c r="FI197" s="25" t="str">
        <f t="shared" si="361"/>
        <v/>
      </c>
      <c r="FL197" s="144" t="str">
        <f t="shared" si="362"/>
        <v>( 326 / 3 ) π   =</v>
      </c>
      <c r="FM197" s="42">
        <f t="shared" si="444"/>
        <v>341.38640169009085</v>
      </c>
      <c r="FN197">
        <f t="shared" si="445"/>
        <v>0.86602540378444648</v>
      </c>
      <c r="FO197">
        <f t="shared" si="446"/>
        <v>-0.4999999999999864</v>
      </c>
      <c r="FP197">
        <f t="shared" si="447"/>
        <v>4.3301270189222327</v>
      </c>
      <c r="FQ197">
        <f t="shared" si="448"/>
        <v>-2.4999999999999321</v>
      </c>
      <c r="FR197">
        <f t="shared" si="449"/>
        <v>7.4999999999999325</v>
      </c>
      <c r="FS197">
        <f t="shared" si="450"/>
        <v>2.5000000000000679</v>
      </c>
      <c r="FT197">
        <f t="shared" si="451"/>
        <v>8.6602540378443482</v>
      </c>
      <c r="FV197">
        <v>360</v>
      </c>
      <c r="FW197">
        <f t="shared" si="431"/>
        <v>120</v>
      </c>
      <c r="FX197">
        <f t="shared" si="452"/>
        <v>60</v>
      </c>
      <c r="FY197">
        <f t="shared" si="468"/>
        <v>3</v>
      </c>
      <c r="FZ197">
        <f t="shared" si="411"/>
        <v>1.5</v>
      </c>
      <c r="GA197">
        <f t="shared" si="469"/>
        <v>163</v>
      </c>
      <c r="GB197">
        <f t="shared" si="453"/>
        <v>0</v>
      </c>
      <c r="GC197" t="str">
        <f t="shared" si="454"/>
        <v/>
      </c>
      <c r="GD197" t="str">
        <f t="shared" si="412"/>
        <v/>
      </c>
      <c r="GH197" t="str">
        <f t="shared" si="363"/>
        <v/>
      </c>
      <c r="GI197" t="str">
        <f t="shared" si="455"/>
        <v/>
      </c>
      <c r="GJ197" s="43" t="str">
        <f t="shared" si="456"/>
        <v/>
      </c>
      <c r="GK197" s="43" t="str">
        <f t="shared" si="457"/>
        <v/>
      </c>
      <c r="GL197" s="145"/>
      <c r="GM197" t="str">
        <f t="shared" si="458"/>
        <v/>
      </c>
      <c r="GN197" t="str">
        <f t="shared" si="459"/>
        <v/>
      </c>
      <c r="GO197" t="str">
        <f t="shared" si="460"/>
        <v/>
      </c>
      <c r="GP197" t="str">
        <f t="shared" si="461"/>
        <v/>
      </c>
      <c r="GQ197" t="str">
        <f t="shared" si="413"/>
        <v/>
      </c>
      <c r="GR197" t="str">
        <f t="shared" si="462"/>
        <v/>
      </c>
      <c r="GS197" t="str">
        <f t="shared" si="463"/>
        <v/>
      </c>
      <c r="GU197" t="str">
        <f t="shared" si="464"/>
        <v/>
      </c>
      <c r="GV197" t="str">
        <f t="shared" si="414"/>
        <v/>
      </c>
      <c r="GW197" t="str">
        <f t="shared" si="346"/>
        <v/>
      </c>
      <c r="GX197" t="str">
        <f t="shared" si="347"/>
        <v/>
      </c>
      <c r="GY197" s="19"/>
      <c r="GZ197" t="e">
        <f t="shared" si="415"/>
        <v>#VALUE!</v>
      </c>
      <c r="HA197">
        <f t="shared" si="470"/>
        <v>3</v>
      </c>
      <c r="HC197" t="s">
        <v>982</v>
      </c>
      <c r="HD197">
        <f t="shared" si="432"/>
        <v>163</v>
      </c>
      <c r="HE197" t="str">
        <f t="shared" si="364"/>
        <v/>
      </c>
      <c r="HF197">
        <f t="shared" si="365"/>
        <v>0</v>
      </c>
      <c r="HG197" t="str">
        <f t="shared" si="366"/>
        <v/>
      </c>
      <c r="HH197">
        <f t="shared" si="465"/>
        <v>0</v>
      </c>
    </row>
    <row r="198" spans="2:216" x14ac:dyDescent="0.25">
      <c r="B198" s="8"/>
      <c r="C198" s="8"/>
      <c r="D198" s="8"/>
      <c r="E198" s="8"/>
      <c r="F198" s="8"/>
      <c r="G198" s="8"/>
      <c r="H198" s="8"/>
      <c r="I198" s="8"/>
      <c r="J198" s="8"/>
      <c r="L198" s="185"/>
      <c r="M198" s="185"/>
      <c r="N198" s="84"/>
      <c r="O198" s="8"/>
      <c r="P198" s="8"/>
      <c r="Q198" s="27"/>
      <c r="R198" s="227">
        <f t="shared" si="367"/>
        <v>109.33333333333333</v>
      </c>
      <c r="U198" s="32" t="str">
        <f t="shared" si="434"/>
        <v/>
      </c>
      <c r="V198" s="45" t="str">
        <f t="shared" si="435"/>
        <v/>
      </c>
      <c r="W198" s="32" t="str">
        <f t="shared" si="368"/>
        <v/>
      </c>
      <c r="X198" s="35" t="str">
        <f t="shared" si="436"/>
        <v/>
      </c>
      <c r="Y198" s="39" t="str">
        <f t="shared" si="437"/>
        <v/>
      </c>
      <c r="Z198" s="35" t="str">
        <f t="shared" si="438"/>
        <v/>
      </c>
      <c r="AA198" s="35" t="str">
        <f t="shared" si="439"/>
        <v/>
      </c>
      <c r="AB198" s="35" t="str">
        <f t="shared" si="369"/>
        <v/>
      </c>
      <c r="AC198" s="39" t="str">
        <f t="shared" si="370"/>
        <v/>
      </c>
      <c r="AD198" s="39" t="str">
        <f t="shared" si="371"/>
        <v/>
      </c>
      <c r="AE198" s="41" t="str">
        <f t="shared" si="440"/>
        <v/>
      </c>
      <c r="AG198" s="20" t="e">
        <f t="shared" si="372"/>
        <v>#VALUE!</v>
      </c>
      <c r="BE198" s="8">
        <v>180</v>
      </c>
      <c r="BF198" s="8">
        <v>360</v>
      </c>
      <c r="BG198" s="8">
        <f t="shared" si="433"/>
        <v>6560</v>
      </c>
      <c r="BH198">
        <f t="shared" si="373"/>
        <v>19680</v>
      </c>
      <c r="BI198" t="s">
        <v>20</v>
      </c>
      <c r="BJ198">
        <f t="shared" si="374"/>
        <v>19680</v>
      </c>
      <c r="BK198">
        <f t="shared" si="416"/>
        <v>0</v>
      </c>
      <c r="BL198" s="17">
        <f t="shared" si="375"/>
        <v>39360</v>
      </c>
      <c r="BM198" s="17">
        <f t="shared" si="376"/>
        <v>360</v>
      </c>
      <c r="BN198" s="17">
        <f t="shared" si="377"/>
        <v>39360</v>
      </c>
      <c r="BO198" s="17">
        <f t="shared" si="378"/>
        <v>0</v>
      </c>
      <c r="BR198">
        <f t="shared" si="379"/>
        <v>19680</v>
      </c>
      <c r="BS198">
        <f t="shared" si="380"/>
        <v>120</v>
      </c>
      <c r="BT198">
        <f t="shared" si="381"/>
        <v>328</v>
      </c>
      <c r="BU198">
        <f t="shared" si="382"/>
        <v>3</v>
      </c>
      <c r="BX198">
        <f t="shared" si="383"/>
        <v>1</v>
      </c>
      <c r="BY198">
        <f t="shared" si="384"/>
        <v>328</v>
      </c>
      <c r="BZ198">
        <f t="shared" si="385"/>
        <v>3</v>
      </c>
      <c r="CA198">
        <f t="shared" si="386"/>
        <v>1</v>
      </c>
      <c r="CB198">
        <f t="shared" si="387"/>
        <v>328</v>
      </c>
      <c r="CC198">
        <f t="shared" si="388"/>
        <v>3</v>
      </c>
      <c r="CD198" s="19"/>
      <c r="CE198" s="155">
        <f t="shared" si="389"/>
        <v>109.33333333333333</v>
      </c>
      <c r="CF198" s="17">
        <f t="shared" si="390"/>
        <v>109.33333333333333</v>
      </c>
      <c r="CG198" s="205">
        <f t="shared" si="391"/>
        <v>343.48079679248406</v>
      </c>
      <c r="CH198" s="205">
        <f t="shared" si="392"/>
        <v>109.33333333333333</v>
      </c>
      <c r="CI198" s="205">
        <f t="shared" si="393"/>
        <v>0</v>
      </c>
      <c r="CJ198" s="224">
        <f t="shared" si="348"/>
        <v>1</v>
      </c>
      <c r="CK198" s="205">
        <f t="shared" si="394"/>
        <v>2</v>
      </c>
      <c r="CL198" s="205">
        <v>360</v>
      </c>
      <c r="CM198" s="205">
        <f t="shared" si="417"/>
        <v>8.3333333333333332E-3</v>
      </c>
      <c r="CN198" s="8"/>
      <c r="CO198" s="198"/>
      <c r="CP198" s="8"/>
      <c r="CQ198" s="8"/>
      <c r="CR198" s="8"/>
      <c r="CS198" s="8"/>
      <c r="CT198" s="8">
        <f t="shared" si="418"/>
        <v>328</v>
      </c>
      <c r="CU198" s="8">
        <f t="shared" si="419"/>
        <v>3</v>
      </c>
      <c r="CV198" s="8">
        <f t="shared" si="395"/>
        <v>1</v>
      </c>
      <c r="CW198" s="8">
        <f t="shared" si="466"/>
        <v>328</v>
      </c>
      <c r="CX198" s="8">
        <f t="shared" si="467"/>
        <v>3</v>
      </c>
      <c r="CY198" s="8">
        <f t="shared" si="349"/>
        <v>1</v>
      </c>
      <c r="CZ198" s="8">
        <f t="shared" si="350"/>
        <v>328</v>
      </c>
      <c r="DA198" s="8">
        <f t="shared" si="396"/>
        <v>3</v>
      </c>
      <c r="DB198" s="8"/>
      <c r="DC198" s="198">
        <f t="shared" si="397"/>
        <v>328</v>
      </c>
      <c r="DD198" s="234" t="s">
        <v>1005</v>
      </c>
      <c r="DE198" s="198">
        <f t="shared" si="398"/>
        <v>3</v>
      </c>
      <c r="DF198" s="8" t="s">
        <v>16</v>
      </c>
      <c r="DG198" s="8">
        <f t="shared" si="351"/>
        <v>109.33333333333333</v>
      </c>
      <c r="DH198" s="129" t="s">
        <v>18</v>
      </c>
      <c r="DI198" s="129" t="s">
        <v>16</v>
      </c>
      <c r="DJ198" s="198">
        <f t="shared" si="399"/>
        <v>343.48079679248406</v>
      </c>
      <c r="DK198" s="30" t="s">
        <v>2</v>
      </c>
      <c r="DL198" s="198">
        <f t="shared" si="352"/>
        <v>343.48079679248406</v>
      </c>
      <c r="DM198" s="228">
        <f t="shared" si="420"/>
        <v>1000000000000</v>
      </c>
      <c r="DN198" s="228">
        <f t="shared" si="421"/>
        <v>343480796792484.06</v>
      </c>
      <c r="DO198" s="228">
        <f t="shared" si="422"/>
        <v>343480796792484.06</v>
      </c>
      <c r="DP198" s="228">
        <f t="shared" si="423"/>
        <v>343480796792484</v>
      </c>
      <c r="DQ198" s="228">
        <f t="shared" si="424"/>
        <v>343480796792484</v>
      </c>
      <c r="DR198" s="30" t="str">
        <f t="shared" si="425"/>
        <v/>
      </c>
      <c r="DS198" s="30">
        <f t="shared" si="426"/>
        <v>0</v>
      </c>
      <c r="DT198" s="30">
        <f t="shared" si="427"/>
        <v>0</v>
      </c>
      <c r="DU198" s="27"/>
      <c r="DV198" s="23" t="s">
        <v>19</v>
      </c>
      <c r="DW198" s="23">
        <f t="shared" si="353"/>
        <v>328</v>
      </c>
      <c r="DX198" s="23">
        <f t="shared" si="354"/>
        <v>3</v>
      </c>
      <c r="DY198" s="23">
        <f t="shared" si="400"/>
        <v>109.33333333333333</v>
      </c>
      <c r="DZ198" s="23">
        <f t="shared" si="401"/>
        <v>0</v>
      </c>
      <c r="EA198" s="23">
        <f t="shared" si="355"/>
        <v>0</v>
      </c>
      <c r="EB198" s="23"/>
      <c r="EC198" s="23">
        <f t="shared" si="402"/>
        <v>328</v>
      </c>
      <c r="ED198" s="23">
        <f t="shared" si="403"/>
        <v>3</v>
      </c>
      <c r="EE198" s="23">
        <f t="shared" si="404"/>
        <v>328</v>
      </c>
      <c r="EF198" s="23">
        <f t="shared" si="405"/>
        <v>3</v>
      </c>
      <c r="EG198" s="23"/>
      <c r="EH198" s="23" t="s">
        <v>36</v>
      </c>
      <c r="EI198" s="223">
        <f t="shared" si="406"/>
        <v>328</v>
      </c>
      <c r="EJ198" s="23" t="s">
        <v>17</v>
      </c>
      <c r="EK198" s="223">
        <f t="shared" si="407"/>
        <v>3</v>
      </c>
      <c r="EL198" s="92" t="s">
        <v>37</v>
      </c>
      <c r="EM198" s="24" t="s">
        <v>18</v>
      </c>
      <c r="EN198" s="92">
        <f t="shared" si="441"/>
        <v>1</v>
      </c>
      <c r="EO198" s="92" t="s">
        <v>16</v>
      </c>
      <c r="EP198" t="str">
        <f t="shared" si="442"/>
        <v xml:space="preserve">( 328 / 3 ) π </v>
      </c>
      <c r="EQ198" t="str">
        <f t="shared" si="443"/>
        <v xml:space="preserve">( 328 / 3 ) π </v>
      </c>
      <c r="ER198" t="str">
        <f t="shared" si="408"/>
        <v xml:space="preserve">( 328 / 3 ) π </v>
      </c>
      <c r="ES198">
        <f t="shared" si="428"/>
        <v>0</v>
      </c>
      <c r="ET198" t="str">
        <f t="shared" si="409"/>
        <v xml:space="preserve">( 328 / 3 ) π </v>
      </c>
      <c r="EU198" s="92" t="s">
        <v>39</v>
      </c>
      <c r="EV198" s="92">
        <f t="shared" si="429"/>
        <v>165</v>
      </c>
      <c r="EW198" s="92"/>
      <c r="EX198" s="92">
        <f t="shared" si="430"/>
        <v>3</v>
      </c>
      <c r="EY198" s="92">
        <f t="shared" si="356"/>
        <v>3</v>
      </c>
      <c r="EZ198" s="71" t="str">
        <f t="shared" si="357"/>
        <v xml:space="preserve">19680° = </v>
      </c>
      <c r="FA198" s="73" t="str">
        <f t="shared" si="410"/>
        <v xml:space="preserve">( 328 / 3 ) π </v>
      </c>
      <c r="FB198" s="26" t="str">
        <f t="shared" si="358"/>
        <v>=</v>
      </c>
      <c r="FC198" s="26"/>
      <c r="FD198" s="26">
        <f t="shared" si="359"/>
        <v>343.48079679248406</v>
      </c>
      <c r="FE198" s="26"/>
      <c r="FF198" s="26" t="s">
        <v>39</v>
      </c>
      <c r="FG198" s="25">
        <f t="shared" si="360"/>
        <v>343.48079679248406</v>
      </c>
      <c r="FH198" s="25" t="s">
        <v>2</v>
      </c>
      <c r="FI198" s="25" t="str">
        <f t="shared" si="361"/>
        <v/>
      </c>
      <c r="FL198" s="144" t="str">
        <f t="shared" si="362"/>
        <v>( 328 / 3 ) π   =</v>
      </c>
      <c r="FM198" s="42">
        <f t="shared" si="444"/>
        <v>343.48079679248406</v>
      </c>
      <c r="FN198">
        <f t="shared" si="445"/>
        <v>-0.86602540378443671</v>
      </c>
      <c r="FO198">
        <f t="shared" si="446"/>
        <v>-0.50000000000000344</v>
      </c>
      <c r="FP198">
        <f t="shared" si="447"/>
        <v>-4.3301270189221839</v>
      </c>
      <c r="FQ198">
        <f t="shared" si="448"/>
        <v>-2.5000000000000173</v>
      </c>
      <c r="FR198">
        <f t="shared" si="449"/>
        <v>7.5000000000000178</v>
      </c>
      <c r="FS198">
        <f t="shared" si="450"/>
        <v>2.4999999999999827</v>
      </c>
      <c r="FT198">
        <f t="shared" si="451"/>
        <v>8.660254037844398</v>
      </c>
      <c r="FV198">
        <v>360</v>
      </c>
      <c r="FW198">
        <f t="shared" si="431"/>
        <v>120</v>
      </c>
      <c r="FX198">
        <f t="shared" si="452"/>
        <v>60</v>
      </c>
      <c r="FY198">
        <f t="shared" si="468"/>
        <v>3</v>
      </c>
      <c r="FZ198">
        <f t="shared" si="411"/>
        <v>1.5</v>
      </c>
      <c r="GA198">
        <f t="shared" si="469"/>
        <v>164</v>
      </c>
      <c r="GB198">
        <f t="shared" si="453"/>
        <v>0</v>
      </c>
      <c r="GC198" t="str">
        <f t="shared" si="454"/>
        <v/>
      </c>
      <c r="GD198" t="str">
        <f t="shared" si="412"/>
        <v/>
      </c>
      <c r="GH198" t="str">
        <f t="shared" si="363"/>
        <v/>
      </c>
      <c r="GI198" t="str">
        <f t="shared" si="455"/>
        <v/>
      </c>
      <c r="GJ198" s="43" t="str">
        <f t="shared" si="456"/>
        <v/>
      </c>
      <c r="GK198" s="43" t="str">
        <f t="shared" si="457"/>
        <v/>
      </c>
      <c r="GL198" s="145"/>
      <c r="GM198" t="str">
        <f t="shared" si="458"/>
        <v/>
      </c>
      <c r="GN198" t="str">
        <f t="shared" si="459"/>
        <v/>
      </c>
      <c r="GO198" t="str">
        <f t="shared" si="460"/>
        <v/>
      </c>
      <c r="GP198" t="str">
        <f t="shared" si="461"/>
        <v/>
      </c>
      <c r="GQ198" t="str">
        <f t="shared" si="413"/>
        <v/>
      </c>
      <c r="GR198" t="str">
        <f t="shared" si="462"/>
        <v/>
      </c>
      <c r="GS198" t="str">
        <f t="shared" si="463"/>
        <v/>
      </c>
      <c r="GU198" t="str">
        <f t="shared" si="464"/>
        <v/>
      </c>
      <c r="GV198" t="str">
        <f t="shared" si="414"/>
        <v/>
      </c>
      <c r="GW198" t="str">
        <f t="shared" si="346"/>
        <v/>
      </c>
      <c r="GX198" t="str">
        <f t="shared" si="347"/>
        <v/>
      </c>
      <c r="GY198" s="19"/>
      <c r="GZ198" t="e">
        <f t="shared" si="415"/>
        <v>#VALUE!</v>
      </c>
      <c r="HA198">
        <f t="shared" si="470"/>
        <v>3</v>
      </c>
      <c r="HC198" t="s">
        <v>982</v>
      </c>
      <c r="HD198">
        <f t="shared" si="432"/>
        <v>164</v>
      </c>
      <c r="HE198" t="str">
        <f t="shared" si="364"/>
        <v/>
      </c>
      <c r="HF198">
        <f t="shared" si="365"/>
        <v>0</v>
      </c>
      <c r="HG198" t="str">
        <f t="shared" si="366"/>
        <v/>
      </c>
      <c r="HH198">
        <f t="shared" si="465"/>
        <v>0</v>
      </c>
    </row>
    <row r="199" spans="2:216" x14ac:dyDescent="0.25">
      <c r="B199" s="8"/>
      <c r="C199" s="8"/>
      <c r="D199" s="8"/>
      <c r="E199" s="8"/>
      <c r="F199" s="8"/>
      <c r="G199" s="8"/>
      <c r="H199" s="8"/>
      <c r="I199" s="8"/>
      <c r="J199" s="8"/>
      <c r="L199" s="185"/>
      <c r="M199" s="185"/>
      <c r="N199" s="84"/>
      <c r="O199" s="8"/>
      <c r="P199" s="8"/>
      <c r="Q199" s="27"/>
      <c r="R199" s="227">
        <f t="shared" si="367"/>
        <v>110</v>
      </c>
      <c r="U199" s="32" t="str">
        <f t="shared" si="434"/>
        <v/>
      </c>
      <c r="V199" s="44" t="str">
        <f t="shared" si="435"/>
        <v/>
      </c>
      <c r="W199" s="66" t="str">
        <f t="shared" si="368"/>
        <v/>
      </c>
      <c r="X199" s="34" t="str">
        <f t="shared" si="436"/>
        <v/>
      </c>
      <c r="Y199" s="38" t="str">
        <f t="shared" si="437"/>
        <v/>
      </c>
      <c r="Z199" s="34" t="str">
        <f t="shared" si="438"/>
        <v/>
      </c>
      <c r="AA199" s="34" t="str">
        <f t="shared" si="439"/>
        <v/>
      </c>
      <c r="AB199" s="34" t="str">
        <f t="shared" si="369"/>
        <v/>
      </c>
      <c r="AC199" s="38" t="str">
        <f t="shared" si="370"/>
        <v/>
      </c>
      <c r="AD199" s="38" t="str">
        <f t="shared" si="371"/>
        <v/>
      </c>
      <c r="AE199" s="40" t="str">
        <f t="shared" si="440"/>
        <v/>
      </c>
      <c r="AG199" s="20" t="e">
        <f t="shared" si="372"/>
        <v>#VALUE!</v>
      </c>
      <c r="BE199" s="8">
        <v>180</v>
      </c>
      <c r="BF199" s="8">
        <v>360</v>
      </c>
      <c r="BG199" s="8">
        <f t="shared" si="433"/>
        <v>6600</v>
      </c>
      <c r="BH199">
        <f t="shared" si="373"/>
        <v>19800</v>
      </c>
      <c r="BI199" t="s">
        <v>20</v>
      </c>
      <c r="BJ199">
        <f t="shared" si="374"/>
        <v>19800</v>
      </c>
      <c r="BK199">
        <f t="shared" si="416"/>
        <v>0</v>
      </c>
      <c r="BL199" s="17">
        <f t="shared" si="375"/>
        <v>39600</v>
      </c>
      <c r="BM199" s="17">
        <f t="shared" si="376"/>
        <v>360</v>
      </c>
      <c r="BN199" s="17">
        <f t="shared" si="377"/>
        <v>39600</v>
      </c>
      <c r="BO199" s="17">
        <f t="shared" si="378"/>
        <v>0</v>
      </c>
      <c r="BR199">
        <f t="shared" si="379"/>
        <v>19800</v>
      </c>
      <c r="BS199">
        <f t="shared" si="380"/>
        <v>360</v>
      </c>
      <c r="BT199">
        <f t="shared" si="381"/>
        <v>110</v>
      </c>
      <c r="BU199">
        <f t="shared" si="382"/>
        <v>1</v>
      </c>
      <c r="BX199">
        <f t="shared" si="383"/>
        <v>1</v>
      </c>
      <c r="BY199">
        <f t="shared" si="384"/>
        <v>110</v>
      </c>
      <c r="BZ199">
        <f t="shared" si="385"/>
        <v>1</v>
      </c>
      <c r="CA199">
        <f t="shared" si="386"/>
        <v>1</v>
      </c>
      <c r="CB199">
        <f t="shared" si="387"/>
        <v>110</v>
      </c>
      <c r="CC199">
        <f t="shared" si="388"/>
        <v>1</v>
      </c>
      <c r="CD199" s="19"/>
      <c r="CE199" s="155">
        <f t="shared" si="389"/>
        <v>110</v>
      </c>
      <c r="CF199" s="17">
        <f t="shared" si="390"/>
        <v>110</v>
      </c>
      <c r="CG199" s="205">
        <f t="shared" si="391"/>
        <v>345.57519189487726</v>
      </c>
      <c r="CH199" s="205">
        <f t="shared" si="392"/>
        <v>110</v>
      </c>
      <c r="CI199" s="205">
        <f t="shared" si="393"/>
        <v>0</v>
      </c>
      <c r="CJ199" s="224">
        <f t="shared" si="348"/>
        <v>1</v>
      </c>
      <c r="CK199" s="205">
        <f t="shared" si="394"/>
        <v>2</v>
      </c>
      <c r="CL199" s="205">
        <v>360</v>
      </c>
      <c r="CM199" s="205">
        <f t="shared" si="417"/>
        <v>8.3333333333333332E-3</v>
      </c>
      <c r="CN199" s="8"/>
      <c r="CO199" s="198"/>
      <c r="CP199" s="8"/>
      <c r="CQ199" s="8"/>
      <c r="CR199" s="8"/>
      <c r="CS199" s="8"/>
      <c r="CT199" s="8">
        <f t="shared" si="418"/>
        <v>330</v>
      </c>
      <c r="CU199" s="8">
        <f t="shared" si="419"/>
        <v>3</v>
      </c>
      <c r="CV199" s="8">
        <f t="shared" si="395"/>
        <v>3</v>
      </c>
      <c r="CW199" s="8">
        <f t="shared" si="466"/>
        <v>110</v>
      </c>
      <c r="CX199" s="8">
        <f t="shared" si="467"/>
        <v>1</v>
      </c>
      <c r="CY199" s="8">
        <f t="shared" si="349"/>
        <v>3</v>
      </c>
      <c r="CZ199" s="8">
        <f t="shared" si="350"/>
        <v>110</v>
      </c>
      <c r="DA199" s="8">
        <f t="shared" si="396"/>
        <v>1</v>
      </c>
      <c r="DB199" s="8"/>
      <c r="DC199" s="198">
        <f t="shared" si="397"/>
        <v>110</v>
      </c>
      <c r="DD199" s="234" t="s">
        <v>1005</v>
      </c>
      <c r="DE199" s="198">
        <f t="shared" si="398"/>
        <v>1</v>
      </c>
      <c r="DF199" s="8" t="s">
        <v>16</v>
      </c>
      <c r="DG199" s="8">
        <f t="shared" si="351"/>
        <v>110</v>
      </c>
      <c r="DH199" s="129" t="s">
        <v>18</v>
      </c>
      <c r="DI199" s="129" t="s">
        <v>16</v>
      </c>
      <c r="DJ199" s="198">
        <f t="shared" si="399"/>
        <v>345.57519189487726</v>
      </c>
      <c r="DK199" s="30" t="s">
        <v>2</v>
      </c>
      <c r="DL199" s="198">
        <f t="shared" si="352"/>
        <v>345.57519189487726</v>
      </c>
      <c r="DM199" s="228">
        <f t="shared" si="420"/>
        <v>1000000000000</v>
      </c>
      <c r="DN199" s="228">
        <f t="shared" si="421"/>
        <v>345575191894877.25</v>
      </c>
      <c r="DO199" s="228">
        <f t="shared" si="422"/>
        <v>345575191894877.25</v>
      </c>
      <c r="DP199" s="228">
        <f t="shared" si="423"/>
        <v>345575191894877</v>
      </c>
      <c r="DQ199" s="228">
        <f t="shared" si="424"/>
        <v>345575191894877</v>
      </c>
      <c r="DR199" s="30" t="str">
        <f t="shared" si="425"/>
        <v/>
      </c>
      <c r="DS199" s="30">
        <f t="shared" si="426"/>
        <v>0</v>
      </c>
      <c r="DT199" s="30">
        <f t="shared" si="427"/>
        <v>0</v>
      </c>
      <c r="DU199" s="27"/>
      <c r="DV199" s="23" t="s">
        <v>19</v>
      </c>
      <c r="DW199" s="23">
        <f t="shared" si="353"/>
        <v>110</v>
      </c>
      <c r="DX199" s="23">
        <f t="shared" si="354"/>
        <v>1</v>
      </c>
      <c r="DY199" s="23">
        <f t="shared" si="400"/>
        <v>110</v>
      </c>
      <c r="DZ199" s="23">
        <f t="shared" si="401"/>
        <v>0</v>
      </c>
      <c r="EA199" s="23">
        <f t="shared" si="355"/>
        <v>0</v>
      </c>
      <c r="EB199" s="23"/>
      <c r="EC199" s="23">
        <f t="shared" si="402"/>
        <v>110</v>
      </c>
      <c r="ED199" s="23">
        <f t="shared" si="403"/>
        <v>1</v>
      </c>
      <c r="EE199" s="23">
        <f t="shared" si="404"/>
        <v>110</v>
      </c>
      <c r="EF199" s="23">
        <f t="shared" si="405"/>
        <v>1</v>
      </c>
      <c r="EG199" s="23"/>
      <c r="EH199" s="23" t="s">
        <v>36</v>
      </c>
      <c r="EI199" s="223">
        <f t="shared" si="406"/>
        <v>110</v>
      </c>
      <c r="EJ199" s="23" t="s">
        <v>17</v>
      </c>
      <c r="EK199" s="223">
        <f t="shared" si="407"/>
        <v>1</v>
      </c>
      <c r="EL199" s="92" t="s">
        <v>37</v>
      </c>
      <c r="EM199" s="24" t="s">
        <v>18</v>
      </c>
      <c r="EN199" s="92">
        <f t="shared" si="441"/>
        <v>1</v>
      </c>
      <c r="EO199" s="92" t="s">
        <v>16</v>
      </c>
      <c r="EP199" t="str">
        <f t="shared" si="442"/>
        <v xml:space="preserve">( 110 / 1 ) π </v>
      </c>
      <c r="EQ199" t="str">
        <f t="shared" si="443"/>
        <v xml:space="preserve">110 π </v>
      </c>
      <c r="ER199" t="str">
        <f t="shared" si="408"/>
        <v xml:space="preserve">110 π </v>
      </c>
      <c r="ES199">
        <f t="shared" si="428"/>
        <v>0</v>
      </c>
      <c r="ET199" t="str">
        <f t="shared" si="409"/>
        <v xml:space="preserve">110 π </v>
      </c>
      <c r="EU199" s="92" t="s">
        <v>39</v>
      </c>
      <c r="EV199" s="92">
        <f t="shared" si="429"/>
        <v>166</v>
      </c>
      <c r="EW199" s="92"/>
      <c r="EX199" s="92">
        <f t="shared" si="430"/>
        <v>3</v>
      </c>
      <c r="EY199" s="92">
        <f t="shared" si="356"/>
        <v>1</v>
      </c>
      <c r="EZ199" s="71" t="str">
        <f t="shared" si="357"/>
        <v xml:space="preserve">19800° = </v>
      </c>
      <c r="FA199" s="73" t="str">
        <f t="shared" si="410"/>
        <v xml:space="preserve">110 π </v>
      </c>
      <c r="FB199" s="26" t="str">
        <f t="shared" si="358"/>
        <v>=</v>
      </c>
      <c r="FC199" s="26"/>
      <c r="FD199" s="26">
        <f t="shared" si="359"/>
        <v>345.57519189487726</v>
      </c>
      <c r="FE199" s="26"/>
      <c r="FF199" s="26" t="s">
        <v>39</v>
      </c>
      <c r="FG199" s="25">
        <f t="shared" si="360"/>
        <v>345.57519189487726</v>
      </c>
      <c r="FH199" s="25" t="s">
        <v>2</v>
      </c>
      <c r="FI199" s="25" t="str">
        <f t="shared" si="361"/>
        <v/>
      </c>
      <c r="FL199" s="144" t="str">
        <f t="shared" si="362"/>
        <v>110 π   =</v>
      </c>
      <c r="FM199" s="42">
        <f t="shared" si="444"/>
        <v>345.57519189487726</v>
      </c>
      <c r="FN199">
        <f t="shared" si="445"/>
        <v>7.8396490688081855E-15</v>
      </c>
      <c r="FO199">
        <f t="shared" si="446"/>
        <v>1</v>
      </c>
      <c r="FP199">
        <f t="shared" si="447"/>
        <v>3.9198245344040927E-14</v>
      </c>
      <c r="FQ199">
        <f t="shared" si="448"/>
        <v>5</v>
      </c>
      <c r="FR199">
        <f t="shared" si="449"/>
        <v>0</v>
      </c>
      <c r="FS199">
        <f t="shared" si="450"/>
        <v>0</v>
      </c>
      <c r="FT199">
        <f t="shared" si="451"/>
        <v>3.9198245344040927E-14</v>
      </c>
      <c r="FV199">
        <v>360</v>
      </c>
      <c r="FW199">
        <f t="shared" si="431"/>
        <v>120</v>
      </c>
      <c r="FX199">
        <f t="shared" si="452"/>
        <v>60</v>
      </c>
      <c r="FY199">
        <f t="shared" si="468"/>
        <v>3</v>
      </c>
      <c r="FZ199">
        <f t="shared" si="411"/>
        <v>1.5</v>
      </c>
      <c r="GA199">
        <f t="shared" si="469"/>
        <v>165</v>
      </c>
      <c r="GB199">
        <f t="shared" si="453"/>
        <v>0</v>
      </c>
      <c r="GC199" t="str">
        <f t="shared" si="454"/>
        <v/>
      </c>
      <c r="GD199" t="str">
        <f t="shared" si="412"/>
        <v/>
      </c>
      <c r="GH199" t="str">
        <f t="shared" si="363"/>
        <v/>
      </c>
      <c r="GI199" t="str">
        <f t="shared" si="455"/>
        <v/>
      </c>
      <c r="GJ199" s="43" t="str">
        <f t="shared" si="456"/>
        <v/>
      </c>
      <c r="GK199" s="43" t="str">
        <f t="shared" si="457"/>
        <v/>
      </c>
      <c r="GL199" s="145"/>
      <c r="GM199" t="str">
        <f t="shared" si="458"/>
        <v/>
      </c>
      <c r="GN199" t="str">
        <f t="shared" si="459"/>
        <v/>
      </c>
      <c r="GO199" t="str">
        <f t="shared" si="460"/>
        <v/>
      </c>
      <c r="GP199" t="str">
        <f t="shared" si="461"/>
        <v/>
      </c>
      <c r="GQ199" t="str">
        <f t="shared" si="413"/>
        <v/>
      </c>
      <c r="GR199" t="str">
        <f t="shared" si="462"/>
        <v/>
      </c>
      <c r="GS199" t="str">
        <f t="shared" si="463"/>
        <v/>
      </c>
      <c r="GU199" t="str">
        <f t="shared" si="464"/>
        <v/>
      </c>
      <c r="GV199" t="str">
        <f t="shared" si="414"/>
        <v/>
      </c>
      <c r="GW199" t="str">
        <f t="shared" ref="GW199:GW262" si="471">IF(GA199&gt;FZ199,"",GJ199)</f>
        <v/>
      </c>
      <c r="GX199" t="str">
        <f t="shared" ref="GX199:GX262" si="472">IF(GA199&gt;FZ199,"",GK199)</f>
        <v/>
      </c>
      <c r="GY199" s="19"/>
      <c r="GZ199" t="e">
        <f t="shared" si="415"/>
        <v>#VALUE!</v>
      </c>
      <c r="HA199">
        <f t="shared" si="470"/>
        <v>3</v>
      </c>
      <c r="HC199" t="s">
        <v>982</v>
      </c>
      <c r="HD199">
        <f t="shared" si="432"/>
        <v>165</v>
      </c>
      <c r="HE199" t="str">
        <f t="shared" si="364"/>
        <v/>
      </c>
      <c r="HF199">
        <f t="shared" si="365"/>
        <v>0</v>
      </c>
      <c r="HG199" t="str">
        <f t="shared" si="366"/>
        <v/>
      </c>
      <c r="HH199">
        <f t="shared" si="465"/>
        <v>0</v>
      </c>
    </row>
    <row r="200" spans="2:216" x14ac:dyDescent="0.25">
      <c r="B200" s="8"/>
      <c r="C200" s="8"/>
      <c r="D200" s="8"/>
      <c r="E200" s="8"/>
      <c r="F200" s="8"/>
      <c r="G200" s="8"/>
      <c r="H200" s="8"/>
      <c r="I200" s="8"/>
      <c r="J200" s="8"/>
      <c r="L200" s="185"/>
      <c r="M200" s="185"/>
      <c r="N200" s="84"/>
      <c r="O200" s="8"/>
      <c r="P200" s="8"/>
      <c r="Q200" s="27"/>
      <c r="R200" s="227">
        <f t="shared" si="367"/>
        <v>110.66666666666667</v>
      </c>
      <c r="U200" s="32" t="str">
        <f t="shared" si="434"/>
        <v/>
      </c>
      <c r="V200" s="45" t="str">
        <f t="shared" si="435"/>
        <v/>
      </c>
      <c r="W200" s="32" t="str">
        <f t="shared" si="368"/>
        <v/>
      </c>
      <c r="X200" s="35" t="str">
        <f t="shared" si="436"/>
        <v/>
      </c>
      <c r="Y200" s="39" t="str">
        <f t="shared" si="437"/>
        <v/>
      </c>
      <c r="Z200" s="35" t="str">
        <f t="shared" si="438"/>
        <v/>
      </c>
      <c r="AA200" s="35" t="str">
        <f t="shared" si="439"/>
        <v/>
      </c>
      <c r="AB200" s="35" t="str">
        <f t="shared" si="369"/>
        <v/>
      </c>
      <c r="AC200" s="39" t="str">
        <f t="shared" si="370"/>
        <v/>
      </c>
      <c r="AD200" s="39" t="str">
        <f t="shared" si="371"/>
        <v/>
      </c>
      <c r="AE200" s="41" t="str">
        <f t="shared" si="440"/>
        <v/>
      </c>
      <c r="AG200" s="20" t="e">
        <f t="shared" si="372"/>
        <v>#VALUE!</v>
      </c>
      <c r="BE200" s="8">
        <v>180</v>
      </c>
      <c r="BF200" s="8">
        <v>360</v>
      </c>
      <c r="BG200" s="8">
        <f t="shared" si="433"/>
        <v>6640</v>
      </c>
      <c r="BH200">
        <f t="shared" si="373"/>
        <v>19920</v>
      </c>
      <c r="BI200" t="s">
        <v>20</v>
      </c>
      <c r="BJ200">
        <f t="shared" si="374"/>
        <v>19920</v>
      </c>
      <c r="BK200">
        <f t="shared" si="416"/>
        <v>0</v>
      </c>
      <c r="BL200" s="17">
        <f t="shared" si="375"/>
        <v>39840</v>
      </c>
      <c r="BM200" s="17">
        <f t="shared" si="376"/>
        <v>360</v>
      </c>
      <c r="BN200" s="17">
        <f t="shared" si="377"/>
        <v>39840</v>
      </c>
      <c r="BO200" s="17">
        <f t="shared" si="378"/>
        <v>0</v>
      </c>
      <c r="BR200">
        <f t="shared" si="379"/>
        <v>19920</v>
      </c>
      <c r="BS200">
        <f t="shared" si="380"/>
        <v>120</v>
      </c>
      <c r="BT200">
        <f t="shared" si="381"/>
        <v>332</v>
      </c>
      <c r="BU200">
        <f t="shared" si="382"/>
        <v>3</v>
      </c>
      <c r="BX200">
        <f t="shared" si="383"/>
        <v>1</v>
      </c>
      <c r="BY200">
        <f t="shared" si="384"/>
        <v>332</v>
      </c>
      <c r="BZ200">
        <f t="shared" si="385"/>
        <v>3</v>
      </c>
      <c r="CA200">
        <f t="shared" si="386"/>
        <v>1</v>
      </c>
      <c r="CB200">
        <f t="shared" si="387"/>
        <v>332</v>
      </c>
      <c r="CC200">
        <f t="shared" si="388"/>
        <v>3</v>
      </c>
      <c r="CD200" s="19"/>
      <c r="CE200" s="155">
        <f t="shared" si="389"/>
        <v>110.66666666666667</v>
      </c>
      <c r="CF200" s="17">
        <f t="shared" si="390"/>
        <v>110.66666666666667</v>
      </c>
      <c r="CG200" s="205">
        <f t="shared" si="391"/>
        <v>347.66958699727047</v>
      </c>
      <c r="CH200" s="205">
        <f t="shared" si="392"/>
        <v>110.66666666666667</v>
      </c>
      <c r="CI200" s="205">
        <f t="shared" si="393"/>
        <v>0</v>
      </c>
      <c r="CJ200" s="224">
        <f t="shared" si="348"/>
        <v>1</v>
      </c>
      <c r="CK200" s="205">
        <f t="shared" si="394"/>
        <v>2</v>
      </c>
      <c r="CL200" s="205">
        <v>360</v>
      </c>
      <c r="CM200" s="205">
        <f t="shared" si="417"/>
        <v>8.3333333333333332E-3</v>
      </c>
      <c r="CN200" s="8"/>
      <c r="CO200" s="198"/>
      <c r="CP200" s="8"/>
      <c r="CQ200" s="8"/>
      <c r="CR200" s="8"/>
      <c r="CS200" s="8"/>
      <c r="CT200" s="8">
        <f t="shared" si="418"/>
        <v>332</v>
      </c>
      <c r="CU200" s="8">
        <f t="shared" si="419"/>
        <v>3</v>
      </c>
      <c r="CV200" s="8">
        <f t="shared" si="395"/>
        <v>1</v>
      </c>
      <c r="CW200" s="8">
        <f t="shared" si="466"/>
        <v>332</v>
      </c>
      <c r="CX200" s="8">
        <f t="shared" si="467"/>
        <v>3</v>
      </c>
      <c r="CY200" s="8">
        <f t="shared" si="349"/>
        <v>1</v>
      </c>
      <c r="CZ200" s="8">
        <f t="shared" si="350"/>
        <v>332</v>
      </c>
      <c r="DA200" s="8">
        <f t="shared" si="396"/>
        <v>3</v>
      </c>
      <c r="DB200" s="8"/>
      <c r="DC200" s="198">
        <f t="shared" si="397"/>
        <v>332</v>
      </c>
      <c r="DD200" s="234" t="s">
        <v>1005</v>
      </c>
      <c r="DE200" s="198">
        <f t="shared" si="398"/>
        <v>3</v>
      </c>
      <c r="DF200" s="8" t="s">
        <v>16</v>
      </c>
      <c r="DG200" s="8">
        <f t="shared" si="351"/>
        <v>110.66666666666667</v>
      </c>
      <c r="DH200" s="129" t="s">
        <v>18</v>
      </c>
      <c r="DI200" s="129" t="s">
        <v>16</v>
      </c>
      <c r="DJ200" s="198">
        <f t="shared" si="399"/>
        <v>347.66958699727047</v>
      </c>
      <c r="DK200" s="30" t="s">
        <v>2</v>
      </c>
      <c r="DL200" s="198">
        <f t="shared" si="352"/>
        <v>347.66958699727047</v>
      </c>
      <c r="DM200" s="228">
        <f t="shared" si="420"/>
        <v>1000000000000</v>
      </c>
      <c r="DN200" s="228">
        <f t="shared" si="421"/>
        <v>347669586997270.5</v>
      </c>
      <c r="DO200" s="228">
        <f t="shared" si="422"/>
        <v>347669586997270.5</v>
      </c>
      <c r="DP200" s="228">
        <f t="shared" si="423"/>
        <v>347669586997271</v>
      </c>
      <c r="DQ200" s="228">
        <f t="shared" si="424"/>
        <v>347669586997271</v>
      </c>
      <c r="DR200" s="30" t="str">
        <f t="shared" si="425"/>
        <v/>
      </c>
      <c r="DS200" s="30">
        <f t="shared" si="426"/>
        <v>0</v>
      </c>
      <c r="DT200" s="30">
        <f t="shared" si="427"/>
        <v>0</v>
      </c>
      <c r="DU200" s="27"/>
      <c r="DV200" s="23" t="s">
        <v>19</v>
      </c>
      <c r="DW200" s="23">
        <f t="shared" si="353"/>
        <v>332</v>
      </c>
      <c r="DX200" s="23">
        <f t="shared" si="354"/>
        <v>3</v>
      </c>
      <c r="DY200" s="23">
        <f t="shared" si="400"/>
        <v>110.66666666666667</v>
      </c>
      <c r="DZ200" s="23">
        <f t="shared" si="401"/>
        <v>0</v>
      </c>
      <c r="EA200" s="23">
        <f t="shared" si="355"/>
        <v>0</v>
      </c>
      <c r="EB200" s="23"/>
      <c r="EC200" s="23">
        <f t="shared" si="402"/>
        <v>332</v>
      </c>
      <c r="ED200" s="23">
        <f t="shared" si="403"/>
        <v>3</v>
      </c>
      <c r="EE200" s="23">
        <f t="shared" si="404"/>
        <v>332</v>
      </c>
      <c r="EF200" s="23">
        <f t="shared" si="405"/>
        <v>3</v>
      </c>
      <c r="EG200" s="23"/>
      <c r="EH200" s="23" t="s">
        <v>36</v>
      </c>
      <c r="EI200" s="223">
        <f t="shared" si="406"/>
        <v>332</v>
      </c>
      <c r="EJ200" s="23" t="s">
        <v>17</v>
      </c>
      <c r="EK200" s="223">
        <f t="shared" si="407"/>
        <v>3</v>
      </c>
      <c r="EL200" s="92" t="s">
        <v>37</v>
      </c>
      <c r="EM200" s="24" t="s">
        <v>18</v>
      </c>
      <c r="EN200" s="92">
        <f t="shared" si="441"/>
        <v>1</v>
      </c>
      <c r="EO200" s="92" t="s">
        <v>16</v>
      </c>
      <c r="EP200" t="str">
        <f t="shared" si="442"/>
        <v xml:space="preserve">( 332 / 3 ) π </v>
      </c>
      <c r="EQ200" t="str">
        <f t="shared" si="443"/>
        <v xml:space="preserve">( 332 / 3 ) π </v>
      </c>
      <c r="ER200" t="str">
        <f t="shared" si="408"/>
        <v xml:space="preserve">( 332 / 3 ) π </v>
      </c>
      <c r="ES200">
        <f t="shared" si="428"/>
        <v>0</v>
      </c>
      <c r="ET200" t="str">
        <f t="shared" si="409"/>
        <v xml:space="preserve">( 332 / 3 ) π </v>
      </c>
      <c r="EU200" s="92" t="s">
        <v>39</v>
      </c>
      <c r="EV200" s="92">
        <f t="shared" si="429"/>
        <v>167</v>
      </c>
      <c r="EW200" s="92"/>
      <c r="EX200" s="92">
        <f t="shared" si="430"/>
        <v>3</v>
      </c>
      <c r="EY200" s="92">
        <f t="shared" si="356"/>
        <v>1</v>
      </c>
      <c r="EZ200" s="71" t="str">
        <f t="shared" si="357"/>
        <v xml:space="preserve">19920° = </v>
      </c>
      <c r="FA200" s="73" t="str">
        <f t="shared" si="410"/>
        <v xml:space="preserve">( 332 / 3 ) π </v>
      </c>
      <c r="FB200" s="26" t="str">
        <f t="shared" si="358"/>
        <v>=</v>
      </c>
      <c r="FC200" s="26"/>
      <c r="FD200" s="26">
        <f t="shared" si="359"/>
        <v>347.66958699727047</v>
      </c>
      <c r="FE200" s="26"/>
      <c r="FF200" s="26" t="s">
        <v>39</v>
      </c>
      <c r="FG200" s="25">
        <f t="shared" si="360"/>
        <v>347.66958699727041</v>
      </c>
      <c r="FH200" s="25" t="s">
        <v>2</v>
      </c>
      <c r="FI200" s="25" t="str">
        <f t="shared" si="361"/>
        <v/>
      </c>
      <c r="FL200" s="144" t="str">
        <f t="shared" si="362"/>
        <v>( 332 / 3 ) π   =</v>
      </c>
      <c r="FM200" s="42">
        <f t="shared" si="444"/>
        <v>347.66958699727041</v>
      </c>
      <c r="FN200">
        <f t="shared" si="445"/>
        <v>0.86602540378445725</v>
      </c>
      <c r="FO200">
        <f t="shared" si="446"/>
        <v>-0.49999999999996775</v>
      </c>
      <c r="FP200">
        <f t="shared" si="447"/>
        <v>4.330127018922286</v>
      </c>
      <c r="FQ200">
        <f t="shared" si="448"/>
        <v>-2.4999999999998388</v>
      </c>
      <c r="FR200">
        <f t="shared" si="449"/>
        <v>7.4999999999998384</v>
      </c>
      <c r="FS200">
        <f t="shared" si="450"/>
        <v>2.5000000000001612</v>
      </c>
      <c r="FT200">
        <f t="shared" si="451"/>
        <v>8.6602540378442932</v>
      </c>
      <c r="FV200">
        <v>360</v>
      </c>
      <c r="FW200">
        <f t="shared" si="431"/>
        <v>120</v>
      </c>
      <c r="FX200">
        <f t="shared" si="452"/>
        <v>60</v>
      </c>
      <c r="FY200">
        <f t="shared" si="468"/>
        <v>3</v>
      </c>
      <c r="FZ200">
        <f t="shared" si="411"/>
        <v>1.5</v>
      </c>
      <c r="GA200">
        <f t="shared" si="469"/>
        <v>166</v>
      </c>
      <c r="GB200">
        <f t="shared" si="453"/>
        <v>0</v>
      </c>
      <c r="GC200" t="str">
        <f t="shared" si="454"/>
        <v/>
      </c>
      <c r="GD200" t="str">
        <f t="shared" si="412"/>
        <v/>
      </c>
      <c r="GH200" t="str">
        <f t="shared" si="363"/>
        <v/>
      </c>
      <c r="GI200" t="str">
        <f t="shared" si="455"/>
        <v/>
      </c>
      <c r="GJ200" s="43" t="str">
        <f t="shared" si="456"/>
        <v/>
      </c>
      <c r="GK200" s="43" t="str">
        <f t="shared" si="457"/>
        <v/>
      </c>
      <c r="GL200" s="145"/>
      <c r="GM200" t="str">
        <f t="shared" si="458"/>
        <v/>
      </c>
      <c r="GN200" t="str">
        <f t="shared" si="459"/>
        <v/>
      </c>
      <c r="GO200" t="str">
        <f t="shared" si="460"/>
        <v/>
      </c>
      <c r="GP200" t="str">
        <f t="shared" si="461"/>
        <v/>
      </c>
      <c r="GQ200" t="str">
        <f t="shared" si="413"/>
        <v/>
      </c>
      <c r="GR200" t="str">
        <f t="shared" si="462"/>
        <v/>
      </c>
      <c r="GS200" t="str">
        <f t="shared" si="463"/>
        <v/>
      </c>
      <c r="GU200" t="str">
        <f t="shared" si="464"/>
        <v/>
      </c>
      <c r="GV200" t="str">
        <f t="shared" si="414"/>
        <v/>
      </c>
      <c r="GW200" t="str">
        <f t="shared" si="471"/>
        <v/>
      </c>
      <c r="GX200" t="str">
        <f t="shared" si="472"/>
        <v/>
      </c>
      <c r="GY200" s="19"/>
      <c r="GZ200" t="e">
        <f t="shared" si="415"/>
        <v>#VALUE!</v>
      </c>
      <c r="HA200">
        <f t="shared" si="470"/>
        <v>3</v>
      </c>
      <c r="HC200" t="s">
        <v>982</v>
      </c>
      <c r="HD200">
        <f t="shared" si="432"/>
        <v>166</v>
      </c>
      <c r="HE200" t="str">
        <f t="shared" si="364"/>
        <v/>
      </c>
      <c r="HF200">
        <f t="shared" si="365"/>
        <v>0</v>
      </c>
      <c r="HG200" t="str">
        <f t="shared" si="366"/>
        <v/>
      </c>
      <c r="HH200">
        <f t="shared" si="465"/>
        <v>0</v>
      </c>
    </row>
    <row r="201" spans="2:216" x14ac:dyDescent="0.25">
      <c r="B201" s="8"/>
      <c r="C201" s="8"/>
      <c r="D201" s="8"/>
      <c r="E201" s="8"/>
      <c r="F201" s="8"/>
      <c r="G201" s="8"/>
      <c r="H201" s="8"/>
      <c r="I201" s="8"/>
      <c r="J201" s="8"/>
      <c r="L201" s="185"/>
      <c r="M201" s="185"/>
      <c r="N201" s="84"/>
      <c r="O201" s="8"/>
      <c r="P201" s="8"/>
      <c r="Q201" s="27"/>
      <c r="R201" s="227">
        <f t="shared" si="367"/>
        <v>111.33333333333333</v>
      </c>
      <c r="U201" s="32" t="str">
        <f t="shared" si="434"/>
        <v/>
      </c>
      <c r="V201" s="44" t="str">
        <f t="shared" si="435"/>
        <v/>
      </c>
      <c r="W201" s="66" t="str">
        <f t="shared" si="368"/>
        <v/>
      </c>
      <c r="X201" s="34" t="str">
        <f t="shared" si="436"/>
        <v/>
      </c>
      <c r="Y201" s="38" t="str">
        <f t="shared" si="437"/>
        <v/>
      </c>
      <c r="Z201" s="34" t="str">
        <f t="shared" si="438"/>
        <v/>
      </c>
      <c r="AA201" s="34" t="str">
        <f t="shared" si="439"/>
        <v/>
      </c>
      <c r="AB201" s="34" t="str">
        <f t="shared" si="369"/>
        <v/>
      </c>
      <c r="AC201" s="38" t="str">
        <f t="shared" si="370"/>
        <v/>
      </c>
      <c r="AD201" s="38" t="str">
        <f t="shared" si="371"/>
        <v/>
      </c>
      <c r="AE201" s="40" t="str">
        <f t="shared" si="440"/>
        <v/>
      </c>
      <c r="AG201" s="20" t="e">
        <f t="shared" si="372"/>
        <v>#VALUE!</v>
      </c>
      <c r="BE201" s="8">
        <v>180</v>
      </c>
      <c r="BF201" s="8">
        <v>360</v>
      </c>
      <c r="BG201" s="8">
        <f t="shared" si="433"/>
        <v>6680</v>
      </c>
      <c r="BH201">
        <f t="shared" si="373"/>
        <v>20040</v>
      </c>
      <c r="BI201" t="s">
        <v>20</v>
      </c>
      <c r="BJ201">
        <f t="shared" si="374"/>
        <v>20040</v>
      </c>
      <c r="BK201">
        <f t="shared" si="416"/>
        <v>0</v>
      </c>
      <c r="BL201" s="17">
        <f t="shared" si="375"/>
        <v>40080</v>
      </c>
      <c r="BM201" s="17">
        <f t="shared" si="376"/>
        <v>360</v>
      </c>
      <c r="BN201" s="17">
        <f t="shared" si="377"/>
        <v>40080</v>
      </c>
      <c r="BO201" s="17">
        <f t="shared" si="378"/>
        <v>0</v>
      </c>
      <c r="BR201">
        <f t="shared" si="379"/>
        <v>20040</v>
      </c>
      <c r="BS201">
        <f t="shared" si="380"/>
        <v>120</v>
      </c>
      <c r="BT201">
        <f t="shared" si="381"/>
        <v>334</v>
      </c>
      <c r="BU201">
        <f t="shared" si="382"/>
        <v>3</v>
      </c>
      <c r="BX201">
        <f t="shared" si="383"/>
        <v>1</v>
      </c>
      <c r="BY201">
        <f t="shared" si="384"/>
        <v>334</v>
      </c>
      <c r="BZ201">
        <f t="shared" si="385"/>
        <v>3</v>
      </c>
      <c r="CA201">
        <f t="shared" si="386"/>
        <v>1</v>
      </c>
      <c r="CB201">
        <f t="shared" si="387"/>
        <v>334</v>
      </c>
      <c r="CC201">
        <f t="shared" si="388"/>
        <v>3</v>
      </c>
      <c r="CD201" s="19"/>
      <c r="CE201" s="155">
        <f t="shared" si="389"/>
        <v>111.33333333333333</v>
      </c>
      <c r="CF201" s="17">
        <f t="shared" si="390"/>
        <v>111.33333333333333</v>
      </c>
      <c r="CG201" s="205">
        <f t="shared" si="391"/>
        <v>349.76398209966362</v>
      </c>
      <c r="CH201" s="205">
        <f t="shared" si="392"/>
        <v>111.33333333333333</v>
      </c>
      <c r="CI201" s="205">
        <f t="shared" si="393"/>
        <v>0</v>
      </c>
      <c r="CJ201" s="224">
        <f t="shared" si="348"/>
        <v>1</v>
      </c>
      <c r="CK201" s="205">
        <f t="shared" si="394"/>
        <v>2</v>
      </c>
      <c r="CL201" s="205">
        <v>360</v>
      </c>
      <c r="CM201" s="205">
        <f t="shared" si="417"/>
        <v>8.3333333333333332E-3</v>
      </c>
      <c r="CN201" s="8"/>
      <c r="CO201" s="198"/>
      <c r="CP201" s="8"/>
      <c r="CQ201" s="8"/>
      <c r="CR201" s="8"/>
      <c r="CS201" s="8"/>
      <c r="CT201" s="8">
        <f t="shared" si="418"/>
        <v>334</v>
      </c>
      <c r="CU201" s="8">
        <f t="shared" si="419"/>
        <v>3</v>
      </c>
      <c r="CV201" s="8">
        <f t="shared" si="395"/>
        <v>1</v>
      </c>
      <c r="CW201" s="8">
        <f t="shared" si="466"/>
        <v>334</v>
      </c>
      <c r="CX201" s="8">
        <f t="shared" si="467"/>
        <v>3</v>
      </c>
      <c r="CY201" s="8">
        <f t="shared" si="349"/>
        <v>1</v>
      </c>
      <c r="CZ201" s="8">
        <f t="shared" si="350"/>
        <v>334</v>
      </c>
      <c r="DA201" s="8">
        <f t="shared" si="396"/>
        <v>3</v>
      </c>
      <c r="DB201" s="8"/>
      <c r="DC201" s="198">
        <f t="shared" si="397"/>
        <v>334</v>
      </c>
      <c r="DD201" s="234" t="s">
        <v>1005</v>
      </c>
      <c r="DE201" s="198">
        <f t="shared" si="398"/>
        <v>3</v>
      </c>
      <c r="DF201" s="8" t="s">
        <v>16</v>
      </c>
      <c r="DG201" s="8">
        <f t="shared" si="351"/>
        <v>111.33333333333333</v>
      </c>
      <c r="DH201" s="129" t="s">
        <v>18</v>
      </c>
      <c r="DI201" s="129" t="s">
        <v>16</v>
      </c>
      <c r="DJ201" s="198">
        <f t="shared" si="399"/>
        <v>349.76398209966362</v>
      </c>
      <c r="DK201" s="30" t="s">
        <v>2</v>
      </c>
      <c r="DL201" s="198">
        <f t="shared" si="352"/>
        <v>349.76398209966362</v>
      </c>
      <c r="DM201" s="228">
        <f t="shared" si="420"/>
        <v>1000000000000</v>
      </c>
      <c r="DN201" s="228">
        <f t="shared" si="421"/>
        <v>349763982099663.63</v>
      </c>
      <c r="DO201" s="228">
        <f t="shared" si="422"/>
        <v>349763982099663.63</v>
      </c>
      <c r="DP201" s="228">
        <f t="shared" si="423"/>
        <v>349763982099664</v>
      </c>
      <c r="DQ201" s="228">
        <f t="shared" si="424"/>
        <v>349763982099664</v>
      </c>
      <c r="DR201" s="30" t="str">
        <f t="shared" si="425"/>
        <v/>
      </c>
      <c r="DS201" s="30">
        <f t="shared" si="426"/>
        <v>0</v>
      </c>
      <c r="DT201" s="30">
        <f t="shared" si="427"/>
        <v>0</v>
      </c>
      <c r="DU201" s="27"/>
      <c r="DV201" s="23" t="s">
        <v>19</v>
      </c>
      <c r="DW201" s="23">
        <f t="shared" si="353"/>
        <v>334</v>
      </c>
      <c r="DX201" s="23">
        <f t="shared" si="354"/>
        <v>3</v>
      </c>
      <c r="DY201" s="23">
        <f t="shared" si="400"/>
        <v>111.33333333333333</v>
      </c>
      <c r="DZ201" s="23">
        <f t="shared" si="401"/>
        <v>0</v>
      </c>
      <c r="EA201" s="23">
        <f t="shared" si="355"/>
        <v>0</v>
      </c>
      <c r="EB201" s="23"/>
      <c r="EC201" s="23">
        <f t="shared" si="402"/>
        <v>334</v>
      </c>
      <c r="ED201" s="23">
        <f t="shared" si="403"/>
        <v>3</v>
      </c>
      <c r="EE201" s="23">
        <f t="shared" si="404"/>
        <v>334</v>
      </c>
      <c r="EF201" s="23">
        <f t="shared" si="405"/>
        <v>3</v>
      </c>
      <c r="EG201" s="23"/>
      <c r="EH201" s="23" t="s">
        <v>36</v>
      </c>
      <c r="EI201" s="223">
        <f t="shared" si="406"/>
        <v>334</v>
      </c>
      <c r="EJ201" s="23" t="s">
        <v>17</v>
      </c>
      <c r="EK201" s="223">
        <f t="shared" si="407"/>
        <v>3</v>
      </c>
      <c r="EL201" s="92" t="s">
        <v>37</v>
      </c>
      <c r="EM201" s="24" t="s">
        <v>18</v>
      </c>
      <c r="EN201" s="92">
        <f t="shared" si="441"/>
        <v>1</v>
      </c>
      <c r="EO201" s="92" t="s">
        <v>16</v>
      </c>
      <c r="EP201" t="str">
        <f t="shared" si="442"/>
        <v xml:space="preserve">( 334 / 3 ) π </v>
      </c>
      <c r="EQ201" t="str">
        <f t="shared" si="443"/>
        <v xml:space="preserve">( 334 / 3 ) π </v>
      </c>
      <c r="ER201" t="str">
        <f t="shared" si="408"/>
        <v xml:space="preserve">( 334 / 3 ) π </v>
      </c>
      <c r="ES201">
        <f t="shared" si="428"/>
        <v>0</v>
      </c>
      <c r="ET201" t="str">
        <f t="shared" si="409"/>
        <v xml:space="preserve">( 334 / 3 ) π </v>
      </c>
      <c r="EU201" s="92" t="s">
        <v>39</v>
      </c>
      <c r="EV201" s="92">
        <f t="shared" si="429"/>
        <v>168</v>
      </c>
      <c r="EW201" s="92"/>
      <c r="EX201" s="92">
        <f t="shared" si="430"/>
        <v>3</v>
      </c>
      <c r="EY201" s="92">
        <f t="shared" si="356"/>
        <v>3</v>
      </c>
      <c r="EZ201" s="71" t="str">
        <f t="shared" si="357"/>
        <v xml:space="preserve">20040° = </v>
      </c>
      <c r="FA201" s="73" t="str">
        <f t="shared" si="410"/>
        <v xml:space="preserve">( 334 / 3 ) π </v>
      </c>
      <c r="FB201" s="26" t="str">
        <f t="shared" si="358"/>
        <v>=</v>
      </c>
      <c r="FC201" s="26"/>
      <c r="FD201" s="26">
        <f t="shared" si="359"/>
        <v>349.76398209966362</v>
      </c>
      <c r="FE201" s="26"/>
      <c r="FF201" s="26" t="s">
        <v>39</v>
      </c>
      <c r="FG201" s="25">
        <f t="shared" si="360"/>
        <v>349.76398209966362</v>
      </c>
      <c r="FH201" s="25" t="s">
        <v>2</v>
      </c>
      <c r="FI201" s="25" t="str">
        <f t="shared" si="361"/>
        <v/>
      </c>
      <c r="FL201" s="144" t="str">
        <f t="shared" si="362"/>
        <v>( 334 / 3 ) π   =</v>
      </c>
      <c r="FM201" s="42">
        <f t="shared" si="444"/>
        <v>349.76398209966362</v>
      </c>
      <c r="FN201">
        <f t="shared" si="445"/>
        <v>-0.86602540378442594</v>
      </c>
      <c r="FO201">
        <f t="shared" si="446"/>
        <v>-0.50000000000002209</v>
      </c>
      <c r="FP201">
        <f t="shared" si="447"/>
        <v>-4.3301270189221297</v>
      </c>
      <c r="FQ201">
        <f t="shared" si="448"/>
        <v>-2.5000000000001106</v>
      </c>
      <c r="FR201">
        <f t="shared" si="449"/>
        <v>7.5000000000001101</v>
      </c>
      <c r="FS201">
        <f t="shared" si="450"/>
        <v>2.4999999999998894</v>
      </c>
      <c r="FT201">
        <f t="shared" si="451"/>
        <v>8.6602540378444495</v>
      </c>
      <c r="FV201">
        <v>360</v>
      </c>
      <c r="FW201">
        <f t="shared" si="431"/>
        <v>120</v>
      </c>
      <c r="FX201">
        <f t="shared" si="452"/>
        <v>60</v>
      </c>
      <c r="FY201">
        <f t="shared" si="468"/>
        <v>3</v>
      </c>
      <c r="FZ201">
        <f t="shared" si="411"/>
        <v>1.5</v>
      </c>
      <c r="GA201">
        <f t="shared" si="469"/>
        <v>167</v>
      </c>
      <c r="GB201">
        <f t="shared" si="453"/>
        <v>0</v>
      </c>
      <c r="GC201" t="str">
        <f t="shared" si="454"/>
        <v/>
      </c>
      <c r="GD201" t="str">
        <f t="shared" si="412"/>
        <v/>
      </c>
      <c r="GH201" t="str">
        <f t="shared" si="363"/>
        <v/>
      </c>
      <c r="GI201" t="str">
        <f t="shared" si="455"/>
        <v/>
      </c>
      <c r="GJ201" s="43" t="str">
        <f t="shared" si="456"/>
        <v/>
      </c>
      <c r="GK201" s="43" t="str">
        <f t="shared" si="457"/>
        <v/>
      </c>
      <c r="GL201" s="145"/>
      <c r="GM201" t="str">
        <f t="shared" si="458"/>
        <v/>
      </c>
      <c r="GN201" t="str">
        <f t="shared" si="459"/>
        <v/>
      </c>
      <c r="GO201" t="str">
        <f t="shared" si="460"/>
        <v/>
      </c>
      <c r="GP201" t="str">
        <f t="shared" si="461"/>
        <v/>
      </c>
      <c r="GQ201" t="str">
        <f t="shared" si="413"/>
        <v/>
      </c>
      <c r="GR201" t="str">
        <f t="shared" si="462"/>
        <v/>
      </c>
      <c r="GS201" t="str">
        <f t="shared" si="463"/>
        <v/>
      </c>
      <c r="GU201" t="str">
        <f t="shared" si="464"/>
        <v/>
      </c>
      <c r="GV201" t="str">
        <f t="shared" si="414"/>
        <v/>
      </c>
      <c r="GW201" t="str">
        <f t="shared" si="471"/>
        <v/>
      </c>
      <c r="GX201" t="str">
        <f t="shared" si="472"/>
        <v/>
      </c>
      <c r="GY201" s="19"/>
      <c r="GZ201" t="e">
        <f t="shared" si="415"/>
        <v>#VALUE!</v>
      </c>
      <c r="HA201">
        <f t="shared" si="470"/>
        <v>3</v>
      </c>
      <c r="HC201" t="s">
        <v>982</v>
      </c>
      <c r="HD201">
        <f t="shared" si="432"/>
        <v>167</v>
      </c>
      <c r="HE201" t="str">
        <f t="shared" si="364"/>
        <v/>
      </c>
      <c r="HF201">
        <f t="shared" si="365"/>
        <v>0</v>
      </c>
      <c r="HG201" t="str">
        <f t="shared" si="366"/>
        <v/>
      </c>
      <c r="HH201">
        <f t="shared" si="465"/>
        <v>0</v>
      </c>
    </row>
    <row r="202" spans="2:216" x14ac:dyDescent="0.25">
      <c r="B202" s="8"/>
      <c r="C202" s="8"/>
      <c r="D202" s="8"/>
      <c r="E202" s="8"/>
      <c r="F202" s="8"/>
      <c r="G202" s="8"/>
      <c r="H202" s="8"/>
      <c r="I202" s="8"/>
      <c r="J202" s="8"/>
      <c r="L202" s="185"/>
      <c r="M202" s="185"/>
      <c r="N202" s="84"/>
      <c r="O202" s="8"/>
      <c r="P202" s="8"/>
      <c r="Q202" s="27"/>
      <c r="R202" s="227">
        <f t="shared" si="367"/>
        <v>112</v>
      </c>
      <c r="U202" s="32" t="str">
        <f t="shared" si="434"/>
        <v/>
      </c>
      <c r="V202" s="45" t="str">
        <f t="shared" si="435"/>
        <v/>
      </c>
      <c r="W202" s="32" t="str">
        <f t="shared" si="368"/>
        <v/>
      </c>
      <c r="X202" s="35" t="str">
        <f t="shared" si="436"/>
        <v/>
      </c>
      <c r="Y202" s="39" t="str">
        <f t="shared" si="437"/>
        <v/>
      </c>
      <c r="Z202" s="35" t="str">
        <f t="shared" si="438"/>
        <v/>
      </c>
      <c r="AA202" s="35" t="str">
        <f t="shared" si="439"/>
        <v/>
      </c>
      <c r="AB202" s="35" t="str">
        <f t="shared" si="369"/>
        <v/>
      </c>
      <c r="AC202" s="39" t="str">
        <f t="shared" si="370"/>
        <v/>
      </c>
      <c r="AD202" s="39" t="str">
        <f t="shared" si="371"/>
        <v/>
      </c>
      <c r="AE202" s="41" t="str">
        <f t="shared" si="440"/>
        <v/>
      </c>
      <c r="AG202" s="20" t="e">
        <f t="shared" si="372"/>
        <v>#VALUE!</v>
      </c>
      <c r="BE202" s="8">
        <v>180</v>
      </c>
      <c r="BF202" s="8">
        <v>360</v>
      </c>
      <c r="BG202" s="8">
        <f t="shared" si="433"/>
        <v>6720</v>
      </c>
      <c r="BH202">
        <f t="shared" si="373"/>
        <v>20160</v>
      </c>
      <c r="BI202" t="s">
        <v>20</v>
      </c>
      <c r="BJ202">
        <f t="shared" si="374"/>
        <v>20160</v>
      </c>
      <c r="BK202">
        <f t="shared" si="416"/>
        <v>0</v>
      </c>
      <c r="BL202" s="17">
        <f t="shared" si="375"/>
        <v>40320</v>
      </c>
      <c r="BM202" s="17">
        <f t="shared" si="376"/>
        <v>360</v>
      </c>
      <c r="BN202" s="17">
        <f t="shared" si="377"/>
        <v>40320</v>
      </c>
      <c r="BO202" s="17">
        <f t="shared" si="378"/>
        <v>0</v>
      </c>
      <c r="BR202">
        <f t="shared" si="379"/>
        <v>20160</v>
      </c>
      <c r="BS202">
        <f t="shared" si="380"/>
        <v>360</v>
      </c>
      <c r="BT202">
        <f t="shared" si="381"/>
        <v>112</v>
      </c>
      <c r="BU202">
        <f t="shared" si="382"/>
        <v>1</v>
      </c>
      <c r="BX202">
        <f t="shared" si="383"/>
        <v>1</v>
      </c>
      <c r="BY202">
        <f t="shared" si="384"/>
        <v>112</v>
      </c>
      <c r="BZ202">
        <f t="shared" si="385"/>
        <v>1</v>
      </c>
      <c r="CA202">
        <f t="shared" si="386"/>
        <v>1</v>
      </c>
      <c r="CB202">
        <f t="shared" si="387"/>
        <v>112</v>
      </c>
      <c r="CC202">
        <f t="shared" si="388"/>
        <v>1</v>
      </c>
      <c r="CD202" s="19"/>
      <c r="CE202" s="155">
        <f t="shared" si="389"/>
        <v>112</v>
      </c>
      <c r="CF202" s="17">
        <f t="shared" si="390"/>
        <v>112</v>
      </c>
      <c r="CG202" s="205">
        <f t="shared" si="391"/>
        <v>351.85837720205683</v>
      </c>
      <c r="CH202" s="205">
        <f t="shared" si="392"/>
        <v>112</v>
      </c>
      <c r="CI202" s="205">
        <f t="shared" si="393"/>
        <v>0</v>
      </c>
      <c r="CJ202" s="224">
        <f t="shared" si="348"/>
        <v>1</v>
      </c>
      <c r="CK202" s="205">
        <f t="shared" si="394"/>
        <v>2</v>
      </c>
      <c r="CL202" s="205">
        <v>360</v>
      </c>
      <c r="CM202" s="205">
        <f t="shared" si="417"/>
        <v>8.3333333333333332E-3</v>
      </c>
      <c r="CN202" s="8"/>
      <c r="CO202" s="198"/>
      <c r="CP202" s="8"/>
      <c r="CQ202" s="8"/>
      <c r="CR202" s="8"/>
      <c r="CS202" s="8"/>
      <c r="CT202" s="8">
        <f t="shared" si="418"/>
        <v>336</v>
      </c>
      <c r="CU202" s="8">
        <f t="shared" si="419"/>
        <v>3</v>
      </c>
      <c r="CV202" s="8">
        <f t="shared" si="395"/>
        <v>3</v>
      </c>
      <c r="CW202" s="8">
        <f t="shared" si="466"/>
        <v>112</v>
      </c>
      <c r="CX202" s="8">
        <f t="shared" si="467"/>
        <v>1</v>
      </c>
      <c r="CY202" s="8">
        <f t="shared" si="349"/>
        <v>3</v>
      </c>
      <c r="CZ202" s="8">
        <f t="shared" si="350"/>
        <v>112</v>
      </c>
      <c r="DA202" s="8">
        <f t="shared" si="396"/>
        <v>1</v>
      </c>
      <c r="DB202" s="8"/>
      <c r="DC202" s="198">
        <f t="shared" si="397"/>
        <v>112</v>
      </c>
      <c r="DD202" s="234" t="s">
        <v>1005</v>
      </c>
      <c r="DE202" s="198">
        <f t="shared" si="398"/>
        <v>1</v>
      </c>
      <c r="DF202" s="8" t="s">
        <v>16</v>
      </c>
      <c r="DG202" s="8">
        <f t="shared" si="351"/>
        <v>112</v>
      </c>
      <c r="DH202" s="129" t="s">
        <v>18</v>
      </c>
      <c r="DI202" s="129" t="s">
        <v>16</v>
      </c>
      <c r="DJ202" s="198">
        <f t="shared" si="399"/>
        <v>351.85837720205683</v>
      </c>
      <c r="DK202" s="30" t="s">
        <v>2</v>
      </c>
      <c r="DL202" s="198">
        <f t="shared" si="352"/>
        <v>351.85837720205683</v>
      </c>
      <c r="DM202" s="228">
        <f t="shared" si="420"/>
        <v>1000000000000</v>
      </c>
      <c r="DN202" s="228">
        <f t="shared" si="421"/>
        <v>351858377202056.81</v>
      </c>
      <c r="DO202" s="228">
        <f t="shared" si="422"/>
        <v>351858377202056.81</v>
      </c>
      <c r="DP202" s="228">
        <f t="shared" si="423"/>
        <v>351858377202057</v>
      </c>
      <c r="DQ202" s="228">
        <f t="shared" si="424"/>
        <v>351858377202057</v>
      </c>
      <c r="DR202" s="30" t="str">
        <f t="shared" si="425"/>
        <v/>
      </c>
      <c r="DS202" s="30">
        <f t="shared" si="426"/>
        <v>0</v>
      </c>
      <c r="DT202" s="30">
        <f t="shared" si="427"/>
        <v>0</v>
      </c>
      <c r="DU202" s="27"/>
      <c r="DV202" s="23" t="s">
        <v>19</v>
      </c>
      <c r="DW202" s="23">
        <f t="shared" si="353"/>
        <v>112</v>
      </c>
      <c r="DX202" s="23">
        <f t="shared" si="354"/>
        <v>1</v>
      </c>
      <c r="DY202" s="23">
        <f t="shared" si="400"/>
        <v>112</v>
      </c>
      <c r="DZ202" s="23">
        <f t="shared" si="401"/>
        <v>0</v>
      </c>
      <c r="EA202" s="23">
        <f t="shared" si="355"/>
        <v>0</v>
      </c>
      <c r="EB202" s="23"/>
      <c r="EC202" s="23">
        <f t="shared" si="402"/>
        <v>112</v>
      </c>
      <c r="ED202" s="23">
        <f t="shared" si="403"/>
        <v>1</v>
      </c>
      <c r="EE202" s="23">
        <f t="shared" si="404"/>
        <v>112</v>
      </c>
      <c r="EF202" s="23">
        <f t="shared" si="405"/>
        <v>1</v>
      </c>
      <c r="EG202" s="23"/>
      <c r="EH202" s="23" t="s">
        <v>36</v>
      </c>
      <c r="EI202" s="223">
        <f t="shared" si="406"/>
        <v>112</v>
      </c>
      <c r="EJ202" s="23" t="s">
        <v>17</v>
      </c>
      <c r="EK202" s="223">
        <f t="shared" si="407"/>
        <v>1</v>
      </c>
      <c r="EL202" s="92" t="s">
        <v>37</v>
      </c>
      <c r="EM202" s="24" t="s">
        <v>18</v>
      </c>
      <c r="EN202" s="92">
        <f t="shared" si="441"/>
        <v>1</v>
      </c>
      <c r="EO202" s="92" t="s">
        <v>16</v>
      </c>
      <c r="EP202" t="str">
        <f t="shared" si="442"/>
        <v xml:space="preserve">( 112 / 1 ) π </v>
      </c>
      <c r="EQ202" t="str">
        <f t="shared" si="443"/>
        <v xml:space="preserve">112 π </v>
      </c>
      <c r="ER202" t="str">
        <f t="shared" si="408"/>
        <v xml:space="preserve">112 π </v>
      </c>
      <c r="ES202">
        <f t="shared" si="428"/>
        <v>0</v>
      </c>
      <c r="ET202" t="str">
        <f t="shared" si="409"/>
        <v xml:space="preserve">112 π </v>
      </c>
      <c r="EU202" s="92" t="s">
        <v>39</v>
      </c>
      <c r="EV202" s="92">
        <f t="shared" si="429"/>
        <v>169</v>
      </c>
      <c r="EW202" s="92"/>
      <c r="EX202" s="92">
        <f t="shared" si="430"/>
        <v>3</v>
      </c>
      <c r="EY202" s="92">
        <f t="shared" si="356"/>
        <v>1</v>
      </c>
      <c r="EZ202" s="71" t="str">
        <f t="shared" si="357"/>
        <v xml:space="preserve">20160° = </v>
      </c>
      <c r="FA202" s="73" t="str">
        <f t="shared" si="410"/>
        <v xml:space="preserve">112 π </v>
      </c>
      <c r="FB202" s="26" t="str">
        <f t="shared" si="358"/>
        <v>=</v>
      </c>
      <c r="FC202" s="26"/>
      <c r="FD202" s="26">
        <f t="shared" si="359"/>
        <v>351.85837720205683</v>
      </c>
      <c r="FE202" s="26"/>
      <c r="FF202" s="26" t="s">
        <v>39</v>
      </c>
      <c r="FG202" s="25">
        <f t="shared" si="360"/>
        <v>351.85837720205683</v>
      </c>
      <c r="FH202" s="25" t="s">
        <v>2</v>
      </c>
      <c r="FI202" s="25" t="str">
        <f t="shared" si="361"/>
        <v/>
      </c>
      <c r="FL202" s="144" t="str">
        <f t="shared" si="362"/>
        <v>112 π   =</v>
      </c>
      <c r="FM202" s="42">
        <f t="shared" si="444"/>
        <v>351.85837720205683</v>
      </c>
      <c r="FN202">
        <f t="shared" si="445"/>
        <v>-1.3721662694976544E-14</v>
      </c>
      <c r="FO202">
        <f t="shared" si="446"/>
        <v>1</v>
      </c>
      <c r="FP202">
        <f t="shared" si="447"/>
        <v>-6.8608313474882721E-14</v>
      </c>
      <c r="FQ202">
        <f t="shared" si="448"/>
        <v>5</v>
      </c>
      <c r="FR202">
        <f t="shared" si="449"/>
        <v>0</v>
      </c>
      <c r="FS202">
        <f t="shared" si="450"/>
        <v>0</v>
      </c>
      <c r="FT202">
        <f t="shared" si="451"/>
        <v>6.8608313474882721E-14</v>
      </c>
      <c r="FV202">
        <v>360</v>
      </c>
      <c r="FW202">
        <f t="shared" si="431"/>
        <v>120</v>
      </c>
      <c r="FX202">
        <f t="shared" si="452"/>
        <v>60</v>
      </c>
      <c r="FY202">
        <f t="shared" si="468"/>
        <v>3</v>
      </c>
      <c r="FZ202">
        <f t="shared" si="411"/>
        <v>1.5</v>
      </c>
      <c r="GA202">
        <f t="shared" si="469"/>
        <v>168</v>
      </c>
      <c r="GB202">
        <f t="shared" si="453"/>
        <v>0</v>
      </c>
      <c r="GC202" t="str">
        <f t="shared" si="454"/>
        <v/>
      </c>
      <c r="GD202" t="str">
        <f t="shared" si="412"/>
        <v/>
      </c>
      <c r="GH202" t="str">
        <f t="shared" si="363"/>
        <v/>
      </c>
      <c r="GI202" t="str">
        <f t="shared" si="455"/>
        <v/>
      </c>
      <c r="GJ202" s="43" t="str">
        <f t="shared" si="456"/>
        <v/>
      </c>
      <c r="GK202" s="43" t="str">
        <f t="shared" si="457"/>
        <v/>
      </c>
      <c r="GL202" s="145"/>
      <c r="GM202" t="str">
        <f t="shared" si="458"/>
        <v/>
      </c>
      <c r="GN202" t="str">
        <f t="shared" si="459"/>
        <v/>
      </c>
      <c r="GO202" t="str">
        <f t="shared" si="460"/>
        <v/>
      </c>
      <c r="GP202" t="str">
        <f t="shared" si="461"/>
        <v/>
      </c>
      <c r="GQ202" t="str">
        <f t="shared" si="413"/>
        <v/>
      </c>
      <c r="GR202" t="str">
        <f t="shared" si="462"/>
        <v/>
      </c>
      <c r="GS202" t="str">
        <f t="shared" si="463"/>
        <v/>
      </c>
      <c r="GU202" t="str">
        <f t="shared" si="464"/>
        <v/>
      </c>
      <c r="GV202" t="str">
        <f t="shared" si="414"/>
        <v/>
      </c>
      <c r="GW202" t="str">
        <f t="shared" si="471"/>
        <v/>
      </c>
      <c r="GX202" t="str">
        <f t="shared" si="472"/>
        <v/>
      </c>
      <c r="GY202" s="19"/>
      <c r="GZ202" t="e">
        <f t="shared" si="415"/>
        <v>#VALUE!</v>
      </c>
      <c r="HA202">
        <f t="shared" si="470"/>
        <v>3</v>
      </c>
      <c r="HC202" t="s">
        <v>982</v>
      </c>
      <c r="HD202">
        <f t="shared" si="432"/>
        <v>168</v>
      </c>
      <c r="HE202" t="str">
        <f t="shared" si="364"/>
        <v/>
      </c>
      <c r="HF202">
        <f t="shared" si="365"/>
        <v>0</v>
      </c>
      <c r="HG202" t="str">
        <f t="shared" si="366"/>
        <v/>
      </c>
      <c r="HH202">
        <f t="shared" si="465"/>
        <v>0</v>
      </c>
    </row>
    <row r="203" spans="2:216" x14ac:dyDescent="0.25">
      <c r="B203" s="8"/>
      <c r="C203" s="8"/>
      <c r="D203" s="8"/>
      <c r="E203" s="8"/>
      <c r="F203" s="8"/>
      <c r="G203" s="8"/>
      <c r="H203" s="8"/>
      <c r="I203" s="8"/>
      <c r="J203" s="8"/>
      <c r="L203" s="185"/>
      <c r="M203" s="185"/>
      <c r="N203" s="84"/>
      <c r="O203" s="8"/>
      <c r="P203" s="8"/>
      <c r="Q203" s="27"/>
      <c r="R203" s="227">
        <f t="shared" si="367"/>
        <v>112.66666666666667</v>
      </c>
      <c r="U203" s="32" t="str">
        <f t="shared" si="434"/>
        <v/>
      </c>
      <c r="V203" s="44" t="str">
        <f t="shared" si="435"/>
        <v/>
      </c>
      <c r="W203" s="66" t="str">
        <f t="shared" si="368"/>
        <v/>
      </c>
      <c r="X203" s="34" t="str">
        <f t="shared" si="436"/>
        <v/>
      </c>
      <c r="Y203" s="38" t="str">
        <f t="shared" si="437"/>
        <v/>
      </c>
      <c r="Z203" s="34" t="str">
        <f t="shared" si="438"/>
        <v/>
      </c>
      <c r="AA203" s="34" t="str">
        <f t="shared" si="439"/>
        <v/>
      </c>
      <c r="AB203" s="34" t="str">
        <f t="shared" si="369"/>
        <v/>
      </c>
      <c r="AC203" s="38" t="str">
        <f t="shared" si="370"/>
        <v/>
      </c>
      <c r="AD203" s="38" t="str">
        <f t="shared" si="371"/>
        <v/>
      </c>
      <c r="AE203" s="40" t="str">
        <f t="shared" si="440"/>
        <v/>
      </c>
      <c r="AG203" s="20" t="e">
        <f t="shared" si="372"/>
        <v>#VALUE!</v>
      </c>
      <c r="BE203" s="8">
        <v>180</v>
      </c>
      <c r="BF203" s="8">
        <v>360</v>
      </c>
      <c r="BG203" s="8">
        <f t="shared" si="433"/>
        <v>6760</v>
      </c>
      <c r="BH203">
        <f t="shared" si="373"/>
        <v>20280</v>
      </c>
      <c r="BI203" t="s">
        <v>20</v>
      </c>
      <c r="BJ203">
        <f t="shared" si="374"/>
        <v>20280</v>
      </c>
      <c r="BK203">
        <f t="shared" si="416"/>
        <v>0</v>
      </c>
      <c r="BL203" s="17">
        <f t="shared" si="375"/>
        <v>40560</v>
      </c>
      <c r="BM203" s="17">
        <f t="shared" si="376"/>
        <v>360</v>
      </c>
      <c r="BN203" s="17">
        <f t="shared" si="377"/>
        <v>40560</v>
      </c>
      <c r="BO203" s="17">
        <f t="shared" si="378"/>
        <v>0</v>
      </c>
      <c r="BR203">
        <f t="shared" si="379"/>
        <v>20280</v>
      </c>
      <c r="BS203">
        <f t="shared" si="380"/>
        <v>120</v>
      </c>
      <c r="BT203">
        <f t="shared" si="381"/>
        <v>338</v>
      </c>
      <c r="BU203">
        <f t="shared" si="382"/>
        <v>3</v>
      </c>
      <c r="BX203">
        <f t="shared" si="383"/>
        <v>1</v>
      </c>
      <c r="BY203">
        <f t="shared" si="384"/>
        <v>338</v>
      </c>
      <c r="BZ203">
        <f t="shared" si="385"/>
        <v>3</v>
      </c>
      <c r="CA203">
        <f t="shared" si="386"/>
        <v>1</v>
      </c>
      <c r="CB203">
        <f t="shared" si="387"/>
        <v>338</v>
      </c>
      <c r="CC203">
        <f t="shared" si="388"/>
        <v>3</v>
      </c>
      <c r="CD203" s="19"/>
      <c r="CE203" s="155">
        <f t="shared" si="389"/>
        <v>112.66666666666667</v>
      </c>
      <c r="CF203" s="17">
        <f t="shared" si="390"/>
        <v>112.66666666666667</v>
      </c>
      <c r="CG203" s="205">
        <f t="shared" si="391"/>
        <v>353.95277230445004</v>
      </c>
      <c r="CH203" s="205">
        <f t="shared" si="392"/>
        <v>112.66666666666667</v>
      </c>
      <c r="CI203" s="205">
        <f t="shared" si="393"/>
        <v>0</v>
      </c>
      <c r="CJ203" s="224">
        <f t="shared" si="348"/>
        <v>1</v>
      </c>
      <c r="CK203" s="205">
        <f t="shared" si="394"/>
        <v>2</v>
      </c>
      <c r="CL203" s="205">
        <v>360</v>
      </c>
      <c r="CM203" s="205">
        <f t="shared" si="417"/>
        <v>8.3333333333333332E-3</v>
      </c>
      <c r="CN203" s="8"/>
      <c r="CO203" s="198"/>
      <c r="CP203" s="8"/>
      <c r="CQ203" s="8"/>
      <c r="CR203" s="8"/>
      <c r="CS203" s="8"/>
      <c r="CT203" s="8">
        <f t="shared" si="418"/>
        <v>338</v>
      </c>
      <c r="CU203" s="8">
        <f t="shared" si="419"/>
        <v>3</v>
      </c>
      <c r="CV203" s="8">
        <f t="shared" si="395"/>
        <v>1</v>
      </c>
      <c r="CW203" s="8">
        <f t="shared" si="466"/>
        <v>338</v>
      </c>
      <c r="CX203" s="8">
        <f t="shared" si="467"/>
        <v>3</v>
      </c>
      <c r="CY203" s="8">
        <f t="shared" si="349"/>
        <v>1</v>
      </c>
      <c r="CZ203" s="8">
        <f t="shared" si="350"/>
        <v>338</v>
      </c>
      <c r="DA203" s="8">
        <f t="shared" si="396"/>
        <v>3</v>
      </c>
      <c r="DB203" s="8"/>
      <c r="DC203" s="198">
        <f t="shared" si="397"/>
        <v>338</v>
      </c>
      <c r="DD203" s="234" t="s">
        <v>1005</v>
      </c>
      <c r="DE203" s="198">
        <f t="shared" si="398"/>
        <v>3</v>
      </c>
      <c r="DF203" s="8" t="s">
        <v>16</v>
      </c>
      <c r="DG203" s="8">
        <f t="shared" si="351"/>
        <v>112.66666666666667</v>
      </c>
      <c r="DH203" s="129" t="s">
        <v>18</v>
      </c>
      <c r="DI203" s="129" t="s">
        <v>16</v>
      </c>
      <c r="DJ203" s="198">
        <f t="shared" si="399"/>
        <v>353.95277230445004</v>
      </c>
      <c r="DK203" s="30" t="s">
        <v>2</v>
      </c>
      <c r="DL203" s="198">
        <f t="shared" si="352"/>
        <v>353.95277230445004</v>
      </c>
      <c r="DM203" s="228">
        <f t="shared" si="420"/>
        <v>1000000000000</v>
      </c>
      <c r="DN203" s="228">
        <f t="shared" si="421"/>
        <v>353952772304450.06</v>
      </c>
      <c r="DO203" s="228">
        <f t="shared" si="422"/>
        <v>353952772304450.06</v>
      </c>
      <c r="DP203" s="228">
        <f t="shared" si="423"/>
        <v>353952772304450</v>
      </c>
      <c r="DQ203" s="228">
        <f t="shared" si="424"/>
        <v>353952772304450</v>
      </c>
      <c r="DR203" s="30" t="str">
        <f t="shared" si="425"/>
        <v/>
      </c>
      <c r="DS203" s="30">
        <f t="shared" si="426"/>
        <v>0</v>
      </c>
      <c r="DT203" s="30">
        <f t="shared" si="427"/>
        <v>0</v>
      </c>
      <c r="DU203" s="27"/>
      <c r="DV203" s="23" t="s">
        <v>19</v>
      </c>
      <c r="DW203" s="23">
        <f t="shared" si="353"/>
        <v>338</v>
      </c>
      <c r="DX203" s="23">
        <f t="shared" si="354"/>
        <v>3</v>
      </c>
      <c r="DY203" s="23">
        <f t="shared" si="400"/>
        <v>112.66666666666667</v>
      </c>
      <c r="DZ203" s="23">
        <f t="shared" si="401"/>
        <v>0</v>
      </c>
      <c r="EA203" s="23">
        <f t="shared" si="355"/>
        <v>0</v>
      </c>
      <c r="EB203" s="23"/>
      <c r="EC203" s="23">
        <f t="shared" si="402"/>
        <v>338</v>
      </c>
      <c r="ED203" s="23">
        <f t="shared" si="403"/>
        <v>3</v>
      </c>
      <c r="EE203" s="23">
        <f t="shared" si="404"/>
        <v>338</v>
      </c>
      <c r="EF203" s="23">
        <f t="shared" si="405"/>
        <v>3</v>
      </c>
      <c r="EG203" s="23"/>
      <c r="EH203" s="23" t="s">
        <v>36</v>
      </c>
      <c r="EI203" s="223">
        <f t="shared" si="406"/>
        <v>338</v>
      </c>
      <c r="EJ203" s="23" t="s">
        <v>17</v>
      </c>
      <c r="EK203" s="223">
        <f t="shared" si="407"/>
        <v>3</v>
      </c>
      <c r="EL203" s="92" t="s">
        <v>37</v>
      </c>
      <c r="EM203" s="24" t="s">
        <v>18</v>
      </c>
      <c r="EN203" s="92">
        <f t="shared" si="441"/>
        <v>1</v>
      </c>
      <c r="EO203" s="92" t="s">
        <v>16</v>
      </c>
      <c r="EP203" t="str">
        <f t="shared" si="442"/>
        <v xml:space="preserve">( 338 / 3 ) π </v>
      </c>
      <c r="EQ203" t="str">
        <f t="shared" si="443"/>
        <v xml:space="preserve">( 338 / 3 ) π </v>
      </c>
      <c r="ER203" t="str">
        <f t="shared" si="408"/>
        <v xml:space="preserve">( 338 / 3 ) π </v>
      </c>
      <c r="ES203">
        <f t="shared" si="428"/>
        <v>0</v>
      </c>
      <c r="ET203" t="str">
        <f t="shared" si="409"/>
        <v xml:space="preserve">( 338 / 3 ) π </v>
      </c>
      <c r="EU203" s="92" t="s">
        <v>39</v>
      </c>
      <c r="EV203" s="92">
        <f t="shared" si="429"/>
        <v>170</v>
      </c>
      <c r="EW203" s="92"/>
      <c r="EX203" s="92">
        <f t="shared" si="430"/>
        <v>3</v>
      </c>
      <c r="EY203" s="92">
        <f t="shared" si="356"/>
        <v>1</v>
      </c>
      <c r="EZ203" s="71" t="str">
        <f t="shared" si="357"/>
        <v xml:space="preserve">20280° = </v>
      </c>
      <c r="FA203" s="73" t="str">
        <f t="shared" si="410"/>
        <v xml:space="preserve">( 338 / 3 ) π </v>
      </c>
      <c r="FB203" s="26" t="str">
        <f t="shared" si="358"/>
        <v>=</v>
      </c>
      <c r="FC203" s="26"/>
      <c r="FD203" s="26">
        <f t="shared" si="359"/>
        <v>353.95277230445004</v>
      </c>
      <c r="FE203" s="26"/>
      <c r="FF203" s="26" t="s">
        <v>39</v>
      </c>
      <c r="FG203" s="25">
        <f t="shared" si="360"/>
        <v>353.95277230445004</v>
      </c>
      <c r="FH203" s="25" t="s">
        <v>2</v>
      </c>
      <c r="FI203" s="25" t="str">
        <f t="shared" si="361"/>
        <v/>
      </c>
      <c r="FL203" s="144" t="str">
        <f t="shared" si="362"/>
        <v>( 338 / 3 ) π   =</v>
      </c>
      <c r="FM203" s="42">
        <f t="shared" si="444"/>
        <v>353.95277230445004</v>
      </c>
      <c r="FN203">
        <f t="shared" si="445"/>
        <v>0.8660254037844396</v>
      </c>
      <c r="FO203">
        <f t="shared" si="446"/>
        <v>-0.49999999999999828</v>
      </c>
      <c r="FP203">
        <f t="shared" si="447"/>
        <v>4.3301270189221981</v>
      </c>
      <c r="FQ203">
        <f t="shared" si="448"/>
        <v>-2.4999999999999916</v>
      </c>
      <c r="FR203">
        <f t="shared" si="449"/>
        <v>7.4999999999999911</v>
      </c>
      <c r="FS203">
        <f t="shared" si="450"/>
        <v>2.5000000000000084</v>
      </c>
      <c r="FT203">
        <f t="shared" si="451"/>
        <v>8.660254037844382</v>
      </c>
      <c r="FV203">
        <v>360</v>
      </c>
      <c r="FW203">
        <f t="shared" si="431"/>
        <v>120</v>
      </c>
      <c r="FX203">
        <f t="shared" si="452"/>
        <v>60</v>
      </c>
      <c r="FY203">
        <f t="shared" si="468"/>
        <v>3</v>
      </c>
      <c r="FZ203">
        <f t="shared" si="411"/>
        <v>1.5</v>
      </c>
      <c r="GA203">
        <f t="shared" si="469"/>
        <v>169</v>
      </c>
      <c r="GB203">
        <f t="shared" si="453"/>
        <v>0</v>
      </c>
      <c r="GC203" t="str">
        <f t="shared" si="454"/>
        <v/>
      </c>
      <c r="GD203" t="str">
        <f t="shared" si="412"/>
        <v/>
      </c>
      <c r="GH203" t="str">
        <f t="shared" si="363"/>
        <v/>
      </c>
      <c r="GI203" t="str">
        <f t="shared" si="455"/>
        <v/>
      </c>
      <c r="GJ203" s="43" t="str">
        <f t="shared" si="456"/>
        <v/>
      </c>
      <c r="GK203" s="43" t="str">
        <f t="shared" si="457"/>
        <v/>
      </c>
      <c r="GL203" s="145"/>
      <c r="GM203" t="str">
        <f t="shared" si="458"/>
        <v/>
      </c>
      <c r="GN203" t="str">
        <f t="shared" si="459"/>
        <v/>
      </c>
      <c r="GO203" t="str">
        <f t="shared" si="460"/>
        <v/>
      </c>
      <c r="GP203" t="str">
        <f t="shared" si="461"/>
        <v/>
      </c>
      <c r="GQ203" t="str">
        <f t="shared" si="413"/>
        <v/>
      </c>
      <c r="GR203" t="str">
        <f t="shared" si="462"/>
        <v/>
      </c>
      <c r="GS203" t="str">
        <f t="shared" si="463"/>
        <v/>
      </c>
      <c r="GU203" t="str">
        <f t="shared" si="464"/>
        <v/>
      </c>
      <c r="GV203" t="str">
        <f t="shared" si="414"/>
        <v/>
      </c>
      <c r="GW203" t="str">
        <f t="shared" si="471"/>
        <v/>
      </c>
      <c r="GX203" t="str">
        <f t="shared" si="472"/>
        <v/>
      </c>
      <c r="GY203" s="19"/>
      <c r="GZ203" t="e">
        <f t="shared" si="415"/>
        <v>#VALUE!</v>
      </c>
      <c r="HA203">
        <f t="shared" si="470"/>
        <v>3</v>
      </c>
      <c r="HC203" t="s">
        <v>982</v>
      </c>
      <c r="HD203">
        <f t="shared" si="432"/>
        <v>169</v>
      </c>
      <c r="HE203" t="str">
        <f t="shared" si="364"/>
        <v/>
      </c>
      <c r="HF203">
        <f t="shared" si="365"/>
        <v>0</v>
      </c>
      <c r="HG203" t="str">
        <f t="shared" si="366"/>
        <v/>
      </c>
      <c r="HH203">
        <f t="shared" si="465"/>
        <v>0</v>
      </c>
    </row>
    <row r="204" spans="2:216" x14ac:dyDescent="0.25">
      <c r="B204" s="8"/>
      <c r="C204" s="8"/>
      <c r="D204" s="8"/>
      <c r="E204" s="8"/>
      <c r="F204" s="8"/>
      <c r="G204" s="8"/>
      <c r="H204" s="8"/>
      <c r="I204" s="8"/>
      <c r="J204" s="8"/>
      <c r="L204" s="185"/>
      <c r="M204" s="185"/>
      <c r="N204" s="84"/>
      <c r="O204" s="8"/>
      <c r="P204" s="8"/>
      <c r="Q204" s="27"/>
      <c r="R204" s="227">
        <f t="shared" si="367"/>
        <v>113.33333333333333</v>
      </c>
      <c r="U204" s="32" t="str">
        <f t="shared" si="434"/>
        <v/>
      </c>
      <c r="V204" s="45" t="str">
        <f t="shared" si="435"/>
        <v/>
      </c>
      <c r="W204" s="32" t="str">
        <f t="shared" si="368"/>
        <v/>
      </c>
      <c r="X204" s="35" t="str">
        <f t="shared" si="436"/>
        <v/>
      </c>
      <c r="Y204" s="39" t="str">
        <f t="shared" si="437"/>
        <v/>
      </c>
      <c r="Z204" s="35" t="str">
        <f t="shared" si="438"/>
        <v/>
      </c>
      <c r="AA204" s="35" t="str">
        <f t="shared" si="439"/>
        <v/>
      </c>
      <c r="AB204" s="35" t="str">
        <f t="shared" si="369"/>
        <v/>
      </c>
      <c r="AC204" s="39" t="str">
        <f t="shared" si="370"/>
        <v/>
      </c>
      <c r="AD204" s="39" t="str">
        <f t="shared" si="371"/>
        <v/>
      </c>
      <c r="AE204" s="41" t="str">
        <f t="shared" si="440"/>
        <v/>
      </c>
      <c r="AG204" s="20" t="e">
        <f t="shared" si="372"/>
        <v>#VALUE!</v>
      </c>
      <c r="BE204" s="8">
        <v>180</v>
      </c>
      <c r="BF204" s="8">
        <v>360</v>
      </c>
      <c r="BG204" s="8">
        <f t="shared" si="433"/>
        <v>6800</v>
      </c>
      <c r="BH204">
        <f t="shared" si="373"/>
        <v>20400</v>
      </c>
      <c r="BI204" t="s">
        <v>20</v>
      </c>
      <c r="BJ204">
        <f t="shared" si="374"/>
        <v>20400</v>
      </c>
      <c r="BK204">
        <f t="shared" si="416"/>
        <v>0</v>
      </c>
      <c r="BL204" s="17">
        <f t="shared" si="375"/>
        <v>40800</v>
      </c>
      <c r="BM204" s="17">
        <f t="shared" si="376"/>
        <v>360</v>
      </c>
      <c r="BN204" s="17">
        <f t="shared" si="377"/>
        <v>40800</v>
      </c>
      <c r="BO204" s="17">
        <f t="shared" si="378"/>
        <v>0</v>
      </c>
      <c r="BR204">
        <f t="shared" si="379"/>
        <v>20400</v>
      </c>
      <c r="BS204">
        <f t="shared" si="380"/>
        <v>120</v>
      </c>
      <c r="BT204">
        <f t="shared" si="381"/>
        <v>340</v>
      </c>
      <c r="BU204">
        <f t="shared" si="382"/>
        <v>3</v>
      </c>
      <c r="BX204">
        <f t="shared" si="383"/>
        <v>1</v>
      </c>
      <c r="BY204">
        <f t="shared" si="384"/>
        <v>340</v>
      </c>
      <c r="BZ204">
        <f t="shared" si="385"/>
        <v>3</v>
      </c>
      <c r="CA204">
        <f t="shared" si="386"/>
        <v>1</v>
      </c>
      <c r="CB204">
        <f t="shared" si="387"/>
        <v>340</v>
      </c>
      <c r="CC204">
        <f t="shared" si="388"/>
        <v>3</v>
      </c>
      <c r="CD204" s="19"/>
      <c r="CE204" s="155">
        <f t="shared" si="389"/>
        <v>113.33333333333333</v>
      </c>
      <c r="CF204" s="17">
        <f t="shared" si="390"/>
        <v>113.33333333333333</v>
      </c>
      <c r="CG204" s="205">
        <f t="shared" si="391"/>
        <v>356.04716740684319</v>
      </c>
      <c r="CH204" s="205">
        <f t="shared" si="392"/>
        <v>113.33333333333333</v>
      </c>
      <c r="CI204" s="205">
        <f t="shared" si="393"/>
        <v>0</v>
      </c>
      <c r="CJ204" s="224">
        <f t="shared" si="348"/>
        <v>1</v>
      </c>
      <c r="CK204" s="205">
        <f t="shared" si="394"/>
        <v>2</v>
      </c>
      <c r="CL204" s="205">
        <v>360</v>
      </c>
      <c r="CM204" s="205">
        <f t="shared" si="417"/>
        <v>8.3333333333333332E-3</v>
      </c>
      <c r="CN204" s="8"/>
      <c r="CO204" s="198"/>
      <c r="CP204" s="8"/>
      <c r="CQ204" s="8"/>
      <c r="CR204" s="8"/>
      <c r="CS204" s="8"/>
      <c r="CT204" s="8">
        <f t="shared" si="418"/>
        <v>340</v>
      </c>
      <c r="CU204" s="8">
        <f t="shared" si="419"/>
        <v>3</v>
      </c>
      <c r="CV204" s="8">
        <f t="shared" si="395"/>
        <v>1</v>
      </c>
      <c r="CW204" s="8">
        <f t="shared" si="466"/>
        <v>340</v>
      </c>
      <c r="CX204" s="8">
        <f t="shared" si="467"/>
        <v>3</v>
      </c>
      <c r="CY204" s="8">
        <f t="shared" si="349"/>
        <v>1</v>
      </c>
      <c r="CZ204" s="8">
        <f t="shared" si="350"/>
        <v>340</v>
      </c>
      <c r="DA204" s="8">
        <f t="shared" si="396"/>
        <v>3</v>
      </c>
      <c r="DB204" s="8"/>
      <c r="DC204" s="198">
        <f t="shared" si="397"/>
        <v>340</v>
      </c>
      <c r="DD204" s="234" t="s">
        <v>1005</v>
      </c>
      <c r="DE204" s="198">
        <f t="shared" si="398"/>
        <v>3</v>
      </c>
      <c r="DF204" s="8" t="s">
        <v>16</v>
      </c>
      <c r="DG204" s="8">
        <f t="shared" si="351"/>
        <v>113.33333333333333</v>
      </c>
      <c r="DH204" s="129" t="s">
        <v>18</v>
      </c>
      <c r="DI204" s="129" t="s">
        <v>16</v>
      </c>
      <c r="DJ204" s="198">
        <f t="shared" si="399"/>
        <v>356.04716740684319</v>
      </c>
      <c r="DK204" s="30" t="s">
        <v>2</v>
      </c>
      <c r="DL204" s="198">
        <f t="shared" si="352"/>
        <v>356.04716740684319</v>
      </c>
      <c r="DM204" s="228">
        <f t="shared" si="420"/>
        <v>1000000000000</v>
      </c>
      <c r="DN204" s="228">
        <f t="shared" si="421"/>
        <v>356047167406843.19</v>
      </c>
      <c r="DO204" s="228">
        <f t="shared" si="422"/>
        <v>356047167406843.19</v>
      </c>
      <c r="DP204" s="228">
        <f t="shared" si="423"/>
        <v>356047167406843</v>
      </c>
      <c r="DQ204" s="228">
        <f t="shared" si="424"/>
        <v>356047167406843</v>
      </c>
      <c r="DR204" s="30" t="str">
        <f t="shared" si="425"/>
        <v/>
      </c>
      <c r="DS204" s="30">
        <f t="shared" si="426"/>
        <v>0</v>
      </c>
      <c r="DT204" s="30">
        <f t="shared" si="427"/>
        <v>0</v>
      </c>
      <c r="DU204" s="27"/>
      <c r="DV204" s="23" t="s">
        <v>19</v>
      </c>
      <c r="DW204" s="23">
        <f t="shared" si="353"/>
        <v>340</v>
      </c>
      <c r="DX204" s="23">
        <f t="shared" si="354"/>
        <v>3</v>
      </c>
      <c r="DY204" s="23">
        <f t="shared" si="400"/>
        <v>113.33333333333333</v>
      </c>
      <c r="DZ204" s="23">
        <f t="shared" si="401"/>
        <v>0</v>
      </c>
      <c r="EA204" s="23">
        <f t="shared" si="355"/>
        <v>0</v>
      </c>
      <c r="EB204" s="23"/>
      <c r="EC204" s="23">
        <f t="shared" si="402"/>
        <v>340</v>
      </c>
      <c r="ED204" s="23">
        <f t="shared" si="403"/>
        <v>3</v>
      </c>
      <c r="EE204" s="23">
        <f t="shared" si="404"/>
        <v>340</v>
      </c>
      <c r="EF204" s="23">
        <f t="shared" si="405"/>
        <v>3</v>
      </c>
      <c r="EG204" s="23"/>
      <c r="EH204" s="23" t="s">
        <v>36</v>
      </c>
      <c r="EI204" s="223">
        <f t="shared" si="406"/>
        <v>340</v>
      </c>
      <c r="EJ204" s="23" t="s">
        <v>17</v>
      </c>
      <c r="EK204" s="223">
        <f t="shared" si="407"/>
        <v>3</v>
      </c>
      <c r="EL204" s="92" t="s">
        <v>37</v>
      </c>
      <c r="EM204" s="24" t="s">
        <v>18</v>
      </c>
      <c r="EN204" s="92">
        <f t="shared" si="441"/>
        <v>1</v>
      </c>
      <c r="EO204" s="92" t="s">
        <v>16</v>
      </c>
      <c r="EP204" t="str">
        <f t="shared" si="442"/>
        <v xml:space="preserve">( 340 / 3 ) π </v>
      </c>
      <c r="EQ204" t="str">
        <f t="shared" si="443"/>
        <v xml:space="preserve">( 340 / 3 ) π </v>
      </c>
      <c r="ER204" t="str">
        <f t="shared" si="408"/>
        <v xml:space="preserve">( 340 / 3 ) π </v>
      </c>
      <c r="ES204">
        <f t="shared" si="428"/>
        <v>0</v>
      </c>
      <c r="ET204" t="str">
        <f t="shared" si="409"/>
        <v xml:space="preserve">( 340 / 3 ) π </v>
      </c>
      <c r="EU204" s="92" t="s">
        <v>39</v>
      </c>
      <c r="EV204" s="92">
        <f t="shared" si="429"/>
        <v>171</v>
      </c>
      <c r="EW204" s="92"/>
      <c r="EX204" s="92">
        <f t="shared" si="430"/>
        <v>3</v>
      </c>
      <c r="EY204" s="92">
        <f t="shared" si="356"/>
        <v>3</v>
      </c>
      <c r="EZ204" s="71" t="str">
        <f t="shared" si="357"/>
        <v xml:space="preserve">20400° = </v>
      </c>
      <c r="FA204" s="73" t="str">
        <f t="shared" si="410"/>
        <v xml:space="preserve">( 340 / 3 ) π </v>
      </c>
      <c r="FB204" s="26" t="str">
        <f t="shared" si="358"/>
        <v>=</v>
      </c>
      <c r="FC204" s="26"/>
      <c r="FD204" s="26">
        <f t="shared" si="359"/>
        <v>356.04716740684319</v>
      </c>
      <c r="FE204" s="26"/>
      <c r="FF204" s="26" t="s">
        <v>39</v>
      </c>
      <c r="FG204" s="25">
        <f t="shared" si="360"/>
        <v>356.04716740684324</v>
      </c>
      <c r="FH204" s="25" t="s">
        <v>2</v>
      </c>
      <c r="FI204" s="25" t="str">
        <f t="shared" si="361"/>
        <v/>
      </c>
      <c r="FL204" s="144" t="str">
        <f t="shared" si="362"/>
        <v>( 340 / 3 ) π   =</v>
      </c>
      <c r="FM204" s="42">
        <f t="shared" si="444"/>
        <v>356.04716740684324</v>
      </c>
      <c r="FN204">
        <f t="shared" si="445"/>
        <v>-0.86602540378444359</v>
      </c>
      <c r="FO204">
        <f t="shared" si="446"/>
        <v>-0.49999999999999151</v>
      </c>
      <c r="FP204">
        <f t="shared" si="447"/>
        <v>-4.3301270189222176</v>
      </c>
      <c r="FQ204">
        <f t="shared" si="448"/>
        <v>-2.4999999999999574</v>
      </c>
      <c r="FR204">
        <f t="shared" si="449"/>
        <v>7.4999999999999574</v>
      </c>
      <c r="FS204">
        <f t="shared" si="450"/>
        <v>2.5000000000000426</v>
      </c>
      <c r="FT204">
        <f t="shared" si="451"/>
        <v>8.6602540378443624</v>
      </c>
      <c r="FV204">
        <v>360</v>
      </c>
      <c r="FW204">
        <f t="shared" si="431"/>
        <v>120</v>
      </c>
      <c r="FX204">
        <f t="shared" si="452"/>
        <v>60</v>
      </c>
      <c r="FY204">
        <f t="shared" si="468"/>
        <v>3</v>
      </c>
      <c r="FZ204">
        <f t="shared" si="411"/>
        <v>1.5</v>
      </c>
      <c r="GA204">
        <f t="shared" si="469"/>
        <v>170</v>
      </c>
      <c r="GB204">
        <f t="shared" si="453"/>
        <v>0</v>
      </c>
      <c r="GC204" t="str">
        <f t="shared" si="454"/>
        <v/>
      </c>
      <c r="GD204" t="str">
        <f t="shared" si="412"/>
        <v/>
      </c>
      <c r="GH204" t="str">
        <f t="shared" si="363"/>
        <v/>
      </c>
      <c r="GI204" t="str">
        <f t="shared" si="455"/>
        <v/>
      </c>
      <c r="GJ204" s="43" t="str">
        <f t="shared" si="456"/>
        <v/>
      </c>
      <c r="GK204" s="43" t="str">
        <f t="shared" si="457"/>
        <v/>
      </c>
      <c r="GL204" s="145"/>
      <c r="GM204" t="str">
        <f t="shared" si="458"/>
        <v/>
      </c>
      <c r="GN204" t="str">
        <f t="shared" si="459"/>
        <v/>
      </c>
      <c r="GO204" t="str">
        <f t="shared" si="460"/>
        <v/>
      </c>
      <c r="GP204" t="str">
        <f t="shared" si="461"/>
        <v/>
      </c>
      <c r="GQ204" t="str">
        <f t="shared" si="413"/>
        <v/>
      </c>
      <c r="GR204" t="str">
        <f t="shared" si="462"/>
        <v/>
      </c>
      <c r="GS204" t="str">
        <f t="shared" si="463"/>
        <v/>
      </c>
      <c r="GU204" t="str">
        <f t="shared" si="464"/>
        <v/>
      </c>
      <c r="GV204" t="str">
        <f t="shared" si="414"/>
        <v/>
      </c>
      <c r="GW204" t="str">
        <f t="shared" si="471"/>
        <v/>
      </c>
      <c r="GX204" t="str">
        <f t="shared" si="472"/>
        <v/>
      </c>
      <c r="GY204" s="19"/>
      <c r="GZ204" t="e">
        <f t="shared" si="415"/>
        <v>#VALUE!</v>
      </c>
      <c r="HA204">
        <f t="shared" si="470"/>
        <v>3</v>
      </c>
      <c r="HC204" t="s">
        <v>982</v>
      </c>
      <c r="HD204">
        <f t="shared" si="432"/>
        <v>170</v>
      </c>
      <c r="HE204" t="str">
        <f t="shared" si="364"/>
        <v/>
      </c>
      <c r="HF204">
        <f t="shared" si="365"/>
        <v>0</v>
      </c>
      <c r="HG204" t="str">
        <f t="shared" si="366"/>
        <v/>
      </c>
      <c r="HH204">
        <f t="shared" si="465"/>
        <v>0</v>
      </c>
    </row>
    <row r="205" spans="2:216" x14ac:dyDescent="0.25">
      <c r="B205" s="8"/>
      <c r="C205" s="8"/>
      <c r="D205" s="8"/>
      <c r="E205" s="8"/>
      <c r="F205" s="8"/>
      <c r="G205" s="8"/>
      <c r="H205" s="8"/>
      <c r="I205" s="8"/>
      <c r="J205" s="8"/>
      <c r="L205" s="185"/>
      <c r="M205" s="185"/>
      <c r="N205" s="84"/>
      <c r="O205" s="8"/>
      <c r="P205" s="8"/>
      <c r="Q205" s="27"/>
      <c r="R205" s="227">
        <f t="shared" si="367"/>
        <v>114</v>
      </c>
      <c r="U205" s="32" t="str">
        <f t="shared" si="434"/>
        <v/>
      </c>
      <c r="V205" s="44" t="str">
        <f t="shared" si="435"/>
        <v/>
      </c>
      <c r="W205" s="66" t="str">
        <f t="shared" si="368"/>
        <v/>
      </c>
      <c r="X205" s="34" t="str">
        <f t="shared" si="436"/>
        <v/>
      </c>
      <c r="Y205" s="38" t="str">
        <f t="shared" si="437"/>
        <v/>
      </c>
      <c r="Z205" s="34" t="str">
        <f t="shared" si="438"/>
        <v/>
      </c>
      <c r="AA205" s="34" t="str">
        <f t="shared" si="439"/>
        <v/>
      </c>
      <c r="AB205" s="34" t="str">
        <f t="shared" si="369"/>
        <v/>
      </c>
      <c r="AC205" s="38" t="str">
        <f t="shared" si="370"/>
        <v/>
      </c>
      <c r="AD205" s="38" t="str">
        <f t="shared" si="371"/>
        <v/>
      </c>
      <c r="AE205" s="40" t="str">
        <f t="shared" si="440"/>
        <v/>
      </c>
      <c r="AG205" s="20" t="e">
        <f t="shared" si="372"/>
        <v>#VALUE!</v>
      </c>
      <c r="BE205" s="8">
        <v>180</v>
      </c>
      <c r="BF205" s="8">
        <v>360</v>
      </c>
      <c r="BG205" s="8">
        <f t="shared" si="433"/>
        <v>6840</v>
      </c>
      <c r="BH205">
        <f t="shared" si="373"/>
        <v>20520</v>
      </c>
      <c r="BI205" t="s">
        <v>20</v>
      </c>
      <c r="BJ205">
        <f t="shared" si="374"/>
        <v>20520</v>
      </c>
      <c r="BK205">
        <f t="shared" si="416"/>
        <v>0</v>
      </c>
      <c r="BL205" s="17">
        <f t="shared" si="375"/>
        <v>41040</v>
      </c>
      <c r="BM205" s="17">
        <f t="shared" si="376"/>
        <v>360</v>
      </c>
      <c r="BN205" s="17">
        <f t="shared" si="377"/>
        <v>41040</v>
      </c>
      <c r="BO205" s="17">
        <f t="shared" si="378"/>
        <v>0</v>
      </c>
      <c r="BR205">
        <f t="shared" si="379"/>
        <v>20520</v>
      </c>
      <c r="BS205">
        <f t="shared" si="380"/>
        <v>360</v>
      </c>
      <c r="BT205">
        <f t="shared" si="381"/>
        <v>114</v>
      </c>
      <c r="BU205">
        <f t="shared" si="382"/>
        <v>1</v>
      </c>
      <c r="BX205">
        <f t="shared" si="383"/>
        <v>1</v>
      </c>
      <c r="BY205">
        <f t="shared" si="384"/>
        <v>114</v>
      </c>
      <c r="BZ205">
        <f t="shared" si="385"/>
        <v>1</v>
      </c>
      <c r="CA205">
        <f t="shared" si="386"/>
        <v>1</v>
      </c>
      <c r="CB205">
        <f t="shared" si="387"/>
        <v>114</v>
      </c>
      <c r="CC205">
        <f t="shared" si="388"/>
        <v>1</v>
      </c>
      <c r="CD205" s="19"/>
      <c r="CE205" s="155">
        <f t="shared" si="389"/>
        <v>114</v>
      </c>
      <c r="CF205" s="17">
        <f t="shared" si="390"/>
        <v>114</v>
      </c>
      <c r="CG205" s="205">
        <f t="shared" si="391"/>
        <v>358.14156250923639</v>
      </c>
      <c r="CH205" s="205">
        <f t="shared" si="392"/>
        <v>114</v>
      </c>
      <c r="CI205" s="205">
        <f t="shared" si="393"/>
        <v>0</v>
      </c>
      <c r="CJ205" s="224">
        <f t="shared" si="348"/>
        <v>1</v>
      </c>
      <c r="CK205" s="205">
        <f t="shared" si="394"/>
        <v>2</v>
      </c>
      <c r="CL205" s="205">
        <v>360</v>
      </c>
      <c r="CM205" s="205">
        <f t="shared" si="417"/>
        <v>8.3333333333333332E-3</v>
      </c>
      <c r="CN205" s="8"/>
      <c r="CO205" s="198"/>
      <c r="CP205" s="8"/>
      <c r="CQ205" s="8"/>
      <c r="CR205" s="8"/>
      <c r="CS205" s="8"/>
      <c r="CT205" s="8">
        <f t="shared" si="418"/>
        <v>342</v>
      </c>
      <c r="CU205" s="8">
        <f t="shared" si="419"/>
        <v>3</v>
      </c>
      <c r="CV205" s="8">
        <f t="shared" si="395"/>
        <v>3</v>
      </c>
      <c r="CW205" s="8">
        <f t="shared" si="466"/>
        <v>114</v>
      </c>
      <c r="CX205" s="8">
        <f t="shared" si="467"/>
        <v>1</v>
      </c>
      <c r="CY205" s="8">
        <f t="shared" si="349"/>
        <v>3</v>
      </c>
      <c r="CZ205" s="8">
        <f t="shared" si="350"/>
        <v>114</v>
      </c>
      <c r="DA205" s="8">
        <f t="shared" si="396"/>
        <v>1</v>
      </c>
      <c r="DB205" s="8"/>
      <c r="DC205" s="198">
        <f t="shared" si="397"/>
        <v>114</v>
      </c>
      <c r="DD205" s="234" t="s">
        <v>1005</v>
      </c>
      <c r="DE205" s="198">
        <f t="shared" si="398"/>
        <v>1</v>
      </c>
      <c r="DF205" s="8" t="s">
        <v>16</v>
      </c>
      <c r="DG205" s="8">
        <f t="shared" si="351"/>
        <v>114</v>
      </c>
      <c r="DH205" s="129" t="s">
        <v>18</v>
      </c>
      <c r="DI205" s="129" t="s">
        <v>16</v>
      </c>
      <c r="DJ205" s="198">
        <f t="shared" si="399"/>
        <v>358.14156250923639</v>
      </c>
      <c r="DK205" s="30" t="s">
        <v>2</v>
      </c>
      <c r="DL205" s="198">
        <f t="shared" si="352"/>
        <v>358.14156250923639</v>
      </c>
      <c r="DM205" s="228">
        <f t="shared" si="420"/>
        <v>1000000000000</v>
      </c>
      <c r="DN205" s="228">
        <f t="shared" si="421"/>
        <v>358141562509236.38</v>
      </c>
      <c r="DO205" s="228">
        <f t="shared" si="422"/>
        <v>358141562509236.38</v>
      </c>
      <c r="DP205" s="228">
        <f t="shared" si="423"/>
        <v>358141562509236</v>
      </c>
      <c r="DQ205" s="228">
        <f t="shared" si="424"/>
        <v>358141562509236</v>
      </c>
      <c r="DR205" s="30" t="str">
        <f t="shared" si="425"/>
        <v/>
      </c>
      <c r="DS205" s="30">
        <f t="shared" si="426"/>
        <v>0</v>
      </c>
      <c r="DT205" s="30">
        <f t="shared" si="427"/>
        <v>0</v>
      </c>
      <c r="DU205" s="27"/>
      <c r="DV205" s="23" t="s">
        <v>19</v>
      </c>
      <c r="DW205" s="23">
        <f t="shared" si="353"/>
        <v>114</v>
      </c>
      <c r="DX205" s="23">
        <f t="shared" si="354"/>
        <v>1</v>
      </c>
      <c r="DY205" s="23">
        <f t="shared" si="400"/>
        <v>114</v>
      </c>
      <c r="DZ205" s="23">
        <f t="shared" si="401"/>
        <v>0</v>
      </c>
      <c r="EA205" s="23">
        <f t="shared" si="355"/>
        <v>0</v>
      </c>
      <c r="EB205" s="23"/>
      <c r="EC205" s="23">
        <f t="shared" si="402"/>
        <v>114</v>
      </c>
      <c r="ED205" s="23">
        <f t="shared" si="403"/>
        <v>1</v>
      </c>
      <c r="EE205" s="23">
        <f t="shared" si="404"/>
        <v>114</v>
      </c>
      <c r="EF205" s="23">
        <f t="shared" si="405"/>
        <v>1</v>
      </c>
      <c r="EG205" s="23"/>
      <c r="EH205" s="23" t="s">
        <v>36</v>
      </c>
      <c r="EI205" s="223">
        <f t="shared" si="406"/>
        <v>114</v>
      </c>
      <c r="EJ205" s="23" t="s">
        <v>17</v>
      </c>
      <c r="EK205" s="223">
        <f t="shared" si="407"/>
        <v>1</v>
      </c>
      <c r="EL205" s="92" t="s">
        <v>37</v>
      </c>
      <c r="EM205" s="24" t="s">
        <v>18</v>
      </c>
      <c r="EN205" s="92">
        <f t="shared" si="441"/>
        <v>1</v>
      </c>
      <c r="EO205" s="92" t="s">
        <v>16</v>
      </c>
      <c r="EP205" t="str">
        <f t="shared" si="442"/>
        <v xml:space="preserve">( 114 / 1 ) π </v>
      </c>
      <c r="EQ205" t="str">
        <f t="shared" si="443"/>
        <v xml:space="preserve">114 π </v>
      </c>
      <c r="ER205" t="str">
        <f t="shared" si="408"/>
        <v xml:space="preserve">114 π </v>
      </c>
      <c r="ES205">
        <f t="shared" si="428"/>
        <v>0</v>
      </c>
      <c r="ET205" t="str">
        <f t="shared" si="409"/>
        <v xml:space="preserve">114 π </v>
      </c>
      <c r="EU205" s="92" t="s">
        <v>39</v>
      </c>
      <c r="EV205" s="92">
        <f t="shared" si="429"/>
        <v>172</v>
      </c>
      <c r="EW205" s="92"/>
      <c r="EX205" s="92">
        <f t="shared" si="430"/>
        <v>3</v>
      </c>
      <c r="EY205" s="92">
        <f t="shared" si="356"/>
        <v>1</v>
      </c>
      <c r="EZ205" s="71" t="str">
        <f t="shared" si="357"/>
        <v xml:space="preserve">20520° = </v>
      </c>
      <c r="FA205" s="73" t="str">
        <f t="shared" si="410"/>
        <v xml:space="preserve">114 π </v>
      </c>
      <c r="FB205" s="26" t="str">
        <f t="shared" si="358"/>
        <v>=</v>
      </c>
      <c r="FC205" s="26"/>
      <c r="FD205" s="26">
        <f t="shared" si="359"/>
        <v>358.14156250923639</v>
      </c>
      <c r="FE205" s="26"/>
      <c r="FF205" s="26" t="s">
        <v>39</v>
      </c>
      <c r="FG205" s="25">
        <f t="shared" si="360"/>
        <v>358.14156250923639</v>
      </c>
      <c r="FH205" s="25" t="s">
        <v>2</v>
      </c>
      <c r="FI205" s="25" t="str">
        <f t="shared" si="361"/>
        <v/>
      </c>
      <c r="FL205" s="144" t="str">
        <f t="shared" si="362"/>
        <v>114 π   =</v>
      </c>
      <c r="FM205" s="42">
        <f t="shared" si="444"/>
        <v>358.14156250923639</v>
      </c>
      <c r="FN205">
        <f t="shared" si="445"/>
        <v>-3.5282974458761274E-14</v>
      </c>
      <c r="FO205">
        <f t="shared" si="446"/>
        <v>1</v>
      </c>
      <c r="FP205">
        <f t="shared" si="447"/>
        <v>-1.7641487229380637E-13</v>
      </c>
      <c r="FQ205">
        <f t="shared" si="448"/>
        <v>5</v>
      </c>
      <c r="FR205">
        <f t="shared" si="449"/>
        <v>0</v>
      </c>
      <c r="FS205">
        <f t="shared" si="450"/>
        <v>0</v>
      </c>
      <c r="FT205">
        <f t="shared" si="451"/>
        <v>1.7641487229380637E-13</v>
      </c>
      <c r="FV205">
        <v>360</v>
      </c>
      <c r="FW205">
        <f t="shared" si="431"/>
        <v>120</v>
      </c>
      <c r="FX205">
        <f t="shared" si="452"/>
        <v>60</v>
      </c>
      <c r="FY205">
        <f t="shared" si="468"/>
        <v>3</v>
      </c>
      <c r="FZ205">
        <f t="shared" si="411"/>
        <v>1.5</v>
      </c>
      <c r="GA205">
        <f t="shared" si="469"/>
        <v>171</v>
      </c>
      <c r="GB205">
        <f t="shared" si="453"/>
        <v>0</v>
      </c>
      <c r="GC205" t="str">
        <f t="shared" si="454"/>
        <v/>
      </c>
      <c r="GD205" t="str">
        <f t="shared" si="412"/>
        <v/>
      </c>
      <c r="GH205" t="str">
        <f t="shared" si="363"/>
        <v/>
      </c>
      <c r="GI205" t="str">
        <f t="shared" si="455"/>
        <v/>
      </c>
      <c r="GJ205" s="43" t="str">
        <f t="shared" si="456"/>
        <v/>
      </c>
      <c r="GK205" s="43" t="str">
        <f t="shared" si="457"/>
        <v/>
      </c>
      <c r="GL205" s="145"/>
      <c r="GM205" t="str">
        <f t="shared" si="458"/>
        <v/>
      </c>
      <c r="GN205" t="str">
        <f t="shared" si="459"/>
        <v/>
      </c>
      <c r="GO205" t="str">
        <f t="shared" si="460"/>
        <v/>
      </c>
      <c r="GP205" t="str">
        <f t="shared" si="461"/>
        <v/>
      </c>
      <c r="GQ205" t="str">
        <f t="shared" si="413"/>
        <v/>
      </c>
      <c r="GR205" t="str">
        <f t="shared" si="462"/>
        <v/>
      </c>
      <c r="GS205" t="str">
        <f t="shared" si="463"/>
        <v/>
      </c>
      <c r="GU205" t="str">
        <f t="shared" si="464"/>
        <v/>
      </c>
      <c r="GV205" t="str">
        <f t="shared" si="414"/>
        <v/>
      </c>
      <c r="GW205" t="str">
        <f t="shared" si="471"/>
        <v/>
      </c>
      <c r="GX205" t="str">
        <f t="shared" si="472"/>
        <v/>
      </c>
      <c r="GY205" s="19"/>
      <c r="GZ205" t="e">
        <f t="shared" si="415"/>
        <v>#VALUE!</v>
      </c>
      <c r="HA205">
        <f t="shared" si="470"/>
        <v>3</v>
      </c>
      <c r="HC205" t="s">
        <v>982</v>
      </c>
      <c r="HD205">
        <f t="shared" si="432"/>
        <v>171</v>
      </c>
      <c r="HE205" t="str">
        <f t="shared" si="364"/>
        <v/>
      </c>
      <c r="HF205">
        <f t="shared" si="365"/>
        <v>0</v>
      </c>
      <c r="HG205" t="str">
        <f t="shared" si="366"/>
        <v/>
      </c>
      <c r="HH205">
        <f t="shared" si="465"/>
        <v>0</v>
      </c>
    </row>
    <row r="206" spans="2:216" x14ac:dyDescent="0.25">
      <c r="B206" s="8"/>
      <c r="C206" s="8"/>
      <c r="D206" s="8"/>
      <c r="E206" s="8"/>
      <c r="F206" s="8"/>
      <c r="G206" s="8"/>
      <c r="H206" s="8"/>
      <c r="I206" s="8"/>
      <c r="J206" s="8"/>
      <c r="L206" s="185"/>
      <c r="M206" s="185"/>
      <c r="N206" s="84"/>
      <c r="O206" s="8"/>
      <c r="P206" s="8"/>
      <c r="Q206" s="27"/>
      <c r="R206" s="227">
        <f t="shared" si="367"/>
        <v>114.66666666666667</v>
      </c>
      <c r="U206" s="32" t="str">
        <f t="shared" si="434"/>
        <v/>
      </c>
      <c r="V206" s="45" t="str">
        <f t="shared" si="435"/>
        <v/>
      </c>
      <c r="W206" s="32" t="str">
        <f t="shared" si="368"/>
        <v/>
      </c>
      <c r="X206" s="35" t="str">
        <f t="shared" si="436"/>
        <v/>
      </c>
      <c r="Y206" s="39" t="str">
        <f t="shared" si="437"/>
        <v/>
      </c>
      <c r="Z206" s="35" t="str">
        <f t="shared" si="438"/>
        <v/>
      </c>
      <c r="AA206" s="35" t="str">
        <f t="shared" si="439"/>
        <v/>
      </c>
      <c r="AB206" s="35" t="str">
        <f t="shared" si="369"/>
        <v/>
      </c>
      <c r="AC206" s="39" t="str">
        <f t="shared" si="370"/>
        <v/>
      </c>
      <c r="AD206" s="39" t="str">
        <f t="shared" si="371"/>
        <v/>
      </c>
      <c r="AE206" s="41" t="str">
        <f t="shared" si="440"/>
        <v/>
      </c>
      <c r="AG206" s="20" t="e">
        <f t="shared" si="372"/>
        <v>#VALUE!</v>
      </c>
      <c r="BE206" s="8">
        <v>180</v>
      </c>
      <c r="BF206" s="8">
        <v>360</v>
      </c>
      <c r="BG206" s="8">
        <f t="shared" si="433"/>
        <v>6880</v>
      </c>
      <c r="BH206">
        <f t="shared" si="373"/>
        <v>20640</v>
      </c>
      <c r="BI206" t="s">
        <v>20</v>
      </c>
      <c r="BJ206">
        <f t="shared" si="374"/>
        <v>20640</v>
      </c>
      <c r="BK206">
        <f t="shared" si="416"/>
        <v>0</v>
      </c>
      <c r="BL206" s="17">
        <f t="shared" si="375"/>
        <v>41280</v>
      </c>
      <c r="BM206" s="17">
        <f t="shared" si="376"/>
        <v>360</v>
      </c>
      <c r="BN206" s="17">
        <f t="shared" si="377"/>
        <v>41280</v>
      </c>
      <c r="BO206" s="17">
        <f t="shared" si="378"/>
        <v>0</v>
      </c>
      <c r="BR206">
        <f t="shared" si="379"/>
        <v>20640</v>
      </c>
      <c r="BS206">
        <f t="shared" si="380"/>
        <v>120</v>
      </c>
      <c r="BT206">
        <f t="shared" si="381"/>
        <v>344</v>
      </c>
      <c r="BU206">
        <f t="shared" si="382"/>
        <v>3</v>
      </c>
      <c r="BX206">
        <f t="shared" si="383"/>
        <v>1</v>
      </c>
      <c r="BY206">
        <f t="shared" si="384"/>
        <v>344</v>
      </c>
      <c r="BZ206">
        <f t="shared" si="385"/>
        <v>3</v>
      </c>
      <c r="CA206">
        <f t="shared" si="386"/>
        <v>1</v>
      </c>
      <c r="CB206">
        <f t="shared" si="387"/>
        <v>344</v>
      </c>
      <c r="CC206">
        <f t="shared" si="388"/>
        <v>3</v>
      </c>
      <c r="CD206" s="19"/>
      <c r="CE206" s="155">
        <f t="shared" si="389"/>
        <v>114.66666666666667</v>
      </c>
      <c r="CF206" s="17">
        <f t="shared" si="390"/>
        <v>114.66666666666667</v>
      </c>
      <c r="CG206" s="205">
        <f t="shared" si="391"/>
        <v>360.2359576116296</v>
      </c>
      <c r="CH206" s="205">
        <f t="shared" si="392"/>
        <v>114.66666666666667</v>
      </c>
      <c r="CI206" s="205">
        <f t="shared" si="393"/>
        <v>0</v>
      </c>
      <c r="CJ206" s="224">
        <f t="shared" si="348"/>
        <v>1</v>
      </c>
      <c r="CK206" s="205">
        <f t="shared" si="394"/>
        <v>2</v>
      </c>
      <c r="CL206" s="205">
        <v>360</v>
      </c>
      <c r="CM206" s="205">
        <f t="shared" si="417"/>
        <v>8.3333333333333332E-3</v>
      </c>
      <c r="CN206" s="8"/>
      <c r="CO206" s="198"/>
      <c r="CP206" s="8"/>
      <c r="CQ206" s="8"/>
      <c r="CR206" s="8"/>
      <c r="CS206" s="8"/>
      <c r="CT206" s="8">
        <f t="shared" si="418"/>
        <v>344</v>
      </c>
      <c r="CU206" s="8">
        <f t="shared" si="419"/>
        <v>3</v>
      </c>
      <c r="CV206" s="8">
        <f t="shared" si="395"/>
        <v>1</v>
      </c>
      <c r="CW206" s="8">
        <f t="shared" si="466"/>
        <v>344</v>
      </c>
      <c r="CX206" s="8">
        <f t="shared" si="467"/>
        <v>3</v>
      </c>
      <c r="CY206" s="8">
        <f t="shared" si="349"/>
        <v>1</v>
      </c>
      <c r="CZ206" s="8">
        <f t="shared" si="350"/>
        <v>344</v>
      </c>
      <c r="DA206" s="8">
        <f t="shared" si="396"/>
        <v>3</v>
      </c>
      <c r="DB206" s="8"/>
      <c r="DC206" s="198">
        <f t="shared" si="397"/>
        <v>344</v>
      </c>
      <c r="DD206" s="234" t="s">
        <v>1005</v>
      </c>
      <c r="DE206" s="198">
        <f t="shared" si="398"/>
        <v>3</v>
      </c>
      <c r="DF206" s="8" t="s">
        <v>16</v>
      </c>
      <c r="DG206" s="8">
        <f t="shared" si="351"/>
        <v>114.66666666666667</v>
      </c>
      <c r="DH206" s="129" t="s">
        <v>18</v>
      </c>
      <c r="DI206" s="129" t="s">
        <v>16</v>
      </c>
      <c r="DJ206" s="198">
        <f t="shared" si="399"/>
        <v>360.2359576116296</v>
      </c>
      <c r="DK206" s="30" t="s">
        <v>2</v>
      </c>
      <c r="DL206" s="198">
        <f t="shared" si="352"/>
        <v>360.2359576116296</v>
      </c>
      <c r="DM206" s="228">
        <f t="shared" si="420"/>
        <v>1000000000000</v>
      </c>
      <c r="DN206" s="228">
        <f t="shared" si="421"/>
        <v>360235957611629.63</v>
      </c>
      <c r="DO206" s="228">
        <f t="shared" si="422"/>
        <v>360235957611629.63</v>
      </c>
      <c r="DP206" s="228">
        <f t="shared" si="423"/>
        <v>360235957611630</v>
      </c>
      <c r="DQ206" s="228">
        <f t="shared" si="424"/>
        <v>360235957611630</v>
      </c>
      <c r="DR206" s="30" t="str">
        <f t="shared" si="425"/>
        <v/>
      </c>
      <c r="DS206" s="30">
        <f t="shared" si="426"/>
        <v>0</v>
      </c>
      <c r="DT206" s="30">
        <f t="shared" si="427"/>
        <v>0</v>
      </c>
      <c r="DU206" s="27"/>
      <c r="DV206" s="23" t="s">
        <v>19</v>
      </c>
      <c r="DW206" s="23">
        <f t="shared" si="353"/>
        <v>344</v>
      </c>
      <c r="DX206" s="23">
        <f t="shared" si="354"/>
        <v>3</v>
      </c>
      <c r="DY206" s="23">
        <f t="shared" si="400"/>
        <v>114.66666666666667</v>
      </c>
      <c r="DZ206" s="23">
        <f t="shared" si="401"/>
        <v>0</v>
      </c>
      <c r="EA206" s="23">
        <f t="shared" si="355"/>
        <v>0</v>
      </c>
      <c r="EB206" s="23"/>
      <c r="EC206" s="23">
        <f t="shared" si="402"/>
        <v>344</v>
      </c>
      <c r="ED206" s="23">
        <f t="shared" si="403"/>
        <v>3</v>
      </c>
      <c r="EE206" s="23">
        <f t="shared" si="404"/>
        <v>344</v>
      </c>
      <c r="EF206" s="23">
        <f t="shared" si="405"/>
        <v>3</v>
      </c>
      <c r="EG206" s="23"/>
      <c r="EH206" s="23" t="s">
        <v>36</v>
      </c>
      <c r="EI206" s="223">
        <f t="shared" si="406"/>
        <v>344</v>
      </c>
      <c r="EJ206" s="23" t="s">
        <v>17</v>
      </c>
      <c r="EK206" s="223">
        <f t="shared" si="407"/>
        <v>3</v>
      </c>
      <c r="EL206" s="92" t="s">
        <v>37</v>
      </c>
      <c r="EM206" s="24" t="s">
        <v>18</v>
      </c>
      <c r="EN206" s="92">
        <f t="shared" si="441"/>
        <v>1</v>
      </c>
      <c r="EO206" s="92" t="s">
        <v>16</v>
      </c>
      <c r="EP206" t="str">
        <f t="shared" si="442"/>
        <v xml:space="preserve">( 344 / 3 ) π </v>
      </c>
      <c r="EQ206" t="str">
        <f t="shared" si="443"/>
        <v xml:space="preserve">( 344 / 3 ) π </v>
      </c>
      <c r="ER206" t="str">
        <f t="shared" si="408"/>
        <v xml:space="preserve">( 344 / 3 ) π </v>
      </c>
      <c r="ES206">
        <f t="shared" si="428"/>
        <v>0</v>
      </c>
      <c r="ET206" t="str">
        <f t="shared" si="409"/>
        <v xml:space="preserve">( 344 / 3 ) π </v>
      </c>
      <c r="EU206" s="92" t="s">
        <v>39</v>
      </c>
      <c r="EV206" s="92">
        <f t="shared" si="429"/>
        <v>173</v>
      </c>
      <c r="EW206" s="92"/>
      <c r="EX206" s="92">
        <f t="shared" si="430"/>
        <v>3</v>
      </c>
      <c r="EY206" s="92">
        <f t="shared" si="356"/>
        <v>1</v>
      </c>
      <c r="EZ206" s="71" t="str">
        <f t="shared" si="357"/>
        <v xml:space="preserve">20640° = </v>
      </c>
      <c r="FA206" s="73" t="str">
        <f t="shared" si="410"/>
        <v xml:space="preserve">( 344 / 3 ) π </v>
      </c>
      <c r="FB206" s="26" t="str">
        <f t="shared" si="358"/>
        <v>=</v>
      </c>
      <c r="FC206" s="26"/>
      <c r="FD206" s="26">
        <f t="shared" si="359"/>
        <v>360.2359576116296</v>
      </c>
      <c r="FE206" s="26"/>
      <c r="FF206" s="26" t="s">
        <v>39</v>
      </c>
      <c r="FG206" s="25">
        <f t="shared" si="360"/>
        <v>360.2359576116296</v>
      </c>
      <c r="FH206" s="25" t="s">
        <v>2</v>
      </c>
      <c r="FI206" s="25" t="str">
        <f t="shared" si="361"/>
        <v/>
      </c>
      <c r="FL206" s="144" t="str">
        <f t="shared" si="362"/>
        <v>( 344 / 3 ) π   =</v>
      </c>
      <c r="FM206" s="42">
        <f t="shared" si="444"/>
        <v>360.2359576116296</v>
      </c>
      <c r="FN206">
        <f t="shared" si="445"/>
        <v>0.86602540378445036</v>
      </c>
      <c r="FO206">
        <f t="shared" si="446"/>
        <v>-0.49999999999997963</v>
      </c>
      <c r="FP206">
        <f t="shared" si="447"/>
        <v>4.3301270189222514</v>
      </c>
      <c r="FQ206">
        <f t="shared" si="448"/>
        <v>-2.4999999999998983</v>
      </c>
      <c r="FR206">
        <f t="shared" si="449"/>
        <v>7.4999999999998987</v>
      </c>
      <c r="FS206">
        <f t="shared" si="450"/>
        <v>2.5000000000001017</v>
      </c>
      <c r="FT206">
        <f t="shared" si="451"/>
        <v>8.6602540378443269</v>
      </c>
      <c r="FV206">
        <v>360</v>
      </c>
      <c r="FW206">
        <f t="shared" si="431"/>
        <v>120</v>
      </c>
      <c r="FX206">
        <f t="shared" si="452"/>
        <v>60</v>
      </c>
      <c r="FY206">
        <f t="shared" si="468"/>
        <v>3</v>
      </c>
      <c r="FZ206">
        <f t="shared" si="411"/>
        <v>1.5</v>
      </c>
      <c r="GA206">
        <f t="shared" si="469"/>
        <v>172</v>
      </c>
      <c r="GB206">
        <f t="shared" si="453"/>
        <v>0</v>
      </c>
      <c r="GC206" t="str">
        <f t="shared" si="454"/>
        <v/>
      </c>
      <c r="GD206" t="str">
        <f t="shared" si="412"/>
        <v/>
      </c>
      <c r="GH206" t="str">
        <f t="shared" si="363"/>
        <v/>
      </c>
      <c r="GI206" t="str">
        <f t="shared" si="455"/>
        <v/>
      </c>
      <c r="GJ206" s="43" t="str">
        <f t="shared" si="456"/>
        <v/>
      </c>
      <c r="GK206" s="43" t="str">
        <f t="shared" si="457"/>
        <v/>
      </c>
      <c r="GL206" s="145"/>
      <c r="GM206" t="str">
        <f t="shared" si="458"/>
        <v/>
      </c>
      <c r="GN206" t="str">
        <f t="shared" si="459"/>
        <v/>
      </c>
      <c r="GO206" t="str">
        <f t="shared" si="460"/>
        <v/>
      </c>
      <c r="GP206" t="str">
        <f t="shared" si="461"/>
        <v/>
      </c>
      <c r="GQ206" t="str">
        <f t="shared" si="413"/>
        <v/>
      </c>
      <c r="GR206" t="str">
        <f t="shared" si="462"/>
        <v/>
      </c>
      <c r="GS206" t="str">
        <f t="shared" si="463"/>
        <v/>
      </c>
      <c r="GU206" t="str">
        <f t="shared" si="464"/>
        <v/>
      </c>
      <c r="GV206" t="str">
        <f t="shared" si="414"/>
        <v/>
      </c>
      <c r="GW206" t="str">
        <f t="shared" si="471"/>
        <v/>
      </c>
      <c r="GX206" t="str">
        <f t="shared" si="472"/>
        <v/>
      </c>
      <c r="GY206" s="19"/>
      <c r="GZ206" t="e">
        <f t="shared" si="415"/>
        <v>#VALUE!</v>
      </c>
      <c r="HA206">
        <f t="shared" si="470"/>
        <v>3</v>
      </c>
      <c r="HC206" t="s">
        <v>982</v>
      </c>
      <c r="HD206">
        <f t="shared" si="432"/>
        <v>172</v>
      </c>
      <c r="HE206" t="str">
        <f t="shared" si="364"/>
        <v/>
      </c>
      <c r="HF206">
        <f t="shared" si="365"/>
        <v>0</v>
      </c>
      <c r="HG206" t="str">
        <f t="shared" si="366"/>
        <v/>
      </c>
      <c r="HH206">
        <f t="shared" si="465"/>
        <v>0</v>
      </c>
    </row>
    <row r="207" spans="2:216" x14ac:dyDescent="0.25">
      <c r="B207" s="8"/>
      <c r="C207" s="8"/>
      <c r="D207" s="8"/>
      <c r="E207" s="8"/>
      <c r="F207" s="8"/>
      <c r="G207" s="8"/>
      <c r="H207" s="8"/>
      <c r="I207" s="8"/>
      <c r="J207" s="8"/>
      <c r="L207" s="185"/>
      <c r="M207" s="185"/>
      <c r="N207" s="84"/>
      <c r="O207" s="8"/>
      <c r="P207" s="8"/>
      <c r="Q207" s="27"/>
      <c r="R207" s="227">
        <f t="shared" si="367"/>
        <v>115.33333333333333</v>
      </c>
      <c r="U207" s="32" t="str">
        <f t="shared" si="434"/>
        <v/>
      </c>
      <c r="V207" s="44" t="str">
        <f t="shared" si="435"/>
        <v/>
      </c>
      <c r="W207" s="66" t="str">
        <f t="shared" si="368"/>
        <v/>
      </c>
      <c r="X207" s="34" t="str">
        <f t="shared" si="436"/>
        <v/>
      </c>
      <c r="Y207" s="38" t="str">
        <f t="shared" si="437"/>
        <v/>
      </c>
      <c r="Z207" s="34" t="str">
        <f t="shared" si="438"/>
        <v/>
      </c>
      <c r="AA207" s="34" t="str">
        <f t="shared" si="439"/>
        <v/>
      </c>
      <c r="AB207" s="34" t="str">
        <f t="shared" si="369"/>
        <v/>
      </c>
      <c r="AC207" s="38" t="str">
        <f t="shared" si="370"/>
        <v/>
      </c>
      <c r="AD207" s="38" t="str">
        <f t="shared" si="371"/>
        <v/>
      </c>
      <c r="AE207" s="40" t="str">
        <f t="shared" si="440"/>
        <v/>
      </c>
      <c r="AG207" s="20" t="e">
        <f t="shared" si="372"/>
        <v>#VALUE!</v>
      </c>
      <c r="BE207" s="8">
        <v>180</v>
      </c>
      <c r="BF207" s="8">
        <v>360</v>
      </c>
      <c r="BG207" s="8">
        <f t="shared" si="433"/>
        <v>6920</v>
      </c>
      <c r="BH207">
        <f t="shared" si="373"/>
        <v>20760</v>
      </c>
      <c r="BI207" t="s">
        <v>20</v>
      </c>
      <c r="BJ207">
        <f t="shared" si="374"/>
        <v>20760</v>
      </c>
      <c r="BK207">
        <f t="shared" si="416"/>
        <v>0</v>
      </c>
      <c r="BL207" s="17">
        <f t="shared" si="375"/>
        <v>41520</v>
      </c>
      <c r="BM207" s="17">
        <f t="shared" si="376"/>
        <v>360</v>
      </c>
      <c r="BN207" s="17">
        <f t="shared" si="377"/>
        <v>41520</v>
      </c>
      <c r="BO207" s="17">
        <f t="shared" si="378"/>
        <v>0</v>
      </c>
      <c r="BR207">
        <f t="shared" si="379"/>
        <v>20760</v>
      </c>
      <c r="BS207">
        <f t="shared" si="380"/>
        <v>120</v>
      </c>
      <c r="BT207">
        <f t="shared" si="381"/>
        <v>346</v>
      </c>
      <c r="BU207">
        <f t="shared" si="382"/>
        <v>3</v>
      </c>
      <c r="BX207">
        <f t="shared" si="383"/>
        <v>1</v>
      </c>
      <c r="BY207">
        <f t="shared" si="384"/>
        <v>346</v>
      </c>
      <c r="BZ207">
        <f t="shared" si="385"/>
        <v>3</v>
      </c>
      <c r="CA207">
        <f t="shared" si="386"/>
        <v>1</v>
      </c>
      <c r="CB207">
        <f t="shared" si="387"/>
        <v>346</v>
      </c>
      <c r="CC207">
        <f t="shared" si="388"/>
        <v>3</v>
      </c>
      <c r="CD207" s="19"/>
      <c r="CE207" s="155">
        <f t="shared" si="389"/>
        <v>115.33333333333333</v>
      </c>
      <c r="CF207" s="17">
        <f t="shared" si="390"/>
        <v>115.33333333333333</v>
      </c>
      <c r="CG207" s="205">
        <f t="shared" si="391"/>
        <v>362.33035271402281</v>
      </c>
      <c r="CH207" s="205">
        <f t="shared" si="392"/>
        <v>115.33333333333333</v>
      </c>
      <c r="CI207" s="205">
        <f t="shared" si="393"/>
        <v>0</v>
      </c>
      <c r="CJ207" s="224">
        <f t="shared" si="348"/>
        <v>1</v>
      </c>
      <c r="CK207" s="205">
        <f t="shared" si="394"/>
        <v>2</v>
      </c>
      <c r="CL207" s="205">
        <v>360</v>
      </c>
      <c r="CM207" s="205">
        <f t="shared" si="417"/>
        <v>8.3333333333333332E-3</v>
      </c>
      <c r="CN207" s="8"/>
      <c r="CO207" s="198"/>
      <c r="CP207" s="8"/>
      <c r="CQ207" s="8"/>
      <c r="CR207" s="8"/>
      <c r="CS207" s="8"/>
      <c r="CT207" s="8">
        <f t="shared" si="418"/>
        <v>346</v>
      </c>
      <c r="CU207" s="8">
        <f t="shared" si="419"/>
        <v>3</v>
      </c>
      <c r="CV207" s="8">
        <f t="shared" si="395"/>
        <v>1</v>
      </c>
      <c r="CW207" s="8">
        <f t="shared" si="466"/>
        <v>346</v>
      </c>
      <c r="CX207" s="8">
        <f t="shared" si="467"/>
        <v>3</v>
      </c>
      <c r="CY207" s="8">
        <f t="shared" si="349"/>
        <v>1</v>
      </c>
      <c r="CZ207" s="8">
        <f t="shared" si="350"/>
        <v>346</v>
      </c>
      <c r="DA207" s="8">
        <f t="shared" si="396"/>
        <v>3</v>
      </c>
      <c r="DB207" s="8"/>
      <c r="DC207" s="198">
        <f t="shared" si="397"/>
        <v>346</v>
      </c>
      <c r="DD207" s="234" t="s">
        <v>1005</v>
      </c>
      <c r="DE207" s="198">
        <f t="shared" si="398"/>
        <v>3</v>
      </c>
      <c r="DF207" s="8" t="s">
        <v>16</v>
      </c>
      <c r="DG207" s="8">
        <f t="shared" si="351"/>
        <v>115.33333333333333</v>
      </c>
      <c r="DH207" s="129" t="s">
        <v>18</v>
      </c>
      <c r="DI207" s="129" t="s">
        <v>16</v>
      </c>
      <c r="DJ207" s="198">
        <f t="shared" si="399"/>
        <v>362.33035271402281</v>
      </c>
      <c r="DK207" s="30" t="s">
        <v>2</v>
      </c>
      <c r="DL207" s="198">
        <f t="shared" si="352"/>
        <v>362.33035271402281</v>
      </c>
      <c r="DM207" s="228">
        <f t="shared" si="420"/>
        <v>1000000000000</v>
      </c>
      <c r="DN207" s="228">
        <f t="shared" si="421"/>
        <v>362330352714022.81</v>
      </c>
      <c r="DO207" s="228">
        <f t="shared" si="422"/>
        <v>362330352714022.81</v>
      </c>
      <c r="DP207" s="228">
        <f t="shared" si="423"/>
        <v>362330352714023</v>
      </c>
      <c r="DQ207" s="228">
        <f t="shared" si="424"/>
        <v>362330352714023</v>
      </c>
      <c r="DR207" s="30" t="str">
        <f t="shared" si="425"/>
        <v/>
      </c>
      <c r="DS207" s="30">
        <f t="shared" si="426"/>
        <v>0</v>
      </c>
      <c r="DT207" s="30">
        <f t="shared" si="427"/>
        <v>0</v>
      </c>
      <c r="DU207" s="27"/>
      <c r="DV207" s="23" t="s">
        <v>19</v>
      </c>
      <c r="DW207" s="23">
        <f t="shared" si="353"/>
        <v>346</v>
      </c>
      <c r="DX207" s="23">
        <f t="shared" si="354"/>
        <v>3</v>
      </c>
      <c r="DY207" s="23">
        <f t="shared" si="400"/>
        <v>115.33333333333333</v>
      </c>
      <c r="DZ207" s="23">
        <f t="shared" si="401"/>
        <v>0</v>
      </c>
      <c r="EA207" s="23">
        <f t="shared" si="355"/>
        <v>0</v>
      </c>
      <c r="EB207" s="23"/>
      <c r="EC207" s="23">
        <f t="shared" si="402"/>
        <v>346</v>
      </c>
      <c r="ED207" s="23">
        <f t="shared" si="403"/>
        <v>3</v>
      </c>
      <c r="EE207" s="23">
        <f t="shared" si="404"/>
        <v>346</v>
      </c>
      <c r="EF207" s="23">
        <f t="shared" si="405"/>
        <v>3</v>
      </c>
      <c r="EG207" s="23"/>
      <c r="EH207" s="23" t="s">
        <v>36</v>
      </c>
      <c r="EI207" s="223">
        <f t="shared" si="406"/>
        <v>346</v>
      </c>
      <c r="EJ207" s="23" t="s">
        <v>17</v>
      </c>
      <c r="EK207" s="223">
        <f t="shared" si="407"/>
        <v>3</v>
      </c>
      <c r="EL207" s="92" t="s">
        <v>37</v>
      </c>
      <c r="EM207" s="24" t="s">
        <v>18</v>
      </c>
      <c r="EN207" s="92">
        <f t="shared" si="441"/>
        <v>1</v>
      </c>
      <c r="EO207" s="92" t="s">
        <v>16</v>
      </c>
      <c r="EP207" t="str">
        <f t="shared" si="442"/>
        <v xml:space="preserve">( 346 / 3 ) π </v>
      </c>
      <c r="EQ207" t="str">
        <f t="shared" si="443"/>
        <v xml:space="preserve">( 346 / 3 ) π </v>
      </c>
      <c r="ER207" t="str">
        <f t="shared" si="408"/>
        <v xml:space="preserve">( 346 / 3 ) π </v>
      </c>
      <c r="ES207">
        <f t="shared" si="428"/>
        <v>0</v>
      </c>
      <c r="ET207" t="str">
        <f t="shared" si="409"/>
        <v xml:space="preserve">( 346 / 3 ) π </v>
      </c>
      <c r="EU207" s="92" t="s">
        <v>39</v>
      </c>
      <c r="EV207" s="92">
        <f t="shared" si="429"/>
        <v>174</v>
      </c>
      <c r="EW207" s="92"/>
      <c r="EX207" s="92">
        <f t="shared" si="430"/>
        <v>3</v>
      </c>
      <c r="EY207" s="92">
        <f t="shared" si="356"/>
        <v>3</v>
      </c>
      <c r="EZ207" s="71" t="str">
        <f t="shared" si="357"/>
        <v xml:space="preserve">20760° = </v>
      </c>
      <c r="FA207" s="73" t="str">
        <f t="shared" si="410"/>
        <v xml:space="preserve">( 346 / 3 ) π </v>
      </c>
      <c r="FB207" s="26" t="str">
        <f t="shared" si="358"/>
        <v>=</v>
      </c>
      <c r="FC207" s="26"/>
      <c r="FD207" s="26">
        <f t="shared" si="359"/>
        <v>362.33035271402281</v>
      </c>
      <c r="FE207" s="26"/>
      <c r="FF207" s="26" t="s">
        <v>39</v>
      </c>
      <c r="FG207" s="25">
        <f t="shared" si="360"/>
        <v>362.33035271402281</v>
      </c>
      <c r="FH207" s="25" t="s">
        <v>2</v>
      </c>
      <c r="FI207" s="25" t="str">
        <f t="shared" si="361"/>
        <v/>
      </c>
      <c r="FL207" s="144" t="str">
        <f t="shared" si="362"/>
        <v>( 346 / 3 ) π   =</v>
      </c>
      <c r="FM207" s="42">
        <f t="shared" si="444"/>
        <v>362.33035271402281</v>
      </c>
      <c r="FN207">
        <f t="shared" si="445"/>
        <v>-0.86602540378443271</v>
      </c>
      <c r="FO207">
        <f t="shared" si="446"/>
        <v>-0.50000000000001021</v>
      </c>
      <c r="FP207">
        <f t="shared" si="447"/>
        <v>-4.3301270189221635</v>
      </c>
      <c r="FQ207">
        <f t="shared" si="448"/>
        <v>-2.5000000000000511</v>
      </c>
      <c r="FR207">
        <f t="shared" si="449"/>
        <v>7.5000000000000515</v>
      </c>
      <c r="FS207">
        <f t="shared" si="450"/>
        <v>2.4999999999999489</v>
      </c>
      <c r="FT207">
        <f t="shared" si="451"/>
        <v>8.6602540378444157</v>
      </c>
      <c r="FV207">
        <v>360</v>
      </c>
      <c r="FW207">
        <f t="shared" si="431"/>
        <v>120</v>
      </c>
      <c r="FX207">
        <f t="shared" si="452"/>
        <v>60</v>
      </c>
      <c r="FY207">
        <f t="shared" si="468"/>
        <v>3</v>
      </c>
      <c r="FZ207">
        <f t="shared" si="411"/>
        <v>1.5</v>
      </c>
      <c r="GA207">
        <f t="shared" si="469"/>
        <v>173</v>
      </c>
      <c r="GB207">
        <f t="shared" si="453"/>
        <v>0</v>
      </c>
      <c r="GC207" t="str">
        <f t="shared" si="454"/>
        <v/>
      </c>
      <c r="GD207" t="str">
        <f t="shared" si="412"/>
        <v/>
      </c>
      <c r="GH207" t="str">
        <f t="shared" si="363"/>
        <v/>
      </c>
      <c r="GI207" t="str">
        <f t="shared" si="455"/>
        <v/>
      </c>
      <c r="GJ207" s="43" t="str">
        <f t="shared" si="456"/>
        <v/>
      </c>
      <c r="GK207" s="43" t="str">
        <f t="shared" si="457"/>
        <v/>
      </c>
      <c r="GL207" s="145"/>
      <c r="GM207" t="str">
        <f t="shared" si="458"/>
        <v/>
      </c>
      <c r="GN207" t="str">
        <f t="shared" si="459"/>
        <v/>
      </c>
      <c r="GO207" t="str">
        <f t="shared" si="460"/>
        <v/>
      </c>
      <c r="GP207" t="str">
        <f t="shared" si="461"/>
        <v/>
      </c>
      <c r="GQ207" t="str">
        <f t="shared" si="413"/>
        <v/>
      </c>
      <c r="GR207" t="str">
        <f t="shared" si="462"/>
        <v/>
      </c>
      <c r="GS207" t="str">
        <f t="shared" si="463"/>
        <v/>
      </c>
      <c r="GU207" t="str">
        <f t="shared" si="464"/>
        <v/>
      </c>
      <c r="GV207" t="str">
        <f t="shared" si="414"/>
        <v/>
      </c>
      <c r="GW207" t="str">
        <f t="shared" si="471"/>
        <v/>
      </c>
      <c r="GX207" t="str">
        <f t="shared" si="472"/>
        <v/>
      </c>
      <c r="GY207" s="19"/>
      <c r="GZ207" t="e">
        <f t="shared" si="415"/>
        <v>#VALUE!</v>
      </c>
      <c r="HA207">
        <f t="shared" si="470"/>
        <v>3</v>
      </c>
      <c r="HC207" t="s">
        <v>982</v>
      </c>
      <c r="HD207">
        <f t="shared" si="432"/>
        <v>173</v>
      </c>
      <c r="HE207" t="str">
        <f t="shared" si="364"/>
        <v/>
      </c>
      <c r="HF207">
        <f t="shared" si="365"/>
        <v>0</v>
      </c>
      <c r="HG207" t="str">
        <f t="shared" si="366"/>
        <v/>
      </c>
      <c r="HH207">
        <f t="shared" si="465"/>
        <v>0</v>
      </c>
    </row>
    <row r="208" spans="2:216" x14ac:dyDescent="0.25">
      <c r="B208" s="8"/>
      <c r="C208" s="8"/>
      <c r="D208" s="8"/>
      <c r="E208" s="8"/>
      <c r="F208" s="8"/>
      <c r="G208" s="8"/>
      <c r="H208" s="8"/>
      <c r="I208" s="8"/>
      <c r="J208" s="8"/>
      <c r="L208" s="185"/>
      <c r="M208" s="185"/>
      <c r="N208" s="84"/>
      <c r="O208" s="8"/>
      <c r="P208" s="8"/>
      <c r="Q208" s="27"/>
      <c r="R208" s="227">
        <f t="shared" si="367"/>
        <v>116</v>
      </c>
      <c r="U208" s="32" t="str">
        <f t="shared" si="434"/>
        <v/>
      </c>
      <c r="V208" s="45" t="str">
        <f t="shared" si="435"/>
        <v/>
      </c>
      <c r="W208" s="32" t="str">
        <f t="shared" si="368"/>
        <v/>
      </c>
      <c r="X208" s="35" t="str">
        <f t="shared" si="436"/>
        <v/>
      </c>
      <c r="Y208" s="39" t="str">
        <f t="shared" si="437"/>
        <v/>
      </c>
      <c r="Z208" s="35" t="str">
        <f t="shared" si="438"/>
        <v/>
      </c>
      <c r="AA208" s="35" t="str">
        <f t="shared" si="439"/>
        <v/>
      </c>
      <c r="AB208" s="35" t="str">
        <f t="shared" si="369"/>
        <v/>
      </c>
      <c r="AC208" s="39" t="str">
        <f t="shared" si="370"/>
        <v/>
      </c>
      <c r="AD208" s="39" t="str">
        <f t="shared" si="371"/>
        <v/>
      </c>
      <c r="AE208" s="41" t="str">
        <f t="shared" si="440"/>
        <v/>
      </c>
      <c r="AG208" s="20" t="e">
        <f t="shared" si="372"/>
        <v>#VALUE!</v>
      </c>
      <c r="BE208" s="8">
        <v>180</v>
      </c>
      <c r="BF208" s="8">
        <v>360</v>
      </c>
      <c r="BG208" s="8">
        <f t="shared" si="433"/>
        <v>6960</v>
      </c>
      <c r="BH208">
        <f t="shared" si="373"/>
        <v>20880</v>
      </c>
      <c r="BI208" t="s">
        <v>20</v>
      </c>
      <c r="BJ208">
        <f t="shared" si="374"/>
        <v>20880</v>
      </c>
      <c r="BK208">
        <f t="shared" si="416"/>
        <v>0</v>
      </c>
      <c r="BL208" s="17">
        <f t="shared" si="375"/>
        <v>41760</v>
      </c>
      <c r="BM208" s="17">
        <f t="shared" si="376"/>
        <v>360</v>
      </c>
      <c r="BN208" s="17">
        <f t="shared" si="377"/>
        <v>41760</v>
      </c>
      <c r="BO208" s="17">
        <f t="shared" si="378"/>
        <v>0</v>
      </c>
      <c r="BR208">
        <f t="shared" si="379"/>
        <v>20880</v>
      </c>
      <c r="BS208">
        <f t="shared" si="380"/>
        <v>360</v>
      </c>
      <c r="BT208">
        <f t="shared" si="381"/>
        <v>116</v>
      </c>
      <c r="BU208">
        <f t="shared" si="382"/>
        <v>1</v>
      </c>
      <c r="BX208">
        <f t="shared" si="383"/>
        <v>1</v>
      </c>
      <c r="BY208">
        <f t="shared" si="384"/>
        <v>116</v>
      </c>
      <c r="BZ208">
        <f t="shared" si="385"/>
        <v>1</v>
      </c>
      <c r="CA208">
        <f t="shared" si="386"/>
        <v>1</v>
      </c>
      <c r="CB208">
        <f t="shared" si="387"/>
        <v>116</v>
      </c>
      <c r="CC208">
        <f t="shared" si="388"/>
        <v>1</v>
      </c>
      <c r="CD208" s="19"/>
      <c r="CE208" s="155">
        <f t="shared" si="389"/>
        <v>116</v>
      </c>
      <c r="CF208" s="17">
        <f t="shared" si="390"/>
        <v>116</v>
      </c>
      <c r="CG208" s="205">
        <f t="shared" si="391"/>
        <v>364.42474781641602</v>
      </c>
      <c r="CH208" s="205">
        <f t="shared" si="392"/>
        <v>116</v>
      </c>
      <c r="CI208" s="205">
        <f t="shared" si="393"/>
        <v>0</v>
      </c>
      <c r="CJ208" s="224">
        <f t="shared" si="348"/>
        <v>1</v>
      </c>
      <c r="CK208" s="205">
        <f t="shared" si="394"/>
        <v>2</v>
      </c>
      <c r="CL208" s="205">
        <v>360</v>
      </c>
      <c r="CM208" s="205">
        <f t="shared" si="417"/>
        <v>8.3333333333333332E-3</v>
      </c>
      <c r="CN208" s="8"/>
      <c r="CO208" s="198"/>
      <c r="CP208" s="8"/>
      <c r="CQ208" s="8"/>
      <c r="CR208" s="8"/>
      <c r="CS208" s="8"/>
      <c r="CT208" s="8">
        <f t="shared" si="418"/>
        <v>348</v>
      </c>
      <c r="CU208" s="8">
        <f t="shared" si="419"/>
        <v>3</v>
      </c>
      <c r="CV208" s="8">
        <f t="shared" si="395"/>
        <v>3</v>
      </c>
      <c r="CW208" s="8">
        <f t="shared" si="466"/>
        <v>116</v>
      </c>
      <c r="CX208" s="8">
        <f t="shared" si="467"/>
        <v>1</v>
      </c>
      <c r="CY208" s="8">
        <f t="shared" si="349"/>
        <v>3</v>
      </c>
      <c r="CZ208" s="8">
        <f t="shared" si="350"/>
        <v>116</v>
      </c>
      <c r="DA208" s="8">
        <f t="shared" si="396"/>
        <v>1</v>
      </c>
      <c r="DB208" s="8"/>
      <c r="DC208" s="198">
        <f t="shared" si="397"/>
        <v>116</v>
      </c>
      <c r="DD208" s="234" t="s">
        <v>1005</v>
      </c>
      <c r="DE208" s="198">
        <f t="shared" si="398"/>
        <v>1</v>
      </c>
      <c r="DF208" s="8" t="s">
        <v>16</v>
      </c>
      <c r="DG208" s="8">
        <f t="shared" si="351"/>
        <v>116</v>
      </c>
      <c r="DH208" s="129" t="s">
        <v>18</v>
      </c>
      <c r="DI208" s="129" t="s">
        <v>16</v>
      </c>
      <c r="DJ208" s="198">
        <f t="shared" si="399"/>
        <v>364.42474781641602</v>
      </c>
      <c r="DK208" s="30" t="s">
        <v>2</v>
      </c>
      <c r="DL208" s="198">
        <f t="shared" si="352"/>
        <v>364.42474781641602</v>
      </c>
      <c r="DM208" s="228">
        <f t="shared" si="420"/>
        <v>1000000000000</v>
      </c>
      <c r="DN208" s="228">
        <f t="shared" si="421"/>
        <v>364424747816416</v>
      </c>
      <c r="DO208" s="228">
        <f t="shared" si="422"/>
        <v>364424747816416</v>
      </c>
      <c r="DP208" s="228">
        <f t="shared" si="423"/>
        <v>364424747816416</v>
      </c>
      <c r="DQ208" s="228">
        <f t="shared" si="424"/>
        <v>364424747816416</v>
      </c>
      <c r="DR208" s="30" t="str">
        <f t="shared" si="425"/>
        <v/>
      </c>
      <c r="DS208" s="30">
        <f t="shared" si="426"/>
        <v>0</v>
      </c>
      <c r="DT208" s="30">
        <f t="shared" si="427"/>
        <v>0</v>
      </c>
      <c r="DU208" s="27"/>
      <c r="DV208" s="23" t="s">
        <v>19</v>
      </c>
      <c r="DW208" s="23">
        <f t="shared" si="353"/>
        <v>116</v>
      </c>
      <c r="DX208" s="23">
        <f t="shared" si="354"/>
        <v>1</v>
      </c>
      <c r="DY208" s="23">
        <f t="shared" si="400"/>
        <v>116</v>
      </c>
      <c r="DZ208" s="23">
        <f t="shared" si="401"/>
        <v>0</v>
      </c>
      <c r="EA208" s="23">
        <f t="shared" si="355"/>
        <v>0</v>
      </c>
      <c r="EB208" s="23"/>
      <c r="EC208" s="23">
        <f t="shared" si="402"/>
        <v>116</v>
      </c>
      <c r="ED208" s="23">
        <f t="shared" si="403"/>
        <v>1</v>
      </c>
      <c r="EE208" s="23">
        <f t="shared" si="404"/>
        <v>116</v>
      </c>
      <c r="EF208" s="23">
        <f t="shared" si="405"/>
        <v>1</v>
      </c>
      <c r="EG208" s="23"/>
      <c r="EH208" s="23" t="s">
        <v>36</v>
      </c>
      <c r="EI208" s="223">
        <f t="shared" si="406"/>
        <v>116</v>
      </c>
      <c r="EJ208" s="23" t="s">
        <v>17</v>
      </c>
      <c r="EK208" s="223">
        <f t="shared" si="407"/>
        <v>1</v>
      </c>
      <c r="EL208" s="92" t="s">
        <v>37</v>
      </c>
      <c r="EM208" s="24" t="s">
        <v>18</v>
      </c>
      <c r="EN208" s="92">
        <f t="shared" si="441"/>
        <v>1</v>
      </c>
      <c r="EO208" s="92" t="s">
        <v>16</v>
      </c>
      <c r="EP208" t="str">
        <f t="shared" si="442"/>
        <v xml:space="preserve">( 116 / 1 ) π </v>
      </c>
      <c r="EQ208" t="str">
        <f t="shared" si="443"/>
        <v xml:space="preserve">116 π </v>
      </c>
      <c r="ER208" t="str">
        <f t="shared" si="408"/>
        <v xml:space="preserve">116 π </v>
      </c>
      <c r="ES208">
        <f t="shared" si="428"/>
        <v>0</v>
      </c>
      <c r="ET208" t="str">
        <f t="shared" si="409"/>
        <v xml:space="preserve">116 π </v>
      </c>
      <c r="EU208" s="92" t="s">
        <v>39</v>
      </c>
      <c r="EV208" s="92">
        <f t="shared" si="429"/>
        <v>175</v>
      </c>
      <c r="EW208" s="92"/>
      <c r="EX208" s="92">
        <f t="shared" si="430"/>
        <v>3</v>
      </c>
      <c r="EY208" s="92">
        <f t="shared" si="356"/>
        <v>1</v>
      </c>
      <c r="EZ208" s="71" t="str">
        <f t="shared" si="357"/>
        <v xml:space="preserve">20880° = </v>
      </c>
      <c r="FA208" s="73" t="str">
        <f t="shared" si="410"/>
        <v xml:space="preserve">116 π </v>
      </c>
      <c r="FB208" s="26" t="str">
        <f t="shared" si="358"/>
        <v>=</v>
      </c>
      <c r="FC208" s="26"/>
      <c r="FD208" s="26">
        <f t="shared" si="359"/>
        <v>364.42474781641602</v>
      </c>
      <c r="FE208" s="26"/>
      <c r="FF208" s="26" t="s">
        <v>39</v>
      </c>
      <c r="FG208" s="25">
        <f t="shared" si="360"/>
        <v>364.42474781641602</v>
      </c>
      <c r="FH208" s="25" t="s">
        <v>2</v>
      </c>
      <c r="FI208" s="25" t="str">
        <f t="shared" si="361"/>
        <v/>
      </c>
      <c r="FL208" s="144" t="str">
        <f t="shared" si="362"/>
        <v>116 π   =</v>
      </c>
      <c r="FM208" s="42">
        <f t="shared" si="444"/>
        <v>364.42474781641602</v>
      </c>
      <c r="FN208">
        <f t="shared" si="445"/>
        <v>-8.6736173798840355E-19</v>
      </c>
      <c r="FO208">
        <f t="shared" si="446"/>
        <v>1</v>
      </c>
      <c r="FP208">
        <f t="shared" si="447"/>
        <v>-4.3368086899420177E-18</v>
      </c>
      <c r="FQ208">
        <f t="shared" si="448"/>
        <v>5</v>
      </c>
      <c r="FR208">
        <f t="shared" si="449"/>
        <v>0</v>
      </c>
      <c r="FS208">
        <f t="shared" si="450"/>
        <v>0</v>
      </c>
      <c r="FT208">
        <f t="shared" si="451"/>
        <v>4.3368086899420177E-18</v>
      </c>
      <c r="FV208">
        <v>360</v>
      </c>
      <c r="FW208">
        <f t="shared" si="431"/>
        <v>120</v>
      </c>
      <c r="FX208">
        <f t="shared" si="452"/>
        <v>60</v>
      </c>
      <c r="FY208">
        <f t="shared" si="468"/>
        <v>3</v>
      </c>
      <c r="FZ208">
        <f t="shared" si="411"/>
        <v>1.5</v>
      </c>
      <c r="GA208">
        <f t="shared" si="469"/>
        <v>174</v>
      </c>
      <c r="GB208">
        <f t="shared" si="453"/>
        <v>0</v>
      </c>
      <c r="GC208" t="str">
        <f t="shared" si="454"/>
        <v/>
      </c>
      <c r="GD208" t="str">
        <f t="shared" si="412"/>
        <v/>
      </c>
      <c r="GH208" t="str">
        <f t="shared" si="363"/>
        <v/>
      </c>
      <c r="GI208" t="str">
        <f t="shared" si="455"/>
        <v/>
      </c>
      <c r="GJ208" s="43" t="str">
        <f t="shared" si="456"/>
        <v/>
      </c>
      <c r="GK208" s="43" t="str">
        <f t="shared" si="457"/>
        <v/>
      </c>
      <c r="GL208" s="145"/>
      <c r="GM208" t="str">
        <f t="shared" si="458"/>
        <v/>
      </c>
      <c r="GN208" t="str">
        <f t="shared" si="459"/>
        <v/>
      </c>
      <c r="GO208" t="str">
        <f t="shared" si="460"/>
        <v/>
      </c>
      <c r="GP208" t="str">
        <f t="shared" si="461"/>
        <v/>
      </c>
      <c r="GQ208" t="str">
        <f t="shared" si="413"/>
        <v/>
      </c>
      <c r="GR208" t="str">
        <f t="shared" si="462"/>
        <v/>
      </c>
      <c r="GS208" t="str">
        <f t="shared" si="463"/>
        <v/>
      </c>
      <c r="GU208" t="str">
        <f t="shared" si="464"/>
        <v/>
      </c>
      <c r="GV208" t="str">
        <f t="shared" si="414"/>
        <v/>
      </c>
      <c r="GW208" t="str">
        <f t="shared" si="471"/>
        <v/>
      </c>
      <c r="GX208" t="str">
        <f t="shared" si="472"/>
        <v/>
      </c>
      <c r="GY208" s="19"/>
      <c r="GZ208" t="e">
        <f t="shared" si="415"/>
        <v>#VALUE!</v>
      </c>
      <c r="HA208">
        <f t="shared" si="470"/>
        <v>3</v>
      </c>
      <c r="HC208" t="s">
        <v>982</v>
      </c>
      <c r="HD208">
        <f t="shared" si="432"/>
        <v>174</v>
      </c>
      <c r="HE208" t="str">
        <f t="shared" si="364"/>
        <v/>
      </c>
      <c r="HF208">
        <f t="shared" si="365"/>
        <v>0</v>
      </c>
      <c r="HG208" t="str">
        <f t="shared" si="366"/>
        <v/>
      </c>
      <c r="HH208">
        <f t="shared" si="465"/>
        <v>0</v>
      </c>
    </row>
    <row r="209" spans="2:216" x14ac:dyDescent="0.25">
      <c r="B209" s="8"/>
      <c r="C209" s="8"/>
      <c r="D209" s="8"/>
      <c r="E209" s="8"/>
      <c r="F209" s="8"/>
      <c r="G209" s="8"/>
      <c r="H209" s="8"/>
      <c r="I209" s="8"/>
      <c r="J209" s="8"/>
      <c r="L209" s="185"/>
      <c r="M209" s="185"/>
      <c r="N209" s="84"/>
      <c r="O209" s="8"/>
      <c r="P209" s="8"/>
      <c r="Q209" s="27"/>
      <c r="R209" s="227">
        <f t="shared" si="367"/>
        <v>116.66666666666667</v>
      </c>
      <c r="U209" s="32" t="str">
        <f t="shared" si="434"/>
        <v/>
      </c>
      <c r="V209" s="44" t="str">
        <f t="shared" si="435"/>
        <v/>
      </c>
      <c r="W209" s="66" t="str">
        <f t="shared" si="368"/>
        <v/>
      </c>
      <c r="X209" s="34" t="str">
        <f t="shared" si="436"/>
        <v/>
      </c>
      <c r="Y209" s="38" t="str">
        <f t="shared" si="437"/>
        <v/>
      </c>
      <c r="Z209" s="34" t="str">
        <f t="shared" si="438"/>
        <v/>
      </c>
      <c r="AA209" s="34" t="str">
        <f t="shared" si="439"/>
        <v/>
      </c>
      <c r="AB209" s="34" t="str">
        <f t="shared" si="369"/>
        <v/>
      </c>
      <c r="AC209" s="38" t="str">
        <f t="shared" si="370"/>
        <v/>
      </c>
      <c r="AD209" s="38" t="str">
        <f t="shared" si="371"/>
        <v/>
      </c>
      <c r="AE209" s="40" t="str">
        <f t="shared" si="440"/>
        <v/>
      </c>
      <c r="AG209" s="20" t="e">
        <f t="shared" si="372"/>
        <v>#VALUE!</v>
      </c>
      <c r="BE209" s="8">
        <v>180</v>
      </c>
      <c r="BF209" s="8">
        <v>360</v>
      </c>
      <c r="BG209" s="8">
        <f t="shared" si="433"/>
        <v>7000</v>
      </c>
      <c r="BH209">
        <f t="shared" si="373"/>
        <v>21000</v>
      </c>
      <c r="BI209" t="s">
        <v>20</v>
      </c>
      <c r="BJ209">
        <f t="shared" si="374"/>
        <v>21000</v>
      </c>
      <c r="BK209">
        <f t="shared" si="416"/>
        <v>0</v>
      </c>
      <c r="BL209" s="17">
        <f t="shared" si="375"/>
        <v>42000</v>
      </c>
      <c r="BM209" s="17">
        <f t="shared" si="376"/>
        <v>360</v>
      </c>
      <c r="BN209" s="17">
        <f t="shared" si="377"/>
        <v>42000</v>
      </c>
      <c r="BO209" s="17">
        <f t="shared" si="378"/>
        <v>0</v>
      </c>
      <c r="BR209">
        <f t="shared" si="379"/>
        <v>21000</v>
      </c>
      <c r="BS209">
        <f t="shared" si="380"/>
        <v>120</v>
      </c>
      <c r="BT209">
        <f t="shared" si="381"/>
        <v>350</v>
      </c>
      <c r="BU209">
        <f t="shared" si="382"/>
        <v>3</v>
      </c>
      <c r="BX209">
        <f t="shared" si="383"/>
        <v>1</v>
      </c>
      <c r="BY209">
        <f t="shared" si="384"/>
        <v>350</v>
      </c>
      <c r="BZ209">
        <f t="shared" si="385"/>
        <v>3</v>
      </c>
      <c r="CA209">
        <f t="shared" si="386"/>
        <v>1</v>
      </c>
      <c r="CB209">
        <f t="shared" si="387"/>
        <v>350</v>
      </c>
      <c r="CC209">
        <f t="shared" si="388"/>
        <v>3</v>
      </c>
      <c r="CD209" s="19"/>
      <c r="CE209" s="155">
        <f t="shared" si="389"/>
        <v>116.66666666666667</v>
      </c>
      <c r="CF209" s="17">
        <f t="shared" si="390"/>
        <v>116.66666666666667</v>
      </c>
      <c r="CG209" s="205">
        <f t="shared" si="391"/>
        <v>366.51914291880922</v>
      </c>
      <c r="CH209" s="205">
        <f t="shared" si="392"/>
        <v>116.66666666666667</v>
      </c>
      <c r="CI209" s="205">
        <f t="shared" si="393"/>
        <v>0</v>
      </c>
      <c r="CJ209" s="224">
        <f t="shared" si="348"/>
        <v>1</v>
      </c>
      <c r="CK209" s="205">
        <f t="shared" si="394"/>
        <v>2</v>
      </c>
      <c r="CL209" s="205">
        <v>360</v>
      </c>
      <c r="CM209" s="205">
        <f t="shared" si="417"/>
        <v>8.3333333333333332E-3</v>
      </c>
      <c r="CN209" s="8"/>
      <c r="CO209" s="198"/>
      <c r="CP209" s="8"/>
      <c r="CQ209" s="8"/>
      <c r="CR209" s="8"/>
      <c r="CS209" s="8"/>
      <c r="CT209" s="8">
        <f t="shared" si="418"/>
        <v>350</v>
      </c>
      <c r="CU209" s="8">
        <f t="shared" si="419"/>
        <v>3</v>
      </c>
      <c r="CV209" s="8">
        <f t="shared" si="395"/>
        <v>1</v>
      </c>
      <c r="CW209" s="8">
        <f t="shared" si="466"/>
        <v>350</v>
      </c>
      <c r="CX209" s="8">
        <f t="shared" si="467"/>
        <v>3</v>
      </c>
      <c r="CY209" s="8">
        <f t="shared" si="349"/>
        <v>1</v>
      </c>
      <c r="CZ209" s="8">
        <f t="shared" si="350"/>
        <v>350</v>
      </c>
      <c r="DA209" s="8">
        <f t="shared" si="396"/>
        <v>3</v>
      </c>
      <c r="DB209" s="8"/>
      <c r="DC209" s="198">
        <f t="shared" si="397"/>
        <v>350</v>
      </c>
      <c r="DD209" s="234" t="s">
        <v>1005</v>
      </c>
      <c r="DE209" s="198">
        <f t="shared" si="398"/>
        <v>3</v>
      </c>
      <c r="DF209" s="8" t="s">
        <v>16</v>
      </c>
      <c r="DG209" s="8">
        <f t="shared" si="351"/>
        <v>116.66666666666667</v>
      </c>
      <c r="DH209" s="129" t="s">
        <v>18</v>
      </c>
      <c r="DI209" s="129" t="s">
        <v>16</v>
      </c>
      <c r="DJ209" s="198">
        <f t="shared" si="399"/>
        <v>366.51914291880922</v>
      </c>
      <c r="DK209" s="30" t="s">
        <v>2</v>
      </c>
      <c r="DL209" s="198">
        <f t="shared" si="352"/>
        <v>366.51914291880922</v>
      </c>
      <c r="DM209" s="228">
        <f t="shared" si="420"/>
        <v>1000000000000</v>
      </c>
      <c r="DN209" s="228">
        <f t="shared" si="421"/>
        <v>366519142918809.25</v>
      </c>
      <c r="DO209" s="228">
        <f t="shared" si="422"/>
        <v>366519142918809.25</v>
      </c>
      <c r="DP209" s="228">
        <f t="shared" si="423"/>
        <v>366519142918809</v>
      </c>
      <c r="DQ209" s="228">
        <f t="shared" si="424"/>
        <v>366519142918809</v>
      </c>
      <c r="DR209" s="30" t="str">
        <f t="shared" si="425"/>
        <v/>
      </c>
      <c r="DS209" s="30">
        <f t="shared" si="426"/>
        <v>0</v>
      </c>
      <c r="DT209" s="30">
        <f t="shared" si="427"/>
        <v>0</v>
      </c>
      <c r="DU209" s="27"/>
      <c r="DV209" s="23" t="s">
        <v>19</v>
      </c>
      <c r="DW209" s="23">
        <f t="shared" si="353"/>
        <v>350</v>
      </c>
      <c r="DX209" s="23">
        <f t="shared" si="354"/>
        <v>3</v>
      </c>
      <c r="DY209" s="23">
        <f t="shared" si="400"/>
        <v>116.66666666666667</v>
      </c>
      <c r="DZ209" s="23">
        <f t="shared" si="401"/>
        <v>0</v>
      </c>
      <c r="EA209" s="23">
        <f t="shared" si="355"/>
        <v>0</v>
      </c>
      <c r="EB209" s="23"/>
      <c r="EC209" s="23">
        <f t="shared" si="402"/>
        <v>350</v>
      </c>
      <c r="ED209" s="23">
        <f t="shared" si="403"/>
        <v>3</v>
      </c>
      <c r="EE209" s="23">
        <f t="shared" si="404"/>
        <v>350</v>
      </c>
      <c r="EF209" s="23">
        <f t="shared" si="405"/>
        <v>3</v>
      </c>
      <c r="EG209" s="23"/>
      <c r="EH209" s="23" t="s">
        <v>36</v>
      </c>
      <c r="EI209" s="223">
        <f t="shared" si="406"/>
        <v>350</v>
      </c>
      <c r="EJ209" s="23" t="s">
        <v>17</v>
      </c>
      <c r="EK209" s="223">
        <f t="shared" si="407"/>
        <v>3</v>
      </c>
      <c r="EL209" s="92" t="s">
        <v>37</v>
      </c>
      <c r="EM209" s="24" t="s">
        <v>18</v>
      </c>
      <c r="EN209" s="92">
        <f t="shared" si="441"/>
        <v>1</v>
      </c>
      <c r="EO209" s="92" t="s">
        <v>16</v>
      </c>
      <c r="EP209" t="str">
        <f t="shared" si="442"/>
        <v xml:space="preserve">( 350 / 3 ) π </v>
      </c>
      <c r="EQ209" t="str">
        <f t="shared" si="443"/>
        <v xml:space="preserve">( 350 / 3 ) π </v>
      </c>
      <c r="ER209" t="str">
        <f t="shared" si="408"/>
        <v xml:space="preserve">( 350 / 3 ) π </v>
      </c>
      <c r="ES209">
        <f t="shared" si="428"/>
        <v>0</v>
      </c>
      <c r="ET209" t="str">
        <f t="shared" si="409"/>
        <v xml:space="preserve">( 350 / 3 ) π </v>
      </c>
      <c r="EU209" s="92" t="s">
        <v>39</v>
      </c>
      <c r="EV209" s="92">
        <f t="shared" si="429"/>
        <v>176</v>
      </c>
      <c r="EW209" s="92"/>
      <c r="EX209" s="92">
        <f t="shared" si="430"/>
        <v>3</v>
      </c>
      <c r="EY209" s="92">
        <f t="shared" si="356"/>
        <v>1</v>
      </c>
      <c r="EZ209" s="71" t="str">
        <f t="shared" si="357"/>
        <v xml:space="preserve">21000° = </v>
      </c>
      <c r="FA209" s="73" t="str">
        <f t="shared" si="410"/>
        <v xml:space="preserve">( 350 / 3 ) π </v>
      </c>
      <c r="FB209" s="26" t="str">
        <f t="shared" si="358"/>
        <v>=</v>
      </c>
      <c r="FC209" s="26"/>
      <c r="FD209" s="26">
        <f t="shared" si="359"/>
        <v>366.51914291880922</v>
      </c>
      <c r="FE209" s="26"/>
      <c r="FF209" s="26" t="s">
        <v>39</v>
      </c>
      <c r="FG209" s="25">
        <f t="shared" si="360"/>
        <v>366.51914291880917</v>
      </c>
      <c r="FH209" s="25" t="s">
        <v>2</v>
      </c>
      <c r="FI209" s="25" t="str">
        <f t="shared" si="361"/>
        <v/>
      </c>
      <c r="FL209" s="144" t="str">
        <f t="shared" si="362"/>
        <v>( 350 / 3 ) π   =</v>
      </c>
      <c r="FM209" s="42">
        <f t="shared" si="444"/>
        <v>366.51914291880917</v>
      </c>
      <c r="FN209">
        <f t="shared" si="445"/>
        <v>0.86602540378446113</v>
      </c>
      <c r="FO209">
        <f t="shared" si="446"/>
        <v>-0.49999999999996098</v>
      </c>
      <c r="FP209">
        <f t="shared" si="447"/>
        <v>4.3301270189223056</v>
      </c>
      <c r="FQ209">
        <f t="shared" si="448"/>
        <v>-2.499999999999805</v>
      </c>
      <c r="FR209">
        <f t="shared" si="449"/>
        <v>7.4999999999998046</v>
      </c>
      <c r="FS209">
        <f t="shared" si="450"/>
        <v>2.500000000000195</v>
      </c>
      <c r="FT209">
        <f t="shared" si="451"/>
        <v>8.6602540378442736</v>
      </c>
      <c r="FV209">
        <v>360</v>
      </c>
      <c r="FW209">
        <f t="shared" si="431"/>
        <v>120</v>
      </c>
      <c r="FX209">
        <f t="shared" si="452"/>
        <v>60</v>
      </c>
      <c r="FY209">
        <f t="shared" si="468"/>
        <v>3</v>
      </c>
      <c r="FZ209">
        <f t="shared" si="411"/>
        <v>1.5</v>
      </c>
      <c r="GA209">
        <f t="shared" si="469"/>
        <v>175</v>
      </c>
      <c r="GB209">
        <f t="shared" si="453"/>
        <v>0</v>
      </c>
      <c r="GC209" t="str">
        <f t="shared" si="454"/>
        <v/>
      </c>
      <c r="GD209" t="str">
        <f t="shared" si="412"/>
        <v/>
      </c>
      <c r="GH209" t="str">
        <f t="shared" si="363"/>
        <v/>
      </c>
      <c r="GI209" t="str">
        <f t="shared" si="455"/>
        <v/>
      </c>
      <c r="GJ209" s="43" t="str">
        <f t="shared" si="456"/>
        <v/>
      </c>
      <c r="GK209" s="43" t="str">
        <f t="shared" si="457"/>
        <v/>
      </c>
      <c r="GL209" s="145"/>
      <c r="GM209" t="str">
        <f t="shared" si="458"/>
        <v/>
      </c>
      <c r="GN209" t="str">
        <f t="shared" si="459"/>
        <v/>
      </c>
      <c r="GO209" t="str">
        <f t="shared" si="460"/>
        <v/>
      </c>
      <c r="GP209" t="str">
        <f t="shared" si="461"/>
        <v/>
      </c>
      <c r="GQ209" t="str">
        <f t="shared" si="413"/>
        <v/>
      </c>
      <c r="GR209" t="str">
        <f t="shared" si="462"/>
        <v/>
      </c>
      <c r="GS209" t="str">
        <f t="shared" si="463"/>
        <v/>
      </c>
      <c r="GU209" t="str">
        <f t="shared" si="464"/>
        <v/>
      </c>
      <c r="GV209" t="str">
        <f t="shared" si="414"/>
        <v/>
      </c>
      <c r="GW209" t="str">
        <f t="shared" si="471"/>
        <v/>
      </c>
      <c r="GX209" t="str">
        <f t="shared" si="472"/>
        <v/>
      </c>
      <c r="GY209" s="19"/>
      <c r="GZ209" t="e">
        <f t="shared" si="415"/>
        <v>#VALUE!</v>
      </c>
      <c r="HA209">
        <f t="shared" si="470"/>
        <v>3</v>
      </c>
      <c r="HC209" t="s">
        <v>982</v>
      </c>
      <c r="HD209">
        <f t="shared" si="432"/>
        <v>175</v>
      </c>
      <c r="HE209" t="str">
        <f t="shared" si="364"/>
        <v/>
      </c>
      <c r="HF209">
        <f t="shared" si="365"/>
        <v>0</v>
      </c>
      <c r="HG209" t="str">
        <f t="shared" si="366"/>
        <v/>
      </c>
      <c r="HH209">
        <f t="shared" si="465"/>
        <v>0</v>
      </c>
    </row>
    <row r="210" spans="2:216" x14ac:dyDescent="0.25">
      <c r="B210" s="8"/>
      <c r="C210" s="8"/>
      <c r="D210" s="8"/>
      <c r="E210" s="8"/>
      <c r="F210" s="8"/>
      <c r="G210" s="8"/>
      <c r="H210" s="8"/>
      <c r="I210" s="8"/>
      <c r="J210" s="8"/>
      <c r="L210" s="185"/>
      <c r="M210" s="185"/>
      <c r="N210" s="84"/>
      <c r="O210" s="8"/>
      <c r="P210" s="8"/>
      <c r="Q210" s="27"/>
      <c r="R210" s="227">
        <f t="shared" si="367"/>
        <v>117.33333333333333</v>
      </c>
      <c r="U210" s="32" t="str">
        <f t="shared" si="434"/>
        <v/>
      </c>
      <c r="V210" s="45" t="str">
        <f t="shared" si="435"/>
        <v/>
      </c>
      <c r="W210" s="32" t="str">
        <f t="shared" si="368"/>
        <v/>
      </c>
      <c r="X210" s="35" t="str">
        <f t="shared" si="436"/>
        <v/>
      </c>
      <c r="Y210" s="39" t="str">
        <f t="shared" si="437"/>
        <v/>
      </c>
      <c r="Z210" s="35" t="str">
        <f t="shared" si="438"/>
        <v/>
      </c>
      <c r="AA210" s="35" t="str">
        <f t="shared" si="439"/>
        <v/>
      </c>
      <c r="AB210" s="35" t="str">
        <f t="shared" si="369"/>
        <v/>
      </c>
      <c r="AC210" s="39" t="str">
        <f t="shared" si="370"/>
        <v/>
      </c>
      <c r="AD210" s="39" t="str">
        <f t="shared" si="371"/>
        <v/>
      </c>
      <c r="AE210" s="41" t="str">
        <f t="shared" si="440"/>
        <v/>
      </c>
      <c r="AG210" s="20" t="e">
        <f t="shared" si="372"/>
        <v>#VALUE!</v>
      </c>
      <c r="BE210" s="8">
        <v>180</v>
      </c>
      <c r="BF210" s="8">
        <v>360</v>
      </c>
      <c r="BG210" s="8">
        <f t="shared" si="433"/>
        <v>7040</v>
      </c>
      <c r="BH210">
        <f t="shared" si="373"/>
        <v>21120</v>
      </c>
      <c r="BI210" t="s">
        <v>20</v>
      </c>
      <c r="BJ210">
        <f t="shared" si="374"/>
        <v>21120</v>
      </c>
      <c r="BK210">
        <f t="shared" si="416"/>
        <v>0</v>
      </c>
      <c r="BL210" s="17">
        <f t="shared" si="375"/>
        <v>42240</v>
      </c>
      <c r="BM210" s="17">
        <f t="shared" si="376"/>
        <v>360</v>
      </c>
      <c r="BN210" s="17">
        <f t="shared" si="377"/>
        <v>42240</v>
      </c>
      <c r="BO210" s="17">
        <f t="shared" si="378"/>
        <v>0</v>
      </c>
      <c r="BR210">
        <f t="shared" si="379"/>
        <v>21120</v>
      </c>
      <c r="BS210">
        <f t="shared" si="380"/>
        <v>120</v>
      </c>
      <c r="BT210">
        <f t="shared" si="381"/>
        <v>352</v>
      </c>
      <c r="BU210">
        <f t="shared" si="382"/>
        <v>3</v>
      </c>
      <c r="BX210">
        <f t="shared" si="383"/>
        <v>1</v>
      </c>
      <c r="BY210">
        <f t="shared" si="384"/>
        <v>352</v>
      </c>
      <c r="BZ210">
        <f t="shared" si="385"/>
        <v>3</v>
      </c>
      <c r="CA210">
        <f t="shared" si="386"/>
        <v>1</v>
      </c>
      <c r="CB210">
        <f t="shared" si="387"/>
        <v>352</v>
      </c>
      <c r="CC210">
        <f t="shared" si="388"/>
        <v>3</v>
      </c>
      <c r="CD210" s="19"/>
      <c r="CE210" s="155">
        <f t="shared" si="389"/>
        <v>117.33333333333333</v>
      </c>
      <c r="CF210" s="17">
        <f t="shared" si="390"/>
        <v>117.33333333333333</v>
      </c>
      <c r="CG210" s="205">
        <f t="shared" si="391"/>
        <v>368.61353802120237</v>
      </c>
      <c r="CH210" s="205">
        <f t="shared" si="392"/>
        <v>117.33333333333333</v>
      </c>
      <c r="CI210" s="205">
        <f t="shared" si="393"/>
        <v>0</v>
      </c>
      <c r="CJ210" s="224">
        <f t="shared" si="348"/>
        <v>1</v>
      </c>
      <c r="CK210" s="205">
        <f t="shared" si="394"/>
        <v>2</v>
      </c>
      <c r="CL210" s="205">
        <v>360</v>
      </c>
      <c r="CM210" s="205">
        <f t="shared" si="417"/>
        <v>8.3333333333333332E-3</v>
      </c>
      <c r="CN210" s="8"/>
      <c r="CO210" s="198"/>
      <c r="CP210" s="8"/>
      <c r="CQ210" s="8"/>
      <c r="CR210" s="8"/>
      <c r="CS210" s="8"/>
      <c r="CT210" s="8">
        <f t="shared" si="418"/>
        <v>352</v>
      </c>
      <c r="CU210" s="8">
        <f t="shared" si="419"/>
        <v>3</v>
      </c>
      <c r="CV210" s="8">
        <f t="shared" si="395"/>
        <v>1</v>
      </c>
      <c r="CW210" s="8">
        <f t="shared" si="466"/>
        <v>352</v>
      </c>
      <c r="CX210" s="8">
        <f t="shared" si="467"/>
        <v>3</v>
      </c>
      <c r="CY210" s="8">
        <f t="shared" si="349"/>
        <v>1</v>
      </c>
      <c r="CZ210" s="8">
        <f t="shared" si="350"/>
        <v>352</v>
      </c>
      <c r="DA210" s="8">
        <f t="shared" si="396"/>
        <v>3</v>
      </c>
      <c r="DB210" s="8"/>
      <c r="DC210" s="198">
        <f t="shared" si="397"/>
        <v>352</v>
      </c>
      <c r="DD210" s="234" t="s">
        <v>1005</v>
      </c>
      <c r="DE210" s="198">
        <f t="shared" si="398"/>
        <v>3</v>
      </c>
      <c r="DF210" s="8" t="s">
        <v>16</v>
      </c>
      <c r="DG210" s="8">
        <f t="shared" si="351"/>
        <v>117.33333333333333</v>
      </c>
      <c r="DH210" s="129" t="s">
        <v>18</v>
      </c>
      <c r="DI210" s="129" t="s">
        <v>16</v>
      </c>
      <c r="DJ210" s="198">
        <f t="shared" si="399"/>
        <v>368.61353802120237</v>
      </c>
      <c r="DK210" s="30" t="s">
        <v>2</v>
      </c>
      <c r="DL210" s="198">
        <f t="shared" si="352"/>
        <v>368.61353802120237</v>
      </c>
      <c r="DM210" s="228">
        <f t="shared" si="420"/>
        <v>1000000000000</v>
      </c>
      <c r="DN210" s="228">
        <f t="shared" si="421"/>
        <v>368613538021202.38</v>
      </c>
      <c r="DO210" s="228">
        <f t="shared" si="422"/>
        <v>368613538021202.38</v>
      </c>
      <c r="DP210" s="228">
        <f t="shared" si="423"/>
        <v>368613538021202</v>
      </c>
      <c r="DQ210" s="228">
        <f t="shared" si="424"/>
        <v>368613538021202</v>
      </c>
      <c r="DR210" s="30" t="str">
        <f t="shared" si="425"/>
        <v/>
      </c>
      <c r="DS210" s="30">
        <f t="shared" si="426"/>
        <v>0</v>
      </c>
      <c r="DT210" s="30">
        <f t="shared" si="427"/>
        <v>0</v>
      </c>
      <c r="DU210" s="27"/>
      <c r="DV210" s="23" t="s">
        <v>19</v>
      </c>
      <c r="DW210" s="23">
        <f t="shared" si="353"/>
        <v>352</v>
      </c>
      <c r="DX210" s="23">
        <f t="shared" si="354"/>
        <v>3</v>
      </c>
      <c r="DY210" s="23">
        <f t="shared" si="400"/>
        <v>117.33333333333333</v>
      </c>
      <c r="DZ210" s="23">
        <f t="shared" si="401"/>
        <v>0</v>
      </c>
      <c r="EA210" s="23">
        <f t="shared" si="355"/>
        <v>0</v>
      </c>
      <c r="EB210" s="23"/>
      <c r="EC210" s="23">
        <f t="shared" si="402"/>
        <v>352</v>
      </c>
      <c r="ED210" s="23">
        <f t="shared" si="403"/>
        <v>3</v>
      </c>
      <c r="EE210" s="23">
        <f t="shared" si="404"/>
        <v>352</v>
      </c>
      <c r="EF210" s="23">
        <f t="shared" si="405"/>
        <v>3</v>
      </c>
      <c r="EG210" s="23"/>
      <c r="EH210" s="23" t="s">
        <v>36</v>
      </c>
      <c r="EI210" s="223">
        <f t="shared" si="406"/>
        <v>352</v>
      </c>
      <c r="EJ210" s="23" t="s">
        <v>17</v>
      </c>
      <c r="EK210" s="223">
        <f t="shared" si="407"/>
        <v>3</v>
      </c>
      <c r="EL210" s="92" t="s">
        <v>37</v>
      </c>
      <c r="EM210" s="24" t="s">
        <v>18</v>
      </c>
      <c r="EN210" s="92">
        <f t="shared" si="441"/>
        <v>1</v>
      </c>
      <c r="EO210" s="92" t="s">
        <v>16</v>
      </c>
      <c r="EP210" t="str">
        <f t="shared" si="442"/>
        <v xml:space="preserve">( 352 / 3 ) π </v>
      </c>
      <c r="EQ210" t="str">
        <f t="shared" si="443"/>
        <v xml:space="preserve">( 352 / 3 ) π </v>
      </c>
      <c r="ER210" t="str">
        <f t="shared" si="408"/>
        <v xml:space="preserve">( 352 / 3 ) π </v>
      </c>
      <c r="ES210">
        <f t="shared" si="428"/>
        <v>0</v>
      </c>
      <c r="ET210" t="str">
        <f t="shared" si="409"/>
        <v xml:space="preserve">( 352 / 3 ) π </v>
      </c>
      <c r="EU210" s="92" t="s">
        <v>39</v>
      </c>
      <c r="EV210" s="92">
        <f t="shared" si="429"/>
        <v>177</v>
      </c>
      <c r="EW210" s="92"/>
      <c r="EX210" s="92">
        <f t="shared" si="430"/>
        <v>3</v>
      </c>
      <c r="EY210" s="92">
        <f t="shared" si="356"/>
        <v>3</v>
      </c>
      <c r="EZ210" s="71" t="str">
        <f t="shared" si="357"/>
        <v xml:space="preserve">21120° = </v>
      </c>
      <c r="FA210" s="73" t="str">
        <f t="shared" si="410"/>
        <v xml:space="preserve">( 352 / 3 ) π </v>
      </c>
      <c r="FB210" s="26" t="str">
        <f t="shared" si="358"/>
        <v>=</v>
      </c>
      <c r="FC210" s="26"/>
      <c r="FD210" s="26">
        <f t="shared" si="359"/>
        <v>368.61353802120237</v>
      </c>
      <c r="FE210" s="26"/>
      <c r="FF210" s="26" t="s">
        <v>39</v>
      </c>
      <c r="FG210" s="25">
        <f t="shared" si="360"/>
        <v>368.61353802120237</v>
      </c>
      <c r="FH210" s="25" t="s">
        <v>2</v>
      </c>
      <c r="FI210" s="25" t="str">
        <f t="shared" si="361"/>
        <v/>
      </c>
      <c r="FL210" s="144" t="str">
        <f t="shared" si="362"/>
        <v>( 352 / 3 ) π   =</v>
      </c>
      <c r="FM210" s="42">
        <f t="shared" si="444"/>
        <v>368.61353802120237</v>
      </c>
      <c r="FN210">
        <f t="shared" si="445"/>
        <v>-0.86602540378442194</v>
      </c>
      <c r="FO210">
        <f t="shared" si="446"/>
        <v>-0.50000000000002887</v>
      </c>
      <c r="FP210">
        <f t="shared" si="447"/>
        <v>-4.3301270189221093</v>
      </c>
      <c r="FQ210">
        <f t="shared" si="448"/>
        <v>-2.5000000000001443</v>
      </c>
      <c r="FR210">
        <f t="shared" si="449"/>
        <v>7.5000000000001439</v>
      </c>
      <c r="FS210">
        <f t="shared" si="450"/>
        <v>2.4999999999998557</v>
      </c>
      <c r="FT210">
        <f t="shared" si="451"/>
        <v>8.660254037844469</v>
      </c>
      <c r="FV210">
        <v>360</v>
      </c>
      <c r="FW210">
        <f t="shared" si="431"/>
        <v>120</v>
      </c>
      <c r="FX210">
        <f t="shared" si="452"/>
        <v>60</v>
      </c>
      <c r="FY210">
        <f t="shared" si="468"/>
        <v>3</v>
      </c>
      <c r="FZ210">
        <f t="shared" si="411"/>
        <v>1.5</v>
      </c>
      <c r="GA210">
        <f t="shared" si="469"/>
        <v>176</v>
      </c>
      <c r="GB210">
        <f t="shared" si="453"/>
        <v>0</v>
      </c>
      <c r="GC210" t="str">
        <f t="shared" si="454"/>
        <v/>
      </c>
      <c r="GD210" t="str">
        <f t="shared" si="412"/>
        <v/>
      </c>
      <c r="GH210" t="str">
        <f t="shared" si="363"/>
        <v/>
      </c>
      <c r="GI210" t="str">
        <f t="shared" si="455"/>
        <v/>
      </c>
      <c r="GJ210" s="43" t="str">
        <f t="shared" si="456"/>
        <v/>
      </c>
      <c r="GK210" s="43" t="str">
        <f t="shared" si="457"/>
        <v/>
      </c>
      <c r="GL210" s="145"/>
      <c r="GM210" t="str">
        <f t="shared" si="458"/>
        <v/>
      </c>
      <c r="GN210" t="str">
        <f t="shared" si="459"/>
        <v/>
      </c>
      <c r="GO210" t="str">
        <f t="shared" si="460"/>
        <v/>
      </c>
      <c r="GP210" t="str">
        <f t="shared" si="461"/>
        <v/>
      </c>
      <c r="GQ210" t="str">
        <f t="shared" si="413"/>
        <v/>
      </c>
      <c r="GR210" t="str">
        <f t="shared" si="462"/>
        <v/>
      </c>
      <c r="GS210" t="str">
        <f t="shared" si="463"/>
        <v/>
      </c>
      <c r="GU210" t="str">
        <f t="shared" si="464"/>
        <v/>
      </c>
      <c r="GV210" t="str">
        <f t="shared" si="414"/>
        <v/>
      </c>
      <c r="GW210" t="str">
        <f t="shared" si="471"/>
        <v/>
      </c>
      <c r="GX210" t="str">
        <f t="shared" si="472"/>
        <v/>
      </c>
      <c r="GY210" s="19"/>
      <c r="GZ210" t="e">
        <f t="shared" si="415"/>
        <v>#VALUE!</v>
      </c>
      <c r="HA210">
        <f t="shared" si="470"/>
        <v>3</v>
      </c>
      <c r="HC210" t="s">
        <v>982</v>
      </c>
      <c r="HD210">
        <f t="shared" si="432"/>
        <v>176</v>
      </c>
      <c r="HE210" t="str">
        <f t="shared" si="364"/>
        <v/>
      </c>
      <c r="HF210">
        <f t="shared" si="365"/>
        <v>0</v>
      </c>
      <c r="HG210" t="str">
        <f t="shared" si="366"/>
        <v/>
      </c>
      <c r="HH210">
        <f t="shared" si="465"/>
        <v>0</v>
      </c>
    </row>
    <row r="211" spans="2:216" x14ac:dyDescent="0.25">
      <c r="B211" s="8"/>
      <c r="C211" s="8"/>
      <c r="D211" s="8"/>
      <c r="E211" s="8"/>
      <c r="F211" s="8"/>
      <c r="G211" s="8"/>
      <c r="H211" s="8"/>
      <c r="I211" s="8"/>
      <c r="J211" s="8"/>
      <c r="L211" s="185"/>
      <c r="M211" s="185"/>
      <c r="N211" s="84"/>
      <c r="O211" s="8"/>
      <c r="P211" s="8"/>
      <c r="Q211" s="27"/>
      <c r="R211" s="227">
        <f t="shared" si="367"/>
        <v>118</v>
      </c>
      <c r="U211" s="32" t="str">
        <f t="shared" si="434"/>
        <v/>
      </c>
      <c r="V211" s="44" t="str">
        <f t="shared" si="435"/>
        <v/>
      </c>
      <c r="W211" s="66" t="str">
        <f t="shared" si="368"/>
        <v/>
      </c>
      <c r="X211" s="34" t="str">
        <f t="shared" si="436"/>
        <v/>
      </c>
      <c r="Y211" s="38" t="str">
        <f t="shared" si="437"/>
        <v/>
      </c>
      <c r="Z211" s="34" t="str">
        <f t="shared" si="438"/>
        <v/>
      </c>
      <c r="AA211" s="34" t="str">
        <f t="shared" si="439"/>
        <v/>
      </c>
      <c r="AB211" s="34" t="str">
        <f t="shared" si="369"/>
        <v/>
      </c>
      <c r="AC211" s="38" t="str">
        <f t="shared" si="370"/>
        <v/>
      </c>
      <c r="AD211" s="38" t="str">
        <f t="shared" si="371"/>
        <v/>
      </c>
      <c r="AE211" s="40" t="str">
        <f t="shared" si="440"/>
        <v/>
      </c>
      <c r="AG211" s="20" t="e">
        <f t="shared" si="372"/>
        <v>#VALUE!</v>
      </c>
      <c r="BE211" s="8">
        <v>180</v>
      </c>
      <c r="BF211" s="8">
        <v>360</v>
      </c>
      <c r="BG211" s="8">
        <f t="shared" si="433"/>
        <v>7080</v>
      </c>
      <c r="BH211">
        <f t="shared" si="373"/>
        <v>21240</v>
      </c>
      <c r="BI211" t="s">
        <v>20</v>
      </c>
      <c r="BJ211">
        <f t="shared" si="374"/>
        <v>21240</v>
      </c>
      <c r="BK211">
        <f t="shared" si="416"/>
        <v>0</v>
      </c>
      <c r="BL211" s="17">
        <f t="shared" si="375"/>
        <v>42480</v>
      </c>
      <c r="BM211" s="17">
        <f t="shared" si="376"/>
        <v>360</v>
      </c>
      <c r="BN211" s="17">
        <f t="shared" si="377"/>
        <v>42480</v>
      </c>
      <c r="BO211" s="17">
        <f t="shared" si="378"/>
        <v>0</v>
      </c>
      <c r="BR211">
        <f t="shared" si="379"/>
        <v>21240</v>
      </c>
      <c r="BS211">
        <f t="shared" si="380"/>
        <v>360</v>
      </c>
      <c r="BT211">
        <f t="shared" si="381"/>
        <v>118</v>
      </c>
      <c r="BU211">
        <f t="shared" si="382"/>
        <v>1</v>
      </c>
      <c r="BX211">
        <f t="shared" si="383"/>
        <v>1</v>
      </c>
      <c r="BY211">
        <f t="shared" si="384"/>
        <v>118</v>
      </c>
      <c r="BZ211">
        <f t="shared" si="385"/>
        <v>1</v>
      </c>
      <c r="CA211">
        <f t="shared" si="386"/>
        <v>1</v>
      </c>
      <c r="CB211">
        <f t="shared" si="387"/>
        <v>118</v>
      </c>
      <c r="CC211">
        <f t="shared" si="388"/>
        <v>1</v>
      </c>
      <c r="CD211" s="19"/>
      <c r="CE211" s="155">
        <f t="shared" si="389"/>
        <v>118</v>
      </c>
      <c r="CF211" s="17">
        <f t="shared" si="390"/>
        <v>118</v>
      </c>
      <c r="CG211" s="205">
        <f t="shared" si="391"/>
        <v>370.70793312359558</v>
      </c>
      <c r="CH211" s="205">
        <f t="shared" si="392"/>
        <v>118</v>
      </c>
      <c r="CI211" s="205">
        <f t="shared" si="393"/>
        <v>0</v>
      </c>
      <c r="CJ211" s="224">
        <f t="shared" si="348"/>
        <v>1</v>
      </c>
      <c r="CK211" s="205">
        <f t="shared" si="394"/>
        <v>2</v>
      </c>
      <c r="CL211" s="205">
        <v>360</v>
      </c>
      <c r="CM211" s="205">
        <f t="shared" si="417"/>
        <v>8.3333333333333332E-3</v>
      </c>
      <c r="CN211" s="8"/>
      <c r="CO211" s="198"/>
      <c r="CP211" s="8"/>
      <c r="CQ211" s="8"/>
      <c r="CR211" s="8"/>
      <c r="CS211" s="8"/>
      <c r="CT211" s="8">
        <f t="shared" si="418"/>
        <v>354</v>
      </c>
      <c r="CU211" s="8">
        <f t="shared" si="419"/>
        <v>3</v>
      </c>
      <c r="CV211" s="8">
        <f t="shared" si="395"/>
        <v>3</v>
      </c>
      <c r="CW211" s="8">
        <f t="shared" si="466"/>
        <v>118</v>
      </c>
      <c r="CX211" s="8">
        <f t="shared" si="467"/>
        <v>1</v>
      </c>
      <c r="CY211" s="8">
        <f t="shared" si="349"/>
        <v>3</v>
      </c>
      <c r="CZ211" s="8">
        <f t="shared" si="350"/>
        <v>118</v>
      </c>
      <c r="DA211" s="8">
        <f t="shared" si="396"/>
        <v>1</v>
      </c>
      <c r="DB211" s="8"/>
      <c r="DC211" s="198">
        <f t="shared" si="397"/>
        <v>118</v>
      </c>
      <c r="DD211" s="234" t="s">
        <v>1005</v>
      </c>
      <c r="DE211" s="198">
        <f t="shared" si="398"/>
        <v>1</v>
      </c>
      <c r="DF211" s="8" t="s">
        <v>16</v>
      </c>
      <c r="DG211" s="8">
        <f t="shared" si="351"/>
        <v>118</v>
      </c>
      <c r="DH211" s="129" t="s">
        <v>18</v>
      </c>
      <c r="DI211" s="129" t="s">
        <v>16</v>
      </c>
      <c r="DJ211" s="198">
        <f t="shared" si="399"/>
        <v>370.70793312359558</v>
      </c>
      <c r="DK211" s="30" t="s">
        <v>2</v>
      </c>
      <c r="DL211" s="198">
        <f t="shared" si="352"/>
        <v>370.70793312359558</v>
      </c>
      <c r="DM211" s="228">
        <f t="shared" si="420"/>
        <v>1000000000000</v>
      </c>
      <c r="DN211" s="228">
        <f t="shared" si="421"/>
        <v>370707933123595.56</v>
      </c>
      <c r="DO211" s="228">
        <f t="shared" si="422"/>
        <v>370707933123595.56</v>
      </c>
      <c r="DP211" s="228">
        <f t="shared" si="423"/>
        <v>370707933123596</v>
      </c>
      <c r="DQ211" s="228">
        <f t="shared" si="424"/>
        <v>370707933123596</v>
      </c>
      <c r="DR211" s="30" t="str">
        <f t="shared" si="425"/>
        <v/>
      </c>
      <c r="DS211" s="30">
        <f t="shared" si="426"/>
        <v>0</v>
      </c>
      <c r="DT211" s="30">
        <f t="shared" si="427"/>
        <v>0</v>
      </c>
      <c r="DU211" s="27"/>
      <c r="DV211" s="23" t="s">
        <v>19</v>
      </c>
      <c r="DW211" s="23">
        <f t="shared" si="353"/>
        <v>118</v>
      </c>
      <c r="DX211" s="23">
        <f t="shared" si="354"/>
        <v>1</v>
      </c>
      <c r="DY211" s="23">
        <f t="shared" si="400"/>
        <v>118</v>
      </c>
      <c r="DZ211" s="23">
        <f t="shared" si="401"/>
        <v>0</v>
      </c>
      <c r="EA211" s="23">
        <f t="shared" si="355"/>
        <v>0</v>
      </c>
      <c r="EB211" s="23"/>
      <c r="EC211" s="23">
        <f t="shared" si="402"/>
        <v>118</v>
      </c>
      <c r="ED211" s="23">
        <f t="shared" si="403"/>
        <v>1</v>
      </c>
      <c r="EE211" s="23">
        <f t="shared" si="404"/>
        <v>118</v>
      </c>
      <c r="EF211" s="23">
        <f t="shared" si="405"/>
        <v>1</v>
      </c>
      <c r="EG211" s="23"/>
      <c r="EH211" s="23" t="s">
        <v>36</v>
      </c>
      <c r="EI211" s="223">
        <f t="shared" si="406"/>
        <v>118</v>
      </c>
      <c r="EJ211" s="23" t="s">
        <v>17</v>
      </c>
      <c r="EK211" s="223">
        <f t="shared" si="407"/>
        <v>1</v>
      </c>
      <c r="EL211" s="92" t="s">
        <v>37</v>
      </c>
      <c r="EM211" s="24" t="s">
        <v>18</v>
      </c>
      <c r="EN211" s="92">
        <f t="shared" si="441"/>
        <v>1</v>
      </c>
      <c r="EO211" s="92" t="s">
        <v>16</v>
      </c>
      <c r="EP211" t="str">
        <f t="shared" si="442"/>
        <v xml:space="preserve">( 118 / 1 ) π </v>
      </c>
      <c r="EQ211" t="str">
        <f t="shared" si="443"/>
        <v xml:space="preserve">118 π </v>
      </c>
      <c r="ER211" t="str">
        <f t="shared" si="408"/>
        <v xml:space="preserve">118 π </v>
      </c>
      <c r="ES211">
        <f t="shared" si="428"/>
        <v>0</v>
      </c>
      <c r="ET211" t="str">
        <f t="shared" si="409"/>
        <v xml:space="preserve">118 π </v>
      </c>
      <c r="EU211" s="92" t="s">
        <v>39</v>
      </c>
      <c r="EV211" s="92">
        <f t="shared" si="429"/>
        <v>178</v>
      </c>
      <c r="EW211" s="92"/>
      <c r="EX211" s="92">
        <f t="shared" si="430"/>
        <v>3</v>
      </c>
      <c r="EY211" s="92">
        <f t="shared" si="356"/>
        <v>1</v>
      </c>
      <c r="EZ211" s="71" t="str">
        <f t="shared" si="357"/>
        <v xml:space="preserve">21240° = </v>
      </c>
      <c r="FA211" s="73" t="str">
        <f t="shared" si="410"/>
        <v xml:space="preserve">118 π </v>
      </c>
      <c r="FB211" s="26" t="str">
        <f t="shared" si="358"/>
        <v>=</v>
      </c>
      <c r="FC211" s="26"/>
      <c r="FD211" s="26">
        <f t="shared" si="359"/>
        <v>370.70793312359558</v>
      </c>
      <c r="FE211" s="26"/>
      <c r="FF211" s="26" t="s">
        <v>39</v>
      </c>
      <c r="FG211" s="25">
        <f t="shared" si="360"/>
        <v>370.70793312359558</v>
      </c>
      <c r="FH211" s="25" t="s">
        <v>2</v>
      </c>
      <c r="FI211" s="25" t="str">
        <f t="shared" si="361"/>
        <v/>
      </c>
      <c r="FL211" s="144" t="str">
        <f t="shared" si="362"/>
        <v>118 π   =</v>
      </c>
      <c r="FM211" s="42">
        <f t="shared" si="444"/>
        <v>370.70793312359558</v>
      </c>
      <c r="FN211">
        <f t="shared" si="445"/>
        <v>-2.1562179125522718E-14</v>
      </c>
      <c r="FO211">
        <f t="shared" si="446"/>
        <v>1</v>
      </c>
      <c r="FP211">
        <f t="shared" si="447"/>
        <v>-1.0781089562761359E-13</v>
      </c>
      <c r="FQ211">
        <f t="shared" si="448"/>
        <v>5</v>
      </c>
      <c r="FR211">
        <f t="shared" si="449"/>
        <v>0</v>
      </c>
      <c r="FS211">
        <f t="shared" si="450"/>
        <v>0</v>
      </c>
      <c r="FT211">
        <f t="shared" si="451"/>
        <v>1.0781089562761359E-13</v>
      </c>
      <c r="FV211">
        <v>360</v>
      </c>
      <c r="FW211">
        <f t="shared" si="431"/>
        <v>120</v>
      </c>
      <c r="FX211">
        <f t="shared" si="452"/>
        <v>60</v>
      </c>
      <c r="FY211">
        <f t="shared" si="468"/>
        <v>3</v>
      </c>
      <c r="FZ211">
        <f t="shared" si="411"/>
        <v>1.5</v>
      </c>
      <c r="GA211">
        <f t="shared" si="469"/>
        <v>177</v>
      </c>
      <c r="GB211">
        <f t="shared" si="453"/>
        <v>0</v>
      </c>
      <c r="GC211" t="str">
        <f t="shared" si="454"/>
        <v/>
      </c>
      <c r="GD211" t="str">
        <f t="shared" si="412"/>
        <v/>
      </c>
      <c r="GH211" t="str">
        <f t="shared" si="363"/>
        <v/>
      </c>
      <c r="GI211" t="str">
        <f t="shared" si="455"/>
        <v/>
      </c>
      <c r="GJ211" s="43" t="str">
        <f t="shared" si="456"/>
        <v/>
      </c>
      <c r="GK211" s="43" t="str">
        <f t="shared" si="457"/>
        <v/>
      </c>
      <c r="GL211" s="145"/>
      <c r="GM211" t="str">
        <f t="shared" si="458"/>
        <v/>
      </c>
      <c r="GN211" t="str">
        <f t="shared" si="459"/>
        <v/>
      </c>
      <c r="GO211" t="str">
        <f t="shared" si="460"/>
        <v/>
      </c>
      <c r="GP211" t="str">
        <f t="shared" si="461"/>
        <v/>
      </c>
      <c r="GQ211" t="str">
        <f t="shared" si="413"/>
        <v/>
      </c>
      <c r="GR211" t="str">
        <f t="shared" si="462"/>
        <v/>
      </c>
      <c r="GS211" t="str">
        <f t="shared" si="463"/>
        <v/>
      </c>
      <c r="GU211" t="str">
        <f t="shared" si="464"/>
        <v/>
      </c>
      <c r="GV211" t="str">
        <f t="shared" si="414"/>
        <v/>
      </c>
      <c r="GW211" t="str">
        <f t="shared" si="471"/>
        <v/>
      </c>
      <c r="GX211" t="str">
        <f t="shared" si="472"/>
        <v/>
      </c>
      <c r="GY211" s="19"/>
      <c r="GZ211" t="e">
        <f t="shared" si="415"/>
        <v>#VALUE!</v>
      </c>
      <c r="HA211">
        <f t="shared" si="470"/>
        <v>3</v>
      </c>
      <c r="HC211" t="s">
        <v>982</v>
      </c>
      <c r="HD211">
        <f t="shared" si="432"/>
        <v>177</v>
      </c>
      <c r="HE211" t="str">
        <f t="shared" si="364"/>
        <v/>
      </c>
      <c r="HF211">
        <f t="shared" si="365"/>
        <v>0</v>
      </c>
      <c r="HG211" t="str">
        <f t="shared" si="366"/>
        <v/>
      </c>
      <c r="HH211">
        <f t="shared" si="465"/>
        <v>0</v>
      </c>
    </row>
    <row r="212" spans="2:216" x14ac:dyDescent="0.25">
      <c r="B212" s="8"/>
      <c r="C212" s="8"/>
      <c r="D212" s="8"/>
      <c r="E212" s="8"/>
      <c r="F212" s="8"/>
      <c r="G212" s="8"/>
      <c r="H212" s="8"/>
      <c r="I212" s="8"/>
      <c r="J212" s="8"/>
      <c r="L212" s="185"/>
      <c r="M212" s="185"/>
      <c r="N212" s="84"/>
      <c r="O212" s="8"/>
      <c r="P212" s="8"/>
      <c r="Q212" s="27"/>
      <c r="R212" s="227">
        <f t="shared" si="367"/>
        <v>118.66666666666667</v>
      </c>
      <c r="U212" s="32" t="str">
        <f t="shared" si="434"/>
        <v/>
      </c>
      <c r="V212" s="45" t="str">
        <f t="shared" si="435"/>
        <v/>
      </c>
      <c r="W212" s="32" t="str">
        <f t="shared" si="368"/>
        <v/>
      </c>
      <c r="X212" s="35" t="str">
        <f t="shared" si="436"/>
        <v/>
      </c>
      <c r="Y212" s="39" t="str">
        <f t="shared" si="437"/>
        <v/>
      </c>
      <c r="Z212" s="35" t="str">
        <f t="shared" si="438"/>
        <v/>
      </c>
      <c r="AA212" s="35" t="str">
        <f t="shared" si="439"/>
        <v/>
      </c>
      <c r="AB212" s="35" t="str">
        <f t="shared" si="369"/>
        <v/>
      </c>
      <c r="AC212" s="39" t="str">
        <f t="shared" si="370"/>
        <v/>
      </c>
      <c r="AD212" s="39" t="str">
        <f t="shared" si="371"/>
        <v/>
      </c>
      <c r="AE212" s="41" t="str">
        <f t="shared" si="440"/>
        <v/>
      </c>
      <c r="AG212" s="20" t="e">
        <f t="shared" si="372"/>
        <v>#VALUE!</v>
      </c>
      <c r="BE212" s="8">
        <v>180</v>
      </c>
      <c r="BF212" s="8">
        <v>360</v>
      </c>
      <c r="BG212" s="8">
        <f t="shared" si="433"/>
        <v>7120</v>
      </c>
      <c r="BH212">
        <f t="shared" si="373"/>
        <v>21360</v>
      </c>
      <c r="BI212" t="s">
        <v>20</v>
      </c>
      <c r="BJ212">
        <f t="shared" si="374"/>
        <v>21360</v>
      </c>
      <c r="BK212">
        <f t="shared" si="416"/>
        <v>0</v>
      </c>
      <c r="BL212" s="17">
        <f t="shared" si="375"/>
        <v>42720</v>
      </c>
      <c r="BM212" s="17">
        <f t="shared" si="376"/>
        <v>360</v>
      </c>
      <c r="BN212" s="17">
        <f t="shared" si="377"/>
        <v>42720</v>
      </c>
      <c r="BO212" s="17">
        <f t="shared" si="378"/>
        <v>0</v>
      </c>
      <c r="BR212">
        <f t="shared" si="379"/>
        <v>21360</v>
      </c>
      <c r="BS212">
        <f t="shared" si="380"/>
        <v>120</v>
      </c>
      <c r="BT212">
        <f t="shared" si="381"/>
        <v>356</v>
      </c>
      <c r="BU212">
        <f t="shared" si="382"/>
        <v>3</v>
      </c>
      <c r="BX212">
        <f t="shared" si="383"/>
        <v>1</v>
      </c>
      <c r="BY212">
        <f t="shared" si="384"/>
        <v>356</v>
      </c>
      <c r="BZ212">
        <f t="shared" si="385"/>
        <v>3</v>
      </c>
      <c r="CA212">
        <f t="shared" si="386"/>
        <v>1</v>
      </c>
      <c r="CB212">
        <f t="shared" si="387"/>
        <v>356</v>
      </c>
      <c r="CC212">
        <f t="shared" si="388"/>
        <v>3</v>
      </c>
      <c r="CD212" s="19"/>
      <c r="CE212" s="155">
        <f t="shared" si="389"/>
        <v>118.66666666666667</v>
      </c>
      <c r="CF212" s="17">
        <f t="shared" si="390"/>
        <v>118.66666666666667</v>
      </c>
      <c r="CG212" s="205">
        <f t="shared" si="391"/>
        <v>372.80232822598879</v>
      </c>
      <c r="CH212" s="205">
        <f t="shared" si="392"/>
        <v>118.66666666666667</v>
      </c>
      <c r="CI212" s="205">
        <f t="shared" si="393"/>
        <v>0</v>
      </c>
      <c r="CJ212" s="224">
        <f t="shared" si="348"/>
        <v>1</v>
      </c>
      <c r="CK212" s="205">
        <f t="shared" si="394"/>
        <v>2</v>
      </c>
      <c r="CL212" s="205">
        <v>360</v>
      </c>
      <c r="CM212" s="205">
        <f t="shared" si="417"/>
        <v>8.3333333333333332E-3</v>
      </c>
      <c r="CN212" s="8"/>
      <c r="CO212" s="198"/>
      <c r="CP212" s="8"/>
      <c r="CQ212" s="8"/>
      <c r="CR212" s="8"/>
      <c r="CS212" s="8"/>
      <c r="CT212" s="8">
        <f t="shared" si="418"/>
        <v>356</v>
      </c>
      <c r="CU212" s="8">
        <f t="shared" si="419"/>
        <v>3</v>
      </c>
      <c r="CV212" s="8">
        <f t="shared" si="395"/>
        <v>1</v>
      </c>
      <c r="CW212" s="8">
        <f t="shared" si="466"/>
        <v>356</v>
      </c>
      <c r="CX212" s="8">
        <f t="shared" si="467"/>
        <v>3</v>
      </c>
      <c r="CY212" s="8">
        <f t="shared" si="349"/>
        <v>1</v>
      </c>
      <c r="CZ212" s="8">
        <f t="shared" si="350"/>
        <v>356</v>
      </c>
      <c r="DA212" s="8">
        <f t="shared" si="396"/>
        <v>3</v>
      </c>
      <c r="DB212" s="8"/>
      <c r="DC212" s="198">
        <f t="shared" si="397"/>
        <v>356</v>
      </c>
      <c r="DD212" s="234" t="s">
        <v>1005</v>
      </c>
      <c r="DE212" s="198">
        <f t="shared" si="398"/>
        <v>3</v>
      </c>
      <c r="DF212" s="8" t="s">
        <v>16</v>
      </c>
      <c r="DG212" s="8">
        <f t="shared" si="351"/>
        <v>118.66666666666667</v>
      </c>
      <c r="DH212" s="129" t="s">
        <v>18</v>
      </c>
      <c r="DI212" s="129" t="s">
        <v>16</v>
      </c>
      <c r="DJ212" s="198">
        <f t="shared" si="399"/>
        <v>372.80232822598879</v>
      </c>
      <c r="DK212" s="30" t="s">
        <v>2</v>
      </c>
      <c r="DL212" s="198">
        <f t="shared" si="352"/>
        <v>372.80232822598879</v>
      </c>
      <c r="DM212" s="228">
        <f t="shared" si="420"/>
        <v>1000000000000</v>
      </c>
      <c r="DN212" s="228">
        <f t="shared" si="421"/>
        <v>372802328225988.81</v>
      </c>
      <c r="DO212" s="228">
        <f t="shared" si="422"/>
        <v>372802328225988.81</v>
      </c>
      <c r="DP212" s="228">
        <f t="shared" si="423"/>
        <v>372802328225989</v>
      </c>
      <c r="DQ212" s="228">
        <f t="shared" si="424"/>
        <v>372802328225989</v>
      </c>
      <c r="DR212" s="30" t="str">
        <f t="shared" si="425"/>
        <v/>
      </c>
      <c r="DS212" s="30">
        <f t="shared" si="426"/>
        <v>0</v>
      </c>
      <c r="DT212" s="30">
        <f t="shared" si="427"/>
        <v>0</v>
      </c>
      <c r="DU212" s="27"/>
      <c r="DV212" s="23" t="s">
        <v>19</v>
      </c>
      <c r="DW212" s="23">
        <f t="shared" si="353"/>
        <v>356</v>
      </c>
      <c r="DX212" s="23">
        <f t="shared" si="354"/>
        <v>3</v>
      </c>
      <c r="DY212" s="23">
        <f t="shared" si="400"/>
        <v>118.66666666666667</v>
      </c>
      <c r="DZ212" s="23">
        <f t="shared" si="401"/>
        <v>0</v>
      </c>
      <c r="EA212" s="23">
        <f t="shared" si="355"/>
        <v>0</v>
      </c>
      <c r="EB212" s="23"/>
      <c r="EC212" s="23">
        <f t="shared" si="402"/>
        <v>356</v>
      </c>
      <c r="ED212" s="23">
        <f t="shared" si="403"/>
        <v>3</v>
      </c>
      <c r="EE212" s="23">
        <f t="shared" si="404"/>
        <v>356</v>
      </c>
      <c r="EF212" s="23">
        <f t="shared" si="405"/>
        <v>3</v>
      </c>
      <c r="EG212" s="23"/>
      <c r="EH212" s="23" t="s">
        <v>36</v>
      </c>
      <c r="EI212" s="223">
        <f t="shared" si="406"/>
        <v>356</v>
      </c>
      <c r="EJ212" s="23" t="s">
        <v>17</v>
      </c>
      <c r="EK212" s="223">
        <f t="shared" si="407"/>
        <v>3</v>
      </c>
      <c r="EL212" s="92" t="s">
        <v>37</v>
      </c>
      <c r="EM212" s="24" t="s">
        <v>18</v>
      </c>
      <c r="EN212" s="92">
        <f t="shared" si="441"/>
        <v>1</v>
      </c>
      <c r="EO212" s="92" t="s">
        <v>16</v>
      </c>
      <c r="EP212" t="str">
        <f t="shared" si="442"/>
        <v xml:space="preserve">( 356 / 3 ) π </v>
      </c>
      <c r="EQ212" t="str">
        <f t="shared" si="443"/>
        <v xml:space="preserve">( 356 / 3 ) π </v>
      </c>
      <c r="ER212" t="str">
        <f t="shared" si="408"/>
        <v xml:space="preserve">( 356 / 3 ) π </v>
      </c>
      <c r="ES212">
        <f t="shared" si="428"/>
        <v>0</v>
      </c>
      <c r="ET212" t="str">
        <f t="shared" si="409"/>
        <v xml:space="preserve">( 356 / 3 ) π </v>
      </c>
      <c r="EU212" s="92" t="s">
        <v>39</v>
      </c>
      <c r="EV212" s="92">
        <f t="shared" si="429"/>
        <v>179</v>
      </c>
      <c r="EW212" s="92"/>
      <c r="EX212" s="92">
        <f t="shared" si="430"/>
        <v>3</v>
      </c>
      <c r="EY212" s="92">
        <f t="shared" si="356"/>
        <v>1</v>
      </c>
      <c r="EZ212" s="71" t="str">
        <f t="shared" si="357"/>
        <v xml:space="preserve">21360° = </v>
      </c>
      <c r="FA212" s="73" t="str">
        <f t="shared" si="410"/>
        <v xml:space="preserve">( 356 / 3 ) π </v>
      </c>
      <c r="FB212" s="26" t="str">
        <f t="shared" si="358"/>
        <v>=</v>
      </c>
      <c r="FC212" s="26"/>
      <c r="FD212" s="26">
        <f t="shared" si="359"/>
        <v>372.80232822598879</v>
      </c>
      <c r="FE212" s="26"/>
      <c r="FF212" s="26" t="s">
        <v>39</v>
      </c>
      <c r="FG212" s="25">
        <f t="shared" si="360"/>
        <v>372.80232822598879</v>
      </c>
      <c r="FH212" s="25" t="s">
        <v>2</v>
      </c>
      <c r="FI212" s="25" t="str">
        <f t="shared" si="361"/>
        <v/>
      </c>
      <c r="FL212" s="144" t="str">
        <f t="shared" si="362"/>
        <v>( 356 / 3 ) π   =</v>
      </c>
      <c r="FM212" s="42">
        <f t="shared" si="444"/>
        <v>372.80232822598879</v>
      </c>
      <c r="FN212">
        <f t="shared" si="445"/>
        <v>0.86602540378444359</v>
      </c>
      <c r="FO212">
        <f t="shared" si="446"/>
        <v>-0.49999999999999151</v>
      </c>
      <c r="FP212">
        <f t="shared" si="447"/>
        <v>4.3301270189222176</v>
      </c>
      <c r="FQ212">
        <f t="shared" si="448"/>
        <v>-2.4999999999999574</v>
      </c>
      <c r="FR212">
        <f t="shared" si="449"/>
        <v>7.4999999999999574</v>
      </c>
      <c r="FS212">
        <f t="shared" si="450"/>
        <v>2.5000000000000426</v>
      </c>
      <c r="FT212">
        <f t="shared" si="451"/>
        <v>8.6602540378443624</v>
      </c>
      <c r="FV212">
        <v>360</v>
      </c>
      <c r="FW212">
        <f t="shared" si="431"/>
        <v>120</v>
      </c>
      <c r="FX212">
        <f t="shared" si="452"/>
        <v>60</v>
      </c>
      <c r="FY212">
        <f t="shared" si="468"/>
        <v>3</v>
      </c>
      <c r="FZ212">
        <f t="shared" si="411"/>
        <v>1.5</v>
      </c>
      <c r="GA212">
        <f t="shared" si="469"/>
        <v>178</v>
      </c>
      <c r="GB212">
        <f t="shared" si="453"/>
        <v>0</v>
      </c>
      <c r="GC212" t="str">
        <f t="shared" si="454"/>
        <v/>
      </c>
      <c r="GD212" t="str">
        <f t="shared" si="412"/>
        <v/>
      </c>
      <c r="GH212" t="str">
        <f t="shared" si="363"/>
        <v/>
      </c>
      <c r="GI212" t="str">
        <f t="shared" si="455"/>
        <v/>
      </c>
      <c r="GJ212" s="43" t="str">
        <f t="shared" si="456"/>
        <v/>
      </c>
      <c r="GK212" s="43" t="str">
        <f t="shared" si="457"/>
        <v/>
      </c>
      <c r="GL212" s="145"/>
      <c r="GM212" t="str">
        <f t="shared" si="458"/>
        <v/>
      </c>
      <c r="GN212" t="str">
        <f t="shared" si="459"/>
        <v/>
      </c>
      <c r="GO212" t="str">
        <f t="shared" si="460"/>
        <v/>
      </c>
      <c r="GP212" t="str">
        <f t="shared" si="461"/>
        <v/>
      </c>
      <c r="GQ212" t="str">
        <f t="shared" si="413"/>
        <v/>
      </c>
      <c r="GR212" t="str">
        <f t="shared" si="462"/>
        <v/>
      </c>
      <c r="GS212" t="str">
        <f t="shared" si="463"/>
        <v/>
      </c>
      <c r="GU212" t="str">
        <f t="shared" si="464"/>
        <v/>
      </c>
      <c r="GV212" t="str">
        <f t="shared" si="414"/>
        <v/>
      </c>
      <c r="GW212" t="str">
        <f t="shared" si="471"/>
        <v/>
      </c>
      <c r="GX212" t="str">
        <f t="shared" si="472"/>
        <v/>
      </c>
      <c r="GY212" s="19"/>
      <c r="GZ212" t="e">
        <f t="shared" si="415"/>
        <v>#VALUE!</v>
      </c>
      <c r="HA212">
        <f t="shared" si="470"/>
        <v>3</v>
      </c>
      <c r="HC212" t="s">
        <v>982</v>
      </c>
      <c r="HD212">
        <f t="shared" si="432"/>
        <v>178</v>
      </c>
      <c r="HE212" t="str">
        <f t="shared" si="364"/>
        <v/>
      </c>
      <c r="HF212">
        <f t="shared" si="365"/>
        <v>0</v>
      </c>
      <c r="HG212" t="str">
        <f t="shared" si="366"/>
        <v/>
      </c>
      <c r="HH212">
        <f t="shared" si="465"/>
        <v>0</v>
      </c>
    </row>
    <row r="213" spans="2:216" x14ac:dyDescent="0.25">
      <c r="B213" s="8"/>
      <c r="C213" s="8"/>
      <c r="D213" s="8"/>
      <c r="E213" s="8"/>
      <c r="F213" s="8"/>
      <c r="G213" s="8"/>
      <c r="H213" s="8"/>
      <c r="I213" s="8"/>
      <c r="J213" s="8"/>
      <c r="L213" s="185"/>
      <c r="M213" s="185"/>
      <c r="N213" s="84"/>
      <c r="O213" s="8"/>
      <c r="P213" s="8"/>
      <c r="Q213" s="27"/>
      <c r="R213" s="227">
        <f t="shared" si="367"/>
        <v>119.33333333333333</v>
      </c>
      <c r="U213" s="32" t="str">
        <f t="shared" si="434"/>
        <v/>
      </c>
      <c r="V213" s="44" t="str">
        <f t="shared" si="435"/>
        <v/>
      </c>
      <c r="W213" s="66" t="str">
        <f t="shared" si="368"/>
        <v/>
      </c>
      <c r="X213" s="34" t="str">
        <f t="shared" si="436"/>
        <v/>
      </c>
      <c r="Y213" s="38" t="str">
        <f t="shared" si="437"/>
        <v/>
      </c>
      <c r="Z213" s="34" t="str">
        <f t="shared" si="438"/>
        <v/>
      </c>
      <c r="AA213" s="34" t="str">
        <f t="shared" si="439"/>
        <v/>
      </c>
      <c r="AB213" s="34" t="str">
        <f t="shared" si="369"/>
        <v/>
      </c>
      <c r="AC213" s="38" t="str">
        <f t="shared" si="370"/>
        <v/>
      </c>
      <c r="AD213" s="38" t="str">
        <f t="shared" si="371"/>
        <v/>
      </c>
      <c r="AE213" s="40" t="str">
        <f t="shared" si="440"/>
        <v/>
      </c>
      <c r="AG213" s="20" t="e">
        <f t="shared" si="372"/>
        <v>#VALUE!</v>
      </c>
      <c r="BE213" s="8">
        <v>180</v>
      </c>
      <c r="BF213" s="8">
        <v>360</v>
      </c>
      <c r="BG213" s="8">
        <f t="shared" si="433"/>
        <v>7160</v>
      </c>
      <c r="BH213">
        <f t="shared" si="373"/>
        <v>21480</v>
      </c>
      <c r="BI213" t="s">
        <v>20</v>
      </c>
      <c r="BJ213">
        <f t="shared" si="374"/>
        <v>21480</v>
      </c>
      <c r="BK213">
        <f t="shared" si="416"/>
        <v>0</v>
      </c>
      <c r="BL213" s="17">
        <f t="shared" si="375"/>
        <v>42960</v>
      </c>
      <c r="BM213" s="17">
        <f t="shared" si="376"/>
        <v>360</v>
      </c>
      <c r="BN213" s="17">
        <f t="shared" si="377"/>
        <v>42960</v>
      </c>
      <c r="BO213" s="17">
        <f t="shared" si="378"/>
        <v>0</v>
      </c>
      <c r="BR213">
        <f t="shared" si="379"/>
        <v>21480</v>
      </c>
      <c r="BS213">
        <f t="shared" si="380"/>
        <v>120</v>
      </c>
      <c r="BT213">
        <f t="shared" si="381"/>
        <v>358</v>
      </c>
      <c r="BU213">
        <f t="shared" si="382"/>
        <v>3</v>
      </c>
      <c r="BX213">
        <f t="shared" si="383"/>
        <v>1</v>
      </c>
      <c r="BY213">
        <f t="shared" si="384"/>
        <v>358</v>
      </c>
      <c r="BZ213">
        <f t="shared" si="385"/>
        <v>3</v>
      </c>
      <c r="CA213">
        <f t="shared" si="386"/>
        <v>1</v>
      </c>
      <c r="CB213">
        <f t="shared" si="387"/>
        <v>358</v>
      </c>
      <c r="CC213">
        <f t="shared" si="388"/>
        <v>3</v>
      </c>
      <c r="CD213" s="19"/>
      <c r="CE213" s="155">
        <f t="shared" si="389"/>
        <v>119.33333333333333</v>
      </c>
      <c r="CF213" s="17">
        <f t="shared" si="390"/>
        <v>119.33333333333333</v>
      </c>
      <c r="CG213" s="205">
        <f t="shared" si="391"/>
        <v>374.89672332838194</v>
      </c>
      <c r="CH213" s="205">
        <f t="shared" si="392"/>
        <v>119.33333333333333</v>
      </c>
      <c r="CI213" s="205">
        <f t="shared" si="393"/>
        <v>0</v>
      </c>
      <c r="CJ213" s="224">
        <f t="shared" si="348"/>
        <v>1</v>
      </c>
      <c r="CK213" s="205">
        <f t="shared" si="394"/>
        <v>2</v>
      </c>
      <c r="CL213" s="205">
        <v>360</v>
      </c>
      <c r="CM213" s="205">
        <f t="shared" si="417"/>
        <v>8.3333333333333332E-3</v>
      </c>
      <c r="CN213" s="8"/>
      <c r="CO213" s="198"/>
      <c r="CP213" s="8"/>
      <c r="CQ213" s="8"/>
      <c r="CR213" s="8"/>
      <c r="CS213" s="8"/>
      <c r="CT213" s="8">
        <f t="shared" si="418"/>
        <v>358</v>
      </c>
      <c r="CU213" s="8">
        <f t="shared" si="419"/>
        <v>3</v>
      </c>
      <c r="CV213" s="8">
        <f t="shared" si="395"/>
        <v>1</v>
      </c>
      <c r="CW213" s="8">
        <f t="shared" si="466"/>
        <v>358</v>
      </c>
      <c r="CX213" s="8">
        <f t="shared" si="467"/>
        <v>3</v>
      </c>
      <c r="CY213" s="8">
        <f t="shared" si="349"/>
        <v>1</v>
      </c>
      <c r="CZ213" s="8">
        <f t="shared" si="350"/>
        <v>358</v>
      </c>
      <c r="DA213" s="8">
        <f t="shared" si="396"/>
        <v>3</v>
      </c>
      <c r="DB213" s="8"/>
      <c r="DC213" s="198">
        <f t="shared" si="397"/>
        <v>358</v>
      </c>
      <c r="DD213" s="234" t="s">
        <v>1005</v>
      </c>
      <c r="DE213" s="198">
        <f t="shared" si="398"/>
        <v>3</v>
      </c>
      <c r="DF213" s="8" t="s">
        <v>16</v>
      </c>
      <c r="DG213" s="8">
        <f t="shared" si="351"/>
        <v>119.33333333333333</v>
      </c>
      <c r="DH213" s="129" t="s">
        <v>18</v>
      </c>
      <c r="DI213" s="129" t="s">
        <v>16</v>
      </c>
      <c r="DJ213" s="198">
        <f t="shared" si="399"/>
        <v>374.89672332838194</v>
      </c>
      <c r="DK213" s="30" t="s">
        <v>2</v>
      </c>
      <c r="DL213" s="198">
        <f t="shared" si="352"/>
        <v>374.89672332838194</v>
      </c>
      <c r="DM213" s="228">
        <f t="shared" si="420"/>
        <v>1000000000000</v>
      </c>
      <c r="DN213" s="228">
        <f t="shared" si="421"/>
        <v>374896723328381.94</v>
      </c>
      <c r="DO213" s="228">
        <f t="shared" si="422"/>
        <v>374896723328381.94</v>
      </c>
      <c r="DP213" s="228">
        <f t="shared" si="423"/>
        <v>374896723328382</v>
      </c>
      <c r="DQ213" s="228">
        <f t="shared" si="424"/>
        <v>374896723328382</v>
      </c>
      <c r="DR213" s="30" t="str">
        <f t="shared" si="425"/>
        <v/>
      </c>
      <c r="DS213" s="30">
        <f t="shared" si="426"/>
        <v>0</v>
      </c>
      <c r="DT213" s="30">
        <f t="shared" si="427"/>
        <v>0</v>
      </c>
      <c r="DU213" s="27"/>
      <c r="DV213" s="23" t="s">
        <v>19</v>
      </c>
      <c r="DW213" s="23">
        <f t="shared" si="353"/>
        <v>358</v>
      </c>
      <c r="DX213" s="23">
        <f t="shared" si="354"/>
        <v>3</v>
      </c>
      <c r="DY213" s="23">
        <f t="shared" si="400"/>
        <v>119.33333333333333</v>
      </c>
      <c r="DZ213" s="23">
        <f t="shared" si="401"/>
        <v>0</v>
      </c>
      <c r="EA213" s="23">
        <f t="shared" si="355"/>
        <v>0</v>
      </c>
      <c r="EB213" s="23"/>
      <c r="EC213" s="23">
        <f t="shared" si="402"/>
        <v>358</v>
      </c>
      <c r="ED213" s="23">
        <f t="shared" si="403"/>
        <v>3</v>
      </c>
      <c r="EE213" s="23">
        <f t="shared" si="404"/>
        <v>358</v>
      </c>
      <c r="EF213" s="23">
        <f t="shared" si="405"/>
        <v>3</v>
      </c>
      <c r="EG213" s="23"/>
      <c r="EH213" s="23" t="s">
        <v>36</v>
      </c>
      <c r="EI213" s="223">
        <f t="shared" si="406"/>
        <v>358</v>
      </c>
      <c r="EJ213" s="23" t="s">
        <v>17</v>
      </c>
      <c r="EK213" s="223">
        <f t="shared" si="407"/>
        <v>3</v>
      </c>
      <c r="EL213" s="92" t="s">
        <v>37</v>
      </c>
      <c r="EM213" s="24" t="s">
        <v>18</v>
      </c>
      <c r="EN213" s="92">
        <f t="shared" si="441"/>
        <v>1</v>
      </c>
      <c r="EO213" s="92" t="s">
        <v>16</v>
      </c>
      <c r="EP213" t="str">
        <f t="shared" si="442"/>
        <v xml:space="preserve">( 358 / 3 ) π </v>
      </c>
      <c r="EQ213" t="str">
        <f t="shared" si="443"/>
        <v xml:space="preserve">( 358 / 3 ) π </v>
      </c>
      <c r="ER213" t="str">
        <f t="shared" si="408"/>
        <v xml:space="preserve">( 358 / 3 ) π </v>
      </c>
      <c r="ES213">
        <f t="shared" si="428"/>
        <v>0</v>
      </c>
      <c r="ET213" t="str">
        <f t="shared" si="409"/>
        <v xml:space="preserve">( 358 / 3 ) π </v>
      </c>
      <c r="EU213" s="92" t="s">
        <v>39</v>
      </c>
      <c r="EV213" s="92">
        <f t="shared" si="429"/>
        <v>180</v>
      </c>
      <c r="EW213" s="92"/>
      <c r="EX213" s="92">
        <f t="shared" si="430"/>
        <v>3</v>
      </c>
      <c r="EY213" s="92">
        <f t="shared" si="356"/>
        <v>3</v>
      </c>
      <c r="EZ213" s="71" t="str">
        <f t="shared" si="357"/>
        <v xml:space="preserve">21480° = </v>
      </c>
      <c r="FA213" s="73" t="str">
        <f t="shared" si="410"/>
        <v xml:space="preserve">( 358 / 3 ) π </v>
      </c>
      <c r="FB213" s="26" t="str">
        <f t="shared" si="358"/>
        <v>=</v>
      </c>
      <c r="FC213" s="26"/>
      <c r="FD213" s="26">
        <f t="shared" si="359"/>
        <v>374.89672332838194</v>
      </c>
      <c r="FE213" s="26"/>
      <c r="FF213" s="26" t="s">
        <v>39</v>
      </c>
      <c r="FG213" s="25">
        <f t="shared" si="360"/>
        <v>374.89672332838194</v>
      </c>
      <c r="FH213" s="25" t="s">
        <v>2</v>
      </c>
      <c r="FI213" s="25" t="str">
        <f t="shared" si="361"/>
        <v/>
      </c>
      <c r="FL213" s="144" t="str">
        <f t="shared" si="362"/>
        <v>( 358 / 3 ) π   =</v>
      </c>
      <c r="FM213" s="42">
        <f t="shared" si="444"/>
        <v>374.89672332838194</v>
      </c>
      <c r="FN213">
        <f t="shared" si="445"/>
        <v>-0.86602540378441117</v>
      </c>
      <c r="FO213">
        <f t="shared" si="446"/>
        <v>-0.50000000000004752</v>
      </c>
      <c r="FP213">
        <f t="shared" si="447"/>
        <v>-4.330127018922056</v>
      </c>
      <c r="FQ213">
        <f t="shared" si="448"/>
        <v>-2.5000000000002376</v>
      </c>
      <c r="FR213">
        <f t="shared" si="449"/>
        <v>7.500000000000238</v>
      </c>
      <c r="FS213">
        <f t="shared" si="450"/>
        <v>2.4999999999997624</v>
      </c>
      <c r="FT213">
        <f t="shared" si="451"/>
        <v>8.6602540378445241</v>
      </c>
      <c r="FV213">
        <v>360</v>
      </c>
      <c r="FW213">
        <f t="shared" si="431"/>
        <v>120</v>
      </c>
      <c r="FX213">
        <f t="shared" si="452"/>
        <v>60</v>
      </c>
      <c r="FY213">
        <f t="shared" si="468"/>
        <v>3</v>
      </c>
      <c r="FZ213">
        <f t="shared" si="411"/>
        <v>1.5</v>
      </c>
      <c r="GA213">
        <f t="shared" si="469"/>
        <v>179</v>
      </c>
      <c r="GB213">
        <f t="shared" si="453"/>
        <v>0</v>
      </c>
      <c r="GC213" t="str">
        <f t="shared" si="454"/>
        <v/>
      </c>
      <c r="GD213" t="str">
        <f t="shared" si="412"/>
        <v/>
      </c>
      <c r="GH213" t="str">
        <f t="shared" si="363"/>
        <v/>
      </c>
      <c r="GI213" t="str">
        <f t="shared" si="455"/>
        <v/>
      </c>
      <c r="GJ213" s="43" t="str">
        <f t="shared" si="456"/>
        <v/>
      </c>
      <c r="GK213" s="43" t="str">
        <f t="shared" si="457"/>
        <v/>
      </c>
      <c r="GL213" s="145"/>
      <c r="GM213" t="str">
        <f t="shared" si="458"/>
        <v/>
      </c>
      <c r="GN213" t="str">
        <f t="shared" si="459"/>
        <v/>
      </c>
      <c r="GO213" t="str">
        <f t="shared" si="460"/>
        <v/>
      </c>
      <c r="GP213" t="str">
        <f t="shared" si="461"/>
        <v/>
      </c>
      <c r="GQ213" t="str">
        <f t="shared" si="413"/>
        <v/>
      </c>
      <c r="GR213" t="str">
        <f t="shared" si="462"/>
        <v/>
      </c>
      <c r="GS213" t="str">
        <f t="shared" si="463"/>
        <v/>
      </c>
      <c r="GU213" t="str">
        <f t="shared" si="464"/>
        <v/>
      </c>
      <c r="GV213" t="str">
        <f t="shared" si="414"/>
        <v/>
      </c>
      <c r="GW213" t="str">
        <f t="shared" si="471"/>
        <v/>
      </c>
      <c r="GX213" t="str">
        <f t="shared" si="472"/>
        <v/>
      </c>
      <c r="GY213" s="19"/>
      <c r="GZ213" t="e">
        <f t="shared" si="415"/>
        <v>#VALUE!</v>
      </c>
      <c r="HA213">
        <f t="shared" si="470"/>
        <v>3</v>
      </c>
      <c r="HC213" t="s">
        <v>982</v>
      </c>
      <c r="HD213">
        <f t="shared" si="432"/>
        <v>179</v>
      </c>
      <c r="HE213" t="str">
        <f t="shared" si="364"/>
        <v/>
      </c>
      <c r="HF213">
        <f t="shared" si="365"/>
        <v>0</v>
      </c>
      <c r="HG213" t="str">
        <f t="shared" si="366"/>
        <v/>
      </c>
      <c r="HH213">
        <f t="shared" si="465"/>
        <v>0</v>
      </c>
    </row>
    <row r="214" spans="2:216" x14ac:dyDescent="0.25">
      <c r="B214" s="8"/>
      <c r="C214" s="8"/>
      <c r="D214" s="8"/>
      <c r="E214" s="8"/>
      <c r="F214" s="8"/>
      <c r="G214" s="8"/>
      <c r="H214" s="8"/>
      <c r="I214" s="8"/>
      <c r="J214" s="8"/>
      <c r="L214" s="185"/>
      <c r="M214" s="185"/>
      <c r="N214" s="84"/>
      <c r="O214" s="8"/>
      <c r="P214" s="8"/>
      <c r="Q214" s="27"/>
      <c r="R214" s="227">
        <f t="shared" si="367"/>
        <v>120</v>
      </c>
      <c r="U214" s="32" t="str">
        <f t="shared" si="434"/>
        <v/>
      </c>
      <c r="V214" s="45" t="str">
        <f t="shared" si="435"/>
        <v/>
      </c>
      <c r="W214" s="32" t="str">
        <f t="shared" si="368"/>
        <v/>
      </c>
      <c r="X214" s="35" t="str">
        <f t="shared" si="436"/>
        <v/>
      </c>
      <c r="Y214" s="39" t="str">
        <f t="shared" si="437"/>
        <v/>
      </c>
      <c r="Z214" s="35" t="str">
        <f t="shared" si="438"/>
        <v/>
      </c>
      <c r="AA214" s="35" t="str">
        <f t="shared" si="439"/>
        <v/>
      </c>
      <c r="AB214" s="35" t="str">
        <f t="shared" si="369"/>
        <v/>
      </c>
      <c r="AC214" s="39" t="str">
        <f t="shared" si="370"/>
        <v/>
      </c>
      <c r="AD214" s="39" t="str">
        <f t="shared" si="371"/>
        <v/>
      </c>
      <c r="AE214" s="41" t="str">
        <f t="shared" si="440"/>
        <v/>
      </c>
      <c r="AG214" s="20" t="e">
        <f t="shared" si="372"/>
        <v>#VALUE!</v>
      </c>
      <c r="BE214" s="8">
        <v>180</v>
      </c>
      <c r="BF214" s="8">
        <v>360</v>
      </c>
      <c r="BG214" s="8">
        <f t="shared" si="433"/>
        <v>7200</v>
      </c>
      <c r="BH214">
        <f t="shared" si="373"/>
        <v>21600</v>
      </c>
      <c r="BI214" t="s">
        <v>20</v>
      </c>
      <c r="BJ214">
        <f t="shared" si="374"/>
        <v>21600</v>
      </c>
      <c r="BK214">
        <f t="shared" si="416"/>
        <v>0</v>
      </c>
      <c r="BL214" s="17">
        <f t="shared" si="375"/>
        <v>43200</v>
      </c>
      <c r="BM214" s="17">
        <f t="shared" si="376"/>
        <v>360</v>
      </c>
      <c r="BN214" s="17">
        <f t="shared" si="377"/>
        <v>43200</v>
      </c>
      <c r="BO214" s="17">
        <f t="shared" si="378"/>
        <v>0</v>
      </c>
      <c r="BR214">
        <f t="shared" si="379"/>
        <v>21600</v>
      </c>
      <c r="BS214">
        <f t="shared" si="380"/>
        <v>360</v>
      </c>
      <c r="BT214">
        <f t="shared" si="381"/>
        <v>120</v>
      </c>
      <c r="BU214">
        <f t="shared" si="382"/>
        <v>1</v>
      </c>
      <c r="BX214">
        <f t="shared" si="383"/>
        <v>1</v>
      </c>
      <c r="BY214">
        <f t="shared" si="384"/>
        <v>120</v>
      </c>
      <c r="BZ214">
        <f t="shared" si="385"/>
        <v>1</v>
      </c>
      <c r="CA214">
        <f t="shared" si="386"/>
        <v>1</v>
      </c>
      <c r="CB214">
        <f t="shared" si="387"/>
        <v>120</v>
      </c>
      <c r="CC214">
        <f t="shared" si="388"/>
        <v>1</v>
      </c>
      <c r="CD214" s="19"/>
      <c r="CE214" s="155">
        <f t="shared" si="389"/>
        <v>120</v>
      </c>
      <c r="CF214" s="17">
        <f t="shared" si="390"/>
        <v>120</v>
      </c>
      <c r="CG214" s="205">
        <f t="shared" si="391"/>
        <v>376.99111843077515</v>
      </c>
      <c r="CH214" s="205">
        <f t="shared" si="392"/>
        <v>120</v>
      </c>
      <c r="CI214" s="205">
        <f t="shared" si="393"/>
        <v>0</v>
      </c>
      <c r="CJ214" s="224">
        <f t="shared" si="348"/>
        <v>1</v>
      </c>
      <c r="CK214" s="205">
        <f t="shared" si="394"/>
        <v>2</v>
      </c>
      <c r="CL214" s="205">
        <v>360</v>
      </c>
      <c r="CM214" s="205">
        <f t="shared" si="417"/>
        <v>8.3333333333333332E-3</v>
      </c>
      <c r="CN214" s="8"/>
      <c r="CO214" s="198"/>
      <c r="CP214" s="8"/>
      <c r="CQ214" s="8"/>
      <c r="CR214" s="8"/>
      <c r="CS214" s="8"/>
      <c r="CT214" s="8">
        <f t="shared" si="418"/>
        <v>360</v>
      </c>
      <c r="CU214" s="8">
        <f t="shared" si="419"/>
        <v>3</v>
      </c>
      <c r="CV214" s="8">
        <f t="shared" si="395"/>
        <v>3</v>
      </c>
      <c r="CW214" s="8">
        <f t="shared" si="466"/>
        <v>120</v>
      </c>
      <c r="CX214" s="8">
        <f t="shared" si="467"/>
        <v>1</v>
      </c>
      <c r="CY214" s="8">
        <f t="shared" si="349"/>
        <v>3</v>
      </c>
      <c r="CZ214" s="8">
        <f t="shared" si="350"/>
        <v>120</v>
      </c>
      <c r="DA214" s="8">
        <f t="shared" si="396"/>
        <v>1</v>
      </c>
      <c r="DB214" s="8"/>
      <c r="DC214" s="198">
        <f t="shared" si="397"/>
        <v>120</v>
      </c>
      <c r="DD214" s="234" t="s">
        <v>1005</v>
      </c>
      <c r="DE214" s="198">
        <f t="shared" si="398"/>
        <v>1</v>
      </c>
      <c r="DF214" s="8" t="s">
        <v>16</v>
      </c>
      <c r="DG214" s="8">
        <f t="shared" si="351"/>
        <v>120</v>
      </c>
      <c r="DH214" s="129" t="s">
        <v>18</v>
      </c>
      <c r="DI214" s="129" t="s">
        <v>16</v>
      </c>
      <c r="DJ214" s="198">
        <f t="shared" si="399"/>
        <v>376.99111843077515</v>
      </c>
      <c r="DK214" s="30" t="s">
        <v>2</v>
      </c>
      <c r="DL214" s="198">
        <f t="shared" si="352"/>
        <v>376.99111843077515</v>
      </c>
      <c r="DM214" s="228">
        <f t="shared" si="420"/>
        <v>1000000000000</v>
      </c>
      <c r="DN214" s="228">
        <f t="shared" si="421"/>
        <v>376991118430775.13</v>
      </c>
      <c r="DO214" s="228">
        <f t="shared" si="422"/>
        <v>376991118430775.13</v>
      </c>
      <c r="DP214" s="228">
        <f t="shared" si="423"/>
        <v>376991118430775</v>
      </c>
      <c r="DQ214" s="228">
        <f t="shared" si="424"/>
        <v>376991118430775</v>
      </c>
      <c r="DR214" s="30" t="str">
        <f t="shared" si="425"/>
        <v/>
      </c>
      <c r="DS214" s="30">
        <f t="shared" si="426"/>
        <v>0</v>
      </c>
      <c r="DT214" s="30">
        <f t="shared" si="427"/>
        <v>0</v>
      </c>
      <c r="DU214" s="27"/>
      <c r="DV214" s="23" t="s">
        <v>19</v>
      </c>
      <c r="DW214" s="23">
        <f t="shared" si="353"/>
        <v>120</v>
      </c>
      <c r="DX214" s="23">
        <f t="shared" si="354"/>
        <v>1</v>
      </c>
      <c r="DY214" s="23">
        <f t="shared" si="400"/>
        <v>120</v>
      </c>
      <c r="DZ214" s="23">
        <f t="shared" si="401"/>
        <v>0</v>
      </c>
      <c r="EA214" s="23">
        <f t="shared" si="355"/>
        <v>0</v>
      </c>
      <c r="EB214" s="23"/>
      <c r="EC214" s="23">
        <f t="shared" si="402"/>
        <v>120</v>
      </c>
      <c r="ED214" s="23">
        <f t="shared" si="403"/>
        <v>1</v>
      </c>
      <c r="EE214" s="23">
        <f t="shared" si="404"/>
        <v>120</v>
      </c>
      <c r="EF214" s="23">
        <f t="shared" si="405"/>
        <v>1</v>
      </c>
      <c r="EG214" s="23"/>
      <c r="EH214" s="23" t="s">
        <v>36</v>
      </c>
      <c r="EI214" s="223">
        <f t="shared" si="406"/>
        <v>120</v>
      </c>
      <c r="EJ214" s="23" t="s">
        <v>17</v>
      </c>
      <c r="EK214" s="223">
        <f t="shared" si="407"/>
        <v>1</v>
      </c>
      <c r="EL214" s="92" t="s">
        <v>37</v>
      </c>
      <c r="EM214" s="24" t="s">
        <v>18</v>
      </c>
      <c r="EN214" s="92">
        <f t="shared" si="441"/>
        <v>1</v>
      </c>
      <c r="EO214" s="92" t="s">
        <v>16</v>
      </c>
      <c r="EP214" t="str">
        <f t="shared" si="442"/>
        <v xml:space="preserve">( 120 / 1 ) π </v>
      </c>
      <c r="EQ214" t="str">
        <f t="shared" si="443"/>
        <v xml:space="preserve">120 π </v>
      </c>
      <c r="ER214" t="str">
        <f t="shared" si="408"/>
        <v xml:space="preserve">120 π </v>
      </c>
      <c r="ES214">
        <f t="shared" si="428"/>
        <v>0</v>
      </c>
      <c r="ET214" t="str">
        <f t="shared" si="409"/>
        <v xml:space="preserve">120 π </v>
      </c>
      <c r="EU214" s="92" t="s">
        <v>39</v>
      </c>
      <c r="EV214" s="92">
        <f t="shared" si="429"/>
        <v>181</v>
      </c>
      <c r="EW214" s="92"/>
      <c r="EX214" s="92">
        <f t="shared" si="430"/>
        <v>3</v>
      </c>
      <c r="EY214" s="92">
        <f t="shared" si="356"/>
        <v>1</v>
      </c>
      <c r="EZ214" s="71" t="str">
        <f t="shared" si="357"/>
        <v xml:space="preserve">21600° = </v>
      </c>
      <c r="FA214" s="73" t="str">
        <f t="shared" si="410"/>
        <v xml:space="preserve">120 π </v>
      </c>
      <c r="FB214" s="26" t="str">
        <f t="shared" si="358"/>
        <v>=</v>
      </c>
      <c r="FC214" s="26"/>
      <c r="FD214" s="26">
        <f t="shared" si="359"/>
        <v>376.99111843077515</v>
      </c>
      <c r="FE214" s="26"/>
      <c r="FF214" s="26" t="s">
        <v>39</v>
      </c>
      <c r="FG214" s="25">
        <f t="shared" si="360"/>
        <v>376.9911184307752</v>
      </c>
      <c r="FH214" s="25" t="s">
        <v>2</v>
      </c>
      <c r="FI214" s="25" t="str">
        <f t="shared" si="361"/>
        <v/>
      </c>
      <c r="FL214" s="144" t="str">
        <f t="shared" si="362"/>
        <v>120 π   =</v>
      </c>
      <c r="FM214" s="42">
        <f t="shared" si="444"/>
        <v>376.9911184307752</v>
      </c>
      <c r="FN214">
        <f t="shared" si="445"/>
        <v>1.3719927971500567E-14</v>
      </c>
      <c r="FO214">
        <f t="shared" si="446"/>
        <v>1</v>
      </c>
      <c r="FP214">
        <f t="shared" si="447"/>
        <v>6.8599639857502837E-14</v>
      </c>
      <c r="FQ214">
        <f t="shared" si="448"/>
        <v>5</v>
      </c>
      <c r="FR214">
        <f t="shared" si="449"/>
        <v>0</v>
      </c>
      <c r="FS214">
        <f t="shared" si="450"/>
        <v>0</v>
      </c>
      <c r="FT214">
        <f t="shared" si="451"/>
        <v>6.8599639857502837E-14</v>
      </c>
      <c r="FV214">
        <v>360</v>
      </c>
      <c r="FW214">
        <f t="shared" si="431"/>
        <v>120</v>
      </c>
      <c r="FX214">
        <f t="shared" si="452"/>
        <v>60</v>
      </c>
      <c r="FY214">
        <f t="shared" si="468"/>
        <v>3</v>
      </c>
      <c r="FZ214">
        <f t="shared" si="411"/>
        <v>1.5</v>
      </c>
      <c r="GA214">
        <f t="shared" si="469"/>
        <v>180</v>
      </c>
      <c r="GB214">
        <f t="shared" si="453"/>
        <v>0</v>
      </c>
      <c r="GC214" t="str">
        <f t="shared" si="454"/>
        <v/>
      </c>
      <c r="GD214" t="str">
        <f t="shared" si="412"/>
        <v/>
      </c>
      <c r="GH214" t="str">
        <f t="shared" si="363"/>
        <v/>
      </c>
      <c r="GI214" t="str">
        <f t="shared" si="455"/>
        <v/>
      </c>
      <c r="GJ214" s="43" t="str">
        <f t="shared" si="456"/>
        <v/>
      </c>
      <c r="GK214" s="43" t="str">
        <f t="shared" si="457"/>
        <v/>
      </c>
      <c r="GL214" s="145"/>
      <c r="GM214" t="str">
        <f t="shared" si="458"/>
        <v/>
      </c>
      <c r="GN214" t="str">
        <f t="shared" si="459"/>
        <v/>
      </c>
      <c r="GO214" t="str">
        <f t="shared" si="460"/>
        <v/>
      </c>
      <c r="GP214" t="str">
        <f t="shared" si="461"/>
        <v/>
      </c>
      <c r="GQ214" t="str">
        <f t="shared" si="413"/>
        <v/>
      </c>
      <c r="GR214" t="str">
        <f t="shared" si="462"/>
        <v/>
      </c>
      <c r="GS214" t="str">
        <f t="shared" si="463"/>
        <v/>
      </c>
      <c r="GU214" t="str">
        <f t="shared" si="464"/>
        <v/>
      </c>
      <c r="GV214" t="str">
        <f t="shared" si="414"/>
        <v/>
      </c>
      <c r="GW214" t="str">
        <f t="shared" si="471"/>
        <v/>
      </c>
      <c r="GX214" t="str">
        <f t="shared" si="472"/>
        <v/>
      </c>
      <c r="GY214" s="19"/>
      <c r="GZ214" t="e">
        <f t="shared" si="415"/>
        <v>#VALUE!</v>
      </c>
      <c r="HA214">
        <f t="shared" si="470"/>
        <v>3</v>
      </c>
      <c r="HC214" t="s">
        <v>973</v>
      </c>
      <c r="HD214">
        <f t="shared" si="432"/>
        <v>180</v>
      </c>
      <c r="HE214" t="str">
        <f t="shared" si="364"/>
        <v>octahectocontagone</v>
      </c>
      <c r="HF214">
        <f t="shared" si="365"/>
        <v>0</v>
      </c>
      <c r="HG214" t="str">
        <f t="shared" si="366"/>
        <v/>
      </c>
      <c r="HH214">
        <f t="shared" si="465"/>
        <v>0</v>
      </c>
    </row>
    <row r="215" spans="2:216" x14ac:dyDescent="0.25">
      <c r="B215" s="8"/>
      <c r="C215" s="8"/>
      <c r="D215" s="8"/>
      <c r="E215" s="8"/>
      <c r="F215" s="8"/>
      <c r="G215" s="8"/>
      <c r="H215" s="8"/>
      <c r="I215" s="8"/>
      <c r="J215" s="8"/>
      <c r="L215" s="185"/>
      <c r="M215" s="185"/>
      <c r="N215" s="84"/>
      <c r="O215" s="8"/>
      <c r="P215" s="8"/>
      <c r="Q215" s="27"/>
      <c r="R215" s="227">
        <f t="shared" si="367"/>
        <v>120.66666666666667</v>
      </c>
      <c r="U215" s="32" t="str">
        <f t="shared" si="434"/>
        <v/>
      </c>
      <c r="V215" s="44" t="str">
        <f t="shared" si="435"/>
        <v/>
      </c>
      <c r="W215" s="66" t="str">
        <f t="shared" si="368"/>
        <v/>
      </c>
      <c r="X215" s="34" t="str">
        <f t="shared" si="436"/>
        <v/>
      </c>
      <c r="Y215" s="38" t="str">
        <f t="shared" si="437"/>
        <v/>
      </c>
      <c r="Z215" s="34" t="str">
        <f t="shared" si="438"/>
        <v/>
      </c>
      <c r="AA215" s="34" t="str">
        <f t="shared" si="439"/>
        <v/>
      </c>
      <c r="AB215" s="34" t="str">
        <f t="shared" si="369"/>
        <v/>
      </c>
      <c r="AC215" s="38" t="str">
        <f t="shared" si="370"/>
        <v/>
      </c>
      <c r="AD215" s="38" t="str">
        <f t="shared" si="371"/>
        <v/>
      </c>
      <c r="AE215" s="40" t="str">
        <f t="shared" si="440"/>
        <v/>
      </c>
      <c r="AG215" s="20" t="e">
        <f t="shared" si="372"/>
        <v>#VALUE!</v>
      </c>
      <c r="BE215" s="8">
        <v>180</v>
      </c>
      <c r="BF215" s="8">
        <v>360</v>
      </c>
      <c r="BG215" s="8">
        <f t="shared" si="433"/>
        <v>7240</v>
      </c>
      <c r="BH215">
        <f t="shared" si="373"/>
        <v>21720</v>
      </c>
      <c r="BI215" t="s">
        <v>20</v>
      </c>
      <c r="BJ215">
        <f t="shared" si="374"/>
        <v>21720</v>
      </c>
      <c r="BK215">
        <f t="shared" si="416"/>
        <v>0</v>
      </c>
      <c r="BL215" s="17">
        <f t="shared" si="375"/>
        <v>43440</v>
      </c>
      <c r="BM215" s="17">
        <f t="shared" si="376"/>
        <v>360</v>
      </c>
      <c r="BN215" s="17">
        <f t="shared" si="377"/>
        <v>43440</v>
      </c>
      <c r="BO215" s="17">
        <f t="shared" si="378"/>
        <v>0</v>
      </c>
      <c r="BR215">
        <f t="shared" si="379"/>
        <v>21720</v>
      </c>
      <c r="BS215">
        <f t="shared" si="380"/>
        <v>120</v>
      </c>
      <c r="BT215">
        <f t="shared" si="381"/>
        <v>362</v>
      </c>
      <c r="BU215">
        <f t="shared" si="382"/>
        <v>3</v>
      </c>
      <c r="BX215">
        <f t="shared" si="383"/>
        <v>1</v>
      </c>
      <c r="BY215">
        <f t="shared" si="384"/>
        <v>362</v>
      </c>
      <c r="BZ215">
        <f t="shared" si="385"/>
        <v>3</v>
      </c>
      <c r="CA215">
        <f t="shared" si="386"/>
        <v>1</v>
      </c>
      <c r="CB215">
        <f t="shared" si="387"/>
        <v>362</v>
      </c>
      <c r="CC215">
        <f t="shared" si="388"/>
        <v>3</v>
      </c>
      <c r="CD215" s="19"/>
      <c r="CE215" s="155">
        <f t="shared" si="389"/>
        <v>120.66666666666667</v>
      </c>
      <c r="CF215" s="17">
        <f t="shared" si="390"/>
        <v>120.66666666666667</v>
      </c>
      <c r="CG215" s="205">
        <f t="shared" si="391"/>
        <v>379.08551353316841</v>
      </c>
      <c r="CH215" s="205">
        <f t="shared" si="392"/>
        <v>120.66666666666667</v>
      </c>
      <c r="CI215" s="205">
        <f t="shared" si="393"/>
        <v>0</v>
      </c>
      <c r="CJ215" s="224">
        <f t="shared" si="348"/>
        <v>1</v>
      </c>
      <c r="CK215" s="205">
        <f t="shared" si="394"/>
        <v>2</v>
      </c>
      <c r="CL215" s="205">
        <v>360</v>
      </c>
      <c r="CM215" s="205">
        <f t="shared" si="417"/>
        <v>8.3333333333333332E-3</v>
      </c>
      <c r="CN215" s="8"/>
      <c r="CO215" s="198"/>
      <c r="CP215" s="8"/>
      <c r="CQ215" s="8"/>
      <c r="CR215" s="8"/>
      <c r="CS215" s="8"/>
      <c r="CT215" s="8">
        <f t="shared" si="418"/>
        <v>362</v>
      </c>
      <c r="CU215" s="8">
        <f t="shared" si="419"/>
        <v>3</v>
      </c>
      <c r="CV215" s="8">
        <f t="shared" si="395"/>
        <v>1</v>
      </c>
      <c r="CW215" s="8">
        <f t="shared" si="466"/>
        <v>362</v>
      </c>
      <c r="CX215" s="8">
        <f t="shared" si="467"/>
        <v>3</v>
      </c>
      <c r="CY215" s="8">
        <f t="shared" si="349"/>
        <v>1</v>
      </c>
      <c r="CZ215" s="8">
        <f t="shared" si="350"/>
        <v>362</v>
      </c>
      <c r="DA215" s="8">
        <f t="shared" si="396"/>
        <v>3</v>
      </c>
      <c r="DB215" s="8"/>
      <c r="DC215" s="198">
        <f t="shared" si="397"/>
        <v>362</v>
      </c>
      <c r="DD215" s="234" t="s">
        <v>1005</v>
      </c>
      <c r="DE215" s="198">
        <f t="shared" si="398"/>
        <v>3</v>
      </c>
      <c r="DF215" s="8" t="s">
        <v>16</v>
      </c>
      <c r="DG215" s="8">
        <f t="shared" si="351"/>
        <v>120.66666666666667</v>
      </c>
      <c r="DH215" s="129" t="s">
        <v>18</v>
      </c>
      <c r="DI215" s="129" t="s">
        <v>16</v>
      </c>
      <c r="DJ215" s="198">
        <f t="shared" si="399"/>
        <v>379.08551353316841</v>
      </c>
      <c r="DK215" s="30" t="s">
        <v>2</v>
      </c>
      <c r="DL215" s="198">
        <f t="shared" si="352"/>
        <v>379.08551353316841</v>
      </c>
      <c r="DM215" s="228">
        <f t="shared" si="420"/>
        <v>1000000000000</v>
      </c>
      <c r="DN215" s="228">
        <f t="shared" si="421"/>
        <v>379085513533168.44</v>
      </c>
      <c r="DO215" s="228">
        <f t="shared" si="422"/>
        <v>379085513533168.44</v>
      </c>
      <c r="DP215" s="228">
        <f t="shared" si="423"/>
        <v>379085513533168</v>
      </c>
      <c r="DQ215" s="228">
        <f t="shared" si="424"/>
        <v>379085513533168</v>
      </c>
      <c r="DR215" s="30" t="str">
        <f t="shared" si="425"/>
        <v/>
      </c>
      <c r="DS215" s="30">
        <f t="shared" si="426"/>
        <v>0</v>
      </c>
      <c r="DT215" s="30">
        <f t="shared" si="427"/>
        <v>0</v>
      </c>
      <c r="DU215" s="27"/>
      <c r="DV215" s="23" t="s">
        <v>19</v>
      </c>
      <c r="DW215" s="23">
        <f t="shared" si="353"/>
        <v>362</v>
      </c>
      <c r="DX215" s="23">
        <f t="shared" si="354"/>
        <v>3</v>
      </c>
      <c r="DY215" s="23">
        <f t="shared" si="400"/>
        <v>120.66666666666667</v>
      </c>
      <c r="DZ215" s="23">
        <f t="shared" si="401"/>
        <v>0</v>
      </c>
      <c r="EA215" s="23">
        <f t="shared" si="355"/>
        <v>0</v>
      </c>
      <c r="EB215" s="23"/>
      <c r="EC215" s="23">
        <f t="shared" si="402"/>
        <v>362</v>
      </c>
      <c r="ED215" s="23">
        <f t="shared" si="403"/>
        <v>3</v>
      </c>
      <c r="EE215" s="23">
        <f t="shared" si="404"/>
        <v>362</v>
      </c>
      <c r="EF215" s="23">
        <f t="shared" si="405"/>
        <v>3</v>
      </c>
      <c r="EG215" s="23"/>
      <c r="EH215" s="23" t="s">
        <v>36</v>
      </c>
      <c r="EI215" s="223">
        <f t="shared" si="406"/>
        <v>362</v>
      </c>
      <c r="EJ215" s="23" t="s">
        <v>17</v>
      </c>
      <c r="EK215" s="223">
        <f t="shared" si="407"/>
        <v>3</v>
      </c>
      <c r="EL215" s="92" t="s">
        <v>37</v>
      </c>
      <c r="EM215" s="24" t="s">
        <v>18</v>
      </c>
      <c r="EN215" s="92">
        <f t="shared" si="441"/>
        <v>1</v>
      </c>
      <c r="EO215" s="92" t="s">
        <v>16</v>
      </c>
      <c r="EP215" t="str">
        <f t="shared" si="442"/>
        <v xml:space="preserve">( 362 / 3 ) π </v>
      </c>
      <c r="EQ215" t="str">
        <f t="shared" si="443"/>
        <v xml:space="preserve">( 362 / 3 ) π </v>
      </c>
      <c r="ER215" t="str">
        <f t="shared" si="408"/>
        <v xml:space="preserve">( 362 / 3 ) π </v>
      </c>
      <c r="ES215">
        <f t="shared" si="428"/>
        <v>0</v>
      </c>
      <c r="ET215" t="str">
        <f t="shared" si="409"/>
        <v xml:space="preserve">( 362 / 3 ) π </v>
      </c>
      <c r="EU215" s="92" t="s">
        <v>39</v>
      </c>
      <c r="EV215" s="92">
        <f t="shared" si="429"/>
        <v>182</v>
      </c>
      <c r="EW215" s="92"/>
      <c r="EX215" s="92">
        <f t="shared" si="430"/>
        <v>3</v>
      </c>
      <c r="EY215" s="92">
        <f t="shared" si="356"/>
        <v>1</v>
      </c>
      <c r="EZ215" s="71" t="str">
        <f t="shared" si="357"/>
        <v xml:space="preserve">21720° = </v>
      </c>
      <c r="FA215" s="73" t="str">
        <f t="shared" si="410"/>
        <v xml:space="preserve">( 362 / 3 ) π </v>
      </c>
      <c r="FB215" s="26" t="str">
        <f t="shared" si="358"/>
        <v>=</v>
      </c>
      <c r="FC215" s="26"/>
      <c r="FD215" s="26">
        <f t="shared" si="359"/>
        <v>379.08551353316841</v>
      </c>
      <c r="FE215" s="26"/>
      <c r="FF215" s="26" t="s">
        <v>39</v>
      </c>
      <c r="FG215" s="25">
        <f t="shared" si="360"/>
        <v>379.08551353316841</v>
      </c>
      <c r="FH215" s="25" t="s">
        <v>2</v>
      </c>
      <c r="FI215" s="25" t="str">
        <f t="shared" si="361"/>
        <v/>
      </c>
      <c r="FL215" s="144" t="str">
        <f t="shared" si="362"/>
        <v>( 362 / 3 ) π   =</v>
      </c>
      <c r="FM215" s="42">
        <f t="shared" si="444"/>
        <v>379.08551353316841</v>
      </c>
      <c r="FN215">
        <f t="shared" si="445"/>
        <v>0.86602540378442594</v>
      </c>
      <c r="FO215">
        <f t="shared" si="446"/>
        <v>-0.50000000000002209</v>
      </c>
      <c r="FP215">
        <f t="shared" si="447"/>
        <v>4.3301270189221297</v>
      </c>
      <c r="FQ215">
        <f t="shared" si="448"/>
        <v>-2.5000000000001106</v>
      </c>
      <c r="FR215">
        <f t="shared" si="449"/>
        <v>7.5000000000001101</v>
      </c>
      <c r="FS215">
        <f t="shared" si="450"/>
        <v>2.4999999999998894</v>
      </c>
      <c r="FT215">
        <f t="shared" si="451"/>
        <v>8.6602540378444495</v>
      </c>
      <c r="FV215">
        <v>360</v>
      </c>
      <c r="FW215">
        <f t="shared" si="431"/>
        <v>120</v>
      </c>
      <c r="FX215">
        <f t="shared" si="452"/>
        <v>60</v>
      </c>
      <c r="FY215">
        <f t="shared" si="468"/>
        <v>3</v>
      </c>
      <c r="FZ215">
        <f t="shared" si="411"/>
        <v>1.5</v>
      </c>
      <c r="GA215">
        <f t="shared" si="469"/>
        <v>181</v>
      </c>
      <c r="GB215">
        <f t="shared" si="453"/>
        <v>0</v>
      </c>
      <c r="GC215" t="str">
        <f t="shared" si="454"/>
        <v/>
      </c>
      <c r="GD215" t="str">
        <f t="shared" si="412"/>
        <v/>
      </c>
      <c r="GH215" t="str">
        <f t="shared" si="363"/>
        <v/>
      </c>
      <c r="GI215" t="str">
        <f t="shared" si="455"/>
        <v/>
      </c>
      <c r="GJ215" s="43" t="str">
        <f t="shared" si="456"/>
        <v/>
      </c>
      <c r="GK215" s="43" t="str">
        <f t="shared" si="457"/>
        <v/>
      </c>
      <c r="GL215" s="145"/>
      <c r="GM215" t="str">
        <f t="shared" si="458"/>
        <v/>
      </c>
      <c r="GN215" t="str">
        <f t="shared" si="459"/>
        <v/>
      </c>
      <c r="GO215" t="str">
        <f t="shared" si="460"/>
        <v/>
      </c>
      <c r="GP215" t="str">
        <f t="shared" si="461"/>
        <v/>
      </c>
      <c r="GQ215" t="str">
        <f t="shared" si="413"/>
        <v/>
      </c>
      <c r="GR215" t="str">
        <f t="shared" si="462"/>
        <v/>
      </c>
      <c r="GS215" t="str">
        <f t="shared" si="463"/>
        <v/>
      </c>
      <c r="GU215" t="str">
        <f t="shared" si="464"/>
        <v/>
      </c>
      <c r="GV215" t="str">
        <f t="shared" ref="GV215:GV262" si="473">IF(GA215&gt;FZ215,"",GI215)</f>
        <v/>
      </c>
      <c r="GW215" t="str">
        <f t="shared" si="471"/>
        <v/>
      </c>
      <c r="GX215" t="str">
        <f t="shared" si="472"/>
        <v/>
      </c>
      <c r="GY215" s="19"/>
      <c r="GZ215" t="e">
        <f t="shared" si="415"/>
        <v>#VALUE!</v>
      </c>
      <c r="HA215">
        <f t="shared" si="470"/>
        <v>3</v>
      </c>
      <c r="HC215" t="s">
        <v>982</v>
      </c>
      <c r="HD215">
        <f t="shared" si="432"/>
        <v>181</v>
      </c>
      <c r="HE215" t="str">
        <f t="shared" si="364"/>
        <v/>
      </c>
      <c r="HF215">
        <f t="shared" si="365"/>
        <v>0</v>
      </c>
      <c r="HG215" t="str">
        <f t="shared" si="366"/>
        <v/>
      </c>
      <c r="HH215">
        <f t="shared" si="465"/>
        <v>0</v>
      </c>
    </row>
    <row r="216" spans="2:216" x14ac:dyDescent="0.25">
      <c r="B216" s="8"/>
      <c r="C216" s="8"/>
      <c r="D216" s="8"/>
      <c r="E216" s="8"/>
      <c r="F216" s="8"/>
      <c r="G216" s="8"/>
      <c r="H216" s="8"/>
      <c r="I216" s="8"/>
      <c r="J216" s="8"/>
      <c r="L216" s="185"/>
      <c r="M216" s="185"/>
      <c r="N216" s="84"/>
      <c r="O216" s="8"/>
      <c r="P216" s="8"/>
      <c r="Q216" s="27"/>
      <c r="R216" s="227">
        <f t="shared" si="367"/>
        <v>121.33333333333333</v>
      </c>
      <c r="U216" s="32" t="str">
        <f t="shared" si="434"/>
        <v/>
      </c>
      <c r="V216" s="45" t="str">
        <f t="shared" si="435"/>
        <v/>
      </c>
      <c r="W216" s="32" t="str">
        <f t="shared" si="368"/>
        <v/>
      </c>
      <c r="X216" s="35" t="str">
        <f t="shared" si="436"/>
        <v/>
      </c>
      <c r="Y216" s="39" t="str">
        <f t="shared" si="437"/>
        <v/>
      </c>
      <c r="Z216" s="35" t="str">
        <f t="shared" si="438"/>
        <v/>
      </c>
      <c r="AA216" s="35" t="str">
        <f t="shared" si="439"/>
        <v/>
      </c>
      <c r="AB216" s="35" t="str">
        <f t="shared" si="369"/>
        <v/>
      </c>
      <c r="AC216" s="39" t="str">
        <f t="shared" si="370"/>
        <v/>
      </c>
      <c r="AD216" s="39" t="str">
        <f t="shared" si="371"/>
        <v/>
      </c>
      <c r="AE216" s="41" t="str">
        <f t="shared" si="440"/>
        <v/>
      </c>
      <c r="AG216" s="20" t="e">
        <f t="shared" si="372"/>
        <v>#VALUE!</v>
      </c>
      <c r="BE216" s="8">
        <v>180</v>
      </c>
      <c r="BF216" s="8">
        <v>360</v>
      </c>
      <c r="BG216" s="8">
        <f t="shared" si="433"/>
        <v>7280</v>
      </c>
      <c r="BH216">
        <f t="shared" si="373"/>
        <v>21840</v>
      </c>
      <c r="BI216" t="s">
        <v>20</v>
      </c>
      <c r="BJ216">
        <f t="shared" si="374"/>
        <v>21840</v>
      </c>
      <c r="BK216">
        <f t="shared" si="416"/>
        <v>0</v>
      </c>
      <c r="BL216" s="17">
        <f t="shared" si="375"/>
        <v>43680</v>
      </c>
      <c r="BM216" s="17">
        <f t="shared" si="376"/>
        <v>360</v>
      </c>
      <c r="BN216" s="17">
        <f t="shared" si="377"/>
        <v>43680</v>
      </c>
      <c r="BO216" s="17">
        <f t="shared" si="378"/>
        <v>0</v>
      </c>
      <c r="BR216">
        <f t="shared" si="379"/>
        <v>21840</v>
      </c>
      <c r="BS216">
        <f t="shared" si="380"/>
        <v>120</v>
      </c>
      <c r="BT216">
        <f t="shared" si="381"/>
        <v>364</v>
      </c>
      <c r="BU216">
        <f t="shared" si="382"/>
        <v>3</v>
      </c>
      <c r="BX216">
        <f t="shared" si="383"/>
        <v>1</v>
      </c>
      <c r="BY216">
        <f t="shared" si="384"/>
        <v>364</v>
      </c>
      <c r="BZ216">
        <f t="shared" si="385"/>
        <v>3</v>
      </c>
      <c r="CA216">
        <f t="shared" si="386"/>
        <v>1</v>
      </c>
      <c r="CB216">
        <f t="shared" si="387"/>
        <v>364</v>
      </c>
      <c r="CC216">
        <f t="shared" si="388"/>
        <v>3</v>
      </c>
      <c r="CD216" s="19"/>
      <c r="CE216" s="155">
        <f t="shared" si="389"/>
        <v>121.33333333333333</v>
      </c>
      <c r="CF216" s="17">
        <f t="shared" si="390"/>
        <v>121.33333333333333</v>
      </c>
      <c r="CG216" s="205">
        <f t="shared" si="391"/>
        <v>381.17990863556156</v>
      </c>
      <c r="CH216" s="205">
        <f t="shared" si="392"/>
        <v>121.33333333333333</v>
      </c>
      <c r="CI216" s="205">
        <f t="shared" si="393"/>
        <v>0</v>
      </c>
      <c r="CJ216" s="224">
        <f t="shared" si="348"/>
        <v>1</v>
      </c>
      <c r="CK216" s="205">
        <f t="shared" si="394"/>
        <v>2</v>
      </c>
      <c r="CL216" s="205">
        <v>360</v>
      </c>
      <c r="CM216" s="205">
        <f t="shared" si="417"/>
        <v>8.3333333333333332E-3</v>
      </c>
      <c r="CN216" s="8"/>
      <c r="CO216" s="198"/>
      <c r="CP216" s="8"/>
      <c r="CQ216" s="8"/>
      <c r="CR216" s="8"/>
      <c r="CS216" s="8"/>
      <c r="CT216" s="8">
        <f t="shared" si="418"/>
        <v>364</v>
      </c>
      <c r="CU216" s="8">
        <f t="shared" si="419"/>
        <v>3</v>
      </c>
      <c r="CV216" s="8">
        <f t="shared" si="395"/>
        <v>1</v>
      </c>
      <c r="CW216" s="8">
        <f t="shared" si="466"/>
        <v>364</v>
      </c>
      <c r="CX216" s="8">
        <f t="shared" si="467"/>
        <v>3</v>
      </c>
      <c r="CY216" s="8">
        <f t="shared" si="349"/>
        <v>1</v>
      </c>
      <c r="CZ216" s="8">
        <f t="shared" si="350"/>
        <v>364</v>
      </c>
      <c r="DA216" s="8">
        <f t="shared" si="396"/>
        <v>3</v>
      </c>
      <c r="DB216" s="8"/>
      <c r="DC216" s="198">
        <f t="shared" si="397"/>
        <v>364</v>
      </c>
      <c r="DD216" s="234" t="s">
        <v>1005</v>
      </c>
      <c r="DE216" s="198">
        <f t="shared" si="398"/>
        <v>3</v>
      </c>
      <c r="DF216" s="8" t="s">
        <v>16</v>
      </c>
      <c r="DG216" s="8">
        <f t="shared" si="351"/>
        <v>121.33333333333333</v>
      </c>
      <c r="DH216" s="129" t="s">
        <v>18</v>
      </c>
      <c r="DI216" s="129" t="s">
        <v>16</v>
      </c>
      <c r="DJ216" s="198">
        <f t="shared" si="399"/>
        <v>381.17990863556156</v>
      </c>
      <c r="DK216" s="30" t="s">
        <v>2</v>
      </c>
      <c r="DL216" s="198">
        <f t="shared" si="352"/>
        <v>381.17990863556156</v>
      </c>
      <c r="DM216" s="228">
        <f t="shared" si="420"/>
        <v>1000000000000</v>
      </c>
      <c r="DN216" s="228">
        <f t="shared" si="421"/>
        <v>381179908635561.56</v>
      </c>
      <c r="DO216" s="228">
        <f t="shared" si="422"/>
        <v>381179908635561.56</v>
      </c>
      <c r="DP216" s="228">
        <f t="shared" si="423"/>
        <v>381179908635562</v>
      </c>
      <c r="DQ216" s="228">
        <f t="shared" si="424"/>
        <v>381179908635562</v>
      </c>
      <c r="DR216" s="30" t="str">
        <f t="shared" si="425"/>
        <v/>
      </c>
      <c r="DS216" s="30">
        <f t="shared" si="426"/>
        <v>0</v>
      </c>
      <c r="DT216" s="30">
        <f t="shared" si="427"/>
        <v>0</v>
      </c>
      <c r="DU216" s="27"/>
      <c r="DV216" s="23" t="s">
        <v>19</v>
      </c>
      <c r="DW216" s="23">
        <f t="shared" si="353"/>
        <v>364</v>
      </c>
      <c r="DX216" s="23">
        <f t="shared" si="354"/>
        <v>3</v>
      </c>
      <c r="DY216" s="23">
        <f t="shared" si="400"/>
        <v>121.33333333333333</v>
      </c>
      <c r="DZ216" s="23">
        <f t="shared" si="401"/>
        <v>0</v>
      </c>
      <c r="EA216" s="23">
        <f t="shared" si="355"/>
        <v>0</v>
      </c>
      <c r="EB216" s="23"/>
      <c r="EC216" s="23">
        <f t="shared" si="402"/>
        <v>364</v>
      </c>
      <c r="ED216" s="23">
        <f t="shared" si="403"/>
        <v>3</v>
      </c>
      <c r="EE216" s="23">
        <f t="shared" si="404"/>
        <v>364</v>
      </c>
      <c r="EF216" s="23">
        <f t="shared" si="405"/>
        <v>3</v>
      </c>
      <c r="EG216" s="23"/>
      <c r="EH216" s="23" t="s">
        <v>36</v>
      </c>
      <c r="EI216" s="223">
        <f t="shared" si="406"/>
        <v>364</v>
      </c>
      <c r="EJ216" s="23" t="s">
        <v>17</v>
      </c>
      <c r="EK216" s="223">
        <f t="shared" si="407"/>
        <v>3</v>
      </c>
      <c r="EL216" s="92" t="s">
        <v>37</v>
      </c>
      <c r="EM216" s="24" t="s">
        <v>18</v>
      </c>
      <c r="EN216" s="92">
        <f t="shared" si="441"/>
        <v>1</v>
      </c>
      <c r="EO216" s="92" t="s">
        <v>16</v>
      </c>
      <c r="EP216" t="str">
        <f t="shared" si="442"/>
        <v xml:space="preserve">( 364 / 3 ) π </v>
      </c>
      <c r="EQ216" t="str">
        <f t="shared" si="443"/>
        <v xml:space="preserve">( 364 / 3 ) π </v>
      </c>
      <c r="ER216" t="str">
        <f t="shared" si="408"/>
        <v xml:space="preserve">( 364 / 3 ) π </v>
      </c>
      <c r="ES216">
        <f t="shared" si="428"/>
        <v>0</v>
      </c>
      <c r="ET216" t="str">
        <f t="shared" si="409"/>
        <v xml:space="preserve">( 364 / 3 ) π </v>
      </c>
      <c r="EU216" s="92" t="s">
        <v>39</v>
      </c>
      <c r="EV216" s="92">
        <f t="shared" si="429"/>
        <v>183</v>
      </c>
      <c r="EW216" s="92"/>
      <c r="EX216" s="92">
        <f t="shared" si="430"/>
        <v>3</v>
      </c>
      <c r="EY216" s="92">
        <f t="shared" si="356"/>
        <v>3</v>
      </c>
      <c r="EZ216" s="71" t="str">
        <f t="shared" si="357"/>
        <v xml:space="preserve">21840° = </v>
      </c>
      <c r="FA216" s="73" t="str">
        <f t="shared" si="410"/>
        <v xml:space="preserve">( 364 / 3 ) π </v>
      </c>
      <c r="FB216" s="26" t="str">
        <f t="shared" si="358"/>
        <v>=</v>
      </c>
      <c r="FC216" s="26"/>
      <c r="FD216" s="26">
        <f t="shared" si="359"/>
        <v>381.17990863556156</v>
      </c>
      <c r="FE216" s="26"/>
      <c r="FF216" s="26" t="s">
        <v>39</v>
      </c>
      <c r="FG216" s="25">
        <f t="shared" si="360"/>
        <v>381.17990863556156</v>
      </c>
      <c r="FH216" s="25" t="s">
        <v>2</v>
      </c>
      <c r="FI216" s="25" t="str">
        <f t="shared" si="361"/>
        <v/>
      </c>
      <c r="FL216" s="144" t="str">
        <f t="shared" si="362"/>
        <v>( 364 / 3 ) π   =</v>
      </c>
      <c r="FM216" s="42">
        <f t="shared" si="444"/>
        <v>381.17990863556156</v>
      </c>
      <c r="FN216">
        <f t="shared" si="445"/>
        <v>-0.86602540378442883</v>
      </c>
      <c r="FO216">
        <f t="shared" si="446"/>
        <v>-0.50000000000001699</v>
      </c>
      <c r="FP216">
        <f t="shared" si="447"/>
        <v>-4.3301270189221439</v>
      </c>
      <c r="FQ216">
        <f t="shared" si="448"/>
        <v>-2.5000000000000848</v>
      </c>
      <c r="FR216">
        <f t="shared" si="449"/>
        <v>7.5000000000000853</v>
      </c>
      <c r="FS216">
        <f t="shared" si="450"/>
        <v>2.4999999999999152</v>
      </c>
      <c r="FT216">
        <f t="shared" si="451"/>
        <v>8.6602540378444353</v>
      </c>
      <c r="FV216">
        <v>360</v>
      </c>
      <c r="FW216">
        <f t="shared" si="431"/>
        <v>120</v>
      </c>
      <c r="FX216">
        <f t="shared" si="452"/>
        <v>60</v>
      </c>
      <c r="FY216">
        <f t="shared" si="468"/>
        <v>3</v>
      </c>
      <c r="FZ216">
        <f t="shared" si="411"/>
        <v>1.5</v>
      </c>
      <c r="GA216">
        <f t="shared" si="469"/>
        <v>182</v>
      </c>
      <c r="GB216">
        <f t="shared" si="453"/>
        <v>0</v>
      </c>
      <c r="GC216" t="str">
        <f t="shared" si="454"/>
        <v/>
      </c>
      <c r="GD216" t="str">
        <f t="shared" si="412"/>
        <v/>
      </c>
      <c r="GH216" t="str">
        <f t="shared" si="363"/>
        <v/>
      </c>
      <c r="GI216" t="str">
        <f t="shared" si="455"/>
        <v/>
      </c>
      <c r="GJ216" s="43" t="str">
        <f t="shared" si="456"/>
        <v/>
      </c>
      <c r="GK216" s="43" t="str">
        <f t="shared" si="457"/>
        <v/>
      </c>
      <c r="GL216" s="145"/>
      <c r="GM216" t="str">
        <f t="shared" si="458"/>
        <v/>
      </c>
      <c r="GN216" t="str">
        <f t="shared" si="459"/>
        <v/>
      </c>
      <c r="GO216" t="str">
        <f t="shared" si="460"/>
        <v/>
      </c>
      <c r="GP216" t="str">
        <f t="shared" si="461"/>
        <v/>
      </c>
      <c r="GQ216" t="str">
        <f t="shared" si="413"/>
        <v/>
      </c>
      <c r="GR216" t="str">
        <f t="shared" si="462"/>
        <v/>
      </c>
      <c r="GS216" t="str">
        <f t="shared" si="463"/>
        <v/>
      </c>
      <c r="GU216" t="str">
        <f t="shared" si="464"/>
        <v/>
      </c>
      <c r="GV216" t="str">
        <f t="shared" si="473"/>
        <v/>
      </c>
      <c r="GW216" t="str">
        <f t="shared" si="471"/>
        <v/>
      </c>
      <c r="GX216" t="str">
        <f t="shared" si="472"/>
        <v/>
      </c>
      <c r="GY216" s="19"/>
      <c r="GZ216" t="e">
        <f t="shared" si="415"/>
        <v>#VALUE!</v>
      </c>
      <c r="HA216">
        <f t="shared" si="470"/>
        <v>3</v>
      </c>
      <c r="HC216" t="s">
        <v>982</v>
      </c>
      <c r="HD216">
        <f t="shared" si="432"/>
        <v>182</v>
      </c>
      <c r="HE216" t="str">
        <f t="shared" si="364"/>
        <v/>
      </c>
      <c r="HF216">
        <f t="shared" si="365"/>
        <v>0</v>
      </c>
      <c r="HG216" t="str">
        <f t="shared" si="366"/>
        <v/>
      </c>
      <c r="HH216">
        <f t="shared" si="465"/>
        <v>0</v>
      </c>
    </row>
    <row r="217" spans="2:216" x14ac:dyDescent="0.25">
      <c r="B217" s="8"/>
      <c r="C217" s="8"/>
      <c r="D217" s="8"/>
      <c r="E217" s="8"/>
      <c r="F217" s="8"/>
      <c r="G217" s="8"/>
      <c r="H217" s="8"/>
      <c r="I217" s="8"/>
      <c r="J217" s="8"/>
      <c r="L217" s="185"/>
      <c r="M217" s="185"/>
      <c r="N217" s="84"/>
      <c r="O217" s="8"/>
      <c r="P217" s="8"/>
      <c r="Q217" s="27"/>
      <c r="R217" s="227">
        <f t="shared" si="367"/>
        <v>122</v>
      </c>
      <c r="U217" s="32" t="str">
        <f t="shared" si="434"/>
        <v/>
      </c>
      <c r="V217" s="44" t="str">
        <f t="shared" si="435"/>
        <v/>
      </c>
      <c r="W217" s="66" t="str">
        <f t="shared" si="368"/>
        <v/>
      </c>
      <c r="X217" s="34" t="str">
        <f t="shared" si="436"/>
        <v/>
      </c>
      <c r="Y217" s="38" t="str">
        <f t="shared" si="437"/>
        <v/>
      </c>
      <c r="Z217" s="34" t="str">
        <f t="shared" si="438"/>
        <v/>
      </c>
      <c r="AA217" s="34" t="str">
        <f t="shared" si="439"/>
        <v/>
      </c>
      <c r="AB217" s="34" t="str">
        <f t="shared" si="369"/>
        <v/>
      </c>
      <c r="AC217" s="38" t="str">
        <f t="shared" si="370"/>
        <v/>
      </c>
      <c r="AD217" s="38" t="str">
        <f t="shared" si="371"/>
        <v/>
      </c>
      <c r="AE217" s="40" t="str">
        <f t="shared" si="440"/>
        <v/>
      </c>
      <c r="AG217" s="20" t="e">
        <f t="shared" si="372"/>
        <v>#VALUE!</v>
      </c>
      <c r="BE217" s="8">
        <v>180</v>
      </c>
      <c r="BF217" s="8">
        <v>360</v>
      </c>
      <c r="BG217" s="8">
        <f t="shared" si="433"/>
        <v>7320</v>
      </c>
      <c r="BH217">
        <f t="shared" si="373"/>
        <v>21960</v>
      </c>
      <c r="BI217" t="s">
        <v>20</v>
      </c>
      <c r="BJ217">
        <f t="shared" si="374"/>
        <v>21960</v>
      </c>
      <c r="BK217">
        <f t="shared" si="416"/>
        <v>0</v>
      </c>
      <c r="BL217" s="17">
        <f t="shared" si="375"/>
        <v>43920</v>
      </c>
      <c r="BM217" s="17">
        <f t="shared" si="376"/>
        <v>360</v>
      </c>
      <c r="BN217" s="17">
        <f t="shared" si="377"/>
        <v>43920</v>
      </c>
      <c r="BO217" s="17">
        <f t="shared" si="378"/>
        <v>0</v>
      </c>
      <c r="BR217">
        <f t="shared" si="379"/>
        <v>21960</v>
      </c>
      <c r="BS217">
        <f t="shared" si="380"/>
        <v>360</v>
      </c>
      <c r="BT217">
        <f t="shared" si="381"/>
        <v>122</v>
      </c>
      <c r="BU217">
        <f t="shared" si="382"/>
        <v>1</v>
      </c>
      <c r="BX217">
        <f t="shared" si="383"/>
        <v>1</v>
      </c>
      <c r="BY217">
        <f t="shared" si="384"/>
        <v>122</v>
      </c>
      <c r="BZ217">
        <f t="shared" si="385"/>
        <v>1</v>
      </c>
      <c r="CA217">
        <f t="shared" si="386"/>
        <v>1</v>
      </c>
      <c r="CB217">
        <f t="shared" si="387"/>
        <v>122</v>
      </c>
      <c r="CC217">
        <f t="shared" si="388"/>
        <v>1</v>
      </c>
      <c r="CD217" s="19"/>
      <c r="CE217" s="155">
        <f t="shared" si="389"/>
        <v>122</v>
      </c>
      <c r="CF217" s="17">
        <f t="shared" si="390"/>
        <v>122</v>
      </c>
      <c r="CG217" s="205">
        <f t="shared" si="391"/>
        <v>383.27430373795477</v>
      </c>
      <c r="CH217" s="205">
        <f t="shared" si="392"/>
        <v>122</v>
      </c>
      <c r="CI217" s="205">
        <f t="shared" si="393"/>
        <v>0</v>
      </c>
      <c r="CJ217" s="224">
        <f t="shared" si="348"/>
        <v>1</v>
      </c>
      <c r="CK217" s="205">
        <f t="shared" si="394"/>
        <v>2</v>
      </c>
      <c r="CL217" s="205">
        <v>360</v>
      </c>
      <c r="CM217" s="205">
        <f t="shared" si="417"/>
        <v>8.3333333333333332E-3</v>
      </c>
      <c r="CN217" s="8"/>
      <c r="CO217" s="198"/>
      <c r="CP217" s="8"/>
      <c r="CQ217" s="8"/>
      <c r="CR217" s="8"/>
      <c r="CS217" s="8"/>
      <c r="CT217" s="8">
        <f t="shared" si="418"/>
        <v>366</v>
      </c>
      <c r="CU217" s="8">
        <f t="shared" si="419"/>
        <v>3</v>
      </c>
      <c r="CV217" s="8">
        <f t="shared" si="395"/>
        <v>3</v>
      </c>
      <c r="CW217" s="8">
        <f t="shared" si="466"/>
        <v>122</v>
      </c>
      <c r="CX217" s="8">
        <f t="shared" si="467"/>
        <v>1</v>
      </c>
      <c r="CY217" s="8">
        <f t="shared" si="349"/>
        <v>3</v>
      </c>
      <c r="CZ217" s="8">
        <f t="shared" si="350"/>
        <v>122</v>
      </c>
      <c r="DA217" s="8">
        <f t="shared" si="396"/>
        <v>1</v>
      </c>
      <c r="DB217" s="8"/>
      <c r="DC217" s="198">
        <f t="shared" si="397"/>
        <v>122</v>
      </c>
      <c r="DD217" s="234" t="s">
        <v>1005</v>
      </c>
      <c r="DE217" s="198">
        <f t="shared" si="398"/>
        <v>1</v>
      </c>
      <c r="DF217" s="8" t="s">
        <v>16</v>
      </c>
      <c r="DG217" s="8">
        <f t="shared" si="351"/>
        <v>122</v>
      </c>
      <c r="DH217" s="129" t="s">
        <v>18</v>
      </c>
      <c r="DI217" s="129" t="s">
        <v>16</v>
      </c>
      <c r="DJ217" s="198">
        <f t="shared" si="399"/>
        <v>383.27430373795477</v>
      </c>
      <c r="DK217" s="30" t="s">
        <v>2</v>
      </c>
      <c r="DL217" s="198">
        <f t="shared" si="352"/>
        <v>383.27430373795477</v>
      </c>
      <c r="DM217" s="228">
        <f t="shared" si="420"/>
        <v>1000000000000</v>
      </c>
      <c r="DN217" s="228">
        <f t="shared" si="421"/>
        <v>383274303737954.75</v>
      </c>
      <c r="DO217" s="228">
        <f t="shared" si="422"/>
        <v>383274303737954.75</v>
      </c>
      <c r="DP217" s="228">
        <f t="shared" si="423"/>
        <v>383274303737955</v>
      </c>
      <c r="DQ217" s="228">
        <f t="shared" si="424"/>
        <v>383274303737955</v>
      </c>
      <c r="DR217" s="30" t="str">
        <f t="shared" si="425"/>
        <v/>
      </c>
      <c r="DS217" s="30">
        <f t="shared" si="426"/>
        <v>0</v>
      </c>
      <c r="DT217" s="30">
        <f t="shared" si="427"/>
        <v>0</v>
      </c>
      <c r="DU217" s="27"/>
      <c r="DV217" s="23" t="s">
        <v>19</v>
      </c>
      <c r="DW217" s="23">
        <f t="shared" si="353"/>
        <v>122</v>
      </c>
      <c r="DX217" s="23">
        <f t="shared" si="354"/>
        <v>1</v>
      </c>
      <c r="DY217" s="23">
        <f t="shared" si="400"/>
        <v>122</v>
      </c>
      <c r="DZ217" s="23">
        <f t="shared" si="401"/>
        <v>0</v>
      </c>
      <c r="EA217" s="23">
        <f t="shared" si="355"/>
        <v>0</v>
      </c>
      <c r="EB217" s="23"/>
      <c r="EC217" s="23">
        <f t="shared" si="402"/>
        <v>122</v>
      </c>
      <c r="ED217" s="23">
        <f t="shared" si="403"/>
        <v>1</v>
      </c>
      <c r="EE217" s="23">
        <f t="shared" si="404"/>
        <v>122</v>
      </c>
      <c r="EF217" s="23">
        <f t="shared" si="405"/>
        <v>1</v>
      </c>
      <c r="EG217" s="23"/>
      <c r="EH217" s="23" t="s">
        <v>36</v>
      </c>
      <c r="EI217" s="223">
        <f t="shared" si="406"/>
        <v>122</v>
      </c>
      <c r="EJ217" s="23" t="s">
        <v>17</v>
      </c>
      <c r="EK217" s="223">
        <f t="shared" si="407"/>
        <v>1</v>
      </c>
      <c r="EL217" s="92" t="s">
        <v>37</v>
      </c>
      <c r="EM217" s="24" t="s">
        <v>18</v>
      </c>
      <c r="EN217" s="92">
        <f t="shared" si="441"/>
        <v>1</v>
      </c>
      <c r="EO217" s="92" t="s">
        <v>16</v>
      </c>
      <c r="EP217" t="str">
        <f t="shared" si="442"/>
        <v xml:space="preserve">( 122 / 1 ) π </v>
      </c>
      <c r="EQ217" t="str">
        <f t="shared" si="443"/>
        <v xml:space="preserve">122 π </v>
      </c>
      <c r="ER217" t="str">
        <f t="shared" si="408"/>
        <v xml:space="preserve">122 π </v>
      </c>
      <c r="ES217">
        <f t="shared" si="428"/>
        <v>0</v>
      </c>
      <c r="ET217" t="str">
        <f t="shared" si="409"/>
        <v xml:space="preserve">122 π </v>
      </c>
      <c r="EU217" s="92" t="s">
        <v>39</v>
      </c>
      <c r="EV217" s="92">
        <f t="shared" si="429"/>
        <v>184</v>
      </c>
      <c r="EW217" s="92"/>
      <c r="EX217" s="92">
        <f t="shared" si="430"/>
        <v>3</v>
      </c>
      <c r="EY217" s="92">
        <f t="shared" si="356"/>
        <v>1</v>
      </c>
      <c r="EZ217" s="71" t="str">
        <f t="shared" si="357"/>
        <v xml:space="preserve">21960° = </v>
      </c>
      <c r="FA217" s="73" t="str">
        <f t="shared" si="410"/>
        <v xml:space="preserve">122 π </v>
      </c>
      <c r="FB217" s="26" t="str">
        <f t="shared" si="358"/>
        <v>=</v>
      </c>
      <c r="FC217" s="26"/>
      <c r="FD217" s="26">
        <f t="shared" si="359"/>
        <v>383.27430373795477</v>
      </c>
      <c r="FE217" s="26"/>
      <c r="FF217" s="26" t="s">
        <v>39</v>
      </c>
      <c r="FG217" s="25">
        <f t="shared" si="360"/>
        <v>383.27430373795471</v>
      </c>
      <c r="FH217" s="25" t="s">
        <v>2</v>
      </c>
      <c r="FI217" s="25" t="str">
        <f t="shared" si="361"/>
        <v/>
      </c>
      <c r="FL217" s="144" t="str">
        <f t="shared" si="362"/>
        <v>122 π   =</v>
      </c>
      <c r="FM217" s="42">
        <f t="shared" si="444"/>
        <v>383.27430373795471</v>
      </c>
      <c r="FN217">
        <f t="shared" si="445"/>
        <v>-6.4684802653092177E-14</v>
      </c>
      <c r="FO217">
        <f t="shared" si="446"/>
        <v>1</v>
      </c>
      <c r="FP217">
        <f t="shared" si="447"/>
        <v>-3.2342401326546089E-13</v>
      </c>
      <c r="FQ217">
        <f t="shared" si="448"/>
        <v>5</v>
      </c>
      <c r="FR217">
        <f t="shared" si="449"/>
        <v>0</v>
      </c>
      <c r="FS217">
        <f t="shared" si="450"/>
        <v>0</v>
      </c>
      <c r="FT217">
        <f t="shared" si="451"/>
        <v>3.2342401326546089E-13</v>
      </c>
      <c r="FV217">
        <v>360</v>
      </c>
      <c r="FW217">
        <f t="shared" si="431"/>
        <v>120</v>
      </c>
      <c r="FX217">
        <f t="shared" si="452"/>
        <v>60</v>
      </c>
      <c r="FY217">
        <f t="shared" si="468"/>
        <v>3</v>
      </c>
      <c r="FZ217">
        <f t="shared" si="411"/>
        <v>1.5</v>
      </c>
      <c r="GA217">
        <f t="shared" si="469"/>
        <v>183</v>
      </c>
      <c r="GB217">
        <f t="shared" si="453"/>
        <v>0</v>
      </c>
      <c r="GC217" t="str">
        <f t="shared" si="454"/>
        <v/>
      </c>
      <c r="GD217" t="str">
        <f t="shared" si="412"/>
        <v/>
      </c>
      <c r="GH217" t="str">
        <f t="shared" si="363"/>
        <v/>
      </c>
      <c r="GI217" t="str">
        <f t="shared" si="455"/>
        <v/>
      </c>
      <c r="GJ217" s="43" t="str">
        <f t="shared" si="456"/>
        <v/>
      </c>
      <c r="GK217" s="43" t="str">
        <f t="shared" si="457"/>
        <v/>
      </c>
      <c r="GL217" s="145"/>
      <c r="GM217" t="str">
        <f t="shared" si="458"/>
        <v/>
      </c>
      <c r="GN217" t="str">
        <f t="shared" si="459"/>
        <v/>
      </c>
      <c r="GO217" t="str">
        <f t="shared" si="460"/>
        <v/>
      </c>
      <c r="GP217" t="str">
        <f t="shared" si="461"/>
        <v/>
      </c>
      <c r="GQ217" t="str">
        <f t="shared" si="413"/>
        <v/>
      </c>
      <c r="GR217" t="str">
        <f t="shared" si="462"/>
        <v/>
      </c>
      <c r="GS217" t="str">
        <f t="shared" si="463"/>
        <v/>
      </c>
      <c r="GU217" t="str">
        <f t="shared" si="464"/>
        <v/>
      </c>
      <c r="GV217" t="str">
        <f t="shared" si="473"/>
        <v/>
      </c>
      <c r="GW217" t="str">
        <f t="shared" si="471"/>
        <v/>
      </c>
      <c r="GX217" t="str">
        <f t="shared" si="472"/>
        <v/>
      </c>
      <c r="GY217" s="19"/>
      <c r="GZ217" t="e">
        <f t="shared" si="415"/>
        <v>#VALUE!</v>
      </c>
      <c r="HA217">
        <f t="shared" si="470"/>
        <v>3</v>
      </c>
      <c r="HC217" t="s">
        <v>982</v>
      </c>
      <c r="HD217">
        <f t="shared" si="432"/>
        <v>183</v>
      </c>
      <c r="HE217" t="str">
        <f t="shared" si="364"/>
        <v/>
      </c>
      <c r="HF217">
        <f t="shared" si="365"/>
        <v>0</v>
      </c>
      <c r="HG217" t="str">
        <f t="shared" si="366"/>
        <v/>
      </c>
      <c r="HH217">
        <f t="shared" si="465"/>
        <v>0</v>
      </c>
    </row>
    <row r="218" spans="2:216" x14ac:dyDescent="0.25">
      <c r="B218" s="8"/>
      <c r="C218" s="8"/>
      <c r="D218" s="8"/>
      <c r="E218" s="8"/>
      <c r="F218" s="8"/>
      <c r="G218" s="8"/>
      <c r="H218" s="8"/>
      <c r="I218" s="8"/>
      <c r="J218" s="8"/>
      <c r="L218" s="185"/>
      <c r="M218" s="185"/>
      <c r="N218" s="84"/>
      <c r="O218" s="8"/>
      <c r="P218" s="8"/>
      <c r="Q218" s="27"/>
      <c r="R218" s="227">
        <f t="shared" si="367"/>
        <v>122.66666666666667</v>
      </c>
      <c r="U218" s="32" t="str">
        <f t="shared" si="434"/>
        <v/>
      </c>
      <c r="V218" s="45" t="str">
        <f t="shared" si="435"/>
        <v/>
      </c>
      <c r="W218" s="32" t="str">
        <f t="shared" si="368"/>
        <v/>
      </c>
      <c r="X218" s="35" t="str">
        <f t="shared" si="436"/>
        <v/>
      </c>
      <c r="Y218" s="39" t="str">
        <f t="shared" si="437"/>
        <v/>
      </c>
      <c r="Z218" s="35" t="str">
        <f t="shared" si="438"/>
        <v/>
      </c>
      <c r="AA218" s="35" t="str">
        <f t="shared" si="439"/>
        <v/>
      </c>
      <c r="AB218" s="35" t="str">
        <f t="shared" si="369"/>
        <v/>
      </c>
      <c r="AC218" s="39" t="str">
        <f t="shared" si="370"/>
        <v/>
      </c>
      <c r="AD218" s="39" t="str">
        <f t="shared" si="371"/>
        <v/>
      </c>
      <c r="AE218" s="41" t="str">
        <f t="shared" si="440"/>
        <v/>
      </c>
      <c r="AG218" s="20" t="e">
        <f t="shared" si="372"/>
        <v>#VALUE!</v>
      </c>
      <c r="BE218" s="8">
        <v>180</v>
      </c>
      <c r="BF218" s="8">
        <v>360</v>
      </c>
      <c r="BG218" s="8">
        <f t="shared" si="433"/>
        <v>7360</v>
      </c>
      <c r="BH218">
        <f t="shared" si="373"/>
        <v>22080</v>
      </c>
      <c r="BI218" t="s">
        <v>20</v>
      </c>
      <c r="BJ218">
        <f t="shared" si="374"/>
        <v>22080</v>
      </c>
      <c r="BK218">
        <f t="shared" si="416"/>
        <v>0</v>
      </c>
      <c r="BL218" s="17">
        <f t="shared" si="375"/>
        <v>44160</v>
      </c>
      <c r="BM218" s="17">
        <f t="shared" si="376"/>
        <v>360</v>
      </c>
      <c r="BN218" s="17">
        <f t="shared" si="377"/>
        <v>44160</v>
      </c>
      <c r="BO218" s="17">
        <f t="shared" si="378"/>
        <v>0</v>
      </c>
      <c r="BR218">
        <f t="shared" si="379"/>
        <v>22080</v>
      </c>
      <c r="BS218">
        <f t="shared" si="380"/>
        <v>120</v>
      </c>
      <c r="BT218">
        <f t="shared" si="381"/>
        <v>368</v>
      </c>
      <c r="BU218">
        <f t="shared" si="382"/>
        <v>3</v>
      </c>
      <c r="BX218">
        <f t="shared" si="383"/>
        <v>1</v>
      </c>
      <c r="BY218">
        <f t="shared" si="384"/>
        <v>368</v>
      </c>
      <c r="BZ218">
        <f t="shared" si="385"/>
        <v>3</v>
      </c>
      <c r="CA218">
        <f t="shared" si="386"/>
        <v>1</v>
      </c>
      <c r="CB218">
        <f t="shared" si="387"/>
        <v>368</v>
      </c>
      <c r="CC218">
        <f t="shared" si="388"/>
        <v>3</v>
      </c>
      <c r="CD218" s="19"/>
      <c r="CE218" s="155">
        <f t="shared" si="389"/>
        <v>122.66666666666667</v>
      </c>
      <c r="CF218" s="17">
        <f t="shared" si="390"/>
        <v>122.66666666666667</v>
      </c>
      <c r="CG218" s="205">
        <f t="shared" si="391"/>
        <v>385.36869884034797</v>
      </c>
      <c r="CH218" s="205">
        <f t="shared" si="392"/>
        <v>122.66666666666667</v>
      </c>
      <c r="CI218" s="205">
        <f t="shared" si="393"/>
        <v>0</v>
      </c>
      <c r="CJ218" s="224">
        <f t="shared" si="348"/>
        <v>1</v>
      </c>
      <c r="CK218" s="205">
        <f t="shared" si="394"/>
        <v>2</v>
      </c>
      <c r="CL218" s="205">
        <v>360</v>
      </c>
      <c r="CM218" s="205">
        <f t="shared" si="417"/>
        <v>8.3333333333333332E-3</v>
      </c>
      <c r="CN218" s="8"/>
      <c r="CO218" s="198"/>
      <c r="CP218" s="8"/>
      <c r="CQ218" s="8"/>
      <c r="CR218" s="8"/>
      <c r="CS218" s="8"/>
      <c r="CT218" s="8">
        <f t="shared" si="418"/>
        <v>368</v>
      </c>
      <c r="CU218" s="8">
        <f t="shared" si="419"/>
        <v>3</v>
      </c>
      <c r="CV218" s="8">
        <f t="shared" si="395"/>
        <v>1</v>
      </c>
      <c r="CW218" s="8">
        <f t="shared" si="466"/>
        <v>368</v>
      </c>
      <c r="CX218" s="8">
        <f t="shared" si="467"/>
        <v>3</v>
      </c>
      <c r="CY218" s="8">
        <f t="shared" si="349"/>
        <v>1</v>
      </c>
      <c r="CZ218" s="8">
        <f t="shared" si="350"/>
        <v>368</v>
      </c>
      <c r="DA218" s="8">
        <f t="shared" si="396"/>
        <v>3</v>
      </c>
      <c r="DB218" s="8"/>
      <c r="DC218" s="198">
        <f t="shared" si="397"/>
        <v>368</v>
      </c>
      <c r="DD218" s="234" t="s">
        <v>1005</v>
      </c>
      <c r="DE218" s="198">
        <f t="shared" si="398"/>
        <v>3</v>
      </c>
      <c r="DF218" s="8" t="s">
        <v>16</v>
      </c>
      <c r="DG218" s="8">
        <f t="shared" si="351"/>
        <v>122.66666666666667</v>
      </c>
      <c r="DH218" s="129" t="s">
        <v>18</v>
      </c>
      <c r="DI218" s="129" t="s">
        <v>16</v>
      </c>
      <c r="DJ218" s="198">
        <f t="shared" si="399"/>
        <v>385.36869884034797</v>
      </c>
      <c r="DK218" s="30" t="s">
        <v>2</v>
      </c>
      <c r="DL218" s="198">
        <f t="shared" si="352"/>
        <v>385.36869884034797</v>
      </c>
      <c r="DM218" s="228">
        <f t="shared" si="420"/>
        <v>1000000000000</v>
      </c>
      <c r="DN218" s="228">
        <f t="shared" si="421"/>
        <v>385368698840348</v>
      </c>
      <c r="DO218" s="228">
        <f t="shared" si="422"/>
        <v>385368698840348</v>
      </c>
      <c r="DP218" s="228">
        <f t="shared" si="423"/>
        <v>385368698840348</v>
      </c>
      <c r="DQ218" s="228">
        <f t="shared" si="424"/>
        <v>385368698840348</v>
      </c>
      <c r="DR218" s="30" t="str">
        <f t="shared" si="425"/>
        <v/>
      </c>
      <c r="DS218" s="30">
        <f t="shared" si="426"/>
        <v>0</v>
      </c>
      <c r="DT218" s="30">
        <f t="shared" si="427"/>
        <v>0</v>
      </c>
      <c r="DU218" s="27"/>
      <c r="DV218" s="23" t="s">
        <v>19</v>
      </c>
      <c r="DW218" s="23">
        <f t="shared" si="353"/>
        <v>368</v>
      </c>
      <c r="DX218" s="23">
        <f t="shared" si="354"/>
        <v>3</v>
      </c>
      <c r="DY218" s="23">
        <f t="shared" si="400"/>
        <v>122.66666666666667</v>
      </c>
      <c r="DZ218" s="23">
        <f t="shared" si="401"/>
        <v>0</v>
      </c>
      <c r="EA218" s="23">
        <f t="shared" si="355"/>
        <v>0</v>
      </c>
      <c r="EB218" s="23"/>
      <c r="EC218" s="23">
        <f t="shared" si="402"/>
        <v>368</v>
      </c>
      <c r="ED218" s="23">
        <f t="shared" si="403"/>
        <v>3</v>
      </c>
      <c r="EE218" s="23">
        <f t="shared" si="404"/>
        <v>368</v>
      </c>
      <c r="EF218" s="23">
        <f t="shared" si="405"/>
        <v>3</v>
      </c>
      <c r="EG218" s="23"/>
      <c r="EH218" s="23" t="s">
        <v>36</v>
      </c>
      <c r="EI218" s="223">
        <f t="shared" si="406"/>
        <v>368</v>
      </c>
      <c r="EJ218" s="23" t="s">
        <v>17</v>
      </c>
      <c r="EK218" s="223">
        <f t="shared" si="407"/>
        <v>3</v>
      </c>
      <c r="EL218" s="92" t="s">
        <v>37</v>
      </c>
      <c r="EM218" s="24" t="s">
        <v>18</v>
      </c>
      <c r="EN218" s="92">
        <f t="shared" si="441"/>
        <v>1</v>
      </c>
      <c r="EO218" s="92" t="s">
        <v>16</v>
      </c>
      <c r="EP218" t="str">
        <f t="shared" si="442"/>
        <v xml:space="preserve">( 368 / 3 ) π </v>
      </c>
      <c r="EQ218" t="str">
        <f t="shared" si="443"/>
        <v xml:space="preserve">( 368 / 3 ) π </v>
      </c>
      <c r="ER218" t="str">
        <f t="shared" si="408"/>
        <v xml:space="preserve">( 368 / 3 ) π </v>
      </c>
      <c r="ES218">
        <f t="shared" si="428"/>
        <v>0</v>
      </c>
      <c r="ET218" t="str">
        <f t="shared" si="409"/>
        <v xml:space="preserve">( 368 / 3 ) π </v>
      </c>
      <c r="EU218" s="92" t="s">
        <v>39</v>
      </c>
      <c r="EV218" s="92">
        <f t="shared" si="429"/>
        <v>185</v>
      </c>
      <c r="EW218" s="92"/>
      <c r="EX218" s="92">
        <f t="shared" si="430"/>
        <v>3</v>
      </c>
      <c r="EY218" s="92">
        <f t="shared" si="356"/>
        <v>1</v>
      </c>
      <c r="EZ218" s="71" t="str">
        <f t="shared" si="357"/>
        <v xml:space="preserve">22080° = </v>
      </c>
      <c r="FA218" s="73" t="str">
        <f t="shared" si="410"/>
        <v xml:space="preserve">( 368 / 3 ) π </v>
      </c>
      <c r="FB218" s="26" t="str">
        <f t="shared" si="358"/>
        <v>=</v>
      </c>
      <c r="FC218" s="26"/>
      <c r="FD218" s="26">
        <f t="shared" si="359"/>
        <v>385.36869884034797</v>
      </c>
      <c r="FE218" s="26"/>
      <c r="FF218" s="26" t="s">
        <v>39</v>
      </c>
      <c r="FG218" s="25">
        <f t="shared" si="360"/>
        <v>385.36869884034797</v>
      </c>
      <c r="FH218" s="25" t="s">
        <v>2</v>
      </c>
      <c r="FI218" s="25" t="str">
        <f t="shared" si="361"/>
        <v/>
      </c>
      <c r="FL218" s="144" t="str">
        <f t="shared" si="362"/>
        <v>( 368 / 3 ) π   =</v>
      </c>
      <c r="FM218" s="42">
        <f t="shared" si="444"/>
        <v>385.36869884034797</v>
      </c>
      <c r="FN218">
        <f t="shared" si="445"/>
        <v>0.86602540378443671</v>
      </c>
      <c r="FO218">
        <f t="shared" si="446"/>
        <v>-0.50000000000000344</v>
      </c>
      <c r="FP218">
        <f t="shared" si="447"/>
        <v>4.3301270189221839</v>
      </c>
      <c r="FQ218">
        <f t="shared" si="448"/>
        <v>-2.5000000000000173</v>
      </c>
      <c r="FR218">
        <f t="shared" si="449"/>
        <v>7.5000000000000178</v>
      </c>
      <c r="FS218">
        <f t="shared" si="450"/>
        <v>2.4999999999999827</v>
      </c>
      <c r="FT218">
        <f t="shared" si="451"/>
        <v>8.660254037844398</v>
      </c>
      <c r="FV218">
        <v>360</v>
      </c>
      <c r="FW218">
        <f t="shared" si="431"/>
        <v>120</v>
      </c>
      <c r="FX218">
        <f t="shared" si="452"/>
        <v>60</v>
      </c>
      <c r="FY218">
        <f t="shared" si="468"/>
        <v>3</v>
      </c>
      <c r="FZ218">
        <f t="shared" si="411"/>
        <v>1.5</v>
      </c>
      <c r="GA218">
        <f t="shared" si="469"/>
        <v>184</v>
      </c>
      <c r="GB218">
        <f t="shared" si="453"/>
        <v>0</v>
      </c>
      <c r="GC218" t="str">
        <f t="shared" si="454"/>
        <v/>
      </c>
      <c r="GD218" t="str">
        <f t="shared" si="412"/>
        <v/>
      </c>
      <c r="GH218" t="str">
        <f t="shared" si="363"/>
        <v/>
      </c>
      <c r="GI218" t="str">
        <f t="shared" si="455"/>
        <v/>
      </c>
      <c r="GJ218" s="43" t="str">
        <f t="shared" si="456"/>
        <v/>
      </c>
      <c r="GK218" s="43" t="str">
        <f t="shared" si="457"/>
        <v/>
      </c>
      <c r="GL218" s="145"/>
      <c r="GM218" t="str">
        <f t="shared" si="458"/>
        <v/>
      </c>
      <c r="GN218" t="str">
        <f t="shared" si="459"/>
        <v/>
      </c>
      <c r="GO218" t="str">
        <f t="shared" si="460"/>
        <v/>
      </c>
      <c r="GP218" t="str">
        <f t="shared" si="461"/>
        <v/>
      </c>
      <c r="GQ218" t="str">
        <f t="shared" si="413"/>
        <v/>
      </c>
      <c r="GR218" t="str">
        <f t="shared" si="462"/>
        <v/>
      </c>
      <c r="GS218" t="str">
        <f t="shared" si="463"/>
        <v/>
      </c>
      <c r="GU218" t="str">
        <f t="shared" si="464"/>
        <v/>
      </c>
      <c r="GV218" t="str">
        <f t="shared" si="473"/>
        <v/>
      </c>
      <c r="GW218" t="str">
        <f t="shared" si="471"/>
        <v/>
      </c>
      <c r="GX218" t="str">
        <f t="shared" si="472"/>
        <v/>
      </c>
      <c r="GY218" s="19"/>
      <c r="GZ218" t="e">
        <f t="shared" si="415"/>
        <v>#VALUE!</v>
      </c>
      <c r="HA218">
        <f t="shared" si="470"/>
        <v>3</v>
      </c>
      <c r="HC218" t="s">
        <v>982</v>
      </c>
      <c r="HD218">
        <f t="shared" si="432"/>
        <v>184</v>
      </c>
      <c r="HE218" t="str">
        <f t="shared" si="364"/>
        <v/>
      </c>
      <c r="HF218">
        <f t="shared" si="365"/>
        <v>0</v>
      </c>
      <c r="HG218" t="str">
        <f t="shared" si="366"/>
        <v/>
      </c>
      <c r="HH218">
        <f t="shared" si="465"/>
        <v>0</v>
      </c>
    </row>
    <row r="219" spans="2:216" x14ac:dyDescent="0.25">
      <c r="B219" s="8"/>
      <c r="C219" s="8"/>
      <c r="D219" s="8"/>
      <c r="E219" s="8"/>
      <c r="F219" s="8"/>
      <c r="G219" s="8"/>
      <c r="H219" s="8"/>
      <c r="I219" s="8"/>
      <c r="J219" s="8"/>
      <c r="L219" s="185"/>
      <c r="M219" s="185"/>
      <c r="N219" s="84"/>
      <c r="O219" s="8"/>
      <c r="P219" s="8"/>
      <c r="Q219" s="27"/>
      <c r="R219" s="227">
        <f t="shared" si="367"/>
        <v>123.33333333333333</v>
      </c>
      <c r="U219" s="32" t="str">
        <f t="shared" si="434"/>
        <v/>
      </c>
      <c r="V219" s="44" t="str">
        <f t="shared" si="435"/>
        <v/>
      </c>
      <c r="W219" s="66" t="str">
        <f t="shared" si="368"/>
        <v/>
      </c>
      <c r="X219" s="34" t="str">
        <f t="shared" si="436"/>
        <v/>
      </c>
      <c r="Y219" s="38" t="str">
        <f t="shared" si="437"/>
        <v/>
      </c>
      <c r="Z219" s="34" t="str">
        <f t="shared" si="438"/>
        <v/>
      </c>
      <c r="AA219" s="34" t="str">
        <f t="shared" si="439"/>
        <v/>
      </c>
      <c r="AB219" s="34" t="str">
        <f t="shared" si="369"/>
        <v/>
      </c>
      <c r="AC219" s="38" t="str">
        <f t="shared" si="370"/>
        <v/>
      </c>
      <c r="AD219" s="38" t="str">
        <f t="shared" si="371"/>
        <v/>
      </c>
      <c r="AE219" s="40" t="str">
        <f t="shared" si="440"/>
        <v/>
      </c>
      <c r="AG219" s="20" t="e">
        <f t="shared" si="372"/>
        <v>#VALUE!</v>
      </c>
      <c r="BE219" s="8">
        <v>180</v>
      </c>
      <c r="BF219" s="8">
        <v>360</v>
      </c>
      <c r="BG219" s="8">
        <f t="shared" si="433"/>
        <v>7400</v>
      </c>
      <c r="BH219">
        <f t="shared" si="373"/>
        <v>22200</v>
      </c>
      <c r="BI219" t="s">
        <v>20</v>
      </c>
      <c r="BJ219">
        <f t="shared" si="374"/>
        <v>22200</v>
      </c>
      <c r="BK219">
        <f t="shared" si="416"/>
        <v>0</v>
      </c>
      <c r="BL219" s="17">
        <f t="shared" si="375"/>
        <v>44400</v>
      </c>
      <c r="BM219" s="17">
        <f t="shared" si="376"/>
        <v>360</v>
      </c>
      <c r="BN219" s="17">
        <f t="shared" si="377"/>
        <v>44400</v>
      </c>
      <c r="BO219" s="17">
        <f t="shared" si="378"/>
        <v>0</v>
      </c>
      <c r="BR219">
        <f t="shared" si="379"/>
        <v>22200</v>
      </c>
      <c r="BS219">
        <f t="shared" si="380"/>
        <v>120</v>
      </c>
      <c r="BT219">
        <f t="shared" si="381"/>
        <v>370</v>
      </c>
      <c r="BU219">
        <f t="shared" si="382"/>
        <v>3</v>
      </c>
      <c r="BX219">
        <f t="shared" si="383"/>
        <v>1</v>
      </c>
      <c r="BY219">
        <f t="shared" si="384"/>
        <v>370</v>
      </c>
      <c r="BZ219">
        <f t="shared" si="385"/>
        <v>3</v>
      </c>
      <c r="CA219">
        <f t="shared" si="386"/>
        <v>1</v>
      </c>
      <c r="CB219">
        <f t="shared" si="387"/>
        <v>370</v>
      </c>
      <c r="CC219">
        <f t="shared" si="388"/>
        <v>3</v>
      </c>
      <c r="CD219" s="19"/>
      <c r="CE219" s="155">
        <f t="shared" si="389"/>
        <v>123.33333333333333</v>
      </c>
      <c r="CF219" s="17">
        <f t="shared" si="390"/>
        <v>123.33333333333333</v>
      </c>
      <c r="CG219" s="205">
        <f t="shared" si="391"/>
        <v>387.46309394274112</v>
      </c>
      <c r="CH219" s="205">
        <f t="shared" si="392"/>
        <v>123.33333333333333</v>
      </c>
      <c r="CI219" s="205">
        <f t="shared" si="393"/>
        <v>0</v>
      </c>
      <c r="CJ219" s="224">
        <f t="shared" si="348"/>
        <v>1</v>
      </c>
      <c r="CK219" s="205">
        <f t="shared" si="394"/>
        <v>2</v>
      </c>
      <c r="CL219" s="205">
        <v>360</v>
      </c>
      <c r="CM219" s="205">
        <f t="shared" si="417"/>
        <v>8.3333333333333332E-3</v>
      </c>
      <c r="CN219" s="8"/>
      <c r="CO219" s="198"/>
      <c r="CP219" s="8"/>
      <c r="CQ219" s="8"/>
      <c r="CR219" s="8"/>
      <c r="CS219" s="8"/>
      <c r="CT219" s="8">
        <f t="shared" si="418"/>
        <v>370</v>
      </c>
      <c r="CU219" s="8">
        <f t="shared" si="419"/>
        <v>3</v>
      </c>
      <c r="CV219" s="8">
        <f t="shared" si="395"/>
        <v>1</v>
      </c>
      <c r="CW219" s="8">
        <f t="shared" si="466"/>
        <v>370</v>
      </c>
      <c r="CX219" s="8">
        <f t="shared" si="467"/>
        <v>3</v>
      </c>
      <c r="CY219" s="8">
        <f t="shared" si="349"/>
        <v>1</v>
      </c>
      <c r="CZ219" s="8">
        <f t="shared" si="350"/>
        <v>370</v>
      </c>
      <c r="DA219" s="8">
        <f t="shared" si="396"/>
        <v>3</v>
      </c>
      <c r="DB219" s="8"/>
      <c r="DC219" s="198">
        <f t="shared" si="397"/>
        <v>370</v>
      </c>
      <c r="DD219" s="234" t="s">
        <v>1005</v>
      </c>
      <c r="DE219" s="198">
        <f t="shared" si="398"/>
        <v>3</v>
      </c>
      <c r="DF219" s="8" t="s">
        <v>16</v>
      </c>
      <c r="DG219" s="8">
        <f t="shared" si="351"/>
        <v>123.33333333333333</v>
      </c>
      <c r="DH219" s="129" t="s">
        <v>18</v>
      </c>
      <c r="DI219" s="129" t="s">
        <v>16</v>
      </c>
      <c r="DJ219" s="198">
        <f t="shared" si="399"/>
        <v>387.46309394274112</v>
      </c>
      <c r="DK219" s="30" t="s">
        <v>2</v>
      </c>
      <c r="DL219" s="198">
        <f t="shared" si="352"/>
        <v>387.46309394274112</v>
      </c>
      <c r="DM219" s="228">
        <f t="shared" si="420"/>
        <v>1000000000000</v>
      </c>
      <c r="DN219" s="228">
        <f t="shared" si="421"/>
        <v>387463093942741.13</v>
      </c>
      <c r="DO219" s="228">
        <f t="shared" si="422"/>
        <v>387463093942741.13</v>
      </c>
      <c r="DP219" s="228">
        <f t="shared" si="423"/>
        <v>387463093942741</v>
      </c>
      <c r="DQ219" s="228">
        <f t="shared" si="424"/>
        <v>387463093942741</v>
      </c>
      <c r="DR219" s="30" t="str">
        <f t="shared" si="425"/>
        <v/>
      </c>
      <c r="DS219" s="30">
        <f t="shared" si="426"/>
        <v>0</v>
      </c>
      <c r="DT219" s="30">
        <f t="shared" si="427"/>
        <v>0</v>
      </c>
      <c r="DU219" s="27"/>
      <c r="DV219" s="23" t="s">
        <v>19</v>
      </c>
      <c r="DW219" s="23">
        <f t="shared" si="353"/>
        <v>370</v>
      </c>
      <c r="DX219" s="23">
        <f t="shared" si="354"/>
        <v>3</v>
      </c>
      <c r="DY219" s="23">
        <f t="shared" si="400"/>
        <v>123.33333333333333</v>
      </c>
      <c r="DZ219" s="23">
        <f t="shared" si="401"/>
        <v>0</v>
      </c>
      <c r="EA219" s="23">
        <f t="shared" si="355"/>
        <v>0</v>
      </c>
      <c r="EB219" s="23"/>
      <c r="EC219" s="23">
        <f t="shared" si="402"/>
        <v>370</v>
      </c>
      <c r="ED219" s="23">
        <f t="shared" si="403"/>
        <v>3</v>
      </c>
      <c r="EE219" s="23">
        <f t="shared" si="404"/>
        <v>370</v>
      </c>
      <c r="EF219" s="23">
        <f t="shared" si="405"/>
        <v>3</v>
      </c>
      <c r="EG219" s="23"/>
      <c r="EH219" s="23" t="s">
        <v>36</v>
      </c>
      <c r="EI219" s="223">
        <f t="shared" si="406"/>
        <v>370</v>
      </c>
      <c r="EJ219" s="23" t="s">
        <v>17</v>
      </c>
      <c r="EK219" s="223">
        <f t="shared" si="407"/>
        <v>3</v>
      </c>
      <c r="EL219" s="92" t="s">
        <v>37</v>
      </c>
      <c r="EM219" s="24" t="s">
        <v>18</v>
      </c>
      <c r="EN219" s="92">
        <f t="shared" si="441"/>
        <v>1</v>
      </c>
      <c r="EO219" s="92" t="s">
        <v>16</v>
      </c>
      <c r="EP219" t="str">
        <f t="shared" si="442"/>
        <v xml:space="preserve">( 370 / 3 ) π </v>
      </c>
      <c r="EQ219" t="str">
        <f t="shared" si="443"/>
        <v xml:space="preserve">( 370 / 3 ) π </v>
      </c>
      <c r="ER219" t="str">
        <f t="shared" si="408"/>
        <v xml:space="preserve">( 370 / 3 ) π </v>
      </c>
      <c r="ES219">
        <f t="shared" si="428"/>
        <v>0</v>
      </c>
      <c r="ET219" t="str">
        <f t="shared" si="409"/>
        <v xml:space="preserve">( 370 / 3 ) π </v>
      </c>
      <c r="EU219" s="92" t="s">
        <v>39</v>
      </c>
      <c r="EV219" s="92">
        <f t="shared" si="429"/>
        <v>186</v>
      </c>
      <c r="EW219" s="92"/>
      <c r="EX219" s="92">
        <f t="shared" si="430"/>
        <v>3</v>
      </c>
      <c r="EY219" s="92">
        <f t="shared" si="356"/>
        <v>3</v>
      </c>
      <c r="EZ219" s="71" t="str">
        <f t="shared" si="357"/>
        <v xml:space="preserve">22200° = </v>
      </c>
      <c r="FA219" s="73" t="str">
        <f t="shared" si="410"/>
        <v xml:space="preserve">( 370 / 3 ) π </v>
      </c>
      <c r="FB219" s="26" t="str">
        <f t="shared" si="358"/>
        <v>=</v>
      </c>
      <c r="FC219" s="26"/>
      <c r="FD219" s="26">
        <f t="shared" si="359"/>
        <v>387.46309394274112</v>
      </c>
      <c r="FE219" s="26"/>
      <c r="FF219" s="26" t="s">
        <v>39</v>
      </c>
      <c r="FG219" s="25">
        <f t="shared" si="360"/>
        <v>387.46309394274118</v>
      </c>
      <c r="FH219" s="25" t="s">
        <v>2</v>
      </c>
      <c r="FI219" s="25" t="str">
        <f t="shared" si="361"/>
        <v/>
      </c>
      <c r="FL219" s="144" t="str">
        <f t="shared" si="362"/>
        <v>( 370 / 3 ) π   =</v>
      </c>
      <c r="FM219" s="42">
        <f t="shared" si="444"/>
        <v>387.46309394274118</v>
      </c>
      <c r="FN219">
        <f t="shared" si="445"/>
        <v>-0.86602540378444648</v>
      </c>
      <c r="FO219">
        <f t="shared" si="446"/>
        <v>-0.4999999999999864</v>
      </c>
      <c r="FP219">
        <f t="shared" si="447"/>
        <v>-4.3301270189222327</v>
      </c>
      <c r="FQ219">
        <f t="shared" si="448"/>
        <v>-2.4999999999999321</v>
      </c>
      <c r="FR219">
        <f t="shared" si="449"/>
        <v>7.4999999999999325</v>
      </c>
      <c r="FS219">
        <f t="shared" si="450"/>
        <v>2.5000000000000679</v>
      </c>
      <c r="FT219">
        <f t="shared" si="451"/>
        <v>8.6602540378443482</v>
      </c>
      <c r="FV219">
        <v>360</v>
      </c>
      <c r="FW219">
        <f t="shared" si="431"/>
        <v>120</v>
      </c>
      <c r="FX219">
        <f t="shared" si="452"/>
        <v>60</v>
      </c>
      <c r="FY219">
        <f t="shared" si="468"/>
        <v>3</v>
      </c>
      <c r="FZ219">
        <f t="shared" si="411"/>
        <v>1.5</v>
      </c>
      <c r="GA219">
        <f t="shared" si="469"/>
        <v>185</v>
      </c>
      <c r="GB219">
        <f t="shared" si="453"/>
        <v>0</v>
      </c>
      <c r="GC219" t="str">
        <f t="shared" si="454"/>
        <v/>
      </c>
      <c r="GD219" t="str">
        <f t="shared" si="412"/>
        <v/>
      </c>
      <c r="GH219" t="str">
        <f t="shared" si="363"/>
        <v/>
      </c>
      <c r="GI219" t="str">
        <f t="shared" si="455"/>
        <v/>
      </c>
      <c r="GJ219" s="43" t="str">
        <f t="shared" si="456"/>
        <v/>
      </c>
      <c r="GK219" s="43" t="str">
        <f t="shared" si="457"/>
        <v/>
      </c>
      <c r="GL219" s="145"/>
      <c r="GM219" t="str">
        <f t="shared" si="458"/>
        <v/>
      </c>
      <c r="GN219" t="str">
        <f t="shared" si="459"/>
        <v/>
      </c>
      <c r="GO219" t="str">
        <f t="shared" si="460"/>
        <v/>
      </c>
      <c r="GP219" t="str">
        <f t="shared" si="461"/>
        <v/>
      </c>
      <c r="GQ219" t="str">
        <f t="shared" si="413"/>
        <v/>
      </c>
      <c r="GR219" t="str">
        <f t="shared" si="462"/>
        <v/>
      </c>
      <c r="GS219" t="str">
        <f t="shared" si="463"/>
        <v/>
      </c>
      <c r="GU219" t="str">
        <f t="shared" si="464"/>
        <v/>
      </c>
      <c r="GV219" t="str">
        <f t="shared" si="473"/>
        <v/>
      </c>
      <c r="GW219" t="str">
        <f t="shared" si="471"/>
        <v/>
      </c>
      <c r="GX219" t="str">
        <f t="shared" si="472"/>
        <v/>
      </c>
      <c r="GY219" s="19"/>
      <c r="GZ219" t="e">
        <f t="shared" si="415"/>
        <v>#VALUE!</v>
      </c>
      <c r="HA219">
        <f t="shared" si="470"/>
        <v>3</v>
      </c>
      <c r="HC219" t="s">
        <v>982</v>
      </c>
      <c r="HD219">
        <f t="shared" si="432"/>
        <v>185</v>
      </c>
      <c r="HE219" t="str">
        <f t="shared" si="364"/>
        <v/>
      </c>
      <c r="HF219">
        <f t="shared" si="365"/>
        <v>0</v>
      </c>
      <c r="HG219" t="str">
        <f t="shared" si="366"/>
        <v/>
      </c>
      <c r="HH219">
        <f t="shared" si="465"/>
        <v>0</v>
      </c>
    </row>
    <row r="220" spans="2:216" x14ac:dyDescent="0.25">
      <c r="B220" s="8"/>
      <c r="C220" s="8"/>
      <c r="D220" s="8"/>
      <c r="E220" s="8"/>
      <c r="F220" s="8"/>
      <c r="G220" s="8"/>
      <c r="H220" s="8"/>
      <c r="I220" s="8"/>
      <c r="J220" s="8"/>
      <c r="L220" s="185"/>
      <c r="M220" s="185"/>
      <c r="N220" s="84"/>
      <c r="O220" s="8"/>
      <c r="P220" s="8"/>
      <c r="Q220" s="27"/>
      <c r="R220" s="227">
        <f t="shared" si="367"/>
        <v>124</v>
      </c>
      <c r="U220" s="32" t="str">
        <f t="shared" si="434"/>
        <v/>
      </c>
      <c r="V220" s="45" t="str">
        <f t="shared" si="435"/>
        <v/>
      </c>
      <c r="W220" s="32" t="str">
        <f t="shared" si="368"/>
        <v/>
      </c>
      <c r="X220" s="35" t="str">
        <f t="shared" si="436"/>
        <v/>
      </c>
      <c r="Y220" s="39" t="str">
        <f t="shared" si="437"/>
        <v/>
      </c>
      <c r="Z220" s="35" t="str">
        <f t="shared" si="438"/>
        <v/>
      </c>
      <c r="AA220" s="35" t="str">
        <f t="shared" si="439"/>
        <v/>
      </c>
      <c r="AB220" s="35" t="str">
        <f t="shared" si="369"/>
        <v/>
      </c>
      <c r="AC220" s="39" t="str">
        <f t="shared" si="370"/>
        <v/>
      </c>
      <c r="AD220" s="39" t="str">
        <f t="shared" si="371"/>
        <v/>
      </c>
      <c r="AE220" s="41" t="str">
        <f t="shared" si="440"/>
        <v/>
      </c>
      <c r="AG220" s="20" t="e">
        <f t="shared" si="372"/>
        <v>#VALUE!</v>
      </c>
      <c r="BE220" s="8">
        <v>180</v>
      </c>
      <c r="BF220" s="8">
        <v>360</v>
      </c>
      <c r="BG220" s="8">
        <f t="shared" si="433"/>
        <v>7440</v>
      </c>
      <c r="BH220">
        <f t="shared" si="373"/>
        <v>22320</v>
      </c>
      <c r="BI220" t="s">
        <v>20</v>
      </c>
      <c r="BJ220">
        <f t="shared" si="374"/>
        <v>22320</v>
      </c>
      <c r="BK220">
        <f t="shared" si="416"/>
        <v>0</v>
      </c>
      <c r="BL220" s="17">
        <f t="shared" si="375"/>
        <v>44640</v>
      </c>
      <c r="BM220" s="17">
        <f t="shared" si="376"/>
        <v>360</v>
      </c>
      <c r="BN220" s="17">
        <f t="shared" si="377"/>
        <v>44640</v>
      </c>
      <c r="BO220" s="17">
        <f t="shared" si="378"/>
        <v>0</v>
      </c>
      <c r="BR220">
        <f t="shared" si="379"/>
        <v>22320</v>
      </c>
      <c r="BS220">
        <f t="shared" si="380"/>
        <v>360</v>
      </c>
      <c r="BT220">
        <f t="shared" si="381"/>
        <v>124</v>
      </c>
      <c r="BU220">
        <f t="shared" si="382"/>
        <v>1</v>
      </c>
      <c r="BX220">
        <f t="shared" si="383"/>
        <v>1</v>
      </c>
      <c r="BY220">
        <f t="shared" si="384"/>
        <v>124</v>
      </c>
      <c r="BZ220">
        <f t="shared" si="385"/>
        <v>1</v>
      </c>
      <c r="CA220">
        <f t="shared" si="386"/>
        <v>1</v>
      </c>
      <c r="CB220">
        <f t="shared" si="387"/>
        <v>124</v>
      </c>
      <c r="CC220">
        <f t="shared" si="388"/>
        <v>1</v>
      </c>
      <c r="CD220" s="19"/>
      <c r="CE220" s="155">
        <f t="shared" si="389"/>
        <v>124</v>
      </c>
      <c r="CF220" s="17">
        <f t="shared" si="390"/>
        <v>124</v>
      </c>
      <c r="CG220" s="205">
        <f t="shared" si="391"/>
        <v>389.55748904513433</v>
      </c>
      <c r="CH220" s="205">
        <f t="shared" si="392"/>
        <v>124</v>
      </c>
      <c r="CI220" s="205">
        <f t="shared" si="393"/>
        <v>0</v>
      </c>
      <c r="CJ220" s="224">
        <f t="shared" si="348"/>
        <v>1</v>
      </c>
      <c r="CK220" s="205">
        <f t="shared" si="394"/>
        <v>2</v>
      </c>
      <c r="CL220" s="205">
        <v>360</v>
      </c>
      <c r="CM220" s="205">
        <f t="shared" si="417"/>
        <v>8.3333333333333332E-3</v>
      </c>
      <c r="CN220" s="8"/>
      <c r="CO220" s="198"/>
      <c r="CP220" s="8"/>
      <c r="CQ220" s="8"/>
      <c r="CR220" s="8"/>
      <c r="CS220" s="8"/>
      <c r="CT220" s="8">
        <f t="shared" si="418"/>
        <v>372</v>
      </c>
      <c r="CU220" s="8">
        <f t="shared" si="419"/>
        <v>3</v>
      </c>
      <c r="CV220" s="8">
        <f t="shared" si="395"/>
        <v>3</v>
      </c>
      <c r="CW220" s="8">
        <f t="shared" si="466"/>
        <v>124</v>
      </c>
      <c r="CX220" s="8">
        <f t="shared" si="467"/>
        <v>1</v>
      </c>
      <c r="CY220" s="8">
        <f t="shared" si="349"/>
        <v>3</v>
      </c>
      <c r="CZ220" s="8">
        <f t="shared" si="350"/>
        <v>124</v>
      </c>
      <c r="DA220" s="8">
        <f t="shared" si="396"/>
        <v>1</v>
      </c>
      <c r="DB220" s="8"/>
      <c r="DC220" s="198">
        <f t="shared" si="397"/>
        <v>124</v>
      </c>
      <c r="DD220" s="234" t="s">
        <v>1005</v>
      </c>
      <c r="DE220" s="198">
        <f t="shared" si="398"/>
        <v>1</v>
      </c>
      <c r="DF220" s="8" t="s">
        <v>16</v>
      </c>
      <c r="DG220" s="8">
        <f t="shared" si="351"/>
        <v>124</v>
      </c>
      <c r="DH220" s="129" t="s">
        <v>18</v>
      </c>
      <c r="DI220" s="129" t="s">
        <v>16</v>
      </c>
      <c r="DJ220" s="198">
        <f t="shared" si="399"/>
        <v>389.55748904513433</v>
      </c>
      <c r="DK220" s="30" t="s">
        <v>2</v>
      </c>
      <c r="DL220" s="198">
        <f t="shared" si="352"/>
        <v>389.55748904513433</v>
      </c>
      <c r="DM220" s="228">
        <f t="shared" si="420"/>
        <v>1000000000000</v>
      </c>
      <c r="DN220" s="228">
        <f t="shared" si="421"/>
        <v>389557489045134.31</v>
      </c>
      <c r="DO220" s="228">
        <f t="shared" si="422"/>
        <v>389557489045134.31</v>
      </c>
      <c r="DP220" s="228">
        <f t="shared" si="423"/>
        <v>389557489045134</v>
      </c>
      <c r="DQ220" s="228">
        <f t="shared" si="424"/>
        <v>389557489045134</v>
      </c>
      <c r="DR220" s="30" t="str">
        <f t="shared" si="425"/>
        <v/>
      </c>
      <c r="DS220" s="30">
        <f t="shared" si="426"/>
        <v>0</v>
      </c>
      <c r="DT220" s="30">
        <f t="shared" si="427"/>
        <v>0</v>
      </c>
      <c r="DU220" s="27"/>
      <c r="DV220" s="23" t="s">
        <v>19</v>
      </c>
      <c r="DW220" s="23">
        <f t="shared" si="353"/>
        <v>124</v>
      </c>
      <c r="DX220" s="23">
        <f t="shared" si="354"/>
        <v>1</v>
      </c>
      <c r="DY220" s="23">
        <f t="shared" si="400"/>
        <v>124</v>
      </c>
      <c r="DZ220" s="23">
        <f t="shared" si="401"/>
        <v>0</v>
      </c>
      <c r="EA220" s="23">
        <f t="shared" si="355"/>
        <v>0</v>
      </c>
      <c r="EB220" s="23"/>
      <c r="EC220" s="23">
        <f t="shared" si="402"/>
        <v>124</v>
      </c>
      <c r="ED220" s="23">
        <f t="shared" si="403"/>
        <v>1</v>
      </c>
      <c r="EE220" s="23">
        <f t="shared" si="404"/>
        <v>124</v>
      </c>
      <c r="EF220" s="23">
        <f t="shared" si="405"/>
        <v>1</v>
      </c>
      <c r="EG220" s="23"/>
      <c r="EH220" s="23" t="s">
        <v>36</v>
      </c>
      <c r="EI220" s="223">
        <f t="shared" si="406"/>
        <v>124</v>
      </c>
      <c r="EJ220" s="23" t="s">
        <v>17</v>
      </c>
      <c r="EK220" s="223">
        <f t="shared" si="407"/>
        <v>1</v>
      </c>
      <c r="EL220" s="92" t="s">
        <v>37</v>
      </c>
      <c r="EM220" s="24" t="s">
        <v>18</v>
      </c>
      <c r="EN220" s="92">
        <f t="shared" si="441"/>
        <v>1</v>
      </c>
      <c r="EO220" s="92" t="s">
        <v>16</v>
      </c>
      <c r="EP220" t="str">
        <f t="shared" si="442"/>
        <v xml:space="preserve">( 124 / 1 ) π </v>
      </c>
      <c r="EQ220" t="str">
        <f t="shared" si="443"/>
        <v xml:space="preserve">124 π </v>
      </c>
      <c r="ER220" t="str">
        <f t="shared" si="408"/>
        <v xml:space="preserve">124 π </v>
      </c>
      <c r="ES220">
        <f t="shared" si="428"/>
        <v>0</v>
      </c>
      <c r="ET220" t="str">
        <f t="shared" si="409"/>
        <v xml:space="preserve">124 π </v>
      </c>
      <c r="EU220" s="92" t="s">
        <v>39</v>
      </c>
      <c r="EV220" s="92">
        <f t="shared" si="429"/>
        <v>187</v>
      </c>
      <c r="EW220" s="92"/>
      <c r="EX220" s="92">
        <f t="shared" si="430"/>
        <v>3</v>
      </c>
      <c r="EY220" s="92">
        <f t="shared" si="356"/>
        <v>1</v>
      </c>
      <c r="EZ220" s="71" t="str">
        <f t="shared" si="357"/>
        <v xml:space="preserve">22320° = </v>
      </c>
      <c r="FA220" s="73" t="str">
        <f t="shared" si="410"/>
        <v xml:space="preserve">124 π </v>
      </c>
      <c r="FB220" s="26" t="str">
        <f t="shared" si="358"/>
        <v>=</v>
      </c>
      <c r="FC220" s="26"/>
      <c r="FD220" s="26">
        <f t="shared" si="359"/>
        <v>389.55748904513433</v>
      </c>
      <c r="FE220" s="26"/>
      <c r="FF220" s="26" t="s">
        <v>39</v>
      </c>
      <c r="FG220" s="25">
        <f t="shared" si="360"/>
        <v>389.55748904513433</v>
      </c>
      <c r="FH220" s="25" t="s">
        <v>2</v>
      </c>
      <c r="FI220" s="25" t="str">
        <f t="shared" si="361"/>
        <v/>
      </c>
      <c r="FL220" s="144" t="str">
        <f t="shared" si="362"/>
        <v>124 π   =</v>
      </c>
      <c r="FM220" s="42">
        <f t="shared" si="444"/>
        <v>389.55748904513433</v>
      </c>
      <c r="FN220">
        <f t="shared" si="445"/>
        <v>-2.9402695556068892E-14</v>
      </c>
      <c r="FO220">
        <f t="shared" si="446"/>
        <v>1</v>
      </c>
      <c r="FP220">
        <f t="shared" si="447"/>
        <v>-1.4701347778034446E-13</v>
      </c>
      <c r="FQ220">
        <f t="shared" si="448"/>
        <v>5</v>
      </c>
      <c r="FR220">
        <f t="shared" si="449"/>
        <v>0</v>
      </c>
      <c r="FS220">
        <f t="shared" si="450"/>
        <v>0</v>
      </c>
      <c r="FT220">
        <f t="shared" si="451"/>
        <v>1.4701347778034446E-13</v>
      </c>
      <c r="FV220">
        <v>360</v>
      </c>
      <c r="FW220">
        <f t="shared" si="431"/>
        <v>120</v>
      </c>
      <c r="FX220">
        <f t="shared" si="452"/>
        <v>60</v>
      </c>
      <c r="FY220">
        <f t="shared" si="468"/>
        <v>3</v>
      </c>
      <c r="FZ220">
        <f t="shared" si="411"/>
        <v>1.5</v>
      </c>
      <c r="GA220">
        <f t="shared" si="469"/>
        <v>186</v>
      </c>
      <c r="GB220">
        <f t="shared" si="453"/>
        <v>0</v>
      </c>
      <c r="GC220" t="str">
        <f t="shared" si="454"/>
        <v/>
      </c>
      <c r="GD220" t="str">
        <f t="shared" si="412"/>
        <v/>
      </c>
      <c r="GH220" t="str">
        <f t="shared" si="363"/>
        <v/>
      </c>
      <c r="GI220" t="str">
        <f t="shared" si="455"/>
        <v/>
      </c>
      <c r="GJ220" s="43" t="str">
        <f t="shared" si="456"/>
        <v/>
      </c>
      <c r="GK220" s="43" t="str">
        <f t="shared" si="457"/>
        <v/>
      </c>
      <c r="GL220" s="145"/>
      <c r="GM220" t="str">
        <f t="shared" si="458"/>
        <v/>
      </c>
      <c r="GN220" t="str">
        <f t="shared" si="459"/>
        <v/>
      </c>
      <c r="GO220" t="str">
        <f t="shared" si="460"/>
        <v/>
      </c>
      <c r="GP220" t="str">
        <f t="shared" si="461"/>
        <v/>
      </c>
      <c r="GQ220" t="str">
        <f t="shared" si="413"/>
        <v/>
      </c>
      <c r="GR220" t="str">
        <f t="shared" si="462"/>
        <v/>
      </c>
      <c r="GS220" t="str">
        <f t="shared" si="463"/>
        <v/>
      </c>
      <c r="GU220" t="str">
        <f t="shared" si="464"/>
        <v/>
      </c>
      <c r="GV220" t="str">
        <f t="shared" si="473"/>
        <v/>
      </c>
      <c r="GW220" t="str">
        <f t="shared" si="471"/>
        <v/>
      </c>
      <c r="GX220" t="str">
        <f t="shared" si="472"/>
        <v/>
      </c>
      <c r="GY220" s="19"/>
      <c r="GZ220" t="e">
        <f t="shared" si="415"/>
        <v>#VALUE!</v>
      </c>
      <c r="HA220">
        <f t="shared" si="470"/>
        <v>3</v>
      </c>
      <c r="HC220" t="s">
        <v>982</v>
      </c>
      <c r="HD220">
        <f t="shared" si="432"/>
        <v>186</v>
      </c>
      <c r="HE220" t="str">
        <f t="shared" si="364"/>
        <v/>
      </c>
      <c r="HF220">
        <f t="shared" si="365"/>
        <v>0</v>
      </c>
      <c r="HG220" t="str">
        <f t="shared" si="366"/>
        <v/>
      </c>
      <c r="HH220">
        <f t="shared" si="465"/>
        <v>0</v>
      </c>
    </row>
    <row r="221" spans="2:216" x14ac:dyDescent="0.25">
      <c r="B221" s="8"/>
      <c r="C221" s="8"/>
      <c r="D221" s="8"/>
      <c r="E221" s="8"/>
      <c r="F221" s="8"/>
      <c r="G221" s="8"/>
      <c r="H221" s="8"/>
      <c r="I221" s="8"/>
      <c r="J221" s="8"/>
      <c r="L221" s="185"/>
      <c r="M221" s="185"/>
      <c r="N221" s="84"/>
      <c r="O221" s="8"/>
      <c r="P221" s="8"/>
      <c r="Q221" s="27"/>
      <c r="R221" s="227">
        <f t="shared" si="367"/>
        <v>124.66666666666667</v>
      </c>
      <c r="U221" s="32" t="str">
        <f t="shared" si="434"/>
        <v/>
      </c>
      <c r="V221" s="44" t="str">
        <f t="shared" si="435"/>
        <v/>
      </c>
      <c r="W221" s="66" t="str">
        <f t="shared" si="368"/>
        <v/>
      </c>
      <c r="X221" s="34" t="str">
        <f t="shared" si="436"/>
        <v/>
      </c>
      <c r="Y221" s="38" t="str">
        <f t="shared" si="437"/>
        <v/>
      </c>
      <c r="Z221" s="34" t="str">
        <f t="shared" si="438"/>
        <v/>
      </c>
      <c r="AA221" s="34" t="str">
        <f t="shared" si="439"/>
        <v/>
      </c>
      <c r="AB221" s="34" t="str">
        <f t="shared" si="369"/>
        <v/>
      </c>
      <c r="AC221" s="38" t="str">
        <f t="shared" si="370"/>
        <v/>
      </c>
      <c r="AD221" s="38" t="str">
        <f t="shared" si="371"/>
        <v/>
      </c>
      <c r="AE221" s="40" t="str">
        <f t="shared" si="440"/>
        <v/>
      </c>
      <c r="AG221" s="20" t="e">
        <f t="shared" si="372"/>
        <v>#VALUE!</v>
      </c>
      <c r="BE221" s="8">
        <v>180</v>
      </c>
      <c r="BF221" s="8">
        <v>360</v>
      </c>
      <c r="BG221" s="8">
        <f t="shared" si="433"/>
        <v>7480</v>
      </c>
      <c r="BH221">
        <f t="shared" si="373"/>
        <v>22440</v>
      </c>
      <c r="BI221" t="s">
        <v>20</v>
      </c>
      <c r="BJ221">
        <f t="shared" si="374"/>
        <v>22440</v>
      </c>
      <c r="BK221">
        <f t="shared" si="416"/>
        <v>0</v>
      </c>
      <c r="BL221" s="17">
        <f t="shared" si="375"/>
        <v>44880</v>
      </c>
      <c r="BM221" s="17">
        <f t="shared" si="376"/>
        <v>360</v>
      </c>
      <c r="BN221" s="17">
        <f t="shared" si="377"/>
        <v>44880</v>
      </c>
      <c r="BO221" s="17">
        <f t="shared" si="378"/>
        <v>0</v>
      </c>
      <c r="BR221">
        <f t="shared" si="379"/>
        <v>22440</v>
      </c>
      <c r="BS221">
        <f t="shared" si="380"/>
        <v>120</v>
      </c>
      <c r="BT221">
        <f t="shared" si="381"/>
        <v>374</v>
      </c>
      <c r="BU221">
        <f t="shared" si="382"/>
        <v>3</v>
      </c>
      <c r="BX221">
        <f t="shared" si="383"/>
        <v>1</v>
      </c>
      <c r="BY221">
        <f t="shared" si="384"/>
        <v>374</v>
      </c>
      <c r="BZ221">
        <f t="shared" si="385"/>
        <v>3</v>
      </c>
      <c r="CA221">
        <f t="shared" si="386"/>
        <v>1</v>
      </c>
      <c r="CB221">
        <f t="shared" si="387"/>
        <v>374</v>
      </c>
      <c r="CC221">
        <f t="shared" si="388"/>
        <v>3</v>
      </c>
      <c r="CD221" s="19"/>
      <c r="CE221" s="155">
        <f t="shared" si="389"/>
        <v>124.66666666666667</v>
      </c>
      <c r="CF221" s="17">
        <f t="shared" si="390"/>
        <v>124.66666666666667</v>
      </c>
      <c r="CG221" s="205">
        <f t="shared" si="391"/>
        <v>391.65188414752754</v>
      </c>
      <c r="CH221" s="205">
        <f t="shared" si="392"/>
        <v>124.66666666666667</v>
      </c>
      <c r="CI221" s="205">
        <f t="shared" si="393"/>
        <v>0</v>
      </c>
      <c r="CJ221" s="224">
        <f t="shared" si="348"/>
        <v>1</v>
      </c>
      <c r="CK221" s="205">
        <f t="shared" si="394"/>
        <v>2</v>
      </c>
      <c r="CL221" s="205">
        <v>360</v>
      </c>
      <c r="CM221" s="205">
        <f t="shared" si="417"/>
        <v>8.3333333333333332E-3</v>
      </c>
      <c r="CN221" s="8"/>
      <c r="CO221" s="198"/>
      <c r="CP221" s="8"/>
      <c r="CQ221" s="8"/>
      <c r="CR221" s="8"/>
      <c r="CS221" s="8"/>
      <c r="CT221" s="8">
        <f t="shared" si="418"/>
        <v>374</v>
      </c>
      <c r="CU221" s="8">
        <f t="shared" si="419"/>
        <v>3</v>
      </c>
      <c r="CV221" s="8">
        <f t="shared" si="395"/>
        <v>1</v>
      </c>
      <c r="CW221" s="8">
        <f t="shared" si="466"/>
        <v>374</v>
      </c>
      <c r="CX221" s="8">
        <f t="shared" si="467"/>
        <v>3</v>
      </c>
      <c r="CY221" s="8">
        <f t="shared" si="349"/>
        <v>1</v>
      </c>
      <c r="CZ221" s="8">
        <f t="shared" si="350"/>
        <v>374</v>
      </c>
      <c r="DA221" s="8">
        <f t="shared" si="396"/>
        <v>3</v>
      </c>
      <c r="DB221" s="8"/>
      <c r="DC221" s="198">
        <f t="shared" si="397"/>
        <v>374</v>
      </c>
      <c r="DD221" s="234" t="s">
        <v>1005</v>
      </c>
      <c r="DE221" s="198">
        <f t="shared" si="398"/>
        <v>3</v>
      </c>
      <c r="DF221" s="8" t="s">
        <v>16</v>
      </c>
      <c r="DG221" s="8">
        <f t="shared" si="351"/>
        <v>124.66666666666667</v>
      </c>
      <c r="DH221" s="129" t="s">
        <v>18</v>
      </c>
      <c r="DI221" s="129" t="s">
        <v>16</v>
      </c>
      <c r="DJ221" s="198">
        <f t="shared" si="399"/>
        <v>391.65188414752754</v>
      </c>
      <c r="DK221" s="30" t="s">
        <v>2</v>
      </c>
      <c r="DL221" s="198">
        <f t="shared" si="352"/>
        <v>391.65188414752754</v>
      </c>
      <c r="DM221" s="228">
        <f t="shared" si="420"/>
        <v>1000000000000</v>
      </c>
      <c r="DN221" s="228">
        <f t="shared" si="421"/>
        <v>391651884147527.56</v>
      </c>
      <c r="DO221" s="228">
        <f t="shared" si="422"/>
        <v>391651884147527.56</v>
      </c>
      <c r="DP221" s="228">
        <f t="shared" si="423"/>
        <v>391651884147528</v>
      </c>
      <c r="DQ221" s="228">
        <f t="shared" si="424"/>
        <v>391651884147528</v>
      </c>
      <c r="DR221" s="30" t="str">
        <f t="shared" si="425"/>
        <v/>
      </c>
      <c r="DS221" s="30">
        <f t="shared" si="426"/>
        <v>0</v>
      </c>
      <c r="DT221" s="30">
        <f t="shared" si="427"/>
        <v>0</v>
      </c>
      <c r="DU221" s="27"/>
      <c r="DV221" s="23" t="s">
        <v>19</v>
      </c>
      <c r="DW221" s="23">
        <f t="shared" si="353"/>
        <v>374</v>
      </c>
      <c r="DX221" s="23">
        <f t="shared" si="354"/>
        <v>3</v>
      </c>
      <c r="DY221" s="23">
        <f t="shared" si="400"/>
        <v>124.66666666666667</v>
      </c>
      <c r="DZ221" s="23">
        <f t="shared" si="401"/>
        <v>0</v>
      </c>
      <c r="EA221" s="23">
        <f t="shared" si="355"/>
        <v>0</v>
      </c>
      <c r="EB221" s="23"/>
      <c r="EC221" s="23">
        <f t="shared" si="402"/>
        <v>374</v>
      </c>
      <c r="ED221" s="23">
        <f t="shared" si="403"/>
        <v>3</v>
      </c>
      <c r="EE221" s="23">
        <f t="shared" si="404"/>
        <v>374</v>
      </c>
      <c r="EF221" s="23">
        <f t="shared" si="405"/>
        <v>3</v>
      </c>
      <c r="EG221" s="23"/>
      <c r="EH221" s="23" t="s">
        <v>36</v>
      </c>
      <c r="EI221" s="223">
        <f t="shared" si="406"/>
        <v>374</v>
      </c>
      <c r="EJ221" s="23" t="s">
        <v>17</v>
      </c>
      <c r="EK221" s="223">
        <f t="shared" si="407"/>
        <v>3</v>
      </c>
      <c r="EL221" s="92" t="s">
        <v>37</v>
      </c>
      <c r="EM221" s="24" t="s">
        <v>18</v>
      </c>
      <c r="EN221" s="92">
        <f t="shared" si="441"/>
        <v>1</v>
      </c>
      <c r="EO221" s="92" t="s">
        <v>16</v>
      </c>
      <c r="EP221" t="str">
        <f t="shared" si="442"/>
        <v xml:space="preserve">( 374 / 3 ) π </v>
      </c>
      <c r="EQ221" t="str">
        <f t="shared" si="443"/>
        <v xml:space="preserve">( 374 / 3 ) π </v>
      </c>
      <c r="ER221" t="str">
        <f t="shared" si="408"/>
        <v xml:space="preserve">( 374 / 3 ) π </v>
      </c>
      <c r="ES221">
        <f t="shared" si="428"/>
        <v>0</v>
      </c>
      <c r="ET221" t="str">
        <f t="shared" si="409"/>
        <v xml:space="preserve">( 374 / 3 ) π </v>
      </c>
      <c r="EU221" s="92" t="s">
        <v>39</v>
      </c>
      <c r="EV221" s="92">
        <f t="shared" si="429"/>
        <v>188</v>
      </c>
      <c r="EW221" s="92"/>
      <c r="EX221" s="92">
        <f t="shared" si="430"/>
        <v>3</v>
      </c>
      <c r="EY221" s="92">
        <f t="shared" si="356"/>
        <v>1</v>
      </c>
      <c r="EZ221" s="71" t="str">
        <f t="shared" si="357"/>
        <v xml:space="preserve">22440° = </v>
      </c>
      <c r="FA221" s="73" t="str">
        <f t="shared" si="410"/>
        <v xml:space="preserve">( 374 / 3 ) π </v>
      </c>
      <c r="FB221" s="26" t="str">
        <f t="shared" si="358"/>
        <v>=</v>
      </c>
      <c r="FC221" s="26"/>
      <c r="FD221" s="26">
        <f t="shared" si="359"/>
        <v>391.65188414752754</v>
      </c>
      <c r="FE221" s="26"/>
      <c r="FF221" s="26" t="s">
        <v>39</v>
      </c>
      <c r="FG221" s="25">
        <f t="shared" si="360"/>
        <v>391.65188414752748</v>
      </c>
      <c r="FH221" s="25" t="s">
        <v>2</v>
      </c>
      <c r="FI221" s="25">
        <f t="shared" si="361"/>
        <v>1</v>
      </c>
      <c r="FL221" s="144" t="str">
        <f t="shared" si="362"/>
        <v>( 374 / 3 ) π   =</v>
      </c>
      <c r="FM221" s="42">
        <f t="shared" si="444"/>
        <v>391.65188414752748</v>
      </c>
      <c r="FN221">
        <f t="shared" si="445"/>
        <v>0.8660254037844759</v>
      </c>
      <c r="FO221">
        <f t="shared" si="446"/>
        <v>-0.4999999999999355</v>
      </c>
      <c r="FP221">
        <f t="shared" si="447"/>
        <v>4.3301270189223793</v>
      </c>
      <c r="FQ221">
        <f t="shared" si="448"/>
        <v>-2.4999999999996776</v>
      </c>
      <c r="FR221">
        <f t="shared" si="449"/>
        <v>7.4999999999996776</v>
      </c>
      <c r="FS221">
        <f t="shared" si="450"/>
        <v>2.5000000000003224</v>
      </c>
      <c r="FT221">
        <f t="shared" si="451"/>
        <v>8.6602540378442008</v>
      </c>
      <c r="FV221">
        <v>360</v>
      </c>
      <c r="FW221">
        <f t="shared" si="431"/>
        <v>120</v>
      </c>
      <c r="FX221">
        <f t="shared" si="452"/>
        <v>60</v>
      </c>
      <c r="FY221">
        <f t="shared" si="468"/>
        <v>3</v>
      </c>
      <c r="FZ221">
        <f t="shared" si="411"/>
        <v>1.5</v>
      </c>
      <c r="GA221">
        <f t="shared" si="469"/>
        <v>187</v>
      </c>
      <c r="GB221">
        <f t="shared" si="453"/>
        <v>0</v>
      </c>
      <c r="GC221" t="str">
        <f t="shared" si="454"/>
        <v/>
      </c>
      <c r="GD221" t="str">
        <f t="shared" si="412"/>
        <v/>
      </c>
      <c r="GH221" t="str">
        <f t="shared" si="363"/>
        <v/>
      </c>
      <c r="GI221" t="str">
        <f t="shared" si="455"/>
        <v/>
      </c>
      <c r="GJ221" s="43" t="str">
        <f t="shared" si="456"/>
        <v/>
      </c>
      <c r="GK221" s="43" t="str">
        <f t="shared" si="457"/>
        <v/>
      </c>
      <c r="GL221" s="145"/>
      <c r="GM221" t="str">
        <f t="shared" si="458"/>
        <v/>
      </c>
      <c r="GN221" t="str">
        <f t="shared" si="459"/>
        <v/>
      </c>
      <c r="GO221" t="str">
        <f t="shared" si="460"/>
        <v/>
      </c>
      <c r="GP221" t="str">
        <f t="shared" si="461"/>
        <v/>
      </c>
      <c r="GQ221" t="str">
        <f t="shared" si="413"/>
        <v/>
      </c>
      <c r="GR221" t="str">
        <f t="shared" si="462"/>
        <v/>
      </c>
      <c r="GS221" t="str">
        <f t="shared" si="463"/>
        <v/>
      </c>
      <c r="GU221" t="str">
        <f t="shared" si="464"/>
        <v/>
      </c>
      <c r="GV221" t="str">
        <f t="shared" si="473"/>
        <v/>
      </c>
      <c r="GW221" t="str">
        <f t="shared" si="471"/>
        <v/>
      </c>
      <c r="GX221" t="str">
        <f t="shared" si="472"/>
        <v/>
      </c>
      <c r="GY221" s="19"/>
      <c r="GZ221" t="e">
        <f t="shared" si="415"/>
        <v>#VALUE!</v>
      </c>
      <c r="HA221">
        <f t="shared" si="470"/>
        <v>3</v>
      </c>
      <c r="HC221" t="s">
        <v>982</v>
      </c>
      <c r="HD221">
        <f t="shared" si="432"/>
        <v>187</v>
      </c>
      <c r="HE221" t="str">
        <f t="shared" si="364"/>
        <v/>
      </c>
      <c r="HF221">
        <f t="shared" si="365"/>
        <v>0</v>
      </c>
      <c r="HG221" t="str">
        <f t="shared" si="366"/>
        <v/>
      </c>
      <c r="HH221">
        <f t="shared" si="465"/>
        <v>0</v>
      </c>
    </row>
    <row r="222" spans="2:216" x14ac:dyDescent="0.25">
      <c r="B222" s="8"/>
      <c r="C222" s="8"/>
      <c r="D222" s="8"/>
      <c r="E222" s="8"/>
      <c r="F222" s="8"/>
      <c r="G222" s="8"/>
      <c r="H222" s="8"/>
      <c r="I222" s="8"/>
      <c r="J222" s="8"/>
      <c r="L222" s="185"/>
      <c r="M222" s="185"/>
      <c r="N222" s="84"/>
      <c r="O222" s="8"/>
      <c r="P222" s="8"/>
      <c r="Q222" s="27"/>
      <c r="R222" s="227">
        <f t="shared" si="367"/>
        <v>125.33333333333333</v>
      </c>
      <c r="U222" s="32" t="str">
        <f t="shared" si="434"/>
        <v/>
      </c>
      <c r="V222" s="45" t="str">
        <f t="shared" si="435"/>
        <v/>
      </c>
      <c r="W222" s="32" t="str">
        <f t="shared" si="368"/>
        <v/>
      </c>
      <c r="X222" s="35" t="str">
        <f t="shared" si="436"/>
        <v/>
      </c>
      <c r="Y222" s="39" t="str">
        <f t="shared" si="437"/>
        <v/>
      </c>
      <c r="Z222" s="35" t="str">
        <f t="shared" si="438"/>
        <v/>
      </c>
      <c r="AA222" s="35" t="str">
        <f t="shared" si="439"/>
        <v/>
      </c>
      <c r="AB222" s="35" t="str">
        <f t="shared" si="369"/>
        <v/>
      </c>
      <c r="AC222" s="39" t="str">
        <f t="shared" si="370"/>
        <v/>
      </c>
      <c r="AD222" s="39" t="str">
        <f t="shared" si="371"/>
        <v/>
      </c>
      <c r="AE222" s="41" t="str">
        <f t="shared" si="440"/>
        <v/>
      </c>
      <c r="AG222" s="20" t="e">
        <f t="shared" si="372"/>
        <v>#VALUE!</v>
      </c>
      <c r="BE222" s="8">
        <v>180</v>
      </c>
      <c r="BF222" s="8">
        <v>360</v>
      </c>
      <c r="BG222" s="8">
        <f t="shared" si="433"/>
        <v>7520</v>
      </c>
      <c r="BH222">
        <f t="shared" si="373"/>
        <v>22560</v>
      </c>
      <c r="BI222" t="s">
        <v>20</v>
      </c>
      <c r="BJ222">
        <f t="shared" si="374"/>
        <v>22560</v>
      </c>
      <c r="BK222">
        <f t="shared" si="416"/>
        <v>0</v>
      </c>
      <c r="BL222" s="17">
        <f t="shared" si="375"/>
        <v>45120</v>
      </c>
      <c r="BM222" s="17">
        <f t="shared" si="376"/>
        <v>360</v>
      </c>
      <c r="BN222" s="17">
        <f t="shared" si="377"/>
        <v>45120</v>
      </c>
      <c r="BO222" s="17">
        <f t="shared" si="378"/>
        <v>0</v>
      </c>
      <c r="BR222">
        <f t="shared" si="379"/>
        <v>22560</v>
      </c>
      <c r="BS222">
        <f t="shared" si="380"/>
        <v>120</v>
      </c>
      <c r="BT222">
        <f t="shared" si="381"/>
        <v>376</v>
      </c>
      <c r="BU222">
        <f t="shared" si="382"/>
        <v>3</v>
      </c>
      <c r="BX222">
        <f t="shared" si="383"/>
        <v>1</v>
      </c>
      <c r="BY222">
        <f t="shared" si="384"/>
        <v>376</v>
      </c>
      <c r="BZ222">
        <f t="shared" si="385"/>
        <v>3</v>
      </c>
      <c r="CA222">
        <f t="shared" si="386"/>
        <v>1</v>
      </c>
      <c r="CB222">
        <f t="shared" si="387"/>
        <v>376</v>
      </c>
      <c r="CC222">
        <f t="shared" si="388"/>
        <v>3</v>
      </c>
      <c r="CD222" s="19"/>
      <c r="CE222" s="155">
        <f t="shared" si="389"/>
        <v>125.33333333333333</v>
      </c>
      <c r="CF222" s="17">
        <f t="shared" si="390"/>
        <v>125.33333333333333</v>
      </c>
      <c r="CG222" s="205">
        <f t="shared" si="391"/>
        <v>393.74627924992075</v>
      </c>
      <c r="CH222" s="205">
        <f t="shared" si="392"/>
        <v>125.33333333333333</v>
      </c>
      <c r="CI222" s="205">
        <f t="shared" si="393"/>
        <v>0</v>
      </c>
      <c r="CJ222" s="224">
        <f t="shared" si="348"/>
        <v>1</v>
      </c>
      <c r="CK222" s="205">
        <f t="shared" si="394"/>
        <v>2</v>
      </c>
      <c r="CL222" s="205">
        <v>360</v>
      </c>
      <c r="CM222" s="205">
        <f t="shared" si="417"/>
        <v>8.3333333333333332E-3</v>
      </c>
      <c r="CN222" s="8"/>
      <c r="CO222" s="198"/>
      <c r="CP222" s="8"/>
      <c r="CQ222" s="8"/>
      <c r="CR222" s="8"/>
      <c r="CS222" s="8"/>
      <c r="CT222" s="8">
        <f t="shared" si="418"/>
        <v>376</v>
      </c>
      <c r="CU222" s="8">
        <f t="shared" si="419"/>
        <v>3</v>
      </c>
      <c r="CV222" s="8">
        <f t="shared" si="395"/>
        <v>1</v>
      </c>
      <c r="CW222" s="8">
        <f t="shared" si="466"/>
        <v>376</v>
      </c>
      <c r="CX222" s="8">
        <f t="shared" si="467"/>
        <v>3</v>
      </c>
      <c r="CY222" s="8">
        <f t="shared" si="349"/>
        <v>1</v>
      </c>
      <c r="CZ222" s="8">
        <f t="shared" si="350"/>
        <v>376</v>
      </c>
      <c r="DA222" s="8">
        <f t="shared" si="396"/>
        <v>3</v>
      </c>
      <c r="DB222" s="8"/>
      <c r="DC222" s="198">
        <f t="shared" si="397"/>
        <v>376</v>
      </c>
      <c r="DD222" s="234" t="s">
        <v>1005</v>
      </c>
      <c r="DE222" s="198">
        <f t="shared" si="398"/>
        <v>3</v>
      </c>
      <c r="DF222" s="8" t="s">
        <v>16</v>
      </c>
      <c r="DG222" s="8">
        <f t="shared" si="351"/>
        <v>125.33333333333333</v>
      </c>
      <c r="DH222" s="129" t="s">
        <v>18</v>
      </c>
      <c r="DI222" s="129" t="s">
        <v>16</v>
      </c>
      <c r="DJ222" s="198">
        <f t="shared" si="399"/>
        <v>393.74627924992075</v>
      </c>
      <c r="DK222" s="30" t="s">
        <v>2</v>
      </c>
      <c r="DL222" s="198">
        <f t="shared" si="352"/>
        <v>393.74627924992075</v>
      </c>
      <c r="DM222" s="228">
        <f t="shared" si="420"/>
        <v>1000000000000</v>
      </c>
      <c r="DN222" s="228">
        <f t="shared" si="421"/>
        <v>393746279249920.75</v>
      </c>
      <c r="DO222" s="228">
        <f t="shared" si="422"/>
        <v>393746279249920.75</v>
      </c>
      <c r="DP222" s="228">
        <f t="shared" si="423"/>
        <v>393746279249921</v>
      </c>
      <c r="DQ222" s="228">
        <f t="shared" si="424"/>
        <v>393746279249921</v>
      </c>
      <c r="DR222" s="30" t="str">
        <f t="shared" si="425"/>
        <v/>
      </c>
      <c r="DS222" s="30">
        <f t="shared" si="426"/>
        <v>0</v>
      </c>
      <c r="DT222" s="30">
        <f t="shared" si="427"/>
        <v>0</v>
      </c>
      <c r="DU222" s="27"/>
      <c r="DV222" s="23" t="s">
        <v>19</v>
      </c>
      <c r="DW222" s="23">
        <f t="shared" si="353"/>
        <v>376</v>
      </c>
      <c r="DX222" s="23">
        <f t="shared" si="354"/>
        <v>3</v>
      </c>
      <c r="DY222" s="23">
        <f t="shared" si="400"/>
        <v>125.33333333333333</v>
      </c>
      <c r="DZ222" s="23">
        <f t="shared" si="401"/>
        <v>0</v>
      </c>
      <c r="EA222" s="23">
        <f t="shared" si="355"/>
        <v>0</v>
      </c>
      <c r="EB222" s="23"/>
      <c r="EC222" s="23">
        <f t="shared" si="402"/>
        <v>376</v>
      </c>
      <c r="ED222" s="23">
        <f t="shared" si="403"/>
        <v>3</v>
      </c>
      <c r="EE222" s="23">
        <f t="shared" si="404"/>
        <v>376</v>
      </c>
      <c r="EF222" s="23">
        <f t="shared" si="405"/>
        <v>3</v>
      </c>
      <c r="EG222" s="23"/>
      <c r="EH222" s="23" t="s">
        <v>36</v>
      </c>
      <c r="EI222" s="223">
        <f t="shared" si="406"/>
        <v>376</v>
      </c>
      <c r="EJ222" s="23" t="s">
        <v>17</v>
      </c>
      <c r="EK222" s="223">
        <f t="shared" si="407"/>
        <v>3</v>
      </c>
      <c r="EL222" s="92" t="s">
        <v>37</v>
      </c>
      <c r="EM222" s="24" t="s">
        <v>18</v>
      </c>
      <c r="EN222" s="92">
        <f t="shared" si="441"/>
        <v>1</v>
      </c>
      <c r="EO222" s="92" t="s">
        <v>16</v>
      </c>
      <c r="EP222" t="str">
        <f t="shared" si="442"/>
        <v xml:space="preserve">( 376 / 3 ) π </v>
      </c>
      <c r="EQ222" t="str">
        <f t="shared" si="443"/>
        <v xml:space="preserve">( 376 / 3 ) π </v>
      </c>
      <c r="ER222" t="str">
        <f t="shared" si="408"/>
        <v xml:space="preserve">( 376 / 3 ) π </v>
      </c>
      <c r="ES222">
        <f t="shared" si="428"/>
        <v>0</v>
      </c>
      <c r="ET222" t="str">
        <f t="shared" si="409"/>
        <v xml:space="preserve">( 376 / 3 ) π </v>
      </c>
      <c r="EU222" s="92" t="s">
        <v>39</v>
      </c>
      <c r="EV222" s="92">
        <f t="shared" si="429"/>
        <v>189</v>
      </c>
      <c r="EW222" s="92"/>
      <c r="EX222" s="92">
        <f t="shared" si="430"/>
        <v>3</v>
      </c>
      <c r="EY222" s="92">
        <f t="shared" si="356"/>
        <v>3</v>
      </c>
      <c r="EZ222" s="71" t="str">
        <f t="shared" si="357"/>
        <v xml:space="preserve">22560° = </v>
      </c>
      <c r="FA222" s="73" t="str">
        <f t="shared" si="410"/>
        <v xml:space="preserve">( 376 / 3 ) π </v>
      </c>
      <c r="FB222" s="26" t="str">
        <f t="shared" si="358"/>
        <v>=</v>
      </c>
      <c r="FC222" s="26"/>
      <c r="FD222" s="26">
        <f t="shared" si="359"/>
        <v>393.74627924992075</v>
      </c>
      <c r="FE222" s="26"/>
      <c r="FF222" s="26" t="s">
        <v>39</v>
      </c>
      <c r="FG222" s="25">
        <f t="shared" si="360"/>
        <v>393.74627924992075</v>
      </c>
      <c r="FH222" s="25" t="s">
        <v>2</v>
      </c>
      <c r="FI222" s="25" t="str">
        <f t="shared" si="361"/>
        <v/>
      </c>
      <c r="FL222" s="144" t="str">
        <f t="shared" si="362"/>
        <v>( 376 / 3 ) π   =</v>
      </c>
      <c r="FM222" s="42">
        <f t="shared" si="444"/>
        <v>393.74627924992075</v>
      </c>
      <c r="FN222">
        <f t="shared" si="445"/>
        <v>-0.86602540378443571</v>
      </c>
      <c r="FO222">
        <f t="shared" si="446"/>
        <v>-0.50000000000000511</v>
      </c>
      <c r="FP222">
        <f t="shared" si="447"/>
        <v>-4.3301270189221786</v>
      </c>
      <c r="FQ222">
        <f t="shared" si="448"/>
        <v>-2.5000000000000258</v>
      </c>
      <c r="FR222">
        <f t="shared" si="449"/>
        <v>7.5000000000000258</v>
      </c>
      <c r="FS222">
        <f t="shared" si="450"/>
        <v>2.4999999999999742</v>
      </c>
      <c r="FT222">
        <f t="shared" si="451"/>
        <v>8.6602540378444015</v>
      </c>
      <c r="FV222">
        <v>360</v>
      </c>
      <c r="FW222">
        <f t="shared" si="431"/>
        <v>120</v>
      </c>
      <c r="FX222">
        <f t="shared" si="452"/>
        <v>60</v>
      </c>
      <c r="FY222">
        <f t="shared" si="468"/>
        <v>3</v>
      </c>
      <c r="FZ222">
        <f t="shared" si="411"/>
        <v>1.5</v>
      </c>
      <c r="GA222">
        <f t="shared" si="469"/>
        <v>188</v>
      </c>
      <c r="GB222">
        <f t="shared" si="453"/>
        <v>0</v>
      </c>
      <c r="GC222" t="str">
        <f t="shared" si="454"/>
        <v/>
      </c>
      <c r="GD222" t="str">
        <f t="shared" si="412"/>
        <v/>
      </c>
      <c r="GH222" t="str">
        <f t="shared" si="363"/>
        <v/>
      </c>
      <c r="GI222" t="str">
        <f t="shared" si="455"/>
        <v/>
      </c>
      <c r="GJ222" s="43" t="str">
        <f t="shared" si="456"/>
        <v/>
      </c>
      <c r="GK222" s="43" t="str">
        <f t="shared" si="457"/>
        <v/>
      </c>
      <c r="GL222" s="145"/>
      <c r="GM222" t="str">
        <f t="shared" si="458"/>
        <v/>
      </c>
      <c r="GN222" t="str">
        <f t="shared" si="459"/>
        <v/>
      </c>
      <c r="GO222" t="str">
        <f t="shared" si="460"/>
        <v/>
      </c>
      <c r="GP222" t="str">
        <f t="shared" si="461"/>
        <v/>
      </c>
      <c r="GQ222" t="str">
        <f t="shared" si="413"/>
        <v/>
      </c>
      <c r="GR222" t="str">
        <f t="shared" si="462"/>
        <v/>
      </c>
      <c r="GS222" t="str">
        <f t="shared" si="463"/>
        <v/>
      </c>
      <c r="GU222" t="str">
        <f t="shared" si="464"/>
        <v/>
      </c>
      <c r="GV222" t="str">
        <f t="shared" si="473"/>
        <v/>
      </c>
      <c r="GW222" t="str">
        <f t="shared" si="471"/>
        <v/>
      </c>
      <c r="GX222" t="str">
        <f t="shared" si="472"/>
        <v/>
      </c>
      <c r="GY222" s="19"/>
      <c r="GZ222" t="e">
        <f t="shared" si="415"/>
        <v>#VALUE!</v>
      </c>
      <c r="HA222">
        <f t="shared" si="470"/>
        <v>3</v>
      </c>
      <c r="HC222" t="s">
        <v>982</v>
      </c>
      <c r="HD222">
        <f t="shared" si="432"/>
        <v>188</v>
      </c>
      <c r="HE222" t="str">
        <f t="shared" si="364"/>
        <v/>
      </c>
      <c r="HF222">
        <f t="shared" si="365"/>
        <v>0</v>
      </c>
      <c r="HG222" t="str">
        <f t="shared" si="366"/>
        <v/>
      </c>
      <c r="HH222">
        <f t="shared" si="465"/>
        <v>0</v>
      </c>
    </row>
    <row r="223" spans="2:216" x14ac:dyDescent="0.25">
      <c r="B223" s="8"/>
      <c r="C223" s="8"/>
      <c r="D223" s="8"/>
      <c r="E223" s="8"/>
      <c r="F223" s="8"/>
      <c r="G223" s="8"/>
      <c r="H223" s="8"/>
      <c r="I223" s="8"/>
      <c r="J223" s="8"/>
      <c r="L223" s="185"/>
      <c r="M223" s="185"/>
      <c r="N223" s="84"/>
      <c r="O223" s="8"/>
      <c r="P223" s="8"/>
      <c r="Q223" s="27"/>
      <c r="R223" s="227">
        <f t="shared" si="367"/>
        <v>126</v>
      </c>
      <c r="U223" s="32" t="str">
        <f t="shared" si="434"/>
        <v/>
      </c>
      <c r="V223" s="44" t="str">
        <f t="shared" si="435"/>
        <v/>
      </c>
      <c r="W223" s="66" t="str">
        <f t="shared" si="368"/>
        <v/>
      </c>
      <c r="X223" s="34" t="str">
        <f t="shared" si="436"/>
        <v/>
      </c>
      <c r="Y223" s="38" t="str">
        <f t="shared" si="437"/>
        <v/>
      </c>
      <c r="Z223" s="34" t="str">
        <f t="shared" si="438"/>
        <v/>
      </c>
      <c r="AA223" s="34" t="str">
        <f t="shared" si="439"/>
        <v/>
      </c>
      <c r="AB223" s="34" t="str">
        <f t="shared" si="369"/>
        <v/>
      </c>
      <c r="AC223" s="38" t="str">
        <f t="shared" si="370"/>
        <v/>
      </c>
      <c r="AD223" s="38" t="str">
        <f t="shared" si="371"/>
        <v/>
      </c>
      <c r="AE223" s="40" t="str">
        <f t="shared" si="440"/>
        <v/>
      </c>
      <c r="AG223" s="20" t="e">
        <f t="shared" si="372"/>
        <v>#VALUE!</v>
      </c>
      <c r="BE223" s="8">
        <v>180</v>
      </c>
      <c r="BF223" s="8">
        <v>360</v>
      </c>
      <c r="BG223" s="8">
        <f t="shared" si="433"/>
        <v>7560</v>
      </c>
      <c r="BH223">
        <f t="shared" si="373"/>
        <v>22680</v>
      </c>
      <c r="BI223" t="s">
        <v>20</v>
      </c>
      <c r="BJ223">
        <f t="shared" si="374"/>
        <v>22680</v>
      </c>
      <c r="BK223">
        <f t="shared" si="416"/>
        <v>0</v>
      </c>
      <c r="BL223" s="17">
        <f t="shared" si="375"/>
        <v>45360</v>
      </c>
      <c r="BM223" s="17">
        <f t="shared" si="376"/>
        <v>360</v>
      </c>
      <c r="BN223" s="17">
        <f t="shared" si="377"/>
        <v>45360</v>
      </c>
      <c r="BO223" s="17">
        <f t="shared" si="378"/>
        <v>0</v>
      </c>
      <c r="BR223">
        <f t="shared" si="379"/>
        <v>22680</v>
      </c>
      <c r="BS223">
        <f t="shared" si="380"/>
        <v>360</v>
      </c>
      <c r="BT223">
        <f t="shared" si="381"/>
        <v>126</v>
      </c>
      <c r="BU223">
        <f t="shared" si="382"/>
        <v>1</v>
      </c>
      <c r="BX223">
        <f t="shared" si="383"/>
        <v>1</v>
      </c>
      <c r="BY223">
        <f t="shared" si="384"/>
        <v>126</v>
      </c>
      <c r="BZ223">
        <f t="shared" si="385"/>
        <v>1</v>
      </c>
      <c r="CA223">
        <f t="shared" si="386"/>
        <v>1</v>
      </c>
      <c r="CB223">
        <f t="shared" si="387"/>
        <v>126</v>
      </c>
      <c r="CC223">
        <f t="shared" si="388"/>
        <v>1</v>
      </c>
      <c r="CD223" s="19"/>
      <c r="CE223" s="155">
        <f t="shared" si="389"/>
        <v>126</v>
      </c>
      <c r="CF223" s="17">
        <f t="shared" si="390"/>
        <v>126</v>
      </c>
      <c r="CG223" s="205">
        <f t="shared" si="391"/>
        <v>395.84067435231395</v>
      </c>
      <c r="CH223" s="205">
        <f t="shared" si="392"/>
        <v>126</v>
      </c>
      <c r="CI223" s="205">
        <f t="shared" si="393"/>
        <v>0</v>
      </c>
      <c r="CJ223" s="224">
        <f t="shared" si="348"/>
        <v>1</v>
      </c>
      <c r="CK223" s="205">
        <f t="shared" si="394"/>
        <v>2</v>
      </c>
      <c r="CL223" s="205">
        <v>360</v>
      </c>
      <c r="CM223" s="205">
        <f t="shared" si="417"/>
        <v>8.3333333333333332E-3</v>
      </c>
      <c r="CN223" s="8"/>
      <c r="CO223" s="198"/>
      <c r="CP223" s="8"/>
      <c r="CQ223" s="8"/>
      <c r="CR223" s="8"/>
      <c r="CS223" s="8"/>
      <c r="CT223" s="8">
        <f t="shared" si="418"/>
        <v>378</v>
      </c>
      <c r="CU223" s="8">
        <f t="shared" si="419"/>
        <v>3</v>
      </c>
      <c r="CV223" s="8">
        <f t="shared" si="395"/>
        <v>3</v>
      </c>
      <c r="CW223" s="8">
        <f t="shared" si="466"/>
        <v>126</v>
      </c>
      <c r="CX223" s="8">
        <f t="shared" si="467"/>
        <v>1</v>
      </c>
      <c r="CY223" s="8">
        <f t="shared" si="349"/>
        <v>3</v>
      </c>
      <c r="CZ223" s="8">
        <f t="shared" si="350"/>
        <v>126</v>
      </c>
      <c r="DA223" s="8">
        <f t="shared" si="396"/>
        <v>1</v>
      </c>
      <c r="DB223" s="8"/>
      <c r="DC223" s="198">
        <f t="shared" si="397"/>
        <v>126</v>
      </c>
      <c r="DD223" s="234" t="s">
        <v>1005</v>
      </c>
      <c r="DE223" s="198">
        <f t="shared" si="398"/>
        <v>1</v>
      </c>
      <c r="DF223" s="8" t="s">
        <v>16</v>
      </c>
      <c r="DG223" s="8">
        <f t="shared" si="351"/>
        <v>126</v>
      </c>
      <c r="DH223" s="129" t="s">
        <v>18</v>
      </c>
      <c r="DI223" s="129" t="s">
        <v>16</v>
      </c>
      <c r="DJ223" s="198">
        <f t="shared" si="399"/>
        <v>395.84067435231395</v>
      </c>
      <c r="DK223" s="30" t="s">
        <v>2</v>
      </c>
      <c r="DL223" s="198">
        <f t="shared" si="352"/>
        <v>395.84067435231395</v>
      </c>
      <c r="DM223" s="228">
        <f t="shared" si="420"/>
        <v>1000000000000</v>
      </c>
      <c r="DN223" s="228">
        <f t="shared" si="421"/>
        <v>395840674352313.94</v>
      </c>
      <c r="DO223" s="228">
        <f t="shared" si="422"/>
        <v>395840674352313.94</v>
      </c>
      <c r="DP223" s="228">
        <f t="shared" si="423"/>
        <v>395840674352314</v>
      </c>
      <c r="DQ223" s="228">
        <f t="shared" si="424"/>
        <v>395840674352314</v>
      </c>
      <c r="DR223" s="30" t="str">
        <f t="shared" si="425"/>
        <v/>
      </c>
      <c r="DS223" s="30">
        <f t="shared" si="426"/>
        <v>0</v>
      </c>
      <c r="DT223" s="30">
        <f t="shared" si="427"/>
        <v>0</v>
      </c>
      <c r="DU223" s="27"/>
      <c r="DV223" s="23" t="s">
        <v>19</v>
      </c>
      <c r="DW223" s="23">
        <f t="shared" si="353"/>
        <v>126</v>
      </c>
      <c r="DX223" s="23">
        <f t="shared" si="354"/>
        <v>1</v>
      </c>
      <c r="DY223" s="23">
        <f t="shared" si="400"/>
        <v>126</v>
      </c>
      <c r="DZ223" s="23">
        <f t="shared" si="401"/>
        <v>0</v>
      </c>
      <c r="EA223" s="23">
        <f t="shared" si="355"/>
        <v>0</v>
      </c>
      <c r="EB223" s="23"/>
      <c r="EC223" s="23">
        <f t="shared" si="402"/>
        <v>126</v>
      </c>
      <c r="ED223" s="23">
        <f t="shared" si="403"/>
        <v>1</v>
      </c>
      <c r="EE223" s="23">
        <f t="shared" si="404"/>
        <v>126</v>
      </c>
      <c r="EF223" s="23">
        <f t="shared" si="405"/>
        <v>1</v>
      </c>
      <c r="EG223" s="23"/>
      <c r="EH223" s="23" t="s">
        <v>36</v>
      </c>
      <c r="EI223" s="223">
        <f t="shared" si="406"/>
        <v>126</v>
      </c>
      <c r="EJ223" s="23" t="s">
        <v>17</v>
      </c>
      <c r="EK223" s="223">
        <f t="shared" si="407"/>
        <v>1</v>
      </c>
      <c r="EL223" s="92" t="s">
        <v>37</v>
      </c>
      <c r="EM223" s="24" t="s">
        <v>18</v>
      </c>
      <c r="EN223" s="92">
        <f t="shared" si="441"/>
        <v>1</v>
      </c>
      <c r="EO223" s="92" t="s">
        <v>16</v>
      </c>
      <c r="EP223" t="str">
        <f t="shared" si="442"/>
        <v xml:space="preserve">( 126 / 1 ) π </v>
      </c>
      <c r="EQ223" t="str">
        <f t="shared" si="443"/>
        <v xml:space="preserve">126 π </v>
      </c>
      <c r="ER223" t="str">
        <f t="shared" si="408"/>
        <v xml:space="preserve">126 π </v>
      </c>
      <c r="ES223">
        <f t="shared" si="428"/>
        <v>0</v>
      </c>
      <c r="ET223" t="str">
        <f t="shared" si="409"/>
        <v xml:space="preserve">126 π </v>
      </c>
      <c r="EU223" s="92" t="s">
        <v>39</v>
      </c>
      <c r="EV223" s="92">
        <f t="shared" si="429"/>
        <v>190</v>
      </c>
      <c r="EW223" s="92"/>
      <c r="EX223" s="92">
        <f t="shared" si="430"/>
        <v>3</v>
      </c>
      <c r="EY223" s="92">
        <f t="shared" si="356"/>
        <v>1</v>
      </c>
      <c r="EZ223" s="71" t="str">
        <f t="shared" si="357"/>
        <v xml:space="preserve">22680° = </v>
      </c>
      <c r="FA223" s="73" t="str">
        <f t="shared" si="410"/>
        <v xml:space="preserve">126 π </v>
      </c>
      <c r="FB223" s="26" t="str">
        <f t="shared" si="358"/>
        <v>=</v>
      </c>
      <c r="FC223" s="26"/>
      <c r="FD223" s="26">
        <f t="shared" si="359"/>
        <v>395.84067435231395</v>
      </c>
      <c r="FE223" s="26"/>
      <c r="FF223" s="26" t="s">
        <v>39</v>
      </c>
      <c r="FG223" s="25">
        <f t="shared" si="360"/>
        <v>395.84067435231395</v>
      </c>
      <c r="FH223" s="25" t="s">
        <v>2</v>
      </c>
      <c r="FI223" s="25" t="str">
        <f t="shared" si="361"/>
        <v/>
      </c>
      <c r="FL223" s="144" t="str">
        <f t="shared" si="362"/>
        <v>126 π   =</v>
      </c>
      <c r="FM223" s="42">
        <f t="shared" si="444"/>
        <v>395.84067435231395</v>
      </c>
      <c r="FN223">
        <f t="shared" si="445"/>
        <v>5.8794115409543934E-15</v>
      </c>
      <c r="FO223">
        <f t="shared" si="446"/>
        <v>1</v>
      </c>
      <c r="FP223">
        <f t="shared" si="447"/>
        <v>2.9397057704771967E-14</v>
      </c>
      <c r="FQ223">
        <f t="shared" si="448"/>
        <v>5</v>
      </c>
      <c r="FR223">
        <f t="shared" si="449"/>
        <v>0</v>
      </c>
      <c r="FS223">
        <f t="shared" si="450"/>
        <v>0</v>
      </c>
      <c r="FT223">
        <f t="shared" si="451"/>
        <v>2.9397057704771967E-14</v>
      </c>
      <c r="FV223">
        <v>360</v>
      </c>
      <c r="FW223">
        <f t="shared" si="431"/>
        <v>120</v>
      </c>
      <c r="FX223">
        <f t="shared" si="452"/>
        <v>60</v>
      </c>
      <c r="FY223">
        <f t="shared" si="468"/>
        <v>3</v>
      </c>
      <c r="FZ223">
        <f t="shared" si="411"/>
        <v>1.5</v>
      </c>
      <c r="GA223">
        <f t="shared" si="469"/>
        <v>189</v>
      </c>
      <c r="GB223">
        <f t="shared" si="453"/>
        <v>0</v>
      </c>
      <c r="GC223" t="str">
        <f t="shared" si="454"/>
        <v/>
      </c>
      <c r="GD223" t="str">
        <f t="shared" si="412"/>
        <v/>
      </c>
      <c r="GH223" t="str">
        <f t="shared" si="363"/>
        <v/>
      </c>
      <c r="GI223" t="str">
        <f t="shared" si="455"/>
        <v/>
      </c>
      <c r="GJ223" s="43" t="str">
        <f t="shared" si="456"/>
        <v/>
      </c>
      <c r="GK223" s="43" t="str">
        <f t="shared" si="457"/>
        <v/>
      </c>
      <c r="GL223" s="145"/>
      <c r="GM223" t="str">
        <f t="shared" si="458"/>
        <v/>
      </c>
      <c r="GN223" t="str">
        <f t="shared" si="459"/>
        <v/>
      </c>
      <c r="GO223" t="str">
        <f t="shared" si="460"/>
        <v/>
      </c>
      <c r="GP223" t="str">
        <f t="shared" si="461"/>
        <v/>
      </c>
      <c r="GQ223" t="str">
        <f t="shared" si="413"/>
        <v/>
      </c>
      <c r="GR223" t="str">
        <f t="shared" si="462"/>
        <v/>
      </c>
      <c r="GS223" t="str">
        <f t="shared" si="463"/>
        <v/>
      </c>
      <c r="GU223" t="str">
        <f t="shared" si="464"/>
        <v/>
      </c>
      <c r="GV223" t="str">
        <f t="shared" si="473"/>
        <v/>
      </c>
      <c r="GW223" t="str">
        <f t="shared" si="471"/>
        <v/>
      </c>
      <c r="GX223" t="str">
        <f t="shared" si="472"/>
        <v/>
      </c>
      <c r="GY223" s="19"/>
      <c r="GZ223" t="e">
        <f t="shared" si="415"/>
        <v>#VALUE!</v>
      </c>
      <c r="HA223">
        <f t="shared" si="470"/>
        <v>3</v>
      </c>
      <c r="HC223" t="s">
        <v>982</v>
      </c>
      <c r="HD223">
        <f t="shared" si="432"/>
        <v>189</v>
      </c>
      <c r="HE223" t="str">
        <f t="shared" si="364"/>
        <v/>
      </c>
      <c r="HF223">
        <f t="shared" si="365"/>
        <v>0</v>
      </c>
      <c r="HG223" t="str">
        <f t="shared" si="366"/>
        <v/>
      </c>
      <c r="HH223">
        <f t="shared" si="465"/>
        <v>0</v>
      </c>
    </row>
    <row r="224" spans="2:216" x14ac:dyDescent="0.25">
      <c r="B224" s="8"/>
      <c r="C224" s="8"/>
      <c r="D224" s="8"/>
      <c r="E224" s="8"/>
      <c r="F224" s="8"/>
      <c r="G224" s="8"/>
      <c r="H224" s="8"/>
      <c r="I224" s="8"/>
      <c r="J224" s="8"/>
      <c r="L224" s="185"/>
      <c r="M224" s="185"/>
      <c r="N224" s="84"/>
      <c r="O224" s="8"/>
      <c r="P224" s="8"/>
      <c r="Q224" s="27"/>
      <c r="R224" s="227">
        <f t="shared" si="367"/>
        <v>126.66666666666667</v>
      </c>
      <c r="U224" s="32" t="str">
        <f t="shared" si="434"/>
        <v/>
      </c>
      <c r="V224" s="45" t="str">
        <f t="shared" si="435"/>
        <v/>
      </c>
      <c r="W224" s="32" t="str">
        <f t="shared" si="368"/>
        <v/>
      </c>
      <c r="X224" s="35" t="str">
        <f t="shared" si="436"/>
        <v/>
      </c>
      <c r="Y224" s="39" t="str">
        <f t="shared" si="437"/>
        <v/>
      </c>
      <c r="Z224" s="35" t="str">
        <f t="shared" si="438"/>
        <v/>
      </c>
      <c r="AA224" s="35" t="str">
        <f t="shared" si="439"/>
        <v/>
      </c>
      <c r="AB224" s="35" t="str">
        <f t="shared" si="369"/>
        <v/>
      </c>
      <c r="AC224" s="39" t="str">
        <f t="shared" si="370"/>
        <v/>
      </c>
      <c r="AD224" s="39" t="str">
        <f t="shared" si="371"/>
        <v/>
      </c>
      <c r="AE224" s="41" t="str">
        <f t="shared" si="440"/>
        <v/>
      </c>
      <c r="AG224" s="20" t="e">
        <f t="shared" si="372"/>
        <v>#VALUE!</v>
      </c>
      <c r="BE224" s="8">
        <v>180</v>
      </c>
      <c r="BF224" s="8">
        <v>360</v>
      </c>
      <c r="BG224" s="8">
        <f t="shared" si="433"/>
        <v>7600</v>
      </c>
      <c r="BH224">
        <f t="shared" si="373"/>
        <v>22800</v>
      </c>
      <c r="BI224" t="s">
        <v>20</v>
      </c>
      <c r="BJ224">
        <f t="shared" si="374"/>
        <v>22800</v>
      </c>
      <c r="BK224">
        <f t="shared" si="416"/>
        <v>0</v>
      </c>
      <c r="BL224" s="17">
        <f t="shared" si="375"/>
        <v>45600</v>
      </c>
      <c r="BM224" s="17">
        <f t="shared" si="376"/>
        <v>360</v>
      </c>
      <c r="BN224" s="17">
        <f t="shared" si="377"/>
        <v>45600</v>
      </c>
      <c r="BO224" s="17">
        <f t="shared" si="378"/>
        <v>0</v>
      </c>
      <c r="BR224">
        <f t="shared" si="379"/>
        <v>22800</v>
      </c>
      <c r="BS224">
        <f t="shared" si="380"/>
        <v>120</v>
      </c>
      <c r="BT224">
        <f t="shared" si="381"/>
        <v>380</v>
      </c>
      <c r="BU224">
        <f t="shared" si="382"/>
        <v>3</v>
      </c>
      <c r="BX224">
        <f t="shared" si="383"/>
        <v>1</v>
      </c>
      <c r="BY224">
        <f t="shared" si="384"/>
        <v>380</v>
      </c>
      <c r="BZ224">
        <f t="shared" si="385"/>
        <v>3</v>
      </c>
      <c r="CA224">
        <f t="shared" si="386"/>
        <v>1</v>
      </c>
      <c r="CB224">
        <f t="shared" si="387"/>
        <v>380</v>
      </c>
      <c r="CC224">
        <f t="shared" si="388"/>
        <v>3</v>
      </c>
      <c r="CD224" s="19"/>
      <c r="CE224" s="155">
        <f t="shared" si="389"/>
        <v>126.66666666666667</v>
      </c>
      <c r="CF224" s="17">
        <f t="shared" si="390"/>
        <v>126.66666666666667</v>
      </c>
      <c r="CG224" s="205">
        <f t="shared" si="391"/>
        <v>397.93506945470716</v>
      </c>
      <c r="CH224" s="205">
        <f t="shared" si="392"/>
        <v>126.66666666666667</v>
      </c>
      <c r="CI224" s="205">
        <f t="shared" si="393"/>
        <v>0</v>
      </c>
      <c r="CJ224" s="224">
        <f t="shared" si="348"/>
        <v>1</v>
      </c>
      <c r="CK224" s="205">
        <f t="shared" si="394"/>
        <v>2</v>
      </c>
      <c r="CL224" s="205">
        <v>360</v>
      </c>
      <c r="CM224" s="205">
        <f t="shared" si="417"/>
        <v>8.3333333333333332E-3</v>
      </c>
      <c r="CN224" s="8"/>
      <c r="CO224" s="198"/>
      <c r="CP224" s="8"/>
      <c r="CQ224" s="8"/>
      <c r="CR224" s="8"/>
      <c r="CS224" s="8"/>
      <c r="CT224" s="8">
        <f t="shared" si="418"/>
        <v>380</v>
      </c>
      <c r="CU224" s="8">
        <f t="shared" si="419"/>
        <v>3</v>
      </c>
      <c r="CV224" s="8">
        <f t="shared" si="395"/>
        <v>1</v>
      </c>
      <c r="CW224" s="8">
        <f t="shared" si="466"/>
        <v>380</v>
      </c>
      <c r="CX224" s="8">
        <f t="shared" si="467"/>
        <v>3</v>
      </c>
      <c r="CY224" s="8">
        <f t="shared" si="349"/>
        <v>1</v>
      </c>
      <c r="CZ224" s="8">
        <f t="shared" si="350"/>
        <v>380</v>
      </c>
      <c r="DA224" s="8">
        <f t="shared" si="396"/>
        <v>3</v>
      </c>
      <c r="DB224" s="8"/>
      <c r="DC224" s="198">
        <f t="shared" si="397"/>
        <v>380</v>
      </c>
      <c r="DD224" s="234" t="s">
        <v>1005</v>
      </c>
      <c r="DE224" s="198">
        <f t="shared" si="398"/>
        <v>3</v>
      </c>
      <c r="DF224" s="8" t="s">
        <v>16</v>
      </c>
      <c r="DG224" s="8">
        <f t="shared" si="351"/>
        <v>126.66666666666667</v>
      </c>
      <c r="DH224" s="129" t="s">
        <v>18</v>
      </c>
      <c r="DI224" s="129" t="s">
        <v>16</v>
      </c>
      <c r="DJ224" s="198">
        <f t="shared" si="399"/>
        <v>397.93506945470716</v>
      </c>
      <c r="DK224" s="30" t="s">
        <v>2</v>
      </c>
      <c r="DL224" s="198">
        <f t="shared" si="352"/>
        <v>397.93506945470716</v>
      </c>
      <c r="DM224" s="228">
        <f t="shared" si="420"/>
        <v>1000000000000</v>
      </c>
      <c r="DN224" s="228">
        <f t="shared" si="421"/>
        <v>397935069454707.19</v>
      </c>
      <c r="DO224" s="228">
        <f t="shared" si="422"/>
        <v>397935069454707.19</v>
      </c>
      <c r="DP224" s="228">
        <f t="shared" si="423"/>
        <v>397935069454707</v>
      </c>
      <c r="DQ224" s="228">
        <f t="shared" si="424"/>
        <v>397935069454707</v>
      </c>
      <c r="DR224" s="30" t="str">
        <f t="shared" si="425"/>
        <v/>
      </c>
      <c r="DS224" s="30">
        <f t="shared" si="426"/>
        <v>0</v>
      </c>
      <c r="DT224" s="30">
        <f t="shared" si="427"/>
        <v>0</v>
      </c>
      <c r="DU224" s="27"/>
      <c r="DV224" s="23" t="s">
        <v>19</v>
      </c>
      <c r="DW224" s="23">
        <f t="shared" si="353"/>
        <v>380</v>
      </c>
      <c r="DX224" s="23">
        <f t="shared" si="354"/>
        <v>3</v>
      </c>
      <c r="DY224" s="23">
        <f t="shared" si="400"/>
        <v>126.66666666666667</v>
      </c>
      <c r="DZ224" s="23">
        <f t="shared" si="401"/>
        <v>0</v>
      </c>
      <c r="EA224" s="23">
        <f t="shared" si="355"/>
        <v>0</v>
      </c>
      <c r="EB224" s="23"/>
      <c r="EC224" s="23">
        <f t="shared" si="402"/>
        <v>380</v>
      </c>
      <c r="ED224" s="23">
        <f t="shared" si="403"/>
        <v>3</v>
      </c>
      <c r="EE224" s="23">
        <f t="shared" si="404"/>
        <v>380</v>
      </c>
      <c r="EF224" s="23">
        <f t="shared" si="405"/>
        <v>3</v>
      </c>
      <c r="EG224" s="23"/>
      <c r="EH224" s="23" t="s">
        <v>36</v>
      </c>
      <c r="EI224" s="223">
        <f t="shared" si="406"/>
        <v>380</v>
      </c>
      <c r="EJ224" s="23" t="s">
        <v>17</v>
      </c>
      <c r="EK224" s="223">
        <f t="shared" si="407"/>
        <v>3</v>
      </c>
      <c r="EL224" s="92" t="s">
        <v>37</v>
      </c>
      <c r="EM224" s="24" t="s">
        <v>18</v>
      </c>
      <c r="EN224" s="92">
        <f t="shared" si="441"/>
        <v>1</v>
      </c>
      <c r="EO224" s="92" t="s">
        <v>16</v>
      </c>
      <c r="EP224" t="str">
        <f t="shared" si="442"/>
        <v xml:space="preserve">( 380 / 3 ) π </v>
      </c>
      <c r="EQ224" t="str">
        <f t="shared" si="443"/>
        <v xml:space="preserve">( 380 / 3 ) π </v>
      </c>
      <c r="ER224" t="str">
        <f t="shared" si="408"/>
        <v xml:space="preserve">( 380 / 3 ) π </v>
      </c>
      <c r="ES224">
        <f t="shared" si="428"/>
        <v>0</v>
      </c>
      <c r="ET224" t="str">
        <f t="shared" si="409"/>
        <v xml:space="preserve">( 380 / 3 ) π </v>
      </c>
      <c r="EU224" s="92" t="s">
        <v>39</v>
      </c>
      <c r="EV224" s="92">
        <f t="shared" si="429"/>
        <v>191</v>
      </c>
      <c r="EW224" s="92"/>
      <c r="EX224" s="92">
        <f t="shared" si="430"/>
        <v>3</v>
      </c>
      <c r="EY224" s="92">
        <f t="shared" si="356"/>
        <v>1</v>
      </c>
      <c r="EZ224" s="71" t="str">
        <f t="shared" si="357"/>
        <v xml:space="preserve">22800° = </v>
      </c>
      <c r="FA224" s="73" t="str">
        <f t="shared" si="410"/>
        <v xml:space="preserve">( 380 / 3 ) π </v>
      </c>
      <c r="FB224" s="26" t="str">
        <f t="shared" si="358"/>
        <v>=</v>
      </c>
      <c r="FC224" s="26"/>
      <c r="FD224" s="26">
        <f t="shared" si="359"/>
        <v>397.93506945470716</v>
      </c>
      <c r="FE224" s="26"/>
      <c r="FF224" s="26" t="s">
        <v>39</v>
      </c>
      <c r="FG224" s="25">
        <f t="shared" si="360"/>
        <v>397.9350694547071</v>
      </c>
      <c r="FH224" s="25" t="s">
        <v>2</v>
      </c>
      <c r="FI224" s="25" t="str">
        <f t="shared" si="361"/>
        <v/>
      </c>
      <c r="FL224" s="144" t="str">
        <f t="shared" si="362"/>
        <v>( 380 / 3 ) π   =</v>
      </c>
      <c r="FM224" s="42">
        <f t="shared" si="444"/>
        <v>397.9350694547071</v>
      </c>
      <c r="FN224">
        <f t="shared" si="445"/>
        <v>0.86602540378445825</v>
      </c>
      <c r="FO224">
        <f t="shared" si="446"/>
        <v>-0.49999999999996603</v>
      </c>
      <c r="FP224">
        <f t="shared" si="447"/>
        <v>4.3301270189222913</v>
      </c>
      <c r="FQ224">
        <f t="shared" si="448"/>
        <v>-2.4999999999998304</v>
      </c>
      <c r="FR224">
        <f t="shared" si="449"/>
        <v>7.4999999999998304</v>
      </c>
      <c r="FS224">
        <f t="shared" si="450"/>
        <v>2.5000000000001696</v>
      </c>
      <c r="FT224">
        <f t="shared" si="451"/>
        <v>8.6602540378442896</v>
      </c>
      <c r="FV224">
        <v>360</v>
      </c>
      <c r="FW224">
        <f t="shared" si="431"/>
        <v>120</v>
      </c>
      <c r="FX224">
        <f t="shared" si="452"/>
        <v>60</v>
      </c>
      <c r="FY224">
        <f t="shared" si="468"/>
        <v>3</v>
      </c>
      <c r="FZ224">
        <f t="shared" si="411"/>
        <v>1.5</v>
      </c>
      <c r="GA224">
        <f t="shared" si="469"/>
        <v>190</v>
      </c>
      <c r="GB224">
        <f t="shared" si="453"/>
        <v>0</v>
      </c>
      <c r="GC224" t="str">
        <f t="shared" si="454"/>
        <v/>
      </c>
      <c r="GD224" t="str">
        <f t="shared" si="412"/>
        <v/>
      </c>
      <c r="GH224" t="str">
        <f t="shared" si="363"/>
        <v/>
      </c>
      <c r="GI224" t="str">
        <f t="shared" si="455"/>
        <v/>
      </c>
      <c r="GJ224" s="43" t="str">
        <f t="shared" si="456"/>
        <v/>
      </c>
      <c r="GK224" s="43" t="str">
        <f t="shared" si="457"/>
        <v/>
      </c>
      <c r="GL224" s="145"/>
      <c r="GM224" t="str">
        <f t="shared" si="458"/>
        <v/>
      </c>
      <c r="GN224" t="str">
        <f t="shared" si="459"/>
        <v/>
      </c>
      <c r="GO224" t="str">
        <f t="shared" si="460"/>
        <v/>
      </c>
      <c r="GP224" t="str">
        <f t="shared" si="461"/>
        <v/>
      </c>
      <c r="GQ224" t="str">
        <f t="shared" si="413"/>
        <v/>
      </c>
      <c r="GR224" t="str">
        <f t="shared" si="462"/>
        <v/>
      </c>
      <c r="GS224" t="str">
        <f t="shared" si="463"/>
        <v/>
      </c>
      <c r="GU224" t="str">
        <f t="shared" si="464"/>
        <v/>
      </c>
      <c r="GV224" t="str">
        <f t="shared" si="473"/>
        <v/>
      </c>
      <c r="GW224" t="str">
        <f t="shared" si="471"/>
        <v/>
      </c>
      <c r="GX224" t="str">
        <f t="shared" si="472"/>
        <v/>
      </c>
      <c r="GY224" s="19"/>
      <c r="GZ224" t="e">
        <f t="shared" si="415"/>
        <v>#VALUE!</v>
      </c>
      <c r="HA224">
        <f t="shared" si="470"/>
        <v>3</v>
      </c>
      <c r="HC224" t="s">
        <v>982</v>
      </c>
      <c r="HD224">
        <f t="shared" si="432"/>
        <v>190</v>
      </c>
      <c r="HE224" t="str">
        <f t="shared" si="364"/>
        <v/>
      </c>
      <c r="HF224">
        <f t="shared" si="365"/>
        <v>0</v>
      </c>
      <c r="HG224" t="str">
        <f t="shared" si="366"/>
        <v/>
      </c>
      <c r="HH224">
        <f t="shared" si="465"/>
        <v>0</v>
      </c>
    </row>
    <row r="225" spans="2:216" x14ac:dyDescent="0.25">
      <c r="B225" s="8"/>
      <c r="C225" s="8"/>
      <c r="D225" s="8"/>
      <c r="E225" s="8"/>
      <c r="F225" s="8"/>
      <c r="G225" s="8"/>
      <c r="H225" s="8"/>
      <c r="I225" s="8"/>
      <c r="J225" s="8"/>
      <c r="L225" s="185"/>
      <c r="M225" s="185"/>
      <c r="N225" s="84"/>
      <c r="O225" s="8"/>
      <c r="P225" s="8"/>
      <c r="Q225" s="27"/>
      <c r="R225" s="227">
        <f t="shared" si="367"/>
        <v>127.33333333333333</v>
      </c>
      <c r="U225" s="32" t="str">
        <f t="shared" si="434"/>
        <v/>
      </c>
      <c r="V225" s="44" t="str">
        <f t="shared" si="435"/>
        <v/>
      </c>
      <c r="W225" s="66" t="str">
        <f t="shared" si="368"/>
        <v/>
      </c>
      <c r="X225" s="34" t="str">
        <f t="shared" si="436"/>
        <v/>
      </c>
      <c r="Y225" s="38" t="str">
        <f t="shared" si="437"/>
        <v/>
      </c>
      <c r="Z225" s="34" t="str">
        <f t="shared" si="438"/>
        <v/>
      </c>
      <c r="AA225" s="34" t="str">
        <f t="shared" si="439"/>
        <v/>
      </c>
      <c r="AB225" s="34" t="str">
        <f t="shared" si="369"/>
        <v/>
      </c>
      <c r="AC225" s="38" t="str">
        <f t="shared" si="370"/>
        <v/>
      </c>
      <c r="AD225" s="38" t="str">
        <f t="shared" si="371"/>
        <v/>
      </c>
      <c r="AE225" s="40" t="str">
        <f t="shared" si="440"/>
        <v/>
      </c>
      <c r="AG225" s="20" t="e">
        <f t="shared" si="372"/>
        <v>#VALUE!</v>
      </c>
      <c r="BE225" s="8">
        <v>180</v>
      </c>
      <c r="BF225" s="8">
        <v>360</v>
      </c>
      <c r="BG225" s="8">
        <f t="shared" si="433"/>
        <v>7640</v>
      </c>
      <c r="BH225">
        <f t="shared" si="373"/>
        <v>22920</v>
      </c>
      <c r="BI225" t="s">
        <v>20</v>
      </c>
      <c r="BJ225">
        <f t="shared" si="374"/>
        <v>22920</v>
      </c>
      <c r="BK225">
        <f t="shared" si="416"/>
        <v>0</v>
      </c>
      <c r="BL225" s="17">
        <f t="shared" si="375"/>
        <v>45840</v>
      </c>
      <c r="BM225" s="17">
        <f t="shared" si="376"/>
        <v>360</v>
      </c>
      <c r="BN225" s="17">
        <f t="shared" si="377"/>
        <v>45840</v>
      </c>
      <c r="BO225" s="17">
        <f t="shared" si="378"/>
        <v>0</v>
      </c>
      <c r="BR225">
        <f t="shared" si="379"/>
        <v>22920</v>
      </c>
      <c r="BS225">
        <f t="shared" si="380"/>
        <v>120</v>
      </c>
      <c r="BT225">
        <f t="shared" si="381"/>
        <v>382</v>
      </c>
      <c r="BU225">
        <f t="shared" si="382"/>
        <v>3</v>
      </c>
      <c r="BX225">
        <f t="shared" si="383"/>
        <v>1</v>
      </c>
      <c r="BY225">
        <f t="shared" si="384"/>
        <v>382</v>
      </c>
      <c r="BZ225">
        <f t="shared" si="385"/>
        <v>3</v>
      </c>
      <c r="CA225">
        <f t="shared" si="386"/>
        <v>1</v>
      </c>
      <c r="CB225">
        <f t="shared" si="387"/>
        <v>382</v>
      </c>
      <c r="CC225">
        <f t="shared" si="388"/>
        <v>3</v>
      </c>
      <c r="CD225" s="19"/>
      <c r="CE225" s="155">
        <f t="shared" si="389"/>
        <v>127.33333333333333</v>
      </c>
      <c r="CF225" s="17">
        <f t="shared" si="390"/>
        <v>127.33333333333333</v>
      </c>
      <c r="CG225" s="205">
        <f t="shared" si="391"/>
        <v>400.02946455710031</v>
      </c>
      <c r="CH225" s="205">
        <f t="shared" si="392"/>
        <v>127.33333333333333</v>
      </c>
      <c r="CI225" s="205">
        <f t="shared" si="393"/>
        <v>0</v>
      </c>
      <c r="CJ225" s="224">
        <f t="shared" ref="CJ225:CJ288" si="474">IF(BH225&gt;360,1,BH225)</f>
        <v>1</v>
      </c>
      <c r="CK225" s="205">
        <f t="shared" si="394"/>
        <v>2</v>
      </c>
      <c r="CL225" s="205">
        <v>360</v>
      </c>
      <c r="CM225" s="205">
        <f t="shared" si="417"/>
        <v>8.3333333333333332E-3</v>
      </c>
      <c r="CN225" s="8"/>
      <c r="CO225" s="198"/>
      <c r="CP225" s="8"/>
      <c r="CQ225" s="8"/>
      <c r="CR225" s="8"/>
      <c r="CS225" s="8"/>
      <c r="CT225" s="8">
        <f t="shared" si="418"/>
        <v>382</v>
      </c>
      <c r="CU225" s="8">
        <f t="shared" si="419"/>
        <v>3</v>
      </c>
      <c r="CV225" s="8">
        <f t="shared" si="395"/>
        <v>1</v>
      </c>
      <c r="CW225" s="8">
        <f t="shared" si="466"/>
        <v>382</v>
      </c>
      <c r="CX225" s="8">
        <f t="shared" si="467"/>
        <v>3</v>
      </c>
      <c r="CY225" s="8">
        <f t="shared" si="349"/>
        <v>1</v>
      </c>
      <c r="CZ225" s="8">
        <f t="shared" si="350"/>
        <v>382</v>
      </c>
      <c r="DA225" s="8">
        <f t="shared" si="396"/>
        <v>3</v>
      </c>
      <c r="DB225" s="8"/>
      <c r="DC225" s="198">
        <f t="shared" si="397"/>
        <v>382</v>
      </c>
      <c r="DD225" s="234" t="s">
        <v>1005</v>
      </c>
      <c r="DE225" s="198">
        <f t="shared" si="398"/>
        <v>3</v>
      </c>
      <c r="DF225" s="8" t="s">
        <v>16</v>
      </c>
      <c r="DG225" s="8">
        <f t="shared" si="351"/>
        <v>127.33333333333333</v>
      </c>
      <c r="DH225" s="129" t="s">
        <v>18</v>
      </c>
      <c r="DI225" s="129" t="s">
        <v>16</v>
      </c>
      <c r="DJ225" s="198">
        <f t="shared" si="399"/>
        <v>400.02946455710031</v>
      </c>
      <c r="DK225" s="30" t="s">
        <v>2</v>
      </c>
      <c r="DL225" s="198">
        <f t="shared" si="352"/>
        <v>400.02946455710031</v>
      </c>
      <c r="DM225" s="228">
        <f t="shared" si="420"/>
        <v>1000000000000</v>
      </c>
      <c r="DN225" s="228">
        <f t="shared" si="421"/>
        <v>400029464557100.31</v>
      </c>
      <c r="DO225" s="228">
        <f t="shared" si="422"/>
        <v>400029464557100.31</v>
      </c>
      <c r="DP225" s="228">
        <f t="shared" si="423"/>
        <v>400029464557100</v>
      </c>
      <c r="DQ225" s="228">
        <f t="shared" si="424"/>
        <v>400029464557100</v>
      </c>
      <c r="DR225" s="30" t="str">
        <f t="shared" si="425"/>
        <v/>
      </c>
      <c r="DS225" s="30">
        <f t="shared" si="426"/>
        <v>0</v>
      </c>
      <c r="DT225" s="30">
        <f t="shared" si="427"/>
        <v>0</v>
      </c>
      <c r="DU225" s="27"/>
      <c r="DV225" s="23" t="s">
        <v>19</v>
      </c>
      <c r="DW225" s="23">
        <f t="shared" si="353"/>
        <v>382</v>
      </c>
      <c r="DX225" s="23">
        <f t="shared" si="354"/>
        <v>3</v>
      </c>
      <c r="DY225" s="23">
        <f t="shared" si="400"/>
        <v>127.33333333333333</v>
      </c>
      <c r="DZ225" s="23">
        <f t="shared" si="401"/>
        <v>0</v>
      </c>
      <c r="EA225" s="23">
        <f t="shared" si="355"/>
        <v>0</v>
      </c>
      <c r="EB225" s="23"/>
      <c r="EC225" s="23">
        <f t="shared" si="402"/>
        <v>382</v>
      </c>
      <c r="ED225" s="23">
        <f t="shared" si="403"/>
        <v>3</v>
      </c>
      <c r="EE225" s="23">
        <f t="shared" si="404"/>
        <v>382</v>
      </c>
      <c r="EF225" s="23">
        <f t="shared" si="405"/>
        <v>3</v>
      </c>
      <c r="EG225" s="23"/>
      <c r="EH225" s="23" t="s">
        <v>36</v>
      </c>
      <c r="EI225" s="223">
        <f t="shared" si="406"/>
        <v>382</v>
      </c>
      <c r="EJ225" s="23" t="s">
        <v>17</v>
      </c>
      <c r="EK225" s="223">
        <f t="shared" si="407"/>
        <v>3</v>
      </c>
      <c r="EL225" s="92" t="s">
        <v>37</v>
      </c>
      <c r="EM225" s="24" t="s">
        <v>18</v>
      </c>
      <c r="EN225" s="92">
        <f t="shared" si="441"/>
        <v>1</v>
      </c>
      <c r="EO225" s="92" t="s">
        <v>16</v>
      </c>
      <c r="EP225" t="str">
        <f t="shared" si="442"/>
        <v xml:space="preserve">( 382 / 3 ) π </v>
      </c>
      <c r="EQ225" t="str">
        <f t="shared" si="443"/>
        <v xml:space="preserve">( 382 / 3 ) π </v>
      </c>
      <c r="ER225" t="str">
        <f t="shared" si="408"/>
        <v xml:space="preserve">( 382 / 3 ) π </v>
      </c>
      <c r="ES225">
        <f t="shared" si="428"/>
        <v>0</v>
      </c>
      <c r="ET225" t="str">
        <f t="shared" si="409"/>
        <v xml:space="preserve">( 382 / 3 ) π </v>
      </c>
      <c r="EU225" s="92" t="s">
        <v>39</v>
      </c>
      <c r="EV225" s="92">
        <f t="shared" si="429"/>
        <v>192</v>
      </c>
      <c r="EW225" s="92"/>
      <c r="EX225" s="92">
        <f t="shared" si="430"/>
        <v>3</v>
      </c>
      <c r="EY225" s="92">
        <f t="shared" si="356"/>
        <v>3</v>
      </c>
      <c r="EZ225" s="71" t="str">
        <f t="shared" si="357"/>
        <v xml:space="preserve">22920° = </v>
      </c>
      <c r="FA225" s="73" t="str">
        <f t="shared" si="410"/>
        <v xml:space="preserve">( 382 / 3 ) π </v>
      </c>
      <c r="FB225" s="26" t="str">
        <f t="shared" si="358"/>
        <v>=</v>
      </c>
      <c r="FC225" s="26"/>
      <c r="FD225" s="26">
        <f t="shared" si="359"/>
        <v>400.02946455710031</v>
      </c>
      <c r="FE225" s="26"/>
      <c r="FF225" s="26" t="s">
        <v>39</v>
      </c>
      <c r="FG225" s="25">
        <f t="shared" si="360"/>
        <v>400.02946455710037</v>
      </c>
      <c r="FH225" s="25" t="s">
        <v>2</v>
      </c>
      <c r="FI225" s="25" t="str">
        <f t="shared" si="361"/>
        <v/>
      </c>
      <c r="FL225" s="144" t="str">
        <f t="shared" si="362"/>
        <v>( 382 / 3 ) π   =</v>
      </c>
      <c r="FM225" s="42">
        <f t="shared" si="444"/>
        <v>400.02946455710037</v>
      </c>
      <c r="FN225">
        <f t="shared" si="445"/>
        <v>-0.86602540378445336</v>
      </c>
      <c r="FO225">
        <f t="shared" si="446"/>
        <v>-0.49999999999997452</v>
      </c>
      <c r="FP225">
        <f t="shared" si="447"/>
        <v>-4.3301270189222665</v>
      </c>
      <c r="FQ225">
        <f t="shared" si="448"/>
        <v>-2.4999999999998725</v>
      </c>
      <c r="FR225">
        <f t="shared" si="449"/>
        <v>7.4999999999998721</v>
      </c>
      <c r="FS225">
        <f t="shared" si="450"/>
        <v>2.5000000000001275</v>
      </c>
      <c r="FT225">
        <f t="shared" si="451"/>
        <v>8.6602540378443127</v>
      </c>
      <c r="FV225">
        <v>360</v>
      </c>
      <c r="FW225">
        <f t="shared" si="431"/>
        <v>120</v>
      </c>
      <c r="FX225">
        <f t="shared" si="452"/>
        <v>60</v>
      </c>
      <c r="FY225">
        <f t="shared" si="468"/>
        <v>3</v>
      </c>
      <c r="FZ225">
        <f t="shared" si="411"/>
        <v>1.5</v>
      </c>
      <c r="GA225">
        <f t="shared" si="469"/>
        <v>191</v>
      </c>
      <c r="GB225">
        <f t="shared" si="453"/>
        <v>0</v>
      </c>
      <c r="GC225" t="str">
        <f t="shared" si="454"/>
        <v/>
      </c>
      <c r="GD225" t="str">
        <f t="shared" si="412"/>
        <v/>
      </c>
      <c r="GH225" t="str">
        <f t="shared" si="363"/>
        <v/>
      </c>
      <c r="GI225" t="str">
        <f t="shared" si="455"/>
        <v/>
      </c>
      <c r="GJ225" s="43" t="str">
        <f t="shared" si="456"/>
        <v/>
      </c>
      <c r="GK225" s="43" t="str">
        <f t="shared" si="457"/>
        <v/>
      </c>
      <c r="GL225" s="145"/>
      <c r="GM225" t="str">
        <f t="shared" si="458"/>
        <v/>
      </c>
      <c r="GN225" t="str">
        <f t="shared" si="459"/>
        <v/>
      </c>
      <c r="GO225" t="str">
        <f t="shared" si="460"/>
        <v/>
      </c>
      <c r="GP225" t="str">
        <f t="shared" si="461"/>
        <v/>
      </c>
      <c r="GQ225" t="str">
        <f t="shared" si="413"/>
        <v/>
      </c>
      <c r="GR225" t="str">
        <f t="shared" si="462"/>
        <v/>
      </c>
      <c r="GS225" t="str">
        <f t="shared" si="463"/>
        <v/>
      </c>
      <c r="GU225" t="str">
        <f t="shared" si="464"/>
        <v/>
      </c>
      <c r="GV225" t="str">
        <f t="shared" si="473"/>
        <v/>
      </c>
      <c r="GW225" t="str">
        <f t="shared" si="471"/>
        <v/>
      </c>
      <c r="GX225" t="str">
        <f t="shared" si="472"/>
        <v/>
      </c>
      <c r="GY225" s="19"/>
      <c r="GZ225" t="e">
        <f t="shared" si="415"/>
        <v>#VALUE!</v>
      </c>
      <c r="HA225">
        <f t="shared" si="470"/>
        <v>3</v>
      </c>
      <c r="HC225" t="s">
        <v>982</v>
      </c>
      <c r="HD225">
        <f t="shared" si="432"/>
        <v>191</v>
      </c>
      <c r="HE225" t="str">
        <f t="shared" si="364"/>
        <v/>
      </c>
      <c r="HF225">
        <f t="shared" si="365"/>
        <v>0</v>
      </c>
      <c r="HG225" t="str">
        <f t="shared" si="366"/>
        <v/>
      </c>
      <c r="HH225">
        <f t="shared" si="465"/>
        <v>0</v>
      </c>
    </row>
    <row r="226" spans="2:216" x14ac:dyDescent="0.25">
      <c r="B226" s="8"/>
      <c r="C226" s="8"/>
      <c r="D226" s="8"/>
      <c r="E226" s="8"/>
      <c r="F226" s="8"/>
      <c r="G226" s="8"/>
      <c r="H226" s="8"/>
      <c r="I226" s="8"/>
      <c r="J226" s="8"/>
      <c r="L226" s="185"/>
      <c r="M226" s="185"/>
      <c r="N226" s="84"/>
      <c r="O226" s="8"/>
      <c r="P226" s="8"/>
      <c r="Q226" s="27"/>
      <c r="R226" s="227">
        <f t="shared" si="367"/>
        <v>128</v>
      </c>
      <c r="U226" s="32" t="str">
        <f t="shared" si="434"/>
        <v/>
      </c>
      <c r="V226" s="45" t="str">
        <f t="shared" si="435"/>
        <v/>
      </c>
      <c r="W226" s="32" t="str">
        <f t="shared" si="368"/>
        <v/>
      </c>
      <c r="X226" s="35" t="str">
        <f t="shared" si="436"/>
        <v/>
      </c>
      <c r="Y226" s="39" t="str">
        <f t="shared" si="437"/>
        <v/>
      </c>
      <c r="Z226" s="35" t="str">
        <f t="shared" si="438"/>
        <v/>
      </c>
      <c r="AA226" s="35" t="str">
        <f t="shared" si="439"/>
        <v/>
      </c>
      <c r="AB226" s="35" t="str">
        <f t="shared" si="369"/>
        <v/>
      </c>
      <c r="AC226" s="39" t="str">
        <f t="shared" si="370"/>
        <v/>
      </c>
      <c r="AD226" s="39" t="str">
        <f t="shared" si="371"/>
        <v/>
      </c>
      <c r="AE226" s="41" t="str">
        <f t="shared" si="440"/>
        <v/>
      </c>
      <c r="AG226" s="20" t="e">
        <f t="shared" si="372"/>
        <v>#VALUE!</v>
      </c>
      <c r="BE226" s="8">
        <v>180</v>
      </c>
      <c r="BF226" s="8">
        <v>360</v>
      </c>
      <c r="BG226" s="8">
        <f t="shared" si="433"/>
        <v>7680</v>
      </c>
      <c r="BH226">
        <f t="shared" si="373"/>
        <v>23040</v>
      </c>
      <c r="BI226" t="s">
        <v>20</v>
      </c>
      <c r="BJ226">
        <f t="shared" si="374"/>
        <v>23040</v>
      </c>
      <c r="BK226">
        <f t="shared" si="416"/>
        <v>0</v>
      </c>
      <c r="BL226" s="17">
        <f t="shared" si="375"/>
        <v>46080</v>
      </c>
      <c r="BM226" s="17">
        <f t="shared" si="376"/>
        <v>360</v>
      </c>
      <c r="BN226" s="17">
        <f t="shared" si="377"/>
        <v>46080</v>
      </c>
      <c r="BO226" s="17">
        <f t="shared" si="378"/>
        <v>0</v>
      </c>
      <c r="BR226">
        <f t="shared" si="379"/>
        <v>23040</v>
      </c>
      <c r="BS226">
        <f t="shared" si="380"/>
        <v>360</v>
      </c>
      <c r="BT226">
        <f t="shared" si="381"/>
        <v>128</v>
      </c>
      <c r="BU226">
        <f t="shared" si="382"/>
        <v>1</v>
      </c>
      <c r="BX226">
        <f t="shared" si="383"/>
        <v>1</v>
      </c>
      <c r="BY226">
        <f t="shared" si="384"/>
        <v>128</v>
      </c>
      <c r="BZ226">
        <f t="shared" si="385"/>
        <v>1</v>
      </c>
      <c r="CA226">
        <f t="shared" si="386"/>
        <v>1</v>
      </c>
      <c r="CB226">
        <f t="shared" si="387"/>
        <v>128</v>
      </c>
      <c r="CC226">
        <f t="shared" si="388"/>
        <v>1</v>
      </c>
      <c r="CD226" s="19"/>
      <c r="CE226" s="155">
        <f t="shared" si="389"/>
        <v>128</v>
      </c>
      <c r="CF226" s="17">
        <f t="shared" si="390"/>
        <v>128</v>
      </c>
      <c r="CG226" s="205">
        <f t="shared" si="391"/>
        <v>402.12385965949352</v>
      </c>
      <c r="CH226" s="205">
        <f t="shared" si="392"/>
        <v>128</v>
      </c>
      <c r="CI226" s="205">
        <f t="shared" si="393"/>
        <v>0</v>
      </c>
      <c r="CJ226" s="224">
        <f t="shared" si="474"/>
        <v>1</v>
      </c>
      <c r="CK226" s="205">
        <f t="shared" si="394"/>
        <v>2</v>
      </c>
      <c r="CL226" s="205">
        <v>360</v>
      </c>
      <c r="CM226" s="205">
        <f t="shared" si="417"/>
        <v>8.3333333333333332E-3</v>
      </c>
      <c r="CN226" s="8"/>
      <c r="CO226" s="198"/>
      <c r="CP226" s="8"/>
      <c r="CQ226" s="8"/>
      <c r="CR226" s="8"/>
      <c r="CS226" s="8"/>
      <c r="CT226" s="8">
        <f t="shared" si="418"/>
        <v>384</v>
      </c>
      <c r="CU226" s="8">
        <f t="shared" si="419"/>
        <v>3</v>
      </c>
      <c r="CV226" s="8">
        <f t="shared" si="395"/>
        <v>3</v>
      </c>
      <c r="CW226" s="8">
        <f t="shared" si="466"/>
        <v>128</v>
      </c>
      <c r="CX226" s="8">
        <f t="shared" si="467"/>
        <v>1</v>
      </c>
      <c r="CY226" s="8">
        <f t="shared" si="349"/>
        <v>3</v>
      </c>
      <c r="CZ226" s="8">
        <f t="shared" si="350"/>
        <v>128</v>
      </c>
      <c r="DA226" s="8">
        <f t="shared" si="396"/>
        <v>1</v>
      </c>
      <c r="DB226" s="8"/>
      <c r="DC226" s="198">
        <f t="shared" si="397"/>
        <v>128</v>
      </c>
      <c r="DD226" s="234" t="s">
        <v>1005</v>
      </c>
      <c r="DE226" s="198">
        <f t="shared" si="398"/>
        <v>1</v>
      </c>
      <c r="DF226" s="8" t="s">
        <v>16</v>
      </c>
      <c r="DG226" s="8">
        <f t="shared" si="351"/>
        <v>128</v>
      </c>
      <c r="DH226" s="129" t="s">
        <v>18</v>
      </c>
      <c r="DI226" s="129" t="s">
        <v>16</v>
      </c>
      <c r="DJ226" s="198">
        <f t="shared" si="399"/>
        <v>402.12385965949352</v>
      </c>
      <c r="DK226" s="30" t="s">
        <v>2</v>
      </c>
      <c r="DL226" s="198">
        <f t="shared" si="352"/>
        <v>402.12385965949352</v>
      </c>
      <c r="DM226" s="228">
        <f t="shared" si="420"/>
        <v>1000000000000</v>
      </c>
      <c r="DN226" s="228">
        <f t="shared" si="421"/>
        <v>402123859659493.5</v>
      </c>
      <c r="DO226" s="228">
        <f t="shared" si="422"/>
        <v>402123859659493.5</v>
      </c>
      <c r="DP226" s="228">
        <f t="shared" si="423"/>
        <v>402123859659494</v>
      </c>
      <c r="DQ226" s="228">
        <f t="shared" si="424"/>
        <v>402123859659494</v>
      </c>
      <c r="DR226" s="30" t="str">
        <f t="shared" si="425"/>
        <v/>
      </c>
      <c r="DS226" s="30">
        <f t="shared" si="426"/>
        <v>0</v>
      </c>
      <c r="DT226" s="30">
        <f t="shared" si="427"/>
        <v>0</v>
      </c>
      <c r="DU226" s="27"/>
      <c r="DV226" s="23" t="s">
        <v>19</v>
      </c>
      <c r="DW226" s="23">
        <f t="shared" si="353"/>
        <v>128</v>
      </c>
      <c r="DX226" s="23">
        <f t="shared" si="354"/>
        <v>1</v>
      </c>
      <c r="DY226" s="23">
        <f t="shared" si="400"/>
        <v>128</v>
      </c>
      <c r="DZ226" s="23">
        <f t="shared" si="401"/>
        <v>0</v>
      </c>
      <c r="EA226" s="23">
        <f t="shared" si="355"/>
        <v>0</v>
      </c>
      <c r="EB226" s="23"/>
      <c r="EC226" s="23">
        <f t="shared" si="402"/>
        <v>128</v>
      </c>
      <c r="ED226" s="23">
        <f t="shared" si="403"/>
        <v>1</v>
      </c>
      <c r="EE226" s="23">
        <f t="shared" si="404"/>
        <v>128</v>
      </c>
      <c r="EF226" s="23">
        <f t="shared" si="405"/>
        <v>1</v>
      </c>
      <c r="EG226" s="23"/>
      <c r="EH226" s="23" t="s">
        <v>36</v>
      </c>
      <c r="EI226" s="223">
        <f t="shared" si="406"/>
        <v>128</v>
      </c>
      <c r="EJ226" s="23" t="s">
        <v>17</v>
      </c>
      <c r="EK226" s="223">
        <f t="shared" si="407"/>
        <v>1</v>
      </c>
      <c r="EL226" s="92" t="s">
        <v>37</v>
      </c>
      <c r="EM226" s="24" t="s">
        <v>18</v>
      </c>
      <c r="EN226" s="92">
        <f t="shared" si="441"/>
        <v>1</v>
      </c>
      <c r="EO226" s="92" t="s">
        <v>16</v>
      </c>
      <c r="EP226" t="str">
        <f t="shared" si="442"/>
        <v xml:space="preserve">( 128 / 1 ) π </v>
      </c>
      <c r="EQ226" t="str">
        <f t="shared" si="443"/>
        <v xml:space="preserve">128 π </v>
      </c>
      <c r="ER226" t="str">
        <f t="shared" si="408"/>
        <v xml:space="preserve">128 π </v>
      </c>
      <c r="ES226">
        <f t="shared" si="428"/>
        <v>0</v>
      </c>
      <c r="ET226" t="str">
        <f t="shared" si="409"/>
        <v xml:space="preserve">128 π </v>
      </c>
      <c r="EU226" s="92" t="s">
        <v>39</v>
      </c>
      <c r="EV226" s="92">
        <f t="shared" si="429"/>
        <v>193</v>
      </c>
      <c r="EW226" s="92"/>
      <c r="EX226" s="92">
        <f t="shared" si="430"/>
        <v>3</v>
      </c>
      <c r="EY226" s="92">
        <f t="shared" si="356"/>
        <v>1</v>
      </c>
      <c r="EZ226" s="71" t="str">
        <f t="shared" si="357"/>
        <v xml:space="preserve">23040° = </v>
      </c>
      <c r="FA226" s="73" t="str">
        <f t="shared" si="410"/>
        <v xml:space="preserve">128 π </v>
      </c>
      <c r="FB226" s="26" t="str">
        <f t="shared" si="358"/>
        <v>=</v>
      </c>
      <c r="FC226" s="26"/>
      <c r="FD226" s="26">
        <f t="shared" si="359"/>
        <v>402.12385965949352</v>
      </c>
      <c r="FE226" s="26"/>
      <c r="FF226" s="26" t="s">
        <v>39</v>
      </c>
      <c r="FG226" s="25">
        <f t="shared" si="360"/>
        <v>402.12385965949352</v>
      </c>
      <c r="FH226" s="25" t="s">
        <v>2</v>
      </c>
      <c r="FI226" s="25" t="str">
        <f t="shared" si="361"/>
        <v/>
      </c>
      <c r="FL226" s="144" t="str">
        <f t="shared" si="362"/>
        <v>128 π   =</v>
      </c>
      <c r="FM226" s="42">
        <f t="shared" si="444"/>
        <v>402.12385965949352</v>
      </c>
      <c r="FN226">
        <f t="shared" si="445"/>
        <v>-1.5681900222830336E-14</v>
      </c>
      <c r="FO226">
        <f t="shared" si="446"/>
        <v>1</v>
      </c>
      <c r="FP226">
        <f t="shared" si="447"/>
        <v>-7.8409501114151681E-14</v>
      </c>
      <c r="FQ226">
        <f t="shared" si="448"/>
        <v>5</v>
      </c>
      <c r="FR226">
        <f t="shared" si="449"/>
        <v>0</v>
      </c>
      <c r="FS226">
        <f t="shared" si="450"/>
        <v>0</v>
      </c>
      <c r="FT226">
        <f t="shared" si="451"/>
        <v>7.8409501114151681E-14</v>
      </c>
      <c r="FV226">
        <v>360</v>
      </c>
      <c r="FW226">
        <f t="shared" si="431"/>
        <v>120</v>
      </c>
      <c r="FX226">
        <f t="shared" si="452"/>
        <v>60</v>
      </c>
      <c r="FY226">
        <f t="shared" si="468"/>
        <v>3</v>
      </c>
      <c r="FZ226">
        <f t="shared" si="411"/>
        <v>1.5</v>
      </c>
      <c r="GA226">
        <f t="shared" si="469"/>
        <v>192</v>
      </c>
      <c r="GB226">
        <f t="shared" si="453"/>
        <v>0</v>
      </c>
      <c r="GC226" t="str">
        <f t="shared" si="454"/>
        <v/>
      </c>
      <c r="GD226" t="str">
        <f t="shared" si="412"/>
        <v/>
      </c>
      <c r="GH226" t="str">
        <f t="shared" si="363"/>
        <v/>
      </c>
      <c r="GI226" t="str">
        <f t="shared" si="455"/>
        <v/>
      </c>
      <c r="GJ226" s="43" t="str">
        <f t="shared" si="456"/>
        <v/>
      </c>
      <c r="GK226" s="43" t="str">
        <f t="shared" si="457"/>
        <v/>
      </c>
      <c r="GL226" s="145"/>
      <c r="GM226" t="str">
        <f t="shared" si="458"/>
        <v/>
      </c>
      <c r="GN226" t="str">
        <f t="shared" si="459"/>
        <v/>
      </c>
      <c r="GO226" t="str">
        <f t="shared" si="460"/>
        <v/>
      </c>
      <c r="GP226" t="str">
        <f t="shared" si="461"/>
        <v/>
      </c>
      <c r="GQ226" t="str">
        <f t="shared" si="413"/>
        <v/>
      </c>
      <c r="GR226" t="str">
        <f t="shared" si="462"/>
        <v/>
      </c>
      <c r="GS226" t="str">
        <f t="shared" si="463"/>
        <v/>
      </c>
      <c r="GU226" t="str">
        <f t="shared" si="464"/>
        <v/>
      </c>
      <c r="GV226" t="str">
        <f t="shared" si="473"/>
        <v/>
      </c>
      <c r="GW226" t="str">
        <f t="shared" si="471"/>
        <v/>
      </c>
      <c r="GX226" t="str">
        <f t="shared" si="472"/>
        <v/>
      </c>
      <c r="GY226" s="19"/>
      <c r="GZ226" t="e">
        <f t="shared" si="415"/>
        <v>#VALUE!</v>
      </c>
      <c r="HA226">
        <f t="shared" si="470"/>
        <v>3</v>
      </c>
      <c r="HC226" t="s">
        <v>987</v>
      </c>
      <c r="HD226">
        <f t="shared" si="432"/>
        <v>192</v>
      </c>
      <c r="HE226" t="str">
        <f t="shared" si="364"/>
        <v>doénnéahectocontagone</v>
      </c>
      <c r="HF226">
        <f t="shared" si="365"/>
        <v>0</v>
      </c>
      <c r="HG226" t="str">
        <f t="shared" si="366"/>
        <v/>
      </c>
      <c r="HH226">
        <f t="shared" si="465"/>
        <v>0</v>
      </c>
    </row>
    <row r="227" spans="2:216" x14ac:dyDescent="0.25">
      <c r="B227" s="8"/>
      <c r="C227" s="8"/>
      <c r="D227" s="8"/>
      <c r="E227" s="8"/>
      <c r="F227" s="8"/>
      <c r="G227" s="8"/>
      <c r="H227" s="8"/>
      <c r="I227" s="8"/>
      <c r="J227" s="8"/>
      <c r="L227" s="185"/>
      <c r="M227" s="185"/>
      <c r="N227" s="84"/>
      <c r="O227" s="8"/>
      <c r="P227" s="8"/>
      <c r="Q227" s="27"/>
      <c r="R227" s="227">
        <f t="shared" si="367"/>
        <v>128.66666666666666</v>
      </c>
      <c r="U227" s="32" t="str">
        <f t="shared" si="434"/>
        <v/>
      </c>
      <c r="V227" s="44" t="str">
        <f t="shared" si="435"/>
        <v/>
      </c>
      <c r="W227" s="66" t="str">
        <f t="shared" si="368"/>
        <v/>
      </c>
      <c r="X227" s="34" t="str">
        <f t="shared" si="436"/>
        <v/>
      </c>
      <c r="Y227" s="38" t="str">
        <f t="shared" si="437"/>
        <v/>
      </c>
      <c r="Z227" s="34" t="str">
        <f t="shared" si="438"/>
        <v/>
      </c>
      <c r="AA227" s="34" t="str">
        <f t="shared" si="439"/>
        <v/>
      </c>
      <c r="AB227" s="34" t="str">
        <f t="shared" si="369"/>
        <v/>
      </c>
      <c r="AC227" s="38" t="str">
        <f t="shared" si="370"/>
        <v/>
      </c>
      <c r="AD227" s="38" t="str">
        <f t="shared" si="371"/>
        <v/>
      </c>
      <c r="AE227" s="40" t="str">
        <f t="shared" si="440"/>
        <v/>
      </c>
      <c r="AG227" s="20" t="e">
        <f t="shared" si="372"/>
        <v>#VALUE!</v>
      </c>
      <c r="BE227" s="8">
        <v>180</v>
      </c>
      <c r="BF227" s="8">
        <v>360</v>
      </c>
      <c r="BG227" s="8">
        <f t="shared" si="433"/>
        <v>7720</v>
      </c>
      <c r="BH227">
        <f t="shared" si="373"/>
        <v>23160</v>
      </c>
      <c r="BI227" t="s">
        <v>20</v>
      </c>
      <c r="BJ227">
        <f t="shared" si="374"/>
        <v>23160</v>
      </c>
      <c r="BK227">
        <f t="shared" si="416"/>
        <v>0</v>
      </c>
      <c r="BL227" s="17">
        <f t="shared" si="375"/>
        <v>46320</v>
      </c>
      <c r="BM227" s="17">
        <f t="shared" si="376"/>
        <v>360</v>
      </c>
      <c r="BN227" s="17">
        <f t="shared" si="377"/>
        <v>46320</v>
      </c>
      <c r="BO227" s="17">
        <f t="shared" si="378"/>
        <v>0</v>
      </c>
      <c r="BR227">
        <f t="shared" si="379"/>
        <v>23160</v>
      </c>
      <c r="BS227">
        <f t="shared" si="380"/>
        <v>120</v>
      </c>
      <c r="BT227">
        <f t="shared" si="381"/>
        <v>386</v>
      </c>
      <c r="BU227">
        <f t="shared" si="382"/>
        <v>3</v>
      </c>
      <c r="BX227">
        <f t="shared" si="383"/>
        <v>1</v>
      </c>
      <c r="BY227">
        <f t="shared" si="384"/>
        <v>386</v>
      </c>
      <c r="BZ227">
        <f t="shared" si="385"/>
        <v>3</v>
      </c>
      <c r="CA227">
        <f t="shared" si="386"/>
        <v>1</v>
      </c>
      <c r="CB227">
        <f t="shared" si="387"/>
        <v>386</v>
      </c>
      <c r="CC227">
        <f t="shared" si="388"/>
        <v>3</v>
      </c>
      <c r="CD227" s="19"/>
      <c r="CE227" s="155">
        <f t="shared" si="389"/>
        <v>128.66666666666666</v>
      </c>
      <c r="CF227" s="17">
        <f t="shared" si="390"/>
        <v>128.66666666666666</v>
      </c>
      <c r="CG227" s="205">
        <f t="shared" si="391"/>
        <v>404.21825476188667</v>
      </c>
      <c r="CH227" s="205">
        <f t="shared" si="392"/>
        <v>128.66666666666666</v>
      </c>
      <c r="CI227" s="205">
        <f t="shared" si="393"/>
        <v>0</v>
      </c>
      <c r="CJ227" s="224">
        <f t="shared" si="474"/>
        <v>1</v>
      </c>
      <c r="CK227" s="205">
        <f t="shared" si="394"/>
        <v>2</v>
      </c>
      <c r="CL227" s="205">
        <v>360</v>
      </c>
      <c r="CM227" s="205">
        <f t="shared" si="417"/>
        <v>8.3333333333333332E-3</v>
      </c>
      <c r="CN227" s="8"/>
      <c r="CO227" s="198"/>
      <c r="CP227" s="8"/>
      <c r="CQ227" s="8"/>
      <c r="CR227" s="8"/>
      <c r="CS227" s="8"/>
      <c r="CT227" s="8">
        <f t="shared" si="418"/>
        <v>386</v>
      </c>
      <c r="CU227" s="8">
        <f t="shared" si="419"/>
        <v>3</v>
      </c>
      <c r="CV227" s="8">
        <f t="shared" si="395"/>
        <v>1</v>
      </c>
      <c r="CW227" s="8">
        <f t="shared" si="466"/>
        <v>386</v>
      </c>
      <c r="CX227" s="8">
        <f t="shared" si="467"/>
        <v>3</v>
      </c>
      <c r="CY227" s="8">
        <f t="shared" ref="CY227:CY290" si="475">GCD(CT227,CU227)</f>
        <v>1</v>
      </c>
      <c r="CZ227" s="8">
        <f t="shared" ref="CZ227:CZ290" si="476">CT227/CY227</f>
        <v>386</v>
      </c>
      <c r="DA227" s="8">
        <f t="shared" si="396"/>
        <v>3</v>
      </c>
      <c r="DB227" s="8"/>
      <c r="DC227" s="198">
        <f t="shared" si="397"/>
        <v>386</v>
      </c>
      <c r="DD227" s="234" t="s">
        <v>1005</v>
      </c>
      <c r="DE227" s="198">
        <f t="shared" si="398"/>
        <v>3</v>
      </c>
      <c r="DF227" s="8" t="s">
        <v>16</v>
      </c>
      <c r="DG227" s="8">
        <f t="shared" ref="DG227:DG290" si="477">DC227/DE227</f>
        <v>128.66666666666666</v>
      </c>
      <c r="DH227" s="129" t="s">
        <v>18</v>
      </c>
      <c r="DI227" s="129" t="s">
        <v>16</v>
      </c>
      <c r="DJ227" s="198">
        <f t="shared" si="399"/>
        <v>404.21825476188667</v>
      </c>
      <c r="DK227" s="30" t="s">
        <v>2</v>
      </c>
      <c r="DL227" s="198">
        <f t="shared" ref="DL227:DL290" si="478">(((2*BH227))/360)*PI()</f>
        <v>404.21825476188667</v>
      </c>
      <c r="DM227" s="228">
        <f t="shared" si="420"/>
        <v>1000000000000</v>
      </c>
      <c r="DN227" s="228">
        <f t="shared" si="421"/>
        <v>404218254761886.69</v>
      </c>
      <c r="DO227" s="228">
        <f t="shared" si="422"/>
        <v>404218254761886.69</v>
      </c>
      <c r="DP227" s="228">
        <f t="shared" si="423"/>
        <v>404218254761887</v>
      </c>
      <c r="DQ227" s="228">
        <f t="shared" si="424"/>
        <v>404218254761887</v>
      </c>
      <c r="DR227" s="30" t="str">
        <f t="shared" si="425"/>
        <v/>
      </c>
      <c r="DS227" s="30">
        <f t="shared" si="426"/>
        <v>0</v>
      </c>
      <c r="DT227" s="30">
        <f t="shared" si="427"/>
        <v>0</v>
      </c>
      <c r="DU227" s="27"/>
      <c r="DV227" s="23" t="s">
        <v>19</v>
      </c>
      <c r="DW227" s="23">
        <f t="shared" ref="DW227:DW290" si="479">CB227</f>
        <v>386</v>
      </c>
      <c r="DX227" s="23">
        <f t="shared" ref="DX227:DX290" si="480">CC227</f>
        <v>3</v>
      </c>
      <c r="DY227" s="23">
        <f t="shared" si="400"/>
        <v>128.66666666666666</v>
      </c>
      <c r="DZ227" s="23">
        <f t="shared" si="401"/>
        <v>0</v>
      </c>
      <c r="EA227" s="23">
        <f t="shared" ref="EA227:EA290" si="481">BK227</f>
        <v>0</v>
      </c>
      <c r="EB227" s="23"/>
      <c r="EC227" s="23">
        <f t="shared" si="402"/>
        <v>386</v>
      </c>
      <c r="ED227" s="23">
        <f t="shared" si="403"/>
        <v>3</v>
      </c>
      <c r="EE227" s="23">
        <f t="shared" si="404"/>
        <v>386</v>
      </c>
      <c r="EF227" s="23">
        <f t="shared" si="405"/>
        <v>3</v>
      </c>
      <c r="EG227" s="23"/>
      <c r="EH227" s="23" t="s">
        <v>36</v>
      </c>
      <c r="EI227" s="223">
        <f t="shared" si="406"/>
        <v>386</v>
      </c>
      <c r="EJ227" s="23" t="s">
        <v>17</v>
      </c>
      <c r="EK227" s="223">
        <f t="shared" si="407"/>
        <v>3</v>
      </c>
      <c r="EL227" s="92" t="s">
        <v>37</v>
      </c>
      <c r="EM227" s="24" t="s">
        <v>18</v>
      </c>
      <c r="EN227" s="92">
        <f t="shared" si="441"/>
        <v>1</v>
      </c>
      <c r="EO227" s="92" t="s">
        <v>16</v>
      </c>
      <c r="EP227" t="str">
        <f t="shared" si="442"/>
        <v xml:space="preserve">( 386 / 3 ) π </v>
      </c>
      <c r="EQ227" t="str">
        <f t="shared" si="443"/>
        <v xml:space="preserve">( 386 / 3 ) π </v>
      </c>
      <c r="ER227" t="str">
        <f t="shared" si="408"/>
        <v xml:space="preserve">( 386 / 3 ) π </v>
      </c>
      <c r="ES227">
        <f t="shared" si="428"/>
        <v>0</v>
      </c>
      <c r="ET227" t="str">
        <f t="shared" si="409"/>
        <v xml:space="preserve">( 386 / 3 ) π </v>
      </c>
      <c r="EU227" s="92" t="s">
        <v>39</v>
      </c>
      <c r="EV227" s="92">
        <f t="shared" si="429"/>
        <v>194</v>
      </c>
      <c r="EW227" s="92"/>
      <c r="EX227" s="92">
        <f t="shared" si="430"/>
        <v>3</v>
      </c>
      <c r="EY227" s="92">
        <f t="shared" ref="EY227:EY290" si="482">GCD(EV227,EX227)</f>
        <v>1</v>
      </c>
      <c r="EZ227" s="71" t="str">
        <f t="shared" ref="EZ227:EZ290" si="483">BH227&amp;BI227&amp;DV227</f>
        <v xml:space="preserve">23160° = </v>
      </c>
      <c r="FA227" s="73" t="str">
        <f t="shared" si="410"/>
        <v xml:space="preserve">( 386 / 3 ) π </v>
      </c>
      <c r="FB227" s="26" t="str">
        <f t="shared" ref="FB227:FB290" si="484">IF(DS227=0,"=","")</f>
        <v>=</v>
      </c>
      <c r="FC227" s="26"/>
      <c r="FD227" s="26">
        <f t="shared" ref="FD227:FD290" si="485">(EI227/EK227)*PI()</f>
        <v>404.21825476188667</v>
      </c>
      <c r="FE227" s="26"/>
      <c r="FF227" s="26" t="s">
        <v>39</v>
      </c>
      <c r="FG227" s="25">
        <f t="shared" ref="FG227:FG290" si="486">(BH227*2*PI())/360</f>
        <v>404.21825476188673</v>
      </c>
      <c r="FH227" s="25" t="s">
        <v>2</v>
      </c>
      <c r="FI227" s="25" t="str">
        <f t="shared" ref="FI227:FI290" si="487">IF(FD227=FG227,"",1)</f>
        <v/>
      </c>
      <c r="FL227" s="144" t="str">
        <f t="shared" ref="FL227:FL290" si="488">FA227&amp;"  "&amp;FB227</f>
        <v>( 386 / 3 ) π   =</v>
      </c>
      <c r="FM227" s="42">
        <f t="shared" si="444"/>
        <v>404.21825476188673</v>
      </c>
      <c r="FN227">
        <f t="shared" si="445"/>
        <v>0.86602540378444059</v>
      </c>
      <c r="FO227">
        <f t="shared" si="446"/>
        <v>-0.49999999999999661</v>
      </c>
      <c r="FP227">
        <f t="shared" si="447"/>
        <v>4.3301270189222034</v>
      </c>
      <c r="FQ227">
        <f t="shared" si="448"/>
        <v>-2.4999999999999831</v>
      </c>
      <c r="FR227">
        <f t="shared" si="449"/>
        <v>7.4999999999999831</v>
      </c>
      <c r="FS227">
        <f t="shared" si="450"/>
        <v>2.5000000000000169</v>
      </c>
      <c r="FT227">
        <f t="shared" si="451"/>
        <v>8.6602540378443766</v>
      </c>
      <c r="FV227">
        <v>360</v>
      </c>
      <c r="FW227">
        <f t="shared" si="431"/>
        <v>120</v>
      </c>
      <c r="FX227">
        <f t="shared" si="452"/>
        <v>60</v>
      </c>
      <c r="FY227">
        <f t="shared" si="468"/>
        <v>3</v>
      </c>
      <c r="FZ227">
        <f t="shared" si="411"/>
        <v>1.5</v>
      </c>
      <c r="GA227">
        <f t="shared" si="469"/>
        <v>193</v>
      </c>
      <c r="GB227">
        <f t="shared" si="453"/>
        <v>0</v>
      </c>
      <c r="GC227" t="str">
        <f t="shared" si="454"/>
        <v/>
      </c>
      <c r="GD227" t="str">
        <f t="shared" si="412"/>
        <v/>
      </c>
      <c r="GH227" t="str">
        <f t="shared" ref="GH227:GH290" si="489">IF(GB227=0,"",EZ227)</f>
        <v/>
      </c>
      <c r="GI227" t="str">
        <f t="shared" si="455"/>
        <v/>
      </c>
      <c r="GJ227" s="43" t="str">
        <f t="shared" si="456"/>
        <v/>
      </c>
      <c r="GK227" s="43" t="str">
        <f t="shared" si="457"/>
        <v/>
      </c>
      <c r="GL227" s="145"/>
      <c r="GM227" t="str">
        <f t="shared" si="458"/>
        <v/>
      </c>
      <c r="GN227" t="str">
        <f t="shared" si="459"/>
        <v/>
      </c>
      <c r="GO227" t="str">
        <f t="shared" si="460"/>
        <v/>
      </c>
      <c r="GP227" t="str">
        <f t="shared" si="461"/>
        <v/>
      </c>
      <c r="GQ227" t="str">
        <f t="shared" si="413"/>
        <v/>
      </c>
      <c r="GR227" t="str">
        <f t="shared" si="462"/>
        <v/>
      </c>
      <c r="GS227" t="str">
        <f t="shared" si="463"/>
        <v/>
      </c>
      <c r="GU227" t="str">
        <f t="shared" si="464"/>
        <v/>
      </c>
      <c r="GV227" t="str">
        <f t="shared" si="473"/>
        <v/>
      </c>
      <c r="GW227" t="str">
        <f t="shared" si="471"/>
        <v/>
      </c>
      <c r="GX227" t="str">
        <f t="shared" si="472"/>
        <v/>
      </c>
      <c r="GY227" s="19"/>
      <c r="GZ227" t="e">
        <f t="shared" si="415"/>
        <v>#VALUE!</v>
      </c>
      <c r="HA227">
        <f t="shared" si="470"/>
        <v>3</v>
      </c>
      <c r="HC227" t="s">
        <v>982</v>
      </c>
      <c r="HD227">
        <f t="shared" si="432"/>
        <v>193</v>
      </c>
      <c r="HE227" t="str">
        <f t="shared" ref="HE227:HE290" si="490">HC227</f>
        <v/>
      </c>
      <c r="HF227">
        <f t="shared" ref="HF227:HF290" si="491">IF(HD227=HA227,HD227,0)</f>
        <v>0</v>
      </c>
      <c r="HG227" t="str">
        <f t="shared" ref="HG227:HG290" si="492">IF(HD227=HA227,HE227,"")</f>
        <v/>
      </c>
      <c r="HH227">
        <f t="shared" si="465"/>
        <v>0</v>
      </c>
    </row>
    <row r="228" spans="2:216" x14ac:dyDescent="0.25">
      <c r="B228" s="8"/>
      <c r="C228" s="8"/>
      <c r="D228" s="8"/>
      <c r="E228" s="8"/>
      <c r="F228" s="8"/>
      <c r="G228" s="8"/>
      <c r="H228" s="8"/>
      <c r="I228" s="8"/>
      <c r="J228" s="8"/>
      <c r="L228" s="185"/>
      <c r="M228" s="185"/>
      <c r="N228" s="84"/>
      <c r="O228" s="8"/>
      <c r="P228" s="8"/>
      <c r="Q228" s="27"/>
      <c r="R228" s="227">
        <f t="shared" ref="R228:R291" si="493">CE228</f>
        <v>129.33333333333334</v>
      </c>
      <c r="U228" s="32" t="str">
        <f t="shared" si="434"/>
        <v/>
      </c>
      <c r="V228" s="45" t="str">
        <f t="shared" si="435"/>
        <v/>
      </c>
      <c r="W228" s="32" t="str">
        <f t="shared" ref="W228:W291" si="494">GI228</f>
        <v/>
      </c>
      <c r="X228" s="35" t="str">
        <f t="shared" si="436"/>
        <v/>
      </c>
      <c r="Y228" s="39" t="str">
        <f t="shared" si="437"/>
        <v/>
      </c>
      <c r="Z228" s="35" t="str">
        <f t="shared" si="438"/>
        <v/>
      </c>
      <c r="AA228" s="35" t="str">
        <f t="shared" si="439"/>
        <v/>
      </c>
      <c r="AB228" s="35" t="str">
        <f t="shared" ref="AB228:AB291" si="495">GO228</f>
        <v/>
      </c>
      <c r="AC228" s="39" t="str">
        <f t="shared" ref="AC228:AC291" si="496">GQ228</f>
        <v/>
      </c>
      <c r="AD228" s="39" t="str">
        <f t="shared" ref="AD228:AD291" si="497">GR228</f>
        <v/>
      </c>
      <c r="AE228" s="41" t="str">
        <f t="shared" si="440"/>
        <v/>
      </c>
      <c r="AG228" s="20" t="e">
        <f t="shared" ref="AG228:AG291" si="498">AC228+AD228</f>
        <v>#VALUE!</v>
      </c>
      <c r="BE228" s="8">
        <v>180</v>
      </c>
      <c r="BF228" s="8">
        <v>360</v>
      </c>
      <c r="BG228" s="8">
        <f t="shared" si="433"/>
        <v>7760</v>
      </c>
      <c r="BH228">
        <f t="shared" ref="BH228:BH291" si="499">BH227+Angle1</f>
        <v>23280</v>
      </c>
      <c r="BI228" t="s">
        <v>20</v>
      </c>
      <c r="BJ228">
        <f t="shared" ref="BJ228:BJ291" si="500">INT(BH228)</f>
        <v>23280</v>
      </c>
      <c r="BK228">
        <f t="shared" si="416"/>
        <v>0</v>
      </c>
      <c r="BL228" s="17">
        <f t="shared" ref="BL228:BL291" si="501">2*BH228</f>
        <v>46560</v>
      </c>
      <c r="BM228" s="17">
        <f t="shared" ref="BM228:BM291" si="502">BF228</f>
        <v>360</v>
      </c>
      <c r="BN228" s="17">
        <f t="shared" ref="BN228:BN291" si="503">INT(BL228)</f>
        <v>46560</v>
      </c>
      <c r="BO228" s="17">
        <f t="shared" ref="BO228:BO291" si="504">BL228-BN228</f>
        <v>0</v>
      </c>
      <c r="BR228">
        <f t="shared" ref="BR228:BR291" si="505">BH228</f>
        <v>23280</v>
      </c>
      <c r="BS228">
        <f t="shared" ref="BS228:BS291" si="506">GCD(BL228,BM228)</f>
        <v>120</v>
      </c>
      <c r="BT228">
        <f t="shared" ref="BT228:BT291" si="507">BL228/BS228</f>
        <v>388</v>
      </c>
      <c r="BU228">
        <f t="shared" ref="BU228:BU291" si="508">BM228/BS228</f>
        <v>3</v>
      </c>
      <c r="BX228">
        <f t="shared" ref="BX228:BX291" si="509">GCD(BT228,BU228)</f>
        <v>1</v>
      </c>
      <c r="BY228">
        <f t="shared" ref="BY228:BY291" si="510">BT228/BX228</f>
        <v>388</v>
      </c>
      <c r="BZ228">
        <f t="shared" ref="BZ228:BZ291" si="511">BU228/BX228</f>
        <v>3</v>
      </c>
      <c r="CA228">
        <f t="shared" ref="CA228:CA291" si="512">GCD(BY228,BZ228)</f>
        <v>1</v>
      </c>
      <c r="CB228">
        <f t="shared" ref="CB228:CB291" si="513">BT228</f>
        <v>388</v>
      </c>
      <c r="CC228">
        <f t="shared" ref="CC228:CC291" si="514">BU228</f>
        <v>3</v>
      </c>
      <c r="CD228" s="19"/>
      <c r="CE228" s="155">
        <f t="shared" ref="CE228:CE291" si="515">(2*BH228)/BF228</f>
        <v>129.33333333333334</v>
      </c>
      <c r="CF228" s="17">
        <f t="shared" ref="CF228:CF291" si="516">CE228</f>
        <v>129.33333333333334</v>
      </c>
      <c r="CG228" s="205">
        <f t="shared" ref="CG228:CG291" si="517">CF228*PI()</f>
        <v>406.31264986427993</v>
      </c>
      <c r="CH228" s="205">
        <f t="shared" ref="CH228:CH291" si="518">CB228/CC228</f>
        <v>129.33333333333334</v>
      </c>
      <c r="CI228" s="205">
        <f t="shared" ref="CI228:CI291" si="519">IF(CF228=CH228,0,1)</f>
        <v>0</v>
      </c>
      <c r="CJ228" s="224">
        <f t="shared" si="474"/>
        <v>1</v>
      </c>
      <c r="CK228" s="205">
        <f t="shared" ref="CK228:CK291" si="520">CJ228*2</f>
        <v>2</v>
      </c>
      <c r="CL228" s="205">
        <v>360</v>
      </c>
      <c r="CM228" s="205">
        <f t="shared" si="417"/>
        <v>8.3333333333333332E-3</v>
      </c>
      <c r="CN228" s="8"/>
      <c r="CO228" s="198"/>
      <c r="CP228" s="8"/>
      <c r="CQ228" s="8"/>
      <c r="CR228" s="8"/>
      <c r="CS228" s="8"/>
      <c r="CT228" s="8">
        <f t="shared" si="418"/>
        <v>388</v>
      </c>
      <c r="CU228" s="8">
        <f t="shared" si="419"/>
        <v>3</v>
      </c>
      <c r="CV228" s="8">
        <f t="shared" ref="CV228:CV291" si="521">GCD(CT228,CU228)</f>
        <v>1</v>
      </c>
      <c r="CW228" s="8">
        <f t="shared" si="466"/>
        <v>388</v>
      </c>
      <c r="CX228" s="8">
        <f t="shared" si="467"/>
        <v>3</v>
      </c>
      <c r="CY228" s="8">
        <f t="shared" si="475"/>
        <v>1</v>
      </c>
      <c r="CZ228" s="8">
        <f t="shared" si="476"/>
        <v>388</v>
      </c>
      <c r="DA228" s="8">
        <f t="shared" ref="DA228:DA291" si="522">CU228/CY228</f>
        <v>3</v>
      </c>
      <c r="DB228" s="8"/>
      <c r="DC228" s="198">
        <f t="shared" ref="DC228:DC291" si="523">CZ228</f>
        <v>388</v>
      </c>
      <c r="DD228" s="234" t="s">
        <v>1005</v>
      </c>
      <c r="DE228" s="198">
        <f t="shared" ref="DE228:DE291" si="524">DA228</f>
        <v>3</v>
      </c>
      <c r="DF228" s="8" t="s">
        <v>16</v>
      </c>
      <c r="DG228" s="8">
        <f t="shared" si="477"/>
        <v>129.33333333333334</v>
      </c>
      <c r="DH228" s="129" t="s">
        <v>18</v>
      </c>
      <c r="DI228" s="129" t="s">
        <v>16</v>
      </c>
      <c r="DJ228" s="198">
        <f t="shared" ref="DJ228:DJ291" si="525">DG228*PI()</f>
        <v>406.31264986427993</v>
      </c>
      <c r="DK228" s="30" t="s">
        <v>2</v>
      </c>
      <c r="DL228" s="198">
        <f t="shared" si="478"/>
        <v>406.31264986427993</v>
      </c>
      <c r="DM228" s="228">
        <f t="shared" si="420"/>
        <v>1000000000000</v>
      </c>
      <c r="DN228" s="228">
        <f t="shared" si="421"/>
        <v>406312649864279.94</v>
      </c>
      <c r="DO228" s="228">
        <f t="shared" si="422"/>
        <v>406312649864279.94</v>
      </c>
      <c r="DP228" s="228">
        <f t="shared" si="423"/>
        <v>406312649864280</v>
      </c>
      <c r="DQ228" s="228">
        <f t="shared" si="424"/>
        <v>406312649864280</v>
      </c>
      <c r="DR228" s="30" t="str">
        <f t="shared" si="425"/>
        <v/>
      </c>
      <c r="DS228" s="30">
        <f t="shared" si="426"/>
        <v>0</v>
      </c>
      <c r="DT228" s="30">
        <f t="shared" si="427"/>
        <v>0</v>
      </c>
      <c r="DU228" s="27"/>
      <c r="DV228" s="23" t="s">
        <v>19</v>
      </c>
      <c r="DW228" s="23">
        <f t="shared" si="479"/>
        <v>388</v>
      </c>
      <c r="DX228" s="23">
        <f t="shared" si="480"/>
        <v>3</v>
      </c>
      <c r="DY228" s="23">
        <f t="shared" ref="DY228:DY291" si="526">DW228/DX228</f>
        <v>129.33333333333334</v>
      </c>
      <c r="DZ228" s="23">
        <f t="shared" ref="DZ228:DZ291" si="527">IF(DT228=0,0,1)</f>
        <v>0</v>
      </c>
      <c r="EA228" s="23">
        <f t="shared" si="481"/>
        <v>0</v>
      </c>
      <c r="EB228" s="23"/>
      <c r="EC228" s="23">
        <f t="shared" ref="EC228:EC291" si="528">IF(DZ228=0,DC228,"")</f>
        <v>388</v>
      </c>
      <c r="ED228" s="23">
        <f t="shared" ref="ED228:ED291" si="529">IF(DZ228=0,DE228,"")</f>
        <v>3</v>
      </c>
      <c r="EE228" s="23">
        <f t="shared" ref="EE228:EE291" si="530">IF(EA228=0,DW228,DC228)</f>
        <v>388</v>
      </c>
      <c r="EF228" s="23">
        <f t="shared" ref="EF228:EF291" si="531">IF(EA228=0,DX228,DE228)</f>
        <v>3</v>
      </c>
      <c r="EG228" s="23"/>
      <c r="EH228" s="23" t="s">
        <v>36</v>
      </c>
      <c r="EI228" s="223">
        <f t="shared" ref="EI228:EI291" si="532">IF(EA228=0,EE228,EC228)</f>
        <v>388</v>
      </c>
      <c r="EJ228" s="23" t="s">
        <v>17</v>
      </c>
      <c r="EK228" s="223">
        <f t="shared" ref="EK228:EK291" si="533">IF(EA228=0,EF228,ED228)</f>
        <v>3</v>
      </c>
      <c r="EL228" s="92" t="s">
        <v>37</v>
      </c>
      <c r="EM228" s="24" t="s">
        <v>18</v>
      </c>
      <c r="EN228" s="92">
        <f t="shared" si="441"/>
        <v>1</v>
      </c>
      <c r="EO228" s="92" t="s">
        <v>16</v>
      </c>
      <c r="EP228" t="str">
        <f t="shared" si="442"/>
        <v xml:space="preserve">( 388 / 3 ) π </v>
      </c>
      <c r="EQ228" t="str">
        <f t="shared" si="443"/>
        <v xml:space="preserve">( 388 / 3 ) π </v>
      </c>
      <c r="ER228" t="str">
        <f t="shared" ref="ER228:ER291" si="534">IF(DZ228=0,EQ228,"")</f>
        <v xml:space="preserve">( 388 / 3 ) π </v>
      </c>
      <c r="ES228">
        <f t="shared" si="428"/>
        <v>0</v>
      </c>
      <c r="ET228" t="str">
        <f t="shared" ref="ET228:ET291" si="535">IF(ES228=0,EQ228,ER228)</f>
        <v xml:space="preserve">( 388 / 3 ) π </v>
      </c>
      <c r="EU228" s="92" t="s">
        <v>39</v>
      </c>
      <c r="EV228" s="92">
        <f t="shared" si="429"/>
        <v>195</v>
      </c>
      <c r="EW228" s="92"/>
      <c r="EX228" s="92">
        <f t="shared" si="430"/>
        <v>3</v>
      </c>
      <c r="EY228" s="92">
        <f t="shared" si="482"/>
        <v>3</v>
      </c>
      <c r="EZ228" s="71" t="str">
        <f t="shared" si="483"/>
        <v xml:space="preserve">23280° = </v>
      </c>
      <c r="FA228" s="73" t="str">
        <f t="shared" ref="FA228:FA291" si="536">ET228</f>
        <v xml:space="preserve">( 388 / 3 ) π </v>
      </c>
      <c r="FB228" s="26" t="str">
        <f t="shared" si="484"/>
        <v>=</v>
      </c>
      <c r="FC228" s="26"/>
      <c r="FD228" s="26">
        <f t="shared" si="485"/>
        <v>406.31264986427993</v>
      </c>
      <c r="FE228" s="26"/>
      <c r="FF228" s="26" t="s">
        <v>39</v>
      </c>
      <c r="FG228" s="25">
        <f t="shared" si="486"/>
        <v>406.31264986427988</v>
      </c>
      <c r="FH228" s="25" t="s">
        <v>2</v>
      </c>
      <c r="FI228" s="25" t="str">
        <f t="shared" si="487"/>
        <v/>
      </c>
      <c r="FL228" s="144" t="str">
        <f t="shared" si="488"/>
        <v>( 388 / 3 ) π   =</v>
      </c>
      <c r="FM228" s="42">
        <f t="shared" si="444"/>
        <v>406.31264986427988</v>
      </c>
      <c r="FN228">
        <f t="shared" si="445"/>
        <v>-0.86602540378441417</v>
      </c>
      <c r="FO228">
        <f t="shared" si="446"/>
        <v>-0.50000000000004241</v>
      </c>
      <c r="FP228">
        <f t="shared" si="447"/>
        <v>-4.3301270189220711</v>
      </c>
      <c r="FQ228">
        <f t="shared" si="448"/>
        <v>-2.5000000000002123</v>
      </c>
      <c r="FR228">
        <f t="shared" si="449"/>
        <v>7.5000000000002123</v>
      </c>
      <c r="FS228">
        <f t="shared" si="450"/>
        <v>2.4999999999997877</v>
      </c>
      <c r="FT228">
        <f t="shared" si="451"/>
        <v>8.6602540378445099</v>
      </c>
      <c r="FV228">
        <v>360</v>
      </c>
      <c r="FW228">
        <f t="shared" si="431"/>
        <v>120</v>
      </c>
      <c r="FX228">
        <f t="shared" si="452"/>
        <v>60</v>
      </c>
      <c r="FY228">
        <f t="shared" si="468"/>
        <v>3</v>
      </c>
      <c r="FZ228">
        <f t="shared" ref="FZ228:FZ291" si="537">FY228/2</f>
        <v>1.5</v>
      </c>
      <c r="GA228">
        <f t="shared" si="469"/>
        <v>194</v>
      </c>
      <c r="GB228">
        <f t="shared" si="453"/>
        <v>0</v>
      </c>
      <c r="GC228" t="str">
        <f t="shared" si="454"/>
        <v/>
      </c>
      <c r="GD228" t="str">
        <f t="shared" ref="GD228:GD291" si="538">IF(GB228=0,"",FW228)</f>
        <v/>
      </c>
      <c r="GH228" t="str">
        <f t="shared" si="489"/>
        <v/>
      </c>
      <c r="GI228" t="str">
        <f t="shared" si="455"/>
        <v/>
      </c>
      <c r="GJ228" s="43" t="str">
        <f t="shared" si="456"/>
        <v/>
      </c>
      <c r="GK228" s="43" t="str">
        <f t="shared" si="457"/>
        <v/>
      </c>
      <c r="GL228" s="145"/>
      <c r="GM228" t="str">
        <f t="shared" si="458"/>
        <v/>
      </c>
      <c r="GN228" t="str">
        <f t="shared" si="459"/>
        <v/>
      </c>
      <c r="GO228" t="str">
        <f t="shared" si="460"/>
        <v/>
      </c>
      <c r="GP228" t="str">
        <f t="shared" si="461"/>
        <v/>
      </c>
      <c r="GQ228" t="str">
        <f t="shared" ref="GQ228:GQ291" si="539">IF(GB228=0,"",FQ228)</f>
        <v/>
      </c>
      <c r="GR228" t="str">
        <f t="shared" si="462"/>
        <v/>
      </c>
      <c r="GS228" t="str">
        <f t="shared" si="463"/>
        <v/>
      </c>
      <c r="GU228" t="str">
        <f t="shared" si="464"/>
        <v/>
      </c>
      <c r="GV228" t="str">
        <f t="shared" si="473"/>
        <v/>
      </c>
      <c r="GW228" t="str">
        <f t="shared" si="471"/>
        <v/>
      </c>
      <c r="GX228" t="str">
        <f t="shared" si="472"/>
        <v/>
      </c>
      <c r="GY228" s="19"/>
      <c r="GZ228" t="e">
        <f t="shared" ref="GZ228:GZ291" si="540">GQ228+GR228</f>
        <v>#VALUE!</v>
      </c>
      <c r="HA228">
        <f t="shared" si="470"/>
        <v>3</v>
      </c>
      <c r="HC228" t="s">
        <v>982</v>
      </c>
      <c r="HD228">
        <f t="shared" si="432"/>
        <v>194</v>
      </c>
      <c r="HE228" t="str">
        <f t="shared" si="490"/>
        <v/>
      </c>
      <c r="HF228">
        <f t="shared" si="491"/>
        <v>0</v>
      </c>
      <c r="HG228" t="str">
        <f t="shared" si="492"/>
        <v/>
      </c>
      <c r="HH228">
        <f t="shared" si="465"/>
        <v>0</v>
      </c>
    </row>
    <row r="229" spans="2:216" x14ac:dyDescent="0.25">
      <c r="B229" s="8"/>
      <c r="C229" s="8"/>
      <c r="D229" s="8"/>
      <c r="E229" s="8"/>
      <c r="F229" s="8"/>
      <c r="G229" s="8"/>
      <c r="H229" s="8"/>
      <c r="I229" s="8"/>
      <c r="J229" s="8"/>
      <c r="L229" s="185"/>
      <c r="M229" s="185"/>
      <c r="N229" s="84"/>
      <c r="O229" s="8"/>
      <c r="P229" s="8"/>
      <c r="Q229" s="27"/>
      <c r="R229" s="227">
        <f t="shared" si="493"/>
        <v>130</v>
      </c>
      <c r="U229" s="32" t="str">
        <f t="shared" si="434"/>
        <v/>
      </c>
      <c r="V229" s="44" t="str">
        <f t="shared" si="435"/>
        <v/>
      </c>
      <c r="W229" s="66" t="str">
        <f t="shared" si="494"/>
        <v/>
      </c>
      <c r="X229" s="34" t="str">
        <f t="shared" si="436"/>
        <v/>
      </c>
      <c r="Y229" s="38" t="str">
        <f t="shared" si="437"/>
        <v/>
      </c>
      <c r="Z229" s="34" t="str">
        <f t="shared" si="438"/>
        <v/>
      </c>
      <c r="AA229" s="34" t="str">
        <f t="shared" si="439"/>
        <v/>
      </c>
      <c r="AB229" s="34" t="str">
        <f t="shared" si="495"/>
        <v/>
      </c>
      <c r="AC229" s="38" t="str">
        <f t="shared" si="496"/>
        <v/>
      </c>
      <c r="AD229" s="38" t="str">
        <f t="shared" si="497"/>
        <v/>
      </c>
      <c r="AE229" s="40" t="str">
        <f t="shared" si="440"/>
        <v/>
      </c>
      <c r="AG229" s="20" t="e">
        <f t="shared" si="498"/>
        <v>#VALUE!</v>
      </c>
      <c r="BE229" s="8">
        <v>180</v>
      </c>
      <c r="BF229" s="8">
        <v>360</v>
      </c>
      <c r="BG229" s="8">
        <f t="shared" si="433"/>
        <v>7800</v>
      </c>
      <c r="BH229">
        <f t="shared" si="499"/>
        <v>23400</v>
      </c>
      <c r="BI229" t="s">
        <v>20</v>
      </c>
      <c r="BJ229">
        <f t="shared" si="500"/>
        <v>23400</v>
      </c>
      <c r="BK229">
        <f t="shared" ref="BK229:BK292" si="541">BK228</f>
        <v>0</v>
      </c>
      <c r="BL229" s="17">
        <f t="shared" si="501"/>
        <v>46800</v>
      </c>
      <c r="BM229" s="17">
        <f t="shared" si="502"/>
        <v>360</v>
      </c>
      <c r="BN229" s="17">
        <f t="shared" si="503"/>
        <v>46800</v>
      </c>
      <c r="BO229" s="17">
        <f t="shared" si="504"/>
        <v>0</v>
      </c>
      <c r="BR229">
        <f t="shared" si="505"/>
        <v>23400</v>
      </c>
      <c r="BS229">
        <f t="shared" si="506"/>
        <v>360</v>
      </c>
      <c r="BT229">
        <f t="shared" si="507"/>
        <v>130</v>
      </c>
      <c r="BU229">
        <f t="shared" si="508"/>
        <v>1</v>
      </c>
      <c r="BX229">
        <f t="shared" si="509"/>
        <v>1</v>
      </c>
      <c r="BY229">
        <f t="shared" si="510"/>
        <v>130</v>
      </c>
      <c r="BZ229">
        <f t="shared" si="511"/>
        <v>1</v>
      </c>
      <c r="CA229">
        <f t="shared" si="512"/>
        <v>1</v>
      </c>
      <c r="CB229">
        <f t="shared" si="513"/>
        <v>130</v>
      </c>
      <c r="CC229">
        <f t="shared" si="514"/>
        <v>1</v>
      </c>
      <c r="CD229" s="19"/>
      <c r="CE229" s="155">
        <f t="shared" si="515"/>
        <v>130</v>
      </c>
      <c r="CF229" s="17">
        <f t="shared" si="516"/>
        <v>130</v>
      </c>
      <c r="CG229" s="205">
        <f t="shared" si="517"/>
        <v>408.40704496667308</v>
      </c>
      <c r="CH229" s="205">
        <f t="shared" si="518"/>
        <v>130</v>
      </c>
      <c r="CI229" s="205">
        <f t="shared" si="519"/>
        <v>0</v>
      </c>
      <c r="CJ229" s="224">
        <f t="shared" si="474"/>
        <v>1</v>
      </c>
      <c r="CK229" s="205">
        <f t="shared" si="520"/>
        <v>2</v>
      </c>
      <c r="CL229" s="205">
        <v>360</v>
      </c>
      <c r="CM229" s="205">
        <f t="shared" ref="CM229:CM292" si="542">CK229/$CK$35</f>
        <v>8.3333333333333332E-3</v>
      </c>
      <c r="CN229" s="8"/>
      <c r="CO229" s="198"/>
      <c r="CP229" s="8"/>
      <c r="CQ229" s="8"/>
      <c r="CR229" s="8"/>
      <c r="CS229" s="8"/>
      <c r="CT229" s="8">
        <f t="shared" ref="CT229:CT292" si="543">$CT$35+CT228</f>
        <v>390</v>
      </c>
      <c r="CU229" s="8">
        <f t="shared" ref="CU229:CU292" si="544">CU228</f>
        <v>3</v>
      </c>
      <c r="CV229" s="8">
        <f t="shared" si="521"/>
        <v>3</v>
      </c>
      <c r="CW229" s="8">
        <f t="shared" si="466"/>
        <v>130</v>
      </c>
      <c r="CX229" s="8">
        <f t="shared" si="467"/>
        <v>1</v>
      </c>
      <c r="CY229" s="8">
        <f t="shared" si="475"/>
        <v>3</v>
      </c>
      <c r="CZ229" s="8">
        <f t="shared" si="476"/>
        <v>130</v>
      </c>
      <c r="DA229" s="8">
        <f t="shared" si="522"/>
        <v>1</v>
      </c>
      <c r="DB229" s="8"/>
      <c r="DC229" s="198">
        <f t="shared" si="523"/>
        <v>130</v>
      </c>
      <c r="DD229" s="234" t="s">
        <v>1005</v>
      </c>
      <c r="DE229" s="198">
        <f t="shared" si="524"/>
        <v>1</v>
      </c>
      <c r="DF229" s="8" t="s">
        <v>16</v>
      </c>
      <c r="DG229" s="8">
        <f t="shared" si="477"/>
        <v>130</v>
      </c>
      <c r="DH229" s="129" t="s">
        <v>18</v>
      </c>
      <c r="DI229" s="129" t="s">
        <v>16</v>
      </c>
      <c r="DJ229" s="198">
        <f t="shared" si="525"/>
        <v>408.40704496667308</v>
      </c>
      <c r="DK229" s="30" t="s">
        <v>2</v>
      </c>
      <c r="DL229" s="198">
        <f t="shared" si="478"/>
        <v>408.40704496667308</v>
      </c>
      <c r="DM229" s="228">
        <f t="shared" ref="DM229:DM292" si="545">POWER(10,12)</f>
        <v>1000000000000</v>
      </c>
      <c r="DN229" s="228">
        <f t="shared" ref="DN229:DN292" si="546">DJ229*DM229</f>
        <v>408407044966673.06</v>
      </c>
      <c r="DO229" s="228">
        <f t="shared" ref="DO229:DO292" si="547">DL229*DM229</f>
        <v>408407044966673.06</v>
      </c>
      <c r="DP229" s="228">
        <f t="shared" ref="DP229:DP292" si="548">INT(DN229)</f>
        <v>408407044966673</v>
      </c>
      <c r="DQ229" s="228">
        <f t="shared" ref="DQ229:DQ292" si="549">INT(DO229)</f>
        <v>408407044966673</v>
      </c>
      <c r="DR229" s="30" t="str">
        <f t="shared" ref="DR229:DR292" si="550">IF(DJ229=DL229,"",1)</f>
        <v/>
      </c>
      <c r="DS229" s="30">
        <f t="shared" ref="DS229:DS292" si="551">IF(DJ229=DL229,0,1)</f>
        <v>0</v>
      </c>
      <c r="DT229" s="30">
        <f t="shared" ref="DT229:DT292" si="552">IF(DP229=DQ229,0,1)</f>
        <v>0</v>
      </c>
      <c r="DU229" s="27"/>
      <c r="DV229" s="23" t="s">
        <v>19</v>
      </c>
      <c r="DW229" s="23">
        <f t="shared" si="479"/>
        <v>130</v>
      </c>
      <c r="DX229" s="23">
        <f t="shared" si="480"/>
        <v>1</v>
      </c>
      <c r="DY229" s="23">
        <f t="shared" si="526"/>
        <v>130</v>
      </c>
      <c r="DZ229" s="23">
        <f t="shared" si="527"/>
        <v>0</v>
      </c>
      <c r="EA229" s="23">
        <f t="shared" si="481"/>
        <v>0</v>
      </c>
      <c r="EB229" s="23"/>
      <c r="EC229" s="23">
        <f t="shared" si="528"/>
        <v>130</v>
      </c>
      <c r="ED229" s="23">
        <f t="shared" si="529"/>
        <v>1</v>
      </c>
      <c r="EE229" s="23">
        <f t="shared" si="530"/>
        <v>130</v>
      </c>
      <c r="EF229" s="23">
        <f t="shared" si="531"/>
        <v>1</v>
      </c>
      <c r="EG229" s="23"/>
      <c r="EH229" s="23" t="s">
        <v>36</v>
      </c>
      <c r="EI229" s="223">
        <f t="shared" si="532"/>
        <v>130</v>
      </c>
      <c r="EJ229" s="23" t="s">
        <v>17</v>
      </c>
      <c r="EK229" s="223">
        <f t="shared" si="533"/>
        <v>1</v>
      </c>
      <c r="EL229" s="92" t="s">
        <v>37</v>
      </c>
      <c r="EM229" s="24" t="s">
        <v>18</v>
      </c>
      <c r="EN229" s="92">
        <f t="shared" si="441"/>
        <v>1</v>
      </c>
      <c r="EO229" s="92" t="s">
        <v>16</v>
      </c>
      <c r="EP229" t="str">
        <f t="shared" si="442"/>
        <v xml:space="preserve">( 130 / 1 ) π </v>
      </c>
      <c r="EQ229" t="str">
        <f t="shared" si="443"/>
        <v xml:space="preserve">130 π </v>
      </c>
      <c r="ER229" t="str">
        <f t="shared" si="534"/>
        <v xml:space="preserve">130 π </v>
      </c>
      <c r="ES229">
        <f t="shared" ref="ES229:ES292" si="553">ES228</f>
        <v>0</v>
      </c>
      <c r="ET229" t="str">
        <f t="shared" si="535"/>
        <v xml:space="preserve">130 π </v>
      </c>
      <c r="EU229" s="92" t="s">
        <v>39</v>
      </c>
      <c r="EV229" s="92">
        <f t="shared" ref="EV229:EV292" si="554">EV228+1</f>
        <v>196</v>
      </c>
      <c r="EW229" s="92"/>
      <c r="EX229" s="92">
        <f t="shared" ref="EX229:EX292" si="555">EX228</f>
        <v>3</v>
      </c>
      <c r="EY229" s="92">
        <f t="shared" si="482"/>
        <v>1</v>
      </c>
      <c r="EZ229" s="71" t="str">
        <f t="shared" si="483"/>
        <v xml:space="preserve">23400° = </v>
      </c>
      <c r="FA229" s="73" t="str">
        <f t="shared" si="536"/>
        <v xml:space="preserve">130 π </v>
      </c>
      <c r="FB229" s="26" t="str">
        <f t="shared" si="484"/>
        <v>=</v>
      </c>
      <c r="FC229" s="26"/>
      <c r="FD229" s="26">
        <f t="shared" si="485"/>
        <v>408.40704496667308</v>
      </c>
      <c r="FE229" s="26"/>
      <c r="FF229" s="26" t="s">
        <v>39</v>
      </c>
      <c r="FG229" s="25">
        <f t="shared" si="486"/>
        <v>408.40704496667314</v>
      </c>
      <c r="FH229" s="25" t="s">
        <v>2</v>
      </c>
      <c r="FI229" s="25" t="str">
        <f t="shared" si="487"/>
        <v/>
      </c>
      <c r="FL229" s="144" t="str">
        <f t="shared" si="488"/>
        <v>130 π   =</v>
      </c>
      <c r="FM229" s="42">
        <f t="shared" si="444"/>
        <v>408.40704496667314</v>
      </c>
      <c r="FN229">
        <f t="shared" si="445"/>
        <v>1.9600206874192949E-14</v>
      </c>
      <c r="FO229">
        <f t="shared" si="446"/>
        <v>1</v>
      </c>
      <c r="FP229">
        <f t="shared" si="447"/>
        <v>9.8001034370964746E-14</v>
      </c>
      <c r="FQ229">
        <f t="shared" si="448"/>
        <v>5</v>
      </c>
      <c r="FR229">
        <f t="shared" si="449"/>
        <v>0</v>
      </c>
      <c r="FS229">
        <f t="shared" si="450"/>
        <v>0</v>
      </c>
      <c r="FT229">
        <f t="shared" si="451"/>
        <v>9.8001034370964746E-14</v>
      </c>
      <c r="FV229">
        <v>360</v>
      </c>
      <c r="FW229">
        <f t="shared" ref="FW229:FW292" si="556">FW228</f>
        <v>120</v>
      </c>
      <c r="FX229">
        <f t="shared" si="452"/>
        <v>60</v>
      </c>
      <c r="FY229">
        <f t="shared" si="468"/>
        <v>3</v>
      </c>
      <c r="FZ229">
        <f t="shared" si="537"/>
        <v>1.5</v>
      </c>
      <c r="GA229">
        <f t="shared" si="469"/>
        <v>195</v>
      </c>
      <c r="GB229">
        <f t="shared" si="453"/>
        <v>0</v>
      </c>
      <c r="GC229" t="str">
        <f t="shared" si="454"/>
        <v/>
      </c>
      <c r="GD229" t="str">
        <f t="shared" si="538"/>
        <v/>
      </c>
      <c r="GH229" t="str">
        <f t="shared" si="489"/>
        <v/>
      </c>
      <c r="GI229" t="str">
        <f t="shared" si="455"/>
        <v/>
      </c>
      <c r="GJ229" s="43" t="str">
        <f t="shared" si="456"/>
        <v/>
      </c>
      <c r="GK229" s="43" t="str">
        <f t="shared" si="457"/>
        <v/>
      </c>
      <c r="GL229" s="145"/>
      <c r="GM229" t="str">
        <f t="shared" si="458"/>
        <v/>
      </c>
      <c r="GN229" t="str">
        <f t="shared" si="459"/>
        <v/>
      </c>
      <c r="GO229" t="str">
        <f t="shared" si="460"/>
        <v/>
      </c>
      <c r="GP229" t="str">
        <f t="shared" si="461"/>
        <v/>
      </c>
      <c r="GQ229" t="str">
        <f t="shared" si="539"/>
        <v/>
      </c>
      <c r="GR229" t="str">
        <f t="shared" si="462"/>
        <v/>
      </c>
      <c r="GS229" t="str">
        <f t="shared" si="463"/>
        <v/>
      </c>
      <c r="GU229" t="str">
        <f t="shared" si="464"/>
        <v/>
      </c>
      <c r="GV229" t="str">
        <f t="shared" si="473"/>
        <v/>
      </c>
      <c r="GW229" t="str">
        <f t="shared" si="471"/>
        <v/>
      </c>
      <c r="GX229" t="str">
        <f t="shared" si="472"/>
        <v/>
      </c>
      <c r="GY229" s="19"/>
      <c r="GZ229" t="e">
        <f t="shared" si="540"/>
        <v>#VALUE!</v>
      </c>
      <c r="HA229">
        <f t="shared" si="470"/>
        <v>3</v>
      </c>
      <c r="HC229" t="s">
        <v>982</v>
      </c>
      <c r="HD229">
        <f t="shared" ref="HD229:HD292" si="557">HD228+1</f>
        <v>195</v>
      </c>
      <c r="HE229" t="str">
        <f t="shared" si="490"/>
        <v/>
      </c>
      <c r="HF229">
        <f t="shared" si="491"/>
        <v>0</v>
      </c>
      <c r="HG229" t="str">
        <f t="shared" si="492"/>
        <v/>
      </c>
      <c r="HH229">
        <f t="shared" si="465"/>
        <v>0</v>
      </c>
    </row>
    <row r="230" spans="2:216" x14ac:dyDescent="0.25">
      <c r="B230" s="8"/>
      <c r="C230" s="8"/>
      <c r="D230" s="8"/>
      <c r="E230" s="8"/>
      <c r="F230" s="8"/>
      <c r="G230" s="8"/>
      <c r="H230" s="8"/>
      <c r="I230" s="8"/>
      <c r="J230" s="8"/>
      <c r="L230" s="185"/>
      <c r="M230" s="185"/>
      <c r="N230" s="84"/>
      <c r="O230" s="8"/>
      <c r="P230" s="8"/>
      <c r="Q230" s="27"/>
      <c r="R230" s="227">
        <f t="shared" si="493"/>
        <v>130.66666666666666</v>
      </c>
      <c r="U230" s="32" t="str">
        <f t="shared" si="434"/>
        <v/>
      </c>
      <c r="V230" s="45" t="str">
        <f t="shared" si="435"/>
        <v/>
      </c>
      <c r="W230" s="32" t="str">
        <f t="shared" si="494"/>
        <v/>
      </c>
      <c r="X230" s="35" t="str">
        <f t="shared" si="436"/>
        <v/>
      </c>
      <c r="Y230" s="39" t="str">
        <f t="shared" si="437"/>
        <v/>
      </c>
      <c r="Z230" s="35" t="str">
        <f t="shared" si="438"/>
        <v/>
      </c>
      <c r="AA230" s="35" t="str">
        <f t="shared" si="439"/>
        <v/>
      </c>
      <c r="AB230" s="35" t="str">
        <f t="shared" si="495"/>
        <v/>
      </c>
      <c r="AC230" s="39" t="str">
        <f t="shared" si="496"/>
        <v/>
      </c>
      <c r="AD230" s="39" t="str">
        <f t="shared" si="497"/>
        <v/>
      </c>
      <c r="AE230" s="41" t="str">
        <f t="shared" si="440"/>
        <v/>
      </c>
      <c r="AG230" s="20" t="e">
        <f t="shared" si="498"/>
        <v>#VALUE!</v>
      </c>
      <c r="BE230" s="8">
        <v>180</v>
      </c>
      <c r="BF230" s="8">
        <v>360</v>
      </c>
      <c r="BG230" s="8">
        <f t="shared" ref="BG230:BG293" si="558">BG229+$BG$35</f>
        <v>7840</v>
      </c>
      <c r="BH230">
        <f t="shared" si="499"/>
        <v>23520</v>
      </c>
      <c r="BI230" t="s">
        <v>20</v>
      </c>
      <c r="BJ230">
        <f t="shared" si="500"/>
        <v>23520</v>
      </c>
      <c r="BK230">
        <f t="shared" si="541"/>
        <v>0</v>
      </c>
      <c r="BL230" s="17">
        <f t="shared" si="501"/>
        <v>47040</v>
      </c>
      <c r="BM230" s="17">
        <f t="shared" si="502"/>
        <v>360</v>
      </c>
      <c r="BN230" s="17">
        <f t="shared" si="503"/>
        <v>47040</v>
      </c>
      <c r="BO230" s="17">
        <f t="shared" si="504"/>
        <v>0</v>
      </c>
      <c r="BR230">
        <f t="shared" si="505"/>
        <v>23520</v>
      </c>
      <c r="BS230">
        <f t="shared" si="506"/>
        <v>120</v>
      </c>
      <c r="BT230">
        <f t="shared" si="507"/>
        <v>392</v>
      </c>
      <c r="BU230">
        <f t="shared" si="508"/>
        <v>3</v>
      </c>
      <c r="BX230">
        <f t="shared" si="509"/>
        <v>1</v>
      </c>
      <c r="BY230">
        <f t="shared" si="510"/>
        <v>392</v>
      </c>
      <c r="BZ230">
        <f t="shared" si="511"/>
        <v>3</v>
      </c>
      <c r="CA230">
        <f t="shared" si="512"/>
        <v>1</v>
      </c>
      <c r="CB230">
        <f t="shared" si="513"/>
        <v>392</v>
      </c>
      <c r="CC230">
        <f t="shared" si="514"/>
        <v>3</v>
      </c>
      <c r="CD230" s="19"/>
      <c r="CE230" s="155">
        <f t="shared" si="515"/>
        <v>130.66666666666666</v>
      </c>
      <c r="CF230" s="17">
        <f t="shared" si="516"/>
        <v>130.66666666666666</v>
      </c>
      <c r="CG230" s="205">
        <f t="shared" si="517"/>
        <v>410.50144006906629</v>
      </c>
      <c r="CH230" s="205">
        <f t="shared" si="518"/>
        <v>130.66666666666666</v>
      </c>
      <c r="CI230" s="205">
        <f t="shared" si="519"/>
        <v>0</v>
      </c>
      <c r="CJ230" s="224">
        <f t="shared" si="474"/>
        <v>1</v>
      </c>
      <c r="CK230" s="205">
        <f t="shared" si="520"/>
        <v>2</v>
      </c>
      <c r="CL230" s="205">
        <v>360</v>
      </c>
      <c r="CM230" s="205">
        <f t="shared" si="542"/>
        <v>8.3333333333333332E-3</v>
      </c>
      <c r="CN230" s="8"/>
      <c r="CO230" s="198"/>
      <c r="CP230" s="8"/>
      <c r="CQ230" s="8"/>
      <c r="CR230" s="8"/>
      <c r="CS230" s="8"/>
      <c r="CT230" s="8">
        <f t="shared" si="543"/>
        <v>392</v>
      </c>
      <c r="CU230" s="8">
        <f t="shared" si="544"/>
        <v>3</v>
      </c>
      <c r="CV230" s="8">
        <f t="shared" si="521"/>
        <v>1</v>
      </c>
      <c r="CW230" s="8">
        <f t="shared" si="466"/>
        <v>392</v>
      </c>
      <c r="CX230" s="8">
        <f t="shared" si="467"/>
        <v>3</v>
      </c>
      <c r="CY230" s="8">
        <f t="shared" si="475"/>
        <v>1</v>
      </c>
      <c r="CZ230" s="8">
        <f t="shared" si="476"/>
        <v>392</v>
      </c>
      <c r="DA230" s="8">
        <f t="shared" si="522"/>
        <v>3</v>
      </c>
      <c r="DB230" s="8"/>
      <c r="DC230" s="198">
        <f t="shared" si="523"/>
        <v>392</v>
      </c>
      <c r="DD230" s="234" t="s">
        <v>1005</v>
      </c>
      <c r="DE230" s="198">
        <f t="shared" si="524"/>
        <v>3</v>
      </c>
      <c r="DF230" s="8" t="s">
        <v>16</v>
      </c>
      <c r="DG230" s="8">
        <f t="shared" si="477"/>
        <v>130.66666666666666</v>
      </c>
      <c r="DH230" s="129" t="s">
        <v>18</v>
      </c>
      <c r="DI230" s="129" t="s">
        <v>16</v>
      </c>
      <c r="DJ230" s="198">
        <f t="shared" si="525"/>
        <v>410.50144006906629</v>
      </c>
      <c r="DK230" s="30" t="s">
        <v>2</v>
      </c>
      <c r="DL230" s="198">
        <f t="shared" si="478"/>
        <v>410.50144006906629</v>
      </c>
      <c r="DM230" s="228">
        <f t="shared" si="545"/>
        <v>1000000000000</v>
      </c>
      <c r="DN230" s="228">
        <f t="shared" si="546"/>
        <v>410501440069066.31</v>
      </c>
      <c r="DO230" s="228">
        <f t="shared" si="547"/>
        <v>410501440069066.31</v>
      </c>
      <c r="DP230" s="228">
        <f t="shared" si="548"/>
        <v>410501440069066</v>
      </c>
      <c r="DQ230" s="228">
        <f t="shared" si="549"/>
        <v>410501440069066</v>
      </c>
      <c r="DR230" s="30" t="str">
        <f t="shared" si="550"/>
        <v/>
      </c>
      <c r="DS230" s="30">
        <f t="shared" si="551"/>
        <v>0</v>
      </c>
      <c r="DT230" s="30">
        <f t="shared" si="552"/>
        <v>0</v>
      </c>
      <c r="DU230" s="27"/>
      <c r="DV230" s="23" t="s">
        <v>19</v>
      </c>
      <c r="DW230" s="23">
        <f t="shared" si="479"/>
        <v>392</v>
      </c>
      <c r="DX230" s="23">
        <f t="shared" si="480"/>
        <v>3</v>
      </c>
      <c r="DY230" s="23">
        <f t="shared" si="526"/>
        <v>130.66666666666666</v>
      </c>
      <c r="DZ230" s="23">
        <f t="shared" si="527"/>
        <v>0</v>
      </c>
      <c r="EA230" s="23">
        <f t="shared" si="481"/>
        <v>0</v>
      </c>
      <c r="EB230" s="23"/>
      <c r="EC230" s="23">
        <f t="shared" si="528"/>
        <v>392</v>
      </c>
      <c r="ED230" s="23">
        <f t="shared" si="529"/>
        <v>3</v>
      </c>
      <c r="EE230" s="23">
        <f t="shared" si="530"/>
        <v>392</v>
      </c>
      <c r="EF230" s="23">
        <f t="shared" si="531"/>
        <v>3</v>
      </c>
      <c r="EG230" s="23"/>
      <c r="EH230" s="23" t="s">
        <v>36</v>
      </c>
      <c r="EI230" s="223">
        <f t="shared" si="532"/>
        <v>392</v>
      </c>
      <c r="EJ230" s="23" t="s">
        <v>17</v>
      </c>
      <c r="EK230" s="223">
        <f t="shared" si="533"/>
        <v>3</v>
      </c>
      <c r="EL230" s="92" t="s">
        <v>37</v>
      </c>
      <c r="EM230" s="24" t="s">
        <v>18</v>
      </c>
      <c r="EN230" s="92">
        <f t="shared" si="441"/>
        <v>1</v>
      </c>
      <c r="EO230" s="92" t="s">
        <v>16</v>
      </c>
      <c r="EP230" t="str">
        <f t="shared" si="442"/>
        <v xml:space="preserve">( 392 / 3 ) π </v>
      </c>
      <c r="EQ230" t="str">
        <f t="shared" si="443"/>
        <v xml:space="preserve">( 392 / 3 ) π </v>
      </c>
      <c r="ER230" t="str">
        <f t="shared" si="534"/>
        <v xml:space="preserve">( 392 / 3 ) π </v>
      </c>
      <c r="ES230">
        <f t="shared" si="553"/>
        <v>0</v>
      </c>
      <c r="ET230" t="str">
        <f t="shared" si="535"/>
        <v xml:space="preserve">( 392 / 3 ) π </v>
      </c>
      <c r="EU230" s="92" t="s">
        <v>39</v>
      </c>
      <c r="EV230" s="92">
        <f t="shared" si="554"/>
        <v>197</v>
      </c>
      <c r="EW230" s="92"/>
      <c r="EX230" s="92">
        <f t="shared" si="555"/>
        <v>3</v>
      </c>
      <c r="EY230" s="92">
        <f t="shared" si="482"/>
        <v>1</v>
      </c>
      <c r="EZ230" s="71" t="str">
        <f t="shared" si="483"/>
        <v xml:space="preserve">23520° = </v>
      </c>
      <c r="FA230" s="73" t="str">
        <f t="shared" si="536"/>
        <v xml:space="preserve">( 392 / 3 ) π </v>
      </c>
      <c r="FB230" s="26" t="str">
        <f t="shared" si="484"/>
        <v>=</v>
      </c>
      <c r="FC230" s="26"/>
      <c r="FD230" s="26">
        <f t="shared" si="485"/>
        <v>410.50144006906629</v>
      </c>
      <c r="FE230" s="26"/>
      <c r="FF230" s="26" t="s">
        <v>39</v>
      </c>
      <c r="FG230" s="25">
        <f t="shared" si="486"/>
        <v>410.50144006906629</v>
      </c>
      <c r="FH230" s="25" t="s">
        <v>2</v>
      </c>
      <c r="FI230" s="25" t="str">
        <f t="shared" si="487"/>
        <v/>
      </c>
      <c r="FL230" s="144" t="str">
        <f t="shared" si="488"/>
        <v>( 392 / 3 ) π   =</v>
      </c>
      <c r="FM230" s="42">
        <f t="shared" si="444"/>
        <v>410.50144006906629</v>
      </c>
      <c r="FN230">
        <f t="shared" si="445"/>
        <v>0.86602540378445136</v>
      </c>
      <c r="FO230">
        <f t="shared" si="446"/>
        <v>-0.49999999999997791</v>
      </c>
      <c r="FP230">
        <f t="shared" si="447"/>
        <v>4.3301270189222567</v>
      </c>
      <c r="FQ230">
        <f t="shared" si="448"/>
        <v>-2.4999999999998894</v>
      </c>
      <c r="FR230">
        <f t="shared" si="449"/>
        <v>7.4999999999998899</v>
      </c>
      <c r="FS230">
        <f t="shared" si="450"/>
        <v>2.5000000000001106</v>
      </c>
      <c r="FT230">
        <f t="shared" si="451"/>
        <v>8.6602540378443233</v>
      </c>
      <c r="FV230">
        <v>360</v>
      </c>
      <c r="FW230">
        <f t="shared" si="556"/>
        <v>120</v>
      </c>
      <c r="FX230">
        <f t="shared" si="452"/>
        <v>60</v>
      </c>
      <c r="FY230">
        <f t="shared" si="468"/>
        <v>3</v>
      </c>
      <c r="FZ230">
        <f t="shared" si="537"/>
        <v>1.5</v>
      </c>
      <c r="GA230">
        <f t="shared" si="469"/>
        <v>196</v>
      </c>
      <c r="GB230">
        <f t="shared" si="453"/>
        <v>0</v>
      </c>
      <c r="GC230" t="str">
        <f t="shared" si="454"/>
        <v/>
      </c>
      <c r="GD230" t="str">
        <f t="shared" si="538"/>
        <v/>
      </c>
      <c r="GH230" t="str">
        <f t="shared" si="489"/>
        <v/>
      </c>
      <c r="GI230" t="str">
        <f t="shared" si="455"/>
        <v/>
      </c>
      <c r="GJ230" s="43" t="str">
        <f t="shared" si="456"/>
        <v/>
      </c>
      <c r="GK230" s="43" t="str">
        <f t="shared" si="457"/>
        <v/>
      </c>
      <c r="GL230" s="145"/>
      <c r="GM230" t="str">
        <f t="shared" si="458"/>
        <v/>
      </c>
      <c r="GN230" t="str">
        <f t="shared" si="459"/>
        <v/>
      </c>
      <c r="GO230" t="str">
        <f t="shared" si="460"/>
        <v/>
      </c>
      <c r="GP230" t="str">
        <f t="shared" si="461"/>
        <v/>
      </c>
      <c r="GQ230" t="str">
        <f t="shared" si="539"/>
        <v/>
      </c>
      <c r="GR230" t="str">
        <f t="shared" si="462"/>
        <v/>
      </c>
      <c r="GS230" t="str">
        <f t="shared" si="463"/>
        <v/>
      </c>
      <c r="GU230" t="str">
        <f t="shared" si="464"/>
        <v/>
      </c>
      <c r="GV230" t="str">
        <f t="shared" si="473"/>
        <v/>
      </c>
      <c r="GW230" t="str">
        <f t="shared" si="471"/>
        <v/>
      </c>
      <c r="GX230" t="str">
        <f t="shared" si="472"/>
        <v/>
      </c>
      <c r="GY230" s="19"/>
      <c r="GZ230" t="e">
        <f t="shared" si="540"/>
        <v>#VALUE!</v>
      </c>
      <c r="HA230">
        <f t="shared" si="470"/>
        <v>3</v>
      </c>
      <c r="HC230" t="s">
        <v>982</v>
      </c>
      <c r="HD230">
        <f t="shared" si="557"/>
        <v>196</v>
      </c>
      <c r="HE230" t="str">
        <f t="shared" si="490"/>
        <v/>
      </c>
      <c r="HF230">
        <f t="shared" si="491"/>
        <v>0</v>
      </c>
      <c r="HG230" t="str">
        <f t="shared" si="492"/>
        <v/>
      </c>
      <c r="HH230">
        <f t="shared" si="465"/>
        <v>0</v>
      </c>
    </row>
    <row r="231" spans="2:216" x14ac:dyDescent="0.25">
      <c r="B231" s="8"/>
      <c r="C231" s="8"/>
      <c r="D231" s="8"/>
      <c r="E231" s="8"/>
      <c r="F231" s="8"/>
      <c r="G231" s="8"/>
      <c r="H231" s="8"/>
      <c r="I231" s="8"/>
      <c r="J231" s="8"/>
      <c r="L231" s="185"/>
      <c r="M231" s="185"/>
      <c r="N231" s="84"/>
      <c r="O231" s="8"/>
      <c r="P231" s="8"/>
      <c r="Q231" s="27"/>
      <c r="R231" s="227">
        <f t="shared" si="493"/>
        <v>131.33333333333334</v>
      </c>
      <c r="U231" s="32" t="str">
        <f t="shared" si="434"/>
        <v/>
      </c>
      <c r="V231" s="44" t="str">
        <f t="shared" si="435"/>
        <v/>
      </c>
      <c r="W231" s="66" t="str">
        <f t="shared" si="494"/>
        <v/>
      </c>
      <c r="X231" s="34" t="str">
        <f t="shared" si="436"/>
        <v/>
      </c>
      <c r="Y231" s="38" t="str">
        <f t="shared" si="437"/>
        <v/>
      </c>
      <c r="Z231" s="34" t="str">
        <f t="shared" si="438"/>
        <v/>
      </c>
      <c r="AA231" s="34" t="str">
        <f t="shared" si="439"/>
        <v/>
      </c>
      <c r="AB231" s="34" t="str">
        <f t="shared" si="495"/>
        <v/>
      </c>
      <c r="AC231" s="38" t="str">
        <f t="shared" si="496"/>
        <v/>
      </c>
      <c r="AD231" s="38" t="str">
        <f t="shared" si="497"/>
        <v/>
      </c>
      <c r="AE231" s="40" t="str">
        <f t="shared" si="440"/>
        <v/>
      </c>
      <c r="AG231" s="20" t="e">
        <f t="shared" si="498"/>
        <v>#VALUE!</v>
      </c>
      <c r="BE231" s="8">
        <v>180</v>
      </c>
      <c r="BF231" s="8">
        <v>360</v>
      </c>
      <c r="BG231" s="8">
        <f t="shared" si="558"/>
        <v>7880</v>
      </c>
      <c r="BH231">
        <f t="shared" si="499"/>
        <v>23640</v>
      </c>
      <c r="BI231" t="s">
        <v>20</v>
      </c>
      <c r="BJ231">
        <f t="shared" si="500"/>
        <v>23640</v>
      </c>
      <c r="BK231">
        <f t="shared" si="541"/>
        <v>0</v>
      </c>
      <c r="BL231" s="17">
        <f t="shared" si="501"/>
        <v>47280</v>
      </c>
      <c r="BM231" s="17">
        <f t="shared" si="502"/>
        <v>360</v>
      </c>
      <c r="BN231" s="17">
        <f t="shared" si="503"/>
        <v>47280</v>
      </c>
      <c r="BO231" s="17">
        <f t="shared" si="504"/>
        <v>0</v>
      </c>
      <c r="BR231">
        <f t="shared" si="505"/>
        <v>23640</v>
      </c>
      <c r="BS231">
        <f t="shared" si="506"/>
        <v>120</v>
      </c>
      <c r="BT231">
        <f t="shared" si="507"/>
        <v>394</v>
      </c>
      <c r="BU231">
        <f t="shared" si="508"/>
        <v>3</v>
      </c>
      <c r="BX231">
        <f t="shared" si="509"/>
        <v>1</v>
      </c>
      <c r="BY231">
        <f t="shared" si="510"/>
        <v>394</v>
      </c>
      <c r="BZ231">
        <f t="shared" si="511"/>
        <v>3</v>
      </c>
      <c r="CA231">
        <f t="shared" si="512"/>
        <v>1</v>
      </c>
      <c r="CB231">
        <f t="shared" si="513"/>
        <v>394</v>
      </c>
      <c r="CC231">
        <f t="shared" si="514"/>
        <v>3</v>
      </c>
      <c r="CD231" s="19"/>
      <c r="CE231" s="155">
        <f t="shared" si="515"/>
        <v>131.33333333333334</v>
      </c>
      <c r="CF231" s="17">
        <f t="shared" si="516"/>
        <v>131.33333333333334</v>
      </c>
      <c r="CG231" s="205">
        <f t="shared" si="517"/>
        <v>412.5958351714595</v>
      </c>
      <c r="CH231" s="205">
        <f t="shared" si="518"/>
        <v>131.33333333333334</v>
      </c>
      <c r="CI231" s="205">
        <f t="shared" si="519"/>
        <v>0</v>
      </c>
      <c r="CJ231" s="224">
        <f t="shared" si="474"/>
        <v>1</v>
      </c>
      <c r="CK231" s="205">
        <f t="shared" si="520"/>
        <v>2</v>
      </c>
      <c r="CL231" s="205">
        <v>360</v>
      </c>
      <c r="CM231" s="205">
        <f t="shared" si="542"/>
        <v>8.3333333333333332E-3</v>
      </c>
      <c r="CN231" s="8"/>
      <c r="CO231" s="198"/>
      <c r="CP231" s="8"/>
      <c r="CQ231" s="8"/>
      <c r="CR231" s="8"/>
      <c r="CS231" s="8"/>
      <c r="CT231" s="8">
        <f t="shared" si="543"/>
        <v>394</v>
      </c>
      <c r="CU231" s="8">
        <f t="shared" si="544"/>
        <v>3</v>
      </c>
      <c r="CV231" s="8">
        <f t="shared" si="521"/>
        <v>1</v>
      </c>
      <c r="CW231" s="8">
        <f t="shared" si="466"/>
        <v>394</v>
      </c>
      <c r="CX231" s="8">
        <f t="shared" si="467"/>
        <v>3</v>
      </c>
      <c r="CY231" s="8">
        <f t="shared" si="475"/>
        <v>1</v>
      </c>
      <c r="CZ231" s="8">
        <f t="shared" si="476"/>
        <v>394</v>
      </c>
      <c r="DA231" s="8">
        <f t="shared" si="522"/>
        <v>3</v>
      </c>
      <c r="DB231" s="8"/>
      <c r="DC231" s="198">
        <f t="shared" si="523"/>
        <v>394</v>
      </c>
      <c r="DD231" s="234" t="s">
        <v>1005</v>
      </c>
      <c r="DE231" s="198">
        <f t="shared" si="524"/>
        <v>3</v>
      </c>
      <c r="DF231" s="8" t="s">
        <v>16</v>
      </c>
      <c r="DG231" s="8">
        <f t="shared" si="477"/>
        <v>131.33333333333334</v>
      </c>
      <c r="DH231" s="129" t="s">
        <v>18</v>
      </c>
      <c r="DI231" s="129" t="s">
        <v>16</v>
      </c>
      <c r="DJ231" s="198">
        <f t="shared" si="525"/>
        <v>412.5958351714595</v>
      </c>
      <c r="DK231" s="30" t="s">
        <v>2</v>
      </c>
      <c r="DL231" s="198">
        <f t="shared" si="478"/>
        <v>412.5958351714595</v>
      </c>
      <c r="DM231" s="228">
        <f t="shared" si="545"/>
        <v>1000000000000</v>
      </c>
      <c r="DN231" s="228">
        <f t="shared" si="546"/>
        <v>412595835171459.5</v>
      </c>
      <c r="DO231" s="228">
        <f t="shared" si="547"/>
        <v>412595835171459.5</v>
      </c>
      <c r="DP231" s="228">
        <f t="shared" si="548"/>
        <v>412595835171460</v>
      </c>
      <c r="DQ231" s="228">
        <f t="shared" si="549"/>
        <v>412595835171460</v>
      </c>
      <c r="DR231" s="30" t="str">
        <f t="shared" si="550"/>
        <v/>
      </c>
      <c r="DS231" s="30">
        <f t="shared" si="551"/>
        <v>0</v>
      </c>
      <c r="DT231" s="30">
        <f t="shared" si="552"/>
        <v>0</v>
      </c>
      <c r="DU231" s="27"/>
      <c r="DV231" s="23" t="s">
        <v>19</v>
      </c>
      <c r="DW231" s="23">
        <f t="shared" si="479"/>
        <v>394</v>
      </c>
      <c r="DX231" s="23">
        <f t="shared" si="480"/>
        <v>3</v>
      </c>
      <c r="DY231" s="23">
        <f t="shared" si="526"/>
        <v>131.33333333333334</v>
      </c>
      <c r="DZ231" s="23">
        <f t="shared" si="527"/>
        <v>0</v>
      </c>
      <c r="EA231" s="23">
        <f t="shared" si="481"/>
        <v>0</v>
      </c>
      <c r="EB231" s="23"/>
      <c r="EC231" s="23">
        <f t="shared" si="528"/>
        <v>394</v>
      </c>
      <c r="ED231" s="23">
        <f t="shared" si="529"/>
        <v>3</v>
      </c>
      <c r="EE231" s="23">
        <f t="shared" si="530"/>
        <v>394</v>
      </c>
      <c r="EF231" s="23">
        <f t="shared" si="531"/>
        <v>3</v>
      </c>
      <c r="EG231" s="23"/>
      <c r="EH231" s="23" t="s">
        <v>36</v>
      </c>
      <c r="EI231" s="223">
        <f t="shared" si="532"/>
        <v>394</v>
      </c>
      <c r="EJ231" s="23" t="s">
        <v>17</v>
      </c>
      <c r="EK231" s="223">
        <f t="shared" si="533"/>
        <v>3</v>
      </c>
      <c r="EL231" s="92" t="s">
        <v>37</v>
      </c>
      <c r="EM231" s="24" t="s">
        <v>18</v>
      </c>
      <c r="EN231" s="92">
        <f t="shared" si="441"/>
        <v>1</v>
      </c>
      <c r="EO231" s="92" t="s">
        <v>16</v>
      </c>
      <c r="EP231" t="str">
        <f t="shared" si="442"/>
        <v xml:space="preserve">( 394 / 3 ) π </v>
      </c>
      <c r="EQ231" t="str">
        <f t="shared" si="443"/>
        <v xml:space="preserve">( 394 / 3 ) π </v>
      </c>
      <c r="ER231" t="str">
        <f t="shared" si="534"/>
        <v xml:space="preserve">( 394 / 3 ) π </v>
      </c>
      <c r="ES231">
        <f t="shared" si="553"/>
        <v>0</v>
      </c>
      <c r="ET231" t="str">
        <f t="shared" si="535"/>
        <v xml:space="preserve">( 394 / 3 ) π </v>
      </c>
      <c r="EU231" s="92" t="s">
        <v>39</v>
      </c>
      <c r="EV231" s="92">
        <f t="shared" si="554"/>
        <v>198</v>
      </c>
      <c r="EW231" s="92"/>
      <c r="EX231" s="92">
        <f t="shared" si="555"/>
        <v>3</v>
      </c>
      <c r="EY231" s="92">
        <f t="shared" si="482"/>
        <v>3</v>
      </c>
      <c r="EZ231" s="71" t="str">
        <f t="shared" si="483"/>
        <v xml:space="preserve">23640° = </v>
      </c>
      <c r="FA231" s="73" t="str">
        <f t="shared" si="536"/>
        <v xml:space="preserve">( 394 / 3 ) π </v>
      </c>
      <c r="FB231" s="26" t="str">
        <f t="shared" si="484"/>
        <v>=</v>
      </c>
      <c r="FC231" s="26"/>
      <c r="FD231" s="26">
        <f t="shared" si="485"/>
        <v>412.5958351714595</v>
      </c>
      <c r="FE231" s="26"/>
      <c r="FF231" s="26" t="s">
        <v>39</v>
      </c>
      <c r="FG231" s="25">
        <f t="shared" si="486"/>
        <v>412.5958351714595</v>
      </c>
      <c r="FH231" s="25" t="s">
        <v>2</v>
      </c>
      <c r="FI231" s="25" t="str">
        <f t="shared" si="487"/>
        <v/>
      </c>
      <c r="FL231" s="144" t="str">
        <f t="shared" si="488"/>
        <v>( 394 / 3 ) π   =</v>
      </c>
      <c r="FM231" s="42">
        <f t="shared" si="444"/>
        <v>412.5958351714595</v>
      </c>
      <c r="FN231">
        <f t="shared" si="445"/>
        <v>-0.86602540378443182</v>
      </c>
      <c r="FO231">
        <f t="shared" si="446"/>
        <v>-0.50000000000001188</v>
      </c>
      <c r="FP231">
        <f t="shared" si="447"/>
        <v>-4.330127018922159</v>
      </c>
      <c r="FQ231">
        <f t="shared" si="448"/>
        <v>-2.5000000000000595</v>
      </c>
      <c r="FR231">
        <f t="shared" si="449"/>
        <v>7.5000000000000595</v>
      </c>
      <c r="FS231">
        <f t="shared" si="450"/>
        <v>2.4999999999999405</v>
      </c>
      <c r="FT231">
        <f t="shared" si="451"/>
        <v>8.660254037844421</v>
      </c>
      <c r="FV231">
        <v>360</v>
      </c>
      <c r="FW231">
        <f t="shared" si="556"/>
        <v>120</v>
      </c>
      <c r="FX231">
        <f t="shared" si="452"/>
        <v>60</v>
      </c>
      <c r="FY231">
        <f t="shared" si="468"/>
        <v>3</v>
      </c>
      <c r="FZ231">
        <f t="shared" si="537"/>
        <v>1.5</v>
      </c>
      <c r="GA231">
        <f t="shared" si="469"/>
        <v>197</v>
      </c>
      <c r="GB231">
        <f t="shared" si="453"/>
        <v>0</v>
      </c>
      <c r="GC231" t="str">
        <f t="shared" si="454"/>
        <v/>
      </c>
      <c r="GD231" t="str">
        <f t="shared" si="538"/>
        <v/>
      </c>
      <c r="GH231" t="str">
        <f t="shared" si="489"/>
        <v/>
      </c>
      <c r="GI231" t="str">
        <f t="shared" si="455"/>
        <v/>
      </c>
      <c r="GJ231" s="43" t="str">
        <f t="shared" si="456"/>
        <v/>
      </c>
      <c r="GK231" s="43" t="str">
        <f t="shared" si="457"/>
        <v/>
      </c>
      <c r="GL231" s="145"/>
      <c r="GM231" t="str">
        <f t="shared" si="458"/>
        <v/>
      </c>
      <c r="GN231" t="str">
        <f t="shared" si="459"/>
        <v/>
      </c>
      <c r="GO231" t="str">
        <f t="shared" si="460"/>
        <v/>
      </c>
      <c r="GP231" t="str">
        <f t="shared" si="461"/>
        <v/>
      </c>
      <c r="GQ231" t="str">
        <f t="shared" si="539"/>
        <v/>
      </c>
      <c r="GR231" t="str">
        <f t="shared" si="462"/>
        <v/>
      </c>
      <c r="GS231" t="str">
        <f t="shared" si="463"/>
        <v/>
      </c>
      <c r="GU231" t="str">
        <f t="shared" si="464"/>
        <v/>
      </c>
      <c r="GV231" t="str">
        <f t="shared" si="473"/>
        <v/>
      </c>
      <c r="GW231" t="str">
        <f t="shared" si="471"/>
        <v/>
      </c>
      <c r="GX231" t="str">
        <f t="shared" si="472"/>
        <v/>
      </c>
      <c r="GY231" s="19"/>
      <c r="GZ231" t="e">
        <f t="shared" si="540"/>
        <v>#VALUE!</v>
      </c>
      <c r="HA231">
        <f t="shared" si="470"/>
        <v>3</v>
      </c>
      <c r="HC231" t="s">
        <v>982</v>
      </c>
      <c r="HD231">
        <f t="shared" si="557"/>
        <v>197</v>
      </c>
      <c r="HE231" t="str">
        <f t="shared" si="490"/>
        <v/>
      </c>
      <c r="HF231">
        <f t="shared" si="491"/>
        <v>0</v>
      </c>
      <c r="HG231" t="str">
        <f t="shared" si="492"/>
        <v/>
      </c>
      <c r="HH231">
        <f t="shared" si="465"/>
        <v>0</v>
      </c>
    </row>
    <row r="232" spans="2:216" x14ac:dyDescent="0.25">
      <c r="B232" s="8"/>
      <c r="C232" s="8"/>
      <c r="D232" s="8"/>
      <c r="E232" s="8"/>
      <c r="F232" s="8"/>
      <c r="G232" s="8"/>
      <c r="H232" s="8"/>
      <c r="I232" s="8"/>
      <c r="J232" s="8"/>
      <c r="L232" s="185"/>
      <c r="M232" s="185"/>
      <c r="N232" s="84"/>
      <c r="O232" s="8"/>
      <c r="P232" s="8"/>
      <c r="Q232" s="27"/>
      <c r="R232" s="227">
        <f t="shared" si="493"/>
        <v>132</v>
      </c>
      <c r="U232" s="32" t="str">
        <f t="shared" si="434"/>
        <v/>
      </c>
      <c r="V232" s="45" t="str">
        <f t="shared" si="435"/>
        <v/>
      </c>
      <c r="W232" s="32" t="str">
        <f t="shared" si="494"/>
        <v/>
      </c>
      <c r="X232" s="35" t="str">
        <f t="shared" si="436"/>
        <v/>
      </c>
      <c r="Y232" s="39" t="str">
        <f t="shared" si="437"/>
        <v/>
      </c>
      <c r="Z232" s="35" t="str">
        <f t="shared" si="438"/>
        <v/>
      </c>
      <c r="AA232" s="35" t="str">
        <f t="shared" si="439"/>
        <v/>
      </c>
      <c r="AB232" s="35" t="str">
        <f t="shared" si="495"/>
        <v/>
      </c>
      <c r="AC232" s="39" t="str">
        <f t="shared" si="496"/>
        <v/>
      </c>
      <c r="AD232" s="39" t="str">
        <f t="shared" si="497"/>
        <v/>
      </c>
      <c r="AE232" s="41" t="str">
        <f t="shared" si="440"/>
        <v/>
      </c>
      <c r="AG232" s="20" t="e">
        <f t="shared" si="498"/>
        <v>#VALUE!</v>
      </c>
      <c r="BE232" s="8">
        <v>180</v>
      </c>
      <c r="BF232" s="8">
        <v>360</v>
      </c>
      <c r="BG232" s="8">
        <f t="shared" si="558"/>
        <v>7920</v>
      </c>
      <c r="BH232">
        <f t="shared" si="499"/>
        <v>23760</v>
      </c>
      <c r="BI232" t="s">
        <v>20</v>
      </c>
      <c r="BJ232">
        <f t="shared" si="500"/>
        <v>23760</v>
      </c>
      <c r="BK232">
        <f t="shared" si="541"/>
        <v>0</v>
      </c>
      <c r="BL232" s="17">
        <f t="shared" si="501"/>
        <v>47520</v>
      </c>
      <c r="BM232" s="17">
        <f t="shared" si="502"/>
        <v>360</v>
      </c>
      <c r="BN232" s="17">
        <f t="shared" si="503"/>
        <v>47520</v>
      </c>
      <c r="BO232" s="17">
        <f t="shared" si="504"/>
        <v>0</v>
      </c>
      <c r="BR232">
        <f t="shared" si="505"/>
        <v>23760</v>
      </c>
      <c r="BS232">
        <f t="shared" si="506"/>
        <v>360</v>
      </c>
      <c r="BT232">
        <f t="shared" si="507"/>
        <v>132</v>
      </c>
      <c r="BU232">
        <f t="shared" si="508"/>
        <v>1</v>
      </c>
      <c r="BX232">
        <f t="shared" si="509"/>
        <v>1</v>
      </c>
      <c r="BY232">
        <f t="shared" si="510"/>
        <v>132</v>
      </c>
      <c r="BZ232">
        <f t="shared" si="511"/>
        <v>1</v>
      </c>
      <c r="CA232">
        <f t="shared" si="512"/>
        <v>1</v>
      </c>
      <c r="CB232">
        <f t="shared" si="513"/>
        <v>132</v>
      </c>
      <c r="CC232">
        <f t="shared" si="514"/>
        <v>1</v>
      </c>
      <c r="CD232" s="19"/>
      <c r="CE232" s="155">
        <f t="shared" si="515"/>
        <v>132</v>
      </c>
      <c r="CF232" s="17">
        <f t="shared" si="516"/>
        <v>132</v>
      </c>
      <c r="CG232" s="205">
        <f t="shared" si="517"/>
        <v>414.69023027385271</v>
      </c>
      <c r="CH232" s="205">
        <f t="shared" si="518"/>
        <v>132</v>
      </c>
      <c r="CI232" s="205">
        <f t="shared" si="519"/>
        <v>0</v>
      </c>
      <c r="CJ232" s="224">
        <f t="shared" si="474"/>
        <v>1</v>
      </c>
      <c r="CK232" s="205">
        <f t="shared" si="520"/>
        <v>2</v>
      </c>
      <c r="CL232" s="205">
        <v>360</v>
      </c>
      <c r="CM232" s="205">
        <f t="shared" si="542"/>
        <v>8.3333333333333332E-3</v>
      </c>
      <c r="CN232" s="8"/>
      <c r="CO232" s="198"/>
      <c r="CP232" s="8"/>
      <c r="CQ232" s="8"/>
      <c r="CR232" s="8"/>
      <c r="CS232" s="8"/>
      <c r="CT232" s="8">
        <f t="shared" si="543"/>
        <v>396</v>
      </c>
      <c r="CU232" s="8">
        <f t="shared" si="544"/>
        <v>3</v>
      </c>
      <c r="CV232" s="8">
        <f t="shared" si="521"/>
        <v>3</v>
      </c>
      <c r="CW232" s="8">
        <f t="shared" si="466"/>
        <v>132</v>
      </c>
      <c r="CX232" s="8">
        <f t="shared" si="467"/>
        <v>1</v>
      </c>
      <c r="CY232" s="8">
        <f t="shared" si="475"/>
        <v>3</v>
      </c>
      <c r="CZ232" s="8">
        <f t="shared" si="476"/>
        <v>132</v>
      </c>
      <c r="DA232" s="8">
        <f t="shared" si="522"/>
        <v>1</v>
      </c>
      <c r="DB232" s="8"/>
      <c r="DC232" s="198">
        <f t="shared" si="523"/>
        <v>132</v>
      </c>
      <c r="DD232" s="234" t="s">
        <v>1005</v>
      </c>
      <c r="DE232" s="198">
        <f t="shared" si="524"/>
        <v>1</v>
      </c>
      <c r="DF232" s="8" t="s">
        <v>16</v>
      </c>
      <c r="DG232" s="8">
        <f t="shared" si="477"/>
        <v>132</v>
      </c>
      <c r="DH232" s="129" t="s">
        <v>18</v>
      </c>
      <c r="DI232" s="129" t="s">
        <v>16</v>
      </c>
      <c r="DJ232" s="198">
        <f t="shared" si="525"/>
        <v>414.69023027385271</v>
      </c>
      <c r="DK232" s="30" t="s">
        <v>2</v>
      </c>
      <c r="DL232" s="198">
        <f t="shared" si="478"/>
        <v>414.69023027385271</v>
      </c>
      <c r="DM232" s="228">
        <f t="shared" si="545"/>
        <v>1000000000000</v>
      </c>
      <c r="DN232" s="228">
        <f t="shared" si="546"/>
        <v>414690230273852.69</v>
      </c>
      <c r="DO232" s="228">
        <f t="shared" si="547"/>
        <v>414690230273852.69</v>
      </c>
      <c r="DP232" s="228">
        <f t="shared" si="548"/>
        <v>414690230273853</v>
      </c>
      <c r="DQ232" s="228">
        <f t="shared" si="549"/>
        <v>414690230273853</v>
      </c>
      <c r="DR232" s="30" t="str">
        <f t="shared" si="550"/>
        <v/>
      </c>
      <c r="DS232" s="30">
        <f t="shared" si="551"/>
        <v>0</v>
      </c>
      <c r="DT232" s="30">
        <f t="shared" si="552"/>
        <v>0</v>
      </c>
      <c r="DU232" s="27"/>
      <c r="DV232" s="23" t="s">
        <v>19</v>
      </c>
      <c r="DW232" s="23">
        <f t="shared" si="479"/>
        <v>132</v>
      </c>
      <c r="DX232" s="23">
        <f t="shared" si="480"/>
        <v>1</v>
      </c>
      <c r="DY232" s="23">
        <f t="shared" si="526"/>
        <v>132</v>
      </c>
      <c r="DZ232" s="23">
        <f t="shared" si="527"/>
        <v>0</v>
      </c>
      <c r="EA232" s="23">
        <f t="shared" si="481"/>
        <v>0</v>
      </c>
      <c r="EB232" s="23"/>
      <c r="EC232" s="23">
        <f t="shared" si="528"/>
        <v>132</v>
      </c>
      <c r="ED232" s="23">
        <f t="shared" si="529"/>
        <v>1</v>
      </c>
      <c r="EE232" s="23">
        <f t="shared" si="530"/>
        <v>132</v>
      </c>
      <c r="EF232" s="23">
        <f t="shared" si="531"/>
        <v>1</v>
      </c>
      <c r="EG232" s="23"/>
      <c r="EH232" s="23" t="s">
        <v>36</v>
      </c>
      <c r="EI232" s="223">
        <f t="shared" si="532"/>
        <v>132</v>
      </c>
      <c r="EJ232" s="23" t="s">
        <v>17</v>
      </c>
      <c r="EK232" s="223">
        <f t="shared" si="533"/>
        <v>1</v>
      </c>
      <c r="EL232" s="92" t="s">
        <v>37</v>
      </c>
      <c r="EM232" s="24" t="s">
        <v>18</v>
      </c>
      <c r="EN232" s="92">
        <f t="shared" si="441"/>
        <v>1</v>
      </c>
      <c r="EO232" s="92" t="s">
        <v>16</v>
      </c>
      <c r="EP232" t="str">
        <f t="shared" si="442"/>
        <v xml:space="preserve">( 132 / 1 ) π </v>
      </c>
      <c r="EQ232" t="str">
        <f t="shared" si="443"/>
        <v xml:space="preserve">132 π </v>
      </c>
      <c r="ER232" t="str">
        <f t="shared" si="534"/>
        <v xml:space="preserve">132 π </v>
      </c>
      <c r="ES232">
        <f t="shared" si="553"/>
        <v>0</v>
      </c>
      <c r="ET232" t="str">
        <f t="shared" si="535"/>
        <v xml:space="preserve">132 π </v>
      </c>
      <c r="EU232" s="92" t="s">
        <v>39</v>
      </c>
      <c r="EV232" s="92">
        <f t="shared" si="554"/>
        <v>199</v>
      </c>
      <c r="EW232" s="92"/>
      <c r="EX232" s="92">
        <f t="shared" si="555"/>
        <v>3</v>
      </c>
      <c r="EY232" s="92">
        <f t="shared" si="482"/>
        <v>1</v>
      </c>
      <c r="EZ232" s="71" t="str">
        <f t="shared" si="483"/>
        <v xml:space="preserve">23760° = </v>
      </c>
      <c r="FA232" s="73" t="str">
        <f t="shared" si="536"/>
        <v xml:space="preserve">132 π </v>
      </c>
      <c r="FB232" s="26" t="str">
        <f t="shared" si="484"/>
        <v>=</v>
      </c>
      <c r="FC232" s="26"/>
      <c r="FD232" s="26">
        <f t="shared" si="485"/>
        <v>414.69023027385271</v>
      </c>
      <c r="FE232" s="26"/>
      <c r="FF232" s="26" t="s">
        <v>39</v>
      </c>
      <c r="FG232" s="25">
        <f t="shared" si="486"/>
        <v>414.69023027385271</v>
      </c>
      <c r="FH232" s="25" t="s">
        <v>2</v>
      </c>
      <c r="FI232" s="25" t="str">
        <f t="shared" si="487"/>
        <v/>
      </c>
      <c r="FL232" s="144" t="str">
        <f t="shared" si="488"/>
        <v>132 π   =</v>
      </c>
      <c r="FM232" s="42">
        <f t="shared" si="444"/>
        <v>414.69023027385271</v>
      </c>
      <c r="FN232">
        <f t="shared" si="445"/>
        <v>-1.9611048895917804E-15</v>
      </c>
      <c r="FO232">
        <f t="shared" si="446"/>
        <v>1</v>
      </c>
      <c r="FP232">
        <f t="shared" si="447"/>
        <v>-9.8055244479589021E-15</v>
      </c>
      <c r="FQ232">
        <f t="shared" si="448"/>
        <v>5</v>
      </c>
      <c r="FR232">
        <f t="shared" si="449"/>
        <v>0</v>
      </c>
      <c r="FS232">
        <f t="shared" si="450"/>
        <v>0</v>
      </c>
      <c r="FT232">
        <f t="shared" si="451"/>
        <v>9.8055244479589021E-15</v>
      </c>
      <c r="FV232">
        <v>360</v>
      </c>
      <c r="FW232">
        <f t="shared" si="556"/>
        <v>120</v>
      </c>
      <c r="FX232">
        <f t="shared" si="452"/>
        <v>60</v>
      </c>
      <c r="FY232">
        <f t="shared" si="468"/>
        <v>3</v>
      </c>
      <c r="FZ232">
        <f t="shared" si="537"/>
        <v>1.5</v>
      </c>
      <c r="GA232">
        <f t="shared" si="469"/>
        <v>198</v>
      </c>
      <c r="GB232">
        <f t="shared" si="453"/>
        <v>0</v>
      </c>
      <c r="GC232" t="str">
        <f t="shared" si="454"/>
        <v/>
      </c>
      <c r="GD232" t="str">
        <f t="shared" si="538"/>
        <v/>
      </c>
      <c r="GH232" t="str">
        <f t="shared" si="489"/>
        <v/>
      </c>
      <c r="GI232" t="str">
        <f t="shared" si="455"/>
        <v/>
      </c>
      <c r="GJ232" s="43" t="str">
        <f t="shared" si="456"/>
        <v/>
      </c>
      <c r="GK232" s="43" t="str">
        <f t="shared" si="457"/>
        <v/>
      </c>
      <c r="GL232" s="145"/>
      <c r="GM232" t="str">
        <f t="shared" si="458"/>
        <v/>
      </c>
      <c r="GN232" t="str">
        <f t="shared" si="459"/>
        <v/>
      </c>
      <c r="GO232" t="str">
        <f t="shared" si="460"/>
        <v/>
      </c>
      <c r="GP232" t="str">
        <f t="shared" si="461"/>
        <v/>
      </c>
      <c r="GQ232" t="str">
        <f t="shared" si="539"/>
        <v/>
      </c>
      <c r="GR232" t="str">
        <f t="shared" si="462"/>
        <v/>
      </c>
      <c r="GS232" t="str">
        <f t="shared" si="463"/>
        <v/>
      </c>
      <c r="GU232" t="str">
        <f t="shared" si="464"/>
        <v/>
      </c>
      <c r="GV232" t="str">
        <f t="shared" si="473"/>
        <v/>
      </c>
      <c r="GW232" t="str">
        <f t="shared" si="471"/>
        <v/>
      </c>
      <c r="GX232" t="str">
        <f t="shared" si="472"/>
        <v/>
      </c>
      <c r="GY232" s="19"/>
      <c r="GZ232" t="e">
        <f t="shared" si="540"/>
        <v>#VALUE!</v>
      </c>
      <c r="HA232">
        <f t="shared" si="470"/>
        <v>3</v>
      </c>
      <c r="HC232" t="s">
        <v>982</v>
      </c>
      <c r="HD232">
        <f t="shared" si="557"/>
        <v>198</v>
      </c>
      <c r="HE232" t="str">
        <f t="shared" si="490"/>
        <v/>
      </c>
      <c r="HF232">
        <f t="shared" si="491"/>
        <v>0</v>
      </c>
      <c r="HG232" t="str">
        <f t="shared" si="492"/>
        <v/>
      </c>
      <c r="HH232">
        <f t="shared" si="465"/>
        <v>0</v>
      </c>
    </row>
    <row r="233" spans="2:216" x14ac:dyDescent="0.25">
      <c r="B233" s="8"/>
      <c r="C233" s="8"/>
      <c r="D233" s="8"/>
      <c r="E233" s="8"/>
      <c r="F233" s="8"/>
      <c r="G233" s="8"/>
      <c r="H233" s="8"/>
      <c r="I233" s="8"/>
      <c r="J233" s="8"/>
      <c r="L233" s="185"/>
      <c r="M233" s="185"/>
      <c r="N233" s="84"/>
      <c r="O233" s="8"/>
      <c r="P233" s="8"/>
      <c r="Q233" s="27"/>
      <c r="R233" s="227">
        <f t="shared" si="493"/>
        <v>132.66666666666666</v>
      </c>
      <c r="U233" s="32" t="str">
        <f t="shared" si="434"/>
        <v/>
      </c>
      <c r="V233" s="44" t="str">
        <f t="shared" si="435"/>
        <v/>
      </c>
      <c r="W233" s="66" t="str">
        <f t="shared" si="494"/>
        <v/>
      </c>
      <c r="X233" s="34" t="str">
        <f t="shared" si="436"/>
        <v/>
      </c>
      <c r="Y233" s="38" t="str">
        <f t="shared" si="437"/>
        <v/>
      </c>
      <c r="Z233" s="34" t="str">
        <f t="shared" si="438"/>
        <v/>
      </c>
      <c r="AA233" s="34" t="str">
        <f t="shared" si="439"/>
        <v/>
      </c>
      <c r="AB233" s="34" t="str">
        <f t="shared" si="495"/>
        <v/>
      </c>
      <c r="AC233" s="38" t="str">
        <f t="shared" si="496"/>
        <v/>
      </c>
      <c r="AD233" s="38" t="str">
        <f t="shared" si="497"/>
        <v/>
      </c>
      <c r="AE233" s="40" t="str">
        <f t="shared" si="440"/>
        <v/>
      </c>
      <c r="AG233" s="20" t="e">
        <f t="shared" si="498"/>
        <v>#VALUE!</v>
      </c>
      <c r="BE233" s="8">
        <v>180</v>
      </c>
      <c r="BF233" s="8">
        <v>360</v>
      </c>
      <c r="BG233" s="8">
        <f t="shared" si="558"/>
        <v>7960</v>
      </c>
      <c r="BH233">
        <f t="shared" si="499"/>
        <v>23880</v>
      </c>
      <c r="BI233" t="s">
        <v>20</v>
      </c>
      <c r="BJ233">
        <f t="shared" si="500"/>
        <v>23880</v>
      </c>
      <c r="BK233">
        <f t="shared" si="541"/>
        <v>0</v>
      </c>
      <c r="BL233" s="17">
        <f t="shared" si="501"/>
        <v>47760</v>
      </c>
      <c r="BM233" s="17">
        <f t="shared" si="502"/>
        <v>360</v>
      </c>
      <c r="BN233" s="17">
        <f t="shared" si="503"/>
        <v>47760</v>
      </c>
      <c r="BO233" s="17">
        <f t="shared" si="504"/>
        <v>0</v>
      </c>
      <c r="BR233">
        <f t="shared" si="505"/>
        <v>23880</v>
      </c>
      <c r="BS233">
        <f t="shared" si="506"/>
        <v>120</v>
      </c>
      <c r="BT233">
        <f t="shared" si="507"/>
        <v>398</v>
      </c>
      <c r="BU233">
        <f t="shared" si="508"/>
        <v>3</v>
      </c>
      <c r="BX233">
        <f t="shared" si="509"/>
        <v>1</v>
      </c>
      <c r="BY233">
        <f t="shared" si="510"/>
        <v>398</v>
      </c>
      <c r="BZ233">
        <f t="shared" si="511"/>
        <v>3</v>
      </c>
      <c r="CA233">
        <f t="shared" si="512"/>
        <v>1</v>
      </c>
      <c r="CB233">
        <f t="shared" si="513"/>
        <v>398</v>
      </c>
      <c r="CC233">
        <f t="shared" si="514"/>
        <v>3</v>
      </c>
      <c r="CD233" s="19"/>
      <c r="CE233" s="155">
        <f t="shared" si="515"/>
        <v>132.66666666666666</v>
      </c>
      <c r="CF233" s="17">
        <f t="shared" si="516"/>
        <v>132.66666666666666</v>
      </c>
      <c r="CG233" s="205">
        <f t="shared" si="517"/>
        <v>416.78462537624586</v>
      </c>
      <c r="CH233" s="205">
        <f t="shared" si="518"/>
        <v>132.66666666666666</v>
      </c>
      <c r="CI233" s="205">
        <f t="shared" si="519"/>
        <v>0</v>
      </c>
      <c r="CJ233" s="224">
        <f t="shared" si="474"/>
        <v>1</v>
      </c>
      <c r="CK233" s="205">
        <f t="shared" si="520"/>
        <v>2</v>
      </c>
      <c r="CL233" s="205">
        <v>360</v>
      </c>
      <c r="CM233" s="205">
        <f t="shared" si="542"/>
        <v>8.3333333333333332E-3</v>
      </c>
      <c r="CN233" s="8"/>
      <c r="CO233" s="198"/>
      <c r="CP233" s="8"/>
      <c r="CQ233" s="8"/>
      <c r="CR233" s="8"/>
      <c r="CS233" s="8"/>
      <c r="CT233" s="8">
        <f t="shared" si="543"/>
        <v>398</v>
      </c>
      <c r="CU233" s="8">
        <f t="shared" si="544"/>
        <v>3</v>
      </c>
      <c r="CV233" s="8">
        <f t="shared" si="521"/>
        <v>1</v>
      </c>
      <c r="CW233" s="8">
        <f t="shared" si="466"/>
        <v>398</v>
      </c>
      <c r="CX233" s="8">
        <f t="shared" si="467"/>
        <v>3</v>
      </c>
      <c r="CY233" s="8">
        <f t="shared" si="475"/>
        <v>1</v>
      </c>
      <c r="CZ233" s="8">
        <f t="shared" si="476"/>
        <v>398</v>
      </c>
      <c r="DA233" s="8">
        <f t="shared" si="522"/>
        <v>3</v>
      </c>
      <c r="DB233" s="8"/>
      <c r="DC233" s="198">
        <f t="shared" si="523"/>
        <v>398</v>
      </c>
      <c r="DD233" s="234" t="s">
        <v>1005</v>
      </c>
      <c r="DE233" s="198">
        <f t="shared" si="524"/>
        <v>3</v>
      </c>
      <c r="DF233" s="8" t="s">
        <v>16</v>
      </c>
      <c r="DG233" s="8">
        <f t="shared" si="477"/>
        <v>132.66666666666666</v>
      </c>
      <c r="DH233" s="129" t="s">
        <v>18</v>
      </c>
      <c r="DI233" s="129" t="s">
        <v>16</v>
      </c>
      <c r="DJ233" s="198">
        <f t="shared" si="525"/>
        <v>416.78462537624586</v>
      </c>
      <c r="DK233" s="30" t="s">
        <v>2</v>
      </c>
      <c r="DL233" s="198">
        <f t="shared" si="478"/>
        <v>416.78462537624586</v>
      </c>
      <c r="DM233" s="228">
        <f t="shared" si="545"/>
        <v>1000000000000</v>
      </c>
      <c r="DN233" s="228">
        <f t="shared" si="546"/>
        <v>416784625376245.88</v>
      </c>
      <c r="DO233" s="228">
        <f t="shared" si="547"/>
        <v>416784625376245.88</v>
      </c>
      <c r="DP233" s="228">
        <f t="shared" si="548"/>
        <v>416784625376246</v>
      </c>
      <c r="DQ233" s="228">
        <f t="shared" si="549"/>
        <v>416784625376246</v>
      </c>
      <c r="DR233" s="30" t="str">
        <f t="shared" si="550"/>
        <v/>
      </c>
      <c r="DS233" s="30">
        <f t="shared" si="551"/>
        <v>0</v>
      </c>
      <c r="DT233" s="30">
        <f t="shared" si="552"/>
        <v>0</v>
      </c>
      <c r="DU233" s="27"/>
      <c r="DV233" s="23" t="s">
        <v>19</v>
      </c>
      <c r="DW233" s="23">
        <f t="shared" si="479"/>
        <v>398</v>
      </c>
      <c r="DX233" s="23">
        <f t="shared" si="480"/>
        <v>3</v>
      </c>
      <c r="DY233" s="23">
        <f t="shared" si="526"/>
        <v>132.66666666666666</v>
      </c>
      <c r="DZ233" s="23">
        <f t="shared" si="527"/>
        <v>0</v>
      </c>
      <c r="EA233" s="23">
        <f t="shared" si="481"/>
        <v>0</v>
      </c>
      <c r="EB233" s="23"/>
      <c r="EC233" s="23">
        <f t="shared" si="528"/>
        <v>398</v>
      </c>
      <c r="ED233" s="23">
        <f t="shared" si="529"/>
        <v>3</v>
      </c>
      <c r="EE233" s="23">
        <f t="shared" si="530"/>
        <v>398</v>
      </c>
      <c r="EF233" s="23">
        <f t="shared" si="531"/>
        <v>3</v>
      </c>
      <c r="EG233" s="23"/>
      <c r="EH233" s="23" t="s">
        <v>36</v>
      </c>
      <c r="EI233" s="223">
        <f t="shared" si="532"/>
        <v>398</v>
      </c>
      <c r="EJ233" s="23" t="s">
        <v>17</v>
      </c>
      <c r="EK233" s="223">
        <f t="shared" si="533"/>
        <v>3</v>
      </c>
      <c r="EL233" s="92" t="s">
        <v>37</v>
      </c>
      <c r="EM233" s="24" t="s">
        <v>18</v>
      </c>
      <c r="EN233" s="92">
        <f t="shared" si="441"/>
        <v>1</v>
      </c>
      <c r="EO233" s="92" t="s">
        <v>16</v>
      </c>
      <c r="EP233" t="str">
        <f t="shared" si="442"/>
        <v xml:space="preserve">( 398 / 3 ) π </v>
      </c>
      <c r="EQ233" t="str">
        <f t="shared" si="443"/>
        <v xml:space="preserve">( 398 / 3 ) π </v>
      </c>
      <c r="ER233" t="str">
        <f t="shared" si="534"/>
        <v xml:space="preserve">( 398 / 3 ) π </v>
      </c>
      <c r="ES233">
        <f t="shared" si="553"/>
        <v>0</v>
      </c>
      <c r="ET233" t="str">
        <f t="shared" si="535"/>
        <v xml:space="preserve">( 398 / 3 ) π </v>
      </c>
      <c r="EU233" s="92" t="s">
        <v>39</v>
      </c>
      <c r="EV233" s="92">
        <f t="shared" si="554"/>
        <v>200</v>
      </c>
      <c r="EW233" s="92"/>
      <c r="EX233" s="92">
        <f t="shared" si="555"/>
        <v>3</v>
      </c>
      <c r="EY233" s="92">
        <f t="shared" si="482"/>
        <v>1</v>
      </c>
      <c r="EZ233" s="71" t="str">
        <f t="shared" si="483"/>
        <v xml:space="preserve">23880° = </v>
      </c>
      <c r="FA233" s="73" t="str">
        <f t="shared" si="536"/>
        <v xml:space="preserve">( 398 / 3 ) π </v>
      </c>
      <c r="FB233" s="26" t="str">
        <f t="shared" si="484"/>
        <v>=</v>
      </c>
      <c r="FC233" s="26"/>
      <c r="FD233" s="26">
        <f t="shared" si="485"/>
        <v>416.78462537624586</v>
      </c>
      <c r="FE233" s="26"/>
      <c r="FF233" s="26" t="s">
        <v>39</v>
      </c>
      <c r="FG233" s="25">
        <f t="shared" si="486"/>
        <v>416.78462537624591</v>
      </c>
      <c r="FH233" s="25" t="s">
        <v>2</v>
      </c>
      <c r="FI233" s="25" t="str">
        <f t="shared" si="487"/>
        <v/>
      </c>
      <c r="FL233" s="144" t="str">
        <f t="shared" si="488"/>
        <v>( 398 / 3 ) π   =</v>
      </c>
      <c r="FM233" s="42">
        <f t="shared" si="444"/>
        <v>416.78462537624591</v>
      </c>
      <c r="FN233">
        <f t="shared" si="445"/>
        <v>0.86602540378443371</v>
      </c>
      <c r="FO233">
        <f t="shared" si="446"/>
        <v>-0.50000000000000844</v>
      </c>
      <c r="FP233">
        <f t="shared" si="447"/>
        <v>4.3301270189221688</v>
      </c>
      <c r="FQ233">
        <f t="shared" si="448"/>
        <v>-2.5000000000000422</v>
      </c>
      <c r="FR233">
        <f t="shared" si="449"/>
        <v>7.5000000000000426</v>
      </c>
      <c r="FS233">
        <f t="shared" si="450"/>
        <v>2.4999999999999578</v>
      </c>
      <c r="FT233">
        <f t="shared" si="451"/>
        <v>8.6602540378444104</v>
      </c>
      <c r="FV233">
        <v>360</v>
      </c>
      <c r="FW233">
        <f t="shared" si="556"/>
        <v>120</v>
      </c>
      <c r="FX233">
        <f t="shared" si="452"/>
        <v>60</v>
      </c>
      <c r="FY233">
        <f t="shared" si="468"/>
        <v>3</v>
      </c>
      <c r="FZ233">
        <f t="shared" si="537"/>
        <v>1.5</v>
      </c>
      <c r="GA233">
        <f t="shared" si="469"/>
        <v>199</v>
      </c>
      <c r="GB233">
        <f t="shared" si="453"/>
        <v>0</v>
      </c>
      <c r="GC233" t="str">
        <f t="shared" si="454"/>
        <v/>
      </c>
      <c r="GD233" t="str">
        <f t="shared" si="538"/>
        <v/>
      </c>
      <c r="GH233" t="str">
        <f t="shared" si="489"/>
        <v/>
      </c>
      <c r="GI233" t="str">
        <f t="shared" si="455"/>
        <v/>
      </c>
      <c r="GJ233" s="43" t="str">
        <f t="shared" si="456"/>
        <v/>
      </c>
      <c r="GK233" s="43" t="str">
        <f t="shared" si="457"/>
        <v/>
      </c>
      <c r="GL233" s="145"/>
      <c r="GM233" t="str">
        <f t="shared" si="458"/>
        <v/>
      </c>
      <c r="GN233" t="str">
        <f t="shared" si="459"/>
        <v/>
      </c>
      <c r="GO233" t="str">
        <f t="shared" si="460"/>
        <v/>
      </c>
      <c r="GP233" t="str">
        <f t="shared" si="461"/>
        <v/>
      </c>
      <c r="GQ233" t="str">
        <f t="shared" si="539"/>
        <v/>
      </c>
      <c r="GR233" t="str">
        <f t="shared" si="462"/>
        <v/>
      </c>
      <c r="GS233" t="str">
        <f t="shared" si="463"/>
        <v/>
      </c>
      <c r="GU233" t="str">
        <f t="shared" si="464"/>
        <v/>
      </c>
      <c r="GV233" t="str">
        <f t="shared" si="473"/>
        <v/>
      </c>
      <c r="GW233" t="str">
        <f t="shared" si="471"/>
        <v/>
      </c>
      <c r="GX233" t="str">
        <f t="shared" si="472"/>
        <v/>
      </c>
      <c r="GY233" s="19"/>
      <c r="GZ233" t="e">
        <f t="shared" si="540"/>
        <v>#VALUE!</v>
      </c>
      <c r="HA233">
        <f t="shared" si="470"/>
        <v>3</v>
      </c>
      <c r="HC233" t="s">
        <v>982</v>
      </c>
      <c r="HD233">
        <f t="shared" si="557"/>
        <v>199</v>
      </c>
      <c r="HE233" t="str">
        <f t="shared" si="490"/>
        <v/>
      </c>
      <c r="HF233">
        <f t="shared" si="491"/>
        <v>0</v>
      </c>
      <c r="HG233" t="str">
        <f t="shared" si="492"/>
        <v/>
      </c>
      <c r="HH233">
        <f t="shared" si="465"/>
        <v>0</v>
      </c>
    </row>
    <row r="234" spans="2:216" x14ac:dyDescent="0.25">
      <c r="B234" s="8"/>
      <c r="C234" s="8"/>
      <c r="D234" s="8"/>
      <c r="E234" s="8"/>
      <c r="F234" s="8"/>
      <c r="G234" s="8"/>
      <c r="H234" s="8"/>
      <c r="I234" s="8"/>
      <c r="J234" s="8"/>
      <c r="L234" s="185"/>
      <c r="M234" s="185"/>
      <c r="N234" s="84"/>
      <c r="O234" s="8"/>
      <c r="P234" s="8"/>
      <c r="Q234" s="27"/>
      <c r="R234" s="227">
        <f t="shared" si="493"/>
        <v>133.33333333333334</v>
      </c>
      <c r="U234" s="32" t="str">
        <f t="shared" si="434"/>
        <v/>
      </c>
      <c r="V234" s="45" t="str">
        <f t="shared" si="435"/>
        <v/>
      </c>
      <c r="W234" s="32" t="str">
        <f t="shared" si="494"/>
        <v/>
      </c>
      <c r="X234" s="35" t="str">
        <f t="shared" si="436"/>
        <v/>
      </c>
      <c r="Y234" s="39" t="str">
        <f t="shared" si="437"/>
        <v/>
      </c>
      <c r="Z234" s="35" t="str">
        <f t="shared" si="438"/>
        <v/>
      </c>
      <c r="AA234" s="35" t="str">
        <f t="shared" si="439"/>
        <v/>
      </c>
      <c r="AB234" s="35" t="str">
        <f t="shared" si="495"/>
        <v/>
      </c>
      <c r="AC234" s="39" t="str">
        <f t="shared" si="496"/>
        <v/>
      </c>
      <c r="AD234" s="39" t="str">
        <f t="shared" si="497"/>
        <v/>
      </c>
      <c r="AE234" s="41" t="str">
        <f t="shared" si="440"/>
        <v/>
      </c>
      <c r="AG234" s="20" t="e">
        <f t="shared" si="498"/>
        <v>#VALUE!</v>
      </c>
      <c r="BE234" s="8">
        <v>180</v>
      </c>
      <c r="BF234" s="8">
        <v>360</v>
      </c>
      <c r="BG234" s="8">
        <f t="shared" si="558"/>
        <v>8000</v>
      </c>
      <c r="BH234">
        <f t="shared" si="499"/>
        <v>24000</v>
      </c>
      <c r="BI234" t="s">
        <v>20</v>
      </c>
      <c r="BJ234">
        <f t="shared" si="500"/>
        <v>24000</v>
      </c>
      <c r="BK234">
        <f t="shared" si="541"/>
        <v>0</v>
      </c>
      <c r="BL234" s="17">
        <f t="shared" si="501"/>
        <v>48000</v>
      </c>
      <c r="BM234" s="17">
        <f t="shared" si="502"/>
        <v>360</v>
      </c>
      <c r="BN234" s="17">
        <f t="shared" si="503"/>
        <v>48000</v>
      </c>
      <c r="BO234" s="17">
        <f t="shared" si="504"/>
        <v>0</v>
      </c>
      <c r="BR234">
        <f t="shared" si="505"/>
        <v>24000</v>
      </c>
      <c r="BS234">
        <f t="shared" si="506"/>
        <v>120</v>
      </c>
      <c r="BT234">
        <f t="shared" si="507"/>
        <v>400</v>
      </c>
      <c r="BU234">
        <f t="shared" si="508"/>
        <v>3</v>
      </c>
      <c r="BX234">
        <f t="shared" si="509"/>
        <v>1</v>
      </c>
      <c r="BY234">
        <f t="shared" si="510"/>
        <v>400</v>
      </c>
      <c r="BZ234">
        <f t="shared" si="511"/>
        <v>3</v>
      </c>
      <c r="CA234">
        <f t="shared" si="512"/>
        <v>1</v>
      </c>
      <c r="CB234">
        <f t="shared" si="513"/>
        <v>400</v>
      </c>
      <c r="CC234">
        <f t="shared" si="514"/>
        <v>3</v>
      </c>
      <c r="CD234" s="19"/>
      <c r="CE234" s="155">
        <f t="shared" si="515"/>
        <v>133.33333333333334</v>
      </c>
      <c r="CF234" s="17">
        <f t="shared" si="516"/>
        <v>133.33333333333334</v>
      </c>
      <c r="CG234" s="205">
        <f t="shared" si="517"/>
        <v>418.87902047863912</v>
      </c>
      <c r="CH234" s="205">
        <f t="shared" si="518"/>
        <v>133.33333333333334</v>
      </c>
      <c r="CI234" s="205">
        <f t="shared" si="519"/>
        <v>0</v>
      </c>
      <c r="CJ234" s="224">
        <f t="shared" si="474"/>
        <v>1</v>
      </c>
      <c r="CK234" s="205">
        <f t="shared" si="520"/>
        <v>2</v>
      </c>
      <c r="CL234" s="205">
        <v>360</v>
      </c>
      <c r="CM234" s="205">
        <f t="shared" si="542"/>
        <v>8.3333333333333332E-3</v>
      </c>
      <c r="CN234" s="8"/>
      <c r="CO234" s="198"/>
      <c r="CP234" s="8"/>
      <c r="CQ234" s="8"/>
      <c r="CR234" s="8"/>
      <c r="CS234" s="8"/>
      <c r="CT234" s="8">
        <f t="shared" si="543"/>
        <v>400</v>
      </c>
      <c r="CU234" s="8">
        <f t="shared" si="544"/>
        <v>3</v>
      </c>
      <c r="CV234" s="8">
        <f t="shared" si="521"/>
        <v>1</v>
      </c>
      <c r="CW234" s="8">
        <f t="shared" si="466"/>
        <v>400</v>
      </c>
      <c r="CX234" s="8">
        <f t="shared" si="467"/>
        <v>3</v>
      </c>
      <c r="CY234" s="8">
        <f t="shared" si="475"/>
        <v>1</v>
      </c>
      <c r="CZ234" s="8">
        <f t="shared" si="476"/>
        <v>400</v>
      </c>
      <c r="DA234" s="8">
        <f t="shared" si="522"/>
        <v>3</v>
      </c>
      <c r="DB234" s="8"/>
      <c r="DC234" s="198">
        <f t="shared" si="523"/>
        <v>400</v>
      </c>
      <c r="DD234" s="234" t="s">
        <v>1005</v>
      </c>
      <c r="DE234" s="198">
        <f t="shared" si="524"/>
        <v>3</v>
      </c>
      <c r="DF234" s="8" t="s">
        <v>16</v>
      </c>
      <c r="DG234" s="8">
        <f t="shared" si="477"/>
        <v>133.33333333333334</v>
      </c>
      <c r="DH234" s="129" t="s">
        <v>18</v>
      </c>
      <c r="DI234" s="129" t="s">
        <v>16</v>
      </c>
      <c r="DJ234" s="198">
        <f t="shared" si="525"/>
        <v>418.87902047863912</v>
      </c>
      <c r="DK234" s="30" t="s">
        <v>2</v>
      </c>
      <c r="DL234" s="198">
        <f t="shared" si="478"/>
        <v>418.87902047863912</v>
      </c>
      <c r="DM234" s="228">
        <f t="shared" si="545"/>
        <v>1000000000000</v>
      </c>
      <c r="DN234" s="228">
        <f t="shared" si="546"/>
        <v>418879020478639.13</v>
      </c>
      <c r="DO234" s="228">
        <f t="shared" si="547"/>
        <v>418879020478639.13</v>
      </c>
      <c r="DP234" s="228">
        <f t="shared" si="548"/>
        <v>418879020478639</v>
      </c>
      <c r="DQ234" s="228">
        <f t="shared" si="549"/>
        <v>418879020478639</v>
      </c>
      <c r="DR234" s="30" t="str">
        <f t="shared" si="550"/>
        <v/>
      </c>
      <c r="DS234" s="30">
        <f t="shared" si="551"/>
        <v>0</v>
      </c>
      <c r="DT234" s="30">
        <f t="shared" si="552"/>
        <v>0</v>
      </c>
      <c r="DU234" s="27"/>
      <c r="DV234" s="23" t="s">
        <v>19</v>
      </c>
      <c r="DW234" s="23">
        <f t="shared" si="479"/>
        <v>400</v>
      </c>
      <c r="DX234" s="23">
        <f t="shared" si="480"/>
        <v>3</v>
      </c>
      <c r="DY234" s="23">
        <f t="shared" si="526"/>
        <v>133.33333333333334</v>
      </c>
      <c r="DZ234" s="23">
        <f t="shared" si="527"/>
        <v>0</v>
      </c>
      <c r="EA234" s="23">
        <f t="shared" si="481"/>
        <v>0</v>
      </c>
      <c r="EB234" s="23"/>
      <c r="EC234" s="23">
        <f t="shared" si="528"/>
        <v>400</v>
      </c>
      <c r="ED234" s="23">
        <f t="shared" si="529"/>
        <v>3</v>
      </c>
      <c r="EE234" s="23">
        <f t="shared" si="530"/>
        <v>400</v>
      </c>
      <c r="EF234" s="23">
        <f t="shared" si="531"/>
        <v>3</v>
      </c>
      <c r="EG234" s="23"/>
      <c r="EH234" s="23" t="s">
        <v>36</v>
      </c>
      <c r="EI234" s="223">
        <f t="shared" si="532"/>
        <v>400</v>
      </c>
      <c r="EJ234" s="23" t="s">
        <v>17</v>
      </c>
      <c r="EK234" s="223">
        <f t="shared" si="533"/>
        <v>3</v>
      </c>
      <c r="EL234" s="92" t="s">
        <v>37</v>
      </c>
      <c r="EM234" s="24" t="s">
        <v>18</v>
      </c>
      <c r="EN234" s="92">
        <f t="shared" si="441"/>
        <v>1</v>
      </c>
      <c r="EO234" s="92" t="s">
        <v>16</v>
      </c>
      <c r="EP234" t="str">
        <f t="shared" si="442"/>
        <v xml:space="preserve">( 400 / 3 ) π </v>
      </c>
      <c r="EQ234" t="str">
        <f t="shared" si="443"/>
        <v xml:space="preserve">( 400 / 3 ) π </v>
      </c>
      <c r="ER234" t="str">
        <f t="shared" si="534"/>
        <v xml:space="preserve">( 400 / 3 ) π </v>
      </c>
      <c r="ES234">
        <f t="shared" si="553"/>
        <v>0</v>
      </c>
      <c r="ET234" t="str">
        <f t="shared" si="535"/>
        <v xml:space="preserve">( 400 / 3 ) π </v>
      </c>
      <c r="EU234" s="92" t="s">
        <v>39</v>
      </c>
      <c r="EV234" s="92">
        <f t="shared" si="554"/>
        <v>201</v>
      </c>
      <c r="EW234" s="92"/>
      <c r="EX234" s="92">
        <f t="shared" si="555"/>
        <v>3</v>
      </c>
      <c r="EY234" s="92">
        <f t="shared" si="482"/>
        <v>3</v>
      </c>
      <c r="EZ234" s="71" t="str">
        <f t="shared" si="483"/>
        <v xml:space="preserve">24000° = </v>
      </c>
      <c r="FA234" s="73" t="str">
        <f t="shared" si="536"/>
        <v xml:space="preserve">( 400 / 3 ) π </v>
      </c>
      <c r="FB234" s="26" t="str">
        <f t="shared" si="484"/>
        <v>=</v>
      </c>
      <c r="FC234" s="26"/>
      <c r="FD234" s="26">
        <f t="shared" si="485"/>
        <v>418.87902047863912</v>
      </c>
      <c r="FE234" s="26"/>
      <c r="FF234" s="26" t="s">
        <v>39</v>
      </c>
      <c r="FG234" s="25">
        <f t="shared" si="486"/>
        <v>418.87902047863906</v>
      </c>
      <c r="FH234" s="25" t="s">
        <v>2</v>
      </c>
      <c r="FI234" s="25" t="str">
        <f t="shared" si="487"/>
        <v/>
      </c>
      <c r="FL234" s="144" t="str">
        <f t="shared" si="488"/>
        <v>( 400 / 3 ) π   =</v>
      </c>
      <c r="FM234" s="42">
        <f t="shared" si="444"/>
        <v>418.87902047863906</v>
      </c>
      <c r="FN234">
        <f t="shared" si="445"/>
        <v>-0.86602540378442106</v>
      </c>
      <c r="FO234">
        <f t="shared" si="446"/>
        <v>-0.50000000000003053</v>
      </c>
      <c r="FP234">
        <f t="shared" si="447"/>
        <v>-4.3301270189221057</v>
      </c>
      <c r="FQ234">
        <f t="shared" si="448"/>
        <v>-2.5000000000001528</v>
      </c>
      <c r="FR234">
        <f t="shared" si="449"/>
        <v>7.5000000000001528</v>
      </c>
      <c r="FS234">
        <f t="shared" si="450"/>
        <v>2.4999999999998472</v>
      </c>
      <c r="FT234">
        <f t="shared" si="451"/>
        <v>8.6602540378444743</v>
      </c>
      <c r="FV234">
        <v>360</v>
      </c>
      <c r="FW234">
        <f t="shared" si="556"/>
        <v>120</v>
      </c>
      <c r="FX234">
        <f t="shared" si="452"/>
        <v>60</v>
      </c>
      <c r="FY234">
        <f t="shared" si="468"/>
        <v>3</v>
      </c>
      <c r="FZ234">
        <f t="shared" si="537"/>
        <v>1.5</v>
      </c>
      <c r="GA234">
        <f t="shared" si="469"/>
        <v>200</v>
      </c>
      <c r="GB234">
        <f t="shared" si="453"/>
        <v>0</v>
      </c>
      <c r="GC234" t="str">
        <f t="shared" si="454"/>
        <v/>
      </c>
      <c r="GD234" t="str">
        <f t="shared" si="538"/>
        <v/>
      </c>
      <c r="GH234" t="str">
        <f t="shared" si="489"/>
        <v/>
      </c>
      <c r="GI234" t="str">
        <f t="shared" si="455"/>
        <v/>
      </c>
      <c r="GJ234" s="43" t="str">
        <f t="shared" si="456"/>
        <v/>
      </c>
      <c r="GK234" s="43" t="str">
        <f t="shared" si="457"/>
        <v/>
      </c>
      <c r="GL234" s="145"/>
      <c r="GM234" t="str">
        <f t="shared" si="458"/>
        <v/>
      </c>
      <c r="GN234" t="str">
        <f t="shared" si="459"/>
        <v/>
      </c>
      <c r="GO234" t="str">
        <f t="shared" si="460"/>
        <v/>
      </c>
      <c r="GP234" t="str">
        <f t="shared" si="461"/>
        <v/>
      </c>
      <c r="GQ234" t="str">
        <f t="shared" si="539"/>
        <v/>
      </c>
      <c r="GR234" t="str">
        <f t="shared" si="462"/>
        <v/>
      </c>
      <c r="GS234" t="str">
        <f t="shared" si="463"/>
        <v/>
      </c>
      <c r="GU234" t="str">
        <f t="shared" si="464"/>
        <v/>
      </c>
      <c r="GV234" t="str">
        <f t="shared" si="473"/>
        <v/>
      </c>
      <c r="GW234" t="str">
        <f t="shared" si="471"/>
        <v/>
      </c>
      <c r="GX234" t="str">
        <f t="shared" si="472"/>
        <v/>
      </c>
      <c r="GY234" s="19"/>
      <c r="GZ234" t="e">
        <f t="shared" si="540"/>
        <v>#VALUE!</v>
      </c>
      <c r="HA234">
        <f t="shared" si="470"/>
        <v>3</v>
      </c>
      <c r="HC234" t="s">
        <v>1056</v>
      </c>
      <c r="HD234">
        <f t="shared" si="557"/>
        <v>200</v>
      </c>
      <c r="HE234" t="str">
        <f t="shared" si="490"/>
        <v>dihectocontagone</v>
      </c>
      <c r="HF234">
        <f t="shared" si="491"/>
        <v>0</v>
      </c>
      <c r="HG234" t="str">
        <f t="shared" si="492"/>
        <v/>
      </c>
      <c r="HH234">
        <f t="shared" si="465"/>
        <v>0</v>
      </c>
    </row>
    <row r="235" spans="2:216" x14ac:dyDescent="0.25">
      <c r="B235" s="8"/>
      <c r="C235" s="8"/>
      <c r="D235" s="8"/>
      <c r="E235" s="8"/>
      <c r="F235" s="8"/>
      <c r="G235" s="8"/>
      <c r="H235" s="8"/>
      <c r="I235" s="8"/>
      <c r="J235" s="8"/>
      <c r="L235" s="185"/>
      <c r="M235" s="185"/>
      <c r="N235" s="84"/>
      <c r="O235" s="8"/>
      <c r="P235" s="8"/>
      <c r="Q235" s="27"/>
      <c r="R235" s="227">
        <f t="shared" si="493"/>
        <v>134</v>
      </c>
      <c r="U235" s="32" t="str">
        <f t="shared" ref="U235:U298" si="559">GC235</f>
        <v/>
      </c>
      <c r="V235" s="44" t="str">
        <f t="shared" ref="V235:V298" si="560">GH235</f>
        <v/>
      </c>
      <c r="W235" s="66" t="str">
        <f t="shared" si="494"/>
        <v/>
      </c>
      <c r="X235" s="34" t="str">
        <f t="shared" ref="X235:X298" si="561">GJ235</f>
        <v/>
      </c>
      <c r="Y235" s="38" t="str">
        <f t="shared" ref="Y235:Y298" si="562">GK235</f>
        <v/>
      </c>
      <c r="Z235" s="34" t="str">
        <f t="shared" ref="Z235:Z298" si="563">GM235</f>
        <v/>
      </c>
      <c r="AA235" s="34" t="str">
        <f t="shared" ref="AA235:AA298" si="564">GN235</f>
        <v/>
      </c>
      <c r="AB235" s="34" t="str">
        <f t="shared" si="495"/>
        <v/>
      </c>
      <c r="AC235" s="38" t="str">
        <f t="shared" si="496"/>
        <v/>
      </c>
      <c r="AD235" s="38" t="str">
        <f t="shared" si="497"/>
        <v/>
      </c>
      <c r="AE235" s="40" t="str">
        <f t="shared" ref="AE235:AE298" si="565">GS235</f>
        <v/>
      </c>
      <c r="AG235" s="20" t="e">
        <f t="shared" si="498"/>
        <v>#VALUE!</v>
      </c>
      <c r="BE235" s="8">
        <v>180</v>
      </c>
      <c r="BF235" s="8">
        <v>360</v>
      </c>
      <c r="BG235" s="8">
        <f t="shared" si="558"/>
        <v>8040</v>
      </c>
      <c r="BH235">
        <f t="shared" si="499"/>
        <v>24120</v>
      </c>
      <c r="BI235" t="s">
        <v>20</v>
      </c>
      <c r="BJ235">
        <f t="shared" si="500"/>
        <v>24120</v>
      </c>
      <c r="BK235">
        <f t="shared" si="541"/>
        <v>0</v>
      </c>
      <c r="BL235" s="17">
        <f t="shared" si="501"/>
        <v>48240</v>
      </c>
      <c r="BM235" s="17">
        <f t="shared" si="502"/>
        <v>360</v>
      </c>
      <c r="BN235" s="17">
        <f t="shared" si="503"/>
        <v>48240</v>
      </c>
      <c r="BO235" s="17">
        <f t="shared" si="504"/>
        <v>0</v>
      </c>
      <c r="BR235">
        <f t="shared" si="505"/>
        <v>24120</v>
      </c>
      <c r="BS235">
        <f t="shared" si="506"/>
        <v>360</v>
      </c>
      <c r="BT235">
        <f t="shared" si="507"/>
        <v>134</v>
      </c>
      <c r="BU235">
        <f t="shared" si="508"/>
        <v>1</v>
      </c>
      <c r="BX235">
        <f t="shared" si="509"/>
        <v>1</v>
      </c>
      <c r="BY235">
        <f t="shared" si="510"/>
        <v>134</v>
      </c>
      <c r="BZ235">
        <f t="shared" si="511"/>
        <v>1</v>
      </c>
      <c r="CA235">
        <f t="shared" si="512"/>
        <v>1</v>
      </c>
      <c r="CB235">
        <f t="shared" si="513"/>
        <v>134</v>
      </c>
      <c r="CC235">
        <f t="shared" si="514"/>
        <v>1</v>
      </c>
      <c r="CD235" s="19"/>
      <c r="CE235" s="155">
        <f t="shared" si="515"/>
        <v>134</v>
      </c>
      <c r="CF235" s="17">
        <f t="shared" si="516"/>
        <v>134</v>
      </c>
      <c r="CG235" s="205">
        <f t="shared" si="517"/>
        <v>420.97341558103227</v>
      </c>
      <c r="CH235" s="205">
        <f t="shared" si="518"/>
        <v>134</v>
      </c>
      <c r="CI235" s="205">
        <f t="shared" si="519"/>
        <v>0</v>
      </c>
      <c r="CJ235" s="224">
        <f t="shared" si="474"/>
        <v>1</v>
      </c>
      <c r="CK235" s="205">
        <f t="shared" si="520"/>
        <v>2</v>
      </c>
      <c r="CL235" s="205">
        <v>360</v>
      </c>
      <c r="CM235" s="205">
        <f t="shared" si="542"/>
        <v>8.3333333333333332E-3</v>
      </c>
      <c r="CN235" s="8"/>
      <c r="CO235" s="198"/>
      <c r="CP235" s="8"/>
      <c r="CQ235" s="8"/>
      <c r="CR235" s="8"/>
      <c r="CS235" s="8"/>
      <c r="CT235" s="8">
        <f t="shared" si="543"/>
        <v>402</v>
      </c>
      <c r="CU235" s="8">
        <f t="shared" si="544"/>
        <v>3</v>
      </c>
      <c r="CV235" s="8">
        <f t="shared" si="521"/>
        <v>3</v>
      </c>
      <c r="CW235" s="8">
        <f t="shared" si="466"/>
        <v>134</v>
      </c>
      <c r="CX235" s="8">
        <f t="shared" si="467"/>
        <v>1</v>
      </c>
      <c r="CY235" s="8">
        <f t="shared" si="475"/>
        <v>3</v>
      </c>
      <c r="CZ235" s="8">
        <f t="shared" si="476"/>
        <v>134</v>
      </c>
      <c r="DA235" s="8">
        <f t="shared" si="522"/>
        <v>1</v>
      </c>
      <c r="DB235" s="8"/>
      <c r="DC235" s="198">
        <f t="shared" si="523"/>
        <v>134</v>
      </c>
      <c r="DD235" s="234" t="s">
        <v>1005</v>
      </c>
      <c r="DE235" s="198">
        <f t="shared" si="524"/>
        <v>1</v>
      </c>
      <c r="DF235" s="8" t="s">
        <v>16</v>
      </c>
      <c r="DG235" s="8">
        <f t="shared" si="477"/>
        <v>134</v>
      </c>
      <c r="DH235" s="129" t="s">
        <v>18</v>
      </c>
      <c r="DI235" s="129" t="s">
        <v>16</v>
      </c>
      <c r="DJ235" s="198">
        <f t="shared" si="525"/>
        <v>420.97341558103227</v>
      </c>
      <c r="DK235" s="30" t="s">
        <v>2</v>
      </c>
      <c r="DL235" s="198">
        <f t="shared" si="478"/>
        <v>420.97341558103227</v>
      </c>
      <c r="DM235" s="228">
        <f t="shared" si="545"/>
        <v>1000000000000</v>
      </c>
      <c r="DN235" s="228">
        <f t="shared" si="546"/>
        <v>420973415581032.25</v>
      </c>
      <c r="DO235" s="228">
        <f t="shared" si="547"/>
        <v>420973415581032.25</v>
      </c>
      <c r="DP235" s="228">
        <f t="shared" si="548"/>
        <v>420973415581032</v>
      </c>
      <c r="DQ235" s="228">
        <f t="shared" si="549"/>
        <v>420973415581032</v>
      </c>
      <c r="DR235" s="30" t="str">
        <f t="shared" si="550"/>
        <v/>
      </c>
      <c r="DS235" s="30">
        <f t="shared" si="551"/>
        <v>0</v>
      </c>
      <c r="DT235" s="30">
        <f t="shared" si="552"/>
        <v>0</v>
      </c>
      <c r="DU235" s="27"/>
      <c r="DV235" s="23" t="s">
        <v>19</v>
      </c>
      <c r="DW235" s="23">
        <f t="shared" si="479"/>
        <v>134</v>
      </c>
      <c r="DX235" s="23">
        <f t="shared" si="480"/>
        <v>1</v>
      </c>
      <c r="DY235" s="23">
        <f t="shared" si="526"/>
        <v>134</v>
      </c>
      <c r="DZ235" s="23">
        <f t="shared" si="527"/>
        <v>0</v>
      </c>
      <c r="EA235" s="23">
        <f t="shared" si="481"/>
        <v>0</v>
      </c>
      <c r="EB235" s="23"/>
      <c r="EC235" s="23">
        <f t="shared" si="528"/>
        <v>134</v>
      </c>
      <c r="ED235" s="23">
        <f t="shared" si="529"/>
        <v>1</v>
      </c>
      <c r="EE235" s="23">
        <f t="shared" si="530"/>
        <v>134</v>
      </c>
      <c r="EF235" s="23">
        <f t="shared" si="531"/>
        <v>1</v>
      </c>
      <c r="EG235" s="23"/>
      <c r="EH235" s="23" t="s">
        <v>36</v>
      </c>
      <c r="EI235" s="223">
        <f t="shared" si="532"/>
        <v>134</v>
      </c>
      <c r="EJ235" s="23" t="s">
        <v>17</v>
      </c>
      <c r="EK235" s="223">
        <f t="shared" si="533"/>
        <v>1</v>
      </c>
      <c r="EL235" s="92" t="s">
        <v>37</v>
      </c>
      <c r="EM235" s="24" t="s">
        <v>18</v>
      </c>
      <c r="EN235" s="92">
        <f t="shared" ref="EN235:EN298" si="566">GCD(EI235,EK235)</f>
        <v>1</v>
      </c>
      <c r="EO235" s="92" t="s">
        <v>16</v>
      </c>
      <c r="EP235" t="str">
        <f t="shared" ref="EP235:EP298" si="567">EH235&amp;EI235&amp;EJ235&amp;EK235&amp;EL235&amp;EM235</f>
        <v xml:space="preserve">( 134 / 1 ) π </v>
      </c>
      <c r="EQ235" t="str">
        <f t="shared" ref="EQ235:EQ298" si="568">IF(EK235=1,EI235&amp;EM235,EP235)</f>
        <v xml:space="preserve">134 π </v>
      </c>
      <c r="ER235" t="str">
        <f t="shared" si="534"/>
        <v xml:space="preserve">134 π </v>
      </c>
      <c r="ES235">
        <f t="shared" si="553"/>
        <v>0</v>
      </c>
      <c r="ET235" t="str">
        <f t="shared" si="535"/>
        <v xml:space="preserve">134 π </v>
      </c>
      <c r="EU235" s="92" t="s">
        <v>39</v>
      </c>
      <c r="EV235" s="92">
        <f t="shared" si="554"/>
        <v>202</v>
      </c>
      <c r="EW235" s="92"/>
      <c r="EX235" s="92">
        <f t="shared" si="555"/>
        <v>3</v>
      </c>
      <c r="EY235" s="92">
        <f t="shared" si="482"/>
        <v>1</v>
      </c>
      <c r="EZ235" s="71" t="str">
        <f t="shared" si="483"/>
        <v xml:space="preserve">24120° = </v>
      </c>
      <c r="FA235" s="73" t="str">
        <f t="shared" si="536"/>
        <v xml:space="preserve">134 π </v>
      </c>
      <c r="FB235" s="26" t="str">
        <f t="shared" si="484"/>
        <v>=</v>
      </c>
      <c r="FC235" s="26"/>
      <c r="FD235" s="26">
        <f t="shared" si="485"/>
        <v>420.97341558103227</v>
      </c>
      <c r="FE235" s="26"/>
      <c r="FF235" s="26" t="s">
        <v>39</v>
      </c>
      <c r="FG235" s="25">
        <f t="shared" si="486"/>
        <v>420.97341558103227</v>
      </c>
      <c r="FH235" s="25" t="s">
        <v>2</v>
      </c>
      <c r="FI235" s="25" t="str">
        <f t="shared" si="487"/>
        <v/>
      </c>
      <c r="FL235" s="144" t="str">
        <f t="shared" si="488"/>
        <v>134 π   =</v>
      </c>
      <c r="FM235" s="42">
        <f t="shared" ref="FM235:FM298" si="569">FG235</f>
        <v>420.97341558103227</v>
      </c>
      <c r="FN235">
        <f t="shared" ref="FN235:FN298" si="570">SIN(FG235)</f>
        <v>-2.352241665337651E-14</v>
      </c>
      <c r="FO235">
        <f t="shared" ref="FO235:FO298" si="571">COS(FG235)</f>
        <v>1</v>
      </c>
      <c r="FP235">
        <f t="shared" ref="FP235:FP298" si="572">FN235*rayon</f>
        <v>-1.1761208326688255E-13</v>
      </c>
      <c r="FQ235">
        <f t="shared" ref="FQ235:FQ298" si="573">FO235*rayon</f>
        <v>5</v>
      </c>
      <c r="FR235">
        <f t="shared" ref="FR235:FR298" si="574">rayon-FQ235</f>
        <v>0</v>
      </c>
      <c r="FS235">
        <f t="shared" ref="FS235:FS298" si="575">rayon-ABS(FQ235)</f>
        <v>0</v>
      </c>
      <c r="FT235">
        <f t="shared" ref="FT235:FT298" si="576">SQRT(FP235^2+FR235^2)</f>
        <v>1.1761208326688255E-13</v>
      </c>
      <c r="FV235">
        <v>360</v>
      </c>
      <c r="FW235">
        <f t="shared" si="556"/>
        <v>120</v>
      </c>
      <c r="FX235">
        <f t="shared" ref="FX235:FX298" si="577">FW235/2</f>
        <v>60</v>
      </c>
      <c r="FY235">
        <f t="shared" si="468"/>
        <v>3</v>
      </c>
      <c r="FZ235">
        <f t="shared" si="537"/>
        <v>1.5</v>
      </c>
      <c r="GA235">
        <f t="shared" si="469"/>
        <v>201</v>
      </c>
      <c r="GB235">
        <f t="shared" ref="GB235:GB298" si="578">IF(GA235&gt;FY235,0,GA235)</f>
        <v>0</v>
      </c>
      <c r="GC235" t="str">
        <f t="shared" ref="GC235:GC298" si="579">IF(GB235=0,"",GA235)</f>
        <v/>
      </c>
      <c r="GD235" t="str">
        <f t="shared" si="538"/>
        <v/>
      </c>
      <c r="GH235" t="str">
        <f t="shared" si="489"/>
        <v/>
      </c>
      <c r="GI235" t="str">
        <f t="shared" ref="GI235:GI298" si="580">IF(GB235=0,"",FL235)</f>
        <v/>
      </c>
      <c r="GJ235" s="43" t="str">
        <f t="shared" ref="GJ235:GJ298" si="581">IF(GB235=0,"",FM235)</f>
        <v/>
      </c>
      <c r="GK235" s="43" t="str">
        <f t="shared" ref="GK235:GK298" si="582">IF(GB235=0,"",FH235)</f>
        <v/>
      </c>
      <c r="GL235" s="145"/>
      <c r="GM235" t="str">
        <f t="shared" ref="GM235:GM298" si="583">IF(GB235=0,"",FN235)</f>
        <v/>
      </c>
      <c r="GN235" t="str">
        <f t="shared" ref="GN235:GN298" si="584">IF(GB235=0,"",FO235)</f>
        <v/>
      </c>
      <c r="GO235" t="str">
        <f t="shared" ref="GO235:GO298" si="585">IF(GB235=0,"",FP235)</f>
        <v/>
      </c>
      <c r="GP235" t="str">
        <f t="shared" ref="GP235:GP298" si="586">IF(GB235=0,"",FQ235)</f>
        <v/>
      </c>
      <c r="GQ235" t="str">
        <f t="shared" si="539"/>
        <v/>
      </c>
      <c r="GR235" t="str">
        <f t="shared" ref="GR235:GR298" si="587">IF(GB235=0,"",FR235)</f>
        <v/>
      </c>
      <c r="GS235" t="str">
        <f t="shared" ref="GS235:GS298" si="588">IF(GB235=0,"",FT235)</f>
        <v/>
      </c>
      <c r="GU235" t="str">
        <f t="shared" ref="GU235:GU298" si="589">IF(GB235&gt;GA235,"",GH235)</f>
        <v/>
      </c>
      <c r="GV235" t="str">
        <f t="shared" si="473"/>
        <v/>
      </c>
      <c r="GW235" t="str">
        <f t="shared" si="471"/>
        <v/>
      </c>
      <c r="GX235" t="str">
        <f t="shared" si="472"/>
        <v/>
      </c>
      <c r="GY235" s="19"/>
      <c r="GZ235" t="e">
        <f t="shared" si="540"/>
        <v>#VALUE!</v>
      </c>
      <c r="HA235">
        <f t="shared" si="470"/>
        <v>3</v>
      </c>
      <c r="HC235" t="s">
        <v>982</v>
      </c>
      <c r="HD235">
        <f t="shared" si="557"/>
        <v>201</v>
      </c>
      <c r="HE235" t="str">
        <f t="shared" si="490"/>
        <v/>
      </c>
      <c r="HF235">
        <f t="shared" si="491"/>
        <v>0</v>
      </c>
      <c r="HG235" t="str">
        <f t="shared" si="492"/>
        <v/>
      </c>
      <c r="HH235">
        <f t="shared" si="465"/>
        <v>0</v>
      </c>
    </row>
    <row r="236" spans="2:216" x14ac:dyDescent="0.25">
      <c r="B236" s="8"/>
      <c r="C236" s="8"/>
      <c r="D236" s="8"/>
      <c r="E236" s="8"/>
      <c r="F236" s="8"/>
      <c r="G236" s="8"/>
      <c r="H236" s="8"/>
      <c r="I236" s="8"/>
      <c r="J236" s="8"/>
      <c r="L236" s="185"/>
      <c r="M236" s="185"/>
      <c r="N236" s="84"/>
      <c r="O236" s="8"/>
      <c r="P236" s="8"/>
      <c r="Q236" s="27"/>
      <c r="R236" s="227">
        <f t="shared" si="493"/>
        <v>134.66666666666666</v>
      </c>
      <c r="U236" s="32" t="str">
        <f t="shared" si="559"/>
        <v/>
      </c>
      <c r="V236" s="45" t="str">
        <f t="shared" si="560"/>
        <v/>
      </c>
      <c r="W236" s="32" t="str">
        <f t="shared" si="494"/>
        <v/>
      </c>
      <c r="X236" s="35" t="str">
        <f t="shared" si="561"/>
        <v/>
      </c>
      <c r="Y236" s="39" t="str">
        <f t="shared" si="562"/>
        <v/>
      </c>
      <c r="Z236" s="35" t="str">
        <f t="shared" si="563"/>
        <v/>
      </c>
      <c r="AA236" s="35" t="str">
        <f t="shared" si="564"/>
        <v/>
      </c>
      <c r="AB236" s="35" t="str">
        <f t="shared" si="495"/>
        <v/>
      </c>
      <c r="AC236" s="39" t="str">
        <f t="shared" si="496"/>
        <v/>
      </c>
      <c r="AD236" s="39" t="str">
        <f t="shared" si="497"/>
        <v/>
      </c>
      <c r="AE236" s="41" t="str">
        <f t="shared" si="565"/>
        <v/>
      </c>
      <c r="AG236" s="20" t="e">
        <f t="shared" si="498"/>
        <v>#VALUE!</v>
      </c>
      <c r="BE236" s="8">
        <v>180</v>
      </c>
      <c r="BF236" s="8">
        <v>360</v>
      </c>
      <c r="BG236" s="8">
        <f t="shared" si="558"/>
        <v>8080</v>
      </c>
      <c r="BH236">
        <f t="shared" si="499"/>
        <v>24240</v>
      </c>
      <c r="BI236" t="s">
        <v>20</v>
      </c>
      <c r="BJ236">
        <f t="shared" si="500"/>
        <v>24240</v>
      </c>
      <c r="BK236">
        <f t="shared" si="541"/>
        <v>0</v>
      </c>
      <c r="BL236" s="17">
        <f t="shared" si="501"/>
        <v>48480</v>
      </c>
      <c r="BM236" s="17">
        <f t="shared" si="502"/>
        <v>360</v>
      </c>
      <c r="BN236" s="17">
        <f t="shared" si="503"/>
        <v>48480</v>
      </c>
      <c r="BO236" s="17">
        <f t="shared" si="504"/>
        <v>0</v>
      </c>
      <c r="BR236">
        <f t="shared" si="505"/>
        <v>24240</v>
      </c>
      <c r="BS236">
        <f t="shared" si="506"/>
        <v>120</v>
      </c>
      <c r="BT236">
        <f t="shared" si="507"/>
        <v>404</v>
      </c>
      <c r="BU236">
        <f t="shared" si="508"/>
        <v>3</v>
      </c>
      <c r="BX236">
        <f t="shared" si="509"/>
        <v>1</v>
      </c>
      <c r="BY236">
        <f t="shared" si="510"/>
        <v>404</v>
      </c>
      <c r="BZ236">
        <f t="shared" si="511"/>
        <v>3</v>
      </c>
      <c r="CA236">
        <f t="shared" si="512"/>
        <v>1</v>
      </c>
      <c r="CB236">
        <f t="shared" si="513"/>
        <v>404</v>
      </c>
      <c r="CC236">
        <f t="shared" si="514"/>
        <v>3</v>
      </c>
      <c r="CD236" s="19"/>
      <c r="CE236" s="155">
        <f t="shared" si="515"/>
        <v>134.66666666666666</v>
      </c>
      <c r="CF236" s="17">
        <f t="shared" si="516"/>
        <v>134.66666666666666</v>
      </c>
      <c r="CG236" s="205">
        <f t="shared" si="517"/>
        <v>423.06781068342542</v>
      </c>
      <c r="CH236" s="205">
        <f t="shared" si="518"/>
        <v>134.66666666666666</v>
      </c>
      <c r="CI236" s="205">
        <f t="shared" si="519"/>
        <v>0</v>
      </c>
      <c r="CJ236" s="224">
        <f t="shared" si="474"/>
        <v>1</v>
      </c>
      <c r="CK236" s="205">
        <f t="shared" si="520"/>
        <v>2</v>
      </c>
      <c r="CL236" s="205">
        <v>360</v>
      </c>
      <c r="CM236" s="205">
        <f t="shared" si="542"/>
        <v>8.3333333333333332E-3</v>
      </c>
      <c r="CN236" s="8"/>
      <c r="CO236" s="198"/>
      <c r="CP236" s="8"/>
      <c r="CQ236" s="8"/>
      <c r="CR236" s="8"/>
      <c r="CS236" s="8"/>
      <c r="CT236" s="8">
        <f t="shared" si="543"/>
        <v>404</v>
      </c>
      <c r="CU236" s="8">
        <f t="shared" si="544"/>
        <v>3</v>
      </c>
      <c r="CV236" s="8">
        <f t="shared" si="521"/>
        <v>1</v>
      </c>
      <c r="CW236" s="8">
        <f t="shared" si="466"/>
        <v>404</v>
      </c>
      <c r="CX236" s="8">
        <f t="shared" si="467"/>
        <v>3</v>
      </c>
      <c r="CY236" s="8">
        <f t="shared" si="475"/>
        <v>1</v>
      </c>
      <c r="CZ236" s="8">
        <f t="shared" si="476"/>
        <v>404</v>
      </c>
      <c r="DA236" s="8">
        <f t="shared" si="522"/>
        <v>3</v>
      </c>
      <c r="DB236" s="8"/>
      <c r="DC236" s="198">
        <f t="shared" si="523"/>
        <v>404</v>
      </c>
      <c r="DD236" s="234" t="s">
        <v>1005</v>
      </c>
      <c r="DE236" s="198">
        <f t="shared" si="524"/>
        <v>3</v>
      </c>
      <c r="DF236" s="8" t="s">
        <v>16</v>
      </c>
      <c r="DG236" s="8">
        <f t="shared" si="477"/>
        <v>134.66666666666666</v>
      </c>
      <c r="DH236" s="129" t="s">
        <v>18</v>
      </c>
      <c r="DI236" s="129" t="s">
        <v>16</v>
      </c>
      <c r="DJ236" s="198">
        <f t="shared" si="525"/>
        <v>423.06781068342542</v>
      </c>
      <c r="DK236" s="30" t="s">
        <v>2</v>
      </c>
      <c r="DL236" s="198">
        <f t="shared" si="478"/>
        <v>423.06781068342542</v>
      </c>
      <c r="DM236" s="228">
        <f t="shared" si="545"/>
        <v>1000000000000</v>
      </c>
      <c r="DN236" s="228">
        <f t="shared" si="546"/>
        <v>423067810683425.44</v>
      </c>
      <c r="DO236" s="228">
        <f t="shared" si="547"/>
        <v>423067810683425.44</v>
      </c>
      <c r="DP236" s="228">
        <f t="shared" si="548"/>
        <v>423067810683425</v>
      </c>
      <c r="DQ236" s="228">
        <f t="shared" si="549"/>
        <v>423067810683425</v>
      </c>
      <c r="DR236" s="30" t="str">
        <f t="shared" si="550"/>
        <v/>
      </c>
      <c r="DS236" s="30">
        <f t="shared" si="551"/>
        <v>0</v>
      </c>
      <c r="DT236" s="30">
        <f t="shared" si="552"/>
        <v>0</v>
      </c>
      <c r="DU236" s="27"/>
      <c r="DV236" s="23" t="s">
        <v>19</v>
      </c>
      <c r="DW236" s="23">
        <f t="shared" si="479"/>
        <v>404</v>
      </c>
      <c r="DX236" s="23">
        <f t="shared" si="480"/>
        <v>3</v>
      </c>
      <c r="DY236" s="23">
        <f t="shared" si="526"/>
        <v>134.66666666666666</v>
      </c>
      <c r="DZ236" s="23">
        <f t="shared" si="527"/>
        <v>0</v>
      </c>
      <c r="EA236" s="23">
        <f t="shared" si="481"/>
        <v>0</v>
      </c>
      <c r="EB236" s="23"/>
      <c r="EC236" s="23">
        <f t="shared" si="528"/>
        <v>404</v>
      </c>
      <c r="ED236" s="23">
        <f t="shared" si="529"/>
        <v>3</v>
      </c>
      <c r="EE236" s="23">
        <f t="shared" si="530"/>
        <v>404</v>
      </c>
      <c r="EF236" s="23">
        <f t="shared" si="531"/>
        <v>3</v>
      </c>
      <c r="EG236" s="23"/>
      <c r="EH236" s="23" t="s">
        <v>36</v>
      </c>
      <c r="EI236" s="223">
        <f t="shared" si="532"/>
        <v>404</v>
      </c>
      <c r="EJ236" s="23" t="s">
        <v>17</v>
      </c>
      <c r="EK236" s="223">
        <f t="shared" si="533"/>
        <v>3</v>
      </c>
      <c r="EL236" s="92" t="s">
        <v>37</v>
      </c>
      <c r="EM236" s="24" t="s">
        <v>18</v>
      </c>
      <c r="EN236" s="92">
        <f t="shared" si="566"/>
        <v>1</v>
      </c>
      <c r="EO236" s="92" t="s">
        <v>16</v>
      </c>
      <c r="EP236" t="str">
        <f t="shared" si="567"/>
        <v xml:space="preserve">( 404 / 3 ) π </v>
      </c>
      <c r="EQ236" t="str">
        <f t="shared" si="568"/>
        <v xml:space="preserve">( 404 / 3 ) π </v>
      </c>
      <c r="ER236" t="str">
        <f t="shared" si="534"/>
        <v xml:space="preserve">( 404 / 3 ) π </v>
      </c>
      <c r="ES236">
        <f t="shared" si="553"/>
        <v>0</v>
      </c>
      <c r="ET236" t="str">
        <f t="shared" si="535"/>
        <v xml:space="preserve">( 404 / 3 ) π </v>
      </c>
      <c r="EU236" s="92" t="s">
        <v>39</v>
      </c>
      <c r="EV236" s="92">
        <f t="shared" si="554"/>
        <v>203</v>
      </c>
      <c r="EW236" s="92"/>
      <c r="EX236" s="92">
        <f t="shared" si="555"/>
        <v>3</v>
      </c>
      <c r="EY236" s="92">
        <f t="shared" si="482"/>
        <v>1</v>
      </c>
      <c r="EZ236" s="71" t="str">
        <f t="shared" si="483"/>
        <v xml:space="preserve">24240° = </v>
      </c>
      <c r="FA236" s="73" t="str">
        <f t="shared" si="536"/>
        <v xml:space="preserve">( 404 / 3 ) π </v>
      </c>
      <c r="FB236" s="26" t="str">
        <f t="shared" si="484"/>
        <v>=</v>
      </c>
      <c r="FC236" s="26"/>
      <c r="FD236" s="26">
        <f t="shared" si="485"/>
        <v>423.06781068342542</v>
      </c>
      <c r="FE236" s="26"/>
      <c r="FF236" s="26" t="s">
        <v>39</v>
      </c>
      <c r="FG236" s="25">
        <f t="shared" si="486"/>
        <v>423.06781068342548</v>
      </c>
      <c r="FH236" s="25" t="s">
        <v>2</v>
      </c>
      <c r="FI236" s="25" t="str">
        <f t="shared" si="487"/>
        <v/>
      </c>
      <c r="FL236" s="144" t="str">
        <f t="shared" si="488"/>
        <v>( 404 / 3 ) π   =</v>
      </c>
      <c r="FM236" s="42">
        <f t="shared" si="569"/>
        <v>423.06781068342548</v>
      </c>
      <c r="FN236">
        <f t="shared" si="570"/>
        <v>0.86602540378444448</v>
      </c>
      <c r="FO236">
        <f t="shared" si="571"/>
        <v>-0.49999999999998984</v>
      </c>
      <c r="FP236">
        <f t="shared" si="572"/>
        <v>4.3301270189222221</v>
      </c>
      <c r="FQ236">
        <f t="shared" si="573"/>
        <v>-2.4999999999999494</v>
      </c>
      <c r="FR236">
        <f t="shared" si="574"/>
        <v>7.4999999999999494</v>
      </c>
      <c r="FS236">
        <f t="shared" si="575"/>
        <v>2.5000000000000506</v>
      </c>
      <c r="FT236">
        <f t="shared" si="576"/>
        <v>8.6602540378443571</v>
      </c>
      <c r="FV236">
        <v>360</v>
      </c>
      <c r="FW236">
        <f t="shared" si="556"/>
        <v>120</v>
      </c>
      <c r="FX236">
        <f t="shared" si="577"/>
        <v>60</v>
      </c>
      <c r="FY236">
        <f t="shared" si="468"/>
        <v>3</v>
      </c>
      <c r="FZ236">
        <f t="shared" si="537"/>
        <v>1.5</v>
      </c>
      <c r="GA236">
        <f t="shared" si="469"/>
        <v>202</v>
      </c>
      <c r="GB236">
        <f t="shared" si="578"/>
        <v>0</v>
      </c>
      <c r="GC236" t="str">
        <f t="shared" si="579"/>
        <v/>
      </c>
      <c r="GD236" t="str">
        <f t="shared" si="538"/>
        <v/>
      </c>
      <c r="GH236" t="str">
        <f t="shared" si="489"/>
        <v/>
      </c>
      <c r="GI236" t="str">
        <f t="shared" si="580"/>
        <v/>
      </c>
      <c r="GJ236" s="43" t="str">
        <f t="shared" si="581"/>
        <v/>
      </c>
      <c r="GK236" s="43" t="str">
        <f t="shared" si="582"/>
        <v/>
      </c>
      <c r="GL236" s="145"/>
      <c r="GM236" t="str">
        <f t="shared" si="583"/>
        <v/>
      </c>
      <c r="GN236" t="str">
        <f t="shared" si="584"/>
        <v/>
      </c>
      <c r="GO236" t="str">
        <f t="shared" si="585"/>
        <v/>
      </c>
      <c r="GP236" t="str">
        <f t="shared" si="586"/>
        <v/>
      </c>
      <c r="GQ236" t="str">
        <f t="shared" si="539"/>
        <v/>
      </c>
      <c r="GR236" t="str">
        <f t="shared" si="587"/>
        <v/>
      </c>
      <c r="GS236" t="str">
        <f t="shared" si="588"/>
        <v/>
      </c>
      <c r="GU236" t="str">
        <f t="shared" si="589"/>
        <v/>
      </c>
      <c r="GV236" t="str">
        <f t="shared" si="473"/>
        <v/>
      </c>
      <c r="GW236" t="str">
        <f t="shared" si="471"/>
        <v/>
      </c>
      <c r="GX236" t="str">
        <f t="shared" si="472"/>
        <v/>
      </c>
      <c r="GY236" s="19"/>
      <c r="GZ236" t="e">
        <f t="shared" si="540"/>
        <v>#VALUE!</v>
      </c>
      <c r="HA236">
        <f t="shared" si="470"/>
        <v>3</v>
      </c>
      <c r="HC236" t="s">
        <v>982</v>
      </c>
      <c r="HD236">
        <f t="shared" si="557"/>
        <v>202</v>
      </c>
      <c r="HE236" t="str">
        <f t="shared" si="490"/>
        <v/>
      </c>
      <c r="HF236">
        <f t="shared" si="491"/>
        <v>0</v>
      </c>
      <c r="HG236" t="str">
        <f t="shared" si="492"/>
        <v/>
      </c>
      <c r="HH236">
        <f t="shared" ref="HH236:HH299" si="590">IF(HD236=HF236,HG236,HH235)</f>
        <v>0</v>
      </c>
    </row>
    <row r="237" spans="2:216" x14ac:dyDescent="0.25">
      <c r="B237" s="8"/>
      <c r="C237" s="8"/>
      <c r="D237" s="8"/>
      <c r="E237" s="8"/>
      <c r="F237" s="8"/>
      <c r="G237" s="8"/>
      <c r="H237" s="8"/>
      <c r="I237" s="8"/>
      <c r="J237" s="8"/>
      <c r="L237" s="185"/>
      <c r="M237" s="185"/>
      <c r="N237" s="84"/>
      <c r="O237" s="8"/>
      <c r="P237" s="8"/>
      <c r="Q237" s="27"/>
      <c r="R237" s="227">
        <f t="shared" si="493"/>
        <v>135.33333333333334</v>
      </c>
      <c r="U237" s="32" t="str">
        <f t="shared" si="559"/>
        <v/>
      </c>
      <c r="V237" s="44" t="str">
        <f t="shared" si="560"/>
        <v/>
      </c>
      <c r="W237" s="66" t="str">
        <f t="shared" si="494"/>
        <v/>
      </c>
      <c r="X237" s="34" t="str">
        <f t="shared" si="561"/>
        <v/>
      </c>
      <c r="Y237" s="38" t="str">
        <f t="shared" si="562"/>
        <v/>
      </c>
      <c r="Z237" s="34" t="str">
        <f t="shared" si="563"/>
        <v/>
      </c>
      <c r="AA237" s="34" t="str">
        <f t="shared" si="564"/>
        <v/>
      </c>
      <c r="AB237" s="34" t="str">
        <f t="shared" si="495"/>
        <v/>
      </c>
      <c r="AC237" s="38" t="str">
        <f t="shared" si="496"/>
        <v/>
      </c>
      <c r="AD237" s="38" t="str">
        <f t="shared" si="497"/>
        <v/>
      </c>
      <c r="AE237" s="40" t="str">
        <f t="shared" si="565"/>
        <v/>
      </c>
      <c r="AG237" s="20" t="e">
        <f t="shared" si="498"/>
        <v>#VALUE!</v>
      </c>
      <c r="BE237" s="8">
        <v>180</v>
      </c>
      <c r="BF237" s="8">
        <v>360</v>
      </c>
      <c r="BG237" s="8">
        <f t="shared" si="558"/>
        <v>8120</v>
      </c>
      <c r="BH237">
        <f t="shared" si="499"/>
        <v>24360</v>
      </c>
      <c r="BI237" t="s">
        <v>20</v>
      </c>
      <c r="BJ237">
        <f t="shared" si="500"/>
        <v>24360</v>
      </c>
      <c r="BK237">
        <f t="shared" si="541"/>
        <v>0</v>
      </c>
      <c r="BL237" s="17">
        <f t="shared" si="501"/>
        <v>48720</v>
      </c>
      <c r="BM237" s="17">
        <f t="shared" si="502"/>
        <v>360</v>
      </c>
      <c r="BN237" s="17">
        <f t="shared" si="503"/>
        <v>48720</v>
      </c>
      <c r="BO237" s="17">
        <f t="shared" si="504"/>
        <v>0</v>
      </c>
      <c r="BR237">
        <f t="shared" si="505"/>
        <v>24360</v>
      </c>
      <c r="BS237">
        <f t="shared" si="506"/>
        <v>120</v>
      </c>
      <c r="BT237">
        <f t="shared" si="507"/>
        <v>406</v>
      </c>
      <c r="BU237">
        <f t="shared" si="508"/>
        <v>3</v>
      </c>
      <c r="BX237">
        <f t="shared" si="509"/>
        <v>1</v>
      </c>
      <c r="BY237">
        <f t="shared" si="510"/>
        <v>406</v>
      </c>
      <c r="BZ237">
        <f t="shared" si="511"/>
        <v>3</v>
      </c>
      <c r="CA237">
        <f t="shared" si="512"/>
        <v>1</v>
      </c>
      <c r="CB237">
        <f t="shared" si="513"/>
        <v>406</v>
      </c>
      <c r="CC237">
        <f t="shared" si="514"/>
        <v>3</v>
      </c>
      <c r="CD237" s="19"/>
      <c r="CE237" s="155">
        <f t="shared" si="515"/>
        <v>135.33333333333334</v>
      </c>
      <c r="CF237" s="17">
        <f t="shared" si="516"/>
        <v>135.33333333333334</v>
      </c>
      <c r="CG237" s="205">
        <f t="shared" si="517"/>
        <v>425.16220578581868</v>
      </c>
      <c r="CH237" s="205">
        <f t="shared" si="518"/>
        <v>135.33333333333334</v>
      </c>
      <c r="CI237" s="205">
        <f t="shared" si="519"/>
        <v>0</v>
      </c>
      <c r="CJ237" s="224">
        <f t="shared" si="474"/>
        <v>1</v>
      </c>
      <c r="CK237" s="205">
        <f t="shared" si="520"/>
        <v>2</v>
      </c>
      <c r="CL237" s="205">
        <v>360</v>
      </c>
      <c r="CM237" s="205">
        <f t="shared" si="542"/>
        <v>8.3333333333333332E-3</v>
      </c>
      <c r="CN237" s="8"/>
      <c r="CO237" s="198"/>
      <c r="CP237" s="8"/>
      <c r="CQ237" s="8"/>
      <c r="CR237" s="8"/>
      <c r="CS237" s="8"/>
      <c r="CT237" s="8">
        <f t="shared" si="543"/>
        <v>406</v>
      </c>
      <c r="CU237" s="8">
        <f t="shared" si="544"/>
        <v>3</v>
      </c>
      <c r="CV237" s="8">
        <f t="shared" si="521"/>
        <v>1</v>
      </c>
      <c r="CW237" s="8">
        <f t="shared" si="466"/>
        <v>406</v>
      </c>
      <c r="CX237" s="8">
        <f t="shared" si="467"/>
        <v>3</v>
      </c>
      <c r="CY237" s="8">
        <f t="shared" si="475"/>
        <v>1</v>
      </c>
      <c r="CZ237" s="8">
        <f t="shared" si="476"/>
        <v>406</v>
      </c>
      <c r="DA237" s="8">
        <f t="shared" si="522"/>
        <v>3</v>
      </c>
      <c r="DB237" s="8"/>
      <c r="DC237" s="198">
        <f t="shared" si="523"/>
        <v>406</v>
      </c>
      <c r="DD237" s="234" t="s">
        <v>1005</v>
      </c>
      <c r="DE237" s="198">
        <f t="shared" si="524"/>
        <v>3</v>
      </c>
      <c r="DF237" s="8" t="s">
        <v>16</v>
      </c>
      <c r="DG237" s="8">
        <f t="shared" si="477"/>
        <v>135.33333333333334</v>
      </c>
      <c r="DH237" s="129" t="s">
        <v>18</v>
      </c>
      <c r="DI237" s="129" t="s">
        <v>16</v>
      </c>
      <c r="DJ237" s="198">
        <f t="shared" si="525"/>
        <v>425.16220578581868</v>
      </c>
      <c r="DK237" s="30" t="s">
        <v>2</v>
      </c>
      <c r="DL237" s="198">
        <f t="shared" si="478"/>
        <v>425.16220578581868</v>
      </c>
      <c r="DM237" s="228">
        <f t="shared" si="545"/>
        <v>1000000000000</v>
      </c>
      <c r="DN237" s="228">
        <f t="shared" si="546"/>
        <v>425162205785818.69</v>
      </c>
      <c r="DO237" s="228">
        <f t="shared" si="547"/>
        <v>425162205785818.69</v>
      </c>
      <c r="DP237" s="228">
        <f t="shared" si="548"/>
        <v>425162205785819</v>
      </c>
      <c r="DQ237" s="228">
        <f t="shared" si="549"/>
        <v>425162205785819</v>
      </c>
      <c r="DR237" s="30" t="str">
        <f t="shared" si="550"/>
        <v/>
      </c>
      <c r="DS237" s="30">
        <f t="shared" si="551"/>
        <v>0</v>
      </c>
      <c r="DT237" s="30">
        <f t="shared" si="552"/>
        <v>0</v>
      </c>
      <c r="DU237" s="27"/>
      <c r="DV237" s="23" t="s">
        <v>19</v>
      </c>
      <c r="DW237" s="23">
        <f t="shared" si="479"/>
        <v>406</v>
      </c>
      <c r="DX237" s="23">
        <f t="shared" si="480"/>
        <v>3</v>
      </c>
      <c r="DY237" s="23">
        <f t="shared" si="526"/>
        <v>135.33333333333334</v>
      </c>
      <c r="DZ237" s="23">
        <f t="shared" si="527"/>
        <v>0</v>
      </c>
      <c r="EA237" s="23">
        <f t="shared" si="481"/>
        <v>0</v>
      </c>
      <c r="EB237" s="23"/>
      <c r="EC237" s="23">
        <f t="shared" si="528"/>
        <v>406</v>
      </c>
      <c r="ED237" s="23">
        <f t="shared" si="529"/>
        <v>3</v>
      </c>
      <c r="EE237" s="23">
        <f t="shared" si="530"/>
        <v>406</v>
      </c>
      <c r="EF237" s="23">
        <f t="shared" si="531"/>
        <v>3</v>
      </c>
      <c r="EG237" s="23"/>
      <c r="EH237" s="23" t="s">
        <v>36</v>
      </c>
      <c r="EI237" s="223">
        <f t="shared" si="532"/>
        <v>406</v>
      </c>
      <c r="EJ237" s="23" t="s">
        <v>17</v>
      </c>
      <c r="EK237" s="223">
        <f t="shared" si="533"/>
        <v>3</v>
      </c>
      <c r="EL237" s="92" t="s">
        <v>37</v>
      </c>
      <c r="EM237" s="24" t="s">
        <v>18</v>
      </c>
      <c r="EN237" s="92">
        <f t="shared" si="566"/>
        <v>1</v>
      </c>
      <c r="EO237" s="92" t="s">
        <v>16</v>
      </c>
      <c r="EP237" t="str">
        <f t="shared" si="567"/>
        <v xml:space="preserve">( 406 / 3 ) π </v>
      </c>
      <c r="EQ237" t="str">
        <f t="shared" si="568"/>
        <v xml:space="preserve">( 406 / 3 ) π </v>
      </c>
      <c r="ER237" t="str">
        <f t="shared" si="534"/>
        <v xml:space="preserve">( 406 / 3 ) π </v>
      </c>
      <c r="ES237">
        <f t="shared" si="553"/>
        <v>0</v>
      </c>
      <c r="ET237" t="str">
        <f t="shared" si="535"/>
        <v xml:space="preserve">( 406 / 3 ) π </v>
      </c>
      <c r="EU237" s="92" t="s">
        <v>39</v>
      </c>
      <c r="EV237" s="92">
        <f t="shared" si="554"/>
        <v>204</v>
      </c>
      <c r="EW237" s="92"/>
      <c r="EX237" s="92">
        <f t="shared" si="555"/>
        <v>3</v>
      </c>
      <c r="EY237" s="92">
        <f t="shared" si="482"/>
        <v>3</v>
      </c>
      <c r="EZ237" s="71" t="str">
        <f t="shared" si="483"/>
        <v xml:space="preserve">24360° = </v>
      </c>
      <c r="FA237" s="73" t="str">
        <f t="shared" si="536"/>
        <v xml:space="preserve">( 406 / 3 ) π </v>
      </c>
      <c r="FB237" s="26" t="str">
        <f t="shared" si="484"/>
        <v>=</v>
      </c>
      <c r="FC237" s="26"/>
      <c r="FD237" s="26">
        <f t="shared" si="485"/>
        <v>425.16220578581868</v>
      </c>
      <c r="FE237" s="26"/>
      <c r="FF237" s="26" t="s">
        <v>39</v>
      </c>
      <c r="FG237" s="25">
        <f t="shared" si="486"/>
        <v>425.16220578581868</v>
      </c>
      <c r="FH237" s="25" t="s">
        <v>2</v>
      </c>
      <c r="FI237" s="25" t="str">
        <f t="shared" si="487"/>
        <v/>
      </c>
      <c r="FL237" s="144" t="str">
        <f t="shared" si="488"/>
        <v>( 406 / 3 ) π   =</v>
      </c>
      <c r="FM237" s="42">
        <f t="shared" si="569"/>
        <v>425.16220578581868</v>
      </c>
      <c r="FN237">
        <f t="shared" si="570"/>
        <v>-0.8660254037844386</v>
      </c>
      <c r="FO237">
        <f t="shared" si="571"/>
        <v>-0.5</v>
      </c>
      <c r="FP237">
        <f t="shared" si="572"/>
        <v>-4.3301270189221928</v>
      </c>
      <c r="FQ237">
        <f t="shared" si="573"/>
        <v>-2.5</v>
      </c>
      <c r="FR237">
        <f t="shared" si="574"/>
        <v>7.5</v>
      </c>
      <c r="FS237">
        <f t="shared" si="575"/>
        <v>2.5</v>
      </c>
      <c r="FT237">
        <f t="shared" si="576"/>
        <v>8.6602540378443873</v>
      </c>
      <c r="FV237">
        <v>360</v>
      </c>
      <c r="FW237">
        <f t="shared" si="556"/>
        <v>120</v>
      </c>
      <c r="FX237">
        <f t="shared" si="577"/>
        <v>60</v>
      </c>
      <c r="FY237">
        <f t="shared" si="468"/>
        <v>3</v>
      </c>
      <c r="FZ237">
        <f t="shared" si="537"/>
        <v>1.5</v>
      </c>
      <c r="GA237">
        <f t="shared" si="469"/>
        <v>203</v>
      </c>
      <c r="GB237">
        <f t="shared" si="578"/>
        <v>0</v>
      </c>
      <c r="GC237" t="str">
        <f t="shared" si="579"/>
        <v/>
      </c>
      <c r="GD237" t="str">
        <f t="shared" si="538"/>
        <v/>
      </c>
      <c r="GH237" t="str">
        <f t="shared" si="489"/>
        <v/>
      </c>
      <c r="GI237" t="str">
        <f t="shared" si="580"/>
        <v/>
      </c>
      <c r="GJ237" s="43" t="str">
        <f t="shared" si="581"/>
        <v/>
      </c>
      <c r="GK237" s="43" t="str">
        <f t="shared" si="582"/>
        <v/>
      </c>
      <c r="GL237" s="145"/>
      <c r="GM237" t="str">
        <f t="shared" si="583"/>
        <v/>
      </c>
      <c r="GN237" t="str">
        <f t="shared" si="584"/>
        <v/>
      </c>
      <c r="GO237" t="str">
        <f t="shared" si="585"/>
        <v/>
      </c>
      <c r="GP237" t="str">
        <f t="shared" si="586"/>
        <v/>
      </c>
      <c r="GQ237" t="str">
        <f t="shared" si="539"/>
        <v/>
      </c>
      <c r="GR237" t="str">
        <f t="shared" si="587"/>
        <v/>
      </c>
      <c r="GS237" t="str">
        <f t="shared" si="588"/>
        <v/>
      </c>
      <c r="GU237" t="str">
        <f t="shared" si="589"/>
        <v/>
      </c>
      <c r="GV237" t="str">
        <f t="shared" si="473"/>
        <v/>
      </c>
      <c r="GW237" t="str">
        <f t="shared" si="471"/>
        <v/>
      </c>
      <c r="GX237" t="str">
        <f t="shared" si="472"/>
        <v/>
      </c>
      <c r="GY237" s="19"/>
      <c r="GZ237" t="e">
        <f t="shared" si="540"/>
        <v>#VALUE!</v>
      </c>
      <c r="HA237">
        <f t="shared" si="470"/>
        <v>3</v>
      </c>
      <c r="HC237" t="s">
        <v>982</v>
      </c>
      <c r="HD237">
        <f t="shared" si="557"/>
        <v>203</v>
      </c>
      <c r="HE237" t="str">
        <f t="shared" si="490"/>
        <v/>
      </c>
      <c r="HF237">
        <f t="shared" si="491"/>
        <v>0</v>
      </c>
      <c r="HG237" t="str">
        <f t="shared" si="492"/>
        <v/>
      </c>
      <c r="HH237">
        <f t="shared" si="590"/>
        <v>0</v>
      </c>
    </row>
    <row r="238" spans="2:216" x14ac:dyDescent="0.25">
      <c r="B238" s="8"/>
      <c r="C238" s="8"/>
      <c r="D238" s="8"/>
      <c r="E238" s="8"/>
      <c r="F238" s="8"/>
      <c r="G238" s="8"/>
      <c r="H238" s="8"/>
      <c r="I238" s="8"/>
      <c r="J238" s="8"/>
      <c r="L238" s="185"/>
      <c r="M238" s="185"/>
      <c r="N238" s="84"/>
      <c r="O238" s="8"/>
      <c r="P238" s="8"/>
      <c r="Q238" s="27"/>
      <c r="R238" s="227">
        <f t="shared" si="493"/>
        <v>136</v>
      </c>
      <c r="U238" s="32" t="str">
        <f t="shared" si="559"/>
        <v/>
      </c>
      <c r="V238" s="45" t="str">
        <f t="shared" si="560"/>
        <v/>
      </c>
      <c r="W238" s="32" t="str">
        <f t="shared" si="494"/>
        <v/>
      </c>
      <c r="X238" s="35" t="str">
        <f t="shared" si="561"/>
        <v/>
      </c>
      <c r="Y238" s="39" t="str">
        <f t="shared" si="562"/>
        <v/>
      </c>
      <c r="Z238" s="35" t="str">
        <f t="shared" si="563"/>
        <v/>
      </c>
      <c r="AA238" s="35" t="str">
        <f t="shared" si="564"/>
        <v/>
      </c>
      <c r="AB238" s="35" t="str">
        <f t="shared" si="495"/>
        <v/>
      </c>
      <c r="AC238" s="39" t="str">
        <f t="shared" si="496"/>
        <v/>
      </c>
      <c r="AD238" s="39" t="str">
        <f t="shared" si="497"/>
        <v/>
      </c>
      <c r="AE238" s="41" t="str">
        <f t="shared" si="565"/>
        <v/>
      </c>
      <c r="AG238" s="20" t="e">
        <f t="shared" si="498"/>
        <v>#VALUE!</v>
      </c>
      <c r="BE238" s="8">
        <v>180</v>
      </c>
      <c r="BF238" s="8">
        <v>360</v>
      </c>
      <c r="BG238" s="8">
        <f t="shared" si="558"/>
        <v>8160</v>
      </c>
      <c r="BH238">
        <f t="shared" si="499"/>
        <v>24480</v>
      </c>
      <c r="BI238" t="s">
        <v>20</v>
      </c>
      <c r="BJ238">
        <f t="shared" si="500"/>
        <v>24480</v>
      </c>
      <c r="BK238">
        <f t="shared" si="541"/>
        <v>0</v>
      </c>
      <c r="BL238" s="17">
        <f t="shared" si="501"/>
        <v>48960</v>
      </c>
      <c r="BM238" s="17">
        <f t="shared" si="502"/>
        <v>360</v>
      </c>
      <c r="BN238" s="17">
        <f t="shared" si="503"/>
        <v>48960</v>
      </c>
      <c r="BO238" s="17">
        <f t="shared" si="504"/>
        <v>0</v>
      </c>
      <c r="BR238">
        <f t="shared" si="505"/>
        <v>24480</v>
      </c>
      <c r="BS238">
        <f t="shared" si="506"/>
        <v>360</v>
      </c>
      <c r="BT238">
        <f t="shared" si="507"/>
        <v>136</v>
      </c>
      <c r="BU238">
        <f t="shared" si="508"/>
        <v>1</v>
      </c>
      <c r="BX238">
        <f t="shared" si="509"/>
        <v>1</v>
      </c>
      <c r="BY238">
        <f t="shared" si="510"/>
        <v>136</v>
      </c>
      <c r="BZ238">
        <f t="shared" si="511"/>
        <v>1</v>
      </c>
      <c r="CA238">
        <f t="shared" si="512"/>
        <v>1</v>
      </c>
      <c r="CB238">
        <f t="shared" si="513"/>
        <v>136</v>
      </c>
      <c r="CC238">
        <f t="shared" si="514"/>
        <v>1</v>
      </c>
      <c r="CD238" s="19"/>
      <c r="CE238" s="155">
        <f t="shared" si="515"/>
        <v>136</v>
      </c>
      <c r="CF238" s="17">
        <f t="shared" si="516"/>
        <v>136</v>
      </c>
      <c r="CG238" s="205">
        <f t="shared" si="517"/>
        <v>427.25660088821189</v>
      </c>
      <c r="CH238" s="205">
        <f t="shared" si="518"/>
        <v>136</v>
      </c>
      <c r="CI238" s="205">
        <f t="shared" si="519"/>
        <v>0</v>
      </c>
      <c r="CJ238" s="224">
        <f t="shared" si="474"/>
        <v>1</v>
      </c>
      <c r="CK238" s="205">
        <f t="shared" si="520"/>
        <v>2</v>
      </c>
      <c r="CL238" s="205">
        <v>360</v>
      </c>
      <c r="CM238" s="205">
        <f t="shared" si="542"/>
        <v>8.3333333333333332E-3</v>
      </c>
      <c r="CN238" s="8"/>
      <c r="CO238" s="198"/>
      <c r="CP238" s="8"/>
      <c r="CQ238" s="8"/>
      <c r="CR238" s="8"/>
      <c r="CS238" s="8"/>
      <c r="CT238" s="8">
        <f t="shared" si="543"/>
        <v>408</v>
      </c>
      <c r="CU238" s="8">
        <f t="shared" si="544"/>
        <v>3</v>
      </c>
      <c r="CV238" s="8">
        <f t="shared" si="521"/>
        <v>3</v>
      </c>
      <c r="CW238" s="8">
        <f t="shared" si="466"/>
        <v>136</v>
      </c>
      <c r="CX238" s="8">
        <f t="shared" si="467"/>
        <v>1</v>
      </c>
      <c r="CY238" s="8">
        <f t="shared" si="475"/>
        <v>3</v>
      </c>
      <c r="CZ238" s="8">
        <f t="shared" si="476"/>
        <v>136</v>
      </c>
      <c r="DA238" s="8">
        <f t="shared" si="522"/>
        <v>1</v>
      </c>
      <c r="DB238" s="8"/>
      <c r="DC238" s="198">
        <f t="shared" si="523"/>
        <v>136</v>
      </c>
      <c r="DD238" s="234" t="s">
        <v>1005</v>
      </c>
      <c r="DE238" s="198">
        <f t="shared" si="524"/>
        <v>1</v>
      </c>
      <c r="DF238" s="8" t="s">
        <v>16</v>
      </c>
      <c r="DG238" s="8">
        <f t="shared" si="477"/>
        <v>136</v>
      </c>
      <c r="DH238" s="129" t="s">
        <v>18</v>
      </c>
      <c r="DI238" s="129" t="s">
        <v>16</v>
      </c>
      <c r="DJ238" s="198">
        <f t="shared" si="525"/>
        <v>427.25660088821189</v>
      </c>
      <c r="DK238" s="30" t="s">
        <v>2</v>
      </c>
      <c r="DL238" s="198">
        <f t="shared" si="478"/>
        <v>427.25660088821189</v>
      </c>
      <c r="DM238" s="228">
        <f t="shared" si="545"/>
        <v>1000000000000</v>
      </c>
      <c r="DN238" s="228">
        <f t="shared" si="546"/>
        <v>427256600888211.88</v>
      </c>
      <c r="DO238" s="228">
        <f t="shared" si="547"/>
        <v>427256600888211.88</v>
      </c>
      <c r="DP238" s="228">
        <f t="shared" si="548"/>
        <v>427256600888212</v>
      </c>
      <c r="DQ238" s="228">
        <f t="shared" si="549"/>
        <v>427256600888212</v>
      </c>
      <c r="DR238" s="30" t="str">
        <f t="shared" si="550"/>
        <v/>
      </c>
      <c r="DS238" s="30">
        <f t="shared" si="551"/>
        <v>0</v>
      </c>
      <c r="DT238" s="30">
        <f t="shared" si="552"/>
        <v>0</v>
      </c>
      <c r="DU238" s="27"/>
      <c r="DV238" s="23" t="s">
        <v>19</v>
      </c>
      <c r="DW238" s="23">
        <f t="shared" si="479"/>
        <v>136</v>
      </c>
      <c r="DX238" s="23">
        <f t="shared" si="480"/>
        <v>1</v>
      </c>
      <c r="DY238" s="23">
        <f t="shared" si="526"/>
        <v>136</v>
      </c>
      <c r="DZ238" s="23">
        <f t="shared" si="527"/>
        <v>0</v>
      </c>
      <c r="EA238" s="23">
        <f t="shared" si="481"/>
        <v>0</v>
      </c>
      <c r="EB238" s="23"/>
      <c r="EC238" s="23">
        <f t="shared" si="528"/>
        <v>136</v>
      </c>
      <c r="ED238" s="23">
        <f t="shared" si="529"/>
        <v>1</v>
      </c>
      <c r="EE238" s="23">
        <f t="shared" si="530"/>
        <v>136</v>
      </c>
      <c r="EF238" s="23">
        <f t="shared" si="531"/>
        <v>1</v>
      </c>
      <c r="EG238" s="23"/>
      <c r="EH238" s="23" t="s">
        <v>36</v>
      </c>
      <c r="EI238" s="223">
        <f t="shared" si="532"/>
        <v>136</v>
      </c>
      <c r="EJ238" s="23" t="s">
        <v>17</v>
      </c>
      <c r="EK238" s="223">
        <f t="shared" si="533"/>
        <v>1</v>
      </c>
      <c r="EL238" s="92" t="s">
        <v>37</v>
      </c>
      <c r="EM238" s="24" t="s">
        <v>18</v>
      </c>
      <c r="EN238" s="92">
        <f t="shared" si="566"/>
        <v>1</v>
      </c>
      <c r="EO238" s="92" t="s">
        <v>16</v>
      </c>
      <c r="EP238" t="str">
        <f t="shared" si="567"/>
        <v xml:space="preserve">( 136 / 1 ) π </v>
      </c>
      <c r="EQ238" t="str">
        <f t="shared" si="568"/>
        <v xml:space="preserve">136 π </v>
      </c>
      <c r="ER238" t="str">
        <f t="shared" si="534"/>
        <v xml:space="preserve">136 π </v>
      </c>
      <c r="ES238">
        <f t="shared" si="553"/>
        <v>0</v>
      </c>
      <c r="ET238" t="str">
        <f t="shared" si="535"/>
        <v xml:space="preserve">136 π </v>
      </c>
      <c r="EU238" s="92" t="s">
        <v>39</v>
      </c>
      <c r="EV238" s="92">
        <f t="shared" si="554"/>
        <v>205</v>
      </c>
      <c r="EW238" s="92"/>
      <c r="EX238" s="92">
        <f t="shared" si="555"/>
        <v>3</v>
      </c>
      <c r="EY238" s="92">
        <f t="shared" si="482"/>
        <v>1</v>
      </c>
      <c r="EZ238" s="71" t="str">
        <f t="shared" si="483"/>
        <v xml:space="preserve">24480° = </v>
      </c>
      <c r="FA238" s="73" t="str">
        <f t="shared" si="536"/>
        <v xml:space="preserve">136 π </v>
      </c>
      <c r="FB238" s="26" t="str">
        <f t="shared" si="484"/>
        <v>=</v>
      </c>
      <c r="FC238" s="26"/>
      <c r="FD238" s="26">
        <f t="shared" si="485"/>
        <v>427.25660088821189</v>
      </c>
      <c r="FE238" s="26"/>
      <c r="FF238" s="26" t="s">
        <v>39</v>
      </c>
      <c r="FG238" s="25">
        <f t="shared" si="486"/>
        <v>427.25660088821184</v>
      </c>
      <c r="FH238" s="25" t="s">
        <v>2</v>
      </c>
      <c r="FI238" s="25" t="str">
        <f t="shared" si="487"/>
        <v/>
      </c>
      <c r="FL238" s="144" t="str">
        <f t="shared" si="488"/>
        <v>136 π   =</v>
      </c>
      <c r="FM238" s="42">
        <f t="shared" si="569"/>
        <v>427.25660088821184</v>
      </c>
      <c r="FN238">
        <f t="shared" si="570"/>
        <v>-4.508372841716124E-14</v>
      </c>
      <c r="FO238">
        <f t="shared" si="571"/>
        <v>1</v>
      </c>
      <c r="FP238">
        <f t="shared" si="572"/>
        <v>-2.254186420858062E-13</v>
      </c>
      <c r="FQ238">
        <f t="shared" si="573"/>
        <v>5</v>
      </c>
      <c r="FR238">
        <f t="shared" si="574"/>
        <v>0</v>
      </c>
      <c r="FS238">
        <f t="shared" si="575"/>
        <v>0</v>
      </c>
      <c r="FT238">
        <f t="shared" si="576"/>
        <v>2.254186420858062E-13</v>
      </c>
      <c r="FV238">
        <v>360</v>
      </c>
      <c r="FW238">
        <f t="shared" si="556"/>
        <v>120</v>
      </c>
      <c r="FX238">
        <f t="shared" si="577"/>
        <v>60</v>
      </c>
      <c r="FY238">
        <f t="shared" si="468"/>
        <v>3</v>
      </c>
      <c r="FZ238">
        <f t="shared" si="537"/>
        <v>1.5</v>
      </c>
      <c r="GA238">
        <f t="shared" si="469"/>
        <v>204</v>
      </c>
      <c r="GB238">
        <f t="shared" si="578"/>
        <v>0</v>
      </c>
      <c r="GC238" t="str">
        <f t="shared" si="579"/>
        <v/>
      </c>
      <c r="GD238" t="str">
        <f t="shared" si="538"/>
        <v/>
      </c>
      <c r="GH238" t="str">
        <f t="shared" si="489"/>
        <v/>
      </c>
      <c r="GI238" t="str">
        <f t="shared" si="580"/>
        <v/>
      </c>
      <c r="GJ238" s="43" t="str">
        <f t="shared" si="581"/>
        <v/>
      </c>
      <c r="GK238" s="43" t="str">
        <f t="shared" si="582"/>
        <v/>
      </c>
      <c r="GL238" s="145"/>
      <c r="GM238" t="str">
        <f t="shared" si="583"/>
        <v/>
      </c>
      <c r="GN238" t="str">
        <f t="shared" si="584"/>
        <v/>
      </c>
      <c r="GO238" t="str">
        <f t="shared" si="585"/>
        <v/>
      </c>
      <c r="GP238" t="str">
        <f t="shared" si="586"/>
        <v/>
      </c>
      <c r="GQ238" t="str">
        <f t="shared" si="539"/>
        <v/>
      </c>
      <c r="GR238" t="str">
        <f t="shared" si="587"/>
        <v/>
      </c>
      <c r="GS238" t="str">
        <f t="shared" si="588"/>
        <v/>
      </c>
      <c r="GU238" t="str">
        <f t="shared" si="589"/>
        <v/>
      </c>
      <c r="GV238" t="str">
        <f t="shared" si="473"/>
        <v/>
      </c>
      <c r="GW238" t="str">
        <f t="shared" si="471"/>
        <v/>
      </c>
      <c r="GX238" t="str">
        <f t="shared" si="472"/>
        <v/>
      </c>
      <c r="GY238" s="19"/>
      <c r="GZ238" t="e">
        <f t="shared" si="540"/>
        <v>#VALUE!</v>
      </c>
      <c r="HA238">
        <f t="shared" si="470"/>
        <v>3</v>
      </c>
      <c r="HC238" t="s">
        <v>982</v>
      </c>
      <c r="HD238">
        <f t="shared" si="557"/>
        <v>204</v>
      </c>
      <c r="HE238" t="str">
        <f t="shared" si="490"/>
        <v/>
      </c>
      <c r="HF238">
        <f t="shared" si="491"/>
        <v>0</v>
      </c>
      <c r="HG238" t="str">
        <f t="shared" si="492"/>
        <v/>
      </c>
      <c r="HH238">
        <f t="shared" si="590"/>
        <v>0</v>
      </c>
    </row>
    <row r="239" spans="2:216" x14ac:dyDescent="0.25">
      <c r="B239" s="8"/>
      <c r="C239" s="8"/>
      <c r="D239" s="8"/>
      <c r="E239" s="8"/>
      <c r="F239" s="8"/>
      <c r="G239" s="8"/>
      <c r="H239" s="8"/>
      <c r="I239" s="8"/>
      <c r="J239" s="8"/>
      <c r="L239" s="185"/>
      <c r="M239" s="185"/>
      <c r="N239" s="84"/>
      <c r="O239" s="8"/>
      <c r="P239" s="8"/>
      <c r="Q239" s="27"/>
      <c r="R239" s="227">
        <f t="shared" si="493"/>
        <v>136.66666666666666</v>
      </c>
      <c r="U239" s="32" t="str">
        <f t="shared" si="559"/>
        <v/>
      </c>
      <c r="V239" s="44" t="str">
        <f t="shared" si="560"/>
        <v/>
      </c>
      <c r="W239" s="66" t="str">
        <f t="shared" si="494"/>
        <v/>
      </c>
      <c r="X239" s="34" t="str">
        <f t="shared" si="561"/>
        <v/>
      </c>
      <c r="Y239" s="38" t="str">
        <f t="shared" si="562"/>
        <v/>
      </c>
      <c r="Z239" s="34" t="str">
        <f t="shared" si="563"/>
        <v/>
      </c>
      <c r="AA239" s="34" t="str">
        <f t="shared" si="564"/>
        <v/>
      </c>
      <c r="AB239" s="34" t="str">
        <f t="shared" si="495"/>
        <v/>
      </c>
      <c r="AC239" s="38" t="str">
        <f t="shared" si="496"/>
        <v/>
      </c>
      <c r="AD239" s="38" t="str">
        <f t="shared" si="497"/>
        <v/>
      </c>
      <c r="AE239" s="40" t="str">
        <f t="shared" si="565"/>
        <v/>
      </c>
      <c r="AG239" s="20" t="e">
        <f t="shared" si="498"/>
        <v>#VALUE!</v>
      </c>
      <c r="BE239" s="8">
        <v>180</v>
      </c>
      <c r="BF239" s="8">
        <v>360</v>
      </c>
      <c r="BG239" s="8">
        <f t="shared" si="558"/>
        <v>8200</v>
      </c>
      <c r="BH239">
        <f t="shared" si="499"/>
        <v>24600</v>
      </c>
      <c r="BI239" t="s">
        <v>20</v>
      </c>
      <c r="BJ239">
        <f t="shared" si="500"/>
        <v>24600</v>
      </c>
      <c r="BK239">
        <f t="shared" si="541"/>
        <v>0</v>
      </c>
      <c r="BL239" s="17">
        <f t="shared" si="501"/>
        <v>49200</v>
      </c>
      <c r="BM239" s="17">
        <f t="shared" si="502"/>
        <v>360</v>
      </c>
      <c r="BN239" s="17">
        <f t="shared" si="503"/>
        <v>49200</v>
      </c>
      <c r="BO239" s="17">
        <f t="shared" si="504"/>
        <v>0</v>
      </c>
      <c r="BR239">
        <f t="shared" si="505"/>
        <v>24600</v>
      </c>
      <c r="BS239">
        <f t="shared" si="506"/>
        <v>120</v>
      </c>
      <c r="BT239">
        <f t="shared" si="507"/>
        <v>410</v>
      </c>
      <c r="BU239">
        <f t="shared" si="508"/>
        <v>3</v>
      </c>
      <c r="BX239">
        <f t="shared" si="509"/>
        <v>1</v>
      </c>
      <c r="BY239">
        <f t="shared" si="510"/>
        <v>410</v>
      </c>
      <c r="BZ239">
        <f t="shared" si="511"/>
        <v>3</v>
      </c>
      <c r="CA239">
        <f t="shared" si="512"/>
        <v>1</v>
      </c>
      <c r="CB239">
        <f t="shared" si="513"/>
        <v>410</v>
      </c>
      <c r="CC239">
        <f t="shared" si="514"/>
        <v>3</v>
      </c>
      <c r="CD239" s="19"/>
      <c r="CE239" s="155">
        <f t="shared" si="515"/>
        <v>136.66666666666666</v>
      </c>
      <c r="CF239" s="17">
        <f t="shared" si="516"/>
        <v>136.66666666666666</v>
      </c>
      <c r="CG239" s="205">
        <f t="shared" si="517"/>
        <v>429.35099599060504</v>
      </c>
      <c r="CH239" s="205">
        <f t="shared" si="518"/>
        <v>136.66666666666666</v>
      </c>
      <c r="CI239" s="205">
        <f t="shared" si="519"/>
        <v>0</v>
      </c>
      <c r="CJ239" s="224">
        <f t="shared" si="474"/>
        <v>1</v>
      </c>
      <c r="CK239" s="205">
        <f t="shared" si="520"/>
        <v>2</v>
      </c>
      <c r="CL239" s="205">
        <v>360</v>
      </c>
      <c r="CM239" s="205">
        <f t="shared" si="542"/>
        <v>8.3333333333333332E-3</v>
      </c>
      <c r="CN239" s="8"/>
      <c r="CO239" s="198"/>
      <c r="CP239" s="8"/>
      <c r="CQ239" s="8"/>
      <c r="CR239" s="8"/>
      <c r="CS239" s="8"/>
      <c r="CT239" s="8">
        <f t="shared" si="543"/>
        <v>410</v>
      </c>
      <c r="CU239" s="8">
        <f t="shared" si="544"/>
        <v>3</v>
      </c>
      <c r="CV239" s="8">
        <f t="shared" si="521"/>
        <v>1</v>
      </c>
      <c r="CW239" s="8">
        <f t="shared" si="466"/>
        <v>410</v>
      </c>
      <c r="CX239" s="8">
        <f t="shared" si="467"/>
        <v>3</v>
      </c>
      <c r="CY239" s="8">
        <f t="shared" si="475"/>
        <v>1</v>
      </c>
      <c r="CZ239" s="8">
        <f t="shared" si="476"/>
        <v>410</v>
      </c>
      <c r="DA239" s="8">
        <f t="shared" si="522"/>
        <v>3</v>
      </c>
      <c r="DB239" s="8"/>
      <c r="DC239" s="198">
        <f t="shared" si="523"/>
        <v>410</v>
      </c>
      <c r="DD239" s="234" t="s">
        <v>1005</v>
      </c>
      <c r="DE239" s="198">
        <f t="shared" si="524"/>
        <v>3</v>
      </c>
      <c r="DF239" s="8" t="s">
        <v>16</v>
      </c>
      <c r="DG239" s="8">
        <f t="shared" si="477"/>
        <v>136.66666666666666</v>
      </c>
      <c r="DH239" s="129" t="s">
        <v>18</v>
      </c>
      <c r="DI239" s="129" t="s">
        <v>16</v>
      </c>
      <c r="DJ239" s="198">
        <f t="shared" si="525"/>
        <v>429.35099599060504</v>
      </c>
      <c r="DK239" s="30" t="s">
        <v>2</v>
      </c>
      <c r="DL239" s="198">
        <f t="shared" si="478"/>
        <v>429.35099599060504</v>
      </c>
      <c r="DM239" s="228">
        <f t="shared" si="545"/>
        <v>1000000000000</v>
      </c>
      <c r="DN239" s="228">
        <f t="shared" si="546"/>
        <v>429350995990605.06</v>
      </c>
      <c r="DO239" s="228">
        <f t="shared" si="547"/>
        <v>429350995990605.06</v>
      </c>
      <c r="DP239" s="228">
        <f t="shared" si="548"/>
        <v>429350995990605</v>
      </c>
      <c r="DQ239" s="228">
        <f t="shared" si="549"/>
        <v>429350995990605</v>
      </c>
      <c r="DR239" s="30" t="str">
        <f t="shared" si="550"/>
        <v/>
      </c>
      <c r="DS239" s="30">
        <f t="shared" si="551"/>
        <v>0</v>
      </c>
      <c r="DT239" s="30">
        <f t="shared" si="552"/>
        <v>0</v>
      </c>
      <c r="DU239" s="27"/>
      <c r="DV239" s="23" t="s">
        <v>19</v>
      </c>
      <c r="DW239" s="23">
        <f t="shared" si="479"/>
        <v>410</v>
      </c>
      <c r="DX239" s="23">
        <f t="shared" si="480"/>
        <v>3</v>
      </c>
      <c r="DY239" s="23">
        <f t="shared" si="526"/>
        <v>136.66666666666666</v>
      </c>
      <c r="DZ239" s="23">
        <f t="shared" si="527"/>
        <v>0</v>
      </c>
      <c r="EA239" s="23">
        <f t="shared" si="481"/>
        <v>0</v>
      </c>
      <c r="EB239" s="23"/>
      <c r="EC239" s="23">
        <f t="shared" si="528"/>
        <v>410</v>
      </c>
      <c r="ED239" s="23">
        <f t="shared" si="529"/>
        <v>3</v>
      </c>
      <c r="EE239" s="23">
        <f t="shared" si="530"/>
        <v>410</v>
      </c>
      <c r="EF239" s="23">
        <f t="shared" si="531"/>
        <v>3</v>
      </c>
      <c r="EG239" s="23"/>
      <c r="EH239" s="23" t="s">
        <v>36</v>
      </c>
      <c r="EI239" s="223">
        <f t="shared" si="532"/>
        <v>410</v>
      </c>
      <c r="EJ239" s="23" t="s">
        <v>17</v>
      </c>
      <c r="EK239" s="223">
        <f t="shared" si="533"/>
        <v>3</v>
      </c>
      <c r="EL239" s="92" t="s">
        <v>37</v>
      </c>
      <c r="EM239" s="24" t="s">
        <v>18</v>
      </c>
      <c r="EN239" s="92">
        <f t="shared" si="566"/>
        <v>1</v>
      </c>
      <c r="EO239" s="92" t="s">
        <v>16</v>
      </c>
      <c r="EP239" t="str">
        <f t="shared" si="567"/>
        <v xml:space="preserve">( 410 / 3 ) π </v>
      </c>
      <c r="EQ239" t="str">
        <f t="shared" si="568"/>
        <v xml:space="preserve">( 410 / 3 ) π </v>
      </c>
      <c r="ER239" t="str">
        <f t="shared" si="534"/>
        <v xml:space="preserve">( 410 / 3 ) π </v>
      </c>
      <c r="ES239">
        <f t="shared" si="553"/>
        <v>0</v>
      </c>
      <c r="ET239" t="str">
        <f t="shared" si="535"/>
        <v xml:space="preserve">( 410 / 3 ) π </v>
      </c>
      <c r="EU239" s="92" t="s">
        <v>39</v>
      </c>
      <c r="EV239" s="92">
        <f t="shared" si="554"/>
        <v>206</v>
      </c>
      <c r="EW239" s="92"/>
      <c r="EX239" s="92">
        <f t="shared" si="555"/>
        <v>3</v>
      </c>
      <c r="EY239" s="92">
        <f t="shared" si="482"/>
        <v>1</v>
      </c>
      <c r="EZ239" s="71" t="str">
        <f t="shared" si="483"/>
        <v xml:space="preserve">24600° = </v>
      </c>
      <c r="FA239" s="73" t="str">
        <f t="shared" si="536"/>
        <v xml:space="preserve">( 410 / 3 ) π </v>
      </c>
      <c r="FB239" s="26" t="str">
        <f t="shared" si="484"/>
        <v>=</v>
      </c>
      <c r="FC239" s="26"/>
      <c r="FD239" s="26">
        <f t="shared" si="485"/>
        <v>429.35099599060504</v>
      </c>
      <c r="FE239" s="26"/>
      <c r="FF239" s="26" t="s">
        <v>39</v>
      </c>
      <c r="FG239" s="25">
        <f t="shared" si="486"/>
        <v>429.35099599060504</v>
      </c>
      <c r="FH239" s="25" t="s">
        <v>2</v>
      </c>
      <c r="FI239" s="25" t="str">
        <f t="shared" si="487"/>
        <v/>
      </c>
      <c r="FL239" s="144" t="str">
        <f t="shared" si="488"/>
        <v>( 410 / 3 ) π   =</v>
      </c>
      <c r="FM239" s="42">
        <f t="shared" si="569"/>
        <v>429.35099599060504</v>
      </c>
      <c r="FN239">
        <f t="shared" si="570"/>
        <v>0.86602540378445536</v>
      </c>
      <c r="FO239">
        <f t="shared" si="571"/>
        <v>-0.49999999999997113</v>
      </c>
      <c r="FP239">
        <f t="shared" si="572"/>
        <v>4.3301270189222771</v>
      </c>
      <c r="FQ239">
        <f t="shared" si="573"/>
        <v>-2.4999999999998557</v>
      </c>
      <c r="FR239">
        <f t="shared" si="574"/>
        <v>7.4999999999998561</v>
      </c>
      <c r="FS239">
        <f t="shared" si="575"/>
        <v>2.5000000000001443</v>
      </c>
      <c r="FT239">
        <f t="shared" si="576"/>
        <v>8.6602540378443038</v>
      </c>
      <c r="FV239">
        <v>360</v>
      </c>
      <c r="FW239">
        <f t="shared" si="556"/>
        <v>120</v>
      </c>
      <c r="FX239">
        <f t="shared" si="577"/>
        <v>60</v>
      </c>
      <c r="FY239">
        <f t="shared" si="468"/>
        <v>3</v>
      </c>
      <c r="FZ239">
        <f t="shared" si="537"/>
        <v>1.5</v>
      </c>
      <c r="GA239">
        <f t="shared" si="469"/>
        <v>205</v>
      </c>
      <c r="GB239">
        <f t="shared" si="578"/>
        <v>0</v>
      </c>
      <c r="GC239" t="str">
        <f t="shared" si="579"/>
        <v/>
      </c>
      <c r="GD239" t="str">
        <f t="shared" si="538"/>
        <v/>
      </c>
      <c r="GH239" t="str">
        <f t="shared" si="489"/>
        <v/>
      </c>
      <c r="GI239" t="str">
        <f t="shared" si="580"/>
        <v/>
      </c>
      <c r="GJ239" s="43" t="str">
        <f t="shared" si="581"/>
        <v/>
      </c>
      <c r="GK239" s="43" t="str">
        <f t="shared" si="582"/>
        <v/>
      </c>
      <c r="GL239" s="145"/>
      <c r="GM239" t="str">
        <f t="shared" si="583"/>
        <v/>
      </c>
      <c r="GN239" t="str">
        <f t="shared" si="584"/>
        <v/>
      </c>
      <c r="GO239" t="str">
        <f t="shared" si="585"/>
        <v/>
      </c>
      <c r="GP239" t="str">
        <f t="shared" si="586"/>
        <v/>
      </c>
      <c r="GQ239" t="str">
        <f t="shared" si="539"/>
        <v/>
      </c>
      <c r="GR239" t="str">
        <f t="shared" si="587"/>
        <v/>
      </c>
      <c r="GS239" t="str">
        <f t="shared" si="588"/>
        <v/>
      </c>
      <c r="GU239" t="str">
        <f t="shared" si="589"/>
        <v/>
      </c>
      <c r="GV239" t="str">
        <f t="shared" si="473"/>
        <v/>
      </c>
      <c r="GW239" t="str">
        <f t="shared" si="471"/>
        <v/>
      </c>
      <c r="GX239" t="str">
        <f t="shared" si="472"/>
        <v/>
      </c>
      <c r="GY239" s="19"/>
      <c r="GZ239" t="e">
        <f t="shared" si="540"/>
        <v>#VALUE!</v>
      </c>
      <c r="HA239">
        <f t="shared" si="470"/>
        <v>3</v>
      </c>
      <c r="HC239" t="s">
        <v>982</v>
      </c>
      <c r="HD239">
        <f t="shared" si="557"/>
        <v>205</v>
      </c>
      <c r="HE239" t="str">
        <f t="shared" si="490"/>
        <v/>
      </c>
      <c r="HF239">
        <f t="shared" si="491"/>
        <v>0</v>
      </c>
      <c r="HG239" t="str">
        <f t="shared" si="492"/>
        <v/>
      </c>
      <c r="HH239">
        <f t="shared" si="590"/>
        <v>0</v>
      </c>
    </row>
    <row r="240" spans="2:216" x14ac:dyDescent="0.25">
      <c r="B240" s="8"/>
      <c r="C240" s="8"/>
      <c r="D240" s="8"/>
      <c r="E240" s="8"/>
      <c r="F240" s="8"/>
      <c r="G240" s="8"/>
      <c r="H240" s="8"/>
      <c r="I240" s="8"/>
      <c r="J240" s="8"/>
      <c r="L240" s="185"/>
      <c r="M240" s="185"/>
      <c r="N240" s="84"/>
      <c r="O240" s="8"/>
      <c r="P240" s="8"/>
      <c r="Q240" s="27"/>
      <c r="R240" s="227">
        <f t="shared" si="493"/>
        <v>137.33333333333334</v>
      </c>
      <c r="U240" s="32" t="str">
        <f t="shared" si="559"/>
        <v/>
      </c>
      <c r="V240" s="45" t="str">
        <f t="shared" si="560"/>
        <v/>
      </c>
      <c r="W240" s="32" t="str">
        <f t="shared" si="494"/>
        <v/>
      </c>
      <c r="X240" s="35" t="str">
        <f t="shared" si="561"/>
        <v/>
      </c>
      <c r="Y240" s="39" t="str">
        <f t="shared" si="562"/>
        <v/>
      </c>
      <c r="Z240" s="35" t="str">
        <f t="shared" si="563"/>
        <v/>
      </c>
      <c r="AA240" s="35" t="str">
        <f t="shared" si="564"/>
        <v/>
      </c>
      <c r="AB240" s="35" t="str">
        <f t="shared" si="495"/>
        <v/>
      </c>
      <c r="AC240" s="39" t="str">
        <f t="shared" si="496"/>
        <v/>
      </c>
      <c r="AD240" s="39" t="str">
        <f t="shared" si="497"/>
        <v/>
      </c>
      <c r="AE240" s="41" t="str">
        <f t="shared" si="565"/>
        <v/>
      </c>
      <c r="AG240" s="20" t="e">
        <f t="shared" si="498"/>
        <v>#VALUE!</v>
      </c>
      <c r="BE240" s="8">
        <v>180</v>
      </c>
      <c r="BF240" s="8">
        <v>360</v>
      </c>
      <c r="BG240" s="8">
        <f t="shared" si="558"/>
        <v>8240</v>
      </c>
      <c r="BH240">
        <f t="shared" si="499"/>
        <v>24720</v>
      </c>
      <c r="BI240" t="s">
        <v>20</v>
      </c>
      <c r="BJ240">
        <f t="shared" si="500"/>
        <v>24720</v>
      </c>
      <c r="BK240">
        <f t="shared" si="541"/>
        <v>0</v>
      </c>
      <c r="BL240" s="17">
        <f t="shared" si="501"/>
        <v>49440</v>
      </c>
      <c r="BM240" s="17">
        <f t="shared" si="502"/>
        <v>360</v>
      </c>
      <c r="BN240" s="17">
        <f t="shared" si="503"/>
        <v>49440</v>
      </c>
      <c r="BO240" s="17">
        <f t="shared" si="504"/>
        <v>0</v>
      </c>
      <c r="BR240">
        <f t="shared" si="505"/>
        <v>24720</v>
      </c>
      <c r="BS240">
        <f t="shared" si="506"/>
        <v>120</v>
      </c>
      <c r="BT240">
        <f t="shared" si="507"/>
        <v>412</v>
      </c>
      <c r="BU240">
        <f t="shared" si="508"/>
        <v>3</v>
      </c>
      <c r="BX240">
        <f t="shared" si="509"/>
        <v>1</v>
      </c>
      <c r="BY240">
        <f t="shared" si="510"/>
        <v>412</v>
      </c>
      <c r="BZ240">
        <f t="shared" si="511"/>
        <v>3</v>
      </c>
      <c r="CA240">
        <f t="shared" si="512"/>
        <v>1</v>
      </c>
      <c r="CB240">
        <f t="shared" si="513"/>
        <v>412</v>
      </c>
      <c r="CC240">
        <f t="shared" si="514"/>
        <v>3</v>
      </c>
      <c r="CD240" s="19"/>
      <c r="CE240" s="155">
        <f t="shared" si="515"/>
        <v>137.33333333333334</v>
      </c>
      <c r="CF240" s="17">
        <f t="shared" si="516"/>
        <v>137.33333333333334</v>
      </c>
      <c r="CG240" s="205">
        <f t="shared" si="517"/>
        <v>431.44539109299831</v>
      </c>
      <c r="CH240" s="205">
        <f t="shared" si="518"/>
        <v>137.33333333333334</v>
      </c>
      <c r="CI240" s="205">
        <f t="shared" si="519"/>
        <v>0</v>
      </c>
      <c r="CJ240" s="224">
        <f t="shared" si="474"/>
        <v>1</v>
      </c>
      <c r="CK240" s="205">
        <f t="shared" si="520"/>
        <v>2</v>
      </c>
      <c r="CL240" s="205">
        <v>360</v>
      </c>
      <c r="CM240" s="205">
        <f t="shared" si="542"/>
        <v>8.3333333333333332E-3</v>
      </c>
      <c r="CN240" s="8"/>
      <c r="CO240" s="198"/>
      <c r="CP240" s="8"/>
      <c r="CQ240" s="8"/>
      <c r="CR240" s="8"/>
      <c r="CS240" s="8"/>
      <c r="CT240" s="8">
        <f t="shared" si="543"/>
        <v>412</v>
      </c>
      <c r="CU240" s="8">
        <f t="shared" si="544"/>
        <v>3</v>
      </c>
      <c r="CV240" s="8">
        <f t="shared" si="521"/>
        <v>1</v>
      </c>
      <c r="CW240" s="8">
        <f t="shared" si="466"/>
        <v>412</v>
      </c>
      <c r="CX240" s="8">
        <f t="shared" si="467"/>
        <v>3</v>
      </c>
      <c r="CY240" s="8">
        <f t="shared" si="475"/>
        <v>1</v>
      </c>
      <c r="CZ240" s="8">
        <f t="shared" si="476"/>
        <v>412</v>
      </c>
      <c r="DA240" s="8">
        <f t="shared" si="522"/>
        <v>3</v>
      </c>
      <c r="DB240" s="8"/>
      <c r="DC240" s="198">
        <f t="shared" si="523"/>
        <v>412</v>
      </c>
      <c r="DD240" s="234" t="s">
        <v>1005</v>
      </c>
      <c r="DE240" s="198">
        <f t="shared" si="524"/>
        <v>3</v>
      </c>
      <c r="DF240" s="8" t="s">
        <v>16</v>
      </c>
      <c r="DG240" s="8">
        <f t="shared" si="477"/>
        <v>137.33333333333334</v>
      </c>
      <c r="DH240" s="129" t="s">
        <v>18</v>
      </c>
      <c r="DI240" s="129" t="s">
        <v>16</v>
      </c>
      <c r="DJ240" s="198">
        <f t="shared" si="525"/>
        <v>431.44539109299831</v>
      </c>
      <c r="DK240" s="30" t="s">
        <v>2</v>
      </c>
      <c r="DL240" s="198">
        <f t="shared" si="478"/>
        <v>431.44539109299831</v>
      </c>
      <c r="DM240" s="228">
        <f t="shared" si="545"/>
        <v>1000000000000</v>
      </c>
      <c r="DN240" s="228">
        <f t="shared" si="546"/>
        <v>431445391092998.31</v>
      </c>
      <c r="DO240" s="228">
        <f t="shared" si="547"/>
        <v>431445391092998.31</v>
      </c>
      <c r="DP240" s="228">
        <f t="shared" si="548"/>
        <v>431445391092998</v>
      </c>
      <c r="DQ240" s="228">
        <f t="shared" si="549"/>
        <v>431445391092998</v>
      </c>
      <c r="DR240" s="30" t="str">
        <f t="shared" si="550"/>
        <v/>
      </c>
      <c r="DS240" s="30">
        <f t="shared" si="551"/>
        <v>0</v>
      </c>
      <c r="DT240" s="30">
        <f t="shared" si="552"/>
        <v>0</v>
      </c>
      <c r="DU240" s="27"/>
      <c r="DV240" s="23" t="s">
        <v>19</v>
      </c>
      <c r="DW240" s="23">
        <f t="shared" si="479"/>
        <v>412</v>
      </c>
      <c r="DX240" s="23">
        <f t="shared" si="480"/>
        <v>3</v>
      </c>
      <c r="DY240" s="23">
        <f t="shared" si="526"/>
        <v>137.33333333333334</v>
      </c>
      <c r="DZ240" s="23">
        <f t="shared" si="527"/>
        <v>0</v>
      </c>
      <c r="EA240" s="23">
        <f t="shared" si="481"/>
        <v>0</v>
      </c>
      <c r="EB240" s="23"/>
      <c r="EC240" s="23">
        <f t="shared" si="528"/>
        <v>412</v>
      </c>
      <c r="ED240" s="23">
        <f t="shared" si="529"/>
        <v>3</v>
      </c>
      <c r="EE240" s="23">
        <f t="shared" si="530"/>
        <v>412</v>
      </c>
      <c r="EF240" s="23">
        <f t="shared" si="531"/>
        <v>3</v>
      </c>
      <c r="EG240" s="23"/>
      <c r="EH240" s="23" t="s">
        <v>36</v>
      </c>
      <c r="EI240" s="223">
        <f t="shared" si="532"/>
        <v>412</v>
      </c>
      <c r="EJ240" s="23" t="s">
        <v>17</v>
      </c>
      <c r="EK240" s="223">
        <f t="shared" si="533"/>
        <v>3</v>
      </c>
      <c r="EL240" s="92" t="s">
        <v>37</v>
      </c>
      <c r="EM240" s="24" t="s">
        <v>18</v>
      </c>
      <c r="EN240" s="92">
        <f t="shared" si="566"/>
        <v>1</v>
      </c>
      <c r="EO240" s="92" t="s">
        <v>16</v>
      </c>
      <c r="EP240" t="str">
        <f t="shared" si="567"/>
        <v xml:space="preserve">( 412 / 3 ) π </v>
      </c>
      <c r="EQ240" t="str">
        <f t="shared" si="568"/>
        <v xml:space="preserve">( 412 / 3 ) π </v>
      </c>
      <c r="ER240" t="str">
        <f t="shared" si="534"/>
        <v xml:space="preserve">( 412 / 3 ) π </v>
      </c>
      <c r="ES240">
        <f t="shared" si="553"/>
        <v>0</v>
      </c>
      <c r="ET240" t="str">
        <f t="shared" si="535"/>
        <v xml:space="preserve">( 412 / 3 ) π </v>
      </c>
      <c r="EU240" s="92" t="s">
        <v>39</v>
      </c>
      <c r="EV240" s="92">
        <f t="shared" si="554"/>
        <v>207</v>
      </c>
      <c r="EW240" s="92"/>
      <c r="EX240" s="92">
        <f t="shared" si="555"/>
        <v>3</v>
      </c>
      <c r="EY240" s="92">
        <f t="shared" si="482"/>
        <v>3</v>
      </c>
      <c r="EZ240" s="71" t="str">
        <f t="shared" si="483"/>
        <v xml:space="preserve">24720° = </v>
      </c>
      <c r="FA240" s="73" t="str">
        <f t="shared" si="536"/>
        <v xml:space="preserve">( 412 / 3 ) π </v>
      </c>
      <c r="FB240" s="26" t="str">
        <f t="shared" si="484"/>
        <v>=</v>
      </c>
      <c r="FC240" s="26"/>
      <c r="FD240" s="26">
        <f t="shared" si="485"/>
        <v>431.44539109299831</v>
      </c>
      <c r="FE240" s="26"/>
      <c r="FF240" s="26" t="s">
        <v>39</v>
      </c>
      <c r="FG240" s="25">
        <f t="shared" si="486"/>
        <v>431.44539109299825</v>
      </c>
      <c r="FH240" s="25" t="s">
        <v>2</v>
      </c>
      <c r="FI240" s="25" t="str">
        <f t="shared" si="487"/>
        <v/>
      </c>
      <c r="FL240" s="144" t="str">
        <f t="shared" si="488"/>
        <v>( 412 / 3 ) π   =</v>
      </c>
      <c r="FM240" s="42">
        <f t="shared" si="569"/>
        <v>431.44539109299825</v>
      </c>
      <c r="FN240">
        <f t="shared" si="570"/>
        <v>-0.86602540378442783</v>
      </c>
      <c r="FO240">
        <f t="shared" si="571"/>
        <v>-0.50000000000001865</v>
      </c>
      <c r="FP240">
        <f t="shared" si="572"/>
        <v>-4.3301270189221395</v>
      </c>
      <c r="FQ240">
        <f t="shared" si="573"/>
        <v>-2.5000000000000933</v>
      </c>
      <c r="FR240">
        <f t="shared" si="574"/>
        <v>7.5000000000000933</v>
      </c>
      <c r="FS240">
        <f t="shared" si="575"/>
        <v>2.4999999999999067</v>
      </c>
      <c r="FT240">
        <f t="shared" si="576"/>
        <v>8.6602540378444406</v>
      </c>
      <c r="FV240">
        <v>360</v>
      </c>
      <c r="FW240">
        <f t="shared" si="556"/>
        <v>120</v>
      </c>
      <c r="FX240">
        <f t="shared" si="577"/>
        <v>60</v>
      </c>
      <c r="FY240">
        <f t="shared" si="468"/>
        <v>3</v>
      </c>
      <c r="FZ240">
        <f t="shared" si="537"/>
        <v>1.5</v>
      </c>
      <c r="GA240">
        <f t="shared" si="469"/>
        <v>206</v>
      </c>
      <c r="GB240">
        <f t="shared" si="578"/>
        <v>0</v>
      </c>
      <c r="GC240" t="str">
        <f t="shared" si="579"/>
        <v/>
      </c>
      <c r="GD240" t="str">
        <f t="shared" si="538"/>
        <v/>
      </c>
      <c r="GH240" t="str">
        <f t="shared" si="489"/>
        <v/>
      </c>
      <c r="GI240" t="str">
        <f t="shared" si="580"/>
        <v/>
      </c>
      <c r="GJ240" s="43" t="str">
        <f t="shared" si="581"/>
        <v/>
      </c>
      <c r="GK240" s="43" t="str">
        <f t="shared" si="582"/>
        <v/>
      </c>
      <c r="GL240" s="145"/>
      <c r="GM240" t="str">
        <f t="shared" si="583"/>
        <v/>
      </c>
      <c r="GN240" t="str">
        <f t="shared" si="584"/>
        <v/>
      </c>
      <c r="GO240" t="str">
        <f t="shared" si="585"/>
        <v/>
      </c>
      <c r="GP240" t="str">
        <f t="shared" si="586"/>
        <v/>
      </c>
      <c r="GQ240" t="str">
        <f t="shared" si="539"/>
        <v/>
      </c>
      <c r="GR240" t="str">
        <f t="shared" si="587"/>
        <v/>
      </c>
      <c r="GS240" t="str">
        <f t="shared" si="588"/>
        <v/>
      </c>
      <c r="GU240" t="str">
        <f t="shared" si="589"/>
        <v/>
      </c>
      <c r="GV240" t="str">
        <f t="shared" si="473"/>
        <v/>
      </c>
      <c r="GW240" t="str">
        <f t="shared" si="471"/>
        <v/>
      </c>
      <c r="GX240" t="str">
        <f t="shared" si="472"/>
        <v/>
      </c>
      <c r="GY240" s="19"/>
      <c r="GZ240" t="e">
        <f t="shared" si="540"/>
        <v>#VALUE!</v>
      </c>
      <c r="HA240">
        <f t="shared" si="470"/>
        <v>3</v>
      </c>
      <c r="HC240" t="s">
        <v>982</v>
      </c>
      <c r="HD240">
        <f t="shared" si="557"/>
        <v>206</v>
      </c>
      <c r="HE240" t="str">
        <f t="shared" si="490"/>
        <v/>
      </c>
      <c r="HF240">
        <f t="shared" si="491"/>
        <v>0</v>
      </c>
      <c r="HG240" t="str">
        <f t="shared" si="492"/>
        <v/>
      </c>
      <c r="HH240">
        <f t="shared" si="590"/>
        <v>0</v>
      </c>
    </row>
    <row r="241" spans="2:216" x14ac:dyDescent="0.25">
      <c r="B241" s="8"/>
      <c r="C241" s="8"/>
      <c r="D241" s="8"/>
      <c r="E241" s="8"/>
      <c r="F241" s="8"/>
      <c r="G241" s="8"/>
      <c r="H241" s="8"/>
      <c r="I241" s="8"/>
      <c r="J241" s="8"/>
      <c r="L241" s="185"/>
      <c r="M241" s="185"/>
      <c r="N241" s="84"/>
      <c r="O241" s="8"/>
      <c r="P241" s="8"/>
      <c r="Q241" s="27"/>
      <c r="R241" s="227">
        <f t="shared" si="493"/>
        <v>138</v>
      </c>
      <c r="U241" s="32" t="str">
        <f t="shared" si="559"/>
        <v/>
      </c>
      <c r="V241" s="44" t="str">
        <f t="shared" si="560"/>
        <v/>
      </c>
      <c r="W241" s="66" t="str">
        <f t="shared" si="494"/>
        <v/>
      </c>
      <c r="X241" s="34" t="str">
        <f t="shared" si="561"/>
        <v/>
      </c>
      <c r="Y241" s="38" t="str">
        <f t="shared" si="562"/>
        <v/>
      </c>
      <c r="Z241" s="34" t="str">
        <f t="shared" si="563"/>
        <v/>
      </c>
      <c r="AA241" s="34" t="str">
        <f t="shared" si="564"/>
        <v/>
      </c>
      <c r="AB241" s="34" t="str">
        <f t="shared" si="495"/>
        <v/>
      </c>
      <c r="AC241" s="38" t="str">
        <f t="shared" si="496"/>
        <v/>
      </c>
      <c r="AD241" s="38" t="str">
        <f t="shared" si="497"/>
        <v/>
      </c>
      <c r="AE241" s="40" t="str">
        <f t="shared" si="565"/>
        <v/>
      </c>
      <c r="AG241" s="20" t="e">
        <f t="shared" si="498"/>
        <v>#VALUE!</v>
      </c>
      <c r="BE241" s="8">
        <v>180</v>
      </c>
      <c r="BF241" s="8">
        <v>360</v>
      </c>
      <c r="BG241" s="8">
        <f t="shared" si="558"/>
        <v>8280</v>
      </c>
      <c r="BH241">
        <f t="shared" si="499"/>
        <v>24840</v>
      </c>
      <c r="BI241" t="s">
        <v>20</v>
      </c>
      <c r="BJ241">
        <f t="shared" si="500"/>
        <v>24840</v>
      </c>
      <c r="BK241">
        <f t="shared" si="541"/>
        <v>0</v>
      </c>
      <c r="BL241" s="17">
        <f t="shared" si="501"/>
        <v>49680</v>
      </c>
      <c r="BM241" s="17">
        <f t="shared" si="502"/>
        <v>360</v>
      </c>
      <c r="BN241" s="17">
        <f t="shared" si="503"/>
        <v>49680</v>
      </c>
      <c r="BO241" s="17">
        <f t="shared" si="504"/>
        <v>0</v>
      </c>
      <c r="BR241">
        <f t="shared" si="505"/>
        <v>24840</v>
      </c>
      <c r="BS241">
        <f t="shared" si="506"/>
        <v>360</v>
      </c>
      <c r="BT241">
        <f t="shared" si="507"/>
        <v>138</v>
      </c>
      <c r="BU241">
        <f t="shared" si="508"/>
        <v>1</v>
      </c>
      <c r="BX241">
        <f t="shared" si="509"/>
        <v>1</v>
      </c>
      <c r="BY241">
        <f t="shared" si="510"/>
        <v>138</v>
      </c>
      <c r="BZ241">
        <f t="shared" si="511"/>
        <v>1</v>
      </c>
      <c r="CA241">
        <f t="shared" si="512"/>
        <v>1</v>
      </c>
      <c r="CB241">
        <f t="shared" si="513"/>
        <v>138</v>
      </c>
      <c r="CC241">
        <f t="shared" si="514"/>
        <v>1</v>
      </c>
      <c r="CD241" s="19"/>
      <c r="CE241" s="155">
        <f t="shared" si="515"/>
        <v>138</v>
      </c>
      <c r="CF241" s="17">
        <f t="shared" si="516"/>
        <v>138</v>
      </c>
      <c r="CG241" s="205">
        <f t="shared" si="517"/>
        <v>433.53978619539146</v>
      </c>
      <c r="CH241" s="205">
        <f t="shared" si="518"/>
        <v>138</v>
      </c>
      <c r="CI241" s="205">
        <f t="shared" si="519"/>
        <v>0</v>
      </c>
      <c r="CJ241" s="224">
        <f t="shared" si="474"/>
        <v>1</v>
      </c>
      <c r="CK241" s="205">
        <f t="shared" si="520"/>
        <v>2</v>
      </c>
      <c r="CL241" s="205">
        <v>360</v>
      </c>
      <c r="CM241" s="205">
        <f t="shared" si="542"/>
        <v>8.3333333333333332E-3</v>
      </c>
      <c r="CN241" s="8"/>
      <c r="CO241" s="198"/>
      <c r="CP241" s="8"/>
      <c r="CQ241" s="8"/>
      <c r="CR241" s="8"/>
      <c r="CS241" s="8"/>
      <c r="CT241" s="8">
        <f t="shared" si="543"/>
        <v>414</v>
      </c>
      <c r="CU241" s="8">
        <f t="shared" si="544"/>
        <v>3</v>
      </c>
      <c r="CV241" s="8">
        <f t="shared" si="521"/>
        <v>3</v>
      </c>
      <c r="CW241" s="8">
        <f t="shared" si="466"/>
        <v>138</v>
      </c>
      <c r="CX241" s="8">
        <f t="shared" si="467"/>
        <v>1</v>
      </c>
      <c r="CY241" s="8">
        <f t="shared" si="475"/>
        <v>3</v>
      </c>
      <c r="CZ241" s="8">
        <f t="shared" si="476"/>
        <v>138</v>
      </c>
      <c r="DA241" s="8">
        <f t="shared" si="522"/>
        <v>1</v>
      </c>
      <c r="DB241" s="8"/>
      <c r="DC241" s="198">
        <f t="shared" si="523"/>
        <v>138</v>
      </c>
      <c r="DD241" s="234" t="s">
        <v>1005</v>
      </c>
      <c r="DE241" s="198">
        <f t="shared" si="524"/>
        <v>1</v>
      </c>
      <c r="DF241" s="8" t="s">
        <v>16</v>
      </c>
      <c r="DG241" s="8">
        <f t="shared" si="477"/>
        <v>138</v>
      </c>
      <c r="DH241" s="129" t="s">
        <v>18</v>
      </c>
      <c r="DI241" s="129" t="s">
        <v>16</v>
      </c>
      <c r="DJ241" s="198">
        <f t="shared" si="525"/>
        <v>433.53978619539146</v>
      </c>
      <c r="DK241" s="30" t="s">
        <v>2</v>
      </c>
      <c r="DL241" s="198">
        <f t="shared" si="478"/>
        <v>433.53978619539146</v>
      </c>
      <c r="DM241" s="228">
        <f t="shared" si="545"/>
        <v>1000000000000</v>
      </c>
      <c r="DN241" s="228">
        <f t="shared" si="546"/>
        <v>433539786195391.44</v>
      </c>
      <c r="DO241" s="228">
        <f t="shared" si="547"/>
        <v>433539786195391.44</v>
      </c>
      <c r="DP241" s="228">
        <f t="shared" si="548"/>
        <v>433539786195391</v>
      </c>
      <c r="DQ241" s="228">
        <f t="shared" si="549"/>
        <v>433539786195391</v>
      </c>
      <c r="DR241" s="30" t="str">
        <f t="shared" si="550"/>
        <v/>
      </c>
      <c r="DS241" s="30">
        <f t="shared" si="551"/>
        <v>0</v>
      </c>
      <c r="DT241" s="30">
        <f t="shared" si="552"/>
        <v>0</v>
      </c>
      <c r="DU241" s="27"/>
      <c r="DV241" s="23" t="s">
        <v>19</v>
      </c>
      <c r="DW241" s="23">
        <f t="shared" si="479"/>
        <v>138</v>
      </c>
      <c r="DX241" s="23">
        <f t="shared" si="480"/>
        <v>1</v>
      </c>
      <c r="DY241" s="23">
        <f t="shared" si="526"/>
        <v>138</v>
      </c>
      <c r="DZ241" s="23">
        <f t="shared" si="527"/>
        <v>0</v>
      </c>
      <c r="EA241" s="23">
        <f t="shared" si="481"/>
        <v>0</v>
      </c>
      <c r="EB241" s="23"/>
      <c r="EC241" s="23">
        <f t="shared" si="528"/>
        <v>138</v>
      </c>
      <c r="ED241" s="23">
        <f t="shared" si="529"/>
        <v>1</v>
      </c>
      <c r="EE241" s="23">
        <f t="shared" si="530"/>
        <v>138</v>
      </c>
      <c r="EF241" s="23">
        <f t="shared" si="531"/>
        <v>1</v>
      </c>
      <c r="EG241" s="23"/>
      <c r="EH241" s="23" t="s">
        <v>36</v>
      </c>
      <c r="EI241" s="223">
        <f t="shared" si="532"/>
        <v>138</v>
      </c>
      <c r="EJ241" s="23" t="s">
        <v>17</v>
      </c>
      <c r="EK241" s="223">
        <f t="shared" si="533"/>
        <v>1</v>
      </c>
      <c r="EL241" s="92" t="s">
        <v>37</v>
      </c>
      <c r="EM241" s="24" t="s">
        <v>18</v>
      </c>
      <c r="EN241" s="92">
        <f t="shared" si="566"/>
        <v>1</v>
      </c>
      <c r="EO241" s="92" t="s">
        <v>16</v>
      </c>
      <c r="EP241" t="str">
        <f t="shared" si="567"/>
        <v xml:space="preserve">( 138 / 1 ) π </v>
      </c>
      <c r="EQ241" t="str">
        <f t="shared" si="568"/>
        <v xml:space="preserve">138 π </v>
      </c>
      <c r="ER241" t="str">
        <f t="shared" si="534"/>
        <v xml:space="preserve">138 π </v>
      </c>
      <c r="ES241">
        <f t="shared" si="553"/>
        <v>0</v>
      </c>
      <c r="ET241" t="str">
        <f t="shared" si="535"/>
        <v xml:space="preserve">138 π </v>
      </c>
      <c r="EU241" s="92" t="s">
        <v>39</v>
      </c>
      <c r="EV241" s="92">
        <f t="shared" si="554"/>
        <v>208</v>
      </c>
      <c r="EW241" s="92"/>
      <c r="EX241" s="92">
        <f t="shared" si="555"/>
        <v>3</v>
      </c>
      <c r="EY241" s="92">
        <f t="shared" si="482"/>
        <v>1</v>
      </c>
      <c r="EZ241" s="71" t="str">
        <f t="shared" si="483"/>
        <v xml:space="preserve">24840° = </v>
      </c>
      <c r="FA241" s="73" t="str">
        <f t="shared" si="536"/>
        <v xml:space="preserve">138 π </v>
      </c>
      <c r="FB241" s="26" t="str">
        <f t="shared" si="484"/>
        <v>=</v>
      </c>
      <c r="FC241" s="26"/>
      <c r="FD241" s="26">
        <f t="shared" si="485"/>
        <v>433.53978619539146</v>
      </c>
      <c r="FE241" s="26"/>
      <c r="FF241" s="26" t="s">
        <v>39</v>
      </c>
      <c r="FG241" s="25">
        <f t="shared" si="486"/>
        <v>433.53978619539146</v>
      </c>
      <c r="FH241" s="25" t="s">
        <v>2</v>
      </c>
      <c r="FI241" s="25" t="str">
        <f t="shared" si="487"/>
        <v/>
      </c>
      <c r="FL241" s="144" t="str">
        <f t="shared" si="488"/>
        <v>138 π   =</v>
      </c>
      <c r="FM241" s="42">
        <f t="shared" si="569"/>
        <v>433.53978619539146</v>
      </c>
      <c r="FN241">
        <f t="shared" si="570"/>
        <v>-9.8016213201379543E-15</v>
      </c>
      <c r="FO241">
        <f t="shared" si="571"/>
        <v>1</v>
      </c>
      <c r="FP241">
        <f t="shared" si="572"/>
        <v>-4.9008106600689771E-14</v>
      </c>
      <c r="FQ241">
        <f t="shared" si="573"/>
        <v>5</v>
      </c>
      <c r="FR241">
        <f t="shared" si="574"/>
        <v>0</v>
      </c>
      <c r="FS241">
        <f t="shared" si="575"/>
        <v>0</v>
      </c>
      <c r="FT241">
        <f t="shared" si="576"/>
        <v>4.9008106600689771E-14</v>
      </c>
      <c r="FV241">
        <v>360</v>
      </c>
      <c r="FW241">
        <f t="shared" si="556"/>
        <v>120</v>
      </c>
      <c r="FX241">
        <f t="shared" si="577"/>
        <v>60</v>
      </c>
      <c r="FY241">
        <f t="shared" si="468"/>
        <v>3</v>
      </c>
      <c r="FZ241">
        <f t="shared" si="537"/>
        <v>1.5</v>
      </c>
      <c r="GA241">
        <f t="shared" si="469"/>
        <v>207</v>
      </c>
      <c r="GB241">
        <f t="shared" si="578"/>
        <v>0</v>
      </c>
      <c r="GC241" t="str">
        <f t="shared" si="579"/>
        <v/>
      </c>
      <c r="GD241" t="str">
        <f t="shared" si="538"/>
        <v/>
      </c>
      <c r="GH241" t="str">
        <f t="shared" si="489"/>
        <v/>
      </c>
      <c r="GI241" t="str">
        <f t="shared" si="580"/>
        <v/>
      </c>
      <c r="GJ241" s="43" t="str">
        <f t="shared" si="581"/>
        <v/>
      </c>
      <c r="GK241" s="43" t="str">
        <f t="shared" si="582"/>
        <v/>
      </c>
      <c r="GL241" s="145"/>
      <c r="GM241" t="str">
        <f t="shared" si="583"/>
        <v/>
      </c>
      <c r="GN241" t="str">
        <f t="shared" si="584"/>
        <v/>
      </c>
      <c r="GO241" t="str">
        <f t="shared" si="585"/>
        <v/>
      </c>
      <c r="GP241" t="str">
        <f t="shared" si="586"/>
        <v/>
      </c>
      <c r="GQ241" t="str">
        <f t="shared" si="539"/>
        <v/>
      </c>
      <c r="GR241" t="str">
        <f t="shared" si="587"/>
        <v/>
      </c>
      <c r="GS241" t="str">
        <f t="shared" si="588"/>
        <v/>
      </c>
      <c r="GU241" t="str">
        <f t="shared" si="589"/>
        <v/>
      </c>
      <c r="GV241" t="str">
        <f t="shared" si="473"/>
        <v/>
      </c>
      <c r="GW241" t="str">
        <f t="shared" si="471"/>
        <v/>
      </c>
      <c r="GX241" t="str">
        <f t="shared" si="472"/>
        <v/>
      </c>
      <c r="GY241" s="19"/>
      <c r="GZ241" t="e">
        <f t="shared" si="540"/>
        <v>#VALUE!</v>
      </c>
      <c r="HA241">
        <f t="shared" si="470"/>
        <v>3</v>
      </c>
      <c r="HC241" t="s">
        <v>982</v>
      </c>
      <c r="HD241">
        <f t="shared" si="557"/>
        <v>207</v>
      </c>
      <c r="HE241" t="str">
        <f t="shared" si="490"/>
        <v/>
      </c>
      <c r="HF241">
        <f t="shared" si="491"/>
        <v>0</v>
      </c>
      <c r="HG241" t="str">
        <f t="shared" si="492"/>
        <v/>
      </c>
      <c r="HH241">
        <f t="shared" si="590"/>
        <v>0</v>
      </c>
    </row>
    <row r="242" spans="2:216" x14ac:dyDescent="0.25">
      <c r="B242" s="8"/>
      <c r="C242" s="8"/>
      <c r="D242" s="8"/>
      <c r="E242" s="8"/>
      <c r="F242" s="8"/>
      <c r="G242" s="8"/>
      <c r="H242" s="8"/>
      <c r="I242" s="8"/>
      <c r="J242" s="8"/>
      <c r="L242" s="185"/>
      <c r="M242" s="185"/>
      <c r="N242" s="84"/>
      <c r="O242" s="8"/>
      <c r="P242" s="8"/>
      <c r="Q242" s="27"/>
      <c r="R242" s="227">
        <f t="shared" si="493"/>
        <v>138.66666666666666</v>
      </c>
      <c r="U242" s="32" t="str">
        <f t="shared" si="559"/>
        <v/>
      </c>
      <c r="V242" s="45" t="str">
        <f t="shared" si="560"/>
        <v/>
      </c>
      <c r="W242" s="32" t="str">
        <f t="shared" si="494"/>
        <v/>
      </c>
      <c r="X242" s="35" t="str">
        <f t="shared" si="561"/>
        <v/>
      </c>
      <c r="Y242" s="39" t="str">
        <f t="shared" si="562"/>
        <v/>
      </c>
      <c r="Z242" s="35" t="str">
        <f t="shared" si="563"/>
        <v/>
      </c>
      <c r="AA242" s="35" t="str">
        <f t="shared" si="564"/>
        <v/>
      </c>
      <c r="AB242" s="35" t="str">
        <f t="shared" si="495"/>
        <v/>
      </c>
      <c r="AC242" s="39" t="str">
        <f t="shared" si="496"/>
        <v/>
      </c>
      <c r="AD242" s="39" t="str">
        <f t="shared" si="497"/>
        <v/>
      </c>
      <c r="AE242" s="41" t="str">
        <f t="shared" si="565"/>
        <v/>
      </c>
      <c r="AG242" s="20" t="e">
        <f t="shared" si="498"/>
        <v>#VALUE!</v>
      </c>
      <c r="BE242" s="8">
        <v>180</v>
      </c>
      <c r="BF242" s="8">
        <v>360</v>
      </c>
      <c r="BG242" s="8">
        <f t="shared" si="558"/>
        <v>8320</v>
      </c>
      <c r="BH242">
        <f t="shared" si="499"/>
        <v>24960</v>
      </c>
      <c r="BI242" t="s">
        <v>20</v>
      </c>
      <c r="BJ242">
        <f t="shared" si="500"/>
        <v>24960</v>
      </c>
      <c r="BK242">
        <f t="shared" si="541"/>
        <v>0</v>
      </c>
      <c r="BL242" s="17">
        <f t="shared" si="501"/>
        <v>49920</v>
      </c>
      <c r="BM242" s="17">
        <f t="shared" si="502"/>
        <v>360</v>
      </c>
      <c r="BN242" s="17">
        <f t="shared" si="503"/>
        <v>49920</v>
      </c>
      <c r="BO242" s="17">
        <f t="shared" si="504"/>
        <v>0</v>
      </c>
      <c r="BR242">
        <f t="shared" si="505"/>
        <v>24960</v>
      </c>
      <c r="BS242">
        <f t="shared" si="506"/>
        <v>120</v>
      </c>
      <c r="BT242">
        <f t="shared" si="507"/>
        <v>416</v>
      </c>
      <c r="BU242">
        <f t="shared" si="508"/>
        <v>3</v>
      </c>
      <c r="BX242">
        <f t="shared" si="509"/>
        <v>1</v>
      </c>
      <c r="BY242">
        <f t="shared" si="510"/>
        <v>416</v>
      </c>
      <c r="BZ242">
        <f t="shared" si="511"/>
        <v>3</v>
      </c>
      <c r="CA242">
        <f t="shared" si="512"/>
        <v>1</v>
      </c>
      <c r="CB242">
        <f t="shared" si="513"/>
        <v>416</v>
      </c>
      <c r="CC242">
        <f t="shared" si="514"/>
        <v>3</v>
      </c>
      <c r="CD242" s="19"/>
      <c r="CE242" s="155">
        <f t="shared" si="515"/>
        <v>138.66666666666666</v>
      </c>
      <c r="CF242" s="17">
        <f t="shared" si="516"/>
        <v>138.66666666666666</v>
      </c>
      <c r="CG242" s="205">
        <f t="shared" si="517"/>
        <v>435.63418129778461</v>
      </c>
      <c r="CH242" s="205">
        <f t="shared" si="518"/>
        <v>138.66666666666666</v>
      </c>
      <c r="CI242" s="205">
        <f t="shared" si="519"/>
        <v>0</v>
      </c>
      <c r="CJ242" s="224">
        <f t="shared" si="474"/>
        <v>1</v>
      </c>
      <c r="CK242" s="205">
        <f t="shared" si="520"/>
        <v>2</v>
      </c>
      <c r="CL242" s="205">
        <v>360</v>
      </c>
      <c r="CM242" s="205">
        <f t="shared" si="542"/>
        <v>8.3333333333333332E-3</v>
      </c>
      <c r="CN242" s="8"/>
      <c r="CO242" s="198"/>
      <c r="CP242" s="8"/>
      <c r="CQ242" s="8"/>
      <c r="CR242" s="8"/>
      <c r="CS242" s="8"/>
      <c r="CT242" s="8">
        <f t="shared" si="543"/>
        <v>416</v>
      </c>
      <c r="CU242" s="8">
        <f t="shared" si="544"/>
        <v>3</v>
      </c>
      <c r="CV242" s="8">
        <f t="shared" si="521"/>
        <v>1</v>
      </c>
      <c r="CW242" s="8">
        <f t="shared" si="466"/>
        <v>416</v>
      </c>
      <c r="CX242" s="8">
        <f t="shared" si="467"/>
        <v>3</v>
      </c>
      <c r="CY242" s="8">
        <f t="shared" si="475"/>
        <v>1</v>
      </c>
      <c r="CZ242" s="8">
        <f t="shared" si="476"/>
        <v>416</v>
      </c>
      <c r="DA242" s="8">
        <f t="shared" si="522"/>
        <v>3</v>
      </c>
      <c r="DB242" s="8"/>
      <c r="DC242" s="198">
        <f t="shared" si="523"/>
        <v>416</v>
      </c>
      <c r="DD242" s="234" t="s">
        <v>1005</v>
      </c>
      <c r="DE242" s="198">
        <f t="shared" si="524"/>
        <v>3</v>
      </c>
      <c r="DF242" s="8" t="s">
        <v>16</v>
      </c>
      <c r="DG242" s="8">
        <f t="shared" si="477"/>
        <v>138.66666666666666</v>
      </c>
      <c r="DH242" s="129" t="s">
        <v>18</v>
      </c>
      <c r="DI242" s="129" t="s">
        <v>16</v>
      </c>
      <c r="DJ242" s="198">
        <f t="shared" si="525"/>
        <v>435.63418129778461</v>
      </c>
      <c r="DK242" s="30" t="s">
        <v>2</v>
      </c>
      <c r="DL242" s="198">
        <f t="shared" si="478"/>
        <v>435.63418129778461</v>
      </c>
      <c r="DM242" s="228">
        <f t="shared" si="545"/>
        <v>1000000000000</v>
      </c>
      <c r="DN242" s="228">
        <f t="shared" si="546"/>
        <v>435634181297784.63</v>
      </c>
      <c r="DO242" s="228">
        <f t="shared" si="547"/>
        <v>435634181297784.63</v>
      </c>
      <c r="DP242" s="228">
        <f t="shared" si="548"/>
        <v>435634181297785</v>
      </c>
      <c r="DQ242" s="228">
        <f t="shared" si="549"/>
        <v>435634181297785</v>
      </c>
      <c r="DR242" s="30" t="str">
        <f t="shared" si="550"/>
        <v/>
      </c>
      <c r="DS242" s="30">
        <f t="shared" si="551"/>
        <v>0</v>
      </c>
      <c r="DT242" s="30">
        <f t="shared" si="552"/>
        <v>0</v>
      </c>
      <c r="DU242" s="27"/>
      <c r="DV242" s="23" t="s">
        <v>19</v>
      </c>
      <c r="DW242" s="23">
        <f t="shared" si="479"/>
        <v>416</v>
      </c>
      <c r="DX242" s="23">
        <f t="shared" si="480"/>
        <v>3</v>
      </c>
      <c r="DY242" s="23">
        <f t="shared" si="526"/>
        <v>138.66666666666666</v>
      </c>
      <c r="DZ242" s="23">
        <f t="shared" si="527"/>
        <v>0</v>
      </c>
      <c r="EA242" s="23">
        <f t="shared" si="481"/>
        <v>0</v>
      </c>
      <c r="EB242" s="23"/>
      <c r="EC242" s="23">
        <f t="shared" si="528"/>
        <v>416</v>
      </c>
      <c r="ED242" s="23">
        <f t="shared" si="529"/>
        <v>3</v>
      </c>
      <c r="EE242" s="23">
        <f t="shared" si="530"/>
        <v>416</v>
      </c>
      <c r="EF242" s="23">
        <f t="shared" si="531"/>
        <v>3</v>
      </c>
      <c r="EG242" s="23"/>
      <c r="EH242" s="23" t="s">
        <v>36</v>
      </c>
      <c r="EI242" s="223">
        <f t="shared" si="532"/>
        <v>416</v>
      </c>
      <c r="EJ242" s="23" t="s">
        <v>17</v>
      </c>
      <c r="EK242" s="223">
        <f t="shared" si="533"/>
        <v>3</v>
      </c>
      <c r="EL242" s="92" t="s">
        <v>37</v>
      </c>
      <c r="EM242" s="24" t="s">
        <v>18</v>
      </c>
      <c r="EN242" s="92">
        <f t="shared" si="566"/>
        <v>1</v>
      </c>
      <c r="EO242" s="92" t="s">
        <v>16</v>
      </c>
      <c r="EP242" t="str">
        <f t="shared" si="567"/>
        <v xml:space="preserve">( 416 / 3 ) π </v>
      </c>
      <c r="EQ242" t="str">
        <f t="shared" si="568"/>
        <v xml:space="preserve">( 416 / 3 ) π </v>
      </c>
      <c r="ER242" t="str">
        <f t="shared" si="534"/>
        <v xml:space="preserve">( 416 / 3 ) π </v>
      </c>
      <c r="ES242">
        <f t="shared" si="553"/>
        <v>0</v>
      </c>
      <c r="ET242" t="str">
        <f t="shared" si="535"/>
        <v xml:space="preserve">( 416 / 3 ) π </v>
      </c>
      <c r="EU242" s="92" t="s">
        <v>39</v>
      </c>
      <c r="EV242" s="92">
        <f t="shared" si="554"/>
        <v>209</v>
      </c>
      <c r="EW242" s="92"/>
      <c r="EX242" s="92">
        <f t="shared" si="555"/>
        <v>3</v>
      </c>
      <c r="EY242" s="92">
        <f t="shared" si="482"/>
        <v>1</v>
      </c>
      <c r="EZ242" s="71" t="str">
        <f t="shared" si="483"/>
        <v xml:space="preserve">24960° = </v>
      </c>
      <c r="FA242" s="73" t="str">
        <f t="shared" si="536"/>
        <v xml:space="preserve">( 416 / 3 ) π </v>
      </c>
      <c r="FB242" s="26" t="str">
        <f t="shared" si="484"/>
        <v>=</v>
      </c>
      <c r="FC242" s="26"/>
      <c r="FD242" s="26">
        <f t="shared" si="485"/>
        <v>435.63418129778461</v>
      </c>
      <c r="FE242" s="26"/>
      <c r="FF242" s="26" t="s">
        <v>39</v>
      </c>
      <c r="FG242" s="25">
        <f t="shared" si="486"/>
        <v>435.63418129778461</v>
      </c>
      <c r="FH242" s="25" t="s">
        <v>2</v>
      </c>
      <c r="FI242" s="25" t="str">
        <f t="shared" si="487"/>
        <v/>
      </c>
      <c r="FL242" s="144" t="str">
        <f t="shared" si="488"/>
        <v>( 416 / 3 ) π   =</v>
      </c>
      <c r="FM242" s="42">
        <f t="shared" si="569"/>
        <v>435.63418129778461</v>
      </c>
      <c r="FN242">
        <f t="shared" si="570"/>
        <v>0.86602540378446613</v>
      </c>
      <c r="FO242">
        <f t="shared" si="571"/>
        <v>-0.49999999999995248</v>
      </c>
      <c r="FP242">
        <f t="shared" si="572"/>
        <v>4.3301270189223304</v>
      </c>
      <c r="FQ242">
        <f t="shared" si="573"/>
        <v>-2.4999999999997624</v>
      </c>
      <c r="FR242">
        <f t="shared" si="574"/>
        <v>7.499999999999762</v>
      </c>
      <c r="FS242">
        <f t="shared" si="575"/>
        <v>2.5000000000002376</v>
      </c>
      <c r="FT242">
        <f t="shared" si="576"/>
        <v>8.6602540378442487</v>
      </c>
      <c r="FV242">
        <v>360</v>
      </c>
      <c r="FW242">
        <f t="shared" si="556"/>
        <v>120</v>
      </c>
      <c r="FX242">
        <f t="shared" si="577"/>
        <v>60</v>
      </c>
      <c r="FY242">
        <f t="shared" si="468"/>
        <v>3</v>
      </c>
      <c r="FZ242">
        <f t="shared" si="537"/>
        <v>1.5</v>
      </c>
      <c r="GA242">
        <f t="shared" si="469"/>
        <v>208</v>
      </c>
      <c r="GB242">
        <f t="shared" si="578"/>
        <v>0</v>
      </c>
      <c r="GC242" t="str">
        <f t="shared" si="579"/>
        <v/>
      </c>
      <c r="GD242" t="str">
        <f t="shared" si="538"/>
        <v/>
      </c>
      <c r="GH242" t="str">
        <f t="shared" si="489"/>
        <v/>
      </c>
      <c r="GI242" t="str">
        <f t="shared" si="580"/>
        <v/>
      </c>
      <c r="GJ242" s="43" t="str">
        <f t="shared" si="581"/>
        <v/>
      </c>
      <c r="GK242" s="43" t="str">
        <f t="shared" si="582"/>
        <v/>
      </c>
      <c r="GL242" s="145"/>
      <c r="GM242" t="str">
        <f t="shared" si="583"/>
        <v/>
      </c>
      <c r="GN242" t="str">
        <f t="shared" si="584"/>
        <v/>
      </c>
      <c r="GO242" t="str">
        <f t="shared" si="585"/>
        <v/>
      </c>
      <c r="GP242" t="str">
        <f t="shared" si="586"/>
        <v/>
      </c>
      <c r="GQ242" t="str">
        <f t="shared" si="539"/>
        <v/>
      </c>
      <c r="GR242" t="str">
        <f t="shared" si="587"/>
        <v/>
      </c>
      <c r="GS242" t="str">
        <f t="shared" si="588"/>
        <v/>
      </c>
      <c r="GU242" t="str">
        <f t="shared" si="589"/>
        <v/>
      </c>
      <c r="GV242" t="str">
        <f t="shared" si="473"/>
        <v/>
      </c>
      <c r="GW242" t="str">
        <f t="shared" si="471"/>
        <v/>
      </c>
      <c r="GX242" t="str">
        <f t="shared" si="472"/>
        <v/>
      </c>
      <c r="GY242" s="19"/>
      <c r="GZ242" t="e">
        <f t="shared" si="540"/>
        <v>#VALUE!</v>
      </c>
      <c r="HA242">
        <f t="shared" si="470"/>
        <v>3</v>
      </c>
      <c r="HC242" t="s">
        <v>982</v>
      </c>
      <c r="HD242">
        <f t="shared" si="557"/>
        <v>208</v>
      </c>
      <c r="HE242" t="str">
        <f t="shared" si="490"/>
        <v/>
      </c>
      <c r="HF242">
        <f t="shared" si="491"/>
        <v>0</v>
      </c>
      <c r="HG242" t="str">
        <f t="shared" si="492"/>
        <v/>
      </c>
      <c r="HH242">
        <f t="shared" si="590"/>
        <v>0</v>
      </c>
    </row>
    <row r="243" spans="2:216" x14ac:dyDescent="0.25">
      <c r="B243" s="8"/>
      <c r="C243" s="8"/>
      <c r="D243" s="8"/>
      <c r="E243" s="8"/>
      <c r="F243" s="8"/>
      <c r="G243" s="8"/>
      <c r="H243" s="8"/>
      <c r="I243" s="8"/>
      <c r="J243" s="8"/>
      <c r="L243" s="185"/>
      <c r="M243" s="185"/>
      <c r="N243" s="84"/>
      <c r="O243" s="8"/>
      <c r="P243" s="8"/>
      <c r="Q243" s="27"/>
      <c r="R243" s="227">
        <f t="shared" si="493"/>
        <v>139.33333333333334</v>
      </c>
      <c r="U243" s="32" t="str">
        <f t="shared" si="559"/>
        <v/>
      </c>
      <c r="V243" s="44" t="str">
        <f t="shared" si="560"/>
        <v/>
      </c>
      <c r="W243" s="66" t="str">
        <f t="shared" si="494"/>
        <v/>
      </c>
      <c r="X243" s="34" t="str">
        <f t="shared" si="561"/>
        <v/>
      </c>
      <c r="Y243" s="38" t="str">
        <f t="shared" si="562"/>
        <v/>
      </c>
      <c r="Z243" s="34" t="str">
        <f t="shared" si="563"/>
        <v/>
      </c>
      <c r="AA243" s="34" t="str">
        <f t="shared" si="564"/>
        <v/>
      </c>
      <c r="AB243" s="34" t="str">
        <f t="shared" si="495"/>
        <v/>
      </c>
      <c r="AC243" s="38" t="str">
        <f t="shared" si="496"/>
        <v/>
      </c>
      <c r="AD243" s="38" t="str">
        <f t="shared" si="497"/>
        <v/>
      </c>
      <c r="AE243" s="40" t="str">
        <f t="shared" si="565"/>
        <v/>
      </c>
      <c r="AG243" s="20" t="e">
        <f t="shared" si="498"/>
        <v>#VALUE!</v>
      </c>
      <c r="BE243" s="8">
        <v>180</v>
      </c>
      <c r="BF243" s="8">
        <v>360</v>
      </c>
      <c r="BG243" s="8">
        <f t="shared" si="558"/>
        <v>8360</v>
      </c>
      <c r="BH243">
        <f t="shared" si="499"/>
        <v>25080</v>
      </c>
      <c r="BI243" t="s">
        <v>20</v>
      </c>
      <c r="BJ243">
        <f t="shared" si="500"/>
        <v>25080</v>
      </c>
      <c r="BK243">
        <f t="shared" si="541"/>
        <v>0</v>
      </c>
      <c r="BL243" s="17">
        <f t="shared" si="501"/>
        <v>50160</v>
      </c>
      <c r="BM243" s="17">
        <f t="shared" si="502"/>
        <v>360</v>
      </c>
      <c r="BN243" s="17">
        <f t="shared" si="503"/>
        <v>50160</v>
      </c>
      <c r="BO243" s="17">
        <f t="shared" si="504"/>
        <v>0</v>
      </c>
      <c r="BR243">
        <f t="shared" si="505"/>
        <v>25080</v>
      </c>
      <c r="BS243">
        <f t="shared" si="506"/>
        <v>120</v>
      </c>
      <c r="BT243">
        <f t="shared" si="507"/>
        <v>418</v>
      </c>
      <c r="BU243">
        <f t="shared" si="508"/>
        <v>3</v>
      </c>
      <c r="BX243">
        <f t="shared" si="509"/>
        <v>1</v>
      </c>
      <c r="BY243">
        <f t="shared" si="510"/>
        <v>418</v>
      </c>
      <c r="BZ243">
        <f t="shared" si="511"/>
        <v>3</v>
      </c>
      <c r="CA243">
        <f t="shared" si="512"/>
        <v>1</v>
      </c>
      <c r="CB243">
        <f t="shared" si="513"/>
        <v>418</v>
      </c>
      <c r="CC243">
        <f t="shared" si="514"/>
        <v>3</v>
      </c>
      <c r="CD243" s="19"/>
      <c r="CE243" s="155">
        <f t="shared" si="515"/>
        <v>139.33333333333334</v>
      </c>
      <c r="CF243" s="17">
        <f t="shared" si="516"/>
        <v>139.33333333333334</v>
      </c>
      <c r="CG243" s="205">
        <f t="shared" si="517"/>
        <v>437.72857640017787</v>
      </c>
      <c r="CH243" s="205">
        <f t="shared" si="518"/>
        <v>139.33333333333334</v>
      </c>
      <c r="CI243" s="205">
        <f t="shared" si="519"/>
        <v>0</v>
      </c>
      <c r="CJ243" s="224">
        <f t="shared" si="474"/>
        <v>1</v>
      </c>
      <c r="CK243" s="205">
        <f t="shared" si="520"/>
        <v>2</v>
      </c>
      <c r="CL243" s="205">
        <v>360</v>
      </c>
      <c r="CM243" s="205">
        <f t="shared" si="542"/>
        <v>8.3333333333333332E-3</v>
      </c>
      <c r="CN243" s="8"/>
      <c r="CO243" s="198"/>
      <c r="CP243" s="8"/>
      <c r="CQ243" s="8"/>
      <c r="CR243" s="8"/>
      <c r="CS243" s="8"/>
      <c r="CT243" s="8">
        <f t="shared" si="543"/>
        <v>418</v>
      </c>
      <c r="CU243" s="8">
        <f t="shared" si="544"/>
        <v>3</v>
      </c>
      <c r="CV243" s="8">
        <f t="shared" si="521"/>
        <v>1</v>
      </c>
      <c r="CW243" s="8">
        <f t="shared" ref="CW243:CW306" si="591">CT243/CV243</f>
        <v>418</v>
      </c>
      <c r="CX243" s="8">
        <f t="shared" ref="CX243:CX306" si="592">CU243/CV243</f>
        <v>3</v>
      </c>
      <c r="CY243" s="8">
        <f t="shared" si="475"/>
        <v>1</v>
      </c>
      <c r="CZ243" s="8">
        <f t="shared" si="476"/>
        <v>418</v>
      </c>
      <c r="DA243" s="8">
        <f t="shared" si="522"/>
        <v>3</v>
      </c>
      <c r="DB243" s="8"/>
      <c r="DC243" s="198">
        <f t="shared" si="523"/>
        <v>418</v>
      </c>
      <c r="DD243" s="234" t="s">
        <v>1005</v>
      </c>
      <c r="DE243" s="198">
        <f t="shared" si="524"/>
        <v>3</v>
      </c>
      <c r="DF243" s="8" t="s">
        <v>16</v>
      </c>
      <c r="DG243" s="8">
        <f t="shared" si="477"/>
        <v>139.33333333333334</v>
      </c>
      <c r="DH243" s="129" t="s">
        <v>18</v>
      </c>
      <c r="DI243" s="129" t="s">
        <v>16</v>
      </c>
      <c r="DJ243" s="198">
        <f t="shared" si="525"/>
        <v>437.72857640017787</v>
      </c>
      <c r="DK243" s="30" t="s">
        <v>2</v>
      </c>
      <c r="DL243" s="198">
        <f t="shared" si="478"/>
        <v>437.72857640017787</v>
      </c>
      <c r="DM243" s="228">
        <f t="shared" si="545"/>
        <v>1000000000000</v>
      </c>
      <c r="DN243" s="228">
        <f t="shared" si="546"/>
        <v>437728576400177.88</v>
      </c>
      <c r="DO243" s="228">
        <f t="shared" si="547"/>
        <v>437728576400177.88</v>
      </c>
      <c r="DP243" s="228">
        <f t="shared" si="548"/>
        <v>437728576400178</v>
      </c>
      <c r="DQ243" s="228">
        <f t="shared" si="549"/>
        <v>437728576400178</v>
      </c>
      <c r="DR243" s="30" t="str">
        <f t="shared" si="550"/>
        <v/>
      </c>
      <c r="DS243" s="30">
        <f t="shared" si="551"/>
        <v>0</v>
      </c>
      <c r="DT243" s="30">
        <f t="shared" si="552"/>
        <v>0</v>
      </c>
      <c r="DU243" s="27"/>
      <c r="DV243" s="23" t="s">
        <v>19</v>
      </c>
      <c r="DW243" s="23">
        <f t="shared" si="479"/>
        <v>418</v>
      </c>
      <c r="DX243" s="23">
        <f t="shared" si="480"/>
        <v>3</v>
      </c>
      <c r="DY243" s="23">
        <f t="shared" si="526"/>
        <v>139.33333333333334</v>
      </c>
      <c r="DZ243" s="23">
        <f t="shared" si="527"/>
        <v>0</v>
      </c>
      <c r="EA243" s="23">
        <f t="shared" si="481"/>
        <v>0</v>
      </c>
      <c r="EB243" s="23"/>
      <c r="EC243" s="23">
        <f t="shared" si="528"/>
        <v>418</v>
      </c>
      <c r="ED243" s="23">
        <f t="shared" si="529"/>
        <v>3</v>
      </c>
      <c r="EE243" s="23">
        <f t="shared" si="530"/>
        <v>418</v>
      </c>
      <c r="EF243" s="23">
        <f t="shared" si="531"/>
        <v>3</v>
      </c>
      <c r="EG243" s="23"/>
      <c r="EH243" s="23" t="s">
        <v>36</v>
      </c>
      <c r="EI243" s="223">
        <f t="shared" si="532"/>
        <v>418</v>
      </c>
      <c r="EJ243" s="23" t="s">
        <v>17</v>
      </c>
      <c r="EK243" s="223">
        <f t="shared" si="533"/>
        <v>3</v>
      </c>
      <c r="EL243" s="92" t="s">
        <v>37</v>
      </c>
      <c r="EM243" s="24" t="s">
        <v>18</v>
      </c>
      <c r="EN243" s="92">
        <f t="shared" si="566"/>
        <v>1</v>
      </c>
      <c r="EO243" s="92" t="s">
        <v>16</v>
      </c>
      <c r="EP243" t="str">
        <f t="shared" si="567"/>
        <v xml:space="preserve">( 418 / 3 ) π </v>
      </c>
      <c r="EQ243" t="str">
        <f t="shared" si="568"/>
        <v xml:space="preserve">( 418 / 3 ) π </v>
      </c>
      <c r="ER243" t="str">
        <f t="shared" si="534"/>
        <v xml:space="preserve">( 418 / 3 ) π </v>
      </c>
      <c r="ES243">
        <f t="shared" si="553"/>
        <v>0</v>
      </c>
      <c r="ET243" t="str">
        <f t="shared" si="535"/>
        <v xml:space="preserve">( 418 / 3 ) π </v>
      </c>
      <c r="EU243" s="92" t="s">
        <v>39</v>
      </c>
      <c r="EV243" s="92">
        <f t="shared" si="554"/>
        <v>210</v>
      </c>
      <c r="EW243" s="92"/>
      <c r="EX243" s="92">
        <f t="shared" si="555"/>
        <v>3</v>
      </c>
      <c r="EY243" s="92">
        <f t="shared" si="482"/>
        <v>3</v>
      </c>
      <c r="EZ243" s="71" t="str">
        <f t="shared" si="483"/>
        <v xml:space="preserve">25080° = </v>
      </c>
      <c r="FA243" s="73" t="str">
        <f t="shared" si="536"/>
        <v xml:space="preserve">( 418 / 3 ) π </v>
      </c>
      <c r="FB243" s="26" t="str">
        <f t="shared" si="484"/>
        <v>=</v>
      </c>
      <c r="FC243" s="26"/>
      <c r="FD243" s="26">
        <f t="shared" si="485"/>
        <v>437.72857640017787</v>
      </c>
      <c r="FE243" s="26"/>
      <c r="FF243" s="26" t="s">
        <v>39</v>
      </c>
      <c r="FG243" s="25">
        <f t="shared" si="486"/>
        <v>437.72857640017787</v>
      </c>
      <c r="FH243" s="25" t="s">
        <v>2</v>
      </c>
      <c r="FI243" s="25" t="str">
        <f t="shared" si="487"/>
        <v/>
      </c>
      <c r="FL243" s="144" t="str">
        <f t="shared" si="488"/>
        <v>( 418 / 3 ) π   =</v>
      </c>
      <c r="FM243" s="42">
        <f t="shared" si="569"/>
        <v>437.72857640017787</v>
      </c>
      <c r="FN243">
        <f t="shared" si="570"/>
        <v>-0.86602540378444548</v>
      </c>
      <c r="FO243">
        <f t="shared" si="571"/>
        <v>-0.49999999999998812</v>
      </c>
      <c r="FP243">
        <f t="shared" si="572"/>
        <v>-4.3301270189222274</v>
      </c>
      <c r="FQ243">
        <f t="shared" si="573"/>
        <v>-2.4999999999999405</v>
      </c>
      <c r="FR243">
        <f t="shared" si="574"/>
        <v>7.4999999999999405</v>
      </c>
      <c r="FS243">
        <f t="shared" si="575"/>
        <v>2.5000000000000595</v>
      </c>
      <c r="FT243">
        <f t="shared" si="576"/>
        <v>8.6602540378443518</v>
      </c>
      <c r="FV243">
        <v>360</v>
      </c>
      <c r="FW243">
        <f t="shared" si="556"/>
        <v>120</v>
      </c>
      <c r="FX243">
        <f t="shared" si="577"/>
        <v>60</v>
      </c>
      <c r="FY243">
        <f t="shared" si="468"/>
        <v>3</v>
      </c>
      <c r="FZ243">
        <f t="shared" si="537"/>
        <v>1.5</v>
      </c>
      <c r="GA243">
        <f t="shared" si="469"/>
        <v>209</v>
      </c>
      <c r="GB243">
        <f t="shared" si="578"/>
        <v>0</v>
      </c>
      <c r="GC243" t="str">
        <f t="shared" si="579"/>
        <v/>
      </c>
      <c r="GD243" t="str">
        <f t="shared" si="538"/>
        <v/>
      </c>
      <c r="GH243" t="str">
        <f t="shared" si="489"/>
        <v/>
      </c>
      <c r="GI243" t="str">
        <f t="shared" si="580"/>
        <v/>
      </c>
      <c r="GJ243" s="43" t="str">
        <f t="shared" si="581"/>
        <v/>
      </c>
      <c r="GK243" s="43" t="str">
        <f t="shared" si="582"/>
        <v/>
      </c>
      <c r="GL243" s="145"/>
      <c r="GM243" t="str">
        <f t="shared" si="583"/>
        <v/>
      </c>
      <c r="GN243" t="str">
        <f t="shared" si="584"/>
        <v/>
      </c>
      <c r="GO243" t="str">
        <f t="shared" si="585"/>
        <v/>
      </c>
      <c r="GP243" t="str">
        <f t="shared" si="586"/>
        <v/>
      </c>
      <c r="GQ243" t="str">
        <f t="shared" si="539"/>
        <v/>
      </c>
      <c r="GR243" t="str">
        <f t="shared" si="587"/>
        <v/>
      </c>
      <c r="GS243" t="str">
        <f t="shared" si="588"/>
        <v/>
      </c>
      <c r="GU243" t="str">
        <f t="shared" si="589"/>
        <v/>
      </c>
      <c r="GV243" t="str">
        <f t="shared" si="473"/>
        <v/>
      </c>
      <c r="GW243" t="str">
        <f t="shared" si="471"/>
        <v/>
      </c>
      <c r="GX243" t="str">
        <f t="shared" si="472"/>
        <v/>
      </c>
      <c r="GY243" s="19"/>
      <c r="GZ243" t="e">
        <f t="shared" si="540"/>
        <v>#VALUE!</v>
      </c>
      <c r="HA243">
        <f t="shared" si="470"/>
        <v>3</v>
      </c>
      <c r="HC243" t="s">
        <v>982</v>
      </c>
      <c r="HD243">
        <f t="shared" si="557"/>
        <v>209</v>
      </c>
      <c r="HE243" t="str">
        <f t="shared" si="490"/>
        <v/>
      </c>
      <c r="HF243">
        <f t="shared" si="491"/>
        <v>0</v>
      </c>
      <c r="HG243" t="str">
        <f t="shared" si="492"/>
        <v/>
      </c>
      <c r="HH243">
        <f t="shared" si="590"/>
        <v>0</v>
      </c>
    </row>
    <row r="244" spans="2:216" x14ac:dyDescent="0.25">
      <c r="B244" s="8"/>
      <c r="C244" s="8"/>
      <c r="D244" s="8"/>
      <c r="E244" s="8"/>
      <c r="F244" s="8"/>
      <c r="G244" s="8"/>
      <c r="H244" s="8"/>
      <c r="I244" s="8"/>
      <c r="J244" s="8"/>
      <c r="L244" s="185"/>
      <c r="M244" s="185"/>
      <c r="N244" s="84"/>
      <c r="O244" s="8"/>
      <c r="P244" s="8"/>
      <c r="Q244" s="27"/>
      <c r="R244" s="227">
        <f t="shared" si="493"/>
        <v>140</v>
      </c>
      <c r="U244" s="32" t="str">
        <f t="shared" si="559"/>
        <v/>
      </c>
      <c r="V244" s="45" t="str">
        <f t="shared" si="560"/>
        <v/>
      </c>
      <c r="W244" s="32" t="str">
        <f t="shared" si="494"/>
        <v/>
      </c>
      <c r="X244" s="35" t="str">
        <f t="shared" si="561"/>
        <v/>
      </c>
      <c r="Y244" s="39" t="str">
        <f t="shared" si="562"/>
        <v/>
      </c>
      <c r="Z244" s="35" t="str">
        <f t="shared" si="563"/>
        <v/>
      </c>
      <c r="AA244" s="35" t="str">
        <f t="shared" si="564"/>
        <v/>
      </c>
      <c r="AB244" s="35" t="str">
        <f t="shared" si="495"/>
        <v/>
      </c>
      <c r="AC244" s="39" t="str">
        <f t="shared" si="496"/>
        <v/>
      </c>
      <c r="AD244" s="39" t="str">
        <f t="shared" si="497"/>
        <v/>
      </c>
      <c r="AE244" s="41" t="str">
        <f t="shared" si="565"/>
        <v/>
      </c>
      <c r="AG244" s="20" t="e">
        <f t="shared" si="498"/>
        <v>#VALUE!</v>
      </c>
      <c r="BE244" s="8">
        <v>180</v>
      </c>
      <c r="BF244" s="8">
        <v>360</v>
      </c>
      <c r="BG244" s="8">
        <f t="shared" si="558"/>
        <v>8400</v>
      </c>
      <c r="BH244">
        <f t="shared" si="499"/>
        <v>25200</v>
      </c>
      <c r="BI244" t="s">
        <v>20</v>
      </c>
      <c r="BJ244">
        <f t="shared" si="500"/>
        <v>25200</v>
      </c>
      <c r="BK244">
        <f t="shared" si="541"/>
        <v>0</v>
      </c>
      <c r="BL244" s="17">
        <f t="shared" si="501"/>
        <v>50400</v>
      </c>
      <c r="BM244" s="17">
        <f t="shared" si="502"/>
        <v>360</v>
      </c>
      <c r="BN244" s="17">
        <f t="shared" si="503"/>
        <v>50400</v>
      </c>
      <c r="BO244" s="17">
        <f t="shared" si="504"/>
        <v>0</v>
      </c>
      <c r="BR244">
        <f t="shared" si="505"/>
        <v>25200</v>
      </c>
      <c r="BS244">
        <f t="shared" si="506"/>
        <v>360</v>
      </c>
      <c r="BT244">
        <f t="shared" si="507"/>
        <v>140</v>
      </c>
      <c r="BU244">
        <f t="shared" si="508"/>
        <v>1</v>
      </c>
      <c r="BX244">
        <f t="shared" si="509"/>
        <v>1</v>
      </c>
      <c r="BY244">
        <f t="shared" si="510"/>
        <v>140</v>
      </c>
      <c r="BZ244">
        <f t="shared" si="511"/>
        <v>1</v>
      </c>
      <c r="CA244">
        <f t="shared" si="512"/>
        <v>1</v>
      </c>
      <c r="CB244">
        <f t="shared" si="513"/>
        <v>140</v>
      </c>
      <c r="CC244">
        <f t="shared" si="514"/>
        <v>1</v>
      </c>
      <c r="CD244" s="19"/>
      <c r="CE244" s="155">
        <f t="shared" si="515"/>
        <v>140</v>
      </c>
      <c r="CF244" s="17">
        <f t="shared" si="516"/>
        <v>140</v>
      </c>
      <c r="CG244" s="205">
        <f t="shared" si="517"/>
        <v>439.82297150257102</v>
      </c>
      <c r="CH244" s="205">
        <f t="shared" si="518"/>
        <v>140</v>
      </c>
      <c r="CI244" s="205">
        <f t="shared" si="519"/>
        <v>0</v>
      </c>
      <c r="CJ244" s="224">
        <f t="shared" si="474"/>
        <v>1</v>
      </c>
      <c r="CK244" s="205">
        <f t="shared" si="520"/>
        <v>2</v>
      </c>
      <c r="CL244" s="205">
        <v>360</v>
      </c>
      <c r="CM244" s="205">
        <f t="shared" si="542"/>
        <v>8.3333333333333332E-3</v>
      </c>
      <c r="CN244" s="8"/>
      <c r="CO244" s="198"/>
      <c r="CP244" s="8"/>
      <c r="CQ244" s="8"/>
      <c r="CR244" s="8"/>
      <c r="CS244" s="8"/>
      <c r="CT244" s="8">
        <f t="shared" si="543"/>
        <v>420</v>
      </c>
      <c r="CU244" s="8">
        <f t="shared" si="544"/>
        <v>3</v>
      </c>
      <c r="CV244" s="8">
        <f t="shared" si="521"/>
        <v>3</v>
      </c>
      <c r="CW244" s="8">
        <f t="shared" si="591"/>
        <v>140</v>
      </c>
      <c r="CX244" s="8">
        <f t="shared" si="592"/>
        <v>1</v>
      </c>
      <c r="CY244" s="8">
        <f t="shared" si="475"/>
        <v>3</v>
      </c>
      <c r="CZ244" s="8">
        <f t="shared" si="476"/>
        <v>140</v>
      </c>
      <c r="DA244" s="8">
        <f t="shared" si="522"/>
        <v>1</v>
      </c>
      <c r="DB244" s="8"/>
      <c r="DC244" s="198">
        <f t="shared" si="523"/>
        <v>140</v>
      </c>
      <c r="DD244" s="234" t="s">
        <v>1005</v>
      </c>
      <c r="DE244" s="198">
        <f t="shared" si="524"/>
        <v>1</v>
      </c>
      <c r="DF244" s="8" t="s">
        <v>16</v>
      </c>
      <c r="DG244" s="8">
        <f t="shared" si="477"/>
        <v>140</v>
      </c>
      <c r="DH244" s="129" t="s">
        <v>18</v>
      </c>
      <c r="DI244" s="129" t="s">
        <v>16</v>
      </c>
      <c r="DJ244" s="198">
        <f t="shared" si="525"/>
        <v>439.82297150257102</v>
      </c>
      <c r="DK244" s="30" t="s">
        <v>2</v>
      </c>
      <c r="DL244" s="198">
        <f t="shared" si="478"/>
        <v>439.82297150257102</v>
      </c>
      <c r="DM244" s="228">
        <f t="shared" si="545"/>
        <v>1000000000000</v>
      </c>
      <c r="DN244" s="228">
        <f t="shared" si="546"/>
        <v>439822971502571</v>
      </c>
      <c r="DO244" s="228">
        <f t="shared" si="547"/>
        <v>439822971502571</v>
      </c>
      <c r="DP244" s="228">
        <f t="shared" si="548"/>
        <v>439822971502571</v>
      </c>
      <c r="DQ244" s="228">
        <f t="shared" si="549"/>
        <v>439822971502571</v>
      </c>
      <c r="DR244" s="30" t="str">
        <f t="shared" si="550"/>
        <v/>
      </c>
      <c r="DS244" s="30">
        <f t="shared" si="551"/>
        <v>0</v>
      </c>
      <c r="DT244" s="30">
        <f t="shared" si="552"/>
        <v>0</v>
      </c>
      <c r="DU244" s="27"/>
      <c r="DV244" s="23" t="s">
        <v>19</v>
      </c>
      <c r="DW244" s="23">
        <f t="shared" si="479"/>
        <v>140</v>
      </c>
      <c r="DX244" s="23">
        <f t="shared" si="480"/>
        <v>1</v>
      </c>
      <c r="DY244" s="23">
        <f t="shared" si="526"/>
        <v>140</v>
      </c>
      <c r="DZ244" s="23">
        <f t="shared" si="527"/>
        <v>0</v>
      </c>
      <c r="EA244" s="23">
        <f t="shared" si="481"/>
        <v>0</v>
      </c>
      <c r="EB244" s="23"/>
      <c r="EC244" s="23">
        <f t="shared" si="528"/>
        <v>140</v>
      </c>
      <c r="ED244" s="23">
        <f t="shared" si="529"/>
        <v>1</v>
      </c>
      <c r="EE244" s="23">
        <f t="shared" si="530"/>
        <v>140</v>
      </c>
      <c r="EF244" s="23">
        <f t="shared" si="531"/>
        <v>1</v>
      </c>
      <c r="EG244" s="23"/>
      <c r="EH244" s="23" t="s">
        <v>36</v>
      </c>
      <c r="EI244" s="223">
        <f t="shared" si="532"/>
        <v>140</v>
      </c>
      <c r="EJ244" s="23" t="s">
        <v>17</v>
      </c>
      <c r="EK244" s="223">
        <f t="shared" si="533"/>
        <v>1</v>
      </c>
      <c r="EL244" s="92" t="s">
        <v>37</v>
      </c>
      <c r="EM244" s="24" t="s">
        <v>18</v>
      </c>
      <c r="EN244" s="92">
        <f t="shared" si="566"/>
        <v>1</v>
      </c>
      <c r="EO244" s="92" t="s">
        <v>16</v>
      </c>
      <c r="EP244" t="str">
        <f t="shared" si="567"/>
        <v xml:space="preserve">( 140 / 1 ) π </v>
      </c>
      <c r="EQ244" t="str">
        <f t="shared" si="568"/>
        <v xml:space="preserve">140 π </v>
      </c>
      <c r="ER244" t="str">
        <f t="shared" si="534"/>
        <v xml:space="preserve">140 π </v>
      </c>
      <c r="ES244">
        <f t="shared" si="553"/>
        <v>0</v>
      </c>
      <c r="ET244" t="str">
        <f t="shared" si="535"/>
        <v xml:space="preserve">140 π </v>
      </c>
      <c r="EU244" s="92" t="s">
        <v>39</v>
      </c>
      <c r="EV244" s="92">
        <f t="shared" si="554"/>
        <v>211</v>
      </c>
      <c r="EW244" s="92"/>
      <c r="EX244" s="92">
        <f t="shared" si="555"/>
        <v>3</v>
      </c>
      <c r="EY244" s="92">
        <f t="shared" si="482"/>
        <v>1</v>
      </c>
      <c r="EZ244" s="71" t="str">
        <f t="shared" si="483"/>
        <v xml:space="preserve">25200° = </v>
      </c>
      <c r="FA244" s="73" t="str">
        <f t="shared" si="536"/>
        <v xml:space="preserve">140 π </v>
      </c>
      <c r="FB244" s="26" t="str">
        <f t="shared" si="484"/>
        <v>=</v>
      </c>
      <c r="FC244" s="26"/>
      <c r="FD244" s="26">
        <f t="shared" si="485"/>
        <v>439.82297150257102</v>
      </c>
      <c r="FE244" s="26"/>
      <c r="FF244" s="26" t="s">
        <v>39</v>
      </c>
      <c r="FG244" s="25">
        <f t="shared" si="486"/>
        <v>439.82297150257102</v>
      </c>
      <c r="FH244" s="25" t="s">
        <v>2</v>
      </c>
      <c r="FI244" s="25" t="str">
        <f t="shared" si="487"/>
        <v/>
      </c>
      <c r="FL244" s="144" t="str">
        <f t="shared" si="488"/>
        <v>140 π   =</v>
      </c>
      <c r="FM244" s="42">
        <f t="shared" si="569"/>
        <v>439.82297150257102</v>
      </c>
      <c r="FN244">
        <f t="shared" si="570"/>
        <v>-3.1362933083922684E-14</v>
      </c>
      <c r="FO244">
        <f t="shared" si="571"/>
        <v>1</v>
      </c>
      <c r="FP244">
        <f t="shared" si="572"/>
        <v>-1.5681466541961342E-13</v>
      </c>
      <c r="FQ244">
        <f t="shared" si="573"/>
        <v>5</v>
      </c>
      <c r="FR244">
        <f t="shared" si="574"/>
        <v>0</v>
      </c>
      <c r="FS244">
        <f t="shared" si="575"/>
        <v>0</v>
      </c>
      <c r="FT244">
        <f t="shared" si="576"/>
        <v>1.5681466541961342E-13</v>
      </c>
      <c r="FV244">
        <v>360</v>
      </c>
      <c r="FW244">
        <f t="shared" si="556"/>
        <v>120</v>
      </c>
      <c r="FX244">
        <f t="shared" si="577"/>
        <v>60</v>
      </c>
      <c r="FY244">
        <f t="shared" si="468"/>
        <v>3</v>
      </c>
      <c r="FZ244">
        <f t="shared" si="537"/>
        <v>1.5</v>
      </c>
      <c r="GA244">
        <f t="shared" si="469"/>
        <v>210</v>
      </c>
      <c r="GB244">
        <f t="shared" si="578"/>
        <v>0</v>
      </c>
      <c r="GC244" t="str">
        <f t="shared" si="579"/>
        <v/>
      </c>
      <c r="GD244" t="str">
        <f t="shared" si="538"/>
        <v/>
      </c>
      <c r="GH244" t="str">
        <f t="shared" si="489"/>
        <v/>
      </c>
      <c r="GI244" t="str">
        <f t="shared" si="580"/>
        <v/>
      </c>
      <c r="GJ244" s="43" t="str">
        <f t="shared" si="581"/>
        <v/>
      </c>
      <c r="GK244" s="43" t="str">
        <f t="shared" si="582"/>
        <v/>
      </c>
      <c r="GL244" s="145"/>
      <c r="GM244" t="str">
        <f t="shared" si="583"/>
        <v/>
      </c>
      <c r="GN244" t="str">
        <f t="shared" si="584"/>
        <v/>
      </c>
      <c r="GO244" t="str">
        <f t="shared" si="585"/>
        <v/>
      </c>
      <c r="GP244" t="str">
        <f t="shared" si="586"/>
        <v/>
      </c>
      <c r="GQ244" t="str">
        <f t="shared" si="539"/>
        <v/>
      </c>
      <c r="GR244" t="str">
        <f t="shared" si="587"/>
        <v/>
      </c>
      <c r="GS244" t="str">
        <f t="shared" si="588"/>
        <v/>
      </c>
      <c r="GU244" t="str">
        <f t="shared" si="589"/>
        <v/>
      </c>
      <c r="GV244" t="str">
        <f t="shared" si="473"/>
        <v/>
      </c>
      <c r="GW244" t="str">
        <f t="shared" si="471"/>
        <v/>
      </c>
      <c r="GX244" t="str">
        <f t="shared" si="472"/>
        <v/>
      </c>
      <c r="GY244" s="19"/>
      <c r="GZ244" t="e">
        <f t="shared" si="540"/>
        <v>#VALUE!</v>
      </c>
      <c r="HA244">
        <f t="shared" si="470"/>
        <v>3</v>
      </c>
      <c r="HC244" t="s">
        <v>982</v>
      </c>
      <c r="HD244">
        <f t="shared" si="557"/>
        <v>210</v>
      </c>
      <c r="HE244" t="str">
        <f t="shared" si="490"/>
        <v/>
      </c>
      <c r="HF244">
        <f t="shared" si="491"/>
        <v>0</v>
      </c>
      <c r="HG244" t="str">
        <f t="shared" si="492"/>
        <v/>
      </c>
      <c r="HH244">
        <f t="shared" si="590"/>
        <v>0</v>
      </c>
    </row>
    <row r="245" spans="2:216" x14ac:dyDescent="0.25">
      <c r="B245" s="8"/>
      <c r="C245" s="8"/>
      <c r="D245" s="8"/>
      <c r="E245" s="8"/>
      <c r="F245" s="8"/>
      <c r="G245" s="8"/>
      <c r="H245" s="8"/>
      <c r="I245" s="8"/>
      <c r="J245" s="8"/>
      <c r="L245" s="185"/>
      <c r="M245" s="185"/>
      <c r="N245" s="84"/>
      <c r="O245" s="8"/>
      <c r="P245" s="8"/>
      <c r="Q245" s="27"/>
      <c r="R245" s="227">
        <f t="shared" si="493"/>
        <v>140.66666666666666</v>
      </c>
      <c r="U245" s="32" t="str">
        <f t="shared" si="559"/>
        <v/>
      </c>
      <c r="V245" s="44" t="str">
        <f t="shared" si="560"/>
        <v/>
      </c>
      <c r="W245" s="66" t="str">
        <f t="shared" si="494"/>
        <v/>
      </c>
      <c r="X245" s="34" t="str">
        <f t="shared" si="561"/>
        <v/>
      </c>
      <c r="Y245" s="38" t="str">
        <f t="shared" si="562"/>
        <v/>
      </c>
      <c r="Z245" s="34" t="str">
        <f t="shared" si="563"/>
        <v/>
      </c>
      <c r="AA245" s="34" t="str">
        <f t="shared" si="564"/>
        <v/>
      </c>
      <c r="AB245" s="34" t="str">
        <f t="shared" si="495"/>
        <v/>
      </c>
      <c r="AC245" s="38" t="str">
        <f t="shared" si="496"/>
        <v/>
      </c>
      <c r="AD245" s="38" t="str">
        <f t="shared" si="497"/>
        <v/>
      </c>
      <c r="AE245" s="40" t="str">
        <f t="shared" si="565"/>
        <v/>
      </c>
      <c r="AG245" s="20" t="e">
        <f t="shared" si="498"/>
        <v>#VALUE!</v>
      </c>
      <c r="BE245" s="8">
        <v>180</v>
      </c>
      <c r="BF245" s="8">
        <v>360</v>
      </c>
      <c r="BG245" s="8">
        <f t="shared" si="558"/>
        <v>8440</v>
      </c>
      <c r="BH245">
        <f t="shared" si="499"/>
        <v>25320</v>
      </c>
      <c r="BI245" t="s">
        <v>20</v>
      </c>
      <c r="BJ245">
        <f t="shared" si="500"/>
        <v>25320</v>
      </c>
      <c r="BK245">
        <f t="shared" si="541"/>
        <v>0</v>
      </c>
      <c r="BL245" s="17">
        <f t="shared" si="501"/>
        <v>50640</v>
      </c>
      <c r="BM245" s="17">
        <f t="shared" si="502"/>
        <v>360</v>
      </c>
      <c r="BN245" s="17">
        <f t="shared" si="503"/>
        <v>50640</v>
      </c>
      <c r="BO245" s="17">
        <f t="shared" si="504"/>
        <v>0</v>
      </c>
      <c r="BR245">
        <f t="shared" si="505"/>
        <v>25320</v>
      </c>
      <c r="BS245">
        <f t="shared" si="506"/>
        <v>120</v>
      </c>
      <c r="BT245">
        <f t="shared" si="507"/>
        <v>422</v>
      </c>
      <c r="BU245">
        <f t="shared" si="508"/>
        <v>3</v>
      </c>
      <c r="BX245">
        <f t="shared" si="509"/>
        <v>1</v>
      </c>
      <c r="BY245">
        <f t="shared" si="510"/>
        <v>422</v>
      </c>
      <c r="BZ245">
        <f t="shared" si="511"/>
        <v>3</v>
      </c>
      <c r="CA245">
        <f t="shared" si="512"/>
        <v>1</v>
      </c>
      <c r="CB245">
        <f t="shared" si="513"/>
        <v>422</v>
      </c>
      <c r="CC245">
        <f t="shared" si="514"/>
        <v>3</v>
      </c>
      <c r="CD245" s="19"/>
      <c r="CE245" s="155">
        <f t="shared" si="515"/>
        <v>140.66666666666666</v>
      </c>
      <c r="CF245" s="17">
        <f t="shared" si="516"/>
        <v>140.66666666666666</v>
      </c>
      <c r="CG245" s="205">
        <f t="shared" si="517"/>
        <v>441.91736660496423</v>
      </c>
      <c r="CH245" s="205">
        <f t="shared" si="518"/>
        <v>140.66666666666666</v>
      </c>
      <c r="CI245" s="205">
        <f t="shared" si="519"/>
        <v>0</v>
      </c>
      <c r="CJ245" s="224">
        <f t="shared" si="474"/>
        <v>1</v>
      </c>
      <c r="CK245" s="205">
        <f t="shared" si="520"/>
        <v>2</v>
      </c>
      <c r="CL245" s="205">
        <v>360</v>
      </c>
      <c r="CM245" s="205">
        <f t="shared" si="542"/>
        <v>8.3333333333333332E-3</v>
      </c>
      <c r="CN245" s="8"/>
      <c r="CO245" s="198"/>
      <c r="CP245" s="8"/>
      <c r="CQ245" s="8"/>
      <c r="CR245" s="8"/>
      <c r="CS245" s="8"/>
      <c r="CT245" s="8">
        <f t="shared" si="543"/>
        <v>422</v>
      </c>
      <c r="CU245" s="8">
        <f t="shared" si="544"/>
        <v>3</v>
      </c>
      <c r="CV245" s="8">
        <f t="shared" si="521"/>
        <v>1</v>
      </c>
      <c r="CW245" s="8">
        <f t="shared" si="591"/>
        <v>422</v>
      </c>
      <c r="CX245" s="8">
        <f t="shared" si="592"/>
        <v>3</v>
      </c>
      <c r="CY245" s="8">
        <f t="shared" si="475"/>
        <v>1</v>
      </c>
      <c r="CZ245" s="8">
        <f t="shared" si="476"/>
        <v>422</v>
      </c>
      <c r="DA245" s="8">
        <f t="shared" si="522"/>
        <v>3</v>
      </c>
      <c r="DB245" s="8"/>
      <c r="DC245" s="198">
        <f t="shared" si="523"/>
        <v>422</v>
      </c>
      <c r="DD245" s="234" t="s">
        <v>1005</v>
      </c>
      <c r="DE245" s="198">
        <f t="shared" si="524"/>
        <v>3</v>
      </c>
      <c r="DF245" s="8" t="s">
        <v>16</v>
      </c>
      <c r="DG245" s="8">
        <f t="shared" si="477"/>
        <v>140.66666666666666</v>
      </c>
      <c r="DH245" s="129" t="s">
        <v>18</v>
      </c>
      <c r="DI245" s="129" t="s">
        <v>16</v>
      </c>
      <c r="DJ245" s="198">
        <f t="shared" si="525"/>
        <v>441.91736660496423</v>
      </c>
      <c r="DK245" s="30" t="s">
        <v>2</v>
      </c>
      <c r="DL245" s="198">
        <f t="shared" si="478"/>
        <v>441.91736660496423</v>
      </c>
      <c r="DM245" s="228">
        <f t="shared" si="545"/>
        <v>1000000000000</v>
      </c>
      <c r="DN245" s="228">
        <f t="shared" si="546"/>
        <v>441917366604964.25</v>
      </c>
      <c r="DO245" s="228">
        <f t="shared" si="547"/>
        <v>441917366604964.25</v>
      </c>
      <c r="DP245" s="228">
        <f t="shared" si="548"/>
        <v>441917366604964</v>
      </c>
      <c r="DQ245" s="228">
        <f t="shared" si="549"/>
        <v>441917366604964</v>
      </c>
      <c r="DR245" s="30" t="str">
        <f t="shared" si="550"/>
        <v/>
      </c>
      <c r="DS245" s="30">
        <f t="shared" si="551"/>
        <v>0</v>
      </c>
      <c r="DT245" s="30">
        <f t="shared" si="552"/>
        <v>0</v>
      </c>
      <c r="DU245" s="27"/>
      <c r="DV245" s="23" t="s">
        <v>19</v>
      </c>
      <c r="DW245" s="23">
        <f t="shared" si="479"/>
        <v>422</v>
      </c>
      <c r="DX245" s="23">
        <f t="shared" si="480"/>
        <v>3</v>
      </c>
      <c r="DY245" s="23">
        <f t="shared" si="526"/>
        <v>140.66666666666666</v>
      </c>
      <c r="DZ245" s="23">
        <f t="shared" si="527"/>
        <v>0</v>
      </c>
      <c r="EA245" s="23">
        <f t="shared" si="481"/>
        <v>0</v>
      </c>
      <c r="EB245" s="23"/>
      <c r="EC245" s="23">
        <f t="shared" si="528"/>
        <v>422</v>
      </c>
      <c r="ED245" s="23">
        <f t="shared" si="529"/>
        <v>3</v>
      </c>
      <c r="EE245" s="23">
        <f t="shared" si="530"/>
        <v>422</v>
      </c>
      <c r="EF245" s="23">
        <f t="shared" si="531"/>
        <v>3</v>
      </c>
      <c r="EG245" s="23"/>
      <c r="EH245" s="23" t="s">
        <v>36</v>
      </c>
      <c r="EI245" s="223">
        <f t="shared" si="532"/>
        <v>422</v>
      </c>
      <c r="EJ245" s="23" t="s">
        <v>17</v>
      </c>
      <c r="EK245" s="223">
        <f t="shared" si="533"/>
        <v>3</v>
      </c>
      <c r="EL245" s="92" t="s">
        <v>37</v>
      </c>
      <c r="EM245" s="24" t="s">
        <v>18</v>
      </c>
      <c r="EN245" s="92">
        <f t="shared" si="566"/>
        <v>1</v>
      </c>
      <c r="EO245" s="92" t="s">
        <v>16</v>
      </c>
      <c r="EP245" t="str">
        <f t="shared" si="567"/>
        <v xml:space="preserve">( 422 / 3 ) π </v>
      </c>
      <c r="EQ245" t="str">
        <f t="shared" si="568"/>
        <v xml:space="preserve">( 422 / 3 ) π </v>
      </c>
      <c r="ER245" t="str">
        <f t="shared" si="534"/>
        <v xml:space="preserve">( 422 / 3 ) π </v>
      </c>
      <c r="ES245">
        <f t="shared" si="553"/>
        <v>0</v>
      </c>
      <c r="ET245" t="str">
        <f t="shared" si="535"/>
        <v xml:space="preserve">( 422 / 3 ) π </v>
      </c>
      <c r="EU245" s="92" t="s">
        <v>39</v>
      </c>
      <c r="EV245" s="92">
        <f t="shared" si="554"/>
        <v>212</v>
      </c>
      <c r="EW245" s="92"/>
      <c r="EX245" s="92">
        <f t="shared" si="555"/>
        <v>3</v>
      </c>
      <c r="EY245" s="92">
        <f t="shared" si="482"/>
        <v>1</v>
      </c>
      <c r="EZ245" s="71" t="str">
        <f t="shared" si="483"/>
        <v xml:space="preserve">25320° = </v>
      </c>
      <c r="FA245" s="73" t="str">
        <f t="shared" si="536"/>
        <v xml:space="preserve">( 422 / 3 ) π </v>
      </c>
      <c r="FB245" s="26" t="str">
        <f t="shared" si="484"/>
        <v>=</v>
      </c>
      <c r="FC245" s="26"/>
      <c r="FD245" s="26">
        <f t="shared" si="485"/>
        <v>441.91736660496423</v>
      </c>
      <c r="FE245" s="26"/>
      <c r="FF245" s="26" t="s">
        <v>39</v>
      </c>
      <c r="FG245" s="25">
        <f t="shared" si="486"/>
        <v>441.91736660496423</v>
      </c>
      <c r="FH245" s="25" t="s">
        <v>2</v>
      </c>
      <c r="FI245" s="25" t="str">
        <f t="shared" si="487"/>
        <v/>
      </c>
      <c r="FL245" s="144" t="str">
        <f t="shared" si="488"/>
        <v>( 422 / 3 ) π   =</v>
      </c>
      <c r="FM245" s="42">
        <f t="shared" si="569"/>
        <v>441.91736660496423</v>
      </c>
      <c r="FN245">
        <f t="shared" si="570"/>
        <v>0.86602540378444848</v>
      </c>
      <c r="FO245">
        <f t="shared" si="571"/>
        <v>-0.49999999999998301</v>
      </c>
      <c r="FP245">
        <f t="shared" si="572"/>
        <v>4.3301270189222425</v>
      </c>
      <c r="FQ245">
        <f t="shared" si="573"/>
        <v>-2.4999999999999152</v>
      </c>
      <c r="FR245">
        <f t="shared" si="574"/>
        <v>7.4999999999999147</v>
      </c>
      <c r="FS245">
        <f t="shared" si="575"/>
        <v>2.5000000000000848</v>
      </c>
      <c r="FT245">
        <f t="shared" si="576"/>
        <v>8.6602540378443376</v>
      </c>
      <c r="FV245">
        <v>360</v>
      </c>
      <c r="FW245">
        <f t="shared" si="556"/>
        <v>120</v>
      </c>
      <c r="FX245">
        <f t="shared" si="577"/>
        <v>60</v>
      </c>
      <c r="FY245">
        <f t="shared" si="468"/>
        <v>3</v>
      </c>
      <c r="FZ245">
        <f t="shared" si="537"/>
        <v>1.5</v>
      </c>
      <c r="GA245">
        <f t="shared" si="469"/>
        <v>211</v>
      </c>
      <c r="GB245">
        <f t="shared" si="578"/>
        <v>0</v>
      </c>
      <c r="GC245" t="str">
        <f t="shared" si="579"/>
        <v/>
      </c>
      <c r="GD245" t="str">
        <f t="shared" si="538"/>
        <v/>
      </c>
      <c r="GH245" t="str">
        <f t="shared" si="489"/>
        <v/>
      </c>
      <c r="GI245" t="str">
        <f t="shared" si="580"/>
        <v/>
      </c>
      <c r="GJ245" s="43" t="str">
        <f t="shared" si="581"/>
        <v/>
      </c>
      <c r="GK245" s="43" t="str">
        <f t="shared" si="582"/>
        <v/>
      </c>
      <c r="GL245" s="145"/>
      <c r="GM245" t="str">
        <f t="shared" si="583"/>
        <v/>
      </c>
      <c r="GN245" t="str">
        <f t="shared" si="584"/>
        <v/>
      </c>
      <c r="GO245" t="str">
        <f t="shared" si="585"/>
        <v/>
      </c>
      <c r="GP245" t="str">
        <f t="shared" si="586"/>
        <v/>
      </c>
      <c r="GQ245" t="str">
        <f t="shared" si="539"/>
        <v/>
      </c>
      <c r="GR245" t="str">
        <f t="shared" si="587"/>
        <v/>
      </c>
      <c r="GS245" t="str">
        <f t="shared" si="588"/>
        <v/>
      </c>
      <c r="GU245" t="str">
        <f t="shared" si="589"/>
        <v/>
      </c>
      <c r="GV245" t="str">
        <f t="shared" si="473"/>
        <v/>
      </c>
      <c r="GW245" t="str">
        <f t="shared" si="471"/>
        <v/>
      </c>
      <c r="GX245" t="str">
        <f t="shared" si="472"/>
        <v/>
      </c>
      <c r="GY245" s="19"/>
      <c r="GZ245" t="e">
        <f t="shared" si="540"/>
        <v>#VALUE!</v>
      </c>
      <c r="HA245">
        <f t="shared" si="470"/>
        <v>3</v>
      </c>
      <c r="HC245" t="s">
        <v>982</v>
      </c>
      <c r="HD245">
        <f t="shared" si="557"/>
        <v>211</v>
      </c>
      <c r="HE245" t="str">
        <f t="shared" si="490"/>
        <v/>
      </c>
      <c r="HF245">
        <f t="shared" si="491"/>
        <v>0</v>
      </c>
      <c r="HG245" t="str">
        <f t="shared" si="492"/>
        <v/>
      </c>
      <c r="HH245">
        <f t="shared" si="590"/>
        <v>0</v>
      </c>
    </row>
    <row r="246" spans="2:216" x14ac:dyDescent="0.25">
      <c r="B246" s="8"/>
      <c r="C246" s="8"/>
      <c r="D246" s="8"/>
      <c r="E246" s="8"/>
      <c r="F246" s="8"/>
      <c r="G246" s="8"/>
      <c r="H246" s="8"/>
      <c r="I246" s="8"/>
      <c r="J246" s="8"/>
      <c r="L246" s="185"/>
      <c r="M246" s="185"/>
      <c r="N246" s="84"/>
      <c r="O246" s="8"/>
      <c r="P246" s="8"/>
      <c r="Q246" s="27"/>
      <c r="R246" s="227">
        <f t="shared" si="493"/>
        <v>141.33333333333334</v>
      </c>
      <c r="U246" s="32" t="str">
        <f t="shared" si="559"/>
        <v/>
      </c>
      <c r="V246" s="45" t="str">
        <f t="shared" si="560"/>
        <v/>
      </c>
      <c r="W246" s="32" t="str">
        <f t="shared" si="494"/>
        <v/>
      </c>
      <c r="X246" s="35" t="str">
        <f t="shared" si="561"/>
        <v/>
      </c>
      <c r="Y246" s="39" t="str">
        <f t="shared" si="562"/>
        <v/>
      </c>
      <c r="Z246" s="35" t="str">
        <f t="shared" si="563"/>
        <v/>
      </c>
      <c r="AA246" s="35" t="str">
        <f t="shared" si="564"/>
        <v/>
      </c>
      <c r="AB246" s="35" t="str">
        <f t="shared" si="495"/>
        <v/>
      </c>
      <c r="AC246" s="39" t="str">
        <f t="shared" si="496"/>
        <v/>
      </c>
      <c r="AD246" s="39" t="str">
        <f t="shared" si="497"/>
        <v/>
      </c>
      <c r="AE246" s="41" t="str">
        <f t="shared" si="565"/>
        <v/>
      </c>
      <c r="AG246" s="20" t="e">
        <f t="shared" si="498"/>
        <v>#VALUE!</v>
      </c>
      <c r="BE246" s="8">
        <v>180</v>
      </c>
      <c r="BF246" s="8">
        <v>360</v>
      </c>
      <c r="BG246" s="8">
        <f t="shared" si="558"/>
        <v>8480</v>
      </c>
      <c r="BH246">
        <f t="shared" si="499"/>
        <v>25440</v>
      </c>
      <c r="BI246" t="s">
        <v>20</v>
      </c>
      <c r="BJ246">
        <f t="shared" si="500"/>
        <v>25440</v>
      </c>
      <c r="BK246">
        <f t="shared" si="541"/>
        <v>0</v>
      </c>
      <c r="BL246" s="17">
        <f t="shared" si="501"/>
        <v>50880</v>
      </c>
      <c r="BM246" s="17">
        <f t="shared" si="502"/>
        <v>360</v>
      </c>
      <c r="BN246" s="17">
        <f t="shared" si="503"/>
        <v>50880</v>
      </c>
      <c r="BO246" s="17">
        <f t="shared" si="504"/>
        <v>0</v>
      </c>
      <c r="BR246">
        <f t="shared" si="505"/>
        <v>25440</v>
      </c>
      <c r="BS246">
        <f t="shared" si="506"/>
        <v>120</v>
      </c>
      <c r="BT246">
        <f t="shared" si="507"/>
        <v>424</v>
      </c>
      <c r="BU246">
        <f t="shared" si="508"/>
        <v>3</v>
      </c>
      <c r="BX246">
        <f t="shared" si="509"/>
        <v>1</v>
      </c>
      <c r="BY246">
        <f t="shared" si="510"/>
        <v>424</v>
      </c>
      <c r="BZ246">
        <f t="shared" si="511"/>
        <v>3</v>
      </c>
      <c r="CA246">
        <f t="shared" si="512"/>
        <v>1</v>
      </c>
      <c r="CB246">
        <f t="shared" si="513"/>
        <v>424</v>
      </c>
      <c r="CC246">
        <f t="shared" si="514"/>
        <v>3</v>
      </c>
      <c r="CD246" s="19"/>
      <c r="CE246" s="155">
        <f t="shared" si="515"/>
        <v>141.33333333333334</v>
      </c>
      <c r="CF246" s="17">
        <f t="shared" si="516"/>
        <v>141.33333333333334</v>
      </c>
      <c r="CG246" s="205">
        <f t="shared" si="517"/>
        <v>444.01176170735744</v>
      </c>
      <c r="CH246" s="205">
        <f t="shared" si="518"/>
        <v>141.33333333333334</v>
      </c>
      <c r="CI246" s="205">
        <f t="shared" si="519"/>
        <v>0</v>
      </c>
      <c r="CJ246" s="224">
        <f t="shared" si="474"/>
        <v>1</v>
      </c>
      <c r="CK246" s="205">
        <f t="shared" si="520"/>
        <v>2</v>
      </c>
      <c r="CL246" s="205">
        <v>360</v>
      </c>
      <c r="CM246" s="205">
        <f t="shared" si="542"/>
        <v>8.3333333333333332E-3</v>
      </c>
      <c r="CN246" s="8"/>
      <c r="CO246" s="198"/>
      <c r="CP246" s="8"/>
      <c r="CQ246" s="8"/>
      <c r="CR246" s="8"/>
      <c r="CS246" s="8"/>
      <c r="CT246" s="8">
        <f t="shared" si="543"/>
        <v>424</v>
      </c>
      <c r="CU246" s="8">
        <f t="shared" si="544"/>
        <v>3</v>
      </c>
      <c r="CV246" s="8">
        <f t="shared" si="521"/>
        <v>1</v>
      </c>
      <c r="CW246" s="8">
        <f t="shared" si="591"/>
        <v>424</v>
      </c>
      <c r="CX246" s="8">
        <f t="shared" si="592"/>
        <v>3</v>
      </c>
      <c r="CY246" s="8">
        <f t="shared" si="475"/>
        <v>1</v>
      </c>
      <c r="CZ246" s="8">
        <f t="shared" si="476"/>
        <v>424</v>
      </c>
      <c r="DA246" s="8">
        <f t="shared" si="522"/>
        <v>3</v>
      </c>
      <c r="DB246" s="8"/>
      <c r="DC246" s="198">
        <f t="shared" si="523"/>
        <v>424</v>
      </c>
      <c r="DD246" s="234" t="s">
        <v>1005</v>
      </c>
      <c r="DE246" s="198">
        <f t="shared" si="524"/>
        <v>3</v>
      </c>
      <c r="DF246" s="8" t="s">
        <v>16</v>
      </c>
      <c r="DG246" s="8">
        <f t="shared" si="477"/>
        <v>141.33333333333334</v>
      </c>
      <c r="DH246" s="129" t="s">
        <v>18</v>
      </c>
      <c r="DI246" s="129" t="s">
        <v>16</v>
      </c>
      <c r="DJ246" s="198">
        <f t="shared" si="525"/>
        <v>444.01176170735744</v>
      </c>
      <c r="DK246" s="30" t="s">
        <v>2</v>
      </c>
      <c r="DL246" s="198">
        <f t="shared" si="478"/>
        <v>444.01176170735744</v>
      </c>
      <c r="DM246" s="228">
        <f t="shared" si="545"/>
        <v>1000000000000</v>
      </c>
      <c r="DN246" s="228">
        <f t="shared" si="546"/>
        <v>444011761707357.44</v>
      </c>
      <c r="DO246" s="228">
        <f t="shared" si="547"/>
        <v>444011761707357.44</v>
      </c>
      <c r="DP246" s="228">
        <f t="shared" si="548"/>
        <v>444011761707357</v>
      </c>
      <c r="DQ246" s="228">
        <f t="shared" si="549"/>
        <v>444011761707357</v>
      </c>
      <c r="DR246" s="30" t="str">
        <f t="shared" si="550"/>
        <v/>
      </c>
      <c r="DS246" s="30">
        <f t="shared" si="551"/>
        <v>0</v>
      </c>
      <c r="DT246" s="30">
        <f t="shared" si="552"/>
        <v>0</v>
      </c>
      <c r="DU246" s="27"/>
      <c r="DV246" s="23" t="s">
        <v>19</v>
      </c>
      <c r="DW246" s="23">
        <f t="shared" si="479"/>
        <v>424</v>
      </c>
      <c r="DX246" s="23">
        <f t="shared" si="480"/>
        <v>3</v>
      </c>
      <c r="DY246" s="23">
        <f t="shared" si="526"/>
        <v>141.33333333333334</v>
      </c>
      <c r="DZ246" s="23">
        <f t="shared" si="527"/>
        <v>0</v>
      </c>
      <c r="EA246" s="23">
        <f t="shared" si="481"/>
        <v>0</v>
      </c>
      <c r="EB246" s="23"/>
      <c r="EC246" s="23">
        <f t="shared" si="528"/>
        <v>424</v>
      </c>
      <c r="ED246" s="23">
        <f t="shared" si="529"/>
        <v>3</v>
      </c>
      <c r="EE246" s="23">
        <f t="shared" si="530"/>
        <v>424</v>
      </c>
      <c r="EF246" s="23">
        <f t="shared" si="531"/>
        <v>3</v>
      </c>
      <c r="EG246" s="23"/>
      <c r="EH246" s="23" t="s">
        <v>36</v>
      </c>
      <c r="EI246" s="223">
        <f t="shared" si="532"/>
        <v>424</v>
      </c>
      <c r="EJ246" s="23" t="s">
        <v>17</v>
      </c>
      <c r="EK246" s="223">
        <f t="shared" si="533"/>
        <v>3</v>
      </c>
      <c r="EL246" s="92" t="s">
        <v>37</v>
      </c>
      <c r="EM246" s="24" t="s">
        <v>18</v>
      </c>
      <c r="EN246" s="92">
        <f t="shared" si="566"/>
        <v>1</v>
      </c>
      <c r="EO246" s="92" t="s">
        <v>16</v>
      </c>
      <c r="EP246" t="str">
        <f t="shared" si="567"/>
        <v xml:space="preserve">( 424 / 3 ) π </v>
      </c>
      <c r="EQ246" t="str">
        <f t="shared" si="568"/>
        <v xml:space="preserve">( 424 / 3 ) π </v>
      </c>
      <c r="ER246" t="str">
        <f t="shared" si="534"/>
        <v xml:space="preserve">( 424 / 3 ) π </v>
      </c>
      <c r="ES246">
        <f t="shared" si="553"/>
        <v>0</v>
      </c>
      <c r="ET246" t="str">
        <f t="shared" si="535"/>
        <v xml:space="preserve">( 424 / 3 ) π </v>
      </c>
      <c r="EU246" s="92" t="s">
        <v>39</v>
      </c>
      <c r="EV246" s="92">
        <f t="shared" si="554"/>
        <v>213</v>
      </c>
      <c r="EW246" s="92"/>
      <c r="EX246" s="92">
        <f t="shared" si="555"/>
        <v>3</v>
      </c>
      <c r="EY246" s="92">
        <f t="shared" si="482"/>
        <v>3</v>
      </c>
      <c r="EZ246" s="71" t="str">
        <f t="shared" si="483"/>
        <v xml:space="preserve">25440° = </v>
      </c>
      <c r="FA246" s="73" t="str">
        <f t="shared" si="536"/>
        <v xml:space="preserve">( 424 / 3 ) π </v>
      </c>
      <c r="FB246" s="26" t="str">
        <f t="shared" si="484"/>
        <v>=</v>
      </c>
      <c r="FC246" s="26"/>
      <c r="FD246" s="26">
        <f t="shared" si="485"/>
        <v>444.01176170735744</v>
      </c>
      <c r="FE246" s="26"/>
      <c r="FF246" s="26" t="s">
        <v>39</v>
      </c>
      <c r="FG246" s="25">
        <f t="shared" si="486"/>
        <v>444.01176170735738</v>
      </c>
      <c r="FH246" s="25" t="s">
        <v>2</v>
      </c>
      <c r="FI246" s="25" t="str">
        <f t="shared" si="487"/>
        <v/>
      </c>
      <c r="FL246" s="144" t="str">
        <f t="shared" si="488"/>
        <v>( 424 / 3 ) π   =</v>
      </c>
      <c r="FM246" s="42">
        <f t="shared" si="569"/>
        <v>444.01176170735738</v>
      </c>
      <c r="FN246">
        <f t="shared" si="570"/>
        <v>-0.86602540378440629</v>
      </c>
      <c r="FO246">
        <f t="shared" si="571"/>
        <v>-0.50000000000005607</v>
      </c>
      <c r="FP246">
        <f t="shared" si="572"/>
        <v>-4.3301270189220311</v>
      </c>
      <c r="FQ246">
        <f t="shared" si="573"/>
        <v>-2.5000000000002802</v>
      </c>
      <c r="FR246">
        <f t="shared" si="574"/>
        <v>7.5000000000002807</v>
      </c>
      <c r="FS246">
        <f t="shared" si="575"/>
        <v>2.4999999999997198</v>
      </c>
      <c r="FT246">
        <f t="shared" si="576"/>
        <v>8.6602540378445489</v>
      </c>
      <c r="FV246">
        <v>360</v>
      </c>
      <c r="FW246">
        <f t="shared" si="556"/>
        <v>120</v>
      </c>
      <c r="FX246">
        <f t="shared" si="577"/>
        <v>60</v>
      </c>
      <c r="FY246">
        <f t="shared" si="468"/>
        <v>3</v>
      </c>
      <c r="FZ246">
        <f t="shared" si="537"/>
        <v>1.5</v>
      </c>
      <c r="GA246">
        <f t="shared" si="469"/>
        <v>212</v>
      </c>
      <c r="GB246">
        <f t="shared" si="578"/>
        <v>0</v>
      </c>
      <c r="GC246" t="str">
        <f t="shared" si="579"/>
        <v/>
      </c>
      <c r="GD246" t="str">
        <f t="shared" si="538"/>
        <v/>
      </c>
      <c r="GH246" t="str">
        <f t="shared" si="489"/>
        <v/>
      </c>
      <c r="GI246" t="str">
        <f t="shared" si="580"/>
        <v/>
      </c>
      <c r="GJ246" s="43" t="str">
        <f t="shared" si="581"/>
        <v/>
      </c>
      <c r="GK246" s="43" t="str">
        <f t="shared" si="582"/>
        <v/>
      </c>
      <c r="GL246" s="145"/>
      <c r="GM246" t="str">
        <f t="shared" si="583"/>
        <v/>
      </c>
      <c r="GN246" t="str">
        <f t="shared" si="584"/>
        <v/>
      </c>
      <c r="GO246" t="str">
        <f t="shared" si="585"/>
        <v/>
      </c>
      <c r="GP246" t="str">
        <f t="shared" si="586"/>
        <v/>
      </c>
      <c r="GQ246" t="str">
        <f t="shared" si="539"/>
        <v/>
      </c>
      <c r="GR246" t="str">
        <f t="shared" si="587"/>
        <v/>
      </c>
      <c r="GS246" t="str">
        <f t="shared" si="588"/>
        <v/>
      </c>
      <c r="GU246" t="str">
        <f t="shared" si="589"/>
        <v/>
      </c>
      <c r="GV246" t="str">
        <f t="shared" si="473"/>
        <v/>
      </c>
      <c r="GW246" t="str">
        <f t="shared" si="471"/>
        <v/>
      </c>
      <c r="GX246" t="str">
        <f t="shared" si="472"/>
        <v/>
      </c>
      <c r="GY246" s="19"/>
      <c r="GZ246" t="e">
        <f t="shared" si="540"/>
        <v>#VALUE!</v>
      </c>
      <c r="HA246">
        <f t="shared" si="470"/>
        <v>3</v>
      </c>
      <c r="HC246" t="s">
        <v>982</v>
      </c>
      <c r="HD246">
        <f t="shared" si="557"/>
        <v>212</v>
      </c>
      <c r="HE246" t="str">
        <f t="shared" si="490"/>
        <v/>
      </c>
      <c r="HF246">
        <f t="shared" si="491"/>
        <v>0</v>
      </c>
      <c r="HG246" t="str">
        <f t="shared" si="492"/>
        <v/>
      </c>
      <c r="HH246">
        <f t="shared" si="590"/>
        <v>0</v>
      </c>
    </row>
    <row r="247" spans="2:216" x14ac:dyDescent="0.25">
      <c r="B247" s="8"/>
      <c r="C247" s="8"/>
      <c r="D247" s="8"/>
      <c r="E247" s="8"/>
      <c r="F247" s="8"/>
      <c r="G247" s="8"/>
      <c r="H247" s="8"/>
      <c r="I247" s="8"/>
      <c r="J247" s="8"/>
      <c r="L247" s="185"/>
      <c r="M247" s="185"/>
      <c r="N247" s="84"/>
      <c r="O247" s="8"/>
      <c r="P247" s="8"/>
      <c r="Q247" s="27"/>
      <c r="R247" s="227">
        <f t="shared" si="493"/>
        <v>142</v>
      </c>
      <c r="U247" s="32" t="str">
        <f t="shared" si="559"/>
        <v/>
      </c>
      <c r="V247" s="44" t="str">
        <f t="shared" si="560"/>
        <v/>
      </c>
      <c r="W247" s="66" t="str">
        <f t="shared" si="494"/>
        <v/>
      </c>
      <c r="X247" s="34" t="str">
        <f t="shared" si="561"/>
        <v/>
      </c>
      <c r="Y247" s="38" t="str">
        <f t="shared" si="562"/>
        <v/>
      </c>
      <c r="Z247" s="34" t="str">
        <f t="shared" si="563"/>
        <v/>
      </c>
      <c r="AA247" s="34" t="str">
        <f t="shared" si="564"/>
        <v/>
      </c>
      <c r="AB247" s="34" t="str">
        <f t="shared" si="495"/>
        <v/>
      </c>
      <c r="AC247" s="38" t="str">
        <f t="shared" si="496"/>
        <v/>
      </c>
      <c r="AD247" s="38" t="str">
        <f t="shared" si="497"/>
        <v/>
      </c>
      <c r="AE247" s="40" t="str">
        <f t="shared" si="565"/>
        <v/>
      </c>
      <c r="AG247" s="20" t="e">
        <f t="shared" si="498"/>
        <v>#VALUE!</v>
      </c>
      <c r="BE247" s="8">
        <v>180</v>
      </c>
      <c r="BF247" s="8">
        <v>360</v>
      </c>
      <c r="BG247" s="8">
        <f t="shared" si="558"/>
        <v>8520</v>
      </c>
      <c r="BH247">
        <f t="shared" si="499"/>
        <v>25560</v>
      </c>
      <c r="BI247" t="s">
        <v>20</v>
      </c>
      <c r="BJ247">
        <f t="shared" si="500"/>
        <v>25560</v>
      </c>
      <c r="BK247">
        <f t="shared" si="541"/>
        <v>0</v>
      </c>
      <c r="BL247" s="17">
        <f t="shared" si="501"/>
        <v>51120</v>
      </c>
      <c r="BM247" s="17">
        <f t="shared" si="502"/>
        <v>360</v>
      </c>
      <c r="BN247" s="17">
        <f t="shared" si="503"/>
        <v>51120</v>
      </c>
      <c r="BO247" s="17">
        <f t="shared" si="504"/>
        <v>0</v>
      </c>
      <c r="BR247">
        <f t="shared" si="505"/>
        <v>25560</v>
      </c>
      <c r="BS247">
        <f t="shared" si="506"/>
        <v>360</v>
      </c>
      <c r="BT247">
        <f t="shared" si="507"/>
        <v>142</v>
      </c>
      <c r="BU247">
        <f t="shared" si="508"/>
        <v>1</v>
      </c>
      <c r="BX247">
        <f t="shared" si="509"/>
        <v>1</v>
      </c>
      <c r="BY247">
        <f t="shared" si="510"/>
        <v>142</v>
      </c>
      <c r="BZ247">
        <f t="shared" si="511"/>
        <v>1</v>
      </c>
      <c r="CA247">
        <f t="shared" si="512"/>
        <v>1</v>
      </c>
      <c r="CB247">
        <f t="shared" si="513"/>
        <v>142</v>
      </c>
      <c r="CC247">
        <f t="shared" si="514"/>
        <v>1</v>
      </c>
      <c r="CD247" s="19"/>
      <c r="CE247" s="155">
        <f t="shared" si="515"/>
        <v>142</v>
      </c>
      <c r="CF247" s="17">
        <f t="shared" si="516"/>
        <v>142</v>
      </c>
      <c r="CG247" s="205">
        <f t="shared" si="517"/>
        <v>446.10615680975064</v>
      </c>
      <c r="CH247" s="205">
        <f t="shared" si="518"/>
        <v>142</v>
      </c>
      <c r="CI247" s="205">
        <f t="shared" si="519"/>
        <v>0</v>
      </c>
      <c r="CJ247" s="224">
        <f t="shared" si="474"/>
        <v>1</v>
      </c>
      <c r="CK247" s="205">
        <f t="shared" si="520"/>
        <v>2</v>
      </c>
      <c r="CL247" s="205">
        <v>360</v>
      </c>
      <c r="CM247" s="205">
        <f t="shared" si="542"/>
        <v>8.3333333333333332E-3</v>
      </c>
      <c r="CN247" s="8"/>
      <c r="CO247" s="198"/>
      <c r="CP247" s="8"/>
      <c r="CQ247" s="8"/>
      <c r="CR247" s="8"/>
      <c r="CS247" s="8"/>
      <c r="CT247" s="8">
        <f t="shared" si="543"/>
        <v>426</v>
      </c>
      <c r="CU247" s="8">
        <f t="shared" si="544"/>
        <v>3</v>
      </c>
      <c r="CV247" s="8">
        <f t="shared" si="521"/>
        <v>3</v>
      </c>
      <c r="CW247" s="8">
        <f t="shared" si="591"/>
        <v>142</v>
      </c>
      <c r="CX247" s="8">
        <f t="shared" si="592"/>
        <v>1</v>
      </c>
      <c r="CY247" s="8">
        <f t="shared" si="475"/>
        <v>3</v>
      </c>
      <c r="CZ247" s="8">
        <f t="shared" si="476"/>
        <v>142</v>
      </c>
      <c r="DA247" s="8">
        <f t="shared" si="522"/>
        <v>1</v>
      </c>
      <c r="DB247" s="8"/>
      <c r="DC247" s="198">
        <f t="shared" si="523"/>
        <v>142</v>
      </c>
      <c r="DD247" s="234" t="s">
        <v>1005</v>
      </c>
      <c r="DE247" s="198">
        <f t="shared" si="524"/>
        <v>1</v>
      </c>
      <c r="DF247" s="8" t="s">
        <v>16</v>
      </c>
      <c r="DG247" s="8">
        <f t="shared" si="477"/>
        <v>142</v>
      </c>
      <c r="DH247" s="129" t="s">
        <v>18</v>
      </c>
      <c r="DI247" s="129" t="s">
        <v>16</v>
      </c>
      <c r="DJ247" s="198">
        <f t="shared" si="525"/>
        <v>446.10615680975064</v>
      </c>
      <c r="DK247" s="30" t="s">
        <v>2</v>
      </c>
      <c r="DL247" s="198">
        <f t="shared" si="478"/>
        <v>446.10615680975064</v>
      </c>
      <c r="DM247" s="228">
        <f t="shared" si="545"/>
        <v>1000000000000</v>
      </c>
      <c r="DN247" s="228">
        <f t="shared" si="546"/>
        <v>446106156809750.63</v>
      </c>
      <c r="DO247" s="228">
        <f t="shared" si="547"/>
        <v>446106156809750.63</v>
      </c>
      <c r="DP247" s="228">
        <f t="shared" si="548"/>
        <v>446106156809751</v>
      </c>
      <c r="DQ247" s="228">
        <f t="shared" si="549"/>
        <v>446106156809751</v>
      </c>
      <c r="DR247" s="30" t="str">
        <f t="shared" si="550"/>
        <v/>
      </c>
      <c r="DS247" s="30">
        <f t="shared" si="551"/>
        <v>0</v>
      </c>
      <c r="DT247" s="30">
        <f t="shared" si="552"/>
        <v>0</v>
      </c>
      <c r="DU247" s="27"/>
      <c r="DV247" s="23" t="s">
        <v>19</v>
      </c>
      <c r="DW247" s="23">
        <f t="shared" si="479"/>
        <v>142</v>
      </c>
      <c r="DX247" s="23">
        <f t="shared" si="480"/>
        <v>1</v>
      </c>
      <c r="DY247" s="23">
        <f t="shared" si="526"/>
        <v>142</v>
      </c>
      <c r="DZ247" s="23">
        <f t="shared" si="527"/>
        <v>0</v>
      </c>
      <c r="EA247" s="23">
        <f t="shared" si="481"/>
        <v>0</v>
      </c>
      <c r="EB247" s="23"/>
      <c r="EC247" s="23">
        <f t="shared" si="528"/>
        <v>142</v>
      </c>
      <c r="ED247" s="23">
        <f t="shared" si="529"/>
        <v>1</v>
      </c>
      <c r="EE247" s="23">
        <f t="shared" si="530"/>
        <v>142</v>
      </c>
      <c r="EF247" s="23">
        <f t="shared" si="531"/>
        <v>1</v>
      </c>
      <c r="EG247" s="23"/>
      <c r="EH247" s="23" t="s">
        <v>36</v>
      </c>
      <c r="EI247" s="223">
        <f t="shared" si="532"/>
        <v>142</v>
      </c>
      <c r="EJ247" s="23" t="s">
        <v>17</v>
      </c>
      <c r="EK247" s="223">
        <f t="shared" si="533"/>
        <v>1</v>
      </c>
      <c r="EL247" s="92" t="s">
        <v>37</v>
      </c>
      <c r="EM247" s="24" t="s">
        <v>18</v>
      </c>
      <c r="EN247" s="92">
        <f t="shared" si="566"/>
        <v>1</v>
      </c>
      <c r="EO247" s="92" t="s">
        <v>16</v>
      </c>
      <c r="EP247" t="str">
        <f t="shared" si="567"/>
        <v xml:space="preserve">( 142 / 1 ) π </v>
      </c>
      <c r="EQ247" t="str">
        <f t="shared" si="568"/>
        <v xml:space="preserve">142 π </v>
      </c>
      <c r="ER247" t="str">
        <f t="shared" si="534"/>
        <v xml:space="preserve">142 π </v>
      </c>
      <c r="ES247">
        <f t="shared" si="553"/>
        <v>0</v>
      </c>
      <c r="ET247" t="str">
        <f t="shared" si="535"/>
        <v xml:space="preserve">142 π </v>
      </c>
      <c r="EU247" s="92" t="s">
        <v>39</v>
      </c>
      <c r="EV247" s="92">
        <f t="shared" si="554"/>
        <v>214</v>
      </c>
      <c r="EW247" s="92"/>
      <c r="EX247" s="92">
        <f t="shared" si="555"/>
        <v>3</v>
      </c>
      <c r="EY247" s="92">
        <f t="shared" si="482"/>
        <v>1</v>
      </c>
      <c r="EZ247" s="71" t="str">
        <f t="shared" si="483"/>
        <v xml:space="preserve">25560° = </v>
      </c>
      <c r="FA247" s="73" t="str">
        <f t="shared" si="536"/>
        <v xml:space="preserve">142 π </v>
      </c>
      <c r="FB247" s="26" t="str">
        <f t="shared" si="484"/>
        <v>=</v>
      </c>
      <c r="FC247" s="26"/>
      <c r="FD247" s="26">
        <f t="shared" si="485"/>
        <v>446.10615680975064</v>
      </c>
      <c r="FE247" s="26"/>
      <c r="FF247" s="26" t="s">
        <v>39</v>
      </c>
      <c r="FG247" s="25">
        <f t="shared" si="486"/>
        <v>446.10615680975064</v>
      </c>
      <c r="FH247" s="25" t="s">
        <v>2</v>
      </c>
      <c r="FI247" s="25" t="str">
        <f t="shared" si="487"/>
        <v/>
      </c>
      <c r="FL247" s="144" t="str">
        <f t="shared" si="488"/>
        <v>142 π   =</v>
      </c>
      <c r="FM247" s="42">
        <f t="shared" si="569"/>
        <v>446.10615680975064</v>
      </c>
      <c r="FN247">
        <f t="shared" si="570"/>
        <v>3.9191740131006014E-15</v>
      </c>
      <c r="FO247">
        <f t="shared" si="571"/>
        <v>1</v>
      </c>
      <c r="FP247">
        <f t="shared" si="572"/>
        <v>1.9595870065503007E-14</v>
      </c>
      <c r="FQ247">
        <f t="shared" si="573"/>
        <v>5</v>
      </c>
      <c r="FR247">
        <f t="shared" si="574"/>
        <v>0</v>
      </c>
      <c r="FS247">
        <f t="shared" si="575"/>
        <v>0</v>
      </c>
      <c r="FT247">
        <f t="shared" si="576"/>
        <v>1.9595870065503007E-14</v>
      </c>
      <c r="FV247">
        <v>360</v>
      </c>
      <c r="FW247">
        <f t="shared" si="556"/>
        <v>120</v>
      </c>
      <c r="FX247">
        <f t="shared" si="577"/>
        <v>60</v>
      </c>
      <c r="FY247">
        <f t="shared" ref="FY247:FY310" si="593">FV247/FW247</f>
        <v>3</v>
      </c>
      <c r="FZ247">
        <f t="shared" si="537"/>
        <v>1.5</v>
      </c>
      <c r="GA247">
        <f t="shared" ref="GA247:GA310" si="594">GA246+1</f>
        <v>213</v>
      </c>
      <c r="GB247">
        <f t="shared" si="578"/>
        <v>0</v>
      </c>
      <c r="GC247" t="str">
        <f t="shared" si="579"/>
        <v/>
      </c>
      <c r="GD247" t="str">
        <f t="shared" si="538"/>
        <v/>
      </c>
      <c r="GH247" t="str">
        <f t="shared" si="489"/>
        <v/>
      </c>
      <c r="GI247" t="str">
        <f t="shared" si="580"/>
        <v/>
      </c>
      <c r="GJ247" s="43" t="str">
        <f t="shared" si="581"/>
        <v/>
      </c>
      <c r="GK247" s="43" t="str">
        <f t="shared" si="582"/>
        <v/>
      </c>
      <c r="GL247" s="145"/>
      <c r="GM247" t="str">
        <f t="shared" si="583"/>
        <v/>
      </c>
      <c r="GN247" t="str">
        <f t="shared" si="584"/>
        <v/>
      </c>
      <c r="GO247" t="str">
        <f t="shared" si="585"/>
        <v/>
      </c>
      <c r="GP247" t="str">
        <f t="shared" si="586"/>
        <v/>
      </c>
      <c r="GQ247" t="str">
        <f t="shared" si="539"/>
        <v/>
      </c>
      <c r="GR247" t="str">
        <f t="shared" si="587"/>
        <v/>
      </c>
      <c r="GS247" t="str">
        <f t="shared" si="588"/>
        <v/>
      </c>
      <c r="GU247" t="str">
        <f t="shared" si="589"/>
        <v/>
      </c>
      <c r="GV247" t="str">
        <f t="shared" si="473"/>
        <v/>
      </c>
      <c r="GW247" t="str">
        <f t="shared" si="471"/>
        <v/>
      </c>
      <c r="GX247" t="str">
        <f t="shared" si="472"/>
        <v/>
      </c>
      <c r="GY247" s="19"/>
      <c r="GZ247" t="e">
        <f t="shared" si="540"/>
        <v>#VALUE!</v>
      </c>
      <c r="HA247">
        <f t="shared" si="470"/>
        <v>3</v>
      </c>
      <c r="HC247" t="s">
        <v>982</v>
      </c>
      <c r="HD247">
        <f t="shared" si="557"/>
        <v>213</v>
      </c>
      <c r="HE247" t="str">
        <f t="shared" si="490"/>
        <v/>
      </c>
      <c r="HF247">
        <f t="shared" si="491"/>
        <v>0</v>
      </c>
      <c r="HG247" t="str">
        <f t="shared" si="492"/>
        <v/>
      </c>
      <c r="HH247">
        <f t="shared" si="590"/>
        <v>0</v>
      </c>
    </row>
    <row r="248" spans="2:216" x14ac:dyDescent="0.25">
      <c r="B248" s="8"/>
      <c r="C248" s="8"/>
      <c r="D248" s="8"/>
      <c r="E248" s="8"/>
      <c r="F248" s="8"/>
      <c r="G248" s="8"/>
      <c r="H248" s="8"/>
      <c r="I248" s="8"/>
      <c r="J248" s="8"/>
      <c r="L248" s="185"/>
      <c r="M248" s="185"/>
      <c r="N248" s="84"/>
      <c r="O248" s="8"/>
      <c r="P248" s="8"/>
      <c r="Q248" s="27"/>
      <c r="R248" s="227">
        <f t="shared" si="493"/>
        <v>142.66666666666666</v>
      </c>
      <c r="U248" s="32" t="str">
        <f t="shared" si="559"/>
        <v/>
      </c>
      <c r="V248" s="45" t="str">
        <f t="shared" si="560"/>
        <v/>
      </c>
      <c r="W248" s="32" t="str">
        <f t="shared" si="494"/>
        <v/>
      </c>
      <c r="X248" s="35" t="str">
        <f t="shared" si="561"/>
        <v/>
      </c>
      <c r="Y248" s="39" t="str">
        <f t="shared" si="562"/>
        <v/>
      </c>
      <c r="Z248" s="35" t="str">
        <f t="shared" si="563"/>
        <v/>
      </c>
      <c r="AA248" s="35" t="str">
        <f t="shared" si="564"/>
        <v/>
      </c>
      <c r="AB248" s="35" t="str">
        <f t="shared" si="495"/>
        <v/>
      </c>
      <c r="AC248" s="39" t="str">
        <f t="shared" si="496"/>
        <v/>
      </c>
      <c r="AD248" s="39" t="str">
        <f t="shared" si="497"/>
        <v/>
      </c>
      <c r="AE248" s="41" t="str">
        <f t="shared" si="565"/>
        <v/>
      </c>
      <c r="AG248" s="20" t="e">
        <f t="shared" si="498"/>
        <v>#VALUE!</v>
      </c>
      <c r="BE248" s="8">
        <v>180</v>
      </c>
      <c r="BF248" s="8">
        <v>360</v>
      </c>
      <c r="BG248" s="8">
        <f t="shared" si="558"/>
        <v>8560</v>
      </c>
      <c r="BH248">
        <f t="shared" si="499"/>
        <v>25680</v>
      </c>
      <c r="BI248" t="s">
        <v>20</v>
      </c>
      <c r="BJ248">
        <f t="shared" si="500"/>
        <v>25680</v>
      </c>
      <c r="BK248">
        <f t="shared" si="541"/>
        <v>0</v>
      </c>
      <c r="BL248" s="17">
        <f t="shared" si="501"/>
        <v>51360</v>
      </c>
      <c r="BM248" s="17">
        <f t="shared" si="502"/>
        <v>360</v>
      </c>
      <c r="BN248" s="17">
        <f t="shared" si="503"/>
        <v>51360</v>
      </c>
      <c r="BO248" s="17">
        <f t="shared" si="504"/>
        <v>0</v>
      </c>
      <c r="BR248">
        <f t="shared" si="505"/>
        <v>25680</v>
      </c>
      <c r="BS248">
        <f t="shared" si="506"/>
        <v>120</v>
      </c>
      <c r="BT248">
        <f t="shared" si="507"/>
        <v>428</v>
      </c>
      <c r="BU248">
        <f t="shared" si="508"/>
        <v>3</v>
      </c>
      <c r="BX248">
        <f t="shared" si="509"/>
        <v>1</v>
      </c>
      <c r="BY248">
        <f t="shared" si="510"/>
        <v>428</v>
      </c>
      <c r="BZ248">
        <f t="shared" si="511"/>
        <v>3</v>
      </c>
      <c r="CA248">
        <f t="shared" si="512"/>
        <v>1</v>
      </c>
      <c r="CB248">
        <f t="shared" si="513"/>
        <v>428</v>
      </c>
      <c r="CC248">
        <f t="shared" si="514"/>
        <v>3</v>
      </c>
      <c r="CD248" s="19"/>
      <c r="CE248" s="155">
        <f t="shared" si="515"/>
        <v>142.66666666666666</v>
      </c>
      <c r="CF248" s="17">
        <f t="shared" si="516"/>
        <v>142.66666666666666</v>
      </c>
      <c r="CG248" s="205">
        <f t="shared" si="517"/>
        <v>448.20055191214379</v>
      </c>
      <c r="CH248" s="205">
        <f t="shared" si="518"/>
        <v>142.66666666666666</v>
      </c>
      <c r="CI248" s="205">
        <f t="shared" si="519"/>
        <v>0</v>
      </c>
      <c r="CJ248" s="224">
        <f t="shared" si="474"/>
        <v>1</v>
      </c>
      <c r="CK248" s="205">
        <f t="shared" si="520"/>
        <v>2</v>
      </c>
      <c r="CL248" s="205">
        <v>360</v>
      </c>
      <c r="CM248" s="205">
        <f t="shared" si="542"/>
        <v>8.3333333333333332E-3</v>
      </c>
      <c r="CN248" s="8"/>
      <c r="CO248" s="198"/>
      <c r="CP248" s="8"/>
      <c r="CQ248" s="8"/>
      <c r="CR248" s="8"/>
      <c r="CS248" s="8"/>
      <c r="CT248" s="8">
        <f t="shared" si="543"/>
        <v>428</v>
      </c>
      <c r="CU248" s="8">
        <f t="shared" si="544"/>
        <v>3</v>
      </c>
      <c r="CV248" s="8">
        <f t="shared" si="521"/>
        <v>1</v>
      </c>
      <c r="CW248" s="8">
        <f t="shared" si="591"/>
        <v>428</v>
      </c>
      <c r="CX248" s="8">
        <f t="shared" si="592"/>
        <v>3</v>
      </c>
      <c r="CY248" s="8">
        <f t="shared" si="475"/>
        <v>1</v>
      </c>
      <c r="CZ248" s="8">
        <f t="shared" si="476"/>
        <v>428</v>
      </c>
      <c r="DA248" s="8">
        <f t="shared" si="522"/>
        <v>3</v>
      </c>
      <c r="DB248" s="8"/>
      <c r="DC248" s="198">
        <f t="shared" si="523"/>
        <v>428</v>
      </c>
      <c r="DD248" s="234" t="s">
        <v>1005</v>
      </c>
      <c r="DE248" s="198">
        <f t="shared" si="524"/>
        <v>3</v>
      </c>
      <c r="DF248" s="8" t="s">
        <v>16</v>
      </c>
      <c r="DG248" s="8">
        <f t="shared" si="477"/>
        <v>142.66666666666666</v>
      </c>
      <c r="DH248" s="129" t="s">
        <v>18</v>
      </c>
      <c r="DI248" s="129" t="s">
        <v>16</v>
      </c>
      <c r="DJ248" s="198">
        <f t="shared" si="525"/>
        <v>448.20055191214379</v>
      </c>
      <c r="DK248" s="30" t="s">
        <v>2</v>
      </c>
      <c r="DL248" s="198">
        <f t="shared" si="478"/>
        <v>448.20055191214379</v>
      </c>
      <c r="DM248" s="228">
        <f t="shared" si="545"/>
        <v>1000000000000</v>
      </c>
      <c r="DN248" s="228">
        <f t="shared" si="546"/>
        <v>448200551912143.81</v>
      </c>
      <c r="DO248" s="228">
        <f t="shared" si="547"/>
        <v>448200551912143.81</v>
      </c>
      <c r="DP248" s="228">
        <f t="shared" si="548"/>
        <v>448200551912144</v>
      </c>
      <c r="DQ248" s="228">
        <f t="shared" si="549"/>
        <v>448200551912144</v>
      </c>
      <c r="DR248" s="30" t="str">
        <f t="shared" si="550"/>
        <v/>
      </c>
      <c r="DS248" s="30">
        <f t="shared" si="551"/>
        <v>0</v>
      </c>
      <c r="DT248" s="30">
        <f t="shared" si="552"/>
        <v>0</v>
      </c>
      <c r="DU248" s="27"/>
      <c r="DV248" s="23" t="s">
        <v>19</v>
      </c>
      <c r="DW248" s="23">
        <f t="shared" si="479"/>
        <v>428</v>
      </c>
      <c r="DX248" s="23">
        <f t="shared" si="480"/>
        <v>3</v>
      </c>
      <c r="DY248" s="23">
        <f t="shared" si="526"/>
        <v>142.66666666666666</v>
      </c>
      <c r="DZ248" s="23">
        <f t="shared" si="527"/>
        <v>0</v>
      </c>
      <c r="EA248" s="23">
        <f t="shared" si="481"/>
        <v>0</v>
      </c>
      <c r="EB248" s="23"/>
      <c r="EC248" s="23">
        <f t="shared" si="528"/>
        <v>428</v>
      </c>
      <c r="ED248" s="23">
        <f t="shared" si="529"/>
        <v>3</v>
      </c>
      <c r="EE248" s="23">
        <f t="shared" si="530"/>
        <v>428</v>
      </c>
      <c r="EF248" s="23">
        <f t="shared" si="531"/>
        <v>3</v>
      </c>
      <c r="EG248" s="23"/>
      <c r="EH248" s="23" t="s">
        <v>36</v>
      </c>
      <c r="EI248" s="223">
        <f t="shared" si="532"/>
        <v>428</v>
      </c>
      <c r="EJ248" s="23" t="s">
        <v>17</v>
      </c>
      <c r="EK248" s="223">
        <f t="shared" si="533"/>
        <v>3</v>
      </c>
      <c r="EL248" s="92" t="s">
        <v>37</v>
      </c>
      <c r="EM248" s="24" t="s">
        <v>18</v>
      </c>
      <c r="EN248" s="92">
        <f t="shared" si="566"/>
        <v>1</v>
      </c>
      <c r="EO248" s="92" t="s">
        <v>16</v>
      </c>
      <c r="EP248" t="str">
        <f t="shared" si="567"/>
        <v xml:space="preserve">( 428 / 3 ) π </v>
      </c>
      <c r="EQ248" t="str">
        <f t="shared" si="568"/>
        <v xml:space="preserve">( 428 / 3 ) π </v>
      </c>
      <c r="ER248" t="str">
        <f t="shared" si="534"/>
        <v xml:space="preserve">( 428 / 3 ) π </v>
      </c>
      <c r="ES248">
        <f t="shared" si="553"/>
        <v>0</v>
      </c>
      <c r="ET248" t="str">
        <f t="shared" si="535"/>
        <v xml:space="preserve">( 428 / 3 ) π </v>
      </c>
      <c r="EU248" s="92" t="s">
        <v>39</v>
      </c>
      <c r="EV248" s="92">
        <f t="shared" si="554"/>
        <v>215</v>
      </c>
      <c r="EW248" s="92"/>
      <c r="EX248" s="92">
        <f t="shared" si="555"/>
        <v>3</v>
      </c>
      <c r="EY248" s="92">
        <f t="shared" si="482"/>
        <v>1</v>
      </c>
      <c r="EZ248" s="71" t="str">
        <f t="shared" si="483"/>
        <v xml:space="preserve">25680° = </v>
      </c>
      <c r="FA248" s="73" t="str">
        <f t="shared" si="536"/>
        <v xml:space="preserve">( 428 / 3 ) π </v>
      </c>
      <c r="FB248" s="26" t="str">
        <f t="shared" si="484"/>
        <v>=</v>
      </c>
      <c r="FC248" s="26"/>
      <c r="FD248" s="26">
        <f t="shared" si="485"/>
        <v>448.20055191214379</v>
      </c>
      <c r="FE248" s="26"/>
      <c r="FF248" s="26" t="s">
        <v>39</v>
      </c>
      <c r="FG248" s="25">
        <f t="shared" si="486"/>
        <v>448.20055191214385</v>
      </c>
      <c r="FH248" s="25" t="s">
        <v>2</v>
      </c>
      <c r="FI248" s="25" t="str">
        <f t="shared" si="487"/>
        <v/>
      </c>
      <c r="FL248" s="144" t="str">
        <f t="shared" si="488"/>
        <v>( 428 / 3 ) π   =</v>
      </c>
      <c r="FM248" s="42">
        <f t="shared" si="569"/>
        <v>448.20055191214385</v>
      </c>
      <c r="FN248">
        <f t="shared" si="570"/>
        <v>0.86602540378443083</v>
      </c>
      <c r="FO248">
        <f t="shared" si="571"/>
        <v>-0.50000000000001354</v>
      </c>
      <c r="FP248">
        <f t="shared" si="572"/>
        <v>4.3301270189221537</v>
      </c>
      <c r="FQ248">
        <f t="shared" si="573"/>
        <v>-2.5000000000000675</v>
      </c>
      <c r="FR248">
        <f t="shared" si="574"/>
        <v>7.5000000000000675</v>
      </c>
      <c r="FS248">
        <f t="shared" si="575"/>
        <v>2.4999999999999325</v>
      </c>
      <c r="FT248">
        <f t="shared" si="576"/>
        <v>8.6602540378444246</v>
      </c>
      <c r="FV248">
        <v>360</v>
      </c>
      <c r="FW248">
        <f t="shared" si="556"/>
        <v>120</v>
      </c>
      <c r="FX248">
        <f t="shared" si="577"/>
        <v>60</v>
      </c>
      <c r="FY248">
        <f t="shared" si="593"/>
        <v>3</v>
      </c>
      <c r="FZ248">
        <f t="shared" si="537"/>
        <v>1.5</v>
      </c>
      <c r="GA248">
        <f t="shared" si="594"/>
        <v>214</v>
      </c>
      <c r="GB248">
        <f t="shared" si="578"/>
        <v>0</v>
      </c>
      <c r="GC248" t="str">
        <f t="shared" si="579"/>
        <v/>
      </c>
      <c r="GD248" t="str">
        <f t="shared" si="538"/>
        <v/>
      </c>
      <c r="GH248" t="str">
        <f t="shared" si="489"/>
        <v/>
      </c>
      <c r="GI248" t="str">
        <f t="shared" si="580"/>
        <v/>
      </c>
      <c r="GJ248" s="43" t="str">
        <f t="shared" si="581"/>
        <v/>
      </c>
      <c r="GK248" s="43" t="str">
        <f t="shared" si="582"/>
        <v/>
      </c>
      <c r="GL248" s="145"/>
      <c r="GM248" t="str">
        <f t="shared" si="583"/>
        <v/>
      </c>
      <c r="GN248" t="str">
        <f t="shared" si="584"/>
        <v/>
      </c>
      <c r="GO248" t="str">
        <f t="shared" si="585"/>
        <v/>
      </c>
      <c r="GP248" t="str">
        <f t="shared" si="586"/>
        <v/>
      </c>
      <c r="GQ248" t="str">
        <f t="shared" si="539"/>
        <v/>
      </c>
      <c r="GR248" t="str">
        <f t="shared" si="587"/>
        <v/>
      </c>
      <c r="GS248" t="str">
        <f t="shared" si="588"/>
        <v/>
      </c>
      <c r="GU248" t="str">
        <f t="shared" si="589"/>
        <v/>
      </c>
      <c r="GV248" t="str">
        <f t="shared" si="473"/>
        <v/>
      </c>
      <c r="GW248" t="str">
        <f t="shared" si="471"/>
        <v/>
      </c>
      <c r="GX248" t="str">
        <f t="shared" si="472"/>
        <v/>
      </c>
      <c r="GY248" s="19"/>
      <c r="GZ248" t="e">
        <f t="shared" si="540"/>
        <v>#VALUE!</v>
      </c>
      <c r="HA248">
        <f t="shared" si="470"/>
        <v>3</v>
      </c>
      <c r="HC248" t="s">
        <v>982</v>
      </c>
      <c r="HD248">
        <f t="shared" si="557"/>
        <v>214</v>
      </c>
      <c r="HE248" t="str">
        <f t="shared" si="490"/>
        <v/>
      </c>
      <c r="HF248">
        <f t="shared" si="491"/>
        <v>0</v>
      </c>
      <c r="HG248" t="str">
        <f t="shared" si="492"/>
        <v/>
      </c>
      <c r="HH248">
        <f t="shared" si="590"/>
        <v>0</v>
      </c>
    </row>
    <row r="249" spans="2:216" x14ac:dyDescent="0.25">
      <c r="B249" s="8"/>
      <c r="C249" s="8"/>
      <c r="D249" s="8"/>
      <c r="E249" s="8"/>
      <c r="F249" s="8"/>
      <c r="G249" s="8"/>
      <c r="H249" s="8"/>
      <c r="I249" s="8"/>
      <c r="J249" s="8"/>
      <c r="L249" s="185"/>
      <c r="M249" s="185"/>
      <c r="N249" s="84"/>
      <c r="O249" s="8"/>
      <c r="P249" s="8"/>
      <c r="Q249" s="27"/>
      <c r="R249" s="227">
        <f t="shared" si="493"/>
        <v>143.33333333333334</v>
      </c>
      <c r="U249" s="32" t="str">
        <f t="shared" si="559"/>
        <v/>
      </c>
      <c r="V249" s="44" t="str">
        <f t="shared" si="560"/>
        <v/>
      </c>
      <c r="W249" s="66" t="str">
        <f t="shared" si="494"/>
        <v/>
      </c>
      <c r="X249" s="34" t="str">
        <f t="shared" si="561"/>
        <v/>
      </c>
      <c r="Y249" s="38" t="str">
        <f t="shared" si="562"/>
        <v/>
      </c>
      <c r="Z249" s="34" t="str">
        <f t="shared" si="563"/>
        <v/>
      </c>
      <c r="AA249" s="34" t="str">
        <f t="shared" si="564"/>
        <v/>
      </c>
      <c r="AB249" s="34" t="str">
        <f t="shared" si="495"/>
        <v/>
      </c>
      <c r="AC249" s="38" t="str">
        <f t="shared" si="496"/>
        <v/>
      </c>
      <c r="AD249" s="38" t="str">
        <f t="shared" si="497"/>
        <v/>
      </c>
      <c r="AE249" s="40" t="str">
        <f t="shared" si="565"/>
        <v/>
      </c>
      <c r="AG249" s="20" t="e">
        <f t="shared" si="498"/>
        <v>#VALUE!</v>
      </c>
      <c r="BE249" s="8">
        <v>180</v>
      </c>
      <c r="BF249" s="8">
        <v>360</v>
      </c>
      <c r="BG249" s="8">
        <f t="shared" si="558"/>
        <v>8600</v>
      </c>
      <c r="BH249">
        <f t="shared" si="499"/>
        <v>25800</v>
      </c>
      <c r="BI249" t="s">
        <v>20</v>
      </c>
      <c r="BJ249">
        <f t="shared" si="500"/>
        <v>25800</v>
      </c>
      <c r="BK249">
        <f t="shared" si="541"/>
        <v>0</v>
      </c>
      <c r="BL249" s="17">
        <f t="shared" si="501"/>
        <v>51600</v>
      </c>
      <c r="BM249" s="17">
        <f t="shared" si="502"/>
        <v>360</v>
      </c>
      <c r="BN249" s="17">
        <f t="shared" si="503"/>
        <v>51600</v>
      </c>
      <c r="BO249" s="17">
        <f t="shared" si="504"/>
        <v>0</v>
      </c>
      <c r="BR249">
        <f t="shared" si="505"/>
        <v>25800</v>
      </c>
      <c r="BS249">
        <f t="shared" si="506"/>
        <v>120</v>
      </c>
      <c r="BT249">
        <f t="shared" si="507"/>
        <v>430</v>
      </c>
      <c r="BU249">
        <f t="shared" si="508"/>
        <v>3</v>
      </c>
      <c r="BX249">
        <f t="shared" si="509"/>
        <v>1</v>
      </c>
      <c r="BY249">
        <f t="shared" si="510"/>
        <v>430</v>
      </c>
      <c r="BZ249">
        <f t="shared" si="511"/>
        <v>3</v>
      </c>
      <c r="CA249">
        <f t="shared" si="512"/>
        <v>1</v>
      </c>
      <c r="CB249">
        <f t="shared" si="513"/>
        <v>430</v>
      </c>
      <c r="CC249">
        <f t="shared" si="514"/>
        <v>3</v>
      </c>
      <c r="CD249" s="19"/>
      <c r="CE249" s="155">
        <f t="shared" si="515"/>
        <v>143.33333333333334</v>
      </c>
      <c r="CF249" s="17">
        <f t="shared" si="516"/>
        <v>143.33333333333334</v>
      </c>
      <c r="CG249" s="205">
        <f t="shared" si="517"/>
        <v>450.29494701453706</v>
      </c>
      <c r="CH249" s="205">
        <f t="shared" si="518"/>
        <v>143.33333333333334</v>
      </c>
      <c r="CI249" s="205">
        <f t="shared" si="519"/>
        <v>0</v>
      </c>
      <c r="CJ249" s="224">
        <f t="shared" si="474"/>
        <v>1</v>
      </c>
      <c r="CK249" s="205">
        <f t="shared" si="520"/>
        <v>2</v>
      </c>
      <c r="CL249" s="205">
        <v>360</v>
      </c>
      <c r="CM249" s="205">
        <f t="shared" si="542"/>
        <v>8.3333333333333332E-3</v>
      </c>
      <c r="CN249" s="8"/>
      <c r="CO249" s="198"/>
      <c r="CP249" s="8"/>
      <c r="CQ249" s="8"/>
      <c r="CR249" s="8"/>
      <c r="CS249" s="8"/>
      <c r="CT249" s="8">
        <f t="shared" si="543"/>
        <v>430</v>
      </c>
      <c r="CU249" s="8">
        <f t="shared" si="544"/>
        <v>3</v>
      </c>
      <c r="CV249" s="8">
        <f t="shared" si="521"/>
        <v>1</v>
      </c>
      <c r="CW249" s="8">
        <f t="shared" si="591"/>
        <v>430</v>
      </c>
      <c r="CX249" s="8">
        <f t="shared" si="592"/>
        <v>3</v>
      </c>
      <c r="CY249" s="8">
        <f t="shared" si="475"/>
        <v>1</v>
      </c>
      <c r="CZ249" s="8">
        <f t="shared" si="476"/>
        <v>430</v>
      </c>
      <c r="DA249" s="8">
        <f t="shared" si="522"/>
        <v>3</v>
      </c>
      <c r="DB249" s="8"/>
      <c r="DC249" s="198">
        <f t="shared" si="523"/>
        <v>430</v>
      </c>
      <c r="DD249" s="234" t="s">
        <v>1005</v>
      </c>
      <c r="DE249" s="198">
        <f t="shared" si="524"/>
        <v>3</v>
      </c>
      <c r="DF249" s="8" t="s">
        <v>16</v>
      </c>
      <c r="DG249" s="8">
        <f t="shared" si="477"/>
        <v>143.33333333333334</v>
      </c>
      <c r="DH249" s="129" t="s">
        <v>18</v>
      </c>
      <c r="DI249" s="129" t="s">
        <v>16</v>
      </c>
      <c r="DJ249" s="198">
        <f t="shared" si="525"/>
        <v>450.29494701453706</v>
      </c>
      <c r="DK249" s="30" t="s">
        <v>2</v>
      </c>
      <c r="DL249" s="198">
        <f t="shared" si="478"/>
        <v>450.29494701453706</v>
      </c>
      <c r="DM249" s="228">
        <f t="shared" si="545"/>
        <v>1000000000000</v>
      </c>
      <c r="DN249" s="228">
        <f t="shared" si="546"/>
        <v>450294947014537.06</v>
      </c>
      <c r="DO249" s="228">
        <f t="shared" si="547"/>
        <v>450294947014537.06</v>
      </c>
      <c r="DP249" s="228">
        <f t="shared" si="548"/>
        <v>450294947014537</v>
      </c>
      <c r="DQ249" s="228">
        <f t="shared" si="549"/>
        <v>450294947014537</v>
      </c>
      <c r="DR249" s="30" t="str">
        <f t="shared" si="550"/>
        <v/>
      </c>
      <c r="DS249" s="30">
        <f t="shared" si="551"/>
        <v>0</v>
      </c>
      <c r="DT249" s="30">
        <f t="shared" si="552"/>
        <v>0</v>
      </c>
      <c r="DU249" s="27"/>
      <c r="DV249" s="23" t="s">
        <v>19</v>
      </c>
      <c r="DW249" s="23">
        <f t="shared" si="479"/>
        <v>430</v>
      </c>
      <c r="DX249" s="23">
        <f t="shared" si="480"/>
        <v>3</v>
      </c>
      <c r="DY249" s="23">
        <f t="shared" si="526"/>
        <v>143.33333333333334</v>
      </c>
      <c r="DZ249" s="23">
        <f t="shared" si="527"/>
        <v>0</v>
      </c>
      <c r="EA249" s="23">
        <f t="shared" si="481"/>
        <v>0</v>
      </c>
      <c r="EB249" s="23"/>
      <c r="EC249" s="23">
        <f t="shared" si="528"/>
        <v>430</v>
      </c>
      <c r="ED249" s="23">
        <f t="shared" si="529"/>
        <v>3</v>
      </c>
      <c r="EE249" s="23">
        <f t="shared" si="530"/>
        <v>430</v>
      </c>
      <c r="EF249" s="23">
        <f t="shared" si="531"/>
        <v>3</v>
      </c>
      <c r="EG249" s="23"/>
      <c r="EH249" s="23" t="s">
        <v>36</v>
      </c>
      <c r="EI249" s="223">
        <f t="shared" si="532"/>
        <v>430</v>
      </c>
      <c r="EJ249" s="23" t="s">
        <v>17</v>
      </c>
      <c r="EK249" s="223">
        <f t="shared" si="533"/>
        <v>3</v>
      </c>
      <c r="EL249" s="92" t="s">
        <v>37</v>
      </c>
      <c r="EM249" s="24" t="s">
        <v>18</v>
      </c>
      <c r="EN249" s="92">
        <f t="shared" si="566"/>
        <v>1</v>
      </c>
      <c r="EO249" s="92" t="s">
        <v>16</v>
      </c>
      <c r="EP249" t="str">
        <f t="shared" si="567"/>
        <v xml:space="preserve">( 430 / 3 ) π </v>
      </c>
      <c r="EQ249" t="str">
        <f t="shared" si="568"/>
        <v xml:space="preserve">( 430 / 3 ) π </v>
      </c>
      <c r="ER249" t="str">
        <f t="shared" si="534"/>
        <v xml:space="preserve">( 430 / 3 ) π </v>
      </c>
      <c r="ES249">
        <f t="shared" si="553"/>
        <v>0</v>
      </c>
      <c r="ET249" t="str">
        <f t="shared" si="535"/>
        <v xml:space="preserve">( 430 / 3 ) π </v>
      </c>
      <c r="EU249" s="92" t="s">
        <v>39</v>
      </c>
      <c r="EV249" s="92">
        <f t="shared" si="554"/>
        <v>216</v>
      </c>
      <c r="EW249" s="92"/>
      <c r="EX249" s="92">
        <f t="shared" si="555"/>
        <v>3</v>
      </c>
      <c r="EY249" s="92">
        <f t="shared" si="482"/>
        <v>3</v>
      </c>
      <c r="EZ249" s="71" t="str">
        <f t="shared" si="483"/>
        <v xml:space="preserve">25800° = </v>
      </c>
      <c r="FA249" s="73" t="str">
        <f t="shared" si="536"/>
        <v xml:space="preserve">( 430 / 3 ) π </v>
      </c>
      <c r="FB249" s="26" t="str">
        <f t="shared" si="484"/>
        <v>=</v>
      </c>
      <c r="FC249" s="26"/>
      <c r="FD249" s="26">
        <f t="shared" si="485"/>
        <v>450.29494701453706</v>
      </c>
      <c r="FE249" s="26"/>
      <c r="FF249" s="26" t="s">
        <v>39</v>
      </c>
      <c r="FG249" s="25">
        <f t="shared" si="486"/>
        <v>450.294947014537</v>
      </c>
      <c r="FH249" s="25" t="s">
        <v>2</v>
      </c>
      <c r="FI249" s="25" t="str">
        <f t="shared" si="487"/>
        <v/>
      </c>
      <c r="FL249" s="144" t="str">
        <f t="shared" si="488"/>
        <v>( 430 / 3 ) π   =</v>
      </c>
      <c r="FM249" s="42">
        <f t="shared" si="569"/>
        <v>450.294947014537</v>
      </c>
      <c r="FN249">
        <f t="shared" si="570"/>
        <v>-0.86602540378442394</v>
      </c>
      <c r="FO249">
        <f t="shared" si="571"/>
        <v>-0.50000000000002542</v>
      </c>
      <c r="FP249">
        <f t="shared" si="572"/>
        <v>-4.3301270189221199</v>
      </c>
      <c r="FQ249">
        <f t="shared" si="573"/>
        <v>-2.500000000000127</v>
      </c>
      <c r="FR249">
        <f t="shared" si="574"/>
        <v>7.500000000000127</v>
      </c>
      <c r="FS249">
        <f t="shared" si="575"/>
        <v>2.499999999999873</v>
      </c>
      <c r="FT249">
        <f t="shared" si="576"/>
        <v>8.6602540378444601</v>
      </c>
      <c r="FV249">
        <v>360</v>
      </c>
      <c r="FW249">
        <f t="shared" si="556"/>
        <v>120</v>
      </c>
      <c r="FX249">
        <f t="shared" si="577"/>
        <v>60</v>
      </c>
      <c r="FY249">
        <f t="shared" si="593"/>
        <v>3</v>
      </c>
      <c r="FZ249">
        <f t="shared" si="537"/>
        <v>1.5</v>
      </c>
      <c r="GA249">
        <f t="shared" si="594"/>
        <v>215</v>
      </c>
      <c r="GB249">
        <f t="shared" si="578"/>
        <v>0</v>
      </c>
      <c r="GC249" t="str">
        <f t="shared" si="579"/>
        <v/>
      </c>
      <c r="GD249" t="str">
        <f t="shared" si="538"/>
        <v/>
      </c>
      <c r="GH249" t="str">
        <f t="shared" si="489"/>
        <v/>
      </c>
      <c r="GI249" t="str">
        <f t="shared" si="580"/>
        <v/>
      </c>
      <c r="GJ249" s="43" t="str">
        <f t="shared" si="581"/>
        <v/>
      </c>
      <c r="GK249" s="43" t="str">
        <f t="shared" si="582"/>
        <v/>
      </c>
      <c r="GL249" s="145"/>
      <c r="GM249" t="str">
        <f t="shared" si="583"/>
        <v/>
      </c>
      <c r="GN249" t="str">
        <f t="shared" si="584"/>
        <v/>
      </c>
      <c r="GO249" t="str">
        <f t="shared" si="585"/>
        <v/>
      </c>
      <c r="GP249" t="str">
        <f t="shared" si="586"/>
        <v/>
      </c>
      <c r="GQ249" t="str">
        <f t="shared" si="539"/>
        <v/>
      </c>
      <c r="GR249" t="str">
        <f t="shared" si="587"/>
        <v/>
      </c>
      <c r="GS249" t="str">
        <f t="shared" si="588"/>
        <v/>
      </c>
      <c r="GU249" t="str">
        <f t="shared" si="589"/>
        <v/>
      </c>
      <c r="GV249" t="str">
        <f t="shared" si="473"/>
        <v/>
      </c>
      <c r="GW249" t="str">
        <f t="shared" si="471"/>
        <v/>
      </c>
      <c r="GX249" t="str">
        <f t="shared" si="472"/>
        <v/>
      </c>
      <c r="GY249" s="19"/>
      <c r="GZ249" t="e">
        <f t="shared" si="540"/>
        <v>#VALUE!</v>
      </c>
      <c r="HA249">
        <f t="shared" si="470"/>
        <v>3</v>
      </c>
      <c r="HC249" t="s">
        <v>982</v>
      </c>
      <c r="HD249">
        <f t="shared" si="557"/>
        <v>215</v>
      </c>
      <c r="HE249" t="str">
        <f t="shared" si="490"/>
        <v/>
      </c>
      <c r="HF249">
        <f t="shared" si="491"/>
        <v>0</v>
      </c>
      <c r="HG249" t="str">
        <f t="shared" si="492"/>
        <v/>
      </c>
      <c r="HH249">
        <f t="shared" si="590"/>
        <v>0</v>
      </c>
    </row>
    <row r="250" spans="2:216" x14ac:dyDescent="0.25">
      <c r="B250" s="8"/>
      <c r="C250" s="8"/>
      <c r="D250" s="8"/>
      <c r="E250" s="8"/>
      <c r="F250" s="8"/>
      <c r="G250" s="8"/>
      <c r="H250" s="8"/>
      <c r="I250" s="8"/>
      <c r="J250" s="8"/>
      <c r="L250" s="185"/>
      <c r="M250" s="185"/>
      <c r="N250" s="84"/>
      <c r="O250" s="8"/>
      <c r="P250" s="8"/>
      <c r="Q250" s="27"/>
      <c r="R250" s="227">
        <f t="shared" si="493"/>
        <v>144</v>
      </c>
      <c r="U250" s="32" t="str">
        <f t="shared" si="559"/>
        <v/>
      </c>
      <c r="V250" s="45" t="str">
        <f t="shared" si="560"/>
        <v/>
      </c>
      <c r="W250" s="32" t="str">
        <f t="shared" si="494"/>
        <v/>
      </c>
      <c r="X250" s="46" t="str">
        <f t="shared" si="561"/>
        <v/>
      </c>
      <c r="Y250" s="38" t="str">
        <f t="shared" si="562"/>
        <v/>
      </c>
      <c r="Z250" s="35" t="str">
        <f t="shared" si="563"/>
        <v/>
      </c>
      <c r="AA250" s="35" t="str">
        <f t="shared" si="564"/>
        <v/>
      </c>
      <c r="AB250" s="35" t="str">
        <f t="shared" si="495"/>
        <v/>
      </c>
      <c r="AC250" s="39" t="str">
        <f t="shared" si="496"/>
        <v/>
      </c>
      <c r="AD250" s="35" t="str">
        <f t="shared" si="497"/>
        <v/>
      </c>
      <c r="AE250" s="39" t="str">
        <f t="shared" si="565"/>
        <v/>
      </c>
      <c r="AG250" s="20" t="e">
        <f t="shared" si="498"/>
        <v>#VALUE!</v>
      </c>
      <c r="BE250" s="8">
        <v>180</v>
      </c>
      <c r="BF250" s="8">
        <v>360</v>
      </c>
      <c r="BG250" s="8">
        <f t="shared" si="558"/>
        <v>8640</v>
      </c>
      <c r="BH250">
        <f t="shared" si="499"/>
        <v>25920</v>
      </c>
      <c r="BI250" t="s">
        <v>20</v>
      </c>
      <c r="BJ250">
        <f t="shared" si="500"/>
        <v>25920</v>
      </c>
      <c r="BK250">
        <f t="shared" si="541"/>
        <v>0</v>
      </c>
      <c r="BL250" s="17">
        <f t="shared" si="501"/>
        <v>51840</v>
      </c>
      <c r="BM250" s="17">
        <f t="shared" si="502"/>
        <v>360</v>
      </c>
      <c r="BN250" s="17">
        <f t="shared" si="503"/>
        <v>51840</v>
      </c>
      <c r="BO250" s="17">
        <f t="shared" si="504"/>
        <v>0</v>
      </c>
      <c r="BR250">
        <f t="shared" si="505"/>
        <v>25920</v>
      </c>
      <c r="BS250">
        <f t="shared" si="506"/>
        <v>360</v>
      </c>
      <c r="BT250">
        <f t="shared" si="507"/>
        <v>144</v>
      </c>
      <c r="BU250">
        <f t="shared" si="508"/>
        <v>1</v>
      </c>
      <c r="BX250">
        <f t="shared" si="509"/>
        <v>1</v>
      </c>
      <c r="BY250">
        <f t="shared" si="510"/>
        <v>144</v>
      </c>
      <c r="BZ250">
        <f t="shared" si="511"/>
        <v>1</v>
      </c>
      <c r="CA250">
        <f t="shared" si="512"/>
        <v>1</v>
      </c>
      <c r="CB250">
        <f t="shared" si="513"/>
        <v>144</v>
      </c>
      <c r="CC250">
        <f t="shared" si="514"/>
        <v>1</v>
      </c>
      <c r="CD250" s="19"/>
      <c r="CE250" s="155">
        <f t="shared" si="515"/>
        <v>144</v>
      </c>
      <c r="CF250" s="17">
        <f t="shared" si="516"/>
        <v>144</v>
      </c>
      <c r="CG250" s="205">
        <f t="shared" si="517"/>
        <v>452.38934211693021</v>
      </c>
      <c r="CH250" s="205">
        <f t="shared" si="518"/>
        <v>144</v>
      </c>
      <c r="CI250" s="205">
        <f t="shared" si="519"/>
        <v>0</v>
      </c>
      <c r="CJ250" s="224">
        <f t="shared" si="474"/>
        <v>1</v>
      </c>
      <c r="CK250" s="205">
        <f t="shared" si="520"/>
        <v>2</v>
      </c>
      <c r="CL250" s="205">
        <v>360</v>
      </c>
      <c r="CM250" s="205">
        <f t="shared" si="542"/>
        <v>8.3333333333333332E-3</v>
      </c>
      <c r="CN250" s="8"/>
      <c r="CO250" s="198"/>
      <c r="CP250" s="8"/>
      <c r="CQ250" s="8"/>
      <c r="CR250" s="8"/>
      <c r="CS250" s="8"/>
      <c r="CT250" s="8">
        <f t="shared" si="543"/>
        <v>432</v>
      </c>
      <c r="CU250" s="8">
        <f t="shared" si="544"/>
        <v>3</v>
      </c>
      <c r="CV250" s="8">
        <f t="shared" si="521"/>
        <v>3</v>
      </c>
      <c r="CW250" s="8">
        <f t="shared" si="591"/>
        <v>144</v>
      </c>
      <c r="CX250" s="8">
        <f t="shared" si="592"/>
        <v>1</v>
      </c>
      <c r="CY250" s="8">
        <f t="shared" si="475"/>
        <v>3</v>
      </c>
      <c r="CZ250" s="8">
        <f t="shared" si="476"/>
        <v>144</v>
      </c>
      <c r="DA250" s="8">
        <f t="shared" si="522"/>
        <v>1</v>
      </c>
      <c r="DB250" s="8"/>
      <c r="DC250" s="198">
        <f t="shared" si="523"/>
        <v>144</v>
      </c>
      <c r="DD250" s="234" t="s">
        <v>1005</v>
      </c>
      <c r="DE250" s="198">
        <f t="shared" si="524"/>
        <v>1</v>
      </c>
      <c r="DF250" s="8" t="s">
        <v>16</v>
      </c>
      <c r="DG250" s="8">
        <f t="shared" si="477"/>
        <v>144</v>
      </c>
      <c r="DH250" s="129" t="s">
        <v>18</v>
      </c>
      <c r="DI250" s="129" t="s">
        <v>16</v>
      </c>
      <c r="DJ250" s="198">
        <f t="shared" si="525"/>
        <v>452.38934211693021</v>
      </c>
      <c r="DK250" s="30" t="s">
        <v>2</v>
      </c>
      <c r="DL250" s="198">
        <f t="shared" si="478"/>
        <v>452.38934211693021</v>
      </c>
      <c r="DM250" s="228">
        <f t="shared" si="545"/>
        <v>1000000000000</v>
      </c>
      <c r="DN250" s="228">
        <f t="shared" si="546"/>
        <v>452389342116930.19</v>
      </c>
      <c r="DO250" s="228">
        <f t="shared" si="547"/>
        <v>452389342116930.19</v>
      </c>
      <c r="DP250" s="228">
        <f t="shared" si="548"/>
        <v>452389342116930</v>
      </c>
      <c r="DQ250" s="228">
        <f t="shared" si="549"/>
        <v>452389342116930</v>
      </c>
      <c r="DR250" s="30" t="str">
        <f t="shared" si="550"/>
        <v/>
      </c>
      <c r="DS250" s="30">
        <f t="shared" si="551"/>
        <v>0</v>
      </c>
      <c r="DT250" s="30">
        <f t="shared" si="552"/>
        <v>0</v>
      </c>
      <c r="DU250" s="27"/>
      <c r="DV250" s="23" t="s">
        <v>19</v>
      </c>
      <c r="DW250" s="23">
        <f t="shared" si="479"/>
        <v>144</v>
      </c>
      <c r="DX250" s="23">
        <f t="shared" si="480"/>
        <v>1</v>
      </c>
      <c r="DY250" s="23">
        <f t="shared" si="526"/>
        <v>144</v>
      </c>
      <c r="DZ250" s="23">
        <f t="shared" si="527"/>
        <v>0</v>
      </c>
      <c r="EA250" s="23">
        <f t="shared" si="481"/>
        <v>0</v>
      </c>
      <c r="EB250" s="23"/>
      <c r="EC250" s="23">
        <f t="shared" si="528"/>
        <v>144</v>
      </c>
      <c r="ED250" s="23">
        <f t="shared" si="529"/>
        <v>1</v>
      </c>
      <c r="EE250" s="23">
        <f t="shared" si="530"/>
        <v>144</v>
      </c>
      <c r="EF250" s="23">
        <f t="shared" si="531"/>
        <v>1</v>
      </c>
      <c r="EG250" s="23"/>
      <c r="EH250" s="23" t="s">
        <v>36</v>
      </c>
      <c r="EI250" s="223">
        <f t="shared" si="532"/>
        <v>144</v>
      </c>
      <c r="EJ250" s="23" t="s">
        <v>17</v>
      </c>
      <c r="EK250" s="223">
        <f t="shared" si="533"/>
        <v>1</v>
      </c>
      <c r="EL250" s="92" t="s">
        <v>37</v>
      </c>
      <c r="EM250" s="24" t="s">
        <v>18</v>
      </c>
      <c r="EN250" s="92">
        <f t="shared" si="566"/>
        <v>1</v>
      </c>
      <c r="EO250" s="92" t="s">
        <v>16</v>
      </c>
      <c r="EP250" t="str">
        <f t="shared" si="567"/>
        <v xml:space="preserve">( 144 / 1 ) π </v>
      </c>
      <c r="EQ250" t="str">
        <f t="shared" si="568"/>
        <v xml:space="preserve">144 π </v>
      </c>
      <c r="ER250" t="str">
        <f t="shared" si="534"/>
        <v xml:space="preserve">144 π </v>
      </c>
      <c r="ES250">
        <f t="shared" si="553"/>
        <v>0</v>
      </c>
      <c r="ET250" t="str">
        <f t="shared" si="535"/>
        <v xml:space="preserve">144 π </v>
      </c>
      <c r="EU250" s="92" t="s">
        <v>39</v>
      </c>
      <c r="EV250" s="92">
        <f t="shared" si="554"/>
        <v>217</v>
      </c>
      <c r="EW250" s="92"/>
      <c r="EX250" s="92">
        <f t="shared" si="555"/>
        <v>3</v>
      </c>
      <c r="EY250" s="92">
        <f t="shared" si="482"/>
        <v>1</v>
      </c>
      <c r="EZ250" s="71" t="str">
        <f t="shared" si="483"/>
        <v xml:space="preserve">25920° = </v>
      </c>
      <c r="FA250" s="73" t="str">
        <f t="shared" si="536"/>
        <v xml:space="preserve">144 π </v>
      </c>
      <c r="FB250" s="26" t="str">
        <f t="shared" si="484"/>
        <v>=</v>
      </c>
      <c r="FC250" s="26"/>
      <c r="FD250" s="26">
        <f t="shared" si="485"/>
        <v>452.38934211693021</v>
      </c>
      <c r="FE250" s="26"/>
      <c r="FF250" s="26" t="s">
        <v>39</v>
      </c>
      <c r="FG250" s="25">
        <f t="shared" si="486"/>
        <v>452.38934211693015</v>
      </c>
      <c r="FH250" s="25" t="s">
        <v>2</v>
      </c>
      <c r="FI250" s="25" t="str">
        <f t="shared" si="487"/>
        <v/>
      </c>
      <c r="FL250" s="144" t="str">
        <f t="shared" si="488"/>
        <v>144 π   =</v>
      </c>
      <c r="FM250" s="42">
        <f t="shared" si="569"/>
        <v>452.38934211693015</v>
      </c>
      <c r="FN250">
        <f t="shared" si="570"/>
        <v>-7.4485556611492143E-14</v>
      </c>
      <c r="FO250">
        <f t="shared" si="571"/>
        <v>1</v>
      </c>
      <c r="FP250">
        <f t="shared" si="572"/>
        <v>-3.7242778305746072E-13</v>
      </c>
      <c r="FQ250">
        <f t="shared" si="573"/>
        <v>5</v>
      </c>
      <c r="FR250">
        <f t="shared" si="574"/>
        <v>0</v>
      </c>
      <c r="FS250">
        <f t="shared" si="575"/>
        <v>0</v>
      </c>
      <c r="FT250">
        <f t="shared" si="576"/>
        <v>3.7242778305746072E-13</v>
      </c>
      <c r="FV250">
        <v>360</v>
      </c>
      <c r="FW250">
        <f t="shared" si="556"/>
        <v>120</v>
      </c>
      <c r="FX250">
        <f t="shared" si="577"/>
        <v>60</v>
      </c>
      <c r="FY250">
        <f t="shared" si="593"/>
        <v>3</v>
      </c>
      <c r="FZ250">
        <f t="shared" si="537"/>
        <v>1.5</v>
      </c>
      <c r="GA250">
        <f t="shared" si="594"/>
        <v>216</v>
      </c>
      <c r="GB250">
        <f t="shared" si="578"/>
        <v>0</v>
      </c>
      <c r="GC250" t="str">
        <f t="shared" si="579"/>
        <v/>
      </c>
      <c r="GD250" t="str">
        <f t="shared" si="538"/>
        <v/>
      </c>
      <c r="GH250" t="str">
        <f t="shared" si="489"/>
        <v/>
      </c>
      <c r="GI250" t="str">
        <f t="shared" si="580"/>
        <v/>
      </c>
      <c r="GJ250" s="43" t="str">
        <f t="shared" si="581"/>
        <v/>
      </c>
      <c r="GK250" s="43" t="str">
        <f t="shared" si="582"/>
        <v/>
      </c>
      <c r="GL250" s="145"/>
      <c r="GM250" t="str">
        <f t="shared" si="583"/>
        <v/>
      </c>
      <c r="GN250" t="str">
        <f t="shared" si="584"/>
        <v/>
      </c>
      <c r="GO250" t="str">
        <f t="shared" si="585"/>
        <v/>
      </c>
      <c r="GP250" t="str">
        <f t="shared" si="586"/>
        <v/>
      </c>
      <c r="GQ250" t="str">
        <f t="shared" si="539"/>
        <v/>
      </c>
      <c r="GR250" t="str">
        <f t="shared" si="587"/>
        <v/>
      </c>
      <c r="GS250" t="str">
        <f t="shared" si="588"/>
        <v/>
      </c>
      <c r="GU250" t="str">
        <f t="shared" si="589"/>
        <v/>
      </c>
      <c r="GV250" t="str">
        <f t="shared" si="473"/>
        <v/>
      </c>
      <c r="GW250" t="str">
        <f t="shared" si="471"/>
        <v/>
      </c>
      <c r="GX250" t="str">
        <f t="shared" si="472"/>
        <v/>
      </c>
      <c r="GY250" s="19"/>
      <c r="GZ250" t="e">
        <f t="shared" si="540"/>
        <v>#VALUE!</v>
      </c>
      <c r="HA250">
        <f t="shared" si="470"/>
        <v>3</v>
      </c>
      <c r="HC250" t="s">
        <v>982</v>
      </c>
      <c r="HD250">
        <f t="shared" si="557"/>
        <v>216</v>
      </c>
      <c r="HE250" t="str">
        <f t="shared" si="490"/>
        <v/>
      </c>
      <c r="HF250">
        <f t="shared" si="491"/>
        <v>0</v>
      </c>
      <c r="HG250" t="str">
        <f t="shared" si="492"/>
        <v/>
      </c>
      <c r="HH250">
        <f t="shared" si="590"/>
        <v>0</v>
      </c>
    </row>
    <row r="251" spans="2:216" x14ac:dyDescent="0.25">
      <c r="B251" s="8"/>
      <c r="C251" s="8"/>
      <c r="D251" s="8"/>
      <c r="E251" s="8"/>
      <c r="F251" s="8"/>
      <c r="G251" s="8"/>
      <c r="H251" s="8"/>
      <c r="I251" s="8"/>
      <c r="J251" s="8"/>
      <c r="L251" s="185"/>
      <c r="M251" s="185"/>
      <c r="N251" s="84"/>
      <c r="O251" s="8"/>
      <c r="P251" s="8"/>
      <c r="Q251" s="27"/>
      <c r="R251" s="227">
        <f t="shared" si="493"/>
        <v>144.66666666666666</v>
      </c>
      <c r="U251" s="32" t="str">
        <f t="shared" si="559"/>
        <v/>
      </c>
      <c r="V251" s="44" t="str">
        <f t="shared" si="560"/>
        <v/>
      </c>
      <c r="W251" s="66" t="str">
        <f t="shared" si="494"/>
        <v/>
      </c>
      <c r="X251" s="34" t="str">
        <f t="shared" si="561"/>
        <v/>
      </c>
      <c r="Y251" s="38" t="str">
        <f t="shared" si="562"/>
        <v/>
      </c>
      <c r="Z251" s="34" t="str">
        <f t="shared" si="563"/>
        <v/>
      </c>
      <c r="AA251" s="34" t="str">
        <f t="shared" si="564"/>
        <v/>
      </c>
      <c r="AB251" s="34" t="str">
        <f t="shared" si="495"/>
        <v/>
      </c>
      <c r="AC251" s="38" t="str">
        <f t="shared" si="496"/>
        <v/>
      </c>
      <c r="AD251" s="38" t="str">
        <f t="shared" si="497"/>
        <v/>
      </c>
      <c r="AE251" s="40" t="str">
        <f t="shared" si="565"/>
        <v/>
      </c>
      <c r="AG251" s="20" t="e">
        <f t="shared" si="498"/>
        <v>#VALUE!</v>
      </c>
      <c r="BE251" s="8">
        <v>180</v>
      </c>
      <c r="BF251" s="8">
        <v>360</v>
      </c>
      <c r="BG251" s="8">
        <f t="shared" si="558"/>
        <v>8680</v>
      </c>
      <c r="BH251">
        <f t="shared" si="499"/>
        <v>26040</v>
      </c>
      <c r="BI251" t="s">
        <v>20</v>
      </c>
      <c r="BJ251">
        <f t="shared" si="500"/>
        <v>26040</v>
      </c>
      <c r="BK251">
        <f t="shared" si="541"/>
        <v>0</v>
      </c>
      <c r="BL251" s="17">
        <f t="shared" si="501"/>
        <v>52080</v>
      </c>
      <c r="BM251" s="17">
        <f t="shared" si="502"/>
        <v>360</v>
      </c>
      <c r="BN251" s="17">
        <f t="shared" si="503"/>
        <v>52080</v>
      </c>
      <c r="BO251" s="17">
        <f t="shared" si="504"/>
        <v>0</v>
      </c>
      <c r="BR251">
        <f t="shared" si="505"/>
        <v>26040</v>
      </c>
      <c r="BS251">
        <f t="shared" si="506"/>
        <v>120</v>
      </c>
      <c r="BT251">
        <f t="shared" si="507"/>
        <v>434</v>
      </c>
      <c r="BU251">
        <f t="shared" si="508"/>
        <v>3</v>
      </c>
      <c r="BX251">
        <f t="shared" si="509"/>
        <v>1</v>
      </c>
      <c r="BY251">
        <f t="shared" si="510"/>
        <v>434</v>
      </c>
      <c r="BZ251">
        <f t="shared" si="511"/>
        <v>3</v>
      </c>
      <c r="CA251">
        <f t="shared" si="512"/>
        <v>1</v>
      </c>
      <c r="CB251">
        <f t="shared" si="513"/>
        <v>434</v>
      </c>
      <c r="CC251">
        <f t="shared" si="514"/>
        <v>3</v>
      </c>
      <c r="CD251" s="19"/>
      <c r="CE251" s="155">
        <f t="shared" si="515"/>
        <v>144.66666666666666</v>
      </c>
      <c r="CF251" s="17">
        <f t="shared" si="516"/>
        <v>144.66666666666666</v>
      </c>
      <c r="CG251" s="205">
        <f t="shared" si="517"/>
        <v>454.48373721932336</v>
      </c>
      <c r="CH251" s="205">
        <f t="shared" si="518"/>
        <v>144.66666666666666</v>
      </c>
      <c r="CI251" s="205">
        <f t="shared" si="519"/>
        <v>0</v>
      </c>
      <c r="CJ251" s="224">
        <f t="shared" si="474"/>
        <v>1</v>
      </c>
      <c r="CK251" s="205">
        <f t="shared" si="520"/>
        <v>2</v>
      </c>
      <c r="CL251" s="205">
        <v>360</v>
      </c>
      <c r="CM251" s="205">
        <f t="shared" si="542"/>
        <v>8.3333333333333332E-3</v>
      </c>
      <c r="CN251" s="8"/>
      <c r="CO251" s="198"/>
      <c r="CP251" s="8"/>
      <c r="CQ251" s="8"/>
      <c r="CR251" s="8"/>
      <c r="CS251" s="8"/>
      <c r="CT251" s="8">
        <f t="shared" si="543"/>
        <v>434</v>
      </c>
      <c r="CU251" s="8">
        <f t="shared" si="544"/>
        <v>3</v>
      </c>
      <c r="CV251" s="8">
        <f t="shared" si="521"/>
        <v>1</v>
      </c>
      <c r="CW251" s="8">
        <f t="shared" si="591"/>
        <v>434</v>
      </c>
      <c r="CX251" s="8">
        <f t="shared" si="592"/>
        <v>3</v>
      </c>
      <c r="CY251" s="8">
        <f t="shared" si="475"/>
        <v>1</v>
      </c>
      <c r="CZ251" s="8">
        <f t="shared" si="476"/>
        <v>434</v>
      </c>
      <c r="DA251" s="8">
        <f t="shared" si="522"/>
        <v>3</v>
      </c>
      <c r="DB251" s="8"/>
      <c r="DC251" s="198">
        <f t="shared" si="523"/>
        <v>434</v>
      </c>
      <c r="DD251" s="234" t="s">
        <v>1005</v>
      </c>
      <c r="DE251" s="198">
        <f t="shared" si="524"/>
        <v>3</v>
      </c>
      <c r="DF251" s="8" t="s">
        <v>16</v>
      </c>
      <c r="DG251" s="8">
        <f t="shared" si="477"/>
        <v>144.66666666666666</v>
      </c>
      <c r="DH251" s="129" t="s">
        <v>18</v>
      </c>
      <c r="DI251" s="129" t="s">
        <v>16</v>
      </c>
      <c r="DJ251" s="198">
        <f t="shared" si="525"/>
        <v>454.48373721932336</v>
      </c>
      <c r="DK251" s="30" t="s">
        <v>2</v>
      </c>
      <c r="DL251" s="198">
        <f t="shared" si="478"/>
        <v>454.48373721932336</v>
      </c>
      <c r="DM251" s="228">
        <f t="shared" si="545"/>
        <v>1000000000000</v>
      </c>
      <c r="DN251" s="228">
        <f t="shared" si="546"/>
        <v>454483737219323.38</v>
      </c>
      <c r="DO251" s="228">
        <f t="shared" si="547"/>
        <v>454483737219323.38</v>
      </c>
      <c r="DP251" s="228">
        <f t="shared" si="548"/>
        <v>454483737219323</v>
      </c>
      <c r="DQ251" s="228">
        <f t="shared" si="549"/>
        <v>454483737219323</v>
      </c>
      <c r="DR251" s="30" t="str">
        <f t="shared" si="550"/>
        <v/>
      </c>
      <c r="DS251" s="30">
        <f t="shared" si="551"/>
        <v>0</v>
      </c>
      <c r="DT251" s="30">
        <f t="shared" si="552"/>
        <v>0</v>
      </c>
      <c r="DU251" s="27"/>
      <c r="DV251" s="23" t="s">
        <v>19</v>
      </c>
      <c r="DW251" s="23">
        <f t="shared" si="479"/>
        <v>434</v>
      </c>
      <c r="DX251" s="23">
        <f t="shared" si="480"/>
        <v>3</v>
      </c>
      <c r="DY251" s="23">
        <f t="shared" si="526"/>
        <v>144.66666666666666</v>
      </c>
      <c r="DZ251" s="23">
        <f t="shared" si="527"/>
        <v>0</v>
      </c>
      <c r="EA251" s="23">
        <f t="shared" si="481"/>
        <v>0</v>
      </c>
      <c r="EB251" s="23"/>
      <c r="EC251" s="23">
        <f t="shared" si="528"/>
        <v>434</v>
      </c>
      <c r="ED251" s="23">
        <f t="shared" si="529"/>
        <v>3</v>
      </c>
      <c r="EE251" s="23">
        <f t="shared" si="530"/>
        <v>434</v>
      </c>
      <c r="EF251" s="23">
        <f t="shared" si="531"/>
        <v>3</v>
      </c>
      <c r="EG251" s="23"/>
      <c r="EH251" s="23" t="s">
        <v>36</v>
      </c>
      <c r="EI251" s="223">
        <f t="shared" si="532"/>
        <v>434</v>
      </c>
      <c r="EJ251" s="23" t="s">
        <v>17</v>
      </c>
      <c r="EK251" s="223">
        <f t="shared" si="533"/>
        <v>3</v>
      </c>
      <c r="EL251" s="92" t="s">
        <v>37</v>
      </c>
      <c r="EM251" s="24" t="s">
        <v>18</v>
      </c>
      <c r="EN251" s="92">
        <f t="shared" si="566"/>
        <v>1</v>
      </c>
      <c r="EO251" s="92" t="s">
        <v>16</v>
      </c>
      <c r="EP251" t="str">
        <f t="shared" si="567"/>
        <v xml:space="preserve">( 434 / 3 ) π </v>
      </c>
      <c r="EQ251" t="str">
        <f t="shared" si="568"/>
        <v xml:space="preserve">( 434 / 3 ) π </v>
      </c>
      <c r="ER251" t="str">
        <f t="shared" si="534"/>
        <v xml:space="preserve">( 434 / 3 ) π </v>
      </c>
      <c r="ES251">
        <f t="shared" si="553"/>
        <v>0</v>
      </c>
      <c r="ET251" t="str">
        <f t="shared" si="535"/>
        <v xml:space="preserve">( 434 / 3 ) π </v>
      </c>
      <c r="EU251" s="92" t="s">
        <v>39</v>
      </c>
      <c r="EV251" s="92">
        <f t="shared" si="554"/>
        <v>218</v>
      </c>
      <c r="EW251" s="92"/>
      <c r="EX251" s="92">
        <f t="shared" si="555"/>
        <v>3</v>
      </c>
      <c r="EY251" s="92">
        <f t="shared" si="482"/>
        <v>1</v>
      </c>
      <c r="EZ251" s="71" t="str">
        <f t="shared" si="483"/>
        <v xml:space="preserve">26040° = </v>
      </c>
      <c r="FA251" s="73" t="str">
        <f t="shared" si="536"/>
        <v xml:space="preserve">( 434 / 3 ) π </v>
      </c>
      <c r="FB251" s="26" t="str">
        <f t="shared" si="484"/>
        <v>=</v>
      </c>
      <c r="FC251" s="26"/>
      <c r="FD251" s="26">
        <f t="shared" si="485"/>
        <v>454.48373721932336</v>
      </c>
      <c r="FE251" s="26"/>
      <c r="FF251" s="26" t="s">
        <v>39</v>
      </c>
      <c r="FG251" s="25">
        <f t="shared" si="486"/>
        <v>454.48373721932342</v>
      </c>
      <c r="FH251" s="25" t="s">
        <v>2</v>
      </c>
      <c r="FI251" s="25" t="str">
        <f t="shared" si="487"/>
        <v/>
      </c>
      <c r="FL251" s="144" t="str">
        <f t="shared" si="488"/>
        <v>( 434 / 3 ) π   =</v>
      </c>
      <c r="FM251" s="42">
        <f t="shared" si="569"/>
        <v>454.48373721932342</v>
      </c>
      <c r="FN251">
        <f t="shared" si="570"/>
        <v>0.86602540378444159</v>
      </c>
      <c r="FO251">
        <f t="shared" si="571"/>
        <v>-0.49999999999999489</v>
      </c>
      <c r="FP251">
        <f t="shared" si="572"/>
        <v>4.3301270189222079</v>
      </c>
      <c r="FQ251">
        <f t="shared" si="573"/>
        <v>-2.4999999999999742</v>
      </c>
      <c r="FR251">
        <f t="shared" si="574"/>
        <v>7.4999999999999742</v>
      </c>
      <c r="FS251">
        <f t="shared" si="575"/>
        <v>2.5000000000000258</v>
      </c>
      <c r="FT251">
        <f t="shared" si="576"/>
        <v>8.6602540378443713</v>
      </c>
      <c r="FV251">
        <v>360</v>
      </c>
      <c r="FW251">
        <f t="shared" si="556"/>
        <v>120</v>
      </c>
      <c r="FX251">
        <f t="shared" si="577"/>
        <v>60</v>
      </c>
      <c r="FY251">
        <f t="shared" si="593"/>
        <v>3</v>
      </c>
      <c r="FZ251">
        <f t="shared" si="537"/>
        <v>1.5</v>
      </c>
      <c r="GA251">
        <f t="shared" si="594"/>
        <v>217</v>
      </c>
      <c r="GB251">
        <f t="shared" si="578"/>
        <v>0</v>
      </c>
      <c r="GC251" t="str">
        <f t="shared" si="579"/>
        <v/>
      </c>
      <c r="GD251" t="str">
        <f t="shared" si="538"/>
        <v/>
      </c>
      <c r="GH251" t="str">
        <f t="shared" si="489"/>
        <v/>
      </c>
      <c r="GI251" t="str">
        <f t="shared" si="580"/>
        <v/>
      </c>
      <c r="GJ251" s="43" t="str">
        <f t="shared" si="581"/>
        <v/>
      </c>
      <c r="GK251" s="43" t="str">
        <f t="shared" si="582"/>
        <v/>
      </c>
      <c r="GL251" s="145"/>
      <c r="GM251" t="str">
        <f t="shared" si="583"/>
        <v/>
      </c>
      <c r="GN251" t="str">
        <f t="shared" si="584"/>
        <v/>
      </c>
      <c r="GO251" t="str">
        <f t="shared" si="585"/>
        <v/>
      </c>
      <c r="GP251" t="str">
        <f t="shared" si="586"/>
        <v/>
      </c>
      <c r="GQ251" t="str">
        <f t="shared" si="539"/>
        <v/>
      </c>
      <c r="GR251" t="str">
        <f t="shared" si="587"/>
        <v/>
      </c>
      <c r="GS251" t="str">
        <f t="shared" si="588"/>
        <v/>
      </c>
      <c r="GU251" t="str">
        <f t="shared" si="589"/>
        <v/>
      </c>
      <c r="GV251" t="str">
        <f t="shared" si="473"/>
        <v/>
      </c>
      <c r="GW251" t="str">
        <f t="shared" si="471"/>
        <v/>
      </c>
      <c r="GX251" t="str">
        <f t="shared" si="472"/>
        <v/>
      </c>
      <c r="GY251" s="19"/>
      <c r="GZ251" t="e">
        <f t="shared" si="540"/>
        <v>#VALUE!</v>
      </c>
      <c r="HA251">
        <f t="shared" si="470"/>
        <v>3</v>
      </c>
      <c r="HC251" t="s">
        <v>982</v>
      </c>
      <c r="HD251">
        <f t="shared" si="557"/>
        <v>217</v>
      </c>
      <c r="HE251" t="str">
        <f t="shared" si="490"/>
        <v/>
      </c>
      <c r="HF251">
        <f t="shared" si="491"/>
        <v>0</v>
      </c>
      <c r="HG251" t="str">
        <f t="shared" si="492"/>
        <v/>
      </c>
      <c r="HH251">
        <f t="shared" si="590"/>
        <v>0</v>
      </c>
    </row>
    <row r="252" spans="2:216" x14ac:dyDescent="0.25">
      <c r="B252" s="8"/>
      <c r="C252" s="8"/>
      <c r="D252" s="8"/>
      <c r="E252" s="8"/>
      <c r="F252" s="8"/>
      <c r="G252" s="8"/>
      <c r="H252" s="8"/>
      <c r="I252" s="8"/>
      <c r="J252" s="8"/>
      <c r="L252" s="185"/>
      <c r="M252" s="185"/>
      <c r="N252" s="84"/>
      <c r="O252" s="8"/>
      <c r="P252" s="8"/>
      <c r="Q252" s="27"/>
      <c r="R252" s="227">
        <f t="shared" si="493"/>
        <v>145.33333333333334</v>
      </c>
      <c r="U252" s="32" t="str">
        <f t="shared" si="559"/>
        <v/>
      </c>
      <c r="V252" s="45" t="str">
        <f t="shared" si="560"/>
        <v/>
      </c>
      <c r="W252" s="32" t="str">
        <f t="shared" si="494"/>
        <v/>
      </c>
      <c r="X252" s="35" t="str">
        <f t="shared" si="561"/>
        <v/>
      </c>
      <c r="Y252" s="39" t="str">
        <f t="shared" si="562"/>
        <v/>
      </c>
      <c r="Z252" s="35" t="str">
        <f t="shared" si="563"/>
        <v/>
      </c>
      <c r="AA252" s="35" t="str">
        <f t="shared" si="564"/>
        <v/>
      </c>
      <c r="AB252" s="35" t="str">
        <f t="shared" si="495"/>
        <v/>
      </c>
      <c r="AC252" s="39" t="str">
        <f t="shared" si="496"/>
        <v/>
      </c>
      <c r="AD252" s="39" t="str">
        <f t="shared" si="497"/>
        <v/>
      </c>
      <c r="AE252" s="41" t="str">
        <f t="shared" si="565"/>
        <v/>
      </c>
      <c r="AG252" s="20" t="e">
        <f t="shared" si="498"/>
        <v>#VALUE!</v>
      </c>
      <c r="BE252" s="8">
        <v>180</v>
      </c>
      <c r="BF252" s="8">
        <v>360</v>
      </c>
      <c r="BG252" s="8">
        <f t="shared" si="558"/>
        <v>8720</v>
      </c>
      <c r="BH252">
        <f t="shared" si="499"/>
        <v>26160</v>
      </c>
      <c r="BI252" t="s">
        <v>20</v>
      </c>
      <c r="BJ252">
        <f t="shared" si="500"/>
        <v>26160</v>
      </c>
      <c r="BK252">
        <f t="shared" si="541"/>
        <v>0</v>
      </c>
      <c r="BL252" s="17">
        <f t="shared" si="501"/>
        <v>52320</v>
      </c>
      <c r="BM252" s="17">
        <f t="shared" si="502"/>
        <v>360</v>
      </c>
      <c r="BN252" s="17">
        <f t="shared" si="503"/>
        <v>52320</v>
      </c>
      <c r="BO252" s="17">
        <f t="shared" si="504"/>
        <v>0</v>
      </c>
      <c r="BR252">
        <f t="shared" si="505"/>
        <v>26160</v>
      </c>
      <c r="BS252">
        <f t="shared" si="506"/>
        <v>120</v>
      </c>
      <c r="BT252">
        <f t="shared" si="507"/>
        <v>436</v>
      </c>
      <c r="BU252">
        <f t="shared" si="508"/>
        <v>3</v>
      </c>
      <c r="BX252">
        <f t="shared" si="509"/>
        <v>1</v>
      </c>
      <c r="BY252">
        <f t="shared" si="510"/>
        <v>436</v>
      </c>
      <c r="BZ252">
        <f t="shared" si="511"/>
        <v>3</v>
      </c>
      <c r="CA252">
        <f t="shared" si="512"/>
        <v>1</v>
      </c>
      <c r="CB252">
        <f t="shared" si="513"/>
        <v>436</v>
      </c>
      <c r="CC252">
        <f t="shared" si="514"/>
        <v>3</v>
      </c>
      <c r="CD252" s="19"/>
      <c r="CE252" s="155">
        <f t="shared" si="515"/>
        <v>145.33333333333334</v>
      </c>
      <c r="CF252" s="17">
        <f t="shared" si="516"/>
        <v>145.33333333333334</v>
      </c>
      <c r="CG252" s="205">
        <f t="shared" si="517"/>
        <v>456.57813232171662</v>
      </c>
      <c r="CH252" s="205">
        <f t="shared" si="518"/>
        <v>145.33333333333334</v>
      </c>
      <c r="CI252" s="205">
        <f t="shared" si="519"/>
        <v>0</v>
      </c>
      <c r="CJ252" s="224">
        <f t="shared" si="474"/>
        <v>1</v>
      </c>
      <c r="CK252" s="205">
        <f t="shared" si="520"/>
        <v>2</v>
      </c>
      <c r="CL252" s="205">
        <v>360</v>
      </c>
      <c r="CM252" s="205">
        <f t="shared" si="542"/>
        <v>8.3333333333333332E-3</v>
      </c>
      <c r="CN252" s="8"/>
      <c r="CO252" s="198"/>
      <c r="CP252" s="8"/>
      <c r="CQ252" s="8"/>
      <c r="CR252" s="8"/>
      <c r="CS252" s="8"/>
      <c r="CT252" s="8">
        <f t="shared" si="543"/>
        <v>436</v>
      </c>
      <c r="CU252" s="8">
        <f t="shared" si="544"/>
        <v>3</v>
      </c>
      <c r="CV252" s="8">
        <f t="shared" si="521"/>
        <v>1</v>
      </c>
      <c r="CW252" s="8">
        <f t="shared" si="591"/>
        <v>436</v>
      </c>
      <c r="CX252" s="8">
        <f t="shared" si="592"/>
        <v>3</v>
      </c>
      <c r="CY252" s="8">
        <f t="shared" si="475"/>
        <v>1</v>
      </c>
      <c r="CZ252" s="8">
        <f t="shared" si="476"/>
        <v>436</v>
      </c>
      <c r="DA252" s="8">
        <f t="shared" si="522"/>
        <v>3</v>
      </c>
      <c r="DB252" s="8"/>
      <c r="DC252" s="198">
        <f t="shared" si="523"/>
        <v>436</v>
      </c>
      <c r="DD252" s="234" t="s">
        <v>1005</v>
      </c>
      <c r="DE252" s="198">
        <f t="shared" si="524"/>
        <v>3</v>
      </c>
      <c r="DF252" s="8" t="s">
        <v>16</v>
      </c>
      <c r="DG252" s="8">
        <f t="shared" si="477"/>
        <v>145.33333333333334</v>
      </c>
      <c r="DH252" s="129" t="s">
        <v>18</v>
      </c>
      <c r="DI252" s="129" t="s">
        <v>16</v>
      </c>
      <c r="DJ252" s="198">
        <f t="shared" si="525"/>
        <v>456.57813232171662</v>
      </c>
      <c r="DK252" s="30" t="s">
        <v>2</v>
      </c>
      <c r="DL252" s="198">
        <f t="shared" si="478"/>
        <v>456.57813232171662</v>
      </c>
      <c r="DM252" s="228">
        <f t="shared" si="545"/>
        <v>1000000000000</v>
      </c>
      <c r="DN252" s="228">
        <f t="shared" si="546"/>
        <v>456578132321716.63</v>
      </c>
      <c r="DO252" s="228">
        <f t="shared" si="547"/>
        <v>456578132321716.63</v>
      </c>
      <c r="DP252" s="228">
        <f t="shared" si="548"/>
        <v>456578132321717</v>
      </c>
      <c r="DQ252" s="228">
        <f t="shared" si="549"/>
        <v>456578132321717</v>
      </c>
      <c r="DR252" s="30" t="str">
        <f t="shared" si="550"/>
        <v/>
      </c>
      <c r="DS252" s="30">
        <f t="shared" si="551"/>
        <v>0</v>
      </c>
      <c r="DT252" s="30">
        <f t="shared" si="552"/>
        <v>0</v>
      </c>
      <c r="DU252" s="27"/>
      <c r="DV252" s="23" t="s">
        <v>19</v>
      </c>
      <c r="DW252" s="23">
        <f t="shared" si="479"/>
        <v>436</v>
      </c>
      <c r="DX252" s="23">
        <f t="shared" si="480"/>
        <v>3</v>
      </c>
      <c r="DY252" s="23">
        <f t="shared" si="526"/>
        <v>145.33333333333334</v>
      </c>
      <c r="DZ252" s="23">
        <f t="shared" si="527"/>
        <v>0</v>
      </c>
      <c r="EA252" s="23">
        <f t="shared" si="481"/>
        <v>0</v>
      </c>
      <c r="EB252" s="23"/>
      <c r="EC252" s="23">
        <f t="shared" si="528"/>
        <v>436</v>
      </c>
      <c r="ED252" s="23">
        <f t="shared" si="529"/>
        <v>3</v>
      </c>
      <c r="EE252" s="23">
        <f t="shared" si="530"/>
        <v>436</v>
      </c>
      <c r="EF252" s="23">
        <f t="shared" si="531"/>
        <v>3</v>
      </c>
      <c r="EG252" s="23"/>
      <c r="EH252" s="23" t="s">
        <v>36</v>
      </c>
      <c r="EI252" s="223">
        <f t="shared" si="532"/>
        <v>436</v>
      </c>
      <c r="EJ252" s="23" t="s">
        <v>17</v>
      </c>
      <c r="EK252" s="223">
        <f t="shared" si="533"/>
        <v>3</v>
      </c>
      <c r="EL252" s="92" t="s">
        <v>37</v>
      </c>
      <c r="EM252" s="24" t="s">
        <v>18</v>
      </c>
      <c r="EN252" s="92">
        <f t="shared" si="566"/>
        <v>1</v>
      </c>
      <c r="EO252" s="92" t="s">
        <v>16</v>
      </c>
      <c r="EP252" t="str">
        <f t="shared" si="567"/>
        <v xml:space="preserve">( 436 / 3 ) π </v>
      </c>
      <c r="EQ252" t="str">
        <f t="shared" si="568"/>
        <v xml:space="preserve">( 436 / 3 ) π </v>
      </c>
      <c r="ER252" t="str">
        <f t="shared" si="534"/>
        <v xml:space="preserve">( 436 / 3 ) π </v>
      </c>
      <c r="ES252">
        <f t="shared" si="553"/>
        <v>0</v>
      </c>
      <c r="ET252" t="str">
        <f t="shared" si="535"/>
        <v xml:space="preserve">( 436 / 3 ) π </v>
      </c>
      <c r="EU252" s="92" t="s">
        <v>39</v>
      </c>
      <c r="EV252" s="92">
        <f t="shared" si="554"/>
        <v>219</v>
      </c>
      <c r="EW252" s="92"/>
      <c r="EX252" s="92">
        <f t="shared" si="555"/>
        <v>3</v>
      </c>
      <c r="EY252" s="92">
        <f t="shared" si="482"/>
        <v>3</v>
      </c>
      <c r="EZ252" s="71" t="str">
        <f t="shared" si="483"/>
        <v xml:space="preserve">26160° = </v>
      </c>
      <c r="FA252" s="73" t="str">
        <f t="shared" si="536"/>
        <v xml:space="preserve">( 436 / 3 ) π </v>
      </c>
      <c r="FB252" s="26" t="str">
        <f t="shared" si="484"/>
        <v>=</v>
      </c>
      <c r="FC252" s="26"/>
      <c r="FD252" s="26">
        <f t="shared" si="485"/>
        <v>456.57813232171662</v>
      </c>
      <c r="FE252" s="26"/>
      <c r="FF252" s="26" t="s">
        <v>39</v>
      </c>
      <c r="FG252" s="25">
        <f t="shared" si="486"/>
        <v>456.57813232171662</v>
      </c>
      <c r="FH252" s="25" t="s">
        <v>2</v>
      </c>
      <c r="FI252" s="25" t="str">
        <f t="shared" si="487"/>
        <v/>
      </c>
      <c r="FL252" s="144" t="str">
        <f t="shared" si="488"/>
        <v>( 436 / 3 ) π   =</v>
      </c>
      <c r="FM252" s="42">
        <f t="shared" si="569"/>
        <v>456.57813232171662</v>
      </c>
      <c r="FN252">
        <f t="shared" si="570"/>
        <v>-0.86602540378444159</v>
      </c>
      <c r="FO252">
        <f t="shared" si="571"/>
        <v>-0.49999999999999489</v>
      </c>
      <c r="FP252">
        <f t="shared" si="572"/>
        <v>-4.3301270189222079</v>
      </c>
      <c r="FQ252">
        <f t="shared" si="573"/>
        <v>-2.4999999999999742</v>
      </c>
      <c r="FR252">
        <f t="shared" si="574"/>
        <v>7.4999999999999742</v>
      </c>
      <c r="FS252">
        <f t="shared" si="575"/>
        <v>2.5000000000000258</v>
      </c>
      <c r="FT252">
        <f t="shared" si="576"/>
        <v>8.6602540378443713</v>
      </c>
      <c r="FV252">
        <v>360</v>
      </c>
      <c r="FW252">
        <f t="shared" si="556"/>
        <v>120</v>
      </c>
      <c r="FX252">
        <f t="shared" si="577"/>
        <v>60</v>
      </c>
      <c r="FY252">
        <f t="shared" si="593"/>
        <v>3</v>
      </c>
      <c r="FZ252">
        <f t="shared" si="537"/>
        <v>1.5</v>
      </c>
      <c r="GA252">
        <f t="shared" si="594"/>
        <v>218</v>
      </c>
      <c r="GB252">
        <f t="shared" si="578"/>
        <v>0</v>
      </c>
      <c r="GC252" t="str">
        <f t="shared" si="579"/>
        <v/>
      </c>
      <c r="GD252" t="str">
        <f t="shared" si="538"/>
        <v/>
      </c>
      <c r="GH252" t="str">
        <f t="shared" si="489"/>
        <v/>
      </c>
      <c r="GI252" t="str">
        <f t="shared" si="580"/>
        <v/>
      </c>
      <c r="GJ252" s="43" t="str">
        <f t="shared" si="581"/>
        <v/>
      </c>
      <c r="GK252" s="43" t="str">
        <f t="shared" si="582"/>
        <v/>
      </c>
      <c r="GL252" s="145"/>
      <c r="GM252" t="str">
        <f t="shared" si="583"/>
        <v/>
      </c>
      <c r="GN252" t="str">
        <f t="shared" si="584"/>
        <v/>
      </c>
      <c r="GO252" t="str">
        <f t="shared" si="585"/>
        <v/>
      </c>
      <c r="GP252" t="str">
        <f t="shared" si="586"/>
        <v/>
      </c>
      <c r="GQ252" t="str">
        <f t="shared" si="539"/>
        <v/>
      </c>
      <c r="GR252" t="str">
        <f t="shared" si="587"/>
        <v/>
      </c>
      <c r="GS252" t="str">
        <f t="shared" si="588"/>
        <v/>
      </c>
      <c r="GU252" t="str">
        <f t="shared" si="589"/>
        <v/>
      </c>
      <c r="GV252" t="str">
        <f t="shared" si="473"/>
        <v/>
      </c>
      <c r="GW252" t="str">
        <f t="shared" si="471"/>
        <v/>
      </c>
      <c r="GX252" t="str">
        <f t="shared" si="472"/>
        <v/>
      </c>
      <c r="GY252" s="19"/>
      <c r="GZ252" t="e">
        <f t="shared" si="540"/>
        <v>#VALUE!</v>
      </c>
      <c r="HA252">
        <f t="shared" si="470"/>
        <v>3</v>
      </c>
      <c r="HC252" t="s">
        <v>982</v>
      </c>
      <c r="HD252">
        <f t="shared" si="557"/>
        <v>218</v>
      </c>
      <c r="HE252" t="str">
        <f t="shared" si="490"/>
        <v/>
      </c>
      <c r="HF252">
        <f t="shared" si="491"/>
        <v>0</v>
      </c>
      <c r="HG252" t="str">
        <f t="shared" si="492"/>
        <v/>
      </c>
      <c r="HH252">
        <f t="shared" si="590"/>
        <v>0</v>
      </c>
    </row>
    <row r="253" spans="2:216" x14ac:dyDescent="0.25">
      <c r="B253" s="8"/>
      <c r="C253" s="8"/>
      <c r="D253" s="8"/>
      <c r="E253" s="8"/>
      <c r="F253" s="8"/>
      <c r="G253" s="8"/>
      <c r="H253" s="8"/>
      <c r="I253" s="8"/>
      <c r="J253" s="8"/>
      <c r="L253" s="185"/>
      <c r="M253" s="185"/>
      <c r="N253" s="84"/>
      <c r="O253" s="8"/>
      <c r="P253" s="8"/>
      <c r="Q253" s="27"/>
      <c r="R253" s="227">
        <f t="shared" si="493"/>
        <v>146</v>
      </c>
      <c r="U253" s="32" t="str">
        <f t="shared" si="559"/>
        <v/>
      </c>
      <c r="V253" s="44" t="str">
        <f t="shared" si="560"/>
        <v/>
      </c>
      <c r="W253" s="66" t="str">
        <f t="shared" si="494"/>
        <v/>
      </c>
      <c r="X253" s="34" t="str">
        <f t="shared" si="561"/>
        <v/>
      </c>
      <c r="Y253" s="38" t="str">
        <f t="shared" si="562"/>
        <v/>
      </c>
      <c r="Z253" s="34" t="str">
        <f t="shared" si="563"/>
        <v/>
      </c>
      <c r="AA253" s="34" t="str">
        <f t="shared" si="564"/>
        <v/>
      </c>
      <c r="AB253" s="34" t="str">
        <f t="shared" si="495"/>
        <v/>
      </c>
      <c r="AC253" s="38" t="str">
        <f t="shared" si="496"/>
        <v/>
      </c>
      <c r="AD253" s="38" t="str">
        <f t="shared" si="497"/>
        <v/>
      </c>
      <c r="AE253" s="40" t="str">
        <f t="shared" si="565"/>
        <v/>
      </c>
      <c r="AG253" s="20" t="e">
        <f t="shared" si="498"/>
        <v>#VALUE!</v>
      </c>
      <c r="BE253" s="8">
        <v>180</v>
      </c>
      <c r="BF253" s="8">
        <v>360</v>
      </c>
      <c r="BG253" s="8">
        <f t="shared" si="558"/>
        <v>8760</v>
      </c>
      <c r="BH253">
        <f t="shared" si="499"/>
        <v>26280</v>
      </c>
      <c r="BI253" t="s">
        <v>20</v>
      </c>
      <c r="BJ253">
        <f t="shared" si="500"/>
        <v>26280</v>
      </c>
      <c r="BK253">
        <f t="shared" si="541"/>
        <v>0</v>
      </c>
      <c r="BL253" s="17">
        <f t="shared" si="501"/>
        <v>52560</v>
      </c>
      <c r="BM253" s="17">
        <f t="shared" si="502"/>
        <v>360</v>
      </c>
      <c r="BN253" s="17">
        <f t="shared" si="503"/>
        <v>52560</v>
      </c>
      <c r="BO253" s="17">
        <f t="shared" si="504"/>
        <v>0</v>
      </c>
      <c r="BR253">
        <f t="shared" si="505"/>
        <v>26280</v>
      </c>
      <c r="BS253">
        <f t="shared" si="506"/>
        <v>360</v>
      </c>
      <c r="BT253">
        <f t="shared" si="507"/>
        <v>146</v>
      </c>
      <c r="BU253">
        <f t="shared" si="508"/>
        <v>1</v>
      </c>
      <c r="BX253">
        <f t="shared" si="509"/>
        <v>1</v>
      </c>
      <c r="BY253">
        <f t="shared" si="510"/>
        <v>146</v>
      </c>
      <c r="BZ253">
        <f t="shared" si="511"/>
        <v>1</v>
      </c>
      <c r="CA253">
        <f t="shared" si="512"/>
        <v>1</v>
      </c>
      <c r="CB253">
        <f t="shared" si="513"/>
        <v>146</v>
      </c>
      <c r="CC253">
        <f t="shared" si="514"/>
        <v>1</v>
      </c>
      <c r="CD253" s="19"/>
      <c r="CE253" s="155">
        <f t="shared" si="515"/>
        <v>146</v>
      </c>
      <c r="CF253" s="17">
        <f t="shared" si="516"/>
        <v>146</v>
      </c>
      <c r="CG253" s="205">
        <f t="shared" si="517"/>
        <v>458.67252742410977</v>
      </c>
      <c r="CH253" s="205">
        <f t="shared" si="518"/>
        <v>146</v>
      </c>
      <c r="CI253" s="205">
        <f t="shared" si="519"/>
        <v>0</v>
      </c>
      <c r="CJ253" s="224">
        <f t="shared" si="474"/>
        <v>1</v>
      </c>
      <c r="CK253" s="205">
        <f t="shared" si="520"/>
        <v>2</v>
      </c>
      <c r="CL253" s="205">
        <v>360</v>
      </c>
      <c r="CM253" s="205">
        <f t="shared" si="542"/>
        <v>8.3333333333333332E-3</v>
      </c>
      <c r="CN253" s="8"/>
      <c r="CO253" s="198"/>
      <c r="CP253" s="8"/>
      <c r="CQ253" s="8"/>
      <c r="CR253" s="8"/>
      <c r="CS253" s="8"/>
      <c r="CT253" s="8">
        <f t="shared" si="543"/>
        <v>438</v>
      </c>
      <c r="CU253" s="8">
        <f t="shared" si="544"/>
        <v>3</v>
      </c>
      <c r="CV253" s="8">
        <f t="shared" si="521"/>
        <v>3</v>
      </c>
      <c r="CW253" s="8">
        <f t="shared" si="591"/>
        <v>146</v>
      </c>
      <c r="CX253" s="8">
        <f t="shared" si="592"/>
        <v>1</v>
      </c>
      <c r="CY253" s="8">
        <f t="shared" si="475"/>
        <v>3</v>
      </c>
      <c r="CZ253" s="8">
        <f t="shared" si="476"/>
        <v>146</v>
      </c>
      <c r="DA253" s="8">
        <f t="shared" si="522"/>
        <v>1</v>
      </c>
      <c r="DB253" s="8"/>
      <c r="DC253" s="198">
        <f t="shared" si="523"/>
        <v>146</v>
      </c>
      <c r="DD253" s="234" t="s">
        <v>1005</v>
      </c>
      <c r="DE253" s="198">
        <f t="shared" si="524"/>
        <v>1</v>
      </c>
      <c r="DF253" s="8" t="s">
        <v>16</v>
      </c>
      <c r="DG253" s="8">
        <f t="shared" si="477"/>
        <v>146</v>
      </c>
      <c r="DH253" s="129" t="s">
        <v>18</v>
      </c>
      <c r="DI253" s="129" t="s">
        <v>16</v>
      </c>
      <c r="DJ253" s="198">
        <f t="shared" si="525"/>
        <v>458.67252742410977</v>
      </c>
      <c r="DK253" s="30" t="s">
        <v>2</v>
      </c>
      <c r="DL253" s="198">
        <f t="shared" si="478"/>
        <v>458.67252742410977</v>
      </c>
      <c r="DM253" s="228">
        <f t="shared" si="545"/>
        <v>1000000000000</v>
      </c>
      <c r="DN253" s="228">
        <f t="shared" si="546"/>
        <v>458672527424109.75</v>
      </c>
      <c r="DO253" s="228">
        <f t="shared" si="547"/>
        <v>458672527424109.75</v>
      </c>
      <c r="DP253" s="228">
        <f t="shared" si="548"/>
        <v>458672527424110</v>
      </c>
      <c r="DQ253" s="228">
        <f t="shared" si="549"/>
        <v>458672527424110</v>
      </c>
      <c r="DR253" s="30" t="str">
        <f t="shared" si="550"/>
        <v/>
      </c>
      <c r="DS253" s="30">
        <f t="shared" si="551"/>
        <v>0</v>
      </c>
      <c r="DT253" s="30">
        <f t="shared" si="552"/>
        <v>0</v>
      </c>
      <c r="DU253" s="27"/>
      <c r="DV253" s="23" t="s">
        <v>19</v>
      </c>
      <c r="DW253" s="23">
        <f t="shared" si="479"/>
        <v>146</v>
      </c>
      <c r="DX253" s="23">
        <f t="shared" si="480"/>
        <v>1</v>
      </c>
      <c r="DY253" s="23">
        <f t="shared" si="526"/>
        <v>146</v>
      </c>
      <c r="DZ253" s="23">
        <f t="shared" si="527"/>
        <v>0</v>
      </c>
      <c r="EA253" s="23">
        <f t="shared" si="481"/>
        <v>0</v>
      </c>
      <c r="EB253" s="23"/>
      <c r="EC253" s="23">
        <f t="shared" si="528"/>
        <v>146</v>
      </c>
      <c r="ED253" s="23">
        <f t="shared" si="529"/>
        <v>1</v>
      </c>
      <c r="EE253" s="23">
        <f t="shared" si="530"/>
        <v>146</v>
      </c>
      <c r="EF253" s="23">
        <f t="shared" si="531"/>
        <v>1</v>
      </c>
      <c r="EG253" s="23"/>
      <c r="EH253" s="23" t="s">
        <v>36</v>
      </c>
      <c r="EI253" s="223">
        <f t="shared" si="532"/>
        <v>146</v>
      </c>
      <c r="EJ253" s="23" t="s">
        <v>17</v>
      </c>
      <c r="EK253" s="223">
        <f t="shared" si="533"/>
        <v>1</v>
      </c>
      <c r="EL253" s="92" t="s">
        <v>37</v>
      </c>
      <c r="EM253" s="24" t="s">
        <v>18</v>
      </c>
      <c r="EN253" s="92">
        <f t="shared" si="566"/>
        <v>1</v>
      </c>
      <c r="EO253" s="92" t="s">
        <v>16</v>
      </c>
      <c r="EP253" t="str">
        <f t="shared" si="567"/>
        <v xml:space="preserve">( 146 / 1 ) π </v>
      </c>
      <c r="EQ253" t="str">
        <f t="shared" si="568"/>
        <v xml:space="preserve">146 π </v>
      </c>
      <c r="ER253" t="str">
        <f t="shared" si="534"/>
        <v xml:space="preserve">146 π </v>
      </c>
      <c r="ES253">
        <f t="shared" si="553"/>
        <v>0</v>
      </c>
      <c r="ET253" t="str">
        <f t="shared" si="535"/>
        <v xml:space="preserve">146 π </v>
      </c>
      <c r="EU253" s="92" t="s">
        <v>39</v>
      </c>
      <c r="EV253" s="92">
        <f t="shared" si="554"/>
        <v>220</v>
      </c>
      <c r="EW253" s="92"/>
      <c r="EX253" s="92">
        <f t="shared" si="555"/>
        <v>3</v>
      </c>
      <c r="EY253" s="92">
        <f t="shared" si="482"/>
        <v>1</v>
      </c>
      <c r="EZ253" s="71" t="str">
        <f t="shared" si="483"/>
        <v xml:space="preserve">26280° = </v>
      </c>
      <c r="FA253" s="73" t="str">
        <f t="shared" si="536"/>
        <v xml:space="preserve">146 π </v>
      </c>
      <c r="FB253" s="26" t="str">
        <f t="shared" si="484"/>
        <v>=</v>
      </c>
      <c r="FC253" s="26"/>
      <c r="FD253" s="26">
        <f t="shared" si="485"/>
        <v>458.67252742410977</v>
      </c>
      <c r="FE253" s="26"/>
      <c r="FF253" s="26" t="s">
        <v>39</v>
      </c>
      <c r="FG253" s="25">
        <f t="shared" si="486"/>
        <v>458.67252742410977</v>
      </c>
      <c r="FH253" s="25" t="s">
        <v>2</v>
      </c>
      <c r="FI253" s="25" t="str">
        <f t="shared" si="487"/>
        <v/>
      </c>
      <c r="FL253" s="144" t="str">
        <f t="shared" si="488"/>
        <v>146 π   =</v>
      </c>
      <c r="FM253" s="42">
        <f t="shared" si="569"/>
        <v>458.67252742410977</v>
      </c>
      <c r="FN253">
        <f t="shared" si="570"/>
        <v>-3.9203449514468858E-14</v>
      </c>
      <c r="FO253">
        <f t="shared" si="571"/>
        <v>1</v>
      </c>
      <c r="FP253">
        <f t="shared" si="572"/>
        <v>-1.9601724757234429E-13</v>
      </c>
      <c r="FQ253">
        <f t="shared" si="573"/>
        <v>5</v>
      </c>
      <c r="FR253">
        <f t="shared" si="574"/>
        <v>0</v>
      </c>
      <c r="FS253">
        <f t="shared" si="575"/>
        <v>0</v>
      </c>
      <c r="FT253">
        <f t="shared" si="576"/>
        <v>1.9601724757234429E-13</v>
      </c>
      <c r="FV253">
        <v>360</v>
      </c>
      <c r="FW253">
        <f t="shared" si="556"/>
        <v>120</v>
      </c>
      <c r="FX253">
        <f t="shared" si="577"/>
        <v>60</v>
      </c>
      <c r="FY253">
        <f t="shared" si="593"/>
        <v>3</v>
      </c>
      <c r="FZ253">
        <f t="shared" si="537"/>
        <v>1.5</v>
      </c>
      <c r="GA253">
        <f t="shared" si="594"/>
        <v>219</v>
      </c>
      <c r="GB253">
        <f t="shared" si="578"/>
        <v>0</v>
      </c>
      <c r="GC253" t="str">
        <f t="shared" si="579"/>
        <v/>
      </c>
      <c r="GD253" t="str">
        <f t="shared" si="538"/>
        <v/>
      </c>
      <c r="GH253" t="str">
        <f t="shared" si="489"/>
        <v/>
      </c>
      <c r="GI253" t="str">
        <f t="shared" si="580"/>
        <v/>
      </c>
      <c r="GJ253" s="43" t="str">
        <f t="shared" si="581"/>
        <v/>
      </c>
      <c r="GK253" s="43" t="str">
        <f t="shared" si="582"/>
        <v/>
      </c>
      <c r="GL253" s="145"/>
      <c r="GM253" t="str">
        <f t="shared" si="583"/>
        <v/>
      </c>
      <c r="GN253" t="str">
        <f t="shared" si="584"/>
        <v/>
      </c>
      <c r="GO253" t="str">
        <f t="shared" si="585"/>
        <v/>
      </c>
      <c r="GP253" t="str">
        <f t="shared" si="586"/>
        <v/>
      </c>
      <c r="GQ253" t="str">
        <f t="shared" si="539"/>
        <v/>
      </c>
      <c r="GR253" t="str">
        <f t="shared" si="587"/>
        <v/>
      </c>
      <c r="GS253" t="str">
        <f t="shared" si="588"/>
        <v/>
      </c>
      <c r="GU253" t="str">
        <f t="shared" si="589"/>
        <v/>
      </c>
      <c r="GV253" t="str">
        <f t="shared" si="473"/>
        <v/>
      </c>
      <c r="GW253" t="str">
        <f t="shared" si="471"/>
        <v/>
      </c>
      <c r="GX253" t="str">
        <f t="shared" si="472"/>
        <v/>
      </c>
      <c r="GY253" s="19"/>
      <c r="GZ253" t="e">
        <f t="shared" si="540"/>
        <v>#VALUE!</v>
      </c>
      <c r="HA253">
        <f t="shared" si="470"/>
        <v>3</v>
      </c>
      <c r="HC253" t="s">
        <v>982</v>
      </c>
      <c r="HD253">
        <f t="shared" si="557"/>
        <v>219</v>
      </c>
      <c r="HE253" t="str">
        <f t="shared" si="490"/>
        <v/>
      </c>
      <c r="HF253">
        <f t="shared" si="491"/>
        <v>0</v>
      </c>
      <c r="HG253" t="str">
        <f t="shared" si="492"/>
        <v/>
      </c>
      <c r="HH253">
        <f t="shared" si="590"/>
        <v>0</v>
      </c>
    </row>
    <row r="254" spans="2:216" x14ac:dyDescent="0.25">
      <c r="B254" s="8"/>
      <c r="C254" s="8"/>
      <c r="D254" s="8"/>
      <c r="E254" s="8"/>
      <c r="F254" s="8"/>
      <c r="G254" s="8"/>
      <c r="H254" s="8"/>
      <c r="I254" s="8"/>
      <c r="J254" s="8"/>
      <c r="L254" s="185"/>
      <c r="M254" s="185"/>
      <c r="N254" s="84"/>
      <c r="O254" s="8"/>
      <c r="P254" s="8"/>
      <c r="Q254" s="27"/>
      <c r="R254" s="227">
        <f t="shared" si="493"/>
        <v>146.66666666666666</v>
      </c>
      <c r="U254" s="32" t="str">
        <f t="shared" si="559"/>
        <v/>
      </c>
      <c r="V254" s="45" t="str">
        <f t="shared" si="560"/>
        <v/>
      </c>
      <c r="W254" s="32" t="str">
        <f t="shared" si="494"/>
        <v/>
      </c>
      <c r="X254" s="35" t="str">
        <f t="shared" si="561"/>
        <v/>
      </c>
      <c r="Y254" s="39" t="str">
        <f t="shared" si="562"/>
        <v/>
      </c>
      <c r="Z254" s="35" t="str">
        <f t="shared" si="563"/>
        <v/>
      </c>
      <c r="AA254" s="35" t="str">
        <f t="shared" si="564"/>
        <v/>
      </c>
      <c r="AB254" s="35" t="str">
        <f t="shared" si="495"/>
        <v/>
      </c>
      <c r="AC254" s="39" t="str">
        <f t="shared" si="496"/>
        <v/>
      </c>
      <c r="AD254" s="39" t="str">
        <f t="shared" si="497"/>
        <v/>
      </c>
      <c r="AE254" s="41" t="str">
        <f t="shared" si="565"/>
        <v/>
      </c>
      <c r="AG254" s="20" t="e">
        <f t="shared" si="498"/>
        <v>#VALUE!</v>
      </c>
      <c r="BE254" s="8">
        <v>180</v>
      </c>
      <c r="BF254" s="8">
        <v>360</v>
      </c>
      <c r="BG254" s="8">
        <f t="shared" si="558"/>
        <v>8800</v>
      </c>
      <c r="BH254">
        <f t="shared" si="499"/>
        <v>26400</v>
      </c>
      <c r="BI254" t="s">
        <v>20</v>
      </c>
      <c r="BJ254">
        <f t="shared" si="500"/>
        <v>26400</v>
      </c>
      <c r="BK254">
        <f t="shared" si="541"/>
        <v>0</v>
      </c>
      <c r="BL254" s="17">
        <f t="shared" si="501"/>
        <v>52800</v>
      </c>
      <c r="BM254" s="17">
        <f t="shared" si="502"/>
        <v>360</v>
      </c>
      <c r="BN254" s="17">
        <f t="shared" si="503"/>
        <v>52800</v>
      </c>
      <c r="BO254" s="17">
        <f t="shared" si="504"/>
        <v>0</v>
      </c>
      <c r="BR254">
        <f t="shared" si="505"/>
        <v>26400</v>
      </c>
      <c r="BS254">
        <f t="shared" si="506"/>
        <v>120</v>
      </c>
      <c r="BT254">
        <f t="shared" si="507"/>
        <v>440</v>
      </c>
      <c r="BU254">
        <f t="shared" si="508"/>
        <v>3</v>
      </c>
      <c r="BX254">
        <f t="shared" si="509"/>
        <v>1</v>
      </c>
      <c r="BY254">
        <f t="shared" si="510"/>
        <v>440</v>
      </c>
      <c r="BZ254">
        <f t="shared" si="511"/>
        <v>3</v>
      </c>
      <c r="CA254">
        <f t="shared" si="512"/>
        <v>1</v>
      </c>
      <c r="CB254">
        <f t="shared" si="513"/>
        <v>440</v>
      </c>
      <c r="CC254">
        <f t="shared" si="514"/>
        <v>3</v>
      </c>
      <c r="CD254" s="19"/>
      <c r="CE254" s="155">
        <f t="shared" si="515"/>
        <v>146.66666666666666</v>
      </c>
      <c r="CF254" s="17">
        <f t="shared" si="516"/>
        <v>146.66666666666666</v>
      </c>
      <c r="CG254" s="205">
        <f t="shared" si="517"/>
        <v>460.76692252650298</v>
      </c>
      <c r="CH254" s="205">
        <f t="shared" si="518"/>
        <v>146.66666666666666</v>
      </c>
      <c r="CI254" s="205">
        <f t="shared" si="519"/>
        <v>0</v>
      </c>
      <c r="CJ254" s="224">
        <f t="shared" si="474"/>
        <v>1</v>
      </c>
      <c r="CK254" s="205">
        <f t="shared" si="520"/>
        <v>2</v>
      </c>
      <c r="CL254" s="205">
        <v>360</v>
      </c>
      <c r="CM254" s="205">
        <f t="shared" si="542"/>
        <v>8.3333333333333332E-3</v>
      </c>
      <c r="CN254" s="8"/>
      <c r="CO254" s="198"/>
      <c r="CP254" s="8"/>
      <c r="CQ254" s="8"/>
      <c r="CR254" s="8"/>
      <c r="CS254" s="8"/>
      <c r="CT254" s="8">
        <f t="shared" si="543"/>
        <v>440</v>
      </c>
      <c r="CU254" s="8">
        <f t="shared" si="544"/>
        <v>3</v>
      </c>
      <c r="CV254" s="8">
        <f t="shared" si="521"/>
        <v>1</v>
      </c>
      <c r="CW254" s="8">
        <f t="shared" si="591"/>
        <v>440</v>
      </c>
      <c r="CX254" s="8">
        <f t="shared" si="592"/>
        <v>3</v>
      </c>
      <c r="CY254" s="8">
        <f t="shared" si="475"/>
        <v>1</v>
      </c>
      <c r="CZ254" s="8">
        <f t="shared" si="476"/>
        <v>440</v>
      </c>
      <c r="DA254" s="8">
        <f t="shared" si="522"/>
        <v>3</v>
      </c>
      <c r="DB254" s="8"/>
      <c r="DC254" s="198">
        <f t="shared" si="523"/>
        <v>440</v>
      </c>
      <c r="DD254" s="234" t="s">
        <v>1005</v>
      </c>
      <c r="DE254" s="198">
        <f t="shared" si="524"/>
        <v>3</v>
      </c>
      <c r="DF254" s="8" t="s">
        <v>16</v>
      </c>
      <c r="DG254" s="8">
        <f t="shared" si="477"/>
        <v>146.66666666666666</v>
      </c>
      <c r="DH254" s="129" t="s">
        <v>18</v>
      </c>
      <c r="DI254" s="129" t="s">
        <v>16</v>
      </c>
      <c r="DJ254" s="198">
        <f t="shared" si="525"/>
        <v>460.76692252650298</v>
      </c>
      <c r="DK254" s="30" t="s">
        <v>2</v>
      </c>
      <c r="DL254" s="198">
        <f t="shared" si="478"/>
        <v>460.76692252650298</v>
      </c>
      <c r="DM254" s="228">
        <f t="shared" si="545"/>
        <v>1000000000000</v>
      </c>
      <c r="DN254" s="228">
        <f t="shared" si="546"/>
        <v>460766922526503</v>
      </c>
      <c r="DO254" s="228">
        <f t="shared" si="547"/>
        <v>460766922526503</v>
      </c>
      <c r="DP254" s="228">
        <f t="shared" si="548"/>
        <v>460766922526503</v>
      </c>
      <c r="DQ254" s="228">
        <f t="shared" si="549"/>
        <v>460766922526503</v>
      </c>
      <c r="DR254" s="30" t="str">
        <f t="shared" si="550"/>
        <v/>
      </c>
      <c r="DS254" s="30">
        <f t="shared" si="551"/>
        <v>0</v>
      </c>
      <c r="DT254" s="30">
        <f t="shared" si="552"/>
        <v>0</v>
      </c>
      <c r="DU254" s="27"/>
      <c r="DV254" s="23" t="s">
        <v>19</v>
      </c>
      <c r="DW254" s="23">
        <f t="shared" si="479"/>
        <v>440</v>
      </c>
      <c r="DX254" s="23">
        <f t="shared" si="480"/>
        <v>3</v>
      </c>
      <c r="DY254" s="23">
        <f t="shared" si="526"/>
        <v>146.66666666666666</v>
      </c>
      <c r="DZ254" s="23">
        <f t="shared" si="527"/>
        <v>0</v>
      </c>
      <c r="EA254" s="23">
        <f t="shared" si="481"/>
        <v>0</v>
      </c>
      <c r="EB254" s="23"/>
      <c r="EC254" s="23">
        <f t="shared" si="528"/>
        <v>440</v>
      </c>
      <c r="ED254" s="23">
        <f t="shared" si="529"/>
        <v>3</v>
      </c>
      <c r="EE254" s="23">
        <f t="shared" si="530"/>
        <v>440</v>
      </c>
      <c r="EF254" s="23">
        <f t="shared" si="531"/>
        <v>3</v>
      </c>
      <c r="EG254" s="23"/>
      <c r="EH254" s="23" t="s">
        <v>36</v>
      </c>
      <c r="EI254" s="223">
        <f t="shared" si="532"/>
        <v>440</v>
      </c>
      <c r="EJ254" s="23" t="s">
        <v>17</v>
      </c>
      <c r="EK254" s="223">
        <f t="shared" si="533"/>
        <v>3</v>
      </c>
      <c r="EL254" s="92" t="s">
        <v>37</v>
      </c>
      <c r="EM254" s="24" t="s">
        <v>18</v>
      </c>
      <c r="EN254" s="92">
        <f t="shared" si="566"/>
        <v>1</v>
      </c>
      <c r="EO254" s="92" t="s">
        <v>16</v>
      </c>
      <c r="EP254" t="str">
        <f t="shared" si="567"/>
        <v xml:space="preserve">( 440 / 3 ) π </v>
      </c>
      <c r="EQ254" t="str">
        <f t="shared" si="568"/>
        <v xml:space="preserve">( 440 / 3 ) π </v>
      </c>
      <c r="ER254" t="str">
        <f t="shared" si="534"/>
        <v xml:space="preserve">( 440 / 3 ) π </v>
      </c>
      <c r="ES254">
        <f t="shared" si="553"/>
        <v>0</v>
      </c>
      <c r="ET254" t="str">
        <f t="shared" si="535"/>
        <v xml:space="preserve">( 440 / 3 ) π </v>
      </c>
      <c r="EU254" s="92" t="s">
        <v>39</v>
      </c>
      <c r="EV254" s="92">
        <f t="shared" si="554"/>
        <v>221</v>
      </c>
      <c r="EW254" s="92"/>
      <c r="EX254" s="92">
        <f t="shared" si="555"/>
        <v>3</v>
      </c>
      <c r="EY254" s="92">
        <f t="shared" si="482"/>
        <v>1</v>
      </c>
      <c r="EZ254" s="71" t="str">
        <f t="shared" si="483"/>
        <v xml:space="preserve">26400° = </v>
      </c>
      <c r="FA254" s="73" t="str">
        <f t="shared" si="536"/>
        <v xml:space="preserve">( 440 / 3 ) π </v>
      </c>
      <c r="FB254" s="26" t="str">
        <f t="shared" si="484"/>
        <v>=</v>
      </c>
      <c r="FC254" s="26"/>
      <c r="FD254" s="26">
        <f t="shared" si="485"/>
        <v>460.76692252650298</v>
      </c>
      <c r="FE254" s="26"/>
      <c r="FF254" s="26" t="s">
        <v>39</v>
      </c>
      <c r="FG254" s="25">
        <f t="shared" si="486"/>
        <v>460.76692252650304</v>
      </c>
      <c r="FH254" s="25" t="s">
        <v>2</v>
      </c>
      <c r="FI254" s="25" t="str">
        <f t="shared" si="487"/>
        <v/>
      </c>
      <c r="FL254" s="144" t="str">
        <f t="shared" si="488"/>
        <v>( 440 / 3 ) π   =</v>
      </c>
      <c r="FM254" s="42">
        <f t="shared" si="569"/>
        <v>460.76692252650304</v>
      </c>
      <c r="FN254">
        <f t="shared" si="570"/>
        <v>0.86602540378442394</v>
      </c>
      <c r="FO254">
        <f t="shared" si="571"/>
        <v>-0.50000000000002542</v>
      </c>
      <c r="FP254">
        <f t="shared" si="572"/>
        <v>4.3301270189221199</v>
      </c>
      <c r="FQ254">
        <f t="shared" si="573"/>
        <v>-2.500000000000127</v>
      </c>
      <c r="FR254">
        <f t="shared" si="574"/>
        <v>7.500000000000127</v>
      </c>
      <c r="FS254">
        <f t="shared" si="575"/>
        <v>2.499999999999873</v>
      </c>
      <c r="FT254">
        <f t="shared" si="576"/>
        <v>8.6602540378444601</v>
      </c>
      <c r="FV254">
        <v>360</v>
      </c>
      <c r="FW254">
        <f t="shared" si="556"/>
        <v>120</v>
      </c>
      <c r="FX254">
        <f t="shared" si="577"/>
        <v>60</v>
      </c>
      <c r="FY254">
        <f t="shared" si="593"/>
        <v>3</v>
      </c>
      <c r="FZ254">
        <f t="shared" si="537"/>
        <v>1.5</v>
      </c>
      <c r="GA254">
        <f t="shared" si="594"/>
        <v>220</v>
      </c>
      <c r="GB254">
        <f t="shared" si="578"/>
        <v>0</v>
      </c>
      <c r="GC254" t="str">
        <f t="shared" si="579"/>
        <v/>
      </c>
      <c r="GD254" t="str">
        <f t="shared" si="538"/>
        <v/>
      </c>
      <c r="GH254" t="str">
        <f t="shared" si="489"/>
        <v/>
      </c>
      <c r="GI254" t="str">
        <f t="shared" si="580"/>
        <v/>
      </c>
      <c r="GJ254" s="43" t="str">
        <f t="shared" si="581"/>
        <v/>
      </c>
      <c r="GK254" s="43" t="str">
        <f t="shared" si="582"/>
        <v/>
      </c>
      <c r="GL254" s="145"/>
      <c r="GM254" t="str">
        <f t="shared" si="583"/>
        <v/>
      </c>
      <c r="GN254" t="str">
        <f t="shared" si="584"/>
        <v/>
      </c>
      <c r="GO254" t="str">
        <f t="shared" si="585"/>
        <v/>
      </c>
      <c r="GP254" t="str">
        <f t="shared" si="586"/>
        <v/>
      </c>
      <c r="GQ254" t="str">
        <f t="shared" si="539"/>
        <v/>
      </c>
      <c r="GR254" t="str">
        <f t="shared" si="587"/>
        <v/>
      </c>
      <c r="GS254" t="str">
        <f t="shared" si="588"/>
        <v/>
      </c>
      <c r="GU254" t="str">
        <f t="shared" si="589"/>
        <v/>
      </c>
      <c r="GV254" t="str">
        <f t="shared" si="473"/>
        <v/>
      </c>
      <c r="GW254" t="str">
        <f t="shared" si="471"/>
        <v/>
      </c>
      <c r="GX254" t="str">
        <f t="shared" si="472"/>
        <v/>
      </c>
      <c r="GY254" s="19"/>
      <c r="GZ254" t="e">
        <f t="shared" si="540"/>
        <v>#VALUE!</v>
      </c>
      <c r="HA254">
        <f t="shared" si="470"/>
        <v>3</v>
      </c>
      <c r="HC254" t="s">
        <v>982</v>
      </c>
      <c r="HD254">
        <f t="shared" si="557"/>
        <v>220</v>
      </c>
      <c r="HE254" t="str">
        <f t="shared" si="490"/>
        <v/>
      </c>
      <c r="HF254">
        <f t="shared" si="491"/>
        <v>0</v>
      </c>
      <c r="HG254" t="str">
        <f t="shared" si="492"/>
        <v/>
      </c>
      <c r="HH254">
        <f t="shared" si="590"/>
        <v>0</v>
      </c>
    </row>
    <row r="255" spans="2:216" x14ac:dyDescent="0.25">
      <c r="B255" s="8"/>
      <c r="C255" s="8"/>
      <c r="D255" s="8"/>
      <c r="E255" s="8"/>
      <c r="F255" s="8"/>
      <c r="G255" s="8"/>
      <c r="H255" s="8"/>
      <c r="I255" s="8"/>
      <c r="J255" s="8"/>
      <c r="L255" s="185"/>
      <c r="M255" s="185"/>
      <c r="N255" s="84"/>
      <c r="O255" s="8"/>
      <c r="P255" s="8"/>
      <c r="Q255" s="27"/>
      <c r="R255" s="227">
        <f t="shared" si="493"/>
        <v>147.33333333333334</v>
      </c>
      <c r="U255" s="32" t="str">
        <f t="shared" si="559"/>
        <v/>
      </c>
      <c r="V255" s="44" t="str">
        <f t="shared" si="560"/>
        <v/>
      </c>
      <c r="W255" s="66" t="str">
        <f t="shared" si="494"/>
        <v/>
      </c>
      <c r="X255" s="34" t="str">
        <f t="shared" si="561"/>
        <v/>
      </c>
      <c r="Y255" s="38" t="str">
        <f t="shared" si="562"/>
        <v/>
      </c>
      <c r="Z255" s="34" t="str">
        <f t="shared" si="563"/>
        <v/>
      </c>
      <c r="AA255" s="34" t="str">
        <f t="shared" si="564"/>
        <v/>
      </c>
      <c r="AB255" s="34" t="str">
        <f t="shared" si="495"/>
        <v/>
      </c>
      <c r="AC255" s="38" t="str">
        <f t="shared" si="496"/>
        <v/>
      </c>
      <c r="AD255" s="38" t="str">
        <f t="shared" si="497"/>
        <v/>
      </c>
      <c r="AE255" s="40" t="str">
        <f t="shared" si="565"/>
        <v/>
      </c>
      <c r="AG255" s="20" t="e">
        <f t="shared" si="498"/>
        <v>#VALUE!</v>
      </c>
      <c r="BE255" s="8">
        <v>180</v>
      </c>
      <c r="BF255" s="8">
        <v>360</v>
      </c>
      <c r="BG255" s="8">
        <f t="shared" si="558"/>
        <v>8840</v>
      </c>
      <c r="BH255">
        <f t="shared" si="499"/>
        <v>26520</v>
      </c>
      <c r="BI255" t="s">
        <v>20</v>
      </c>
      <c r="BJ255">
        <f t="shared" si="500"/>
        <v>26520</v>
      </c>
      <c r="BK255">
        <f t="shared" si="541"/>
        <v>0</v>
      </c>
      <c r="BL255" s="17">
        <f t="shared" si="501"/>
        <v>53040</v>
      </c>
      <c r="BM255" s="17">
        <f t="shared" si="502"/>
        <v>360</v>
      </c>
      <c r="BN255" s="17">
        <f t="shared" si="503"/>
        <v>53040</v>
      </c>
      <c r="BO255" s="17">
        <f t="shared" si="504"/>
        <v>0</v>
      </c>
      <c r="BR255">
        <f t="shared" si="505"/>
        <v>26520</v>
      </c>
      <c r="BS255">
        <f t="shared" si="506"/>
        <v>120</v>
      </c>
      <c r="BT255">
        <f t="shared" si="507"/>
        <v>442</v>
      </c>
      <c r="BU255">
        <f t="shared" si="508"/>
        <v>3</v>
      </c>
      <c r="BX255">
        <f t="shared" si="509"/>
        <v>1</v>
      </c>
      <c r="BY255">
        <f t="shared" si="510"/>
        <v>442</v>
      </c>
      <c r="BZ255">
        <f t="shared" si="511"/>
        <v>3</v>
      </c>
      <c r="CA255">
        <f t="shared" si="512"/>
        <v>1</v>
      </c>
      <c r="CB255">
        <f t="shared" si="513"/>
        <v>442</v>
      </c>
      <c r="CC255">
        <f t="shared" si="514"/>
        <v>3</v>
      </c>
      <c r="CD255" s="19"/>
      <c r="CE255" s="155">
        <f t="shared" si="515"/>
        <v>147.33333333333334</v>
      </c>
      <c r="CF255" s="17">
        <f t="shared" si="516"/>
        <v>147.33333333333334</v>
      </c>
      <c r="CG255" s="205">
        <f t="shared" si="517"/>
        <v>462.86131762889619</v>
      </c>
      <c r="CH255" s="205">
        <f t="shared" si="518"/>
        <v>147.33333333333334</v>
      </c>
      <c r="CI255" s="205">
        <f t="shared" si="519"/>
        <v>0</v>
      </c>
      <c r="CJ255" s="224">
        <f t="shared" si="474"/>
        <v>1</v>
      </c>
      <c r="CK255" s="205">
        <f t="shared" si="520"/>
        <v>2</v>
      </c>
      <c r="CL255" s="205">
        <v>360</v>
      </c>
      <c r="CM255" s="205">
        <f t="shared" si="542"/>
        <v>8.3333333333333332E-3</v>
      </c>
      <c r="CN255" s="8"/>
      <c r="CO255" s="198"/>
      <c r="CP255" s="8"/>
      <c r="CQ255" s="8"/>
      <c r="CR255" s="8"/>
      <c r="CS255" s="8"/>
      <c r="CT255" s="8">
        <f t="shared" si="543"/>
        <v>442</v>
      </c>
      <c r="CU255" s="8">
        <f t="shared" si="544"/>
        <v>3</v>
      </c>
      <c r="CV255" s="8">
        <f t="shared" si="521"/>
        <v>1</v>
      </c>
      <c r="CW255" s="8">
        <f t="shared" si="591"/>
        <v>442</v>
      </c>
      <c r="CX255" s="8">
        <f t="shared" si="592"/>
        <v>3</v>
      </c>
      <c r="CY255" s="8">
        <f t="shared" si="475"/>
        <v>1</v>
      </c>
      <c r="CZ255" s="8">
        <f t="shared" si="476"/>
        <v>442</v>
      </c>
      <c r="DA255" s="8">
        <f t="shared" si="522"/>
        <v>3</v>
      </c>
      <c r="DB255" s="8"/>
      <c r="DC255" s="198">
        <f t="shared" si="523"/>
        <v>442</v>
      </c>
      <c r="DD255" s="234" t="s">
        <v>1005</v>
      </c>
      <c r="DE255" s="198">
        <f t="shared" si="524"/>
        <v>3</v>
      </c>
      <c r="DF255" s="8" t="s">
        <v>16</v>
      </c>
      <c r="DG255" s="8">
        <f t="shared" si="477"/>
        <v>147.33333333333334</v>
      </c>
      <c r="DH255" s="129" t="s">
        <v>18</v>
      </c>
      <c r="DI255" s="129" t="s">
        <v>16</v>
      </c>
      <c r="DJ255" s="198">
        <f t="shared" si="525"/>
        <v>462.86131762889619</v>
      </c>
      <c r="DK255" s="30" t="s">
        <v>2</v>
      </c>
      <c r="DL255" s="198">
        <f t="shared" si="478"/>
        <v>462.86131762889619</v>
      </c>
      <c r="DM255" s="228">
        <f t="shared" si="545"/>
        <v>1000000000000</v>
      </c>
      <c r="DN255" s="228">
        <f t="shared" si="546"/>
        <v>462861317628896.19</v>
      </c>
      <c r="DO255" s="228">
        <f t="shared" si="547"/>
        <v>462861317628896.19</v>
      </c>
      <c r="DP255" s="228">
        <f t="shared" si="548"/>
        <v>462861317628896</v>
      </c>
      <c r="DQ255" s="228">
        <f t="shared" si="549"/>
        <v>462861317628896</v>
      </c>
      <c r="DR255" s="30" t="str">
        <f t="shared" si="550"/>
        <v/>
      </c>
      <c r="DS255" s="30">
        <f t="shared" si="551"/>
        <v>0</v>
      </c>
      <c r="DT255" s="30">
        <f t="shared" si="552"/>
        <v>0</v>
      </c>
      <c r="DU255" s="27"/>
      <c r="DV255" s="23" t="s">
        <v>19</v>
      </c>
      <c r="DW255" s="23">
        <f t="shared" si="479"/>
        <v>442</v>
      </c>
      <c r="DX255" s="23">
        <f t="shared" si="480"/>
        <v>3</v>
      </c>
      <c r="DY255" s="23">
        <f t="shared" si="526"/>
        <v>147.33333333333334</v>
      </c>
      <c r="DZ255" s="23">
        <f t="shared" si="527"/>
        <v>0</v>
      </c>
      <c r="EA255" s="23">
        <f t="shared" si="481"/>
        <v>0</v>
      </c>
      <c r="EB255" s="23"/>
      <c r="EC255" s="23">
        <f t="shared" si="528"/>
        <v>442</v>
      </c>
      <c r="ED255" s="23">
        <f t="shared" si="529"/>
        <v>3</v>
      </c>
      <c r="EE255" s="23">
        <f t="shared" si="530"/>
        <v>442</v>
      </c>
      <c r="EF255" s="23">
        <f t="shared" si="531"/>
        <v>3</v>
      </c>
      <c r="EG255" s="23"/>
      <c r="EH255" s="23" t="s">
        <v>36</v>
      </c>
      <c r="EI255" s="223">
        <f t="shared" si="532"/>
        <v>442</v>
      </c>
      <c r="EJ255" s="23" t="s">
        <v>17</v>
      </c>
      <c r="EK255" s="223">
        <f t="shared" si="533"/>
        <v>3</v>
      </c>
      <c r="EL255" s="92" t="s">
        <v>37</v>
      </c>
      <c r="EM255" s="24" t="s">
        <v>18</v>
      </c>
      <c r="EN255" s="92">
        <f t="shared" si="566"/>
        <v>1</v>
      </c>
      <c r="EO255" s="92" t="s">
        <v>16</v>
      </c>
      <c r="EP255" t="str">
        <f t="shared" si="567"/>
        <v xml:space="preserve">( 442 / 3 ) π </v>
      </c>
      <c r="EQ255" t="str">
        <f t="shared" si="568"/>
        <v xml:space="preserve">( 442 / 3 ) π </v>
      </c>
      <c r="ER255" t="str">
        <f t="shared" si="534"/>
        <v xml:space="preserve">( 442 / 3 ) π </v>
      </c>
      <c r="ES255">
        <f t="shared" si="553"/>
        <v>0</v>
      </c>
      <c r="ET255" t="str">
        <f t="shared" si="535"/>
        <v xml:space="preserve">( 442 / 3 ) π </v>
      </c>
      <c r="EU255" s="92" t="s">
        <v>39</v>
      </c>
      <c r="EV255" s="92">
        <f t="shared" si="554"/>
        <v>222</v>
      </c>
      <c r="EW255" s="92"/>
      <c r="EX255" s="92">
        <f t="shared" si="555"/>
        <v>3</v>
      </c>
      <c r="EY255" s="92">
        <f t="shared" si="482"/>
        <v>3</v>
      </c>
      <c r="EZ255" s="71" t="str">
        <f t="shared" si="483"/>
        <v xml:space="preserve">26520° = </v>
      </c>
      <c r="FA255" s="73" t="str">
        <f t="shared" si="536"/>
        <v xml:space="preserve">( 442 / 3 ) π </v>
      </c>
      <c r="FB255" s="26" t="str">
        <f t="shared" si="484"/>
        <v>=</v>
      </c>
      <c r="FC255" s="26"/>
      <c r="FD255" s="26">
        <f t="shared" si="485"/>
        <v>462.86131762889619</v>
      </c>
      <c r="FE255" s="26"/>
      <c r="FF255" s="26" t="s">
        <v>39</v>
      </c>
      <c r="FG255" s="25">
        <f t="shared" si="486"/>
        <v>462.86131762889619</v>
      </c>
      <c r="FH255" s="25" t="s">
        <v>2</v>
      </c>
      <c r="FI255" s="25" t="str">
        <f t="shared" si="487"/>
        <v/>
      </c>
      <c r="FL255" s="144" t="str">
        <f t="shared" si="488"/>
        <v>( 442 / 3 ) π   =</v>
      </c>
      <c r="FM255" s="42">
        <f t="shared" si="569"/>
        <v>462.86131762889619</v>
      </c>
      <c r="FN255">
        <f t="shared" si="570"/>
        <v>-0.86602540378443083</v>
      </c>
      <c r="FO255">
        <f t="shared" si="571"/>
        <v>-0.50000000000001354</v>
      </c>
      <c r="FP255">
        <f t="shared" si="572"/>
        <v>-4.3301270189221537</v>
      </c>
      <c r="FQ255">
        <f t="shared" si="573"/>
        <v>-2.5000000000000675</v>
      </c>
      <c r="FR255">
        <f t="shared" si="574"/>
        <v>7.5000000000000675</v>
      </c>
      <c r="FS255">
        <f t="shared" si="575"/>
        <v>2.4999999999999325</v>
      </c>
      <c r="FT255">
        <f t="shared" si="576"/>
        <v>8.6602540378444246</v>
      </c>
      <c r="FV255">
        <v>360</v>
      </c>
      <c r="FW255">
        <f t="shared" si="556"/>
        <v>120</v>
      </c>
      <c r="FX255">
        <f t="shared" si="577"/>
        <v>60</v>
      </c>
      <c r="FY255">
        <f t="shared" si="593"/>
        <v>3</v>
      </c>
      <c r="FZ255">
        <f t="shared" si="537"/>
        <v>1.5</v>
      </c>
      <c r="GA255">
        <f t="shared" si="594"/>
        <v>221</v>
      </c>
      <c r="GB255">
        <f t="shared" si="578"/>
        <v>0</v>
      </c>
      <c r="GC255" t="str">
        <f t="shared" si="579"/>
        <v/>
      </c>
      <c r="GD255" t="str">
        <f t="shared" si="538"/>
        <v/>
      </c>
      <c r="GH255" t="str">
        <f t="shared" si="489"/>
        <v/>
      </c>
      <c r="GI255" t="str">
        <f t="shared" si="580"/>
        <v/>
      </c>
      <c r="GJ255" s="43" t="str">
        <f t="shared" si="581"/>
        <v/>
      </c>
      <c r="GK255" s="43" t="str">
        <f t="shared" si="582"/>
        <v/>
      </c>
      <c r="GL255" s="145"/>
      <c r="GM255" t="str">
        <f t="shared" si="583"/>
        <v/>
      </c>
      <c r="GN255" t="str">
        <f t="shared" si="584"/>
        <v/>
      </c>
      <c r="GO255" t="str">
        <f t="shared" si="585"/>
        <v/>
      </c>
      <c r="GP255" t="str">
        <f t="shared" si="586"/>
        <v/>
      </c>
      <c r="GQ255" t="str">
        <f t="shared" si="539"/>
        <v/>
      </c>
      <c r="GR255" t="str">
        <f t="shared" si="587"/>
        <v/>
      </c>
      <c r="GS255" t="str">
        <f t="shared" si="588"/>
        <v/>
      </c>
      <c r="GU255" t="str">
        <f t="shared" si="589"/>
        <v/>
      </c>
      <c r="GV255" t="str">
        <f t="shared" si="473"/>
        <v/>
      </c>
      <c r="GW255" t="str">
        <f t="shared" si="471"/>
        <v/>
      </c>
      <c r="GX255" t="str">
        <f t="shared" si="472"/>
        <v/>
      </c>
      <c r="GY255" s="19"/>
      <c r="GZ255" t="e">
        <f t="shared" si="540"/>
        <v>#VALUE!</v>
      </c>
      <c r="HA255">
        <f t="shared" ref="HA255:HA275" si="595">HA254</f>
        <v>3</v>
      </c>
      <c r="HC255" t="s">
        <v>982</v>
      </c>
      <c r="HD255">
        <f t="shared" si="557"/>
        <v>221</v>
      </c>
      <c r="HE255" t="str">
        <f t="shared" si="490"/>
        <v/>
      </c>
      <c r="HF255">
        <f t="shared" si="491"/>
        <v>0</v>
      </c>
      <c r="HG255" t="str">
        <f t="shared" si="492"/>
        <v/>
      </c>
      <c r="HH255">
        <f t="shared" si="590"/>
        <v>0</v>
      </c>
    </row>
    <row r="256" spans="2:216" x14ac:dyDescent="0.25">
      <c r="B256" s="8"/>
      <c r="C256" s="8"/>
      <c r="D256" s="8"/>
      <c r="E256" s="8"/>
      <c r="F256" s="8"/>
      <c r="G256" s="8"/>
      <c r="H256" s="8"/>
      <c r="I256" s="8"/>
      <c r="J256" s="8"/>
      <c r="L256" s="185"/>
      <c r="M256" s="185"/>
      <c r="N256" s="84"/>
      <c r="O256" s="8"/>
      <c r="P256" s="8"/>
      <c r="Q256" s="27"/>
      <c r="R256" s="227">
        <f t="shared" si="493"/>
        <v>148</v>
      </c>
      <c r="U256" s="32" t="str">
        <f t="shared" si="559"/>
        <v/>
      </c>
      <c r="V256" s="45" t="str">
        <f t="shared" si="560"/>
        <v/>
      </c>
      <c r="W256" s="32" t="str">
        <f t="shared" si="494"/>
        <v/>
      </c>
      <c r="X256" s="35" t="str">
        <f t="shared" si="561"/>
        <v/>
      </c>
      <c r="Y256" s="39" t="str">
        <f t="shared" si="562"/>
        <v/>
      </c>
      <c r="Z256" s="35" t="str">
        <f t="shared" si="563"/>
        <v/>
      </c>
      <c r="AA256" s="35" t="str">
        <f t="shared" si="564"/>
        <v/>
      </c>
      <c r="AB256" s="35" t="str">
        <f t="shared" si="495"/>
        <v/>
      </c>
      <c r="AC256" s="39" t="str">
        <f t="shared" si="496"/>
        <v/>
      </c>
      <c r="AD256" s="39" t="str">
        <f t="shared" si="497"/>
        <v/>
      </c>
      <c r="AE256" s="41" t="str">
        <f t="shared" si="565"/>
        <v/>
      </c>
      <c r="AG256" s="20" t="e">
        <f t="shared" si="498"/>
        <v>#VALUE!</v>
      </c>
      <c r="BE256" s="8">
        <v>180</v>
      </c>
      <c r="BF256" s="8">
        <v>360</v>
      </c>
      <c r="BG256" s="8">
        <f t="shared" si="558"/>
        <v>8880</v>
      </c>
      <c r="BH256">
        <f t="shared" si="499"/>
        <v>26640</v>
      </c>
      <c r="BI256" t="s">
        <v>20</v>
      </c>
      <c r="BJ256">
        <f t="shared" si="500"/>
        <v>26640</v>
      </c>
      <c r="BK256">
        <f t="shared" si="541"/>
        <v>0</v>
      </c>
      <c r="BL256" s="17">
        <f t="shared" si="501"/>
        <v>53280</v>
      </c>
      <c r="BM256" s="17">
        <f t="shared" si="502"/>
        <v>360</v>
      </c>
      <c r="BN256" s="17">
        <f t="shared" si="503"/>
        <v>53280</v>
      </c>
      <c r="BO256" s="17">
        <f t="shared" si="504"/>
        <v>0</v>
      </c>
      <c r="BR256">
        <f t="shared" si="505"/>
        <v>26640</v>
      </c>
      <c r="BS256">
        <f t="shared" si="506"/>
        <v>360</v>
      </c>
      <c r="BT256">
        <f t="shared" si="507"/>
        <v>148</v>
      </c>
      <c r="BU256">
        <f t="shared" si="508"/>
        <v>1</v>
      </c>
      <c r="BX256">
        <f t="shared" si="509"/>
        <v>1</v>
      </c>
      <c r="BY256">
        <f t="shared" si="510"/>
        <v>148</v>
      </c>
      <c r="BZ256">
        <f t="shared" si="511"/>
        <v>1</v>
      </c>
      <c r="CA256">
        <f t="shared" si="512"/>
        <v>1</v>
      </c>
      <c r="CB256">
        <f t="shared" si="513"/>
        <v>148</v>
      </c>
      <c r="CC256">
        <f t="shared" si="514"/>
        <v>1</v>
      </c>
      <c r="CD256" s="19"/>
      <c r="CE256" s="155">
        <f t="shared" si="515"/>
        <v>148</v>
      </c>
      <c r="CF256" s="17">
        <f t="shared" si="516"/>
        <v>148</v>
      </c>
      <c r="CG256" s="205">
        <f t="shared" si="517"/>
        <v>464.9557127312894</v>
      </c>
      <c r="CH256" s="205">
        <f t="shared" si="518"/>
        <v>148</v>
      </c>
      <c r="CI256" s="205">
        <f t="shared" si="519"/>
        <v>0</v>
      </c>
      <c r="CJ256" s="224">
        <f t="shared" si="474"/>
        <v>1</v>
      </c>
      <c r="CK256" s="205">
        <f t="shared" si="520"/>
        <v>2</v>
      </c>
      <c r="CL256" s="205">
        <v>360</v>
      </c>
      <c r="CM256" s="205">
        <f t="shared" si="542"/>
        <v>8.3333333333333332E-3</v>
      </c>
      <c r="CN256" s="8"/>
      <c r="CO256" s="198"/>
      <c r="CP256" s="8"/>
      <c r="CQ256" s="8"/>
      <c r="CR256" s="8"/>
      <c r="CS256" s="8"/>
      <c r="CT256" s="8">
        <f t="shared" si="543"/>
        <v>444</v>
      </c>
      <c r="CU256" s="8">
        <f t="shared" si="544"/>
        <v>3</v>
      </c>
      <c r="CV256" s="8">
        <f t="shared" si="521"/>
        <v>3</v>
      </c>
      <c r="CW256" s="8">
        <f t="shared" si="591"/>
        <v>148</v>
      </c>
      <c r="CX256" s="8">
        <f t="shared" si="592"/>
        <v>1</v>
      </c>
      <c r="CY256" s="8">
        <f t="shared" si="475"/>
        <v>3</v>
      </c>
      <c r="CZ256" s="8">
        <f t="shared" si="476"/>
        <v>148</v>
      </c>
      <c r="DA256" s="8">
        <f t="shared" si="522"/>
        <v>1</v>
      </c>
      <c r="DB256" s="8"/>
      <c r="DC256" s="198">
        <f t="shared" si="523"/>
        <v>148</v>
      </c>
      <c r="DD256" s="234" t="s">
        <v>1005</v>
      </c>
      <c r="DE256" s="198">
        <f t="shared" si="524"/>
        <v>1</v>
      </c>
      <c r="DF256" s="8" t="s">
        <v>16</v>
      </c>
      <c r="DG256" s="8">
        <f t="shared" si="477"/>
        <v>148</v>
      </c>
      <c r="DH256" s="129" t="s">
        <v>18</v>
      </c>
      <c r="DI256" s="129" t="s">
        <v>16</v>
      </c>
      <c r="DJ256" s="198">
        <f t="shared" si="525"/>
        <v>464.9557127312894</v>
      </c>
      <c r="DK256" s="30" t="s">
        <v>2</v>
      </c>
      <c r="DL256" s="198">
        <f t="shared" si="478"/>
        <v>464.9557127312894</v>
      </c>
      <c r="DM256" s="228">
        <f t="shared" si="545"/>
        <v>1000000000000</v>
      </c>
      <c r="DN256" s="228">
        <f t="shared" si="546"/>
        <v>464955712731289.38</v>
      </c>
      <c r="DO256" s="228">
        <f t="shared" si="547"/>
        <v>464955712731289.38</v>
      </c>
      <c r="DP256" s="228">
        <f t="shared" si="548"/>
        <v>464955712731289</v>
      </c>
      <c r="DQ256" s="228">
        <f t="shared" si="549"/>
        <v>464955712731289</v>
      </c>
      <c r="DR256" s="30" t="str">
        <f t="shared" si="550"/>
        <v/>
      </c>
      <c r="DS256" s="30">
        <f t="shared" si="551"/>
        <v>0</v>
      </c>
      <c r="DT256" s="30">
        <f t="shared" si="552"/>
        <v>0</v>
      </c>
      <c r="DU256" s="27"/>
      <c r="DV256" s="23" t="s">
        <v>19</v>
      </c>
      <c r="DW256" s="23">
        <f t="shared" si="479"/>
        <v>148</v>
      </c>
      <c r="DX256" s="23">
        <f t="shared" si="480"/>
        <v>1</v>
      </c>
      <c r="DY256" s="23">
        <f t="shared" si="526"/>
        <v>148</v>
      </c>
      <c r="DZ256" s="23">
        <f t="shared" si="527"/>
        <v>0</v>
      </c>
      <c r="EA256" s="23">
        <f t="shared" si="481"/>
        <v>0</v>
      </c>
      <c r="EB256" s="23"/>
      <c r="EC256" s="23">
        <f t="shared" si="528"/>
        <v>148</v>
      </c>
      <c r="ED256" s="23">
        <f t="shared" si="529"/>
        <v>1</v>
      </c>
      <c r="EE256" s="23">
        <f t="shared" si="530"/>
        <v>148</v>
      </c>
      <c r="EF256" s="23">
        <f t="shared" si="531"/>
        <v>1</v>
      </c>
      <c r="EG256" s="23"/>
      <c r="EH256" s="23" t="s">
        <v>36</v>
      </c>
      <c r="EI256" s="223">
        <f t="shared" si="532"/>
        <v>148</v>
      </c>
      <c r="EJ256" s="23" t="s">
        <v>17</v>
      </c>
      <c r="EK256" s="223">
        <f t="shared" si="533"/>
        <v>1</v>
      </c>
      <c r="EL256" s="92" t="s">
        <v>37</v>
      </c>
      <c r="EM256" s="24" t="s">
        <v>18</v>
      </c>
      <c r="EN256" s="92">
        <f t="shared" si="566"/>
        <v>1</v>
      </c>
      <c r="EO256" s="92" t="s">
        <v>16</v>
      </c>
      <c r="EP256" t="str">
        <f t="shared" si="567"/>
        <v xml:space="preserve">( 148 / 1 ) π </v>
      </c>
      <c r="EQ256" t="str">
        <f t="shared" si="568"/>
        <v xml:space="preserve">148 π </v>
      </c>
      <c r="ER256" t="str">
        <f t="shared" si="534"/>
        <v xml:space="preserve">148 π </v>
      </c>
      <c r="ES256">
        <f t="shared" si="553"/>
        <v>0</v>
      </c>
      <c r="ET256" t="str">
        <f t="shared" si="535"/>
        <v xml:space="preserve">148 π </v>
      </c>
      <c r="EU256" s="92" t="s">
        <v>39</v>
      </c>
      <c r="EV256" s="92">
        <f t="shared" si="554"/>
        <v>223</v>
      </c>
      <c r="EW256" s="92"/>
      <c r="EX256" s="92">
        <f t="shared" si="555"/>
        <v>3</v>
      </c>
      <c r="EY256" s="92">
        <f t="shared" si="482"/>
        <v>1</v>
      </c>
      <c r="EZ256" s="71" t="str">
        <f t="shared" si="483"/>
        <v xml:space="preserve">26640° = </v>
      </c>
      <c r="FA256" s="73" t="str">
        <f t="shared" si="536"/>
        <v xml:space="preserve">148 π </v>
      </c>
      <c r="FB256" s="26" t="str">
        <f t="shared" si="484"/>
        <v>=</v>
      </c>
      <c r="FC256" s="26"/>
      <c r="FD256" s="26">
        <f t="shared" si="485"/>
        <v>464.9557127312894</v>
      </c>
      <c r="FE256" s="26"/>
      <c r="FF256" s="26" t="s">
        <v>39</v>
      </c>
      <c r="FG256" s="25">
        <f t="shared" si="486"/>
        <v>464.9557127312894</v>
      </c>
      <c r="FH256" s="25" t="s">
        <v>2</v>
      </c>
      <c r="FI256" s="25" t="str">
        <f t="shared" si="487"/>
        <v/>
      </c>
      <c r="FL256" s="144" t="str">
        <f t="shared" si="488"/>
        <v>148 π   =</v>
      </c>
      <c r="FM256" s="42">
        <f t="shared" si="569"/>
        <v>464.9557127312894</v>
      </c>
      <c r="FN256">
        <f t="shared" si="570"/>
        <v>-3.9213424174455724E-15</v>
      </c>
      <c r="FO256">
        <f t="shared" si="571"/>
        <v>1</v>
      </c>
      <c r="FP256">
        <f t="shared" si="572"/>
        <v>-1.9606712087227862E-14</v>
      </c>
      <c r="FQ256">
        <f t="shared" si="573"/>
        <v>5</v>
      </c>
      <c r="FR256">
        <f t="shared" si="574"/>
        <v>0</v>
      </c>
      <c r="FS256">
        <f t="shared" si="575"/>
        <v>0</v>
      </c>
      <c r="FT256">
        <f t="shared" si="576"/>
        <v>1.9606712087227862E-14</v>
      </c>
      <c r="FV256">
        <v>360</v>
      </c>
      <c r="FW256">
        <f t="shared" si="556"/>
        <v>120</v>
      </c>
      <c r="FX256">
        <f t="shared" si="577"/>
        <v>60</v>
      </c>
      <c r="FY256">
        <f t="shared" si="593"/>
        <v>3</v>
      </c>
      <c r="FZ256">
        <f t="shared" si="537"/>
        <v>1.5</v>
      </c>
      <c r="GA256">
        <f t="shared" si="594"/>
        <v>222</v>
      </c>
      <c r="GB256">
        <f t="shared" si="578"/>
        <v>0</v>
      </c>
      <c r="GC256" t="str">
        <f t="shared" si="579"/>
        <v/>
      </c>
      <c r="GD256" t="str">
        <f t="shared" si="538"/>
        <v/>
      </c>
      <c r="GH256" t="str">
        <f t="shared" si="489"/>
        <v/>
      </c>
      <c r="GI256" t="str">
        <f t="shared" si="580"/>
        <v/>
      </c>
      <c r="GJ256" s="43" t="str">
        <f t="shared" si="581"/>
        <v/>
      </c>
      <c r="GK256" s="43" t="str">
        <f t="shared" si="582"/>
        <v/>
      </c>
      <c r="GL256" s="145"/>
      <c r="GM256" t="str">
        <f t="shared" si="583"/>
        <v/>
      </c>
      <c r="GN256" t="str">
        <f t="shared" si="584"/>
        <v/>
      </c>
      <c r="GO256" t="str">
        <f t="shared" si="585"/>
        <v/>
      </c>
      <c r="GP256" t="str">
        <f t="shared" si="586"/>
        <v/>
      </c>
      <c r="GQ256" t="str">
        <f t="shared" si="539"/>
        <v/>
      </c>
      <c r="GR256" t="str">
        <f t="shared" si="587"/>
        <v/>
      </c>
      <c r="GS256" t="str">
        <f t="shared" si="588"/>
        <v/>
      </c>
      <c r="GU256" t="str">
        <f t="shared" si="589"/>
        <v/>
      </c>
      <c r="GV256" t="str">
        <f t="shared" si="473"/>
        <v/>
      </c>
      <c r="GW256" t="str">
        <f t="shared" si="471"/>
        <v/>
      </c>
      <c r="GX256" t="str">
        <f t="shared" si="472"/>
        <v/>
      </c>
      <c r="GY256" s="19"/>
      <c r="GZ256" t="e">
        <f t="shared" si="540"/>
        <v>#VALUE!</v>
      </c>
      <c r="HA256">
        <f t="shared" si="595"/>
        <v>3</v>
      </c>
      <c r="HC256" t="s">
        <v>982</v>
      </c>
      <c r="HD256">
        <f t="shared" si="557"/>
        <v>222</v>
      </c>
      <c r="HE256" t="str">
        <f t="shared" si="490"/>
        <v/>
      </c>
      <c r="HF256">
        <f t="shared" si="491"/>
        <v>0</v>
      </c>
      <c r="HG256" t="str">
        <f t="shared" si="492"/>
        <v/>
      </c>
      <c r="HH256">
        <f t="shared" si="590"/>
        <v>0</v>
      </c>
    </row>
    <row r="257" spans="2:216" x14ac:dyDescent="0.25">
      <c r="B257" s="8"/>
      <c r="C257" s="8"/>
      <c r="D257" s="8"/>
      <c r="E257" s="8"/>
      <c r="F257" s="8"/>
      <c r="G257" s="8"/>
      <c r="H257" s="8"/>
      <c r="I257" s="8"/>
      <c r="J257" s="8"/>
      <c r="L257" s="185"/>
      <c r="M257" s="185"/>
      <c r="N257" s="84"/>
      <c r="O257" s="8"/>
      <c r="P257" s="8"/>
      <c r="Q257" s="27"/>
      <c r="R257" s="227">
        <f t="shared" si="493"/>
        <v>148.66666666666666</v>
      </c>
      <c r="U257" s="32" t="str">
        <f t="shared" si="559"/>
        <v/>
      </c>
      <c r="V257" s="44" t="str">
        <f t="shared" si="560"/>
        <v/>
      </c>
      <c r="W257" s="66" t="str">
        <f t="shared" si="494"/>
        <v/>
      </c>
      <c r="X257" s="34" t="str">
        <f t="shared" si="561"/>
        <v/>
      </c>
      <c r="Y257" s="38" t="str">
        <f t="shared" si="562"/>
        <v/>
      </c>
      <c r="Z257" s="34" t="str">
        <f t="shared" si="563"/>
        <v/>
      </c>
      <c r="AA257" s="34" t="str">
        <f t="shared" si="564"/>
        <v/>
      </c>
      <c r="AB257" s="34" t="str">
        <f t="shared" si="495"/>
        <v/>
      </c>
      <c r="AC257" s="38" t="str">
        <f t="shared" si="496"/>
        <v/>
      </c>
      <c r="AD257" s="38" t="str">
        <f t="shared" si="497"/>
        <v/>
      </c>
      <c r="AE257" s="40" t="str">
        <f t="shared" si="565"/>
        <v/>
      </c>
      <c r="AG257" s="20" t="e">
        <f t="shared" si="498"/>
        <v>#VALUE!</v>
      </c>
      <c r="BE257" s="8">
        <v>180</v>
      </c>
      <c r="BF257" s="8">
        <v>360</v>
      </c>
      <c r="BG257" s="8">
        <f t="shared" si="558"/>
        <v>8920</v>
      </c>
      <c r="BH257">
        <f t="shared" si="499"/>
        <v>26760</v>
      </c>
      <c r="BI257" t="s">
        <v>20</v>
      </c>
      <c r="BJ257">
        <f t="shared" si="500"/>
        <v>26760</v>
      </c>
      <c r="BK257">
        <f t="shared" si="541"/>
        <v>0</v>
      </c>
      <c r="BL257" s="17">
        <f t="shared" si="501"/>
        <v>53520</v>
      </c>
      <c r="BM257" s="17">
        <f t="shared" si="502"/>
        <v>360</v>
      </c>
      <c r="BN257" s="17">
        <f t="shared" si="503"/>
        <v>53520</v>
      </c>
      <c r="BO257" s="17">
        <f t="shared" si="504"/>
        <v>0</v>
      </c>
      <c r="BR257">
        <f t="shared" si="505"/>
        <v>26760</v>
      </c>
      <c r="BS257">
        <f t="shared" si="506"/>
        <v>120</v>
      </c>
      <c r="BT257">
        <f t="shared" si="507"/>
        <v>446</v>
      </c>
      <c r="BU257">
        <f t="shared" si="508"/>
        <v>3</v>
      </c>
      <c r="BX257">
        <f t="shared" si="509"/>
        <v>1</v>
      </c>
      <c r="BY257">
        <f t="shared" si="510"/>
        <v>446</v>
      </c>
      <c r="BZ257">
        <f t="shared" si="511"/>
        <v>3</v>
      </c>
      <c r="CA257">
        <f t="shared" si="512"/>
        <v>1</v>
      </c>
      <c r="CB257">
        <f t="shared" si="513"/>
        <v>446</v>
      </c>
      <c r="CC257">
        <f t="shared" si="514"/>
        <v>3</v>
      </c>
      <c r="CD257" s="19"/>
      <c r="CE257" s="155">
        <f t="shared" si="515"/>
        <v>148.66666666666666</v>
      </c>
      <c r="CF257" s="17">
        <f t="shared" si="516"/>
        <v>148.66666666666666</v>
      </c>
      <c r="CG257" s="205">
        <f t="shared" si="517"/>
        <v>467.05010783368255</v>
      </c>
      <c r="CH257" s="205">
        <f t="shared" si="518"/>
        <v>148.66666666666666</v>
      </c>
      <c r="CI257" s="205">
        <f t="shared" si="519"/>
        <v>0</v>
      </c>
      <c r="CJ257" s="224">
        <f t="shared" si="474"/>
        <v>1</v>
      </c>
      <c r="CK257" s="205">
        <f t="shared" si="520"/>
        <v>2</v>
      </c>
      <c r="CL257" s="205">
        <v>360</v>
      </c>
      <c r="CM257" s="205">
        <f t="shared" si="542"/>
        <v>8.3333333333333332E-3</v>
      </c>
      <c r="CN257" s="8"/>
      <c r="CO257" s="198"/>
      <c r="CP257" s="8"/>
      <c r="CQ257" s="8"/>
      <c r="CR257" s="8"/>
      <c r="CS257" s="8"/>
      <c r="CT257" s="8">
        <f t="shared" si="543"/>
        <v>446</v>
      </c>
      <c r="CU257" s="8">
        <f t="shared" si="544"/>
        <v>3</v>
      </c>
      <c r="CV257" s="8">
        <f t="shared" si="521"/>
        <v>1</v>
      </c>
      <c r="CW257" s="8">
        <f t="shared" si="591"/>
        <v>446</v>
      </c>
      <c r="CX257" s="8">
        <f t="shared" si="592"/>
        <v>3</v>
      </c>
      <c r="CY257" s="8">
        <f t="shared" si="475"/>
        <v>1</v>
      </c>
      <c r="CZ257" s="8">
        <f t="shared" si="476"/>
        <v>446</v>
      </c>
      <c r="DA257" s="8">
        <f t="shared" si="522"/>
        <v>3</v>
      </c>
      <c r="DB257" s="8"/>
      <c r="DC257" s="198">
        <f t="shared" si="523"/>
        <v>446</v>
      </c>
      <c r="DD257" s="234" t="s">
        <v>1005</v>
      </c>
      <c r="DE257" s="198">
        <f t="shared" si="524"/>
        <v>3</v>
      </c>
      <c r="DF257" s="8" t="s">
        <v>16</v>
      </c>
      <c r="DG257" s="8">
        <f t="shared" si="477"/>
        <v>148.66666666666666</v>
      </c>
      <c r="DH257" s="129" t="s">
        <v>18</v>
      </c>
      <c r="DI257" s="129" t="s">
        <v>16</v>
      </c>
      <c r="DJ257" s="198">
        <f t="shared" si="525"/>
        <v>467.05010783368255</v>
      </c>
      <c r="DK257" s="30" t="s">
        <v>2</v>
      </c>
      <c r="DL257" s="198">
        <f t="shared" si="478"/>
        <v>467.05010783368255</v>
      </c>
      <c r="DM257" s="228">
        <f t="shared" si="545"/>
        <v>1000000000000</v>
      </c>
      <c r="DN257" s="228">
        <f t="shared" si="546"/>
        <v>467050107833682.56</v>
      </c>
      <c r="DO257" s="228">
        <f t="shared" si="547"/>
        <v>467050107833682.56</v>
      </c>
      <c r="DP257" s="228">
        <f t="shared" si="548"/>
        <v>467050107833683</v>
      </c>
      <c r="DQ257" s="228">
        <f t="shared" si="549"/>
        <v>467050107833683</v>
      </c>
      <c r="DR257" s="30" t="str">
        <f t="shared" si="550"/>
        <v/>
      </c>
      <c r="DS257" s="30">
        <f t="shared" si="551"/>
        <v>0</v>
      </c>
      <c r="DT257" s="30">
        <f t="shared" si="552"/>
        <v>0</v>
      </c>
      <c r="DU257" s="27"/>
      <c r="DV257" s="23" t="s">
        <v>19</v>
      </c>
      <c r="DW257" s="23">
        <f t="shared" si="479"/>
        <v>446</v>
      </c>
      <c r="DX257" s="23">
        <f t="shared" si="480"/>
        <v>3</v>
      </c>
      <c r="DY257" s="23">
        <f t="shared" si="526"/>
        <v>148.66666666666666</v>
      </c>
      <c r="DZ257" s="23">
        <f t="shared" si="527"/>
        <v>0</v>
      </c>
      <c r="EA257" s="23">
        <f t="shared" si="481"/>
        <v>0</v>
      </c>
      <c r="EB257" s="23"/>
      <c r="EC257" s="23">
        <f t="shared" si="528"/>
        <v>446</v>
      </c>
      <c r="ED257" s="23">
        <f t="shared" si="529"/>
        <v>3</v>
      </c>
      <c r="EE257" s="23">
        <f t="shared" si="530"/>
        <v>446</v>
      </c>
      <c r="EF257" s="23">
        <f t="shared" si="531"/>
        <v>3</v>
      </c>
      <c r="EG257" s="23"/>
      <c r="EH257" s="23" t="s">
        <v>36</v>
      </c>
      <c r="EI257" s="223">
        <f t="shared" si="532"/>
        <v>446</v>
      </c>
      <c r="EJ257" s="23" t="s">
        <v>17</v>
      </c>
      <c r="EK257" s="223">
        <f t="shared" si="533"/>
        <v>3</v>
      </c>
      <c r="EL257" s="92" t="s">
        <v>37</v>
      </c>
      <c r="EM257" s="24" t="s">
        <v>18</v>
      </c>
      <c r="EN257" s="92">
        <f t="shared" si="566"/>
        <v>1</v>
      </c>
      <c r="EO257" s="92" t="s">
        <v>16</v>
      </c>
      <c r="EP257" t="str">
        <f t="shared" si="567"/>
        <v xml:space="preserve">( 446 / 3 ) π </v>
      </c>
      <c r="EQ257" t="str">
        <f t="shared" si="568"/>
        <v xml:space="preserve">( 446 / 3 ) π </v>
      </c>
      <c r="ER257" t="str">
        <f t="shared" si="534"/>
        <v xml:space="preserve">( 446 / 3 ) π </v>
      </c>
      <c r="ES257">
        <f t="shared" si="553"/>
        <v>0</v>
      </c>
      <c r="ET257" t="str">
        <f t="shared" si="535"/>
        <v xml:space="preserve">( 446 / 3 ) π </v>
      </c>
      <c r="EU257" s="92" t="s">
        <v>39</v>
      </c>
      <c r="EV257" s="92">
        <f t="shared" si="554"/>
        <v>224</v>
      </c>
      <c r="EW257" s="92"/>
      <c r="EX257" s="92">
        <f t="shared" si="555"/>
        <v>3</v>
      </c>
      <c r="EY257" s="92">
        <f t="shared" si="482"/>
        <v>1</v>
      </c>
      <c r="EZ257" s="71" t="str">
        <f t="shared" si="483"/>
        <v xml:space="preserve">26760° = </v>
      </c>
      <c r="FA257" s="73" t="str">
        <f t="shared" si="536"/>
        <v xml:space="preserve">( 446 / 3 ) π </v>
      </c>
      <c r="FB257" s="26" t="str">
        <f t="shared" si="484"/>
        <v>=</v>
      </c>
      <c r="FC257" s="26"/>
      <c r="FD257" s="26">
        <f t="shared" si="485"/>
        <v>467.05010783368255</v>
      </c>
      <c r="FE257" s="26"/>
      <c r="FF257" s="26" t="s">
        <v>39</v>
      </c>
      <c r="FG257" s="25">
        <f t="shared" si="486"/>
        <v>467.05010783368255</v>
      </c>
      <c r="FH257" s="25" t="s">
        <v>2</v>
      </c>
      <c r="FI257" s="25" t="str">
        <f t="shared" si="487"/>
        <v/>
      </c>
      <c r="FL257" s="144" t="str">
        <f t="shared" si="488"/>
        <v>( 446 / 3 ) π   =</v>
      </c>
      <c r="FM257" s="42">
        <f t="shared" si="569"/>
        <v>467.05010783368255</v>
      </c>
      <c r="FN257">
        <f t="shared" si="570"/>
        <v>0.86602540378446313</v>
      </c>
      <c r="FO257">
        <f t="shared" si="571"/>
        <v>-0.49999999999995753</v>
      </c>
      <c r="FP257">
        <f t="shared" si="572"/>
        <v>4.3301270189223153</v>
      </c>
      <c r="FQ257">
        <f t="shared" si="573"/>
        <v>-2.4999999999997877</v>
      </c>
      <c r="FR257">
        <f t="shared" si="574"/>
        <v>7.4999999999997877</v>
      </c>
      <c r="FS257">
        <f t="shared" si="575"/>
        <v>2.5000000000002123</v>
      </c>
      <c r="FT257">
        <f t="shared" si="576"/>
        <v>8.660254037844263</v>
      </c>
      <c r="FV257">
        <v>360</v>
      </c>
      <c r="FW257">
        <f t="shared" si="556"/>
        <v>120</v>
      </c>
      <c r="FX257">
        <f t="shared" si="577"/>
        <v>60</v>
      </c>
      <c r="FY257">
        <f t="shared" si="593"/>
        <v>3</v>
      </c>
      <c r="FZ257">
        <f t="shared" si="537"/>
        <v>1.5</v>
      </c>
      <c r="GA257">
        <f t="shared" si="594"/>
        <v>223</v>
      </c>
      <c r="GB257">
        <f t="shared" si="578"/>
        <v>0</v>
      </c>
      <c r="GC257" t="str">
        <f t="shared" si="579"/>
        <v/>
      </c>
      <c r="GD257" t="str">
        <f t="shared" si="538"/>
        <v/>
      </c>
      <c r="GH257" t="str">
        <f t="shared" si="489"/>
        <v/>
      </c>
      <c r="GI257" t="str">
        <f t="shared" si="580"/>
        <v/>
      </c>
      <c r="GJ257" s="43" t="str">
        <f t="shared" si="581"/>
        <v/>
      </c>
      <c r="GK257" s="43" t="str">
        <f t="shared" si="582"/>
        <v/>
      </c>
      <c r="GL257" s="145"/>
      <c r="GM257" t="str">
        <f t="shared" si="583"/>
        <v/>
      </c>
      <c r="GN257" t="str">
        <f t="shared" si="584"/>
        <v/>
      </c>
      <c r="GO257" t="str">
        <f t="shared" si="585"/>
        <v/>
      </c>
      <c r="GP257" t="str">
        <f t="shared" si="586"/>
        <v/>
      </c>
      <c r="GQ257" t="str">
        <f t="shared" si="539"/>
        <v/>
      </c>
      <c r="GR257" t="str">
        <f t="shared" si="587"/>
        <v/>
      </c>
      <c r="GS257" t="str">
        <f t="shared" si="588"/>
        <v/>
      </c>
      <c r="GU257" t="str">
        <f t="shared" si="589"/>
        <v/>
      </c>
      <c r="GV257" t="str">
        <f t="shared" si="473"/>
        <v/>
      </c>
      <c r="GW257" t="str">
        <f t="shared" si="471"/>
        <v/>
      </c>
      <c r="GX257" t="str">
        <f t="shared" si="472"/>
        <v/>
      </c>
      <c r="GY257" s="19"/>
      <c r="GZ257" t="e">
        <f t="shared" si="540"/>
        <v>#VALUE!</v>
      </c>
      <c r="HA257">
        <f t="shared" si="595"/>
        <v>3</v>
      </c>
      <c r="HC257" t="s">
        <v>982</v>
      </c>
      <c r="HD257">
        <f t="shared" si="557"/>
        <v>223</v>
      </c>
      <c r="HE257" t="str">
        <f t="shared" si="490"/>
        <v/>
      </c>
      <c r="HF257">
        <f t="shared" si="491"/>
        <v>0</v>
      </c>
      <c r="HG257" t="str">
        <f t="shared" si="492"/>
        <v/>
      </c>
      <c r="HH257">
        <f t="shared" si="590"/>
        <v>0</v>
      </c>
    </row>
    <row r="258" spans="2:216" x14ac:dyDescent="0.25">
      <c r="B258" s="8"/>
      <c r="C258" s="8"/>
      <c r="D258" s="8"/>
      <c r="E258" s="8"/>
      <c r="F258" s="8"/>
      <c r="G258" s="8"/>
      <c r="H258" s="8"/>
      <c r="I258" s="8"/>
      <c r="J258" s="8"/>
      <c r="L258" s="185"/>
      <c r="M258" s="185"/>
      <c r="N258" s="84"/>
      <c r="O258" s="8"/>
      <c r="P258" s="8"/>
      <c r="Q258" s="27"/>
      <c r="R258" s="227">
        <f t="shared" si="493"/>
        <v>149.33333333333334</v>
      </c>
      <c r="U258" s="32" t="str">
        <f t="shared" si="559"/>
        <v/>
      </c>
      <c r="V258" s="45" t="str">
        <f t="shared" si="560"/>
        <v/>
      </c>
      <c r="W258" s="32" t="str">
        <f t="shared" si="494"/>
        <v/>
      </c>
      <c r="X258" s="35" t="str">
        <f t="shared" si="561"/>
        <v/>
      </c>
      <c r="Y258" s="39" t="str">
        <f t="shared" si="562"/>
        <v/>
      </c>
      <c r="Z258" s="35" t="str">
        <f t="shared" si="563"/>
        <v/>
      </c>
      <c r="AA258" s="35" t="str">
        <f t="shared" si="564"/>
        <v/>
      </c>
      <c r="AB258" s="35" t="str">
        <f t="shared" si="495"/>
        <v/>
      </c>
      <c r="AC258" s="39" t="str">
        <f t="shared" si="496"/>
        <v/>
      </c>
      <c r="AD258" s="39" t="str">
        <f t="shared" si="497"/>
        <v/>
      </c>
      <c r="AE258" s="41" t="str">
        <f t="shared" si="565"/>
        <v/>
      </c>
      <c r="AG258" s="20" t="e">
        <f t="shared" si="498"/>
        <v>#VALUE!</v>
      </c>
      <c r="BE258" s="8">
        <v>180</v>
      </c>
      <c r="BF258" s="8">
        <v>360</v>
      </c>
      <c r="BG258" s="8">
        <f t="shared" si="558"/>
        <v>8960</v>
      </c>
      <c r="BH258">
        <f t="shared" si="499"/>
        <v>26880</v>
      </c>
      <c r="BI258" t="s">
        <v>20</v>
      </c>
      <c r="BJ258">
        <f t="shared" si="500"/>
        <v>26880</v>
      </c>
      <c r="BK258">
        <f t="shared" si="541"/>
        <v>0</v>
      </c>
      <c r="BL258" s="17">
        <f t="shared" si="501"/>
        <v>53760</v>
      </c>
      <c r="BM258" s="17">
        <f t="shared" si="502"/>
        <v>360</v>
      </c>
      <c r="BN258" s="17">
        <f t="shared" si="503"/>
        <v>53760</v>
      </c>
      <c r="BO258" s="17">
        <f t="shared" si="504"/>
        <v>0</v>
      </c>
      <c r="BR258">
        <f t="shared" si="505"/>
        <v>26880</v>
      </c>
      <c r="BS258">
        <f t="shared" si="506"/>
        <v>120</v>
      </c>
      <c r="BT258">
        <f t="shared" si="507"/>
        <v>448</v>
      </c>
      <c r="BU258">
        <f t="shared" si="508"/>
        <v>3</v>
      </c>
      <c r="BX258">
        <f t="shared" si="509"/>
        <v>1</v>
      </c>
      <c r="BY258">
        <f t="shared" si="510"/>
        <v>448</v>
      </c>
      <c r="BZ258">
        <f t="shared" si="511"/>
        <v>3</v>
      </c>
      <c r="CA258">
        <f t="shared" si="512"/>
        <v>1</v>
      </c>
      <c r="CB258">
        <f t="shared" si="513"/>
        <v>448</v>
      </c>
      <c r="CC258">
        <f t="shared" si="514"/>
        <v>3</v>
      </c>
      <c r="CD258" s="19"/>
      <c r="CE258" s="155">
        <f t="shared" si="515"/>
        <v>149.33333333333334</v>
      </c>
      <c r="CF258" s="17">
        <f t="shared" si="516"/>
        <v>149.33333333333334</v>
      </c>
      <c r="CG258" s="205">
        <f t="shared" si="517"/>
        <v>469.14450293607581</v>
      </c>
      <c r="CH258" s="205">
        <f t="shared" si="518"/>
        <v>149.33333333333334</v>
      </c>
      <c r="CI258" s="205">
        <f t="shared" si="519"/>
        <v>0</v>
      </c>
      <c r="CJ258" s="224">
        <f t="shared" si="474"/>
        <v>1</v>
      </c>
      <c r="CK258" s="205">
        <f t="shared" si="520"/>
        <v>2</v>
      </c>
      <c r="CL258" s="205">
        <v>360</v>
      </c>
      <c r="CM258" s="205">
        <f t="shared" si="542"/>
        <v>8.3333333333333332E-3</v>
      </c>
      <c r="CN258" s="8"/>
      <c r="CO258" s="198"/>
      <c r="CP258" s="8"/>
      <c r="CQ258" s="8"/>
      <c r="CR258" s="8"/>
      <c r="CS258" s="8"/>
      <c r="CT258" s="8">
        <f t="shared" si="543"/>
        <v>448</v>
      </c>
      <c r="CU258" s="8">
        <f t="shared" si="544"/>
        <v>3</v>
      </c>
      <c r="CV258" s="8">
        <f t="shared" si="521"/>
        <v>1</v>
      </c>
      <c r="CW258" s="8">
        <f t="shared" si="591"/>
        <v>448</v>
      </c>
      <c r="CX258" s="8">
        <f t="shared" si="592"/>
        <v>3</v>
      </c>
      <c r="CY258" s="8">
        <f t="shared" si="475"/>
        <v>1</v>
      </c>
      <c r="CZ258" s="8">
        <f t="shared" si="476"/>
        <v>448</v>
      </c>
      <c r="DA258" s="8">
        <f t="shared" si="522"/>
        <v>3</v>
      </c>
      <c r="DB258" s="8"/>
      <c r="DC258" s="198">
        <f t="shared" si="523"/>
        <v>448</v>
      </c>
      <c r="DD258" s="234" t="s">
        <v>1005</v>
      </c>
      <c r="DE258" s="198">
        <f t="shared" si="524"/>
        <v>3</v>
      </c>
      <c r="DF258" s="8" t="s">
        <v>16</v>
      </c>
      <c r="DG258" s="8">
        <f t="shared" si="477"/>
        <v>149.33333333333334</v>
      </c>
      <c r="DH258" s="129" t="s">
        <v>18</v>
      </c>
      <c r="DI258" s="129" t="s">
        <v>16</v>
      </c>
      <c r="DJ258" s="198">
        <f t="shared" si="525"/>
        <v>469.14450293607581</v>
      </c>
      <c r="DK258" s="30" t="s">
        <v>2</v>
      </c>
      <c r="DL258" s="198">
        <f t="shared" si="478"/>
        <v>469.14450293607581</v>
      </c>
      <c r="DM258" s="228">
        <f t="shared" si="545"/>
        <v>1000000000000</v>
      </c>
      <c r="DN258" s="228">
        <f t="shared" si="546"/>
        <v>469144502936075.81</v>
      </c>
      <c r="DO258" s="228">
        <f t="shared" si="547"/>
        <v>469144502936075.81</v>
      </c>
      <c r="DP258" s="228">
        <f t="shared" si="548"/>
        <v>469144502936076</v>
      </c>
      <c r="DQ258" s="228">
        <f t="shared" si="549"/>
        <v>469144502936076</v>
      </c>
      <c r="DR258" s="30" t="str">
        <f t="shared" si="550"/>
        <v/>
      </c>
      <c r="DS258" s="30">
        <f t="shared" si="551"/>
        <v>0</v>
      </c>
      <c r="DT258" s="30">
        <f t="shared" si="552"/>
        <v>0</v>
      </c>
      <c r="DU258" s="27"/>
      <c r="DV258" s="23" t="s">
        <v>19</v>
      </c>
      <c r="DW258" s="23">
        <f t="shared" si="479"/>
        <v>448</v>
      </c>
      <c r="DX258" s="23">
        <f t="shared" si="480"/>
        <v>3</v>
      </c>
      <c r="DY258" s="23">
        <f t="shared" si="526"/>
        <v>149.33333333333334</v>
      </c>
      <c r="DZ258" s="23">
        <f t="shared" si="527"/>
        <v>0</v>
      </c>
      <c r="EA258" s="23">
        <f t="shared" si="481"/>
        <v>0</v>
      </c>
      <c r="EB258" s="23"/>
      <c r="EC258" s="23">
        <f t="shared" si="528"/>
        <v>448</v>
      </c>
      <c r="ED258" s="23">
        <f t="shared" si="529"/>
        <v>3</v>
      </c>
      <c r="EE258" s="23">
        <f t="shared" si="530"/>
        <v>448</v>
      </c>
      <c r="EF258" s="23">
        <f t="shared" si="531"/>
        <v>3</v>
      </c>
      <c r="EG258" s="23"/>
      <c r="EH258" s="23" t="s">
        <v>36</v>
      </c>
      <c r="EI258" s="223">
        <f t="shared" si="532"/>
        <v>448</v>
      </c>
      <c r="EJ258" s="23" t="s">
        <v>17</v>
      </c>
      <c r="EK258" s="223">
        <f t="shared" si="533"/>
        <v>3</v>
      </c>
      <c r="EL258" s="92" t="s">
        <v>37</v>
      </c>
      <c r="EM258" s="24" t="s">
        <v>18</v>
      </c>
      <c r="EN258" s="92">
        <f t="shared" si="566"/>
        <v>1</v>
      </c>
      <c r="EO258" s="92" t="s">
        <v>16</v>
      </c>
      <c r="EP258" t="str">
        <f t="shared" si="567"/>
        <v xml:space="preserve">( 448 / 3 ) π </v>
      </c>
      <c r="EQ258" t="str">
        <f t="shared" si="568"/>
        <v xml:space="preserve">( 448 / 3 ) π </v>
      </c>
      <c r="ER258" t="str">
        <f t="shared" si="534"/>
        <v xml:space="preserve">( 448 / 3 ) π </v>
      </c>
      <c r="ES258">
        <f t="shared" si="553"/>
        <v>0</v>
      </c>
      <c r="ET258" t="str">
        <f t="shared" si="535"/>
        <v xml:space="preserve">( 448 / 3 ) π </v>
      </c>
      <c r="EU258" s="92" t="s">
        <v>39</v>
      </c>
      <c r="EV258" s="92">
        <f t="shared" si="554"/>
        <v>225</v>
      </c>
      <c r="EW258" s="92"/>
      <c r="EX258" s="92">
        <f t="shared" si="555"/>
        <v>3</v>
      </c>
      <c r="EY258" s="92">
        <f t="shared" si="482"/>
        <v>3</v>
      </c>
      <c r="EZ258" s="71" t="str">
        <f t="shared" si="483"/>
        <v xml:space="preserve">26880° = </v>
      </c>
      <c r="FA258" s="73" t="str">
        <f t="shared" si="536"/>
        <v xml:space="preserve">( 448 / 3 ) π </v>
      </c>
      <c r="FB258" s="26" t="str">
        <f t="shared" si="484"/>
        <v>=</v>
      </c>
      <c r="FC258" s="26"/>
      <c r="FD258" s="26">
        <f t="shared" si="485"/>
        <v>469.14450293607581</v>
      </c>
      <c r="FE258" s="26"/>
      <c r="FF258" s="26" t="s">
        <v>39</v>
      </c>
      <c r="FG258" s="25">
        <f t="shared" si="486"/>
        <v>469.14450293607581</v>
      </c>
      <c r="FH258" s="25" t="s">
        <v>2</v>
      </c>
      <c r="FI258" s="25" t="str">
        <f t="shared" si="487"/>
        <v/>
      </c>
      <c r="FL258" s="144" t="str">
        <f t="shared" si="488"/>
        <v>( 448 / 3 ) π   =</v>
      </c>
      <c r="FM258" s="42">
        <f t="shared" si="569"/>
        <v>469.14450293607581</v>
      </c>
      <c r="FN258">
        <f t="shared" si="570"/>
        <v>-0.86602540378444848</v>
      </c>
      <c r="FO258">
        <f t="shared" si="571"/>
        <v>-0.49999999999998301</v>
      </c>
      <c r="FP258">
        <f t="shared" si="572"/>
        <v>-4.3301270189222425</v>
      </c>
      <c r="FQ258">
        <f t="shared" si="573"/>
        <v>-2.4999999999999152</v>
      </c>
      <c r="FR258">
        <f t="shared" si="574"/>
        <v>7.4999999999999147</v>
      </c>
      <c r="FS258">
        <f t="shared" si="575"/>
        <v>2.5000000000000848</v>
      </c>
      <c r="FT258">
        <f t="shared" si="576"/>
        <v>8.6602540378443376</v>
      </c>
      <c r="FV258">
        <v>360</v>
      </c>
      <c r="FW258">
        <f t="shared" si="556"/>
        <v>120</v>
      </c>
      <c r="FX258">
        <f t="shared" si="577"/>
        <v>60</v>
      </c>
      <c r="FY258">
        <f t="shared" si="593"/>
        <v>3</v>
      </c>
      <c r="FZ258">
        <f t="shared" si="537"/>
        <v>1.5</v>
      </c>
      <c r="GA258">
        <f t="shared" si="594"/>
        <v>224</v>
      </c>
      <c r="GB258">
        <f t="shared" si="578"/>
        <v>0</v>
      </c>
      <c r="GC258" t="str">
        <f t="shared" si="579"/>
        <v/>
      </c>
      <c r="GD258" t="str">
        <f t="shared" si="538"/>
        <v/>
      </c>
      <c r="GH258" t="str">
        <f t="shared" si="489"/>
        <v/>
      </c>
      <c r="GI258" t="str">
        <f t="shared" si="580"/>
        <v/>
      </c>
      <c r="GJ258" s="43" t="str">
        <f t="shared" si="581"/>
        <v/>
      </c>
      <c r="GK258" s="43" t="str">
        <f t="shared" si="582"/>
        <v/>
      </c>
      <c r="GL258" s="145"/>
      <c r="GM258" t="str">
        <f t="shared" si="583"/>
        <v/>
      </c>
      <c r="GN258" t="str">
        <f t="shared" si="584"/>
        <v/>
      </c>
      <c r="GO258" t="str">
        <f t="shared" si="585"/>
        <v/>
      </c>
      <c r="GP258" t="str">
        <f t="shared" si="586"/>
        <v/>
      </c>
      <c r="GQ258" t="str">
        <f t="shared" si="539"/>
        <v/>
      </c>
      <c r="GR258" t="str">
        <f t="shared" si="587"/>
        <v/>
      </c>
      <c r="GS258" t="str">
        <f t="shared" si="588"/>
        <v/>
      </c>
      <c r="GU258" t="str">
        <f t="shared" si="589"/>
        <v/>
      </c>
      <c r="GV258" t="str">
        <f t="shared" si="473"/>
        <v/>
      </c>
      <c r="GW258" t="str">
        <f t="shared" si="471"/>
        <v/>
      </c>
      <c r="GX258" t="str">
        <f t="shared" si="472"/>
        <v/>
      </c>
      <c r="GY258" s="19"/>
      <c r="GZ258" t="e">
        <f t="shared" si="540"/>
        <v>#VALUE!</v>
      </c>
      <c r="HA258">
        <f t="shared" si="595"/>
        <v>3</v>
      </c>
      <c r="HC258" t="s">
        <v>982</v>
      </c>
      <c r="HD258">
        <f t="shared" si="557"/>
        <v>224</v>
      </c>
      <c r="HE258" t="str">
        <f t="shared" si="490"/>
        <v/>
      </c>
      <c r="HF258">
        <f t="shared" si="491"/>
        <v>0</v>
      </c>
      <c r="HG258" t="str">
        <f t="shared" si="492"/>
        <v/>
      </c>
      <c r="HH258">
        <f t="shared" si="590"/>
        <v>0</v>
      </c>
    </row>
    <row r="259" spans="2:216" x14ac:dyDescent="0.25">
      <c r="B259" s="8"/>
      <c r="C259" s="8"/>
      <c r="D259" s="8"/>
      <c r="E259" s="8"/>
      <c r="F259" s="8"/>
      <c r="G259" s="8"/>
      <c r="H259" s="8"/>
      <c r="I259" s="8"/>
      <c r="J259" s="8"/>
      <c r="L259" s="185"/>
      <c r="M259" s="185"/>
      <c r="N259" s="84"/>
      <c r="O259" s="8"/>
      <c r="P259" s="8"/>
      <c r="Q259" s="27"/>
      <c r="R259" s="227">
        <f t="shared" si="493"/>
        <v>150</v>
      </c>
      <c r="U259" s="32" t="str">
        <f t="shared" si="559"/>
        <v/>
      </c>
      <c r="V259" s="44" t="str">
        <f t="shared" si="560"/>
        <v/>
      </c>
      <c r="W259" s="66" t="str">
        <f t="shared" si="494"/>
        <v/>
      </c>
      <c r="X259" s="34" t="str">
        <f t="shared" si="561"/>
        <v/>
      </c>
      <c r="Y259" s="38" t="str">
        <f t="shared" si="562"/>
        <v/>
      </c>
      <c r="Z259" s="34" t="str">
        <f t="shared" si="563"/>
        <v/>
      </c>
      <c r="AA259" s="34" t="str">
        <f t="shared" si="564"/>
        <v/>
      </c>
      <c r="AB259" s="34" t="str">
        <f t="shared" si="495"/>
        <v/>
      </c>
      <c r="AC259" s="38" t="str">
        <f t="shared" si="496"/>
        <v/>
      </c>
      <c r="AD259" s="38" t="str">
        <f t="shared" si="497"/>
        <v/>
      </c>
      <c r="AE259" s="40" t="str">
        <f t="shared" si="565"/>
        <v/>
      </c>
      <c r="AG259" s="20" t="e">
        <f t="shared" si="498"/>
        <v>#VALUE!</v>
      </c>
      <c r="BE259" s="8">
        <v>180</v>
      </c>
      <c r="BF259" s="8">
        <v>360</v>
      </c>
      <c r="BG259" s="8">
        <f t="shared" si="558"/>
        <v>9000</v>
      </c>
      <c r="BH259">
        <f t="shared" si="499"/>
        <v>27000</v>
      </c>
      <c r="BI259" t="s">
        <v>20</v>
      </c>
      <c r="BJ259">
        <f t="shared" si="500"/>
        <v>27000</v>
      </c>
      <c r="BK259">
        <f t="shared" si="541"/>
        <v>0</v>
      </c>
      <c r="BL259" s="17">
        <f t="shared" si="501"/>
        <v>54000</v>
      </c>
      <c r="BM259" s="17">
        <f t="shared" si="502"/>
        <v>360</v>
      </c>
      <c r="BN259" s="17">
        <f t="shared" si="503"/>
        <v>54000</v>
      </c>
      <c r="BO259" s="17">
        <f t="shared" si="504"/>
        <v>0</v>
      </c>
      <c r="BR259">
        <f t="shared" si="505"/>
        <v>27000</v>
      </c>
      <c r="BS259">
        <f t="shared" si="506"/>
        <v>360</v>
      </c>
      <c r="BT259">
        <f t="shared" si="507"/>
        <v>150</v>
      </c>
      <c r="BU259">
        <f t="shared" si="508"/>
        <v>1</v>
      </c>
      <c r="BX259">
        <f t="shared" si="509"/>
        <v>1</v>
      </c>
      <c r="BY259">
        <f t="shared" si="510"/>
        <v>150</v>
      </c>
      <c r="BZ259">
        <f t="shared" si="511"/>
        <v>1</v>
      </c>
      <c r="CA259">
        <f t="shared" si="512"/>
        <v>1</v>
      </c>
      <c r="CB259">
        <f t="shared" si="513"/>
        <v>150</v>
      </c>
      <c r="CC259">
        <f t="shared" si="514"/>
        <v>1</v>
      </c>
      <c r="CD259" s="19"/>
      <c r="CE259" s="155">
        <f t="shared" si="515"/>
        <v>150</v>
      </c>
      <c r="CF259" s="17">
        <f t="shared" si="516"/>
        <v>150</v>
      </c>
      <c r="CG259" s="205">
        <f t="shared" si="517"/>
        <v>471.23889803846896</v>
      </c>
      <c r="CH259" s="205">
        <f t="shared" si="518"/>
        <v>150</v>
      </c>
      <c r="CI259" s="205">
        <f t="shared" si="519"/>
        <v>0</v>
      </c>
      <c r="CJ259" s="224">
        <f t="shared" si="474"/>
        <v>1</v>
      </c>
      <c r="CK259" s="205">
        <f t="shared" si="520"/>
        <v>2</v>
      </c>
      <c r="CL259" s="205">
        <v>360</v>
      </c>
      <c r="CM259" s="205">
        <f t="shared" si="542"/>
        <v>8.3333333333333332E-3</v>
      </c>
      <c r="CN259" s="8"/>
      <c r="CO259" s="198"/>
      <c r="CP259" s="8"/>
      <c r="CQ259" s="8"/>
      <c r="CR259" s="8"/>
      <c r="CS259" s="8"/>
      <c r="CT259" s="8">
        <f t="shared" si="543"/>
        <v>450</v>
      </c>
      <c r="CU259" s="8">
        <f t="shared" si="544"/>
        <v>3</v>
      </c>
      <c r="CV259" s="8">
        <f t="shared" si="521"/>
        <v>3</v>
      </c>
      <c r="CW259" s="8">
        <f t="shared" si="591"/>
        <v>150</v>
      </c>
      <c r="CX259" s="8">
        <f t="shared" si="592"/>
        <v>1</v>
      </c>
      <c r="CY259" s="8">
        <f t="shared" si="475"/>
        <v>3</v>
      </c>
      <c r="CZ259" s="8">
        <f t="shared" si="476"/>
        <v>150</v>
      </c>
      <c r="DA259" s="8">
        <f t="shared" si="522"/>
        <v>1</v>
      </c>
      <c r="DB259" s="8"/>
      <c r="DC259" s="198">
        <f t="shared" si="523"/>
        <v>150</v>
      </c>
      <c r="DD259" s="234" t="s">
        <v>1005</v>
      </c>
      <c r="DE259" s="198">
        <f t="shared" si="524"/>
        <v>1</v>
      </c>
      <c r="DF259" s="8" t="s">
        <v>16</v>
      </c>
      <c r="DG259" s="8">
        <f t="shared" si="477"/>
        <v>150</v>
      </c>
      <c r="DH259" s="129" t="s">
        <v>18</v>
      </c>
      <c r="DI259" s="129" t="s">
        <v>16</v>
      </c>
      <c r="DJ259" s="198">
        <f t="shared" si="525"/>
        <v>471.23889803846896</v>
      </c>
      <c r="DK259" s="30" t="s">
        <v>2</v>
      </c>
      <c r="DL259" s="198">
        <f t="shared" si="478"/>
        <v>471.23889803846896</v>
      </c>
      <c r="DM259" s="228">
        <f t="shared" si="545"/>
        <v>1000000000000</v>
      </c>
      <c r="DN259" s="228">
        <f t="shared" si="546"/>
        <v>471238898038468.94</v>
      </c>
      <c r="DO259" s="228">
        <f t="shared" si="547"/>
        <v>471238898038468.94</v>
      </c>
      <c r="DP259" s="228">
        <f t="shared" si="548"/>
        <v>471238898038469</v>
      </c>
      <c r="DQ259" s="228">
        <f t="shared" si="549"/>
        <v>471238898038469</v>
      </c>
      <c r="DR259" s="30" t="str">
        <f t="shared" si="550"/>
        <v/>
      </c>
      <c r="DS259" s="30">
        <f t="shared" si="551"/>
        <v>0</v>
      </c>
      <c r="DT259" s="30">
        <f t="shared" si="552"/>
        <v>0</v>
      </c>
      <c r="DU259" s="27"/>
      <c r="DV259" s="23" t="s">
        <v>19</v>
      </c>
      <c r="DW259" s="23">
        <f t="shared" si="479"/>
        <v>150</v>
      </c>
      <c r="DX259" s="23">
        <f t="shared" si="480"/>
        <v>1</v>
      </c>
      <c r="DY259" s="23">
        <f t="shared" si="526"/>
        <v>150</v>
      </c>
      <c r="DZ259" s="23">
        <f t="shared" si="527"/>
        <v>0</v>
      </c>
      <c r="EA259" s="23">
        <f t="shared" si="481"/>
        <v>0</v>
      </c>
      <c r="EB259" s="23"/>
      <c r="EC259" s="23">
        <f t="shared" si="528"/>
        <v>150</v>
      </c>
      <c r="ED259" s="23">
        <f t="shared" si="529"/>
        <v>1</v>
      </c>
      <c r="EE259" s="23">
        <f t="shared" si="530"/>
        <v>150</v>
      </c>
      <c r="EF259" s="23">
        <f t="shared" si="531"/>
        <v>1</v>
      </c>
      <c r="EG259" s="23"/>
      <c r="EH259" s="23" t="s">
        <v>36</v>
      </c>
      <c r="EI259" s="223">
        <f t="shared" si="532"/>
        <v>150</v>
      </c>
      <c r="EJ259" s="23" t="s">
        <v>17</v>
      </c>
      <c r="EK259" s="223">
        <f t="shared" si="533"/>
        <v>1</v>
      </c>
      <c r="EL259" s="92" t="s">
        <v>37</v>
      </c>
      <c r="EM259" s="24" t="s">
        <v>18</v>
      </c>
      <c r="EN259" s="92">
        <f t="shared" si="566"/>
        <v>1</v>
      </c>
      <c r="EO259" s="92" t="s">
        <v>16</v>
      </c>
      <c r="EP259" t="str">
        <f t="shared" si="567"/>
        <v xml:space="preserve">( 150 / 1 ) π </v>
      </c>
      <c r="EQ259" t="str">
        <f t="shared" si="568"/>
        <v xml:space="preserve">150 π </v>
      </c>
      <c r="ER259" t="str">
        <f t="shared" si="534"/>
        <v xml:space="preserve">150 π </v>
      </c>
      <c r="ES259">
        <f t="shared" si="553"/>
        <v>0</v>
      </c>
      <c r="ET259" t="str">
        <f t="shared" si="535"/>
        <v xml:space="preserve">150 π </v>
      </c>
      <c r="EU259" s="92" t="s">
        <v>39</v>
      </c>
      <c r="EV259" s="92">
        <f t="shared" si="554"/>
        <v>226</v>
      </c>
      <c r="EW259" s="92"/>
      <c r="EX259" s="92">
        <f t="shared" si="555"/>
        <v>3</v>
      </c>
      <c r="EY259" s="92">
        <f t="shared" si="482"/>
        <v>1</v>
      </c>
      <c r="EZ259" s="71" t="str">
        <f t="shared" si="483"/>
        <v xml:space="preserve">27000° = </v>
      </c>
      <c r="FA259" s="73" t="str">
        <f t="shared" si="536"/>
        <v xml:space="preserve">150 π </v>
      </c>
      <c r="FB259" s="26" t="str">
        <f t="shared" si="484"/>
        <v>=</v>
      </c>
      <c r="FC259" s="26"/>
      <c r="FD259" s="26">
        <f t="shared" si="485"/>
        <v>471.23889803846896</v>
      </c>
      <c r="FE259" s="26"/>
      <c r="FF259" s="26" t="s">
        <v>39</v>
      </c>
      <c r="FG259" s="25">
        <f t="shared" si="486"/>
        <v>471.23889803846896</v>
      </c>
      <c r="FH259" s="25" t="s">
        <v>2</v>
      </c>
      <c r="FI259" s="25" t="str">
        <f t="shared" si="487"/>
        <v/>
      </c>
      <c r="FL259" s="144" t="str">
        <f t="shared" si="488"/>
        <v>150 π   =</v>
      </c>
      <c r="FM259" s="42">
        <f t="shared" si="569"/>
        <v>471.23889803846896</v>
      </c>
      <c r="FN259">
        <f t="shared" si="570"/>
        <v>-2.5482654181230302E-14</v>
      </c>
      <c r="FO259">
        <f t="shared" si="571"/>
        <v>1</v>
      </c>
      <c r="FP259">
        <f t="shared" si="572"/>
        <v>-1.2741327090615151E-13</v>
      </c>
      <c r="FQ259">
        <f t="shared" si="573"/>
        <v>5</v>
      </c>
      <c r="FR259">
        <f t="shared" si="574"/>
        <v>0</v>
      </c>
      <c r="FS259">
        <f t="shared" si="575"/>
        <v>0</v>
      </c>
      <c r="FT259">
        <f t="shared" si="576"/>
        <v>1.2741327090615151E-13</v>
      </c>
      <c r="FV259">
        <v>360</v>
      </c>
      <c r="FW259">
        <f t="shared" si="556"/>
        <v>120</v>
      </c>
      <c r="FX259">
        <f t="shared" si="577"/>
        <v>60</v>
      </c>
      <c r="FY259">
        <f t="shared" si="593"/>
        <v>3</v>
      </c>
      <c r="FZ259">
        <f t="shared" si="537"/>
        <v>1.5</v>
      </c>
      <c r="GA259">
        <f t="shared" si="594"/>
        <v>225</v>
      </c>
      <c r="GB259">
        <f t="shared" si="578"/>
        <v>0</v>
      </c>
      <c r="GC259" t="str">
        <f t="shared" si="579"/>
        <v/>
      </c>
      <c r="GD259" t="str">
        <f t="shared" si="538"/>
        <v/>
      </c>
      <c r="GH259" t="str">
        <f t="shared" si="489"/>
        <v/>
      </c>
      <c r="GI259" t="str">
        <f t="shared" si="580"/>
        <v/>
      </c>
      <c r="GJ259" s="43" t="str">
        <f t="shared" si="581"/>
        <v/>
      </c>
      <c r="GK259" s="43" t="str">
        <f t="shared" si="582"/>
        <v/>
      </c>
      <c r="GL259" s="145"/>
      <c r="GM259" t="str">
        <f t="shared" si="583"/>
        <v/>
      </c>
      <c r="GN259" t="str">
        <f t="shared" si="584"/>
        <v/>
      </c>
      <c r="GO259" t="str">
        <f t="shared" si="585"/>
        <v/>
      </c>
      <c r="GP259" t="str">
        <f t="shared" si="586"/>
        <v/>
      </c>
      <c r="GQ259" t="str">
        <f t="shared" si="539"/>
        <v/>
      </c>
      <c r="GR259" t="str">
        <f t="shared" si="587"/>
        <v/>
      </c>
      <c r="GS259" t="str">
        <f t="shared" si="588"/>
        <v/>
      </c>
      <c r="GU259" t="str">
        <f t="shared" si="589"/>
        <v/>
      </c>
      <c r="GV259" t="str">
        <f t="shared" si="473"/>
        <v/>
      </c>
      <c r="GW259" t="str">
        <f t="shared" si="471"/>
        <v/>
      </c>
      <c r="GX259" t="str">
        <f t="shared" si="472"/>
        <v/>
      </c>
      <c r="GY259" s="19"/>
      <c r="GZ259" t="e">
        <f t="shared" si="540"/>
        <v>#VALUE!</v>
      </c>
      <c r="HA259">
        <f t="shared" si="595"/>
        <v>3</v>
      </c>
      <c r="HC259" t="s">
        <v>1057</v>
      </c>
      <c r="HD259">
        <f t="shared" si="557"/>
        <v>225</v>
      </c>
      <c r="HE259" t="str">
        <f t="shared" si="490"/>
        <v>pentaicosadihectocontagone</v>
      </c>
      <c r="HF259">
        <f t="shared" si="491"/>
        <v>0</v>
      </c>
      <c r="HG259" t="str">
        <f t="shared" si="492"/>
        <v/>
      </c>
      <c r="HH259">
        <f t="shared" si="590"/>
        <v>0</v>
      </c>
    </row>
    <row r="260" spans="2:216" x14ac:dyDescent="0.25">
      <c r="B260" s="8"/>
      <c r="C260" s="8"/>
      <c r="D260" s="8"/>
      <c r="E260" s="8"/>
      <c r="F260" s="8"/>
      <c r="G260" s="8"/>
      <c r="H260" s="8"/>
      <c r="I260" s="8"/>
      <c r="J260" s="8"/>
      <c r="L260" s="185"/>
      <c r="M260" s="185"/>
      <c r="N260" s="84"/>
      <c r="O260" s="8"/>
      <c r="P260" s="8"/>
      <c r="Q260" s="27"/>
      <c r="R260" s="227">
        <f t="shared" si="493"/>
        <v>150.66666666666666</v>
      </c>
      <c r="U260" s="32" t="str">
        <f t="shared" si="559"/>
        <v/>
      </c>
      <c r="V260" s="45" t="str">
        <f t="shared" si="560"/>
        <v/>
      </c>
      <c r="W260" s="32" t="str">
        <f t="shared" si="494"/>
        <v/>
      </c>
      <c r="X260" s="35" t="str">
        <f t="shared" si="561"/>
        <v/>
      </c>
      <c r="Y260" s="39" t="str">
        <f t="shared" si="562"/>
        <v/>
      </c>
      <c r="Z260" s="35" t="str">
        <f t="shared" si="563"/>
        <v/>
      </c>
      <c r="AA260" s="35" t="str">
        <f t="shared" si="564"/>
        <v/>
      </c>
      <c r="AB260" s="35" t="str">
        <f t="shared" si="495"/>
        <v/>
      </c>
      <c r="AC260" s="39" t="str">
        <f t="shared" si="496"/>
        <v/>
      </c>
      <c r="AD260" s="39" t="str">
        <f t="shared" si="497"/>
        <v/>
      </c>
      <c r="AE260" s="41" t="str">
        <f t="shared" si="565"/>
        <v/>
      </c>
      <c r="AG260" s="20" t="e">
        <f t="shared" si="498"/>
        <v>#VALUE!</v>
      </c>
      <c r="BE260" s="8">
        <v>180</v>
      </c>
      <c r="BF260" s="8">
        <v>360</v>
      </c>
      <c r="BG260" s="8">
        <f t="shared" si="558"/>
        <v>9040</v>
      </c>
      <c r="BH260">
        <f t="shared" si="499"/>
        <v>27120</v>
      </c>
      <c r="BI260" t="s">
        <v>20</v>
      </c>
      <c r="BJ260">
        <f t="shared" si="500"/>
        <v>27120</v>
      </c>
      <c r="BK260">
        <f t="shared" si="541"/>
        <v>0</v>
      </c>
      <c r="BL260" s="17">
        <f t="shared" si="501"/>
        <v>54240</v>
      </c>
      <c r="BM260" s="17">
        <f t="shared" si="502"/>
        <v>360</v>
      </c>
      <c r="BN260" s="17">
        <f t="shared" si="503"/>
        <v>54240</v>
      </c>
      <c r="BO260" s="17">
        <f t="shared" si="504"/>
        <v>0</v>
      </c>
      <c r="BR260">
        <f t="shared" si="505"/>
        <v>27120</v>
      </c>
      <c r="BS260">
        <f t="shared" si="506"/>
        <v>120</v>
      </c>
      <c r="BT260">
        <f t="shared" si="507"/>
        <v>452</v>
      </c>
      <c r="BU260">
        <f t="shared" si="508"/>
        <v>3</v>
      </c>
      <c r="BX260">
        <f t="shared" si="509"/>
        <v>1</v>
      </c>
      <c r="BY260">
        <f t="shared" si="510"/>
        <v>452</v>
      </c>
      <c r="BZ260">
        <f t="shared" si="511"/>
        <v>3</v>
      </c>
      <c r="CA260">
        <f t="shared" si="512"/>
        <v>1</v>
      </c>
      <c r="CB260">
        <f t="shared" si="513"/>
        <v>452</v>
      </c>
      <c r="CC260">
        <f t="shared" si="514"/>
        <v>3</v>
      </c>
      <c r="CD260" s="19"/>
      <c r="CE260" s="155">
        <f t="shared" si="515"/>
        <v>150.66666666666666</v>
      </c>
      <c r="CF260" s="17">
        <f t="shared" si="516"/>
        <v>150.66666666666666</v>
      </c>
      <c r="CG260" s="205">
        <f t="shared" si="517"/>
        <v>473.33329314086211</v>
      </c>
      <c r="CH260" s="205">
        <f t="shared" si="518"/>
        <v>150.66666666666666</v>
      </c>
      <c r="CI260" s="205">
        <f t="shared" si="519"/>
        <v>0</v>
      </c>
      <c r="CJ260" s="224">
        <f t="shared" si="474"/>
        <v>1</v>
      </c>
      <c r="CK260" s="205">
        <f t="shared" si="520"/>
        <v>2</v>
      </c>
      <c r="CL260" s="205">
        <v>360</v>
      </c>
      <c r="CM260" s="205">
        <f t="shared" si="542"/>
        <v>8.3333333333333332E-3</v>
      </c>
      <c r="CN260" s="8"/>
      <c r="CO260" s="198"/>
      <c r="CP260" s="8"/>
      <c r="CQ260" s="8"/>
      <c r="CR260" s="8"/>
      <c r="CS260" s="8"/>
      <c r="CT260" s="8">
        <f t="shared" si="543"/>
        <v>452</v>
      </c>
      <c r="CU260" s="8">
        <f t="shared" si="544"/>
        <v>3</v>
      </c>
      <c r="CV260" s="8">
        <f t="shared" si="521"/>
        <v>1</v>
      </c>
      <c r="CW260" s="8">
        <f t="shared" si="591"/>
        <v>452</v>
      </c>
      <c r="CX260" s="8">
        <f t="shared" si="592"/>
        <v>3</v>
      </c>
      <c r="CY260" s="8">
        <f t="shared" si="475"/>
        <v>1</v>
      </c>
      <c r="CZ260" s="8">
        <f t="shared" si="476"/>
        <v>452</v>
      </c>
      <c r="DA260" s="8">
        <f t="shared" si="522"/>
        <v>3</v>
      </c>
      <c r="DB260" s="8"/>
      <c r="DC260" s="198">
        <f t="shared" si="523"/>
        <v>452</v>
      </c>
      <c r="DD260" s="234" t="s">
        <v>1005</v>
      </c>
      <c r="DE260" s="198">
        <f t="shared" si="524"/>
        <v>3</v>
      </c>
      <c r="DF260" s="8" t="s">
        <v>16</v>
      </c>
      <c r="DG260" s="8">
        <f t="shared" si="477"/>
        <v>150.66666666666666</v>
      </c>
      <c r="DH260" s="129" t="s">
        <v>18</v>
      </c>
      <c r="DI260" s="129" t="s">
        <v>16</v>
      </c>
      <c r="DJ260" s="198">
        <f t="shared" si="525"/>
        <v>473.33329314086211</v>
      </c>
      <c r="DK260" s="30" t="s">
        <v>2</v>
      </c>
      <c r="DL260" s="198">
        <f t="shared" si="478"/>
        <v>473.33329314086211</v>
      </c>
      <c r="DM260" s="228">
        <f t="shared" si="545"/>
        <v>1000000000000</v>
      </c>
      <c r="DN260" s="228">
        <f t="shared" si="546"/>
        <v>473333293140862.13</v>
      </c>
      <c r="DO260" s="228">
        <f t="shared" si="547"/>
        <v>473333293140862.13</v>
      </c>
      <c r="DP260" s="228">
        <f t="shared" si="548"/>
        <v>473333293140862</v>
      </c>
      <c r="DQ260" s="228">
        <f t="shared" si="549"/>
        <v>473333293140862</v>
      </c>
      <c r="DR260" s="30" t="str">
        <f t="shared" si="550"/>
        <v/>
      </c>
      <c r="DS260" s="30">
        <f t="shared" si="551"/>
        <v>0</v>
      </c>
      <c r="DT260" s="30">
        <f t="shared" si="552"/>
        <v>0</v>
      </c>
      <c r="DU260" s="27"/>
      <c r="DV260" s="23" t="s">
        <v>19</v>
      </c>
      <c r="DW260" s="23">
        <f t="shared" si="479"/>
        <v>452</v>
      </c>
      <c r="DX260" s="23">
        <f t="shared" si="480"/>
        <v>3</v>
      </c>
      <c r="DY260" s="23">
        <f t="shared" si="526"/>
        <v>150.66666666666666</v>
      </c>
      <c r="DZ260" s="23">
        <f t="shared" si="527"/>
        <v>0</v>
      </c>
      <c r="EA260" s="23">
        <f t="shared" si="481"/>
        <v>0</v>
      </c>
      <c r="EB260" s="23"/>
      <c r="EC260" s="23">
        <f t="shared" si="528"/>
        <v>452</v>
      </c>
      <c r="ED260" s="23">
        <f t="shared" si="529"/>
        <v>3</v>
      </c>
      <c r="EE260" s="23">
        <f t="shared" si="530"/>
        <v>452</v>
      </c>
      <c r="EF260" s="23">
        <f t="shared" si="531"/>
        <v>3</v>
      </c>
      <c r="EG260" s="23"/>
      <c r="EH260" s="23" t="s">
        <v>36</v>
      </c>
      <c r="EI260" s="223">
        <f t="shared" si="532"/>
        <v>452</v>
      </c>
      <c r="EJ260" s="23" t="s">
        <v>17</v>
      </c>
      <c r="EK260" s="223">
        <f t="shared" si="533"/>
        <v>3</v>
      </c>
      <c r="EL260" s="92" t="s">
        <v>37</v>
      </c>
      <c r="EM260" s="24" t="s">
        <v>18</v>
      </c>
      <c r="EN260" s="92">
        <f t="shared" si="566"/>
        <v>1</v>
      </c>
      <c r="EO260" s="92" t="s">
        <v>16</v>
      </c>
      <c r="EP260" t="str">
        <f t="shared" si="567"/>
        <v xml:space="preserve">( 452 / 3 ) π </v>
      </c>
      <c r="EQ260" t="str">
        <f t="shared" si="568"/>
        <v xml:space="preserve">( 452 / 3 ) π </v>
      </c>
      <c r="ER260" t="str">
        <f t="shared" si="534"/>
        <v xml:space="preserve">( 452 / 3 ) π </v>
      </c>
      <c r="ES260">
        <f t="shared" si="553"/>
        <v>0</v>
      </c>
      <c r="ET260" t="str">
        <f t="shared" si="535"/>
        <v xml:space="preserve">( 452 / 3 ) π </v>
      </c>
      <c r="EU260" s="92" t="s">
        <v>39</v>
      </c>
      <c r="EV260" s="92">
        <f t="shared" si="554"/>
        <v>227</v>
      </c>
      <c r="EW260" s="92"/>
      <c r="EX260" s="92">
        <f t="shared" si="555"/>
        <v>3</v>
      </c>
      <c r="EY260" s="92">
        <f t="shared" si="482"/>
        <v>1</v>
      </c>
      <c r="EZ260" s="71" t="str">
        <f t="shared" si="483"/>
        <v xml:space="preserve">27120° = </v>
      </c>
      <c r="FA260" s="73" t="str">
        <f t="shared" si="536"/>
        <v xml:space="preserve">( 452 / 3 ) π </v>
      </c>
      <c r="FB260" s="26" t="str">
        <f t="shared" si="484"/>
        <v>=</v>
      </c>
      <c r="FC260" s="26"/>
      <c r="FD260" s="26">
        <f t="shared" si="485"/>
        <v>473.33329314086211</v>
      </c>
      <c r="FE260" s="26"/>
      <c r="FF260" s="26" t="s">
        <v>39</v>
      </c>
      <c r="FG260" s="25">
        <f t="shared" si="486"/>
        <v>473.33329314086217</v>
      </c>
      <c r="FH260" s="25" t="s">
        <v>2</v>
      </c>
      <c r="FI260" s="25" t="str">
        <f t="shared" si="487"/>
        <v/>
      </c>
      <c r="FL260" s="144" t="str">
        <f t="shared" si="488"/>
        <v>( 452 / 3 ) π   =</v>
      </c>
      <c r="FM260" s="42">
        <f t="shared" si="569"/>
        <v>473.33329314086217</v>
      </c>
      <c r="FN260">
        <f t="shared" si="570"/>
        <v>0.86602540378444548</v>
      </c>
      <c r="FO260">
        <f t="shared" si="571"/>
        <v>-0.49999999999998812</v>
      </c>
      <c r="FP260">
        <f t="shared" si="572"/>
        <v>4.3301270189222274</v>
      </c>
      <c r="FQ260">
        <f t="shared" si="573"/>
        <v>-2.4999999999999405</v>
      </c>
      <c r="FR260">
        <f t="shared" si="574"/>
        <v>7.4999999999999405</v>
      </c>
      <c r="FS260">
        <f t="shared" si="575"/>
        <v>2.5000000000000595</v>
      </c>
      <c r="FT260">
        <f t="shared" si="576"/>
        <v>8.6602540378443518</v>
      </c>
      <c r="FV260">
        <v>360</v>
      </c>
      <c r="FW260">
        <f t="shared" si="556"/>
        <v>120</v>
      </c>
      <c r="FX260">
        <f t="shared" si="577"/>
        <v>60</v>
      </c>
      <c r="FY260">
        <f t="shared" si="593"/>
        <v>3</v>
      </c>
      <c r="FZ260">
        <f t="shared" si="537"/>
        <v>1.5</v>
      </c>
      <c r="GA260">
        <f t="shared" si="594"/>
        <v>226</v>
      </c>
      <c r="GB260">
        <f t="shared" si="578"/>
        <v>0</v>
      </c>
      <c r="GC260" t="str">
        <f t="shared" si="579"/>
        <v/>
      </c>
      <c r="GD260" t="str">
        <f t="shared" si="538"/>
        <v/>
      </c>
      <c r="GH260" t="str">
        <f t="shared" si="489"/>
        <v/>
      </c>
      <c r="GI260" t="str">
        <f t="shared" si="580"/>
        <v/>
      </c>
      <c r="GJ260" s="43" t="str">
        <f t="shared" si="581"/>
        <v/>
      </c>
      <c r="GK260" s="43" t="str">
        <f t="shared" si="582"/>
        <v/>
      </c>
      <c r="GL260" s="145"/>
      <c r="GM260" t="str">
        <f t="shared" si="583"/>
        <v/>
      </c>
      <c r="GN260" t="str">
        <f t="shared" si="584"/>
        <v/>
      </c>
      <c r="GO260" t="str">
        <f t="shared" si="585"/>
        <v/>
      </c>
      <c r="GP260" t="str">
        <f t="shared" si="586"/>
        <v/>
      </c>
      <c r="GQ260" t="str">
        <f t="shared" si="539"/>
        <v/>
      </c>
      <c r="GR260" t="str">
        <f t="shared" si="587"/>
        <v/>
      </c>
      <c r="GS260" t="str">
        <f t="shared" si="588"/>
        <v/>
      </c>
      <c r="GU260" t="str">
        <f t="shared" si="589"/>
        <v/>
      </c>
      <c r="GV260" t="str">
        <f t="shared" si="473"/>
        <v/>
      </c>
      <c r="GW260" t="str">
        <f t="shared" si="471"/>
        <v/>
      </c>
      <c r="GX260" t="str">
        <f t="shared" si="472"/>
        <v/>
      </c>
      <c r="GY260" s="19"/>
      <c r="GZ260" t="e">
        <f t="shared" si="540"/>
        <v>#VALUE!</v>
      </c>
      <c r="HA260">
        <f t="shared" si="595"/>
        <v>3</v>
      </c>
      <c r="HC260" t="s">
        <v>982</v>
      </c>
      <c r="HD260">
        <f t="shared" si="557"/>
        <v>226</v>
      </c>
      <c r="HE260" t="str">
        <f t="shared" si="490"/>
        <v/>
      </c>
      <c r="HF260">
        <f t="shared" si="491"/>
        <v>0</v>
      </c>
      <c r="HG260" t="str">
        <f t="shared" si="492"/>
        <v/>
      </c>
      <c r="HH260">
        <f t="shared" si="590"/>
        <v>0</v>
      </c>
    </row>
    <row r="261" spans="2:216" x14ac:dyDescent="0.25">
      <c r="B261" s="8"/>
      <c r="C261" s="8"/>
      <c r="D261" s="8"/>
      <c r="E261" s="8"/>
      <c r="F261" s="8"/>
      <c r="G261" s="8"/>
      <c r="H261" s="8"/>
      <c r="I261" s="8"/>
      <c r="J261" s="8"/>
      <c r="L261" s="185"/>
      <c r="M261" s="185"/>
      <c r="N261" s="84"/>
      <c r="O261" s="8"/>
      <c r="P261" s="8"/>
      <c r="Q261" s="27"/>
      <c r="R261" s="227">
        <f t="shared" si="493"/>
        <v>151.33333333333334</v>
      </c>
      <c r="U261" s="32" t="str">
        <f t="shared" si="559"/>
        <v/>
      </c>
      <c r="V261" s="44" t="str">
        <f t="shared" si="560"/>
        <v/>
      </c>
      <c r="W261" s="66" t="str">
        <f t="shared" si="494"/>
        <v/>
      </c>
      <c r="X261" s="34" t="str">
        <f t="shared" si="561"/>
        <v/>
      </c>
      <c r="Y261" s="38" t="str">
        <f t="shared" si="562"/>
        <v/>
      </c>
      <c r="Z261" s="34" t="str">
        <f t="shared" si="563"/>
        <v/>
      </c>
      <c r="AA261" s="34" t="str">
        <f t="shared" si="564"/>
        <v/>
      </c>
      <c r="AB261" s="34" t="str">
        <f t="shared" si="495"/>
        <v/>
      </c>
      <c r="AC261" s="38" t="str">
        <f t="shared" si="496"/>
        <v/>
      </c>
      <c r="AD261" s="38" t="str">
        <f t="shared" si="497"/>
        <v/>
      </c>
      <c r="AE261" s="40" t="str">
        <f t="shared" si="565"/>
        <v/>
      </c>
      <c r="AG261" s="20" t="e">
        <f t="shared" si="498"/>
        <v>#VALUE!</v>
      </c>
      <c r="BE261" s="8">
        <v>180</v>
      </c>
      <c r="BF261" s="8">
        <v>360</v>
      </c>
      <c r="BG261" s="8">
        <f t="shared" si="558"/>
        <v>9080</v>
      </c>
      <c r="BH261">
        <f t="shared" si="499"/>
        <v>27240</v>
      </c>
      <c r="BI261" t="s">
        <v>20</v>
      </c>
      <c r="BJ261">
        <f t="shared" si="500"/>
        <v>27240</v>
      </c>
      <c r="BK261">
        <f t="shared" si="541"/>
        <v>0</v>
      </c>
      <c r="BL261" s="17">
        <f t="shared" si="501"/>
        <v>54480</v>
      </c>
      <c r="BM261" s="17">
        <f t="shared" si="502"/>
        <v>360</v>
      </c>
      <c r="BN261" s="17">
        <f t="shared" si="503"/>
        <v>54480</v>
      </c>
      <c r="BO261" s="17">
        <f t="shared" si="504"/>
        <v>0</v>
      </c>
      <c r="BR261">
        <f t="shared" si="505"/>
        <v>27240</v>
      </c>
      <c r="BS261">
        <f t="shared" si="506"/>
        <v>120</v>
      </c>
      <c r="BT261">
        <f t="shared" si="507"/>
        <v>454</v>
      </c>
      <c r="BU261">
        <f t="shared" si="508"/>
        <v>3</v>
      </c>
      <c r="BX261">
        <f t="shared" si="509"/>
        <v>1</v>
      </c>
      <c r="BY261">
        <f t="shared" si="510"/>
        <v>454</v>
      </c>
      <c r="BZ261">
        <f t="shared" si="511"/>
        <v>3</v>
      </c>
      <c r="CA261">
        <f t="shared" si="512"/>
        <v>1</v>
      </c>
      <c r="CB261">
        <f t="shared" si="513"/>
        <v>454</v>
      </c>
      <c r="CC261">
        <f t="shared" si="514"/>
        <v>3</v>
      </c>
      <c r="CD261" s="19"/>
      <c r="CE261" s="155">
        <f t="shared" si="515"/>
        <v>151.33333333333334</v>
      </c>
      <c r="CF261" s="17">
        <f t="shared" si="516"/>
        <v>151.33333333333334</v>
      </c>
      <c r="CG261" s="205">
        <f t="shared" si="517"/>
        <v>475.42768824325537</v>
      </c>
      <c r="CH261" s="205">
        <f t="shared" si="518"/>
        <v>151.33333333333334</v>
      </c>
      <c r="CI261" s="205">
        <f t="shared" si="519"/>
        <v>0</v>
      </c>
      <c r="CJ261" s="224">
        <f t="shared" si="474"/>
        <v>1</v>
      </c>
      <c r="CK261" s="205">
        <f t="shared" si="520"/>
        <v>2</v>
      </c>
      <c r="CL261" s="205">
        <v>360</v>
      </c>
      <c r="CM261" s="205">
        <f t="shared" si="542"/>
        <v>8.3333333333333332E-3</v>
      </c>
      <c r="CN261" s="8"/>
      <c r="CO261" s="198"/>
      <c r="CP261" s="8"/>
      <c r="CQ261" s="8"/>
      <c r="CR261" s="8"/>
      <c r="CS261" s="8"/>
      <c r="CT261" s="8">
        <f t="shared" si="543"/>
        <v>454</v>
      </c>
      <c r="CU261" s="8">
        <f t="shared" si="544"/>
        <v>3</v>
      </c>
      <c r="CV261" s="8">
        <f t="shared" si="521"/>
        <v>1</v>
      </c>
      <c r="CW261" s="8">
        <f t="shared" si="591"/>
        <v>454</v>
      </c>
      <c r="CX261" s="8">
        <f t="shared" si="592"/>
        <v>3</v>
      </c>
      <c r="CY261" s="8">
        <f t="shared" si="475"/>
        <v>1</v>
      </c>
      <c r="CZ261" s="8">
        <f t="shared" si="476"/>
        <v>454</v>
      </c>
      <c r="DA261" s="8">
        <f t="shared" si="522"/>
        <v>3</v>
      </c>
      <c r="DB261" s="8"/>
      <c r="DC261" s="198">
        <f t="shared" si="523"/>
        <v>454</v>
      </c>
      <c r="DD261" s="234" t="s">
        <v>1005</v>
      </c>
      <c r="DE261" s="198">
        <f t="shared" si="524"/>
        <v>3</v>
      </c>
      <c r="DF261" s="8" t="s">
        <v>16</v>
      </c>
      <c r="DG261" s="8">
        <f t="shared" si="477"/>
        <v>151.33333333333334</v>
      </c>
      <c r="DH261" s="129" t="s">
        <v>18</v>
      </c>
      <c r="DI261" s="129" t="s">
        <v>16</v>
      </c>
      <c r="DJ261" s="198">
        <f t="shared" si="525"/>
        <v>475.42768824325537</v>
      </c>
      <c r="DK261" s="30" t="s">
        <v>2</v>
      </c>
      <c r="DL261" s="198">
        <f t="shared" si="478"/>
        <v>475.42768824325537</v>
      </c>
      <c r="DM261" s="228">
        <f t="shared" si="545"/>
        <v>1000000000000</v>
      </c>
      <c r="DN261" s="228">
        <f t="shared" si="546"/>
        <v>475427688243255.38</v>
      </c>
      <c r="DO261" s="228">
        <f t="shared" si="547"/>
        <v>475427688243255.38</v>
      </c>
      <c r="DP261" s="228">
        <f t="shared" si="548"/>
        <v>475427688243255</v>
      </c>
      <c r="DQ261" s="228">
        <f t="shared" si="549"/>
        <v>475427688243255</v>
      </c>
      <c r="DR261" s="30" t="str">
        <f t="shared" si="550"/>
        <v/>
      </c>
      <c r="DS261" s="30">
        <f t="shared" si="551"/>
        <v>0</v>
      </c>
      <c r="DT261" s="30">
        <f t="shared" si="552"/>
        <v>0</v>
      </c>
      <c r="DU261" s="27"/>
      <c r="DV261" s="23" t="s">
        <v>19</v>
      </c>
      <c r="DW261" s="23">
        <f t="shared" si="479"/>
        <v>454</v>
      </c>
      <c r="DX261" s="23">
        <f t="shared" si="480"/>
        <v>3</v>
      </c>
      <c r="DY261" s="23">
        <f t="shared" si="526"/>
        <v>151.33333333333334</v>
      </c>
      <c r="DZ261" s="23">
        <f t="shared" si="527"/>
        <v>0</v>
      </c>
      <c r="EA261" s="23">
        <f t="shared" si="481"/>
        <v>0</v>
      </c>
      <c r="EB261" s="23"/>
      <c r="EC261" s="23">
        <f t="shared" si="528"/>
        <v>454</v>
      </c>
      <c r="ED261" s="23">
        <f t="shared" si="529"/>
        <v>3</v>
      </c>
      <c r="EE261" s="23">
        <f t="shared" si="530"/>
        <v>454</v>
      </c>
      <c r="EF261" s="23">
        <f t="shared" si="531"/>
        <v>3</v>
      </c>
      <c r="EG261" s="23"/>
      <c r="EH261" s="23" t="s">
        <v>36</v>
      </c>
      <c r="EI261" s="223">
        <f t="shared" si="532"/>
        <v>454</v>
      </c>
      <c r="EJ261" s="23" t="s">
        <v>17</v>
      </c>
      <c r="EK261" s="223">
        <f t="shared" si="533"/>
        <v>3</v>
      </c>
      <c r="EL261" s="92" t="s">
        <v>37</v>
      </c>
      <c r="EM261" s="24" t="s">
        <v>18</v>
      </c>
      <c r="EN261" s="92">
        <f t="shared" si="566"/>
        <v>1</v>
      </c>
      <c r="EO261" s="92" t="s">
        <v>16</v>
      </c>
      <c r="EP261" t="str">
        <f t="shared" si="567"/>
        <v xml:space="preserve">( 454 / 3 ) π </v>
      </c>
      <c r="EQ261" t="str">
        <f t="shared" si="568"/>
        <v xml:space="preserve">( 454 / 3 ) π </v>
      </c>
      <c r="ER261" t="str">
        <f t="shared" si="534"/>
        <v xml:space="preserve">( 454 / 3 ) π </v>
      </c>
      <c r="ES261">
        <f t="shared" si="553"/>
        <v>0</v>
      </c>
      <c r="ET261" t="str">
        <f t="shared" si="535"/>
        <v xml:space="preserve">( 454 / 3 ) π </v>
      </c>
      <c r="EU261" s="92" t="s">
        <v>39</v>
      </c>
      <c r="EV261" s="92">
        <f t="shared" si="554"/>
        <v>228</v>
      </c>
      <c r="EW261" s="92"/>
      <c r="EX261" s="92">
        <f t="shared" si="555"/>
        <v>3</v>
      </c>
      <c r="EY261" s="92">
        <f t="shared" si="482"/>
        <v>3</v>
      </c>
      <c r="EZ261" s="71" t="str">
        <f t="shared" si="483"/>
        <v xml:space="preserve">27240° = </v>
      </c>
      <c r="FA261" s="73" t="str">
        <f t="shared" si="536"/>
        <v xml:space="preserve">( 454 / 3 ) π </v>
      </c>
      <c r="FB261" s="26" t="str">
        <f t="shared" si="484"/>
        <v>=</v>
      </c>
      <c r="FC261" s="26"/>
      <c r="FD261" s="26">
        <f t="shared" si="485"/>
        <v>475.42768824325537</v>
      </c>
      <c r="FE261" s="26"/>
      <c r="FF261" s="26" t="s">
        <v>39</v>
      </c>
      <c r="FG261" s="25">
        <f t="shared" si="486"/>
        <v>475.42768824325537</v>
      </c>
      <c r="FH261" s="25" t="s">
        <v>2</v>
      </c>
      <c r="FI261" s="25" t="str">
        <f t="shared" si="487"/>
        <v/>
      </c>
      <c r="FL261" s="144" t="str">
        <f t="shared" si="488"/>
        <v>( 454 / 3 ) π   =</v>
      </c>
      <c r="FM261" s="42">
        <f t="shared" si="569"/>
        <v>475.42768824325537</v>
      </c>
      <c r="FN261">
        <f t="shared" si="570"/>
        <v>-0.86602540378443771</v>
      </c>
      <c r="FO261">
        <f t="shared" si="571"/>
        <v>-0.50000000000000167</v>
      </c>
      <c r="FP261">
        <f t="shared" si="572"/>
        <v>-4.3301270189221883</v>
      </c>
      <c r="FQ261">
        <f t="shared" si="573"/>
        <v>-2.5000000000000084</v>
      </c>
      <c r="FR261">
        <f t="shared" si="574"/>
        <v>7.5000000000000089</v>
      </c>
      <c r="FS261">
        <f t="shared" si="575"/>
        <v>2.4999999999999916</v>
      </c>
      <c r="FT261">
        <f t="shared" si="576"/>
        <v>8.6602540378443909</v>
      </c>
      <c r="FV261">
        <v>360</v>
      </c>
      <c r="FW261">
        <f t="shared" si="556"/>
        <v>120</v>
      </c>
      <c r="FX261">
        <f t="shared" si="577"/>
        <v>60</v>
      </c>
      <c r="FY261">
        <f t="shared" si="593"/>
        <v>3</v>
      </c>
      <c r="FZ261">
        <f t="shared" si="537"/>
        <v>1.5</v>
      </c>
      <c r="GA261">
        <f t="shared" si="594"/>
        <v>227</v>
      </c>
      <c r="GB261">
        <f t="shared" si="578"/>
        <v>0</v>
      </c>
      <c r="GC261" t="str">
        <f t="shared" si="579"/>
        <v/>
      </c>
      <c r="GD261" t="str">
        <f t="shared" si="538"/>
        <v/>
      </c>
      <c r="GH261" t="str">
        <f t="shared" si="489"/>
        <v/>
      </c>
      <c r="GI261" t="str">
        <f t="shared" si="580"/>
        <v/>
      </c>
      <c r="GJ261" s="43" t="str">
        <f t="shared" si="581"/>
        <v/>
      </c>
      <c r="GK261" s="43" t="str">
        <f t="shared" si="582"/>
        <v/>
      </c>
      <c r="GL261" s="145"/>
      <c r="GM261" t="str">
        <f t="shared" si="583"/>
        <v/>
      </c>
      <c r="GN261" t="str">
        <f t="shared" si="584"/>
        <v/>
      </c>
      <c r="GO261" t="str">
        <f t="shared" si="585"/>
        <v/>
      </c>
      <c r="GP261" t="str">
        <f t="shared" si="586"/>
        <v/>
      </c>
      <c r="GQ261" t="str">
        <f t="shared" si="539"/>
        <v/>
      </c>
      <c r="GR261" t="str">
        <f t="shared" si="587"/>
        <v/>
      </c>
      <c r="GS261" t="str">
        <f t="shared" si="588"/>
        <v/>
      </c>
      <c r="GU261" t="str">
        <f t="shared" si="589"/>
        <v/>
      </c>
      <c r="GV261" t="str">
        <f t="shared" si="473"/>
        <v/>
      </c>
      <c r="GW261" t="str">
        <f t="shared" si="471"/>
        <v/>
      </c>
      <c r="GX261" t="str">
        <f t="shared" si="472"/>
        <v/>
      </c>
      <c r="GY261" s="19"/>
      <c r="GZ261" t="e">
        <f t="shared" si="540"/>
        <v>#VALUE!</v>
      </c>
      <c r="HA261">
        <f t="shared" si="595"/>
        <v>3</v>
      </c>
      <c r="HC261" t="s">
        <v>982</v>
      </c>
      <c r="HD261">
        <f t="shared" si="557"/>
        <v>227</v>
      </c>
      <c r="HE261" t="str">
        <f t="shared" si="490"/>
        <v/>
      </c>
      <c r="HF261">
        <f t="shared" si="491"/>
        <v>0</v>
      </c>
      <c r="HG261" t="str">
        <f t="shared" si="492"/>
        <v/>
      </c>
      <c r="HH261">
        <f t="shared" si="590"/>
        <v>0</v>
      </c>
    </row>
    <row r="262" spans="2:216" x14ac:dyDescent="0.25">
      <c r="B262" s="8"/>
      <c r="C262" s="8"/>
      <c r="D262" s="8"/>
      <c r="E262" s="8"/>
      <c r="F262" s="8"/>
      <c r="G262" s="8"/>
      <c r="H262" s="8"/>
      <c r="I262" s="8"/>
      <c r="J262" s="8"/>
      <c r="L262" s="185"/>
      <c r="M262" s="185"/>
      <c r="N262" s="84"/>
      <c r="O262" s="8"/>
      <c r="P262" s="8"/>
      <c r="Q262" s="27"/>
      <c r="R262" s="227">
        <f t="shared" si="493"/>
        <v>152</v>
      </c>
      <c r="U262" s="32" t="str">
        <f t="shared" si="559"/>
        <v/>
      </c>
      <c r="V262" s="45" t="str">
        <f t="shared" si="560"/>
        <v/>
      </c>
      <c r="W262" s="32" t="str">
        <f t="shared" si="494"/>
        <v/>
      </c>
      <c r="X262" s="35" t="str">
        <f t="shared" si="561"/>
        <v/>
      </c>
      <c r="Y262" s="39" t="str">
        <f t="shared" si="562"/>
        <v/>
      </c>
      <c r="Z262" s="35" t="str">
        <f t="shared" si="563"/>
        <v/>
      </c>
      <c r="AA262" s="35" t="str">
        <f t="shared" si="564"/>
        <v/>
      </c>
      <c r="AB262" s="35" t="str">
        <f t="shared" si="495"/>
        <v/>
      </c>
      <c r="AC262" s="39" t="str">
        <f t="shared" si="496"/>
        <v/>
      </c>
      <c r="AD262" s="39" t="str">
        <f t="shared" si="497"/>
        <v/>
      </c>
      <c r="AE262" s="41" t="str">
        <f t="shared" si="565"/>
        <v/>
      </c>
      <c r="AG262" s="20" t="e">
        <f t="shared" si="498"/>
        <v>#VALUE!</v>
      </c>
      <c r="BE262" s="8">
        <v>180</v>
      </c>
      <c r="BF262" s="8">
        <v>360</v>
      </c>
      <c r="BG262" s="8">
        <f t="shared" si="558"/>
        <v>9120</v>
      </c>
      <c r="BH262">
        <f t="shared" si="499"/>
        <v>27360</v>
      </c>
      <c r="BI262" t="s">
        <v>20</v>
      </c>
      <c r="BJ262">
        <f t="shared" si="500"/>
        <v>27360</v>
      </c>
      <c r="BK262">
        <f t="shared" si="541"/>
        <v>0</v>
      </c>
      <c r="BL262" s="17">
        <f t="shared" si="501"/>
        <v>54720</v>
      </c>
      <c r="BM262" s="17">
        <f t="shared" si="502"/>
        <v>360</v>
      </c>
      <c r="BN262" s="17">
        <f t="shared" si="503"/>
        <v>54720</v>
      </c>
      <c r="BO262" s="17">
        <f t="shared" si="504"/>
        <v>0</v>
      </c>
      <c r="BR262">
        <f t="shared" si="505"/>
        <v>27360</v>
      </c>
      <c r="BS262">
        <f t="shared" si="506"/>
        <v>360</v>
      </c>
      <c r="BT262">
        <f t="shared" si="507"/>
        <v>152</v>
      </c>
      <c r="BU262">
        <f t="shared" si="508"/>
        <v>1</v>
      </c>
      <c r="BX262">
        <f t="shared" si="509"/>
        <v>1</v>
      </c>
      <c r="BY262">
        <f t="shared" si="510"/>
        <v>152</v>
      </c>
      <c r="BZ262">
        <f t="shared" si="511"/>
        <v>1</v>
      </c>
      <c r="CA262">
        <f t="shared" si="512"/>
        <v>1</v>
      </c>
      <c r="CB262">
        <f t="shared" si="513"/>
        <v>152</v>
      </c>
      <c r="CC262">
        <f t="shared" si="514"/>
        <v>1</v>
      </c>
      <c r="CD262" s="19"/>
      <c r="CE262" s="155">
        <f t="shared" si="515"/>
        <v>152</v>
      </c>
      <c r="CF262" s="17">
        <f t="shared" si="516"/>
        <v>152</v>
      </c>
      <c r="CG262" s="205">
        <f t="shared" si="517"/>
        <v>477.52208334564853</v>
      </c>
      <c r="CH262" s="205">
        <f t="shared" si="518"/>
        <v>152</v>
      </c>
      <c r="CI262" s="205">
        <f t="shared" si="519"/>
        <v>0</v>
      </c>
      <c r="CJ262" s="224">
        <f t="shared" si="474"/>
        <v>1</v>
      </c>
      <c r="CK262" s="205">
        <f t="shared" si="520"/>
        <v>2</v>
      </c>
      <c r="CL262" s="205">
        <v>360</v>
      </c>
      <c r="CM262" s="205">
        <f t="shared" si="542"/>
        <v>8.3333333333333332E-3</v>
      </c>
      <c r="CN262" s="8"/>
      <c r="CO262" s="198"/>
      <c r="CP262" s="8"/>
      <c r="CQ262" s="8"/>
      <c r="CR262" s="8"/>
      <c r="CS262" s="8"/>
      <c r="CT262" s="8">
        <f t="shared" si="543"/>
        <v>456</v>
      </c>
      <c r="CU262" s="8">
        <f t="shared" si="544"/>
        <v>3</v>
      </c>
      <c r="CV262" s="8">
        <f t="shared" si="521"/>
        <v>3</v>
      </c>
      <c r="CW262" s="8">
        <f t="shared" si="591"/>
        <v>152</v>
      </c>
      <c r="CX262" s="8">
        <f t="shared" si="592"/>
        <v>1</v>
      </c>
      <c r="CY262" s="8">
        <f t="shared" si="475"/>
        <v>3</v>
      </c>
      <c r="CZ262" s="8">
        <f t="shared" si="476"/>
        <v>152</v>
      </c>
      <c r="DA262" s="8">
        <f t="shared" si="522"/>
        <v>1</v>
      </c>
      <c r="DB262" s="8"/>
      <c r="DC262" s="198">
        <f t="shared" si="523"/>
        <v>152</v>
      </c>
      <c r="DD262" s="234" t="s">
        <v>1005</v>
      </c>
      <c r="DE262" s="198">
        <f t="shared" si="524"/>
        <v>1</v>
      </c>
      <c r="DF262" s="8" t="s">
        <v>16</v>
      </c>
      <c r="DG262" s="8">
        <f t="shared" si="477"/>
        <v>152</v>
      </c>
      <c r="DH262" s="129" t="s">
        <v>18</v>
      </c>
      <c r="DI262" s="129" t="s">
        <v>16</v>
      </c>
      <c r="DJ262" s="198">
        <f t="shared" si="525"/>
        <v>477.52208334564853</v>
      </c>
      <c r="DK262" s="30" t="s">
        <v>2</v>
      </c>
      <c r="DL262" s="198">
        <f t="shared" si="478"/>
        <v>477.52208334564853</v>
      </c>
      <c r="DM262" s="228">
        <f t="shared" si="545"/>
        <v>1000000000000</v>
      </c>
      <c r="DN262" s="228">
        <f t="shared" si="546"/>
        <v>477522083345648.5</v>
      </c>
      <c r="DO262" s="228">
        <f t="shared" si="547"/>
        <v>477522083345648.5</v>
      </c>
      <c r="DP262" s="228">
        <f t="shared" si="548"/>
        <v>477522083345649</v>
      </c>
      <c r="DQ262" s="228">
        <f t="shared" si="549"/>
        <v>477522083345649</v>
      </c>
      <c r="DR262" s="30" t="str">
        <f t="shared" si="550"/>
        <v/>
      </c>
      <c r="DS262" s="30">
        <f t="shared" si="551"/>
        <v>0</v>
      </c>
      <c r="DT262" s="30">
        <f t="shared" si="552"/>
        <v>0</v>
      </c>
      <c r="DU262" s="27"/>
      <c r="DV262" s="23" t="s">
        <v>19</v>
      </c>
      <c r="DW262" s="23">
        <f t="shared" si="479"/>
        <v>152</v>
      </c>
      <c r="DX262" s="23">
        <f t="shared" si="480"/>
        <v>1</v>
      </c>
      <c r="DY262" s="23">
        <f t="shared" si="526"/>
        <v>152</v>
      </c>
      <c r="DZ262" s="23">
        <f t="shared" si="527"/>
        <v>0</v>
      </c>
      <c r="EA262" s="23">
        <f t="shared" si="481"/>
        <v>0</v>
      </c>
      <c r="EB262" s="23"/>
      <c r="EC262" s="23">
        <f t="shared" si="528"/>
        <v>152</v>
      </c>
      <c r="ED262" s="23">
        <f t="shared" si="529"/>
        <v>1</v>
      </c>
      <c r="EE262" s="23">
        <f t="shared" si="530"/>
        <v>152</v>
      </c>
      <c r="EF262" s="23">
        <f t="shared" si="531"/>
        <v>1</v>
      </c>
      <c r="EG262" s="23"/>
      <c r="EH262" s="23" t="s">
        <v>36</v>
      </c>
      <c r="EI262" s="223">
        <f t="shared" si="532"/>
        <v>152</v>
      </c>
      <c r="EJ262" s="23" t="s">
        <v>17</v>
      </c>
      <c r="EK262" s="223">
        <f t="shared" si="533"/>
        <v>1</v>
      </c>
      <c r="EL262" s="92" t="s">
        <v>37</v>
      </c>
      <c r="EM262" s="24" t="s">
        <v>18</v>
      </c>
      <c r="EN262" s="92">
        <f t="shared" si="566"/>
        <v>1</v>
      </c>
      <c r="EO262" s="92" t="s">
        <v>16</v>
      </c>
      <c r="EP262" t="str">
        <f t="shared" si="567"/>
        <v xml:space="preserve">( 152 / 1 ) π </v>
      </c>
      <c r="EQ262" t="str">
        <f t="shared" si="568"/>
        <v xml:space="preserve">152 π </v>
      </c>
      <c r="ER262" t="str">
        <f t="shared" si="534"/>
        <v xml:space="preserve">152 π </v>
      </c>
      <c r="ES262">
        <f t="shared" si="553"/>
        <v>0</v>
      </c>
      <c r="ET262" t="str">
        <f t="shared" si="535"/>
        <v xml:space="preserve">152 π </v>
      </c>
      <c r="EU262" s="92" t="s">
        <v>39</v>
      </c>
      <c r="EV262" s="92">
        <f t="shared" si="554"/>
        <v>229</v>
      </c>
      <c r="EW262" s="92"/>
      <c r="EX262" s="92">
        <f t="shared" si="555"/>
        <v>3</v>
      </c>
      <c r="EY262" s="92">
        <f t="shared" si="482"/>
        <v>1</v>
      </c>
      <c r="EZ262" s="71" t="str">
        <f t="shared" si="483"/>
        <v xml:space="preserve">27360° = </v>
      </c>
      <c r="FA262" s="73" t="str">
        <f t="shared" si="536"/>
        <v xml:space="preserve">152 π </v>
      </c>
      <c r="FB262" s="26" t="str">
        <f t="shared" si="484"/>
        <v>=</v>
      </c>
      <c r="FC262" s="26"/>
      <c r="FD262" s="26">
        <f t="shared" si="485"/>
        <v>477.52208334564853</v>
      </c>
      <c r="FE262" s="26"/>
      <c r="FF262" s="26" t="s">
        <v>39</v>
      </c>
      <c r="FG262" s="25">
        <f t="shared" si="486"/>
        <v>477.52208334564858</v>
      </c>
      <c r="FH262" s="25" t="s">
        <v>2</v>
      </c>
      <c r="FI262" s="25" t="str">
        <f t="shared" si="487"/>
        <v/>
      </c>
      <c r="FL262" s="144" t="str">
        <f t="shared" si="488"/>
        <v>152 π   =</v>
      </c>
      <c r="FM262" s="42">
        <f t="shared" si="569"/>
        <v>477.52208334564858</v>
      </c>
      <c r="FN262">
        <f t="shared" si="570"/>
        <v>9.7994529157929833E-15</v>
      </c>
      <c r="FO262">
        <f t="shared" si="571"/>
        <v>1</v>
      </c>
      <c r="FP262">
        <f t="shared" si="572"/>
        <v>4.8997264578964916E-14</v>
      </c>
      <c r="FQ262">
        <f t="shared" si="573"/>
        <v>5</v>
      </c>
      <c r="FR262">
        <f t="shared" si="574"/>
        <v>0</v>
      </c>
      <c r="FS262">
        <f t="shared" si="575"/>
        <v>0</v>
      </c>
      <c r="FT262">
        <f t="shared" si="576"/>
        <v>4.8997264578964916E-14</v>
      </c>
      <c r="FV262">
        <v>360</v>
      </c>
      <c r="FW262">
        <f t="shared" si="556"/>
        <v>120</v>
      </c>
      <c r="FX262">
        <f t="shared" si="577"/>
        <v>60</v>
      </c>
      <c r="FY262">
        <f t="shared" si="593"/>
        <v>3</v>
      </c>
      <c r="FZ262">
        <f t="shared" si="537"/>
        <v>1.5</v>
      </c>
      <c r="GA262">
        <f t="shared" si="594"/>
        <v>228</v>
      </c>
      <c r="GB262">
        <f t="shared" si="578"/>
        <v>0</v>
      </c>
      <c r="GC262" t="str">
        <f t="shared" si="579"/>
        <v/>
      </c>
      <c r="GD262" t="str">
        <f t="shared" si="538"/>
        <v/>
      </c>
      <c r="GH262" t="str">
        <f t="shared" si="489"/>
        <v/>
      </c>
      <c r="GI262" t="str">
        <f t="shared" si="580"/>
        <v/>
      </c>
      <c r="GJ262" s="43" t="str">
        <f t="shared" si="581"/>
        <v/>
      </c>
      <c r="GK262" s="43" t="str">
        <f t="shared" si="582"/>
        <v/>
      </c>
      <c r="GL262" s="145"/>
      <c r="GM262" t="str">
        <f t="shared" si="583"/>
        <v/>
      </c>
      <c r="GN262" t="str">
        <f t="shared" si="584"/>
        <v/>
      </c>
      <c r="GO262" t="str">
        <f t="shared" si="585"/>
        <v/>
      </c>
      <c r="GP262" t="str">
        <f t="shared" si="586"/>
        <v/>
      </c>
      <c r="GQ262" t="str">
        <f t="shared" si="539"/>
        <v/>
      </c>
      <c r="GR262" t="str">
        <f t="shared" si="587"/>
        <v/>
      </c>
      <c r="GS262" t="str">
        <f t="shared" si="588"/>
        <v/>
      </c>
      <c r="GU262" t="str">
        <f t="shared" si="589"/>
        <v/>
      </c>
      <c r="GV262" t="str">
        <f t="shared" si="473"/>
        <v/>
      </c>
      <c r="GW262" t="str">
        <f t="shared" si="471"/>
        <v/>
      </c>
      <c r="GX262" t="str">
        <f t="shared" si="472"/>
        <v/>
      </c>
      <c r="GY262" s="19"/>
      <c r="GZ262" t="e">
        <f t="shared" si="540"/>
        <v>#VALUE!</v>
      </c>
      <c r="HA262">
        <f t="shared" si="595"/>
        <v>3</v>
      </c>
      <c r="HC262" t="s">
        <v>982</v>
      </c>
      <c r="HD262">
        <f t="shared" si="557"/>
        <v>228</v>
      </c>
      <c r="HE262" t="str">
        <f t="shared" si="490"/>
        <v/>
      </c>
      <c r="HF262">
        <f t="shared" si="491"/>
        <v>0</v>
      </c>
      <c r="HG262" t="str">
        <f t="shared" si="492"/>
        <v/>
      </c>
      <c r="HH262">
        <f t="shared" si="590"/>
        <v>0</v>
      </c>
    </row>
    <row r="263" spans="2:216" x14ac:dyDescent="0.25">
      <c r="B263" s="8"/>
      <c r="C263" s="8"/>
      <c r="D263" s="8"/>
      <c r="E263" s="8"/>
      <c r="F263" s="8"/>
      <c r="G263" s="8"/>
      <c r="H263" s="8"/>
      <c r="I263" s="8"/>
      <c r="J263" s="8"/>
      <c r="L263" s="185"/>
      <c r="M263" s="185"/>
      <c r="N263" s="84"/>
      <c r="O263" s="8"/>
      <c r="P263" s="8"/>
      <c r="Q263" s="27"/>
      <c r="R263" s="227">
        <f t="shared" si="493"/>
        <v>152.66666666666666</v>
      </c>
      <c r="U263" s="32" t="str">
        <f t="shared" si="559"/>
        <v/>
      </c>
      <c r="V263" s="44" t="str">
        <f t="shared" si="560"/>
        <v/>
      </c>
      <c r="W263" s="66" t="str">
        <f t="shared" si="494"/>
        <v/>
      </c>
      <c r="X263" s="34" t="str">
        <f t="shared" si="561"/>
        <v/>
      </c>
      <c r="Y263" s="38" t="str">
        <f t="shared" si="562"/>
        <v/>
      </c>
      <c r="Z263" s="34" t="str">
        <f t="shared" si="563"/>
        <v/>
      </c>
      <c r="AA263" s="34" t="str">
        <f t="shared" si="564"/>
        <v/>
      </c>
      <c r="AB263" s="34" t="str">
        <f t="shared" si="495"/>
        <v/>
      </c>
      <c r="AC263" s="38" t="str">
        <f t="shared" si="496"/>
        <v/>
      </c>
      <c r="AD263" s="38" t="str">
        <f t="shared" si="497"/>
        <v/>
      </c>
      <c r="AE263" s="40" t="str">
        <f t="shared" si="565"/>
        <v/>
      </c>
      <c r="AG263" s="20" t="e">
        <f t="shared" si="498"/>
        <v>#VALUE!</v>
      </c>
      <c r="BE263" s="8">
        <v>180</v>
      </c>
      <c r="BF263" s="8">
        <v>360</v>
      </c>
      <c r="BG263" s="8">
        <f t="shared" si="558"/>
        <v>9160</v>
      </c>
      <c r="BH263">
        <f t="shared" si="499"/>
        <v>27480</v>
      </c>
      <c r="BI263" t="s">
        <v>20</v>
      </c>
      <c r="BJ263">
        <f t="shared" si="500"/>
        <v>27480</v>
      </c>
      <c r="BK263">
        <f t="shared" si="541"/>
        <v>0</v>
      </c>
      <c r="BL263" s="17">
        <f t="shared" si="501"/>
        <v>54960</v>
      </c>
      <c r="BM263" s="17">
        <f t="shared" si="502"/>
        <v>360</v>
      </c>
      <c r="BN263" s="17">
        <f t="shared" si="503"/>
        <v>54960</v>
      </c>
      <c r="BO263" s="17">
        <f t="shared" si="504"/>
        <v>0</v>
      </c>
      <c r="BR263">
        <f t="shared" si="505"/>
        <v>27480</v>
      </c>
      <c r="BS263">
        <f t="shared" si="506"/>
        <v>120</v>
      </c>
      <c r="BT263">
        <f t="shared" si="507"/>
        <v>458</v>
      </c>
      <c r="BU263">
        <f t="shared" si="508"/>
        <v>3</v>
      </c>
      <c r="BX263">
        <f t="shared" si="509"/>
        <v>1</v>
      </c>
      <c r="BY263">
        <f t="shared" si="510"/>
        <v>458</v>
      </c>
      <c r="BZ263">
        <f t="shared" si="511"/>
        <v>3</v>
      </c>
      <c r="CA263">
        <f t="shared" si="512"/>
        <v>1</v>
      </c>
      <c r="CB263">
        <f t="shared" si="513"/>
        <v>458</v>
      </c>
      <c r="CC263">
        <f t="shared" si="514"/>
        <v>3</v>
      </c>
      <c r="CD263" s="19"/>
      <c r="CE263" s="155">
        <f t="shared" si="515"/>
        <v>152.66666666666666</v>
      </c>
      <c r="CF263" s="17">
        <f t="shared" si="516"/>
        <v>152.66666666666666</v>
      </c>
      <c r="CG263" s="205">
        <f t="shared" si="517"/>
        <v>479.61647844804173</v>
      </c>
      <c r="CH263" s="205">
        <f t="shared" si="518"/>
        <v>152.66666666666666</v>
      </c>
      <c r="CI263" s="205">
        <f t="shared" si="519"/>
        <v>0</v>
      </c>
      <c r="CJ263" s="224">
        <f t="shared" si="474"/>
        <v>1</v>
      </c>
      <c r="CK263" s="205">
        <f t="shared" si="520"/>
        <v>2</v>
      </c>
      <c r="CL263" s="205">
        <v>360</v>
      </c>
      <c r="CM263" s="205">
        <f t="shared" si="542"/>
        <v>8.3333333333333332E-3</v>
      </c>
      <c r="CN263" s="8"/>
      <c r="CO263" s="198"/>
      <c r="CP263" s="8"/>
      <c r="CQ263" s="8"/>
      <c r="CR263" s="8"/>
      <c r="CS263" s="8"/>
      <c r="CT263" s="8">
        <f t="shared" si="543"/>
        <v>458</v>
      </c>
      <c r="CU263" s="8">
        <f t="shared" si="544"/>
        <v>3</v>
      </c>
      <c r="CV263" s="8">
        <f t="shared" si="521"/>
        <v>1</v>
      </c>
      <c r="CW263" s="8">
        <f t="shared" si="591"/>
        <v>458</v>
      </c>
      <c r="CX263" s="8">
        <f t="shared" si="592"/>
        <v>3</v>
      </c>
      <c r="CY263" s="8">
        <f t="shared" si="475"/>
        <v>1</v>
      </c>
      <c r="CZ263" s="8">
        <f t="shared" si="476"/>
        <v>458</v>
      </c>
      <c r="DA263" s="8">
        <f t="shared" si="522"/>
        <v>3</v>
      </c>
      <c r="DB263" s="8"/>
      <c r="DC263" s="198">
        <f t="shared" si="523"/>
        <v>458</v>
      </c>
      <c r="DD263" s="234" t="s">
        <v>1005</v>
      </c>
      <c r="DE263" s="198">
        <f t="shared" si="524"/>
        <v>3</v>
      </c>
      <c r="DF263" s="8" t="s">
        <v>16</v>
      </c>
      <c r="DG263" s="8">
        <f t="shared" si="477"/>
        <v>152.66666666666666</v>
      </c>
      <c r="DH263" s="129" t="s">
        <v>18</v>
      </c>
      <c r="DI263" s="129" t="s">
        <v>16</v>
      </c>
      <c r="DJ263" s="198">
        <f t="shared" si="525"/>
        <v>479.61647844804173</v>
      </c>
      <c r="DK263" s="30" t="s">
        <v>2</v>
      </c>
      <c r="DL263" s="198">
        <f t="shared" si="478"/>
        <v>479.61647844804173</v>
      </c>
      <c r="DM263" s="228">
        <f t="shared" si="545"/>
        <v>1000000000000</v>
      </c>
      <c r="DN263" s="228">
        <f t="shared" si="546"/>
        <v>479616478448041.75</v>
      </c>
      <c r="DO263" s="228">
        <f t="shared" si="547"/>
        <v>479616478448041.75</v>
      </c>
      <c r="DP263" s="228">
        <f t="shared" si="548"/>
        <v>479616478448042</v>
      </c>
      <c r="DQ263" s="228">
        <f t="shared" si="549"/>
        <v>479616478448042</v>
      </c>
      <c r="DR263" s="30" t="str">
        <f t="shared" si="550"/>
        <v/>
      </c>
      <c r="DS263" s="30">
        <f t="shared" si="551"/>
        <v>0</v>
      </c>
      <c r="DT263" s="30">
        <f t="shared" si="552"/>
        <v>0</v>
      </c>
      <c r="DU263" s="27"/>
      <c r="DV263" s="23" t="s">
        <v>19</v>
      </c>
      <c r="DW263" s="23">
        <f t="shared" si="479"/>
        <v>458</v>
      </c>
      <c r="DX263" s="23">
        <f t="shared" si="480"/>
        <v>3</v>
      </c>
      <c r="DY263" s="23">
        <f t="shared" si="526"/>
        <v>152.66666666666666</v>
      </c>
      <c r="DZ263" s="23">
        <f t="shared" si="527"/>
        <v>0</v>
      </c>
      <c r="EA263" s="23">
        <f t="shared" si="481"/>
        <v>0</v>
      </c>
      <c r="EB263" s="23"/>
      <c r="EC263" s="23">
        <f t="shared" si="528"/>
        <v>458</v>
      </c>
      <c r="ED263" s="23">
        <f t="shared" si="529"/>
        <v>3</v>
      </c>
      <c r="EE263" s="23">
        <f t="shared" si="530"/>
        <v>458</v>
      </c>
      <c r="EF263" s="23">
        <f t="shared" si="531"/>
        <v>3</v>
      </c>
      <c r="EG263" s="23"/>
      <c r="EH263" s="23" t="s">
        <v>36</v>
      </c>
      <c r="EI263" s="223">
        <f t="shared" si="532"/>
        <v>458</v>
      </c>
      <c r="EJ263" s="23" t="s">
        <v>17</v>
      </c>
      <c r="EK263" s="223">
        <f t="shared" si="533"/>
        <v>3</v>
      </c>
      <c r="EL263" s="92" t="s">
        <v>37</v>
      </c>
      <c r="EM263" s="24" t="s">
        <v>18</v>
      </c>
      <c r="EN263" s="92">
        <f t="shared" si="566"/>
        <v>1</v>
      </c>
      <c r="EO263" s="92" t="s">
        <v>16</v>
      </c>
      <c r="EP263" t="str">
        <f t="shared" si="567"/>
        <v xml:space="preserve">( 458 / 3 ) π </v>
      </c>
      <c r="EQ263" t="str">
        <f t="shared" si="568"/>
        <v xml:space="preserve">( 458 / 3 ) π </v>
      </c>
      <c r="ER263" t="str">
        <f t="shared" si="534"/>
        <v xml:space="preserve">( 458 / 3 ) π </v>
      </c>
      <c r="ES263">
        <f t="shared" si="553"/>
        <v>0</v>
      </c>
      <c r="ET263" t="str">
        <f t="shared" si="535"/>
        <v xml:space="preserve">( 458 / 3 ) π </v>
      </c>
      <c r="EU263" s="92" t="s">
        <v>39</v>
      </c>
      <c r="EV263" s="92">
        <f t="shared" si="554"/>
        <v>230</v>
      </c>
      <c r="EW263" s="92"/>
      <c r="EX263" s="92">
        <f t="shared" si="555"/>
        <v>3</v>
      </c>
      <c r="EY263" s="92">
        <f t="shared" si="482"/>
        <v>1</v>
      </c>
      <c r="EZ263" s="71" t="str">
        <f t="shared" si="483"/>
        <v xml:space="preserve">27480° = </v>
      </c>
      <c r="FA263" s="73" t="str">
        <f t="shared" si="536"/>
        <v xml:space="preserve">( 458 / 3 ) π </v>
      </c>
      <c r="FB263" s="26" t="str">
        <f t="shared" si="484"/>
        <v>=</v>
      </c>
      <c r="FC263" s="26"/>
      <c r="FD263" s="26">
        <f t="shared" si="485"/>
        <v>479.61647844804173</v>
      </c>
      <c r="FE263" s="26"/>
      <c r="FF263" s="26" t="s">
        <v>39</v>
      </c>
      <c r="FG263" s="25">
        <f t="shared" si="486"/>
        <v>479.61647844804173</v>
      </c>
      <c r="FH263" s="25" t="s">
        <v>2</v>
      </c>
      <c r="FI263" s="25" t="str">
        <f t="shared" si="487"/>
        <v/>
      </c>
      <c r="FL263" s="144" t="str">
        <f t="shared" si="488"/>
        <v>( 458 / 3 ) π   =</v>
      </c>
      <c r="FM263" s="42">
        <f t="shared" si="569"/>
        <v>479.61647844804173</v>
      </c>
      <c r="FN263">
        <f t="shared" si="570"/>
        <v>0.86602540378445625</v>
      </c>
      <c r="FO263">
        <f t="shared" si="571"/>
        <v>-0.49999999999996947</v>
      </c>
      <c r="FP263">
        <f t="shared" si="572"/>
        <v>4.3301270189222816</v>
      </c>
      <c r="FQ263">
        <f t="shared" si="573"/>
        <v>-2.4999999999998472</v>
      </c>
      <c r="FR263">
        <f t="shared" si="574"/>
        <v>7.4999999999998472</v>
      </c>
      <c r="FS263">
        <f t="shared" si="575"/>
        <v>2.5000000000001528</v>
      </c>
      <c r="FT263">
        <f t="shared" si="576"/>
        <v>8.6602540378442985</v>
      </c>
      <c r="FV263">
        <v>360</v>
      </c>
      <c r="FW263">
        <f t="shared" si="556"/>
        <v>120</v>
      </c>
      <c r="FX263">
        <f t="shared" si="577"/>
        <v>60</v>
      </c>
      <c r="FY263">
        <f t="shared" si="593"/>
        <v>3</v>
      </c>
      <c r="FZ263">
        <f t="shared" si="537"/>
        <v>1.5</v>
      </c>
      <c r="GA263">
        <f t="shared" si="594"/>
        <v>229</v>
      </c>
      <c r="GB263">
        <f t="shared" si="578"/>
        <v>0</v>
      </c>
      <c r="GC263" t="str">
        <f t="shared" si="579"/>
        <v/>
      </c>
      <c r="GD263" t="str">
        <f t="shared" si="538"/>
        <v/>
      </c>
      <c r="GH263" t="str">
        <f t="shared" si="489"/>
        <v/>
      </c>
      <c r="GI263" t="str">
        <f t="shared" si="580"/>
        <v/>
      </c>
      <c r="GJ263" s="43" t="str">
        <f t="shared" si="581"/>
        <v/>
      </c>
      <c r="GK263" s="43" t="str">
        <f t="shared" si="582"/>
        <v/>
      </c>
      <c r="GL263" s="145"/>
      <c r="GM263" t="str">
        <f t="shared" si="583"/>
        <v/>
      </c>
      <c r="GN263" t="str">
        <f t="shared" si="584"/>
        <v/>
      </c>
      <c r="GO263" t="str">
        <f t="shared" si="585"/>
        <v/>
      </c>
      <c r="GP263" t="str">
        <f t="shared" si="586"/>
        <v/>
      </c>
      <c r="GQ263" t="str">
        <f t="shared" si="539"/>
        <v/>
      </c>
      <c r="GR263" t="str">
        <f t="shared" si="587"/>
        <v/>
      </c>
      <c r="GS263" t="str">
        <f t="shared" si="588"/>
        <v/>
      </c>
      <c r="GU263" t="str">
        <f t="shared" si="589"/>
        <v/>
      </c>
      <c r="GV263" t="str">
        <f t="shared" ref="GV263:GV326" si="596">IF(GA263&gt;FZ263,"",GI263)</f>
        <v/>
      </c>
      <c r="GW263" t="str">
        <f t="shared" ref="GW263:GW326" si="597">IF(GA263&gt;FZ263,"",GJ263)</f>
        <v/>
      </c>
      <c r="GX263" t="str">
        <f t="shared" ref="GX263:GX326" si="598">IF(GA263&gt;FZ263,"",GK263)</f>
        <v/>
      </c>
      <c r="GY263" s="19"/>
      <c r="GZ263" t="e">
        <f t="shared" si="540"/>
        <v>#VALUE!</v>
      </c>
      <c r="HA263">
        <f t="shared" si="595"/>
        <v>3</v>
      </c>
      <c r="HC263" t="s">
        <v>982</v>
      </c>
      <c r="HD263">
        <f t="shared" si="557"/>
        <v>229</v>
      </c>
      <c r="HE263" t="str">
        <f t="shared" si="490"/>
        <v/>
      </c>
      <c r="HF263">
        <f t="shared" si="491"/>
        <v>0</v>
      </c>
      <c r="HG263" t="str">
        <f t="shared" si="492"/>
        <v/>
      </c>
      <c r="HH263">
        <f t="shared" si="590"/>
        <v>0</v>
      </c>
    </row>
    <row r="264" spans="2:216" x14ac:dyDescent="0.25">
      <c r="B264" s="8"/>
      <c r="C264" s="8"/>
      <c r="D264" s="8"/>
      <c r="E264" s="8"/>
      <c r="F264" s="8"/>
      <c r="G264" s="8"/>
      <c r="H264" s="8"/>
      <c r="I264" s="8"/>
      <c r="J264" s="8"/>
      <c r="L264" s="185"/>
      <c r="M264" s="185"/>
      <c r="N264" s="84"/>
      <c r="O264" s="8"/>
      <c r="P264" s="8"/>
      <c r="Q264" s="27"/>
      <c r="R264" s="227">
        <f t="shared" si="493"/>
        <v>153.33333333333334</v>
      </c>
      <c r="U264" s="32" t="str">
        <f t="shared" si="559"/>
        <v/>
      </c>
      <c r="V264" s="45" t="str">
        <f t="shared" si="560"/>
        <v/>
      </c>
      <c r="W264" s="32" t="str">
        <f t="shared" si="494"/>
        <v/>
      </c>
      <c r="X264" s="35" t="str">
        <f t="shared" si="561"/>
        <v/>
      </c>
      <c r="Y264" s="39" t="str">
        <f t="shared" si="562"/>
        <v/>
      </c>
      <c r="Z264" s="35" t="str">
        <f t="shared" si="563"/>
        <v/>
      </c>
      <c r="AA264" s="35" t="str">
        <f t="shared" si="564"/>
        <v/>
      </c>
      <c r="AB264" s="35" t="str">
        <f t="shared" si="495"/>
        <v/>
      </c>
      <c r="AC264" s="39" t="str">
        <f t="shared" si="496"/>
        <v/>
      </c>
      <c r="AD264" s="39" t="str">
        <f t="shared" si="497"/>
        <v/>
      </c>
      <c r="AE264" s="41" t="str">
        <f t="shared" si="565"/>
        <v/>
      </c>
      <c r="AG264" s="20" t="e">
        <f t="shared" si="498"/>
        <v>#VALUE!</v>
      </c>
      <c r="BE264" s="8">
        <v>180</v>
      </c>
      <c r="BF264" s="8">
        <v>360</v>
      </c>
      <c r="BG264" s="8">
        <f t="shared" si="558"/>
        <v>9200</v>
      </c>
      <c r="BH264">
        <f t="shared" si="499"/>
        <v>27600</v>
      </c>
      <c r="BI264" t="s">
        <v>20</v>
      </c>
      <c r="BJ264">
        <f t="shared" si="500"/>
        <v>27600</v>
      </c>
      <c r="BK264">
        <f t="shared" si="541"/>
        <v>0</v>
      </c>
      <c r="BL264" s="17">
        <f t="shared" si="501"/>
        <v>55200</v>
      </c>
      <c r="BM264" s="17">
        <f t="shared" si="502"/>
        <v>360</v>
      </c>
      <c r="BN264" s="17">
        <f t="shared" si="503"/>
        <v>55200</v>
      </c>
      <c r="BO264" s="17">
        <f t="shared" si="504"/>
        <v>0</v>
      </c>
      <c r="BR264">
        <f t="shared" si="505"/>
        <v>27600</v>
      </c>
      <c r="BS264">
        <f t="shared" si="506"/>
        <v>120</v>
      </c>
      <c r="BT264">
        <f t="shared" si="507"/>
        <v>460</v>
      </c>
      <c r="BU264">
        <f t="shared" si="508"/>
        <v>3</v>
      </c>
      <c r="BX264">
        <f t="shared" si="509"/>
        <v>1</v>
      </c>
      <c r="BY264">
        <f t="shared" si="510"/>
        <v>460</v>
      </c>
      <c r="BZ264">
        <f t="shared" si="511"/>
        <v>3</v>
      </c>
      <c r="CA264">
        <f t="shared" si="512"/>
        <v>1</v>
      </c>
      <c r="CB264">
        <f t="shared" si="513"/>
        <v>460</v>
      </c>
      <c r="CC264">
        <f t="shared" si="514"/>
        <v>3</v>
      </c>
      <c r="CD264" s="19"/>
      <c r="CE264" s="155">
        <f t="shared" si="515"/>
        <v>153.33333333333334</v>
      </c>
      <c r="CF264" s="17">
        <f t="shared" si="516"/>
        <v>153.33333333333334</v>
      </c>
      <c r="CG264" s="205">
        <f t="shared" si="517"/>
        <v>481.710873550435</v>
      </c>
      <c r="CH264" s="205">
        <f t="shared" si="518"/>
        <v>153.33333333333334</v>
      </c>
      <c r="CI264" s="205">
        <f t="shared" si="519"/>
        <v>0</v>
      </c>
      <c r="CJ264" s="224">
        <f t="shared" si="474"/>
        <v>1</v>
      </c>
      <c r="CK264" s="205">
        <f t="shared" si="520"/>
        <v>2</v>
      </c>
      <c r="CL264" s="205">
        <v>360</v>
      </c>
      <c r="CM264" s="205">
        <f t="shared" si="542"/>
        <v>8.3333333333333332E-3</v>
      </c>
      <c r="CN264" s="8"/>
      <c r="CO264" s="198"/>
      <c r="CP264" s="8"/>
      <c r="CQ264" s="8"/>
      <c r="CR264" s="8"/>
      <c r="CS264" s="8"/>
      <c r="CT264" s="8">
        <f t="shared" si="543"/>
        <v>460</v>
      </c>
      <c r="CU264" s="8">
        <f t="shared" si="544"/>
        <v>3</v>
      </c>
      <c r="CV264" s="8">
        <f t="shared" si="521"/>
        <v>1</v>
      </c>
      <c r="CW264" s="8">
        <f t="shared" si="591"/>
        <v>460</v>
      </c>
      <c r="CX264" s="8">
        <f t="shared" si="592"/>
        <v>3</v>
      </c>
      <c r="CY264" s="8">
        <f t="shared" si="475"/>
        <v>1</v>
      </c>
      <c r="CZ264" s="8">
        <f t="shared" si="476"/>
        <v>460</v>
      </c>
      <c r="DA264" s="8">
        <f t="shared" si="522"/>
        <v>3</v>
      </c>
      <c r="DB264" s="8"/>
      <c r="DC264" s="198">
        <f t="shared" si="523"/>
        <v>460</v>
      </c>
      <c r="DD264" s="234" t="s">
        <v>1005</v>
      </c>
      <c r="DE264" s="198">
        <f t="shared" si="524"/>
        <v>3</v>
      </c>
      <c r="DF264" s="8" t="s">
        <v>16</v>
      </c>
      <c r="DG264" s="8">
        <f t="shared" si="477"/>
        <v>153.33333333333334</v>
      </c>
      <c r="DH264" s="129" t="s">
        <v>18</v>
      </c>
      <c r="DI264" s="129" t="s">
        <v>16</v>
      </c>
      <c r="DJ264" s="198">
        <f t="shared" si="525"/>
        <v>481.710873550435</v>
      </c>
      <c r="DK264" s="30" t="s">
        <v>2</v>
      </c>
      <c r="DL264" s="198">
        <f t="shared" si="478"/>
        <v>481.710873550435</v>
      </c>
      <c r="DM264" s="228">
        <f t="shared" si="545"/>
        <v>1000000000000</v>
      </c>
      <c r="DN264" s="228">
        <f t="shared" si="546"/>
        <v>481710873550435</v>
      </c>
      <c r="DO264" s="228">
        <f t="shared" si="547"/>
        <v>481710873550435</v>
      </c>
      <c r="DP264" s="228">
        <f t="shared" si="548"/>
        <v>481710873550435</v>
      </c>
      <c r="DQ264" s="228">
        <f t="shared" si="549"/>
        <v>481710873550435</v>
      </c>
      <c r="DR264" s="30" t="str">
        <f t="shared" si="550"/>
        <v/>
      </c>
      <c r="DS264" s="30">
        <f t="shared" si="551"/>
        <v>0</v>
      </c>
      <c r="DT264" s="30">
        <f t="shared" si="552"/>
        <v>0</v>
      </c>
      <c r="DU264" s="27"/>
      <c r="DV264" s="23" t="s">
        <v>19</v>
      </c>
      <c r="DW264" s="23">
        <f t="shared" si="479"/>
        <v>460</v>
      </c>
      <c r="DX264" s="23">
        <f t="shared" si="480"/>
        <v>3</v>
      </c>
      <c r="DY264" s="23">
        <f t="shared" si="526"/>
        <v>153.33333333333334</v>
      </c>
      <c r="DZ264" s="23">
        <f t="shared" si="527"/>
        <v>0</v>
      </c>
      <c r="EA264" s="23">
        <f t="shared" si="481"/>
        <v>0</v>
      </c>
      <c r="EB264" s="23"/>
      <c r="EC264" s="23">
        <f t="shared" si="528"/>
        <v>460</v>
      </c>
      <c r="ED264" s="23">
        <f t="shared" si="529"/>
        <v>3</v>
      </c>
      <c r="EE264" s="23">
        <f t="shared" si="530"/>
        <v>460</v>
      </c>
      <c r="EF264" s="23">
        <f t="shared" si="531"/>
        <v>3</v>
      </c>
      <c r="EG264" s="23"/>
      <c r="EH264" s="23" t="s">
        <v>36</v>
      </c>
      <c r="EI264" s="223">
        <f t="shared" si="532"/>
        <v>460</v>
      </c>
      <c r="EJ264" s="23" t="s">
        <v>17</v>
      </c>
      <c r="EK264" s="223">
        <f t="shared" si="533"/>
        <v>3</v>
      </c>
      <c r="EL264" s="92" t="s">
        <v>37</v>
      </c>
      <c r="EM264" s="24" t="s">
        <v>18</v>
      </c>
      <c r="EN264" s="92">
        <f t="shared" si="566"/>
        <v>1</v>
      </c>
      <c r="EO264" s="92" t="s">
        <v>16</v>
      </c>
      <c r="EP264" t="str">
        <f t="shared" si="567"/>
        <v xml:space="preserve">( 460 / 3 ) π </v>
      </c>
      <c r="EQ264" t="str">
        <f t="shared" si="568"/>
        <v xml:space="preserve">( 460 / 3 ) π </v>
      </c>
      <c r="ER264" t="str">
        <f t="shared" si="534"/>
        <v xml:space="preserve">( 460 / 3 ) π </v>
      </c>
      <c r="ES264">
        <f t="shared" si="553"/>
        <v>0</v>
      </c>
      <c r="ET264" t="str">
        <f t="shared" si="535"/>
        <v xml:space="preserve">( 460 / 3 ) π </v>
      </c>
      <c r="EU264" s="92" t="s">
        <v>39</v>
      </c>
      <c r="EV264" s="92">
        <f t="shared" si="554"/>
        <v>231</v>
      </c>
      <c r="EW264" s="92"/>
      <c r="EX264" s="92">
        <f t="shared" si="555"/>
        <v>3</v>
      </c>
      <c r="EY264" s="92">
        <f t="shared" si="482"/>
        <v>3</v>
      </c>
      <c r="EZ264" s="71" t="str">
        <f t="shared" si="483"/>
        <v xml:space="preserve">27600° = </v>
      </c>
      <c r="FA264" s="73" t="str">
        <f t="shared" si="536"/>
        <v xml:space="preserve">( 460 / 3 ) π </v>
      </c>
      <c r="FB264" s="26" t="str">
        <f t="shared" si="484"/>
        <v>=</v>
      </c>
      <c r="FC264" s="26"/>
      <c r="FD264" s="26">
        <f t="shared" si="485"/>
        <v>481.710873550435</v>
      </c>
      <c r="FE264" s="26"/>
      <c r="FF264" s="26" t="s">
        <v>39</v>
      </c>
      <c r="FG264" s="25">
        <f t="shared" si="486"/>
        <v>481.71087355043494</v>
      </c>
      <c r="FH264" s="25" t="s">
        <v>2</v>
      </c>
      <c r="FI264" s="25" t="str">
        <f t="shared" si="487"/>
        <v/>
      </c>
      <c r="FL264" s="144" t="str">
        <f t="shared" si="488"/>
        <v>( 460 / 3 ) π   =</v>
      </c>
      <c r="FM264" s="42">
        <f t="shared" si="569"/>
        <v>481.71087355043494</v>
      </c>
      <c r="FN264">
        <f t="shared" si="570"/>
        <v>-0.86602540378442694</v>
      </c>
      <c r="FO264">
        <f t="shared" si="571"/>
        <v>-0.50000000000002032</v>
      </c>
      <c r="FP264">
        <f t="shared" si="572"/>
        <v>-4.330127018922135</v>
      </c>
      <c r="FQ264">
        <f t="shared" si="573"/>
        <v>-2.5000000000001017</v>
      </c>
      <c r="FR264">
        <f t="shared" si="574"/>
        <v>7.5000000000001013</v>
      </c>
      <c r="FS264">
        <f t="shared" si="575"/>
        <v>2.4999999999998983</v>
      </c>
      <c r="FT264">
        <f t="shared" si="576"/>
        <v>8.6602540378444459</v>
      </c>
      <c r="FV264">
        <v>360</v>
      </c>
      <c r="FW264">
        <f t="shared" si="556"/>
        <v>120</v>
      </c>
      <c r="FX264">
        <f t="shared" si="577"/>
        <v>60</v>
      </c>
      <c r="FY264">
        <f t="shared" si="593"/>
        <v>3</v>
      </c>
      <c r="FZ264">
        <f t="shared" si="537"/>
        <v>1.5</v>
      </c>
      <c r="GA264">
        <f t="shared" si="594"/>
        <v>230</v>
      </c>
      <c r="GB264">
        <f t="shared" si="578"/>
        <v>0</v>
      </c>
      <c r="GC264" t="str">
        <f t="shared" si="579"/>
        <v/>
      </c>
      <c r="GD264" t="str">
        <f t="shared" si="538"/>
        <v/>
      </c>
      <c r="GH264" t="str">
        <f t="shared" si="489"/>
        <v/>
      </c>
      <c r="GI264" t="str">
        <f t="shared" si="580"/>
        <v/>
      </c>
      <c r="GJ264" s="43" t="str">
        <f t="shared" si="581"/>
        <v/>
      </c>
      <c r="GK264" s="43" t="str">
        <f t="shared" si="582"/>
        <v/>
      </c>
      <c r="GL264" s="145"/>
      <c r="GM264" t="str">
        <f t="shared" si="583"/>
        <v/>
      </c>
      <c r="GN264" t="str">
        <f t="shared" si="584"/>
        <v/>
      </c>
      <c r="GO264" t="str">
        <f t="shared" si="585"/>
        <v/>
      </c>
      <c r="GP264" t="str">
        <f t="shared" si="586"/>
        <v/>
      </c>
      <c r="GQ264" t="str">
        <f t="shared" si="539"/>
        <v/>
      </c>
      <c r="GR264" t="str">
        <f t="shared" si="587"/>
        <v/>
      </c>
      <c r="GS264" t="str">
        <f t="shared" si="588"/>
        <v/>
      </c>
      <c r="GU264" t="str">
        <f t="shared" si="589"/>
        <v/>
      </c>
      <c r="GV264" t="str">
        <f t="shared" si="596"/>
        <v/>
      </c>
      <c r="GW264" t="str">
        <f t="shared" si="597"/>
        <v/>
      </c>
      <c r="GX264" t="str">
        <f t="shared" si="598"/>
        <v/>
      </c>
      <c r="GY264" s="19"/>
      <c r="GZ264" t="e">
        <f t="shared" si="540"/>
        <v>#VALUE!</v>
      </c>
      <c r="HA264">
        <f t="shared" si="595"/>
        <v>3</v>
      </c>
      <c r="HC264" t="s">
        <v>982</v>
      </c>
      <c r="HD264">
        <f t="shared" si="557"/>
        <v>230</v>
      </c>
      <c r="HE264" t="str">
        <f t="shared" si="490"/>
        <v/>
      </c>
      <c r="HF264">
        <f t="shared" si="491"/>
        <v>0</v>
      </c>
      <c r="HG264" t="str">
        <f t="shared" si="492"/>
        <v/>
      </c>
      <c r="HH264">
        <f t="shared" si="590"/>
        <v>0</v>
      </c>
    </row>
    <row r="265" spans="2:216" x14ac:dyDescent="0.25">
      <c r="B265" s="8"/>
      <c r="C265" s="8"/>
      <c r="D265" s="8"/>
      <c r="E265" s="8"/>
      <c r="F265" s="8"/>
      <c r="G265" s="8"/>
      <c r="H265" s="8"/>
      <c r="I265" s="8"/>
      <c r="J265" s="8"/>
      <c r="L265" s="185"/>
      <c r="M265" s="185"/>
      <c r="N265" s="84"/>
      <c r="O265" s="8"/>
      <c r="P265" s="8"/>
      <c r="Q265" s="27"/>
      <c r="R265" s="227">
        <f t="shared" si="493"/>
        <v>154</v>
      </c>
      <c r="U265" s="32" t="str">
        <f t="shared" si="559"/>
        <v/>
      </c>
      <c r="V265" s="44" t="str">
        <f t="shared" si="560"/>
        <v/>
      </c>
      <c r="W265" s="66" t="str">
        <f t="shared" si="494"/>
        <v/>
      </c>
      <c r="X265" s="34" t="str">
        <f t="shared" si="561"/>
        <v/>
      </c>
      <c r="Y265" s="38" t="str">
        <f t="shared" si="562"/>
        <v/>
      </c>
      <c r="Z265" s="34" t="str">
        <f t="shared" si="563"/>
        <v/>
      </c>
      <c r="AA265" s="34" t="str">
        <f t="shared" si="564"/>
        <v/>
      </c>
      <c r="AB265" s="34" t="str">
        <f t="shared" si="495"/>
        <v/>
      </c>
      <c r="AC265" s="38" t="str">
        <f t="shared" si="496"/>
        <v/>
      </c>
      <c r="AD265" s="38" t="str">
        <f t="shared" si="497"/>
        <v/>
      </c>
      <c r="AE265" s="40" t="str">
        <f t="shared" si="565"/>
        <v/>
      </c>
      <c r="AG265" s="20" t="e">
        <f t="shared" si="498"/>
        <v>#VALUE!</v>
      </c>
      <c r="BE265" s="8">
        <v>180</v>
      </c>
      <c r="BF265" s="8">
        <v>360</v>
      </c>
      <c r="BG265" s="8">
        <f t="shared" si="558"/>
        <v>9240</v>
      </c>
      <c r="BH265">
        <f t="shared" si="499"/>
        <v>27720</v>
      </c>
      <c r="BI265" t="s">
        <v>20</v>
      </c>
      <c r="BJ265">
        <f t="shared" si="500"/>
        <v>27720</v>
      </c>
      <c r="BK265">
        <f t="shared" si="541"/>
        <v>0</v>
      </c>
      <c r="BL265" s="17">
        <f t="shared" si="501"/>
        <v>55440</v>
      </c>
      <c r="BM265" s="17">
        <f t="shared" si="502"/>
        <v>360</v>
      </c>
      <c r="BN265" s="17">
        <f t="shared" si="503"/>
        <v>55440</v>
      </c>
      <c r="BO265" s="17">
        <f t="shared" si="504"/>
        <v>0</v>
      </c>
      <c r="BR265">
        <f t="shared" si="505"/>
        <v>27720</v>
      </c>
      <c r="BS265">
        <f t="shared" si="506"/>
        <v>360</v>
      </c>
      <c r="BT265">
        <f t="shared" si="507"/>
        <v>154</v>
      </c>
      <c r="BU265">
        <f t="shared" si="508"/>
        <v>1</v>
      </c>
      <c r="BX265">
        <f t="shared" si="509"/>
        <v>1</v>
      </c>
      <c r="BY265">
        <f t="shared" si="510"/>
        <v>154</v>
      </c>
      <c r="BZ265">
        <f t="shared" si="511"/>
        <v>1</v>
      </c>
      <c r="CA265">
        <f t="shared" si="512"/>
        <v>1</v>
      </c>
      <c r="CB265">
        <f t="shared" si="513"/>
        <v>154</v>
      </c>
      <c r="CC265">
        <f t="shared" si="514"/>
        <v>1</v>
      </c>
      <c r="CD265" s="19"/>
      <c r="CE265" s="155">
        <f t="shared" si="515"/>
        <v>154</v>
      </c>
      <c r="CF265" s="17">
        <f t="shared" si="516"/>
        <v>154</v>
      </c>
      <c r="CG265" s="205">
        <f t="shared" si="517"/>
        <v>483.80526865282815</v>
      </c>
      <c r="CH265" s="205">
        <f t="shared" si="518"/>
        <v>154</v>
      </c>
      <c r="CI265" s="205">
        <f t="shared" si="519"/>
        <v>0</v>
      </c>
      <c r="CJ265" s="224">
        <f t="shared" si="474"/>
        <v>1</v>
      </c>
      <c r="CK265" s="205">
        <f t="shared" si="520"/>
        <v>2</v>
      </c>
      <c r="CL265" s="205">
        <v>360</v>
      </c>
      <c r="CM265" s="205">
        <f t="shared" si="542"/>
        <v>8.3333333333333332E-3</v>
      </c>
      <c r="CN265" s="8"/>
      <c r="CO265" s="198"/>
      <c r="CP265" s="8"/>
      <c r="CQ265" s="8"/>
      <c r="CR265" s="8"/>
      <c r="CS265" s="8"/>
      <c r="CT265" s="8">
        <f t="shared" si="543"/>
        <v>462</v>
      </c>
      <c r="CU265" s="8">
        <f t="shared" si="544"/>
        <v>3</v>
      </c>
      <c r="CV265" s="8">
        <f t="shared" si="521"/>
        <v>3</v>
      </c>
      <c r="CW265" s="8">
        <f t="shared" si="591"/>
        <v>154</v>
      </c>
      <c r="CX265" s="8">
        <f t="shared" si="592"/>
        <v>1</v>
      </c>
      <c r="CY265" s="8">
        <f t="shared" si="475"/>
        <v>3</v>
      </c>
      <c r="CZ265" s="8">
        <f t="shared" si="476"/>
        <v>154</v>
      </c>
      <c r="DA265" s="8">
        <f t="shared" si="522"/>
        <v>1</v>
      </c>
      <c r="DB265" s="8"/>
      <c r="DC265" s="198">
        <f t="shared" si="523"/>
        <v>154</v>
      </c>
      <c r="DD265" s="234" t="s">
        <v>1005</v>
      </c>
      <c r="DE265" s="198">
        <f t="shared" si="524"/>
        <v>1</v>
      </c>
      <c r="DF265" s="8" t="s">
        <v>16</v>
      </c>
      <c r="DG265" s="8">
        <f t="shared" si="477"/>
        <v>154</v>
      </c>
      <c r="DH265" s="129" t="s">
        <v>18</v>
      </c>
      <c r="DI265" s="129" t="s">
        <v>16</v>
      </c>
      <c r="DJ265" s="198">
        <f t="shared" si="525"/>
        <v>483.80526865282815</v>
      </c>
      <c r="DK265" s="30" t="s">
        <v>2</v>
      </c>
      <c r="DL265" s="198">
        <f t="shared" si="478"/>
        <v>483.80526865282815</v>
      </c>
      <c r="DM265" s="228">
        <f t="shared" si="545"/>
        <v>1000000000000</v>
      </c>
      <c r="DN265" s="228">
        <f t="shared" si="546"/>
        <v>483805268652828.13</v>
      </c>
      <c r="DO265" s="228">
        <f t="shared" si="547"/>
        <v>483805268652828.13</v>
      </c>
      <c r="DP265" s="228">
        <f t="shared" si="548"/>
        <v>483805268652828</v>
      </c>
      <c r="DQ265" s="228">
        <f t="shared" si="549"/>
        <v>483805268652828</v>
      </c>
      <c r="DR265" s="30" t="str">
        <f t="shared" si="550"/>
        <v/>
      </c>
      <c r="DS265" s="30">
        <f t="shared" si="551"/>
        <v>0</v>
      </c>
      <c r="DT265" s="30">
        <f t="shared" si="552"/>
        <v>0</v>
      </c>
      <c r="DU265" s="27"/>
      <c r="DV265" s="23" t="s">
        <v>19</v>
      </c>
      <c r="DW265" s="23">
        <f t="shared" si="479"/>
        <v>154</v>
      </c>
      <c r="DX265" s="23">
        <f t="shared" si="480"/>
        <v>1</v>
      </c>
      <c r="DY265" s="23">
        <f t="shared" si="526"/>
        <v>154</v>
      </c>
      <c r="DZ265" s="23">
        <f t="shared" si="527"/>
        <v>0</v>
      </c>
      <c r="EA265" s="23">
        <f t="shared" si="481"/>
        <v>0</v>
      </c>
      <c r="EB265" s="23"/>
      <c r="EC265" s="23">
        <f t="shared" si="528"/>
        <v>154</v>
      </c>
      <c r="ED265" s="23">
        <f t="shared" si="529"/>
        <v>1</v>
      </c>
      <c r="EE265" s="23">
        <f t="shared" si="530"/>
        <v>154</v>
      </c>
      <c r="EF265" s="23">
        <f t="shared" si="531"/>
        <v>1</v>
      </c>
      <c r="EG265" s="23"/>
      <c r="EH265" s="23" t="s">
        <v>36</v>
      </c>
      <c r="EI265" s="223">
        <f t="shared" si="532"/>
        <v>154</v>
      </c>
      <c r="EJ265" s="23" t="s">
        <v>17</v>
      </c>
      <c r="EK265" s="223">
        <f t="shared" si="533"/>
        <v>1</v>
      </c>
      <c r="EL265" s="92" t="s">
        <v>37</v>
      </c>
      <c r="EM265" s="24" t="s">
        <v>18</v>
      </c>
      <c r="EN265" s="92">
        <f t="shared" si="566"/>
        <v>1</v>
      </c>
      <c r="EO265" s="92" t="s">
        <v>16</v>
      </c>
      <c r="EP265" t="str">
        <f t="shared" si="567"/>
        <v xml:space="preserve">( 154 / 1 ) π </v>
      </c>
      <c r="EQ265" t="str">
        <f t="shared" si="568"/>
        <v xml:space="preserve">154 π </v>
      </c>
      <c r="ER265" t="str">
        <f t="shared" si="534"/>
        <v xml:space="preserve">154 π </v>
      </c>
      <c r="ES265">
        <f t="shared" si="553"/>
        <v>0</v>
      </c>
      <c r="ET265" t="str">
        <f t="shared" si="535"/>
        <v xml:space="preserve">154 π </v>
      </c>
      <c r="EU265" s="92" t="s">
        <v>39</v>
      </c>
      <c r="EV265" s="92">
        <f t="shared" si="554"/>
        <v>232</v>
      </c>
      <c r="EW265" s="92"/>
      <c r="EX265" s="92">
        <f t="shared" si="555"/>
        <v>3</v>
      </c>
      <c r="EY265" s="92">
        <f t="shared" si="482"/>
        <v>1</v>
      </c>
      <c r="EZ265" s="71" t="str">
        <f t="shared" si="483"/>
        <v xml:space="preserve">27720° = </v>
      </c>
      <c r="FA265" s="73" t="str">
        <f t="shared" si="536"/>
        <v xml:space="preserve">154 π </v>
      </c>
      <c r="FB265" s="26" t="str">
        <f t="shared" si="484"/>
        <v>=</v>
      </c>
      <c r="FC265" s="26"/>
      <c r="FD265" s="26">
        <f t="shared" si="485"/>
        <v>483.80526865282815</v>
      </c>
      <c r="FE265" s="26"/>
      <c r="FF265" s="26" t="s">
        <v>39</v>
      </c>
      <c r="FG265" s="25">
        <f t="shared" si="486"/>
        <v>483.80526865282815</v>
      </c>
      <c r="FH265" s="25" t="s">
        <v>2</v>
      </c>
      <c r="FI265" s="25" t="str">
        <f t="shared" si="487"/>
        <v/>
      </c>
      <c r="FL265" s="144" t="str">
        <f t="shared" si="488"/>
        <v>154 π   =</v>
      </c>
      <c r="FM265" s="42">
        <f t="shared" si="569"/>
        <v>483.80526865282815</v>
      </c>
      <c r="FN265">
        <f t="shared" si="570"/>
        <v>-1.1761858847991746E-14</v>
      </c>
      <c r="FO265">
        <f t="shared" si="571"/>
        <v>1</v>
      </c>
      <c r="FP265">
        <f t="shared" si="572"/>
        <v>-5.8809294239958732E-14</v>
      </c>
      <c r="FQ265">
        <f t="shared" si="573"/>
        <v>5</v>
      </c>
      <c r="FR265">
        <f t="shared" si="574"/>
        <v>0</v>
      </c>
      <c r="FS265">
        <f t="shared" si="575"/>
        <v>0</v>
      </c>
      <c r="FT265">
        <f t="shared" si="576"/>
        <v>5.8809294239958732E-14</v>
      </c>
      <c r="FV265">
        <v>360</v>
      </c>
      <c r="FW265">
        <f t="shared" si="556"/>
        <v>120</v>
      </c>
      <c r="FX265">
        <f t="shared" si="577"/>
        <v>60</v>
      </c>
      <c r="FY265">
        <f t="shared" si="593"/>
        <v>3</v>
      </c>
      <c r="FZ265">
        <f t="shared" si="537"/>
        <v>1.5</v>
      </c>
      <c r="GA265">
        <f t="shared" si="594"/>
        <v>231</v>
      </c>
      <c r="GB265">
        <f t="shared" si="578"/>
        <v>0</v>
      </c>
      <c r="GC265" t="str">
        <f t="shared" si="579"/>
        <v/>
      </c>
      <c r="GD265" t="str">
        <f t="shared" si="538"/>
        <v/>
      </c>
      <c r="GH265" t="str">
        <f t="shared" si="489"/>
        <v/>
      </c>
      <c r="GI265" t="str">
        <f t="shared" si="580"/>
        <v/>
      </c>
      <c r="GJ265" s="43" t="str">
        <f t="shared" si="581"/>
        <v/>
      </c>
      <c r="GK265" s="43" t="str">
        <f t="shared" si="582"/>
        <v/>
      </c>
      <c r="GL265" s="145"/>
      <c r="GM265" t="str">
        <f t="shared" si="583"/>
        <v/>
      </c>
      <c r="GN265" t="str">
        <f t="shared" si="584"/>
        <v/>
      </c>
      <c r="GO265" t="str">
        <f t="shared" si="585"/>
        <v/>
      </c>
      <c r="GP265" t="str">
        <f t="shared" si="586"/>
        <v/>
      </c>
      <c r="GQ265" t="str">
        <f t="shared" si="539"/>
        <v/>
      </c>
      <c r="GR265" t="str">
        <f t="shared" si="587"/>
        <v/>
      </c>
      <c r="GS265" t="str">
        <f t="shared" si="588"/>
        <v/>
      </c>
      <c r="GU265" t="str">
        <f t="shared" si="589"/>
        <v/>
      </c>
      <c r="GV265" t="str">
        <f t="shared" si="596"/>
        <v/>
      </c>
      <c r="GW265" t="str">
        <f t="shared" si="597"/>
        <v/>
      </c>
      <c r="GX265" t="str">
        <f t="shared" si="598"/>
        <v/>
      </c>
      <c r="GY265" s="19"/>
      <c r="GZ265" t="e">
        <f t="shared" si="540"/>
        <v>#VALUE!</v>
      </c>
      <c r="HA265">
        <f t="shared" si="595"/>
        <v>3</v>
      </c>
      <c r="HC265" t="s">
        <v>982</v>
      </c>
      <c r="HD265">
        <f t="shared" si="557"/>
        <v>231</v>
      </c>
      <c r="HE265" t="str">
        <f t="shared" si="490"/>
        <v/>
      </c>
      <c r="HF265">
        <f t="shared" si="491"/>
        <v>0</v>
      </c>
      <c r="HG265" t="str">
        <f t="shared" si="492"/>
        <v/>
      </c>
      <c r="HH265">
        <f t="shared" si="590"/>
        <v>0</v>
      </c>
    </row>
    <row r="266" spans="2:216" x14ac:dyDescent="0.25">
      <c r="B266" s="8"/>
      <c r="C266" s="8"/>
      <c r="D266" s="8"/>
      <c r="E266" s="8"/>
      <c r="F266" s="8"/>
      <c r="G266" s="8"/>
      <c r="H266" s="8"/>
      <c r="I266" s="8"/>
      <c r="J266" s="8"/>
      <c r="L266" s="185"/>
      <c r="M266" s="185"/>
      <c r="N266" s="84"/>
      <c r="O266" s="8"/>
      <c r="P266" s="8"/>
      <c r="Q266" s="27"/>
      <c r="R266" s="227">
        <f t="shared" si="493"/>
        <v>154.66666666666666</v>
      </c>
      <c r="U266" s="32" t="str">
        <f t="shared" si="559"/>
        <v/>
      </c>
      <c r="V266" s="45" t="str">
        <f t="shared" si="560"/>
        <v/>
      </c>
      <c r="W266" s="32" t="str">
        <f t="shared" si="494"/>
        <v/>
      </c>
      <c r="X266" s="35" t="str">
        <f t="shared" si="561"/>
        <v/>
      </c>
      <c r="Y266" s="39" t="str">
        <f t="shared" si="562"/>
        <v/>
      </c>
      <c r="Z266" s="35" t="str">
        <f t="shared" si="563"/>
        <v/>
      </c>
      <c r="AA266" s="35" t="str">
        <f t="shared" si="564"/>
        <v/>
      </c>
      <c r="AB266" s="35" t="str">
        <f t="shared" si="495"/>
        <v/>
      </c>
      <c r="AC266" s="39" t="str">
        <f t="shared" si="496"/>
        <v/>
      </c>
      <c r="AD266" s="39" t="str">
        <f t="shared" si="497"/>
        <v/>
      </c>
      <c r="AE266" s="41" t="str">
        <f t="shared" si="565"/>
        <v/>
      </c>
      <c r="AG266" s="20" t="e">
        <f t="shared" si="498"/>
        <v>#VALUE!</v>
      </c>
      <c r="BE266" s="8">
        <v>180</v>
      </c>
      <c r="BF266" s="8">
        <v>360</v>
      </c>
      <c r="BG266" s="8">
        <f t="shared" si="558"/>
        <v>9280</v>
      </c>
      <c r="BH266">
        <f t="shared" si="499"/>
        <v>27840</v>
      </c>
      <c r="BI266" t="s">
        <v>20</v>
      </c>
      <c r="BJ266">
        <f t="shared" si="500"/>
        <v>27840</v>
      </c>
      <c r="BK266">
        <f t="shared" si="541"/>
        <v>0</v>
      </c>
      <c r="BL266" s="17">
        <f t="shared" si="501"/>
        <v>55680</v>
      </c>
      <c r="BM266" s="17">
        <f t="shared" si="502"/>
        <v>360</v>
      </c>
      <c r="BN266" s="17">
        <f t="shared" si="503"/>
        <v>55680</v>
      </c>
      <c r="BO266" s="17">
        <f t="shared" si="504"/>
        <v>0</v>
      </c>
      <c r="BR266">
        <f t="shared" si="505"/>
        <v>27840</v>
      </c>
      <c r="BS266">
        <f t="shared" si="506"/>
        <v>120</v>
      </c>
      <c r="BT266">
        <f t="shared" si="507"/>
        <v>464</v>
      </c>
      <c r="BU266">
        <f t="shared" si="508"/>
        <v>3</v>
      </c>
      <c r="BX266">
        <f t="shared" si="509"/>
        <v>1</v>
      </c>
      <c r="BY266">
        <f t="shared" si="510"/>
        <v>464</v>
      </c>
      <c r="BZ266">
        <f t="shared" si="511"/>
        <v>3</v>
      </c>
      <c r="CA266">
        <f t="shared" si="512"/>
        <v>1</v>
      </c>
      <c r="CB266">
        <f t="shared" si="513"/>
        <v>464</v>
      </c>
      <c r="CC266">
        <f t="shared" si="514"/>
        <v>3</v>
      </c>
      <c r="CD266" s="19"/>
      <c r="CE266" s="155">
        <f t="shared" si="515"/>
        <v>154.66666666666666</v>
      </c>
      <c r="CF266" s="17">
        <f t="shared" si="516"/>
        <v>154.66666666666666</v>
      </c>
      <c r="CG266" s="205">
        <f t="shared" si="517"/>
        <v>485.8996637552213</v>
      </c>
      <c r="CH266" s="205">
        <f t="shared" si="518"/>
        <v>154.66666666666666</v>
      </c>
      <c r="CI266" s="205">
        <f t="shared" si="519"/>
        <v>0</v>
      </c>
      <c r="CJ266" s="224">
        <f t="shared" si="474"/>
        <v>1</v>
      </c>
      <c r="CK266" s="205">
        <f t="shared" si="520"/>
        <v>2</v>
      </c>
      <c r="CL266" s="205">
        <v>360</v>
      </c>
      <c r="CM266" s="205">
        <f t="shared" si="542"/>
        <v>8.3333333333333332E-3</v>
      </c>
      <c r="CN266" s="8"/>
      <c r="CO266" s="198"/>
      <c r="CP266" s="8"/>
      <c r="CQ266" s="8"/>
      <c r="CR266" s="8"/>
      <c r="CS266" s="8"/>
      <c r="CT266" s="8">
        <f t="shared" si="543"/>
        <v>464</v>
      </c>
      <c r="CU266" s="8">
        <f t="shared" si="544"/>
        <v>3</v>
      </c>
      <c r="CV266" s="8">
        <f t="shared" si="521"/>
        <v>1</v>
      </c>
      <c r="CW266" s="8">
        <f t="shared" si="591"/>
        <v>464</v>
      </c>
      <c r="CX266" s="8">
        <f t="shared" si="592"/>
        <v>3</v>
      </c>
      <c r="CY266" s="8">
        <f t="shared" si="475"/>
        <v>1</v>
      </c>
      <c r="CZ266" s="8">
        <f t="shared" si="476"/>
        <v>464</v>
      </c>
      <c r="DA266" s="8">
        <f t="shared" si="522"/>
        <v>3</v>
      </c>
      <c r="DB266" s="8"/>
      <c r="DC266" s="198">
        <f t="shared" si="523"/>
        <v>464</v>
      </c>
      <c r="DD266" s="234" t="s">
        <v>1005</v>
      </c>
      <c r="DE266" s="198">
        <f t="shared" si="524"/>
        <v>3</v>
      </c>
      <c r="DF266" s="8" t="s">
        <v>16</v>
      </c>
      <c r="DG266" s="8">
        <f t="shared" si="477"/>
        <v>154.66666666666666</v>
      </c>
      <c r="DH266" s="129" t="s">
        <v>18</v>
      </c>
      <c r="DI266" s="129" t="s">
        <v>16</v>
      </c>
      <c r="DJ266" s="198">
        <f t="shared" si="525"/>
        <v>485.8996637552213</v>
      </c>
      <c r="DK266" s="30" t="s">
        <v>2</v>
      </c>
      <c r="DL266" s="198">
        <f t="shared" si="478"/>
        <v>485.8996637552213</v>
      </c>
      <c r="DM266" s="228">
        <f t="shared" si="545"/>
        <v>1000000000000</v>
      </c>
      <c r="DN266" s="228">
        <f t="shared" si="546"/>
        <v>485899663755221.31</v>
      </c>
      <c r="DO266" s="228">
        <f t="shared" si="547"/>
        <v>485899663755221.31</v>
      </c>
      <c r="DP266" s="228">
        <f t="shared" si="548"/>
        <v>485899663755221</v>
      </c>
      <c r="DQ266" s="228">
        <f t="shared" si="549"/>
        <v>485899663755221</v>
      </c>
      <c r="DR266" s="30" t="str">
        <f t="shared" si="550"/>
        <v/>
      </c>
      <c r="DS266" s="30">
        <f t="shared" si="551"/>
        <v>0</v>
      </c>
      <c r="DT266" s="30">
        <f t="shared" si="552"/>
        <v>0</v>
      </c>
      <c r="DU266" s="27"/>
      <c r="DV266" s="23" t="s">
        <v>19</v>
      </c>
      <c r="DW266" s="23">
        <f t="shared" si="479"/>
        <v>464</v>
      </c>
      <c r="DX266" s="23">
        <f t="shared" si="480"/>
        <v>3</v>
      </c>
      <c r="DY266" s="23">
        <f t="shared" si="526"/>
        <v>154.66666666666666</v>
      </c>
      <c r="DZ266" s="23">
        <f t="shared" si="527"/>
        <v>0</v>
      </c>
      <c r="EA266" s="23">
        <f t="shared" si="481"/>
        <v>0</v>
      </c>
      <c r="EB266" s="23"/>
      <c r="EC266" s="23">
        <f t="shared" si="528"/>
        <v>464</v>
      </c>
      <c r="ED266" s="23">
        <f t="shared" si="529"/>
        <v>3</v>
      </c>
      <c r="EE266" s="23">
        <f t="shared" si="530"/>
        <v>464</v>
      </c>
      <c r="EF266" s="23">
        <f t="shared" si="531"/>
        <v>3</v>
      </c>
      <c r="EG266" s="23"/>
      <c r="EH266" s="23" t="s">
        <v>36</v>
      </c>
      <c r="EI266" s="223">
        <f t="shared" si="532"/>
        <v>464</v>
      </c>
      <c r="EJ266" s="23" t="s">
        <v>17</v>
      </c>
      <c r="EK266" s="223">
        <f t="shared" si="533"/>
        <v>3</v>
      </c>
      <c r="EL266" s="92" t="s">
        <v>37</v>
      </c>
      <c r="EM266" s="24" t="s">
        <v>18</v>
      </c>
      <c r="EN266" s="92">
        <f t="shared" si="566"/>
        <v>1</v>
      </c>
      <c r="EO266" s="92" t="s">
        <v>16</v>
      </c>
      <c r="EP266" t="str">
        <f t="shared" si="567"/>
        <v xml:space="preserve">( 464 / 3 ) π </v>
      </c>
      <c r="EQ266" t="str">
        <f t="shared" si="568"/>
        <v xml:space="preserve">( 464 / 3 ) π </v>
      </c>
      <c r="ER266" t="str">
        <f t="shared" si="534"/>
        <v xml:space="preserve">( 464 / 3 ) π </v>
      </c>
      <c r="ES266">
        <f t="shared" si="553"/>
        <v>0</v>
      </c>
      <c r="ET266" t="str">
        <f t="shared" si="535"/>
        <v xml:space="preserve">( 464 / 3 ) π </v>
      </c>
      <c r="EU266" s="92" t="s">
        <v>39</v>
      </c>
      <c r="EV266" s="92">
        <f t="shared" si="554"/>
        <v>233</v>
      </c>
      <c r="EW266" s="92"/>
      <c r="EX266" s="92">
        <f t="shared" si="555"/>
        <v>3</v>
      </c>
      <c r="EY266" s="92">
        <f t="shared" si="482"/>
        <v>1</v>
      </c>
      <c r="EZ266" s="71" t="str">
        <f t="shared" si="483"/>
        <v xml:space="preserve">27840° = </v>
      </c>
      <c r="FA266" s="73" t="str">
        <f t="shared" si="536"/>
        <v xml:space="preserve">( 464 / 3 ) π </v>
      </c>
      <c r="FB266" s="26" t="str">
        <f t="shared" si="484"/>
        <v>=</v>
      </c>
      <c r="FC266" s="26"/>
      <c r="FD266" s="26">
        <f t="shared" si="485"/>
        <v>485.8996637552213</v>
      </c>
      <c r="FE266" s="26"/>
      <c r="FF266" s="26" t="s">
        <v>39</v>
      </c>
      <c r="FG266" s="25">
        <f t="shared" si="486"/>
        <v>485.89966375522135</v>
      </c>
      <c r="FH266" s="25" t="s">
        <v>2</v>
      </c>
      <c r="FI266" s="25" t="str">
        <f t="shared" si="487"/>
        <v/>
      </c>
      <c r="FL266" s="144" t="str">
        <f t="shared" si="488"/>
        <v>( 464 / 3 ) π   =</v>
      </c>
      <c r="FM266" s="42">
        <f t="shared" si="569"/>
        <v>485.89966375522135</v>
      </c>
      <c r="FN266">
        <f t="shared" si="570"/>
        <v>0.8660254037844386</v>
      </c>
      <c r="FO266">
        <f t="shared" si="571"/>
        <v>-0.5</v>
      </c>
      <c r="FP266">
        <f t="shared" si="572"/>
        <v>4.3301270189221928</v>
      </c>
      <c r="FQ266">
        <f t="shared" si="573"/>
        <v>-2.5</v>
      </c>
      <c r="FR266">
        <f t="shared" si="574"/>
        <v>7.5</v>
      </c>
      <c r="FS266">
        <f t="shared" si="575"/>
        <v>2.5</v>
      </c>
      <c r="FT266">
        <f t="shared" si="576"/>
        <v>8.6602540378443873</v>
      </c>
      <c r="FV266">
        <v>360</v>
      </c>
      <c r="FW266">
        <f t="shared" si="556"/>
        <v>120</v>
      </c>
      <c r="FX266">
        <f t="shared" si="577"/>
        <v>60</v>
      </c>
      <c r="FY266">
        <f t="shared" si="593"/>
        <v>3</v>
      </c>
      <c r="FZ266">
        <f t="shared" si="537"/>
        <v>1.5</v>
      </c>
      <c r="GA266">
        <f t="shared" si="594"/>
        <v>232</v>
      </c>
      <c r="GB266">
        <f t="shared" si="578"/>
        <v>0</v>
      </c>
      <c r="GC266" t="str">
        <f t="shared" si="579"/>
        <v/>
      </c>
      <c r="GD266" t="str">
        <f t="shared" si="538"/>
        <v/>
      </c>
      <c r="GH266" t="str">
        <f t="shared" si="489"/>
        <v/>
      </c>
      <c r="GI266" t="str">
        <f t="shared" si="580"/>
        <v/>
      </c>
      <c r="GJ266" s="43" t="str">
        <f t="shared" si="581"/>
        <v/>
      </c>
      <c r="GK266" s="43" t="str">
        <f t="shared" si="582"/>
        <v/>
      </c>
      <c r="GL266" s="145"/>
      <c r="GM266" t="str">
        <f t="shared" si="583"/>
        <v/>
      </c>
      <c r="GN266" t="str">
        <f t="shared" si="584"/>
        <v/>
      </c>
      <c r="GO266" t="str">
        <f t="shared" si="585"/>
        <v/>
      </c>
      <c r="GP266" t="str">
        <f t="shared" si="586"/>
        <v/>
      </c>
      <c r="GQ266" t="str">
        <f t="shared" si="539"/>
        <v/>
      </c>
      <c r="GR266" t="str">
        <f t="shared" si="587"/>
        <v/>
      </c>
      <c r="GS266" t="str">
        <f t="shared" si="588"/>
        <v/>
      </c>
      <c r="GU266" t="str">
        <f t="shared" si="589"/>
        <v/>
      </c>
      <c r="GV266" t="str">
        <f t="shared" si="596"/>
        <v/>
      </c>
      <c r="GW266" t="str">
        <f t="shared" si="597"/>
        <v/>
      </c>
      <c r="GX266" t="str">
        <f t="shared" si="598"/>
        <v/>
      </c>
      <c r="GY266" s="19"/>
      <c r="GZ266" t="e">
        <f t="shared" si="540"/>
        <v>#VALUE!</v>
      </c>
      <c r="HA266">
        <f t="shared" si="595"/>
        <v>3</v>
      </c>
      <c r="HC266" t="s">
        <v>982</v>
      </c>
      <c r="HD266">
        <f t="shared" si="557"/>
        <v>232</v>
      </c>
      <c r="HE266" t="str">
        <f t="shared" si="490"/>
        <v/>
      </c>
      <c r="HF266">
        <f t="shared" si="491"/>
        <v>0</v>
      </c>
      <c r="HG266" t="str">
        <f t="shared" si="492"/>
        <v/>
      </c>
      <c r="HH266">
        <f t="shared" si="590"/>
        <v>0</v>
      </c>
    </row>
    <row r="267" spans="2:216" x14ac:dyDescent="0.25">
      <c r="B267" s="8"/>
      <c r="C267" s="8"/>
      <c r="D267" s="8"/>
      <c r="E267" s="8"/>
      <c r="F267" s="8"/>
      <c r="G267" s="8"/>
      <c r="H267" s="8"/>
      <c r="I267" s="8"/>
      <c r="J267" s="8"/>
      <c r="L267" s="185"/>
      <c r="M267" s="185"/>
      <c r="N267" s="84"/>
      <c r="O267" s="8"/>
      <c r="P267" s="8"/>
      <c r="Q267" s="27"/>
      <c r="R267" s="227">
        <f t="shared" si="493"/>
        <v>155.33333333333334</v>
      </c>
      <c r="U267" s="32" t="str">
        <f t="shared" si="559"/>
        <v/>
      </c>
      <c r="V267" s="44" t="str">
        <f t="shared" si="560"/>
        <v/>
      </c>
      <c r="W267" s="66" t="str">
        <f t="shared" si="494"/>
        <v/>
      </c>
      <c r="X267" s="34" t="str">
        <f t="shared" si="561"/>
        <v/>
      </c>
      <c r="Y267" s="38" t="str">
        <f t="shared" si="562"/>
        <v/>
      </c>
      <c r="Z267" s="34" t="str">
        <f t="shared" si="563"/>
        <v/>
      </c>
      <c r="AA267" s="34" t="str">
        <f t="shared" si="564"/>
        <v/>
      </c>
      <c r="AB267" s="34" t="str">
        <f t="shared" si="495"/>
        <v/>
      </c>
      <c r="AC267" s="38" t="str">
        <f t="shared" si="496"/>
        <v/>
      </c>
      <c r="AD267" s="38" t="str">
        <f t="shared" si="497"/>
        <v/>
      </c>
      <c r="AE267" s="40" t="str">
        <f t="shared" si="565"/>
        <v/>
      </c>
      <c r="AG267" s="20" t="e">
        <f t="shared" si="498"/>
        <v>#VALUE!</v>
      </c>
      <c r="BE267" s="8">
        <v>180</v>
      </c>
      <c r="BF267" s="8">
        <v>360</v>
      </c>
      <c r="BG267" s="8">
        <f t="shared" si="558"/>
        <v>9320</v>
      </c>
      <c r="BH267">
        <f t="shared" si="499"/>
        <v>27960</v>
      </c>
      <c r="BI267" t="s">
        <v>20</v>
      </c>
      <c r="BJ267">
        <f t="shared" si="500"/>
        <v>27960</v>
      </c>
      <c r="BK267">
        <f t="shared" si="541"/>
        <v>0</v>
      </c>
      <c r="BL267" s="17">
        <f t="shared" si="501"/>
        <v>55920</v>
      </c>
      <c r="BM267" s="17">
        <f t="shared" si="502"/>
        <v>360</v>
      </c>
      <c r="BN267" s="17">
        <f t="shared" si="503"/>
        <v>55920</v>
      </c>
      <c r="BO267" s="17">
        <f t="shared" si="504"/>
        <v>0</v>
      </c>
      <c r="BR267">
        <f t="shared" si="505"/>
        <v>27960</v>
      </c>
      <c r="BS267">
        <f t="shared" si="506"/>
        <v>120</v>
      </c>
      <c r="BT267">
        <f t="shared" si="507"/>
        <v>466</v>
      </c>
      <c r="BU267">
        <f t="shared" si="508"/>
        <v>3</v>
      </c>
      <c r="BX267">
        <f t="shared" si="509"/>
        <v>1</v>
      </c>
      <c r="BY267">
        <f t="shared" si="510"/>
        <v>466</v>
      </c>
      <c r="BZ267">
        <f t="shared" si="511"/>
        <v>3</v>
      </c>
      <c r="CA267">
        <f t="shared" si="512"/>
        <v>1</v>
      </c>
      <c r="CB267">
        <f t="shared" si="513"/>
        <v>466</v>
      </c>
      <c r="CC267">
        <f t="shared" si="514"/>
        <v>3</v>
      </c>
      <c r="CD267" s="19"/>
      <c r="CE267" s="155">
        <f t="shared" si="515"/>
        <v>155.33333333333334</v>
      </c>
      <c r="CF267" s="17">
        <f t="shared" si="516"/>
        <v>155.33333333333334</v>
      </c>
      <c r="CG267" s="205">
        <f t="shared" si="517"/>
        <v>487.99405885761456</v>
      </c>
      <c r="CH267" s="205">
        <f t="shared" si="518"/>
        <v>155.33333333333334</v>
      </c>
      <c r="CI267" s="205">
        <f t="shared" si="519"/>
        <v>0</v>
      </c>
      <c r="CJ267" s="224">
        <f t="shared" si="474"/>
        <v>1</v>
      </c>
      <c r="CK267" s="205">
        <f t="shared" si="520"/>
        <v>2</v>
      </c>
      <c r="CL267" s="205">
        <v>360</v>
      </c>
      <c r="CM267" s="205">
        <f t="shared" si="542"/>
        <v>8.3333333333333332E-3</v>
      </c>
      <c r="CN267" s="8"/>
      <c r="CO267" s="198"/>
      <c r="CP267" s="8"/>
      <c r="CQ267" s="8"/>
      <c r="CR267" s="8"/>
      <c r="CS267" s="8"/>
      <c r="CT267" s="8">
        <f t="shared" si="543"/>
        <v>466</v>
      </c>
      <c r="CU267" s="8">
        <f t="shared" si="544"/>
        <v>3</v>
      </c>
      <c r="CV267" s="8">
        <f t="shared" si="521"/>
        <v>1</v>
      </c>
      <c r="CW267" s="8">
        <f t="shared" si="591"/>
        <v>466</v>
      </c>
      <c r="CX267" s="8">
        <f t="shared" si="592"/>
        <v>3</v>
      </c>
      <c r="CY267" s="8">
        <f t="shared" si="475"/>
        <v>1</v>
      </c>
      <c r="CZ267" s="8">
        <f t="shared" si="476"/>
        <v>466</v>
      </c>
      <c r="DA267" s="8">
        <f t="shared" si="522"/>
        <v>3</v>
      </c>
      <c r="DB267" s="8"/>
      <c r="DC267" s="198">
        <f t="shared" si="523"/>
        <v>466</v>
      </c>
      <c r="DD267" s="234" t="s">
        <v>1005</v>
      </c>
      <c r="DE267" s="198">
        <f t="shared" si="524"/>
        <v>3</v>
      </c>
      <c r="DF267" s="8" t="s">
        <v>16</v>
      </c>
      <c r="DG267" s="8">
        <f t="shared" si="477"/>
        <v>155.33333333333334</v>
      </c>
      <c r="DH267" s="129" t="s">
        <v>18</v>
      </c>
      <c r="DI267" s="129" t="s">
        <v>16</v>
      </c>
      <c r="DJ267" s="198">
        <f t="shared" si="525"/>
        <v>487.99405885761456</v>
      </c>
      <c r="DK267" s="30" t="s">
        <v>2</v>
      </c>
      <c r="DL267" s="198">
        <f t="shared" si="478"/>
        <v>487.99405885761456</v>
      </c>
      <c r="DM267" s="228">
        <f t="shared" si="545"/>
        <v>1000000000000</v>
      </c>
      <c r="DN267" s="228">
        <f t="shared" si="546"/>
        <v>487994058857614.56</v>
      </c>
      <c r="DO267" s="228">
        <f t="shared" si="547"/>
        <v>487994058857614.56</v>
      </c>
      <c r="DP267" s="228">
        <f t="shared" si="548"/>
        <v>487994058857615</v>
      </c>
      <c r="DQ267" s="228">
        <f t="shared" si="549"/>
        <v>487994058857615</v>
      </c>
      <c r="DR267" s="30" t="str">
        <f t="shared" si="550"/>
        <v/>
      </c>
      <c r="DS267" s="30">
        <f t="shared" si="551"/>
        <v>0</v>
      </c>
      <c r="DT267" s="30">
        <f t="shared" si="552"/>
        <v>0</v>
      </c>
      <c r="DU267" s="27"/>
      <c r="DV267" s="23" t="s">
        <v>19</v>
      </c>
      <c r="DW267" s="23">
        <f t="shared" si="479"/>
        <v>466</v>
      </c>
      <c r="DX267" s="23">
        <f t="shared" si="480"/>
        <v>3</v>
      </c>
      <c r="DY267" s="23">
        <f t="shared" si="526"/>
        <v>155.33333333333334</v>
      </c>
      <c r="DZ267" s="23">
        <f t="shared" si="527"/>
        <v>0</v>
      </c>
      <c r="EA267" s="23">
        <f t="shared" si="481"/>
        <v>0</v>
      </c>
      <c r="EB267" s="23"/>
      <c r="EC267" s="23">
        <f t="shared" si="528"/>
        <v>466</v>
      </c>
      <c r="ED267" s="23">
        <f t="shared" si="529"/>
        <v>3</v>
      </c>
      <c r="EE267" s="23">
        <f t="shared" si="530"/>
        <v>466</v>
      </c>
      <c r="EF267" s="23">
        <f t="shared" si="531"/>
        <v>3</v>
      </c>
      <c r="EG267" s="23"/>
      <c r="EH267" s="23" t="s">
        <v>36</v>
      </c>
      <c r="EI267" s="223">
        <f t="shared" si="532"/>
        <v>466</v>
      </c>
      <c r="EJ267" s="23" t="s">
        <v>17</v>
      </c>
      <c r="EK267" s="223">
        <f t="shared" si="533"/>
        <v>3</v>
      </c>
      <c r="EL267" s="92" t="s">
        <v>37</v>
      </c>
      <c r="EM267" s="24" t="s">
        <v>18</v>
      </c>
      <c r="EN267" s="92">
        <f t="shared" si="566"/>
        <v>1</v>
      </c>
      <c r="EO267" s="92" t="s">
        <v>16</v>
      </c>
      <c r="EP267" t="str">
        <f t="shared" si="567"/>
        <v xml:space="preserve">( 466 / 3 ) π </v>
      </c>
      <c r="EQ267" t="str">
        <f t="shared" si="568"/>
        <v xml:space="preserve">( 466 / 3 ) π </v>
      </c>
      <c r="ER267" t="str">
        <f t="shared" si="534"/>
        <v xml:space="preserve">( 466 / 3 ) π </v>
      </c>
      <c r="ES267">
        <f t="shared" si="553"/>
        <v>0</v>
      </c>
      <c r="ET267" t="str">
        <f t="shared" si="535"/>
        <v xml:space="preserve">( 466 / 3 ) π </v>
      </c>
      <c r="EU267" s="92" t="s">
        <v>39</v>
      </c>
      <c r="EV267" s="92">
        <f t="shared" si="554"/>
        <v>234</v>
      </c>
      <c r="EW267" s="92"/>
      <c r="EX267" s="92">
        <f t="shared" si="555"/>
        <v>3</v>
      </c>
      <c r="EY267" s="92">
        <f t="shared" si="482"/>
        <v>3</v>
      </c>
      <c r="EZ267" s="71" t="str">
        <f t="shared" si="483"/>
        <v xml:space="preserve">27960° = </v>
      </c>
      <c r="FA267" s="73" t="str">
        <f t="shared" si="536"/>
        <v xml:space="preserve">( 466 / 3 ) π </v>
      </c>
      <c r="FB267" s="26" t="str">
        <f t="shared" si="484"/>
        <v>=</v>
      </c>
      <c r="FC267" s="26"/>
      <c r="FD267" s="26">
        <f t="shared" si="485"/>
        <v>487.99405885761456</v>
      </c>
      <c r="FE267" s="26"/>
      <c r="FF267" s="26" t="s">
        <v>39</v>
      </c>
      <c r="FG267" s="25">
        <f t="shared" si="486"/>
        <v>487.9940588576145</v>
      </c>
      <c r="FH267" s="25" t="s">
        <v>2</v>
      </c>
      <c r="FI267" s="25" t="str">
        <f t="shared" si="487"/>
        <v/>
      </c>
      <c r="FL267" s="144" t="str">
        <f t="shared" si="488"/>
        <v>( 466 / 3 ) π   =</v>
      </c>
      <c r="FM267" s="42">
        <f t="shared" si="569"/>
        <v>487.9940588576145</v>
      </c>
      <c r="FN267">
        <f t="shared" si="570"/>
        <v>-0.86602540378441606</v>
      </c>
      <c r="FO267">
        <f t="shared" si="571"/>
        <v>-0.50000000000003908</v>
      </c>
      <c r="FP267">
        <f t="shared" si="572"/>
        <v>-4.33012701892208</v>
      </c>
      <c r="FQ267">
        <f t="shared" si="573"/>
        <v>-2.5000000000001954</v>
      </c>
      <c r="FR267">
        <f t="shared" si="574"/>
        <v>7.5000000000001954</v>
      </c>
      <c r="FS267">
        <f t="shared" si="575"/>
        <v>2.4999999999998046</v>
      </c>
      <c r="FT267">
        <f t="shared" si="576"/>
        <v>8.6602540378444992</v>
      </c>
      <c r="FV267">
        <v>360</v>
      </c>
      <c r="FW267">
        <f t="shared" si="556"/>
        <v>120</v>
      </c>
      <c r="FX267">
        <f t="shared" si="577"/>
        <v>60</v>
      </c>
      <c r="FY267">
        <f t="shared" si="593"/>
        <v>3</v>
      </c>
      <c r="FZ267">
        <f t="shared" si="537"/>
        <v>1.5</v>
      </c>
      <c r="GA267">
        <f t="shared" si="594"/>
        <v>233</v>
      </c>
      <c r="GB267">
        <f t="shared" si="578"/>
        <v>0</v>
      </c>
      <c r="GC267" t="str">
        <f t="shared" si="579"/>
        <v/>
      </c>
      <c r="GD267" t="str">
        <f t="shared" si="538"/>
        <v/>
      </c>
      <c r="GH267" t="str">
        <f t="shared" si="489"/>
        <v/>
      </c>
      <c r="GI267" t="str">
        <f t="shared" si="580"/>
        <v/>
      </c>
      <c r="GJ267" s="43" t="str">
        <f t="shared" si="581"/>
        <v/>
      </c>
      <c r="GK267" s="43" t="str">
        <f t="shared" si="582"/>
        <v/>
      </c>
      <c r="GL267" s="145"/>
      <c r="GM267" t="str">
        <f t="shared" si="583"/>
        <v/>
      </c>
      <c r="GN267" t="str">
        <f t="shared" si="584"/>
        <v/>
      </c>
      <c r="GO267" t="str">
        <f t="shared" si="585"/>
        <v/>
      </c>
      <c r="GP267" t="str">
        <f t="shared" si="586"/>
        <v/>
      </c>
      <c r="GQ267" t="str">
        <f t="shared" si="539"/>
        <v/>
      </c>
      <c r="GR267" t="str">
        <f t="shared" si="587"/>
        <v/>
      </c>
      <c r="GS267" t="str">
        <f t="shared" si="588"/>
        <v/>
      </c>
      <c r="GU267" t="str">
        <f t="shared" si="589"/>
        <v/>
      </c>
      <c r="GV267" t="str">
        <f t="shared" si="596"/>
        <v/>
      </c>
      <c r="GW267" t="str">
        <f t="shared" si="597"/>
        <v/>
      </c>
      <c r="GX267" t="str">
        <f t="shared" si="598"/>
        <v/>
      </c>
      <c r="GY267" s="19"/>
      <c r="GZ267" t="e">
        <f t="shared" si="540"/>
        <v>#VALUE!</v>
      </c>
      <c r="HA267">
        <f t="shared" si="595"/>
        <v>3</v>
      </c>
      <c r="HC267" t="s">
        <v>982</v>
      </c>
      <c r="HD267">
        <f t="shared" si="557"/>
        <v>233</v>
      </c>
      <c r="HE267" t="str">
        <f t="shared" si="490"/>
        <v/>
      </c>
      <c r="HF267">
        <f t="shared" si="491"/>
        <v>0</v>
      </c>
      <c r="HG267" t="str">
        <f t="shared" si="492"/>
        <v/>
      </c>
      <c r="HH267">
        <f t="shared" si="590"/>
        <v>0</v>
      </c>
    </row>
    <row r="268" spans="2:216" x14ac:dyDescent="0.25">
      <c r="B268" s="8"/>
      <c r="C268" s="8"/>
      <c r="D268" s="8"/>
      <c r="E268" s="8"/>
      <c r="F268" s="8"/>
      <c r="G268" s="8"/>
      <c r="H268" s="8"/>
      <c r="I268" s="8"/>
      <c r="J268" s="8"/>
      <c r="L268" s="185"/>
      <c r="M268" s="185"/>
      <c r="N268" s="84"/>
      <c r="O268" s="8"/>
      <c r="P268" s="8"/>
      <c r="Q268" s="27"/>
      <c r="R268" s="227">
        <f t="shared" si="493"/>
        <v>156</v>
      </c>
      <c r="U268" s="32" t="str">
        <f t="shared" si="559"/>
        <v/>
      </c>
      <c r="V268" s="45" t="str">
        <f t="shared" si="560"/>
        <v/>
      </c>
      <c r="W268" s="32" t="str">
        <f t="shared" si="494"/>
        <v/>
      </c>
      <c r="X268" s="35" t="str">
        <f t="shared" si="561"/>
        <v/>
      </c>
      <c r="Y268" s="39" t="str">
        <f t="shared" si="562"/>
        <v/>
      </c>
      <c r="Z268" s="35" t="str">
        <f t="shared" si="563"/>
        <v/>
      </c>
      <c r="AA268" s="35" t="str">
        <f t="shared" si="564"/>
        <v/>
      </c>
      <c r="AB268" s="35" t="str">
        <f t="shared" si="495"/>
        <v/>
      </c>
      <c r="AC268" s="39" t="str">
        <f t="shared" si="496"/>
        <v/>
      </c>
      <c r="AD268" s="39" t="str">
        <f t="shared" si="497"/>
        <v/>
      </c>
      <c r="AE268" s="41" t="str">
        <f t="shared" si="565"/>
        <v/>
      </c>
      <c r="AG268" s="20" t="e">
        <f t="shared" si="498"/>
        <v>#VALUE!</v>
      </c>
      <c r="BE268" s="8">
        <v>180</v>
      </c>
      <c r="BF268" s="8">
        <v>360</v>
      </c>
      <c r="BG268" s="8">
        <f t="shared" si="558"/>
        <v>9360</v>
      </c>
      <c r="BH268">
        <f t="shared" si="499"/>
        <v>28080</v>
      </c>
      <c r="BI268" t="s">
        <v>20</v>
      </c>
      <c r="BJ268">
        <f t="shared" si="500"/>
        <v>28080</v>
      </c>
      <c r="BK268">
        <f t="shared" si="541"/>
        <v>0</v>
      </c>
      <c r="BL268" s="17">
        <f t="shared" si="501"/>
        <v>56160</v>
      </c>
      <c r="BM268" s="17">
        <f t="shared" si="502"/>
        <v>360</v>
      </c>
      <c r="BN268" s="17">
        <f t="shared" si="503"/>
        <v>56160</v>
      </c>
      <c r="BO268" s="17">
        <f t="shared" si="504"/>
        <v>0</v>
      </c>
      <c r="BR268">
        <f t="shared" si="505"/>
        <v>28080</v>
      </c>
      <c r="BS268">
        <f t="shared" si="506"/>
        <v>360</v>
      </c>
      <c r="BT268">
        <f t="shared" si="507"/>
        <v>156</v>
      </c>
      <c r="BU268">
        <f t="shared" si="508"/>
        <v>1</v>
      </c>
      <c r="BX268">
        <f t="shared" si="509"/>
        <v>1</v>
      </c>
      <c r="BY268">
        <f t="shared" si="510"/>
        <v>156</v>
      </c>
      <c r="BZ268">
        <f t="shared" si="511"/>
        <v>1</v>
      </c>
      <c r="CA268">
        <f t="shared" si="512"/>
        <v>1</v>
      </c>
      <c r="CB268">
        <f t="shared" si="513"/>
        <v>156</v>
      </c>
      <c r="CC268">
        <f t="shared" si="514"/>
        <v>1</v>
      </c>
      <c r="CD268" s="19"/>
      <c r="CE268" s="155">
        <f t="shared" si="515"/>
        <v>156</v>
      </c>
      <c r="CF268" s="17">
        <f t="shared" si="516"/>
        <v>156</v>
      </c>
      <c r="CG268" s="205">
        <f t="shared" si="517"/>
        <v>490.08845396000771</v>
      </c>
      <c r="CH268" s="205">
        <f t="shared" si="518"/>
        <v>156</v>
      </c>
      <c r="CI268" s="205">
        <f t="shared" si="519"/>
        <v>0</v>
      </c>
      <c r="CJ268" s="224">
        <f t="shared" si="474"/>
        <v>1</v>
      </c>
      <c r="CK268" s="205">
        <f t="shared" si="520"/>
        <v>2</v>
      </c>
      <c r="CL268" s="205">
        <v>360</v>
      </c>
      <c r="CM268" s="205">
        <f t="shared" si="542"/>
        <v>8.3333333333333332E-3</v>
      </c>
      <c r="CN268" s="8"/>
      <c r="CO268" s="198"/>
      <c r="CP268" s="8"/>
      <c r="CQ268" s="8"/>
      <c r="CR268" s="8"/>
      <c r="CS268" s="8"/>
      <c r="CT268" s="8">
        <f t="shared" si="543"/>
        <v>468</v>
      </c>
      <c r="CU268" s="8">
        <f t="shared" si="544"/>
        <v>3</v>
      </c>
      <c r="CV268" s="8">
        <f t="shared" si="521"/>
        <v>3</v>
      </c>
      <c r="CW268" s="8">
        <f t="shared" si="591"/>
        <v>156</v>
      </c>
      <c r="CX268" s="8">
        <f t="shared" si="592"/>
        <v>1</v>
      </c>
      <c r="CY268" s="8">
        <f t="shared" si="475"/>
        <v>3</v>
      </c>
      <c r="CZ268" s="8">
        <f t="shared" si="476"/>
        <v>156</v>
      </c>
      <c r="DA268" s="8">
        <f t="shared" si="522"/>
        <v>1</v>
      </c>
      <c r="DB268" s="8"/>
      <c r="DC268" s="198">
        <f t="shared" si="523"/>
        <v>156</v>
      </c>
      <c r="DD268" s="234" t="s">
        <v>1005</v>
      </c>
      <c r="DE268" s="198">
        <f t="shared" si="524"/>
        <v>1</v>
      </c>
      <c r="DF268" s="8" t="s">
        <v>16</v>
      </c>
      <c r="DG268" s="8">
        <f t="shared" si="477"/>
        <v>156</v>
      </c>
      <c r="DH268" s="129" t="s">
        <v>18</v>
      </c>
      <c r="DI268" s="129" t="s">
        <v>16</v>
      </c>
      <c r="DJ268" s="198">
        <f t="shared" si="525"/>
        <v>490.08845396000771</v>
      </c>
      <c r="DK268" s="30" t="s">
        <v>2</v>
      </c>
      <c r="DL268" s="198">
        <f t="shared" si="478"/>
        <v>490.08845396000771</v>
      </c>
      <c r="DM268" s="228">
        <f t="shared" si="545"/>
        <v>1000000000000</v>
      </c>
      <c r="DN268" s="228">
        <f t="shared" si="546"/>
        <v>490088453960007.69</v>
      </c>
      <c r="DO268" s="228">
        <f t="shared" si="547"/>
        <v>490088453960007.69</v>
      </c>
      <c r="DP268" s="228">
        <f t="shared" si="548"/>
        <v>490088453960008</v>
      </c>
      <c r="DQ268" s="228">
        <f t="shared" si="549"/>
        <v>490088453960008</v>
      </c>
      <c r="DR268" s="30" t="str">
        <f t="shared" si="550"/>
        <v/>
      </c>
      <c r="DS268" s="30">
        <f t="shared" si="551"/>
        <v>0</v>
      </c>
      <c r="DT268" s="30">
        <f t="shared" si="552"/>
        <v>0</v>
      </c>
      <c r="DU268" s="27"/>
      <c r="DV268" s="23" t="s">
        <v>19</v>
      </c>
      <c r="DW268" s="23">
        <f t="shared" si="479"/>
        <v>156</v>
      </c>
      <c r="DX268" s="23">
        <f t="shared" si="480"/>
        <v>1</v>
      </c>
      <c r="DY268" s="23">
        <f t="shared" si="526"/>
        <v>156</v>
      </c>
      <c r="DZ268" s="23">
        <f t="shared" si="527"/>
        <v>0</v>
      </c>
      <c r="EA268" s="23">
        <f t="shared" si="481"/>
        <v>0</v>
      </c>
      <c r="EB268" s="23"/>
      <c r="EC268" s="23">
        <f t="shared" si="528"/>
        <v>156</v>
      </c>
      <c r="ED268" s="23">
        <f t="shared" si="529"/>
        <v>1</v>
      </c>
      <c r="EE268" s="23">
        <f t="shared" si="530"/>
        <v>156</v>
      </c>
      <c r="EF268" s="23">
        <f t="shared" si="531"/>
        <v>1</v>
      </c>
      <c r="EG268" s="23"/>
      <c r="EH268" s="23" t="s">
        <v>36</v>
      </c>
      <c r="EI268" s="223">
        <f t="shared" si="532"/>
        <v>156</v>
      </c>
      <c r="EJ268" s="23" t="s">
        <v>17</v>
      </c>
      <c r="EK268" s="223">
        <f t="shared" si="533"/>
        <v>1</v>
      </c>
      <c r="EL268" s="92" t="s">
        <v>37</v>
      </c>
      <c r="EM268" s="24" t="s">
        <v>18</v>
      </c>
      <c r="EN268" s="92">
        <f t="shared" si="566"/>
        <v>1</v>
      </c>
      <c r="EO268" s="92" t="s">
        <v>16</v>
      </c>
      <c r="EP268" t="str">
        <f t="shared" si="567"/>
        <v xml:space="preserve">( 156 / 1 ) π </v>
      </c>
      <c r="EQ268" t="str">
        <f t="shared" si="568"/>
        <v xml:space="preserve">156 π </v>
      </c>
      <c r="ER268" t="str">
        <f t="shared" si="534"/>
        <v xml:space="preserve">156 π </v>
      </c>
      <c r="ES268">
        <f t="shared" si="553"/>
        <v>0</v>
      </c>
      <c r="ET268" t="str">
        <f t="shared" si="535"/>
        <v xml:space="preserve">156 π </v>
      </c>
      <c r="EU268" s="92" t="s">
        <v>39</v>
      </c>
      <c r="EV268" s="92">
        <f t="shared" si="554"/>
        <v>235</v>
      </c>
      <c r="EW268" s="92"/>
      <c r="EX268" s="92">
        <f t="shared" si="555"/>
        <v>3</v>
      </c>
      <c r="EY268" s="92">
        <f t="shared" si="482"/>
        <v>1</v>
      </c>
      <c r="EZ268" s="71" t="str">
        <f t="shared" si="483"/>
        <v xml:space="preserve">28080° = </v>
      </c>
      <c r="FA268" s="73" t="str">
        <f t="shared" si="536"/>
        <v xml:space="preserve">156 π </v>
      </c>
      <c r="FB268" s="26" t="str">
        <f t="shared" si="484"/>
        <v>=</v>
      </c>
      <c r="FC268" s="26"/>
      <c r="FD268" s="26">
        <f t="shared" si="485"/>
        <v>490.08845396000771</v>
      </c>
      <c r="FE268" s="26"/>
      <c r="FF268" s="26" t="s">
        <v>39</v>
      </c>
      <c r="FG268" s="25">
        <f t="shared" si="486"/>
        <v>490.08845396000771</v>
      </c>
      <c r="FH268" s="25" t="s">
        <v>2</v>
      </c>
      <c r="FI268" s="25" t="str">
        <f t="shared" si="487"/>
        <v/>
      </c>
      <c r="FL268" s="144" t="str">
        <f t="shared" si="488"/>
        <v>156 π   =</v>
      </c>
      <c r="FM268" s="42">
        <f t="shared" si="569"/>
        <v>490.08845396000771</v>
      </c>
      <c r="FN268">
        <f t="shared" si="570"/>
        <v>-3.3323170611776476E-14</v>
      </c>
      <c r="FO268">
        <f t="shared" si="571"/>
        <v>1</v>
      </c>
      <c r="FP268">
        <f t="shared" si="572"/>
        <v>-1.6661585305888238E-13</v>
      </c>
      <c r="FQ268">
        <f t="shared" si="573"/>
        <v>5</v>
      </c>
      <c r="FR268">
        <f t="shared" si="574"/>
        <v>0</v>
      </c>
      <c r="FS268">
        <f t="shared" si="575"/>
        <v>0</v>
      </c>
      <c r="FT268">
        <f t="shared" si="576"/>
        <v>1.6661585305888238E-13</v>
      </c>
      <c r="FV268">
        <v>360</v>
      </c>
      <c r="FW268">
        <f t="shared" si="556"/>
        <v>120</v>
      </c>
      <c r="FX268">
        <f t="shared" si="577"/>
        <v>60</v>
      </c>
      <c r="FY268">
        <f t="shared" si="593"/>
        <v>3</v>
      </c>
      <c r="FZ268">
        <f t="shared" si="537"/>
        <v>1.5</v>
      </c>
      <c r="GA268">
        <f t="shared" si="594"/>
        <v>234</v>
      </c>
      <c r="GB268">
        <f t="shared" si="578"/>
        <v>0</v>
      </c>
      <c r="GC268" t="str">
        <f t="shared" si="579"/>
        <v/>
      </c>
      <c r="GD268" t="str">
        <f t="shared" si="538"/>
        <v/>
      </c>
      <c r="GH268" t="str">
        <f t="shared" si="489"/>
        <v/>
      </c>
      <c r="GI268" t="str">
        <f t="shared" si="580"/>
        <v/>
      </c>
      <c r="GJ268" s="43" t="str">
        <f t="shared" si="581"/>
        <v/>
      </c>
      <c r="GK268" s="43" t="str">
        <f t="shared" si="582"/>
        <v/>
      </c>
      <c r="GL268" s="145"/>
      <c r="GM268" t="str">
        <f t="shared" si="583"/>
        <v/>
      </c>
      <c r="GN268" t="str">
        <f t="shared" si="584"/>
        <v/>
      </c>
      <c r="GO268" t="str">
        <f t="shared" si="585"/>
        <v/>
      </c>
      <c r="GP268" t="str">
        <f t="shared" si="586"/>
        <v/>
      </c>
      <c r="GQ268" t="str">
        <f t="shared" si="539"/>
        <v/>
      </c>
      <c r="GR268" t="str">
        <f t="shared" si="587"/>
        <v/>
      </c>
      <c r="GS268" t="str">
        <f t="shared" si="588"/>
        <v/>
      </c>
      <c r="GU268" t="str">
        <f t="shared" si="589"/>
        <v/>
      </c>
      <c r="GV268" t="str">
        <f t="shared" si="596"/>
        <v/>
      </c>
      <c r="GW268" t="str">
        <f t="shared" si="597"/>
        <v/>
      </c>
      <c r="GX268" t="str">
        <f t="shared" si="598"/>
        <v/>
      </c>
      <c r="GY268" s="19"/>
      <c r="GZ268" t="e">
        <f t="shared" si="540"/>
        <v>#VALUE!</v>
      </c>
      <c r="HA268">
        <f t="shared" si="595"/>
        <v>3</v>
      </c>
      <c r="HC268" t="s">
        <v>982</v>
      </c>
      <c r="HD268">
        <f t="shared" si="557"/>
        <v>234</v>
      </c>
      <c r="HE268" t="str">
        <f t="shared" si="490"/>
        <v/>
      </c>
      <c r="HF268">
        <f t="shared" si="491"/>
        <v>0</v>
      </c>
      <c r="HG268" t="str">
        <f t="shared" si="492"/>
        <v/>
      </c>
      <c r="HH268">
        <f t="shared" si="590"/>
        <v>0</v>
      </c>
    </row>
    <row r="269" spans="2:216" x14ac:dyDescent="0.25">
      <c r="B269" s="8"/>
      <c r="C269" s="8"/>
      <c r="D269" s="8"/>
      <c r="E269" s="8"/>
      <c r="F269" s="8"/>
      <c r="G269" s="8"/>
      <c r="H269" s="8"/>
      <c r="I269" s="8"/>
      <c r="J269" s="8"/>
      <c r="L269" s="185"/>
      <c r="M269" s="185"/>
      <c r="N269" s="84"/>
      <c r="O269" s="8"/>
      <c r="P269" s="8"/>
      <c r="Q269" s="27"/>
      <c r="R269" s="227">
        <f t="shared" si="493"/>
        <v>156.66666666666666</v>
      </c>
      <c r="U269" s="32" t="str">
        <f t="shared" si="559"/>
        <v/>
      </c>
      <c r="V269" s="44" t="str">
        <f t="shared" si="560"/>
        <v/>
      </c>
      <c r="W269" s="66" t="str">
        <f t="shared" si="494"/>
        <v/>
      </c>
      <c r="X269" s="34" t="str">
        <f t="shared" si="561"/>
        <v/>
      </c>
      <c r="Y269" s="38" t="str">
        <f t="shared" si="562"/>
        <v/>
      </c>
      <c r="Z269" s="34" t="str">
        <f t="shared" si="563"/>
        <v/>
      </c>
      <c r="AA269" s="34" t="str">
        <f t="shared" si="564"/>
        <v/>
      </c>
      <c r="AB269" s="34" t="str">
        <f t="shared" si="495"/>
        <v/>
      </c>
      <c r="AC269" s="38" t="str">
        <f t="shared" si="496"/>
        <v/>
      </c>
      <c r="AD269" s="38" t="str">
        <f t="shared" si="497"/>
        <v/>
      </c>
      <c r="AE269" s="40" t="str">
        <f t="shared" si="565"/>
        <v/>
      </c>
      <c r="AG269" s="20" t="e">
        <f t="shared" si="498"/>
        <v>#VALUE!</v>
      </c>
      <c r="BE269" s="8">
        <v>180</v>
      </c>
      <c r="BF269" s="8">
        <v>360</v>
      </c>
      <c r="BG269" s="8">
        <f t="shared" si="558"/>
        <v>9400</v>
      </c>
      <c r="BH269">
        <f t="shared" si="499"/>
        <v>28200</v>
      </c>
      <c r="BI269" t="s">
        <v>20</v>
      </c>
      <c r="BJ269">
        <f t="shared" si="500"/>
        <v>28200</v>
      </c>
      <c r="BK269">
        <f t="shared" si="541"/>
        <v>0</v>
      </c>
      <c r="BL269" s="17">
        <f t="shared" si="501"/>
        <v>56400</v>
      </c>
      <c r="BM269" s="17">
        <f t="shared" si="502"/>
        <v>360</v>
      </c>
      <c r="BN269" s="17">
        <f t="shared" si="503"/>
        <v>56400</v>
      </c>
      <c r="BO269" s="17">
        <f t="shared" si="504"/>
        <v>0</v>
      </c>
      <c r="BR269">
        <f t="shared" si="505"/>
        <v>28200</v>
      </c>
      <c r="BS269">
        <f t="shared" si="506"/>
        <v>120</v>
      </c>
      <c r="BT269">
        <f t="shared" si="507"/>
        <v>470</v>
      </c>
      <c r="BU269">
        <f t="shared" si="508"/>
        <v>3</v>
      </c>
      <c r="BX269">
        <f t="shared" si="509"/>
        <v>1</v>
      </c>
      <c r="BY269">
        <f t="shared" si="510"/>
        <v>470</v>
      </c>
      <c r="BZ269">
        <f t="shared" si="511"/>
        <v>3</v>
      </c>
      <c r="CA269">
        <f t="shared" si="512"/>
        <v>1</v>
      </c>
      <c r="CB269">
        <f t="shared" si="513"/>
        <v>470</v>
      </c>
      <c r="CC269">
        <f t="shared" si="514"/>
        <v>3</v>
      </c>
      <c r="CD269" s="19"/>
      <c r="CE269" s="155">
        <f t="shared" si="515"/>
        <v>156.66666666666666</v>
      </c>
      <c r="CF269" s="17">
        <f t="shared" si="516"/>
        <v>156.66666666666666</v>
      </c>
      <c r="CG269" s="205">
        <f t="shared" si="517"/>
        <v>492.18284906240092</v>
      </c>
      <c r="CH269" s="205">
        <f t="shared" si="518"/>
        <v>156.66666666666666</v>
      </c>
      <c r="CI269" s="205">
        <f t="shared" si="519"/>
        <v>0</v>
      </c>
      <c r="CJ269" s="224">
        <f t="shared" si="474"/>
        <v>1</v>
      </c>
      <c r="CK269" s="205">
        <f t="shared" si="520"/>
        <v>2</v>
      </c>
      <c r="CL269" s="205">
        <v>360</v>
      </c>
      <c r="CM269" s="205">
        <f t="shared" si="542"/>
        <v>8.3333333333333332E-3</v>
      </c>
      <c r="CN269" s="8"/>
      <c r="CO269" s="198"/>
      <c r="CP269" s="8"/>
      <c r="CQ269" s="8"/>
      <c r="CR269" s="8"/>
      <c r="CS269" s="8"/>
      <c r="CT269" s="8">
        <f t="shared" si="543"/>
        <v>470</v>
      </c>
      <c r="CU269" s="8">
        <f t="shared" si="544"/>
        <v>3</v>
      </c>
      <c r="CV269" s="8">
        <f t="shared" si="521"/>
        <v>1</v>
      </c>
      <c r="CW269" s="8">
        <f t="shared" si="591"/>
        <v>470</v>
      </c>
      <c r="CX269" s="8">
        <f t="shared" si="592"/>
        <v>3</v>
      </c>
      <c r="CY269" s="8">
        <f t="shared" si="475"/>
        <v>1</v>
      </c>
      <c r="CZ269" s="8">
        <f t="shared" si="476"/>
        <v>470</v>
      </c>
      <c r="DA269" s="8">
        <f t="shared" si="522"/>
        <v>3</v>
      </c>
      <c r="DB269" s="8"/>
      <c r="DC269" s="198">
        <f t="shared" si="523"/>
        <v>470</v>
      </c>
      <c r="DD269" s="234" t="s">
        <v>1005</v>
      </c>
      <c r="DE269" s="198">
        <f t="shared" si="524"/>
        <v>3</v>
      </c>
      <c r="DF269" s="8" t="s">
        <v>16</v>
      </c>
      <c r="DG269" s="8">
        <f t="shared" si="477"/>
        <v>156.66666666666666</v>
      </c>
      <c r="DH269" s="129" t="s">
        <v>18</v>
      </c>
      <c r="DI269" s="129" t="s">
        <v>16</v>
      </c>
      <c r="DJ269" s="198">
        <f t="shared" si="525"/>
        <v>492.18284906240092</v>
      </c>
      <c r="DK269" s="30" t="s">
        <v>2</v>
      </c>
      <c r="DL269" s="198">
        <f t="shared" si="478"/>
        <v>492.18284906240092</v>
      </c>
      <c r="DM269" s="228">
        <f t="shared" si="545"/>
        <v>1000000000000</v>
      </c>
      <c r="DN269" s="228">
        <f t="shared" si="546"/>
        <v>492182849062400.94</v>
      </c>
      <c r="DO269" s="228">
        <f t="shared" si="547"/>
        <v>492182849062400.94</v>
      </c>
      <c r="DP269" s="228">
        <f t="shared" si="548"/>
        <v>492182849062401</v>
      </c>
      <c r="DQ269" s="228">
        <f t="shared" si="549"/>
        <v>492182849062401</v>
      </c>
      <c r="DR269" s="30" t="str">
        <f t="shared" si="550"/>
        <v/>
      </c>
      <c r="DS269" s="30">
        <f t="shared" si="551"/>
        <v>0</v>
      </c>
      <c r="DT269" s="30">
        <f t="shared" si="552"/>
        <v>0</v>
      </c>
      <c r="DU269" s="27"/>
      <c r="DV269" s="23" t="s">
        <v>19</v>
      </c>
      <c r="DW269" s="23">
        <f t="shared" si="479"/>
        <v>470</v>
      </c>
      <c r="DX269" s="23">
        <f t="shared" si="480"/>
        <v>3</v>
      </c>
      <c r="DY269" s="23">
        <f t="shared" si="526"/>
        <v>156.66666666666666</v>
      </c>
      <c r="DZ269" s="23">
        <f t="shared" si="527"/>
        <v>0</v>
      </c>
      <c r="EA269" s="23">
        <f t="shared" si="481"/>
        <v>0</v>
      </c>
      <c r="EB269" s="23"/>
      <c r="EC269" s="23">
        <f t="shared" si="528"/>
        <v>470</v>
      </c>
      <c r="ED269" s="23">
        <f t="shared" si="529"/>
        <v>3</v>
      </c>
      <c r="EE269" s="23">
        <f t="shared" si="530"/>
        <v>470</v>
      </c>
      <c r="EF269" s="23">
        <f t="shared" si="531"/>
        <v>3</v>
      </c>
      <c r="EG269" s="23"/>
      <c r="EH269" s="23" t="s">
        <v>36</v>
      </c>
      <c r="EI269" s="223">
        <f t="shared" si="532"/>
        <v>470</v>
      </c>
      <c r="EJ269" s="23" t="s">
        <v>17</v>
      </c>
      <c r="EK269" s="223">
        <f t="shared" si="533"/>
        <v>3</v>
      </c>
      <c r="EL269" s="92" t="s">
        <v>37</v>
      </c>
      <c r="EM269" s="24" t="s">
        <v>18</v>
      </c>
      <c r="EN269" s="92">
        <f t="shared" si="566"/>
        <v>1</v>
      </c>
      <c r="EO269" s="92" t="s">
        <v>16</v>
      </c>
      <c r="EP269" t="str">
        <f t="shared" si="567"/>
        <v xml:space="preserve">( 470 / 3 ) π </v>
      </c>
      <c r="EQ269" t="str">
        <f t="shared" si="568"/>
        <v xml:space="preserve">( 470 / 3 ) π </v>
      </c>
      <c r="ER269" t="str">
        <f t="shared" si="534"/>
        <v xml:space="preserve">( 470 / 3 ) π </v>
      </c>
      <c r="ES269">
        <f t="shared" si="553"/>
        <v>0</v>
      </c>
      <c r="ET269" t="str">
        <f t="shared" si="535"/>
        <v xml:space="preserve">( 470 / 3 ) π </v>
      </c>
      <c r="EU269" s="92" t="s">
        <v>39</v>
      </c>
      <c r="EV269" s="92">
        <f t="shared" si="554"/>
        <v>236</v>
      </c>
      <c r="EW269" s="92"/>
      <c r="EX269" s="92">
        <f t="shared" si="555"/>
        <v>3</v>
      </c>
      <c r="EY269" s="92">
        <f t="shared" si="482"/>
        <v>1</v>
      </c>
      <c r="EZ269" s="71" t="str">
        <f t="shared" si="483"/>
        <v xml:space="preserve">28200° = </v>
      </c>
      <c r="FA269" s="73" t="str">
        <f t="shared" si="536"/>
        <v xml:space="preserve">( 470 / 3 ) π </v>
      </c>
      <c r="FB269" s="26" t="str">
        <f t="shared" si="484"/>
        <v>=</v>
      </c>
      <c r="FC269" s="26"/>
      <c r="FD269" s="26">
        <f t="shared" si="485"/>
        <v>492.18284906240092</v>
      </c>
      <c r="FE269" s="26"/>
      <c r="FF269" s="26" t="s">
        <v>39</v>
      </c>
      <c r="FG269" s="25">
        <f t="shared" si="486"/>
        <v>492.18284906240092</v>
      </c>
      <c r="FH269" s="25" t="s">
        <v>2</v>
      </c>
      <c r="FI269" s="25" t="str">
        <f t="shared" si="487"/>
        <v/>
      </c>
      <c r="FL269" s="144" t="str">
        <f t="shared" si="488"/>
        <v>( 470 / 3 ) π   =</v>
      </c>
      <c r="FM269" s="42">
        <f t="shared" si="569"/>
        <v>492.18284906240092</v>
      </c>
      <c r="FN269">
        <f t="shared" si="570"/>
        <v>0.86602540378444948</v>
      </c>
      <c r="FO269">
        <f t="shared" si="571"/>
        <v>-0.49999999999998135</v>
      </c>
      <c r="FP269">
        <f t="shared" si="572"/>
        <v>4.3301270189222478</v>
      </c>
      <c r="FQ269">
        <f t="shared" si="573"/>
        <v>-2.4999999999999067</v>
      </c>
      <c r="FR269">
        <f t="shared" si="574"/>
        <v>7.4999999999999067</v>
      </c>
      <c r="FS269">
        <f t="shared" si="575"/>
        <v>2.5000000000000933</v>
      </c>
      <c r="FT269">
        <f t="shared" si="576"/>
        <v>8.660254037844334</v>
      </c>
      <c r="FV269">
        <v>360</v>
      </c>
      <c r="FW269">
        <f t="shared" si="556"/>
        <v>120</v>
      </c>
      <c r="FX269">
        <f t="shared" si="577"/>
        <v>60</v>
      </c>
      <c r="FY269">
        <f t="shared" si="593"/>
        <v>3</v>
      </c>
      <c r="FZ269">
        <f t="shared" si="537"/>
        <v>1.5</v>
      </c>
      <c r="GA269">
        <f t="shared" si="594"/>
        <v>235</v>
      </c>
      <c r="GB269">
        <f t="shared" si="578"/>
        <v>0</v>
      </c>
      <c r="GC269" t="str">
        <f t="shared" si="579"/>
        <v/>
      </c>
      <c r="GD269" t="str">
        <f t="shared" si="538"/>
        <v/>
      </c>
      <c r="GH269" t="str">
        <f t="shared" si="489"/>
        <v/>
      </c>
      <c r="GI269" t="str">
        <f t="shared" si="580"/>
        <v/>
      </c>
      <c r="GJ269" s="43" t="str">
        <f t="shared" si="581"/>
        <v/>
      </c>
      <c r="GK269" s="43" t="str">
        <f t="shared" si="582"/>
        <v/>
      </c>
      <c r="GL269" s="145"/>
      <c r="GM269" t="str">
        <f t="shared" si="583"/>
        <v/>
      </c>
      <c r="GN269" t="str">
        <f t="shared" si="584"/>
        <v/>
      </c>
      <c r="GO269" t="str">
        <f t="shared" si="585"/>
        <v/>
      </c>
      <c r="GP269" t="str">
        <f t="shared" si="586"/>
        <v/>
      </c>
      <c r="GQ269" t="str">
        <f t="shared" si="539"/>
        <v/>
      </c>
      <c r="GR269" t="str">
        <f t="shared" si="587"/>
        <v/>
      </c>
      <c r="GS269" t="str">
        <f t="shared" si="588"/>
        <v/>
      </c>
      <c r="GU269" t="str">
        <f t="shared" si="589"/>
        <v/>
      </c>
      <c r="GV269" t="str">
        <f t="shared" si="596"/>
        <v/>
      </c>
      <c r="GW269" t="str">
        <f t="shared" si="597"/>
        <v/>
      </c>
      <c r="GX269" t="str">
        <f t="shared" si="598"/>
        <v/>
      </c>
      <c r="GY269" s="19"/>
      <c r="GZ269" t="e">
        <f t="shared" si="540"/>
        <v>#VALUE!</v>
      </c>
      <c r="HA269">
        <f t="shared" si="595"/>
        <v>3</v>
      </c>
      <c r="HC269" t="s">
        <v>982</v>
      </c>
      <c r="HD269">
        <f t="shared" si="557"/>
        <v>235</v>
      </c>
      <c r="HE269" t="str">
        <f t="shared" si="490"/>
        <v/>
      </c>
      <c r="HF269">
        <f t="shared" si="491"/>
        <v>0</v>
      </c>
      <c r="HG269" t="str">
        <f t="shared" si="492"/>
        <v/>
      </c>
      <c r="HH269">
        <f t="shared" si="590"/>
        <v>0</v>
      </c>
    </row>
    <row r="270" spans="2:216" x14ac:dyDescent="0.25">
      <c r="B270" s="8"/>
      <c r="C270" s="8"/>
      <c r="D270" s="8"/>
      <c r="E270" s="8"/>
      <c r="F270" s="8"/>
      <c r="G270" s="8"/>
      <c r="H270" s="8"/>
      <c r="I270" s="8"/>
      <c r="J270" s="8"/>
      <c r="L270" s="185"/>
      <c r="M270" s="185"/>
      <c r="N270" s="84"/>
      <c r="O270" s="8"/>
      <c r="P270" s="8"/>
      <c r="Q270" s="27"/>
      <c r="R270" s="227">
        <f t="shared" si="493"/>
        <v>157.33333333333334</v>
      </c>
      <c r="U270" s="32" t="str">
        <f t="shared" si="559"/>
        <v/>
      </c>
      <c r="V270" s="45" t="str">
        <f t="shared" si="560"/>
        <v/>
      </c>
      <c r="W270" s="32" t="str">
        <f t="shared" si="494"/>
        <v/>
      </c>
      <c r="X270" s="35" t="str">
        <f t="shared" si="561"/>
        <v/>
      </c>
      <c r="Y270" s="39" t="str">
        <f t="shared" si="562"/>
        <v/>
      </c>
      <c r="Z270" s="35" t="str">
        <f t="shared" si="563"/>
        <v/>
      </c>
      <c r="AA270" s="35" t="str">
        <f t="shared" si="564"/>
        <v/>
      </c>
      <c r="AB270" s="35" t="str">
        <f t="shared" si="495"/>
        <v/>
      </c>
      <c r="AC270" s="39" t="str">
        <f t="shared" si="496"/>
        <v/>
      </c>
      <c r="AD270" s="39" t="str">
        <f t="shared" si="497"/>
        <v/>
      </c>
      <c r="AE270" s="41" t="str">
        <f t="shared" si="565"/>
        <v/>
      </c>
      <c r="AG270" s="20" t="e">
        <f t="shared" si="498"/>
        <v>#VALUE!</v>
      </c>
      <c r="BE270" s="8">
        <v>180</v>
      </c>
      <c r="BF270" s="8">
        <v>360</v>
      </c>
      <c r="BG270" s="8">
        <f t="shared" si="558"/>
        <v>9440</v>
      </c>
      <c r="BH270">
        <f t="shared" si="499"/>
        <v>28320</v>
      </c>
      <c r="BI270" t="s">
        <v>20</v>
      </c>
      <c r="BJ270">
        <f t="shared" si="500"/>
        <v>28320</v>
      </c>
      <c r="BK270">
        <f t="shared" si="541"/>
        <v>0</v>
      </c>
      <c r="BL270" s="17">
        <f t="shared" si="501"/>
        <v>56640</v>
      </c>
      <c r="BM270" s="17">
        <f t="shared" si="502"/>
        <v>360</v>
      </c>
      <c r="BN270" s="17">
        <f t="shared" si="503"/>
        <v>56640</v>
      </c>
      <c r="BO270" s="17">
        <f t="shared" si="504"/>
        <v>0</v>
      </c>
      <c r="BR270">
        <f t="shared" si="505"/>
        <v>28320</v>
      </c>
      <c r="BS270">
        <f t="shared" si="506"/>
        <v>120</v>
      </c>
      <c r="BT270">
        <f t="shared" si="507"/>
        <v>472</v>
      </c>
      <c r="BU270">
        <f t="shared" si="508"/>
        <v>3</v>
      </c>
      <c r="BX270">
        <f t="shared" si="509"/>
        <v>1</v>
      </c>
      <c r="BY270">
        <f t="shared" si="510"/>
        <v>472</v>
      </c>
      <c r="BZ270">
        <f t="shared" si="511"/>
        <v>3</v>
      </c>
      <c r="CA270">
        <f t="shared" si="512"/>
        <v>1</v>
      </c>
      <c r="CB270">
        <f t="shared" si="513"/>
        <v>472</v>
      </c>
      <c r="CC270">
        <f t="shared" si="514"/>
        <v>3</v>
      </c>
      <c r="CD270" s="19"/>
      <c r="CE270" s="155">
        <f t="shared" si="515"/>
        <v>157.33333333333334</v>
      </c>
      <c r="CF270" s="17">
        <f t="shared" si="516"/>
        <v>157.33333333333334</v>
      </c>
      <c r="CG270" s="205">
        <f t="shared" si="517"/>
        <v>494.27724416479413</v>
      </c>
      <c r="CH270" s="205">
        <f t="shared" si="518"/>
        <v>157.33333333333334</v>
      </c>
      <c r="CI270" s="205">
        <f t="shared" si="519"/>
        <v>0</v>
      </c>
      <c r="CJ270" s="224">
        <f t="shared" si="474"/>
        <v>1</v>
      </c>
      <c r="CK270" s="205">
        <f t="shared" si="520"/>
        <v>2</v>
      </c>
      <c r="CL270" s="205">
        <v>360</v>
      </c>
      <c r="CM270" s="205">
        <f t="shared" si="542"/>
        <v>8.3333333333333332E-3</v>
      </c>
      <c r="CN270" s="8"/>
      <c r="CO270" s="198"/>
      <c r="CP270" s="8"/>
      <c r="CQ270" s="8"/>
      <c r="CR270" s="8"/>
      <c r="CS270" s="8"/>
      <c r="CT270" s="8">
        <f t="shared" si="543"/>
        <v>472</v>
      </c>
      <c r="CU270" s="8">
        <f t="shared" si="544"/>
        <v>3</v>
      </c>
      <c r="CV270" s="8">
        <f t="shared" si="521"/>
        <v>1</v>
      </c>
      <c r="CW270" s="8">
        <f t="shared" si="591"/>
        <v>472</v>
      </c>
      <c r="CX270" s="8">
        <f t="shared" si="592"/>
        <v>3</v>
      </c>
      <c r="CY270" s="8">
        <f t="shared" si="475"/>
        <v>1</v>
      </c>
      <c r="CZ270" s="8">
        <f t="shared" si="476"/>
        <v>472</v>
      </c>
      <c r="DA270" s="8">
        <f t="shared" si="522"/>
        <v>3</v>
      </c>
      <c r="DB270" s="8"/>
      <c r="DC270" s="198">
        <f t="shared" si="523"/>
        <v>472</v>
      </c>
      <c r="DD270" s="234" t="s">
        <v>1005</v>
      </c>
      <c r="DE270" s="198">
        <f t="shared" si="524"/>
        <v>3</v>
      </c>
      <c r="DF270" s="8" t="s">
        <v>16</v>
      </c>
      <c r="DG270" s="8">
        <f t="shared" si="477"/>
        <v>157.33333333333334</v>
      </c>
      <c r="DH270" s="129" t="s">
        <v>18</v>
      </c>
      <c r="DI270" s="129" t="s">
        <v>16</v>
      </c>
      <c r="DJ270" s="198">
        <f t="shared" si="525"/>
        <v>494.27724416479413</v>
      </c>
      <c r="DK270" s="30" t="s">
        <v>2</v>
      </c>
      <c r="DL270" s="198">
        <f t="shared" si="478"/>
        <v>494.27724416479413</v>
      </c>
      <c r="DM270" s="228">
        <f t="shared" si="545"/>
        <v>1000000000000</v>
      </c>
      <c r="DN270" s="228">
        <f t="shared" si="546"/>
        <v>494277244164794.13</v>
      </c>
      <c r="DO270" s="228">
        <f t="shared" si="547"/>
        <v>494277244164794.13</v>
      </c>
      <c r="DP270" s="228">
        <f t="shared" si="548"/>
        <v>494277244164794</v>
      </c>
      <c r="DQ270" s="228">
        <f t="shared" si="549"/>
        <v>494277244164794</v>
      </c>
      <c r="DR270" s="30" t="str">
        <f t="shared" si="550"/>
        <v/>
      </c>
      <c r="DS270" s="30">
        <f t="shared" si="551"/>
        <v>0</v>
      </c>
      <c r="DT270" s="30">
        <f t="shared" si="552"/>
        <v>0</v>
      </c>
      <c r="DU270" s="27"/>
      <c r="DV270" s="23" t="s">
        <v>19</v>
      </c>
      <c r="DW270" s="23">
        <f t="shared" si="479"/>
        <v>472</v>
      </c>
      <c r="DX270" s="23">
        <f t="shared" si="480"/>
        <v>3</v>
      </c>
      <c r="DY270" s="23">
        <f t="shared" si="526"/>
        <v>157.33333333333334</v>
      </c>
      <c r="DZ270" s="23">
        <f t="shared" si="527"/>
        <v>0</v>
      </c>
      <c r="EA270" s="23">
        <f t="shared" si="481"/>
        <v>0</v>
      </c>
      <c r="EB270" s="23"/>
      <c r="EC270" s="23">
        <f t="shared" si="528"/>
        <v>472</v>
      </c>
      <c r="ED270" s="23">
        <f t="shared" si="529"/>
        <v>3</v>
      </c>
      <c r="EE270" s="23">
        <f t="shared" si="530"/>
        <v>472</v>
      </c>
      <c r="EF270" s="23">
        <f t="shared" si="531"/>
        <v>3</v>
      </c>
      <c r="EG270" s="23"/>
      <c r="EH270" s="23" t="s">
        <v>36</v>
      </c>
      <c r="EI270" s="223">
        <f t="shared" si="532"/>
        <v>472</v>
      </c>
      <c r="EJ270" s="23" t="s">
        <v>17</v>
      </c>
      <c r="EK270" s="223">
        <f t="shared" si="533"/>
        <v>3</v>
      </c>
      <c r="EL270" s="92" t="s">
        <v>37</v>
      </c>
      <c r="EM270" s="24" t="s">
        <v>18</v>
      </c>
      <c r="EN270" s="92">
        <f t="shared" si="566"/>
        <v>1</v>
      </c>
      <c r="EO270" s="92" t="s">
        <v>16</v>
      </c>
      <c r="EP270" t="str">
        <f t="shared" si="567"/>
        <v xml:space="preserve">( 472 / 3 ) π </v>
      </c>
      <c r="EQ270" t="str">
        <f t="shared" si="568"/>
        <v xml:space="preserve">( 472 / 3 ) π </v>
      </c>
      <c r="ER270" t="str">
        <f t="shared" si="534"/>
        <v xml:space="preserve">( 472 / 3 ) π </v>
      </c>
      <c r="ES270">
        <f t="shared" si="553"/>
        <v>0</v>
      </c>
      <c r="ET270" t="str">
        <f t="shared" si="535"/>
        <v xml:space="preserve">( 472 / 3 ) π </v>
      </c>
      <c r="EU270" s="92" t="s">
        <v>39</v>
      </c>
      <c r="EV270" s="92">
        <f t="shared" si="554"/>
        <v>237</v>
      </c>
      <c r="EW270" s="92"/>
      <c r="EX270" s="92">
        <f t="shared" si="555"/>
        <v>3</v>
      </c>
      <c r="EY270" s="92">
        <f t="shared" si="482"/>
        <v>3</v>
      </c>
      <c r="EZ270" s="71" t="str">
        <f t="shared" si="483"/>
        <v xml:space="preserve">28320° = </v>
      </c>
      <c r="FA270" s="73" t="str">
        <f t="shared" si="536"/>
        <v xml:space="preserve">( 472 / 3 ) π </v>
      </c>
      <c r="FB270" s="26" t="str">
        <f t="shared" si="484"/>
        <v>=</v>
      </c>
      <c r="FC270" s="26"/>
      <c r="FD270" s="26">
        <f t="shared" si="485"/>
        <v>494.27724416479413</v>
      </c>
      <c r="FE270" s="26"/>
      <c r="FF270" s="26" t="s">
        <v>39</v>
      </c>
      <c r="FG270" s="25">
        <f t="shared" si="486"/>
        <v>494.27724416479413</v>
      </c>
      <c r="FH270" s="25" t="s">
        <v>2</v>
      </c>
      <c r="FI270" s="25" t="str">
        <f t="shared" si="487"/>
        <v/>
      </c>
      <c r="FL270" s="144" t="str">
        <f t="shared" si="488"/>
        <v>( 472 / 3 ) π   =</v>
      </c>
      <c r="FM270" s="42">
        <f t="shared" si="569"/>
        <v>494.27724416479413</v>
      </c>
      <c r="FN270">
        <f t="shared" si="570"/>
        <v>-0.86602540378443371</v>
      </c>
      <c r="FO270">
        <f t="shared" si="571"/>
        <v>-0.50000000000000844</v>
      </c>
      <c r="FP270">
        <f t="shared" si="572"/>
        <v>-4.3301270189221688</v>
      </c>
      <c r="FQ270">
        <f t="shared" si="573"/>
        <v>-2.5000000000000422</v>
      </c>
      <c r="FR270">
        <f t="shared" si="574"/>
        <v>7.5000000000000426</v>
      </c>
      <c r="FS270">
        <f t="shared" si="575"/>
        <v>2.4999999999999578</v>
      </c>
      <c r="FT270">
        <f t="shared" si="576"/>
        <v>8.6602540378444104</v>
      </c>
      <c r="FV270">
        <v>360</v>
      </c>
      <c r="FW270">
        <f t="shared" si="556"/>
        <v>120</v>
      </c>
      <c r="FX270">
        <f t="shared" si="577"/>
        <v>60</v>
      </c>
      <c r="FY270">
        <f t="shared" si="593"/>
        <v>3</v>
      </c>
      <c r="FZ270">
        <f t="shared" si="537"/>
        <v>1.5</v>
      </c>
      <c r="GA270">
        <f t="shared" si="594"/>
        <v>236</v>
      </c>
      <c r="GB270">
        <f t="shared" si="578"/>
        <v>0</v>
      </c>
      <c r="GC270" t="str">
        <f t="shared" si="579"/>
        <v/>
      </c>
      <c r="GD270" t="str">
        <f t="shared" si="538"/>
        <v/>
      </c>
      <c r="GH270" t="str">
        <f t="shared" si="489"/>
        <v/>
      </c>
      <c r="GI270" t="str">
        <f t="shared" si="580"/>
        <v/>
      </c>
      <c r="GJ270" s="43" t="str">
        <f t="shared" si="581"/>
        <v/>
      </c>
      <c r="GK270" s="43" t="str">
        <f t="shared" si="582"/>
        <v/>
      </c>
      <c r="GL270" s="145"/>
      <c r="GM270" t="str">
        <f t="shared" si="583"/>
        <v/>
      </c>
      <c r="GN270" t="str">
        <f t="shared" si="584"/>
        <v/>
      </c>
      <c r="GO270" t="str">
        <f t="shared" si="585"/>
        <v/>
      </c>
      <c r="GP270" t="str">
        <f t="shared" si="586"/>
        <v/>
      </c>
      <c r="GQ270" t="str">
        <f t="shared" si="539"/>
        <v/>
      </c>
      <c r="GR270" t="str">
        <f t="shared" si="587"/>
        <v/>
      </c>
      <c r="GS270" t="str">
        <f t="shared" si="588"/>
        <v/>
      </c>
      <c r="GU270" t="str">
        <f t="shared" si="589"/>
        <v/>
      </c>
      <c r="GV270" t="str">
        <f t="shared" si="596"/>
        <v/>
      </c>
      <c r="GW270" t="str">
        <f t="shared" si="597"/>
        <v/>
      </c>
      <c r="GX270" t="str">
        <f t="shared" si="598"/>
        <v/>
      </c>
      <c r="GY270" s="19"/>
      <c r="GZ270" t="e">
        <f t="shared" si="540"/>
        <v>#VALUE!</v>
      </c>
      <c r="HA270">
        <f t="shared" si="595"/>
        <v>3</v>
      </c>
      <c r="HC270" t="s">
        <v>982</v>
      </c>
      <c r="HD270">
        <f t="shared" si="557"/>
        <v>236</v>
      </c>
      <c r="HE270" t="str">
        <f t="shared" si="490"/>
        <v/>
      </c>
      <c r="HF270">
        <f t="shared" si="491"/>
        <v>0</v>
      </c>
      <c r="HG270" t="str">
        <f t="shared" si="492"/>
        <v/>
      </c>
      <c r="HH270">
        <f t="shared" si="590"/>
        <v>0</v>
      </c>
    </row>
    <row r="271" spans="2:216" x14ac:dyDescent="0.25">
      <c r="B271" s="8"/>
      <c r="C271" s="8"/>
      <c r="D271" s="8"/>
      <c r="E271" s="8"/>
      <c r="F271" s="8"/>
      <c r="G271" s="8"/>
      <c r="H271" s="8"/>
      <c r="I271" s="8"/>
      <c r="J271" s="8"/>
      <c r="L271" s="185"/>
      <c r="M271" s="185"/>
      <c r="N271" s="84"/>
      <c r="O271" s="8"/>
      <c r="P271" s="8"/>
      <c r="Q271" s="27"/>
      <c r="R271" s="227">
        <f t="shared" si="493"/>
        <v>158</v>
      </c>
      <c r="U271" s="32" t="str">
        <f t="shared" si="559"/>
        <v/>
      </c>
      <c r="V271" s="44" t="str">
        <f t="shared" si="560"/>
        <v/>
      </c>
      <c r="W271" s="66" t="str">
        <f t="shared" si="494"/>
        <v/>
      </c>
      <c r="X271" s="34" t="str">
        <f t="shared" si="561"/>
        <v/>
      </c>
      <c r="Y271" s="38" t="str">
        <f t="shared" si="562"/>
        <v/>
      </c>
      <c r="Z271" s="34" t="str">
        <f t="shared" si="563"/>
        <v/>
      </c>
      <c r="AA271" s="34" t="str">
        <f t="shared" si="564"/>
        <v/>
      </c>
      <c r="AB271" s="34" t="str">
        <f t="shared" si="495"/>
        <v/>
      </c>
      <c r="AC271" s="38" t="str">
        <f t="shared" si="496"/>
        <v/>
      </c>
      <c r="AD271" s="38" t="str">
        <f t="shared" si="497"/>
        <v/>
      </c>
      <c r="AE271" s="40" t="str">
        <f t="shared" si="565"/>
        <v/>
      </c>
      <c r="AG271" s="20" t="e">
        <f t="shared" si="498"/>
        <v>#VALUE!</v>
      </c>
      <c r="BE271" s="8">
        <v>180</v>
      </c>
      <c r="BF271" s="8">
        <v>360</v>
      </c>
      <c r="BG271" s="8">
        <f t="shared" si="558"/>
        <v>9480</v>
      </c>
      <c r="BH271">
        <f t="shared" si="499"/>
        <v>28440</v>
      </c>
      <c r="BI271" t="s">
        <v>20</v>
      </c>
      <c r="BJ271">
        <f t="shared" si="500"/>
        <v>28440</v>
      </c>
      <c r="BK271">
        <f t="shared" si="541"/>
        <v>0</v>
      </c>
      <c r="BL271" s="17">
        <f t="shared" si="501"/>
        <v>56880</v>
      </c>
      <c r="BM271" s="17">
        <f t="shared" si="502"/>
        <v>360</v>
      </c>
      <c r="BN271" s="17">
        <f t="shared" si="503"/>
        <v>56880</v>
      </c>
      <c r="BO271" s="17">
        <f t="shared" si="504"/>
        <v>0</v>
      </c>
      <c r="BR271">
        <f t="shared" si="505"/>
        <v>28440</v>
      </c>
      <c r="BS271">
        <f t="shared" si="506"/>
        <v>360</v>
      </c>
      <c r="BT271">
        <f t="shared" si="507"/>
        <v>158</v>
      </c>
      <c r="BU271">
        <f t="shared" si="508"/>
        <v>1</v>
      </c>
      <c r="BX271">
        <f t="shared" si="509"/>
        <v>1</v>
      </c>
      <c r="BY271">
        <f t="shared" si="510"/>
        <v>158</v>
      </c>
      <c r="BZ271">
        <f t="shared" si="511"/>
        <v>1</v>
      </c>
      <c r="CA271">
        <f t="shared" si="512"/>
        <v>1</v>
      </c>
      <c r="CB271">
        <f t="shared" si="513"/>
        <v>158</v>
      </c>
      <c r="CC271">
        <f t="shared" si="514"/>
        <v>1</v>
      </c>
      <c r="CD271" s="19"/>
      <c r="CE271" s="155">
        <f t="shared" si="515"/>
        <v>158</v>
      </c>
      <c r="CF271" s="17">
        <f t="shared" si="516"/>
        <v>158</v>
      </c>
      <c r="CG271" s="205">
        <f t="shared" si="517"/>
        <v>496.37163926718733</v>
      </c>
      <c r="CH271" s="205">
        <f t="shared" si="518"/>
        <v>158</v>
      </c>
      <c r="CI271" s="205">
        <f t="shared" si="519"/>
        <v>0</v>
      </c>
      <c r="CJ271" s="224">
        <f t="shared" si="474"/>
        <v>1</v>
      </c>
      <c r="CK271" s="205">
        <f t="shared" si="520"/>
        <v>2</v>
      </c>
      <c r="CL271" s="205">
        <v>360</v>
      </c>
      <c r="CM271" s="205">
        <f t="shared" si="542"/>
        <v>8.3333333333333332E-3</v>
      </c>
      <c r="CN271" s="8"/>
      <c r="CO271" s="198"/>
      <c r="CP271" s="8"/>
      <c r="CQ271" s="8"/>
      <c r="CR271" s="8"/>
      <c r="CS271" s="8"/>
      <c r="CT271" s="8">
        <f t="shared" si="543"/>
        <v>474</v>
      </c>
      <c r="CU271" s="8">
        <f t="shared" si="544"/>
        <v>3</v>
      </c>
      <c r="CV271" s="8">
        <f t="shared" si="521"/>
        <v>3</v>
      </c>
      <c r="CW271" s="8">
        <f t="shared" si="591"/>
        <v>158</v>
      </c>
      <c r="CX271" s="8">
        <f t="shared" si="592"/>
        <v>1</v>
      </c>
      <c r="CY271" s="8">
        <f t="shared" si="475"/>
        <v>3</v>
      </c>
      <c r="CZ271" s="8">
        <f t="shared" si="476"/>
        <v>158</v>
      </c>
      <c r="DA271" s="8">
        <f t="shared" si="522"/>
        <v>1</v>
      </c>
      <c r="DB271" s="8"/>
      <c r="DC271" s="198">
        <f t="shared" si="523"/>
        <v>158</v>
      </c>
      <c r="DD271" s="234" t="s">
        <v>1005</v>
      </c>
      <c r="DE271" s="198">
        <f t="shared" si="524"/>
        <v>1</v>
      </c>
      <c r="DF271" s="8" t="s">
        <v>16</v>
      </c>
      <c r="DG271" s="8">
        <f t="shared" si="477"/>
        <v>158</v>
      </c>
      <c r="DH271" s="129" t="s">
        <v>18</v>
      </c>
      <c r="DI271" s="129" t="s">
        <v>16</v>
      </c>
      <c r="DJ271" s="198">
        <f t="shared" si="525"/>
        <v>496.37163926718733</v>
      </c>
      <c r="DK271" s="30" t="s">
        <v>2</v>
      </c>
      <c r="DL271" s="198">
        <f t="shared" si="478"/>
        <v>496.37163926718733</v>
      </c>
      <c r="DM271" s="228">
        <f t="shared" si="545"/>
        <v>1000000000000</v>
      </c>
      <c r="DN271" s="228">
        <f t="shared" si="546"/>
        <v>496371639267187.31</v>
      </c>
      <c r="DO271" s="228">
        <f t="shared" si="547"/>
        <v>496371639267187.31</v>
      </c>
      <c r="DP271" s="228">
        <f t="shared" si="548"/>
        <v>496371639267187</v>
      </c>
      <c r="DQ271" s="228">
        <f t="shared" si="549"/>
        <v>496371639267187</v>
      </c>
      <c r="DR271" s="30" t="str">
        <f t="shared" si="550"/>
        <v/>
      </c>
      <c r="DS271" s="30">
        <f t="shared" si="551"/>
        <v>0</v>
      </c>
      <c r="DT271" s="30">
        <f t="shared" si="552"/>
        <v>0</v>
      </c>
      <c r="DU271" s="27"/>
      <c r="DV271" s="23" t="s">
        <v>19</v>
      </c>
      <c r="DW271" s="23">
        <f t="shared" si="479"/>
        <v>158</v>
      </c>
      <c r="DX271" s="23">
        <f t="shared" si="480"/>
        <v>1</v>
      </c>
      <c r="DY271" s="23">
        <f t="shared" si="526"/>
        <v>158</v>
      </c>
      <c r="DZ271" s="23">
        <f t="shared" si="527"/>
        <v>0</v>
      </c>
      <c r="EA271" s="23">
        <f t="shared" si="481"/>
        <v>0</v>
      </c>
      <c r="EB271" s="23"/>
      <c r="EC271" s="23">
        <f t="shared" si="528"/>
        <v>158</v>
      </c>
      <c r="ED271" s="23">
        <f t="shared" si="529"/>
        <v>1</v>
      </c>
      <c r="EE271" s="23">
        <f t="shared" si="530"/>
        <v>158</v>
      </c>
      <c r="EF271" s="23">
        <f t="shared" si="531"/>
        <v>1</v>
      </c>
      <c r="EG271" s="23"/>
      <c r="EH271" s="23" t="s">
        <v>36</v>
      </c>
      <c r="EI271" s="223">
        <f t="shared" si="532"/>
        <v>158</v>
      </c>
      <c r="EJ271" s="23" t="s">
        <v>17</v>
      </c>
      <c r="EK271" s="223">
        <f t="shared" si="533"/>
        <v>1</v>
      </c>
      <c r="EL271" s="92" t="s">
        <v>37</v>
      </c>
      <c r="EM271" s="24" t="s">
        <v>18</v>
      </c>
      <c r="EN271" s="92">
        <f t="shared" si="566"/>
        <v>1</v>
      </c>
      <c r="EO271" s="92" t="s">
        <v>16</v>
      </c>
      <c r="EP271" t="str">
        <f t="shared" si="567"/>
        <v xml:space="preserve">( 158 / 1 ) π </v>
      </c>
      <c r="EQ271" t="str">
        <f t="shared" si="568"/>
        <v xml:space="preserve">158 π </v>
      </c>
      <c r="ER271" t="str">
        <f t="shared" si="534"/>
        <v xml:space="preserve">158 π </v>
      </c>
      <c r="ES271">
        <f t="shared" si="553"/>
        <v>0</v>
      </c>
      <c r="ET271" t="str">
        <f t="shared" si="535"/>
        <v xml:space="preserve">158 π </v>
      </c>
      <c r="EU271" s="92" t="s">
        <v>39</v>
      </c>
      <c r="EV271" s="92">
        <f t="shared" si="554"/>
        <v>238</v>
      </c>
      <c r="EW271" s="92"/>
      <c r="EX271" s="92">
        <f t="shared" si="555"/>
        <v>3</v>
      </c>
      <c r="EY271" s="92">
        <f t="shared" si="482"/>
        <v>1</v>
      </c>
      <c r="EZ271" s="71" t="str">
        <f t="shared" si="483"/>
        <v xml:space="preserve">28440° = </v>
      </c>
      <c r="FA271" s="73" t="str">
        <f t="shared" si="536"/>
        <v xml:space="preserve">158 π </v>
      </c>
      <c r="FB271" s="26" t="str">
        <f t="shared" si="484"/>
        <v>=</v>
      </c>
      <c r="FC271" s="26"/>
      <c r="FD271" s="26">
        <f t="shared" si="485"/>
        <v>496.37163926718733</v>
      </c>
      <c r="FE271" s="26"/>
      <c r="FF271" s="26" t="s">
        <v>39</v>
      </c>
      <c r="FG271" s="25">
        <f t="shared" si="486"/>
        <v>496.37163926718728</v>
      </c>
      <c r="FH271" s="25" t="s">
        <v>2</v>
      </c>
      <c r="FI271" s="25" t="str">
        <f t="shared" si="487"/>
        <v/>
      </c>
      <c r="FL271" s="144" t="str">
        <f t="shared" si="488"/>
        <v>158 π   =</v>
      </c>
      <c r="FM271" s="42">
        <f t="shared" si="569"/>
        <v>496.37163926718728</v>
      </c>
      <c r="FN271">
        <f t="shared" si="570"/>
        <v>-5.4884482375561205E-14</v>
      </c>
      <c r="FO271">
        <f t="shared" si="571"/>
        <v>1</v>
      </c>
      <c r="FP271">
        <f t="shared" si="572"/>
        <v>-2.7442241187780603E-13</v>
      </c>
      <c r="FQ271">
        <f t="shared" si="573"/>
        <v>5</v>
      </c>
      <c r="FR271">
        <f t="shared" si="574"/>
        <v>0</v>
      </c>
      <c r="FS271">
        <f t="shared" si="575"/>
        <v>0</v>
      </c>
      <c r="FT271">
        <f t="shared" si="576"/>
        <v>2.7442241187780603E-13</v>
      </c>
      <c r="FV271">
        <v>360</v>
      </c>
      <c r="FW271">
        <f t="shared" si="556"/>
        <v>120</v>
      </c>
      <c r="FX271">
        <f t="shared" si="577"/>
        <v>60</v>
      </c>
      <c r="FY271">
        <f t="shared" si="593"/>
        <v>3</v>
      </c>
      <c r="FZ271">
        <f t="shared" si="537"/>
        <v>1.5</v>
      </c>
      <c r="GA271">
        <f t="shared" si="594"/>
        <v>237</v>
      </c>
      <c r="GB271">
        <f t="shared" si="578"/>
        <v>0</v>
      </c>
      <c r="GC271" t="str">
        <f t="shared" si="579"/>
        <v/>
      </c>
      <c r="GD271" t="str">
        <f t="shared" si="538"/>
        <v/>
      </c>
      <c r="GH271" t="str">
        <f t="shared" si="489"/>
        <v/>
      </c>
      <c r="GI271" t="str">
        <f t="shared" si="580"/>
        <v/>
      </c>
      <c r="GJ271" s="43" t="str">
        <f t="shared" si="581"/>
        <v/>
      </c>
      <c r="GK271" s="43" t="str">
        <f t="shared" si="582"/>
        <v/>
      </c>
      <c r="GL271" s="145"/>
      <c r="GM271" t="str">
        <f t="shared" si="583"/>
        <v/>
      </c>
      <c r="GN271" t="str">
        <f t="shared" si="584"/>
        <v/>
      </c>
      <c r="GO271" t="str">
        <f t="shared" si="585"/>
        <v/>
      </c>
      <c r="GP271" t="str">
        <f t="shared" si="586"/>
        <v/>
      </c>
      <c r="GQ271" t="str">
        <f t="shared" si="539"/>
        <v/>
      </c>
      <c r="GR271" t="str">
        <f t="shared" si="587"/>
        <v/>
      </c>
      <c r="GS271" t="str">
        <f t="shared" si="588"/>
        <v/>
      </c>
      <c r="GU271" t="str">
        <f t="shared" si="589"/>
        <v/>
      </c>
      <c r="GV271" t="str">
        <f t="shared" si="596"/>
        <v/>
      </c>
      <c r="GW271" t="str">
        <f t="shared" si="597"/>
        <v/>
      </c>
      <c r="GX271" t="str">
        <f t="shared" si="598"/>
        <v/>
      </c>
      <c r="GY271" s="19"/>
      <c r="GZ271" t="e">
        <f t="shared" si="540"/>
        <v>#VALUE!</v>
      </c>
      <c r="HA271">
        <f t="shared" si="595"/>
        <v>3</v>
      </c>
      <c r="HC271" t="s">
        <v>982</v>
      </c>
      <c r="HD271">
        <f t="shared" si="557"/>
        <v>237</v>
      </c>
      <c r="HE271" t="str">
        <f t="shared" si="490"/>
        <v/>
      </c>
      <c r="HF271">
        <f t="shared" si="491"/>
        <v>0</v>
      </c>
      <c r="HG271" t="str">
        <f t="shared" si="492"/>
        <v/>
      </c>
      <c r="HH271">
        <f t="shared" si="590"/>
        <v>0</v>
      </c>
    </row>
    <row r="272" spans="2:216" x14ac:dyDescent="0.25">
      <c r="B272" s="8"/>
      <c r="C272" s="8"/>
      <c r="D272" s="8"/>
      <c r="E272" s="8"/>
      <c r="F272" s="8"/>
      <c r="G272" s="8"/>
      <c r="H272" s="8"/>
      <c r="I272" s="8"/>
      <c r="J272" s="8"/>
      <c r="L272" s="185"/>
      <c r="M272" s="185"/>
      <c r="N272" s="84"/>
      <c r="O272" s="8"/>
      <c r="P272" s="8"/>
      <c r="Q272" s="27"/>
      <c r="R272" s="227">
        <f t="shared" si="493"/>
        <v>158.66666666666666</v>
      </c>
      <c r="U272" s="32" t="str">
        <f t="shared" si="559"/>
        <v/>
      </c>
      <c r="V272" s="45" t="str">
        <f t="shared" si="560"/>
        <v/>
      </c>
      <c r="W272" s="32" t="str">
        <f t="shared" si="494"/>
        <v/>
      </c>
      <c r="X272" s="35" t="str">
        <f t="shared" si="561"/>
        <v/>
      </c>
      <c r="Y272" s="39" t="str">
        <f t="shared" si="562"/>
        <v/>
      </c>
      <c r="Z272" s="35" t="str">
        <f t="shared" si="563"/>
        <v/>
      </c>
      <c r="AA272" s="35" t="str">
        <f t="shared" si="564"/>
        <v/>
      </c>
      <c r="AB272" s="35" t="str">
        <f t="shared" si="495"/>
        <v/>
      </c>
      <c r="AC272" s="39" t="str">
        <f t="shared" si="496"/>
        <v/>
      </c>
      <c r="AD272" s="39" t="str">
        <f t="shared" si="497"/>
        <v/>
      </c>
      <c r="AE272" s="41" t="str">
        <f t="shared" si="565"/>
        <v/>
      </c>
      <c r="AG272" s="20" t="e">
        <f t="shared" si="498"/>
        <v>#VALUE!</v>
      </c>
      <c r="BE272" s="8">
        <v>180</v>
      </c>
      <c r="BF272" s="8">
        <v>360</v>
      </c>
      <c r="BG272" s="8">
        <f t="shared" si="558"/>
        <v>9520</v>
      </c>
      <c r="BH272">
        <f t="shared" si="499"/>
        <v>28560</v>
      </c>
      <c r="BI272" t="s">
        <v>20</v>
      </c>
      <c r="BJ272">
        <f t="shared" si="500"/>
        <v>28560</v>
      </c>
      <c r="BK272">
        <f t="shared" si="541"/>
        <v>0</v>
      </c>
      <c r="BL272" s="17">
        <f t="shared" si="501"/>
        <v>57120</v>
      </c>
      <c r="BM272" s="17">
        <f t="shared" si="502"/>
        <v>360</v>
      </c>
      <c r="BN272" s="17">
        <f t="shared" si="503"/>
        <v>57120</v>
      </c>
      <c r="BO272" s="17">
        <f t="shared" si="504"/>
        <v>0</v>
      </c>
      <c r="BR272">
        <f t="shared" si="505"/>
        <v>28560</v>
      </c>
      <c r="BS272">
        <f t="shared" si="506"/>
        <v>120</v>
      </c>
      <c r="BT272">
        <f t="shared" si="507"/>
        <v>476</v>
      </c>
      <c r="BU272">
        <f t="shared" si="508"/>
        <v>3</v>
      </c>
      <c r="BX272">
        <f t="shared" si="509"/>
        <v>1</v>
      </c>
      <c r="BY272">
        <f t="shared" si="510"/>
        <v>476</v>
      </c>
      <c r="BZ272">
        <f t="shared" si="511"/>
        <v>3</v>
      </c>
      <c r="CA272">
        <f t="shared" si="512"/>
        <v>1</v>
      </c>
      <c r="CB272">
        <f t="shared" si="513"/>
        <v>476</v>
      </c>
      <c r="CC272">
        <f t="shared" si="514"/>
        <v>3</v>
      </c>
      <c r="CD272" s="19"/>
      <c r="CE272" s="155">
        <f t="shared" si="515"/>
        <v>158.66666666666666</v>
      </c>
      <c r="CF272" s="17">
        <f t="shared" si="516"/>
        <v>158.66666666666666</v>
      </c>
      <c r="CG272" s="205">
        <f t="shared" si="517"/>
        <v>498.46603436958048</v>
      </c>
      <c r="CH272" s="205">
        <f t="shared" si="518"/>
        <v>158.66666666666666</v>
      </c>
      <c r="CI272" s="205">
        <f t="shared" si="519"/>
        <v>0</v>
      </c>
      <c r="CJ272" s="224">
        <f t="shared" si="474"/>
        <v>1</v>
      </c>
      <c r="CK272" s="205">
        <f t="shared" si="520"/>
        <v>2</v>
      </c>
      <c r="CL272" s="205">
        <v>360</v>
      </c>
      <c r="CM272" s="205">
        <f t="shared" si="542"/>
        <v>8.3333333333333332E-3</v>
      </c>
      <c r="CN272" s="8"/>
      <c r="CO272" s="198"/>
      <c r="CP272" s="8"/>
      <c r="CQ272" s="8"/>
      <c r="CR272" s="8"/>
      <c r="CS272" s="8"/>
      <c r="CT272" s="8">
        <f t="shared" si="543"/>
        <v>476</v>
      </c>
      <c r="CU272" s="8">
        <f t="shared" si="544"/>
        <v>3</v>
      </c>
      <c r="CV272" s="8">
        <f t="shared" si="521"/>
        <v>1</v>
      </c>
      <c r="CW272" s="8">
        <f t="shared" si="591"/>
        <v>476</v>
      </c>
      <c r="CX272" s="8">
        <f t="shared" si="592"/>
        <v>3</v>
      </c>
      <c r="CY272" s="8">
        <f t="shared" si="475"/>
        <v>1</v>
      </c>
      <c r="CZ272" s="8">
        <f t="shared" si="476"/>
        <v>476</v>
      </c>
      <c r="DA272" s="8">
        <f t="shared" si="522"/>
        <v>3</v>
      </c>
      <c r="DB272" s="8"/>
      <c r="DC272" s="198">
        <f t="shared" si="523"/>
        <v>476</v>
      </c>
      <c r="DD272" s="234" t="s">
        <v>1005</v>
      </c>
      <c r="DE272" s="198">
        <f t="shared" si="524"/>
        <v>3</v>
      </c>
      <c r="DF272" s="8" t="s">
        <v>16</v>
      </c>
      <c r="DG272" s="8">
        <f t="shared" si="477"/>
        <v>158.66666666666666</v>
      </c>
      <c r="DH272" s="129" t="s">
        <v>18</v>
      </c>
      <c r="DI272" s="129" t="s">
        <v>16</v>
      </c>
      <c r="DJ272" s="198">
        <f t="shared" si="525"/>
        <v>498.46603436958048</v>
      </c>
      <c r="DK272" s="30" t="s">
        <v>2</v>
      </c>
      <c r="DL272" s="198">
        <f t="shared" si="478"/>
        <v>498.46603436958048</v>
      </c>
      <c r="DM272" s="228">
        <f t="shared" si="545"/>
        <v>1000000000000</v>
      </c>
      <c r="DN272" s="228">
        <f t="shared" si="546"/>
        <v>498466034369580.5</v>
      </c>
      <c r="DO272" s="228">
        <f t="shared" si="547"/>
        <v>498466034369580.5</v>
      </c>
      <c r="DP272" s="228">
        <f t="shared" si="548"/>
        <v>498466034369581</v>
      </c>
      <c r="DQ272" s="228">
        <f t="shared" si="549"/>
        <v>498466034369581</v>
      </c>
      <c r="DR272" s="30" t="str">
        <f t="shared" si="550"/>
        <v/>
      </c>
      <c r="DS272" s="30">
        <f t="shared" si="551"/>
        <v>0</v>
      </c>
      <c r="DT272" s="30">
        <f t="shared" si="552"/>
        <v>0</v>
      </c>
      <c r="DU272" s="27"/>
      <c r="DV272" s="23" t="s">
        <v>19</v>
      </c>
      <c r="DW272" s="23">
        <f t="shared" si="479"/>
        <v>476</v>
      </c>
      <c r="DX272" s="23">
        <f t="shared" si="480"/>
        <v>3</v>
      </c>
      <c r="DY272" s="23">
        <f t="shared" si="526"/>
        <v>158.66666666666666</v>
      </c>
      <c r="DZ272" s="23">
        <f t="shared" si="527"/>
        <v>0</v>
      </c>
      <c r="EA272" s="23">
        <f t="shared" si="481"/>
        <v>0</v>
      </c>
      <c r="EB272" s="23"/>
      <c r="EC272" s="23">
        <f t="shared" si="528"/>
        <v>476</v>
      </c>
      <c r="ED272" s="23">
        <f t="shared" si="529"/>
        <v>3</v>
      </c>
      <c r="EE272" s="23">
        <f t="shared" si="530"/>
        <v>476</v>
      </c>
      <c r="EF272" s="23">
        <f t="shared" si="531"/>
        <v>3</v>
      </c>
      <c r="EG272" s="23"/>
      <c r="EH272" s="23" t="s">
        <v>36</v>
      </c>
      <c r="EI272" s="223">
        <f t="shared" si="532"/>
        <v>476</v>
      </c>
      <c r="EJ272" s="23" t="s">
        <v>17</v>
      </c>
      <c r="EK272" s="223">
        <f t="shared" si="533"/>
        <v>3</v>
      </c>
      <c r="EL272" s="92" t="s">
        <v>37</v>
      </c>
      <c r="EM272" s="24" t="s">
        <v>18</v>
      </c>
      <c r="EN272" s="92">
        <f t="shared" si="566"/>
        <v>1</v>
      </c>
      <c r="EO272" s="92" t="s">
        <v>16</v>
      </c>
      <c r="EP272" t="str">
        <f t="shared" si="567"/>
        <v xml:space="preserve">( 476 / 3 ) π </v>
      </c>
      <c r="EQ272" t="str">
        <f t="shared" si="568"/>
        <v xml:space="preserve">( 476 / 3 ) π </v>
      </c>
      <c r="ER272" t="str">
        <f t="shared" si="534"/>
        <v xml:space="preserve">( 476 / 3 ) π </v>
      </c>
      <c r="ES272">
        <f t="shared" si="553"/>
        <v>0</v>
      </c>
      <c r="ET272" t="str">
        <f t="shared" si="535"/>
        <v xml:space="preserve">( 476 / 3 ) π </v>
      </c>
      <c r="EU272" s="92" t="s">
        <v>39</v>
      </c>
      <c r="EV272" s="92">
        <f t="shared" si="554"/>
        <v>239</v>
      </c>
      <c r="EW272" s="92"/>
      <c r="EX272" s="92">
        <f t="shared" si="555"/>
        <v>3</v>
      </c>
      <c r="EY272" s="92">
        <f t="shared" si="482"/>
        <v>1</v>
      </c>
      <c r="EZ272" s="71" t="str">
        <f t="shared" si="483"/>
        <v xml:space="preserve">28560° = </v>
      </c>
      <c r="FA272" s="73" t="str">
        <f t="shared" si="536"/>
        <v xml:space="preserve">( 476 / 3 ) π </v>
      </c>
      <c r="FB272" s="26" t="str">
        <f t="shared" si="484"/>
        <v>=</v>
      </c>
      <c r="FC272" s="26"/>
      <c r="FD272" s="26">
        <f t="shared" si="485"/>
        <v>498.46603436958048</v>
      </c>
      <c r="FE272" s="26"/>
      <c r="FF272" s="26" t="s">
        <v>39</v>
      </c>
      <c r="FG272" s="25">
        <f t="shared" si="486"/>
        <v>498.46603436958054</v>
      </c>
      <c r="FH272" s="25" t="s">
        <v>2</v>
      </c>
      <c r="FI272" s="25">
        <f t="shared" si="487"/>
        <v>1</v>
      </c>
      <c r="FL272" s="144" t="str">
        <f t="shared" si="488"/>
        <v>( 476 / 3 ) π   =</v>
      </c>
      <c r="FM272" s="42">
        <f t="shared" si="569"/>
        <v>498.46603436958054</v>
      </c>
      <c r="FN272">
        <f t="shared" si="570"/>
        <v>0.86602540378443182</v>
      </c>
      <c r="FO272">
        <f t="shared" si="571"/>
        <v>-0.50000000000001188</v>
      </c>
      <c r="FP272">
        <f t="shared" si="572"/>
        <v>4.330127018922159</v>
      </c>
      <c r="FQ272">
        <f t="shared" si="573"/>
        <v>-2.5000000000000595</v>
      </c>
      <c r="FR272">
        <f t="shared" si="574"/>
        <v>7.5000000000000595</v>
      </c>
      <c r="FS272">
        <f t="shared" si="575"/>
        <v>2.4999999999999405</v>
      </c>
      <c r="FT272">
        <f t="shared" si="576"/>
        <v>8.660254037844421</v>
      </c>
      <c r="FV272">
        <v>360</v>
      </c>
      <c r="FW272">
        <f t="shared" si="556"/>
        <v>120</v>
      </c>
      <c r="FX272">
        <f t="shared" si="577"/>
        <v>60</v>
      </c>
      <c r="FY272">
        <f t="shared" si="593"/>
        <v>3</v>
      </c>
      <c r="FZ272">
        <f t="shared" si="537"/>
        <v>1.5</v>
      </c>
      <c r="GA272">
        <f t="shared" si="594"/>
        <v>238</v>
      </c>
      <c r="GB272">
        <f t="shared" si="578"/>
        <v>0</v>
      </c>
      <c r="GC272" t="str">
        <f t="shared" si="579"/>
        <v/>
      </c>
      <c r="GD272" t="str">
        <f t="shared" si="538"/>
        <v/>
      </c>
      <c r="GH272" t="str">
        <f t="shared" si="489"/>
        <v/>
      </c>
      <c r="GI272" t="str">
        <f t="shared" si="580"/>
        <v/>
      </c>
      <c r="GJ272" s="43" t="str">
        <f t="shared" si="581"/>
        <v/>
      </c>
      <c r="GK272" s="43" t="str">
        <f t="shared" si="582"/>
        <v/>
      </c>
      <c r="GL272" s="145"/>
      <c r="GM272" t="str">
        <f t="shared" si="583"/>
        <v/>
      </c>
      <c r="GN272" t="str">
        <f t="shared" si="584"/>
        <v/>
      </c>
      <c r="GO272" t="str">
        <f t="shared" si="585"/>
        <v/>
      </c>
      <c r="GP272" t="str">
        <f t="shared" si="586"/>
        <v/>
      </c>
      <c r="GQ272" t="str">
        <f t="shared" si="539"/>
        <v/>
      </c>
      <c r="GR272" t="str">
        <f t="shared" si="587"/>
        <v/>
      </c>
      <c r="GS272" t="str">
        <f t="shared" si="588"/>
        <v/>
      </c>
      <c r="GU272" t="str">
        <f t="shared" si="589"/>
        <v/>
      </c>
      <c r="GV272" t="str">
        <f t="shared" si="596"/>
        <v/>
      </c>
      <c r="GW272" t="str">
        <f t="shared" si="597"/>
        <v/>
      </c>
      <c r="GX272" t="str">
        <f t="shared" si="598"/>
        <v/>
      </c>
      <c r="GY272" s="19"/>
      <c r="GZ272" t="e">
        <f t="shared" si="540"/>
        <v>#VALUE!</v>
      </c>
      <c r="HA272">
        <f t="shared" si="595"/>
        <v>3</v>
      </c>
      <c r="HC272" t="s">
        <v>982</v>
      </c>
      <c r="HD272">
        <f t="shared" si="557"/>
        <v>238</v>
      </c>
      <c r="HE272" t="str">
        <f t="shared" si="490"/>
        <v/>
      </c>
      <c r="HF272">
        <f t="shared" si="491"/>
        <v>0</v>
      </c>
      <c r="HG272" t="str">
        <f t="shared" si="492"/>
        <v/>
      </c>
      <c r="HH272">
        <f t="shared" si="590"/>
        <v>0</v>
      </c>
    </row>
    <row r="273" spans="2:216" x14ac:dyDescent="0.25">
      <c r="B273" s="8"/>
      <c r="C273" s="8"/>
      <c r="D273" s="8"/>
      <c r="E273" s="8"/>
      <c r="F273" s="8"/>
      <c r="G273" s="8"/>
      <c r="H273" s="8"/>
      <c r="I273" s="8"/>
      <c r="J273" s="8"/>
      <c r="L273" s="185"/>
      <c r="M273" s="185"/>
      <c r="N273" s="84"/>
      <c r="O273" s="8"/>
      <c r="P273" s="8"/>
      <c r="Q273" s="27"/>
      <c r="R273" s="227">
        <f t="shared" si="493"/>
        <v>159.33333333333334</v>
      </c>
      <c r="U273" s="32" t="str">
        <f t="shared" si="559"/>
        <v/>
      </c>
      <c r="V273" s="44" t="str">
        <f t="shared" si="560"/>
        <v/>
      </c>
      <c r="W273" s="66" t="str">
        <f t="shared" si="494"/>
        <v/>
      </c>
      <c r="X273" s="34" t="str">
        <f t="shared" si="561"/>
        <v/>
      </c>
      <c r="Y273" s="38" t="str">
        <f t="shared" si="562"/>
        <v/>
      </c>
      <c r="Z273" s="34" t="str">
        <f t="shared" si="563"/>
        <v/>
      </c>
      <c r="AA273" s="34" t="str">
        <f t="shared" si="564"/>
        <v/>
      </c>
      <c r="AB273" s="34" t="str">
        <f t="shared" si="495"/>
        <v/>
      </c>
      <c r="AC273" s="38" t="str">
        <f t="shared" si="496"/>
        <v/>
      </c>
      <c r="AD273" s="38" t="str">
        <f t="shared" si="497"/>
        <v/>
      </c>
      <c r="AE273" s="40" t="str">
        <f t="shared" si="565"/>
        <v/>
      </c>
      <c r="AG273" s="20" t="e">
        <f t="shared" si="498"/>
        <v>#VALUE!</v>
      </c>
      <c r="BE273" s="8">
        <v>180</v>
      </c>
      <c r="BF273" s="8">
        <v>360</v>
      </c>
      <c r="BG273" s="8">
        <f t="shared" si="558"/>
        <v>9560</v>
      </c>
      <c r="BH273">
        <f t="shared" si="499"/>
        <v>28680</v>
      </c>
      <c r="BI273" t="s">
        <v>20</v>
      </c>
      <c r="BJ273">
        <f t="shared" si="500"/>
        <v>28680</v>
      </c>
      <c r="BK273">
        <f t="shared" si="541"/>
        <v>0</v>
      </c>
      <c r="BL273" s="17">
        <f t="shared" si="501"/>
        <v>57360</v>
      </c>
      <c r="BM273" s="17">
        <f t="shared" si="502"/>
        <v>360</v>
      </c>
      <c r="BN273" s="17">
        <f t="shared" si="503"/>
        <v>57360</v>
      </c>
      <c r="BO273" s="17">
        <f t="shared" si="504"/>
        <v>0</v>
      </c>
      <c r="BR273">
        <f t="shared" si="505"/>
        <v>28680</v>
      </c>
      <c r="BS273">
        <f t="shared" si="506"/>
        <v>120</v>
      </c>
      <c r="BT273">
        <f t="shared" si="507"/>
        <v>478</v>
      </c>
      <c r="BU273">
        <f t="shared" si="508"/>
        <v>3</v>
      </c>
      <c r="BX273">
        <f t="shared" si="509"/>
        <v>1</v>
      </c>
      <c r="BY273">
        <f t="shared" si="510"/>
        <v>478</v>
      </c>
      <c r="BZ273">
        <f t="shared" si="511"/>
        <v>3</v>
      </c>
      <c r="CA273">
        <f t="shared" si="512"/>
        <v>1</v>
      </c>
      <c r="CB273">
        <f t="shared" si="513"/>
        <v>478</v>
      </c>
      <c r="CC273">
        <f t="shared" si="514"/>
        <v>3</v>
      </c>
      <c r="CD273" s="19"/>
      <c r="CE273" s="155">
        <f t="shared" si="515"/>
        <v>159.33333333333334</v>
      </c>
      <c r="CF273" s="17">
        <f t="shared" si="516"/>
        <v>159.33333333333334</v>
      </c>
      <c r="CG273" s="205">
        <f t="shared" si="517"/>
        <v>500.56042947197375</v>
      </c>
      <c r="CH273" s="205">
        <f t="shared" si="518"/>
        <v>159.33333333333334</v>
      </c>
      <c r="CI273" s="205">
        <f t="shared" si="519"/>
        <v>0</v>
      </c>
      <c r="CJ273" s="224">
        <f t="shared" si="474"/>
        <v>1</v>
      </c>
      <c r="CK273" s="205">
        <f t="shared" si="520"/>
        <v>2</v>
      </c>
      <c r="CL273" s="205">
        <v>360</v>
      </c>
      <c r="CM273" s="205">
        <f t="shared" si="542"/>
        <v>8.3333333333333332E-3</v>
      </c>
      <c r="CN273" s="8"/>
      <c r="CO273" s="198"/>
      <c r="CP273" s="8"/>
      <c r="CQ273" s="8"/>
      <c r="CR273" s="8"/>
      <c r="CS273" s="8"/>
      <c r="CT273" s="8">
        <f t="shared" si="543"/>
        <v>478</v>
      </c>
      <c r="CU273" s="8">
        <f t="shared" si="544"/>
        <v>3</v>
      </c>
      <c r="CV273" s="8">
        <f t="shared" si="521"/>
        <v>1</v>
      </c>
      <c r="CW273" s="8">
        <f t="shared" si="591"/>
        <v>478</v>
      </c>
      <c r="CX273" s="8">
        <f t="shared" si="592"/>
        <v>3</v>
      </c>
      <c r="CY273" s="8">
        <f t="shared" si="475"/>
        <v>1</v>
      </c>
      <c r="CZ273" s="8">
        <f t="shared" si="476"/>
        <v>478</v>
      </c>
      <c r="DA273" s="8">
        <f t="shared" si="522"/>
        <v>3</v>
      </c>
      <c r="DB273" s="8"/>
      <c r="DC273" s="198">
        <f t="shared" si="523"/>
        <v>478</v>
      </c>
      <c r="DD273" s="234" t="s">
        <v>1005</v>
      </c>
      <c r="DE273" s="198">
        <f t="shared" si="524"/>
        <v>3</v>
      </c>
      <c r="DF273" s="8" t="s">
        <v>16</v>
      </c>
      <c r="DG273" s="8">
        <f t="shared" si="477"/>
        <v>159.33333333333334</v>
      </c>
      <c r="DH273" s="129" t="s">
        <v>18</v>
      </c>
      <c r="DI273" s="129" t="s">
        <v>16</v>
      </c>
      <c r="DJ273" s="198">
        <f t="shared" si="525"/>
        <v>500.56042947197375</v>
      </c>
      <c r="DK273" s="30" t="s">
        <v>2</v>
      </c>
      <c r="DL273" s="198">
        <f t="shared" si="478"/>
        <v>500.56042947197375</v>
      </c>
      <c r="DM273" s="228">
        <f t="shared" si="545"/>
        <v>1000000000000</v>
      </c>
      <c r="DN273" s="228">
        <f t="shared" si="546"/>
        <v>500560429471973.75</v>
      </c>
      <c r="DO273" s="228">
        <f t="shared" si="547"/>
        <v>500560429471973.75</v>
      </c>
      <c r="DP273" s="228">
        <f t="shared" si="548"/>
        <v>500560429471974</v>
      </c>
      <c r="DQ273" s="228">
        <f t="shared" si="549"/>
        <v>500560429471974</v>
      </c>
      <c r="DR273" s="30" t="str">
        <f t="shared" si="550"/>
        <v/>
      </c>
      <c r="DS273" s="30">
        <f t="shared" si="551"/>
        <v>0</v>
      </c>
      <c r="DT273" s="30">
        <f t="shared" si="552"/>
        <v>0</v>
      </c>
      <c r="DU273" s="27"/>
      <c r="DV273" s="23" t="s">
        <v>19</v>
      </c>
      <c r="DW273" s="23">
        <f t="shared" si="479"/>
        <v>478</v>
      </c>
      <c r="DX273" s="23">
        <f t="shared" si="480"/>
        <v>3</v>
      </c>
      <c r="DY273" s="23">
        <f t="shared" si="526"/>
        <v>159.33333333333334</v>
      </c>
      <c r="DZ273" s="23">
        <f t="shared" si="527"/>
        <v>0</v>
      </c>
      <c r="EA273" s="23">
        <f t="shared" si="481"/>
        <v>0</v>
      </c>
      <c r="EB273" s="23"/>
      <c r="EC273" s="23">
        <f t="shared" si="528"/>
        <v>478</v>
      </c>
      <c r="ED273" s="23">
        <f t="shared" si="529"/>
        <v>3</v>
      </c>
      <c r="EE273" s="23">
        <f t="shared" si="530"/>
        <v>478</v>
      </c>
      <c r="EF273" s="23">
        <f t="shared" si="531"/>
        <v>3</v>
      </c>
      <c r="EG273" s="23"/>
      <c r="EH273" s="23" t="s">
        <v>36</v>
      </c>
      <c r="EI273" s="223">
        <f t="shared" si="532"/>
        <v>478</v>
      </c>
      <c r="EJ273" s="23" t="s">
        <v>17</v>
      </c>
      <c r="EK273" s="223">
        <f t="shared" si="533"/>
        <v>3</v>
      </c>
      <c r="EL273" s="92" t="s">
        <v>37</v>
      </c>
      <c r="EM273" s="24" t="s">
        <v>18</v>
      </c>
      <c r="EN273" s="92">
        <f t="shared" si="566"/>
        <v>1</v>
      </c>
      <c r="EO273" s="92" t="s">
        <v>16</v>
      </c>
      <c r="EP273" t="str">
        <f t="shared" si="567"/>
        <v xml:space="preserve">( 478 / 3 ) π </v>
      </c>
      <c r="EQ273" t="str">
        <f t="shared" si="568"/>
        <v xml:space="preserve">( 478 / 3 ) π </v>
      </c>
      <c r="ER273" t="str">
        <f t="shared" si="534"/>
        <v xml:space="preserve">( 478 / 3 ) π </v>
      </c>
      <c r="ES273">
        <f t="shared" si="553"/>
        <v>0</v>
      </c>
      <c r="ET273" t="str">
        <f t="shared" si="535"/>
        <v xml:space="preserve">( 478 / 3 ) π </v>
      </c>
      <c r="EU273" s="92" t="s">
        <v>39</v>
      </c>
      <c r="EV273" s="92">
        <f t="shared" si="554"/>
        <v>240</v>
      </c>
      <c r="EW273" s="92"/>
      <c r="EX273" s="92">
        <f t="shared" si="555"/>
        <v>3</v>
      </c>
      <c r="EY273" s="92">
        <f t="shared" si="482"/>
        <v>3</v>
      </c>
      <c r="EZ273" s="71" t="str">
        <f t="shared" si="483"/>
        <v xml:space="preserve">28680° = </v>
      </c>
      <c r="FA273" s="73" t="str">
        <f t="shared" si="536"/>
        <v xml:space="preserve">( 478 / 3 ) π </v>
      </c>
      <c r="FB273" s="26" t="str">
        <f t="shared" si="484"/>
        <v>=</v>
      </c>
      <c r="FC273" s="26"/>
      <c r="FD273" s="26">
        <f t="shared" si="485"/>
        <v>500.56042947197375</v>
      </c>
      <c r="FE273" s="26"/>
      <c r="FF273" s="26" t="s">
        <v>39</v>
      </c>
      <c r="FG273" s="25">
        <f t="shared" si="486"/>
        <v>500.56042947197369</v>
      </c>
      <c r="FH273" s="25" t="s">
        <v>2</v>
      </c>
      <c r="FI273" s="25" t="str">
        <f t="shared" si="487"/>
        <v/>
      </c>
      <c r="FL273" s="144" t="str">
        <f t="shared" si="488"/>
        <v>( 478 / 3 ) π   =</v>
      </c>
      <c r="FM273" s="42">
        <f t="shared" si="569"/>
        <v>500.56042947197369</v>
      </c>
      <c r="FN273">
        <f t="shared" si="570"/>
        <v>-0.86602540378442294</v>
      </c>
      <c r="FO273">
        <f t="shared" si="571"/>
        <v>-0.5000000000000272</v>
      </c>
      <c r="FP273">
        <f t="shared" si="572"/>
        <v>-4.3301270189221146</v>
      </c>
      <c r="FQ273">
        <f t="shared" si="573"/>
        <v>-2.5000000000001359</v>
      </c>
      <c r="FR273">
        <f t="shared" si="574"/>
        <v>7.5000000000001359</v>
      </c>
      <c r="FS273">
        <f t="shared" si="575"/>
        <v>2.4999999999998641</v>
      </c>
      <c r="FT273">
        <f t="shared" si="576"/>
        <v>8.6602540378444655</v>
      </c>
      <c r="FV273">
        <v>360</v>
      </c>
      <c r="FW273">
        <f t="shared" si="556"/>
        <v>120</v>
      </c>
      <c r="FX273">
        <f t="shared" si="577"/>
        <v>60</v>
      </c>
      <c r="FY273">
        <f t="shared" si="593"/>
        <v>3</v>
      </c>
      <c r="FZ273">
        <f t="shared" si="537"/>
        <v>1.5</v>
      </c>
      <c r="GA273">
        <f t="shared" si="594"/>
        <v>239</v>
      </c>
      <c r="GB273">
        <f t="shared" si="578"/>
        <v>0</v>
      </c>
      <c r="GC273" t="str">
        <f t="shared" si="579"/>
        <v/>
      </c>
      <c r="GD273" t="str">
        <f t="shared" si="538"/>
        <v/>
      </c>
      <c r="GH273" t="str">
        <f t="shared" si="489"/>
        <v/>
      </c>
      <c r="GI273" t="str">
        <f t="shared" si="580"/>
        <v/>
      </c>
      <c r="GJ273" s="43" t="str">
        <f t="shared" si="581"/>
        <v/>
      </c>
      <c r="GK273" s="43" t="str">
        <f t="shared" si="582"/>
        <v/>
      </c>
      <c r="GL273" s="145"/>
      <c r="GM273" t="str">
        <f t="shared" si="583"/>
        <v/>
      </c>
      <c r="GN273" t="str">
        <f t="shared" si="584"/>
        <v/>
      </c>
      <c r="GO273" t="str">
        <f t="shared" si="585"/>
        <v/>
      </c>
      <c r="GP273" t="str">
        <f t="shared" si="586"/>
        <v/>
      </c>
      <c r="GQ273" t="str">
        <f t="shared" si="539"/>
        <v/>
      </c>
      <c r="GR273" t="str">
        <f t="shared" si="587"/>
        <v/>
      </c>
      <c r="GS273" t="str">
        <f t="shared" si="588"/>
        <v/>
      </c>
      <c r="GU273" t="str">
        <f t="shared" si="589"/>
        <v/>
      </c>
      <c r="GV273" t="str">
        <f t="shared" si="596"/>
        <v/>
      </c>
      <c r="GW273" t="str">
        <f t="shared" si="597"/>
        <v/>
      </c>
      <c r="GX273" t="str">
        <f t="shared" si="598"/>
        <v/>
      </c>
      <c r="GY273" s="19"/>
      <c r="GZ273" t="e">
        <f t="shared" si="540"/>
        <v>#VALUE!</v>
      </c>
      <c r="HA273">
        <f t="shared" si="595"/>
        <v>3</v>
      </c>
      <c r="HC273" t="s">
        <v>982</v>
      </c>
      <c r="HD273">
        <f t="shared" si="557"/>
        <v>239</v>
      </c>
      <c r="HE273" t="str">
        <f t="shared" si="490"/>
        <v/>
      </c>
      <c r="HF273">
        <f t="shared" si="491"/>
        <v>0</v>
      </c>
      <c r="HG273" t="str">
        <f t="shared" si="492"/>
        <v/>
      </c>
      <c r="HH273">
        <f t="shared" si="590"/>
        <v>0</v>
      </c>
    </row>
    <row r="274" spans="2:216" x14ac:dyDescent="0.25">
      <c r="B274" s="8"/>
      <c r="C274" s="8"/>
      <c r="D274" s="8"/>
      <c r="E274" s="8"/>
      <c r="F274" s="8"/>
      <c r="G274" s="8"/>
      <c r="H274" s="8"/>
      <c r="I274" s="8"/>
      <c r="J274" s="8"/>
      <c r="L274" s="185"/>
      <c r="M274" s="185"/>
      <c r="N274" s="84"/>
      <c r="O274" s="8"/>
      <c r="P274" s="8"/>
      <c r="Q274" s="27"/>
      <c r="R274" s="227">
        <f t="shared" si="493"/>
        <v>160</v>
      </c>
      <c r="U274" s="32" t="str">
        <f t="shared" si="559"/>
        <v/>
      </c>
      <c r="V274" s="45" t="str">
        <f t="shared" si="560"/>
        <v/>
      </c>
      <c r="W274" s="32" t="str">
        <f t="shared" si="494"/>
        <v/>
      </c>
      <c r="X274" s="35" t="str">
        <f t="shared" si="561"/>
        <v/>
      </c>
      <c r="Y274" s="39" t="str">
        <f t="shared" si="562"/>
        <v/>
      </c>
      <c r="Z274" s="35" t="str">
        <f t="shared" si="563"/>
        <v/>
      </c>
      <c r="AA274" s="35" t="str">
        <f t="shared" si="564"/>
        <v/>
      </c>
      <c r="AB274" s="35" t="str">
        <f t="shared" si="495"/>
        <v/>
      </c>
      <c r="AC274" s="39" t="str">
        <f t="shared" si="496"/>
        <v/>
      </c>
      <c r="AD274" s="39" t="str">
        <f t="shared" si="497"/>
        <v/>
      </c>
      <c r="AE274" s="41" t="str">
        <f t="shared" si="565"/>
        <v/>
      </c>
      <c r="AG274" s="20" t="e">
        <f t="shared" si="498"/>
        <v>#VALUE!</v>
      </c>
      <c r="BE274" s="8">
        <v>180</v>
      </c>
      <c r="BF274" s="8">
        <v>360</v>
      </c>
      <c r="BG274" s="8">
        <f t="shared" si="558"/>
        <v>9600</v>
      </c>
      <c r="BH274">
        <f t="shared" si="499"/>
        <v>28800</v>
      </c>
      <c r="BI274" t="s">
        <v>20</v>
      </c>
      <c r="BJ274">
        <f t="shared" si="500"/>
        <v>28800</v>
      </c>
      <c r="BK274">
        <f t="shared" si="541"/>
        <v>0</v>
      </c>
      <c r="BL274" s="17">
        <f t="shared" si="501"/>
        <v>57600</v>
      </c>
      <c r="BM274" s="17">
        <f t="shared" si="502"/>
        <v>360</v>
      </c>
      <c r="BN274" s="17">
        <f t="shared" si="503"/>
        <v>57600</v>
      </c>
      <c r="BO274" s="17">
        <f t="shared" si="504"/>
        <v>0</v>
      </c>
      <c r="BR274">
        <f t="shared" si="505"/>
        <v>28800</v>
      </c>
      <c r="BS274">
        <f t="shared" si="506"/>
        <v>360</v>
      </c>
      <c r="BT274">
        <f t="shared" si="507"/>
        <v>160</v>
      </c>
      <c r="BU274">
        <f t="shared" si="508"/>
        <v>1</v>
      </c>
      <c r="BX274">
        <f t="shared" si="509"/>
        <v>1</v>
      </c>
      <c r="BY274">
        <f t="shared" si="510"/>
        <v>160</v>
      </c>
      <c r="BZ274">
        <f t="shared" si="511"/>
        <v>1</v>
      </c>
      <c r="CA274">
        <f t="shared" si="512"/>
        <v>1</v>
      </c>
      <c r="CB274">
        <f t="shared" si="513"/>
        <v>160</v>
      </c>
      <c r="CC274">
        <f t="shared" si="514"/>
        <v>1</v>
      </c>
      <c r="CD274" s="19"/>
      <c r="CE274" s="155">
        <f t="shared" si="515"/>
        <v>160</v>
      </c>
      <c r="CF274" s="17">
        <f t="shared" si="516"/>
        <v>160</v>
      </c>
      <c r="CG274" s="205">
        <f t="shared" si="517"/>
        <v>502.6548245743669</v>
      </c>
      <c r="CH274" s="205">
        <f t="shared" si="518"/>
        <v>160</v>
      </c>
      <c r="CI274" s="205">
        <f t="shared" si="519"/>
        <v>0</v>
      </c>
      <c r="CJ274" s="224">
        <f t="shared" si="474"/>
        <v>1</v>
      </c>
      <c r="CK274" s="205">
        <f t="shared" si="520"/>
        <v>2</v>
      </c>
      <c r="CL274" s="205">
        <v>360</v>
      </c>
      <c r="CM274" s="205">
        <f t="shared" si="542"/>
        <v>8.3333333333333332E-3</v>
      </c>
      <c r="CN274" s="8"/>
      <c r="CO274" s="198"/>
      <c r="CP274" s="8"/>
      <c r="CQ274" s="8"/>
      <c r="CR274" s="8"/>
      <c r="CS274" s="8"/>
      <c r="CT274" s="8">
        <f t="shared" si="543"/>
        <v>480</v>
      </c>
      <c r="CU274" s="8">
        <f t="shared" si="544"/>
        <v>3</v>
      </c>
      <c r="CV274" s="8">
        <f t="shared" si="521"/>
        <v>3</v>
      </c>
      <c r="CW274" s="8">
        <f t="shared" si="591"/>
        <v>160</v>
      </c>
      <c r="CX274" s="8">
        <f t="shared" si="592"/>
        <v>1</v>
      </c>
      <c r="CY274" s="8">
        <f t="shared" si="475"/>
        <v>3</v>
      </c>
      <c r="CZ274" s="8">
        <f t="shared" si="476"/>
        <v>160</v>
      </c>
      <c r="DA274" s="8">
        <f t="shared" si="522"/>
        <v>1</v>
      </c>
      <c r="DB274" s="8"/>
      <c r="DC274" s="198">
        <f t="shared" si="523"/>
        <v>160</v>
      </c>
      <c r="DD274" s="234" t="s">
        <v>1005</v>
      </c>
      <c r="DE274" s="198">
        <f t="shared" si="524"/>
        <v>1</v>
      </c>
      <c r="DF274" s="8" t="s">
        <v>16</v>
      </c>
      <c r="DG274" s="8">
        <f t="shared" si="477"/>
        <v>160</v>
      </c>
      <c r="DH274" s="129" t="s">
        <v>18</v>
      </c>
      <c r="DI274" s="129" t="s">
        <v>16</v>
      </c>
      <c r="DJ274" s="198">
        <f t="shared" si="525"/>
        <v>502.6548245743669</v>
      </c>
      <c r="DK274" s="30" t="s">
        <v>2</v>
      </c>
      <c r="DL274" s="198">
        <f t="shared" si="478"/>
        <v>502.6548245743669</v>
      </c>
      <c r="DM274" s="228">
        <f t="shared" si="545"/>
        <v>1000000000000</v>
      </c>
      <c r="DN274" s="228">
        <f t="shared" si="546"/>
        <v>502654824574366.88</v>
      </c>
      <c r="DO274" s="228">
        <f t="shared" si="547"/>
        <v>502654824574366.88</v>
      </c>
      <c r="DP274" s="228">
        <f t="shared" si="548"/>
        <v>502654824574367</v>
      </c>
      <c r="DQ274" s="228">
        <f t="shared" si="549"/>
        <v>502654824574367</v>
      </c>
      <c r="DR274" s="30" t="str">
        <f t="shared" si="550"/>
        <v/>
      </c>
      <c r="DS274" s="30">
        <f t="shared" si="551"/>
        <v>0</v>
      </c>
      <c r="DT274" s="30">
        <f t="shared" si="552"/>
        <v>0</v>
      </c>
      <c r="DU274" s="27"/>
      <c r="DV274" s="23" t="s">
        <v>19</v>
      </c>
      <c r="DW274" s="23">
        <f t="shared" si="479"/>
        <v>160</v>
      </c>
      <c r="DX274" s="23">
        <f t="shared" si="480"/>
        <v>1</v>
      </c>
      <c r="DY274" s="23">
        <f t="shared" si="526"/>
        <v>160</v>
      </c>
      <c r="DZ274" s="23">
        <f t="shared" si="527"/>
        <v>0</v>
      </c>
      <c r="EA274" s="23">
        <f t="shared" si="481"/>
        <v>0</v>
      </c>
      <c r="EB274" s="23"/>
      <c r="EC274" s="23">
        <f t="shared" si="528"/>
        <v>160</v>
      </c>
      <c r="ED274" s="23">
        <f t="shared" si="529"/>
        <v>1</v>
      </c>
      <c r="EE274" s="23">
        <f t="shared" si="530"/>
        <v>160</v>
      </c>
      <c r="EF274" s="23">
        <f t="shared" si="531"/>
        <v>1</v>
      </c>
      <c r="EG274" s="23"/>
      <c r="EH274" s="23" t="s">
        <v>36</v>
      </c>
      <c r="EI274" s="223">
        <f t="shared" si="532"/>
        <v>160</v>
      </c>
      <c r="EJ274" s="23" t="s">
        <v>17</v>
      </c>
      <c r="EK274" s="223">
        <f t="shared" si="533"/>
        <v>1</v>
      </c>
      <c r="EL274" s="92" t="s">
        <v>37</v>
      </c>
      <c r="EM274" s="24" t="s">
        <v>18</v>
      </c>
      <c r="EN274" s="92">
        <f t="shared" si="566"/>
        <v>1</v>
      </c>
      <c r="EO274" s="92" t="s">
        <v>16</v>
      </c>
      <c r="EP274" t="str">
        <f t="shared" si="567"/>
        <v xml:space="preserve">( 160 / 1 ) π </v>
      </c>
      <c r="EQ274" t="str">
        <f t="shared" si="568"/>
        <v xml:space="preserve">160 π </v>
      </c>
      <c r="ER274" t="str">
        <f t="shared" si="534"/>
        <v xml:space="preserve">160 π </v>
      </c>
      <c r="ES274">
        <f t="shared" si="553"/>
        <v>0</v>
      </c>
      <c r="ET274" t="str">
        <f t="shared" si="535"/>
        <v xml:space="preserve">160 π </v>
      </c>
      <c r="EU274" s="92" t="s">
        <v>39</v>
      </c>
      <c r="EV274" s="92">
        <f t="shared" si="554"/>
        <v>241</v>
      </c>
      <c r="EW274" s="92"/>
      <c r="EX274" s="92">
        <f t="shared" si="555"/>
        <v>3</v>
      </c>
      <c r="EY274" s="92">
        <f t="shared" si="482"/>
        <v>1</v>
      </c>
      <c r="EZ274" s="71" t="str">
        <f t="shared" si="483"/>
        <v xml:space="preserve">28800° = </v>
      </c>
      <c r="FA274" s="73" t="str">
        <f t="shared" si="536"/>
        <v xml:space="preserve">160 π </v>
      </c>
      <c r="FB274" s="26" t="str">
        <f t="shared" si="484"/>
        <v>=</v>
      </c>
      <c r="FC274" s="26"/>
      <c r="FD274" s="26">
        <f t="shared" si="485"/>
        <v>502.6548245743669</v>
      </c>
      <c r="FE274" s="26"/>
      <c r="FF274" s="26" t="s">
        <v>39</v>
      </c>
      <c r="FG274" s="25">
        <f t="shared" si="486"/>
        <v>502.6548245743669</v>
      </c>
      <c r="FH274" s="25" t="s">
        <v>2</v>
      </c>
      <c r="FI274" s="25" t="str">
        <f t="shared" si="487"/>
        <v/>
      </c>
      <c r="FL274" s="144" t="str">
        <f t="shared" si="488"/>
        <v>160 π   =</v>
      </c>
      <c r="FM274" s="42">
        <f t="shared" si="569"/>
        <v>502.6548245743669</v>
      </c>
      <c r="FN274">
        <f t="shared" si="570"/>
        <v>-1.960237527853792E-14</v>
      </c>
      <c r="FO274">
        <f t="shared" si="571"/>
        <v>1</v>
      </c>
      <c r="FP274">
        <f t="shared" si="572"/>
        <v>-9.8011876392689601E-14</v>
      </c>
      <c r="FQ274">
        <f t="shared" si="573"/>
        <v>5</v>
      </c>
      <c r="FR274">
        <f t="shared" si="574"/>
        <v>0</v>
      </c>
      <c r="FS274">
        <f t="shared" si="575"/>
        <v>0</v>
      </c>
      <c r="FT274">
        <f t="shared" si="576"/>
        <v>9.8011876392689601E-14</v>
      </c>
      <c r="FV274">
        <v>360</v>
      </c>
      <c r="FW274">
        <f t="shared" si="556"/>
        <v>120</v>
      </c>
      <c r="FX274">
        <f t="shared" si="577"/>
        <v>60</v>
      </c>
      <c r="FY274">
        <f t="shared" si="593"/>
        <v>3</v>
      </c>
      <c r="FZ274">
        <f t="shared" si="537"/>
        <v>1.5</v>
      </c>
      <c r="GA274">
        <f t="shared" si="594"/>
        <v>240</v>
      </c>
      <c r="GB274">
        <f t="shared" si="578"/>
        <v>0</v>
      </c>
      <c r="GC274" t="str">
        <f t="shared" si="579"/>
        <v/>
      </c>
      <c r="GD274" t="str">
        <f t="shared" si="538"/>
        <v/>
      </c>
      <c r="GH274" t="str">
        <f t="shared" si="489"/>
        <v/>
      </c>
      <c r="GI274" t="str">
        <f t="shared" si="580"/>
        <v/>
      </c>
      <c r="GJ274" s="43" t="str">
        <f t="shared" si="581"/>
        <v/>
      </c>
      <c r="GK274" s="43" t="str">
        <f t="shared" si="582"/>
        <v/>
      </c>
      <c r="GL274" s="145"/>
      <c r="GM274" t="str">
        <f t="shared" si="583"/>
        <v/>
      </c>
      <c r="GN274" t="str">
        <f t="shared" si="584"/>
        <v/>
      </c>
      <c r="GO274" t="str">
        <f t="shared" si="585"/>
        <v/>
      </c>
      <c r="GP274" t="str">
        <f t="shared" si="586"/>
        <v/>
      </c>
      <c r="GQ274" t="str">
        <f t="shared" si="539"/>
        <v/>
      </c>
      <c r="GR274" t="str">
        <f t="shared" si="587"/>
        <v/>
      </c>
      <c r="GS274" t="str">
        <f t="shared" si="588"/>
        <v/>
      </c>
      <c r="GU274" t="str">
        <f t="shared" si="589"/>
        <v/>
      </c>
      <c r="GV274" t="str">
        <f t="shared" si="596"/>
        <v/>
      </c>
      <c r="GW274" t="str">
        <f t="shared" si="597"/>
        <v/>
      </c>
      <c r="GX274" t="str">
        <f t="shared" si="598"/>
        <v/>
      </c>
      <c r="GY274" s="19"/>
      <c r="GZ274" t="e">
        <f t="shared" si="540"/>
        <v>#VALUE!</v>
      </c>
      <c r="HA274">
        <f t="shared" si="595"/>
        <v>3</v>
      </c>
      <c r="HC274" t="s">
        <v>1058</v>
      </c>
      <c r="HD274">
        <f t="shared" si="557"/>
        <v>240</v>
      </c>
      <c r="HE274" t="str">
        <f t="shared" si="490"/>
        <v>tétradihectocontagone</v>
      </c>
      <c r="HF274">
        <f t="shared" si="491"/>
        <v>0</v>
      </c>
      <c r="HG274" t="str">
        <f t="shared" si="492"/>
        <v/>
      </c>
      <c r="HH274">
        <f t="shared" si="590"/>
        <v>0</v>
      </c>
    </row>
    <row r="275" spans="2:216" x14ac:dyDescent="0.25">
      <c r="B275" s="8"/>
      <c r="C275" s="8"/>
      <c r="D275" s="8"/>
      <c r="E275" s="8"/>
      <c r="F275" s="8"/>
      <c r="G275" s="8"/>
      <c r="H275" s="8"/>
      <c r="I275" s="8"/>
      <c r="J275" s="8"/>
      <c r="L275" s="185"/>
      <c r="M275" s="185"/>
      <c r="N275" s="84"/>
      <c r="O275" s="8"/>
      <c r="P275" s="8"/>
      <c r="Q275" s="27"/>
      <c r="R275" s="227">
        <f t="shared" si="493"/>
        <v>160.66666666666666</v>
      </c>
      <c r="U275" s="32" t="str">
        <f t="shared" si="559"/>
        <v/>
      </c>
      <c r="V275" s="44" t="str">
        <f t="shared" si="560"/>
        <v/>
      </c>
      <c r="W275" s="66" t="str">
        <f t="shared" si="494"/>
        <v/>
      </c>
      <c r="X275" s="34" t="str">
        <f t="shared" si="561"/>
        <v/>
      </c>
      <c r="Y275" s="38" t="str">
        <f t="shared" si="562"/>
        <v/>
      </c>
      <c r="Z275" s="34" t="str">
        <f t="shared" si="563"/>
        <v/>
      </c>
      <c r="AA275" s="34" t="str">
        <f t="shared" si="564"/>
        <v/>
      </c>
      <c r="AB275" s="34" t="str">
        <f t="shared" si="495"/>
        <v/>
      </c>
      <c r="AC275" s="38" t="str">
        <f t="shared" si="496"/>
        <v/>
      </c>
      <c r="AD275" s="38" t="str">
        <f t="shared" si="497"/>
        <v/>
      </c>
      <c r="AE275" s="40" t="str">
        <f t="shared" si="565"/>
        <v/>
      </c>
      <c r="AG275" s="20" t="e">
        <f t="shared" si="498"/>
        <v>#VALUE!</v>
      </c>
      <c r="BE275" s="8">
        <v>180</v>
      </c>
      <c r="BF275" s="8">
        <v>360</v>
      </c>
      <c r="BG275" s="8">
        <f t="shared" si="558"/>
        <v>9640</v>
      </c>
      <c r="BH275">
        <f t="shared" si="499"/>
        <v>28920</v>
      </c>
      <c r="BI275" t="s">
        <v>20</v>
      </c>
      <c r="BJ275">
        <f t="shared" si="500"/>
        <v>28920</v>
      </c>
      <c r="BK275">
        <f t="shared" si="541"/>
        <v>0</v>
      </c>
      <c r="BL275" s="17">
        <f t="shared" si="501"/>
        <v>57840</v>
      </c>
      <c r="BM275" s="17">
        <f t="shared" si="502"/>
        <v>360</v>
      </c>
      <c r="BN275" s="17">
        <f t="shared" si="503"/>
        <v>57840</v>
      </c>
      <c r="BO275" s="17">
        <f t="shared" si="504"/>
        <v>0</v>
      </c>
      <c r="BR275">
        <f t="shared" si="505"/>
        <v>28920</v>
      </c>
      <c r="BS275">
        <f t="shared" si="506"/>
        <v>120</v>
      </c>
      <c r="BT275">
        <f t="shared" si="507"/>
        <v>482</v>
      </c>
      <c r="BU275">
        <f t="shared" si="508"/>
        <v>3</v>
      </c>
      <c r="BX275">
        <f t="shared" si="509"/>
        <v>1</v>
      </c>
      <c r="BY275">
        <f t="shared" si="510"/>
        <v>482</v>
      </c>
      <c r="BZ275">
        <f t="shared" si="511"/>
        <v>3</v>
      </c>
      <c r="CA275">
        <f t="shared" si="512"/>
        <v>1</v>
      </c>
      <c r="CB275">
        <f t="shared" si="513"/>
        <v>482</v>
      </c>
      <c r="CC275">
        <f t="shared" si="514"/>
        <v>3</v>
      </c>
      <c r="CD275" s="19"/>
      <c r="CE275" s="155">
        <f t="shared" si="515"/>
        <v>160.66666666666666</v>
      </c>
      <c r="CF275" s="17">
        <f t="shared" si="516"/>
        <v>160.66666666666666</v>
      </c>
      <c r="CG275" s="205">
        <f t="shared" si="517"/>
        <v>504.74921967676005</v>
      </c>
      <c r="CH275" s="205">
        <f t="shared" si="518"/>
        <v>160.66666666666666</v>
      </c>
      <c r="CI275" s="205">
        <f t="shared" si="519"/>
        <v>0</v>
      </c>
      <c r="CJ275" s="224">
        <f t="shared" si="474"/>
        <v>1</v>
      </c>
      <c r="CK275" s="205">
        <f t="shared" si="520"/>
        <v>2</v>
      </c>
      <c r="CL275" s="205">
        <v>360</v>
      </c>
      <c r="CM275" s="205">
        <f t="shared" si="542"/>
        <v>8.3333333333333332E-3</v>
      </c>
      <c r="CN275" s="8"/>
      <c r="CO275" s="198"/>
      <c r="CP275" s="8"/>
      <c r="CQ275" s="8"/>
      <c r="CR275" s="8"/>
      <c r="CS275" s="8"/>
      <c r="CT275" s="8">
        <f t="shared" si="543"/>
        <v>482</v>
      </c>
      <c r="CU275" s="8">
        <f t="shared" si="544"/>
        <v>3</v>
      </c>
      <c r="CV275" s="8">
        <f t="shared" si="521"/>
        <v>1</v>
      </c>
      <c r="CW275" s="8">
        <f t="shared" si="591"/>
        <v>482</v>
      </c>
      <c r="CX275" s="8">
        <f t="shared" si="592"/>
        <v>3</v>
      </c>
      <c r="CY275" s="8">
        <f t="shared" si="475"/>
        <v>1</v>
      </c>
      <c r="CZ275" s="8">
        <f t="shared" si="476"/>
        <v>482</v>
      </c>
      <c r="DA275" s="8">
        <f t="shared" si="522"/>
        <v>3</v>
      </c>
      <c r="DB275" s="8"/>
      <c r="DC275" s="198">
        <f t="shared" si="523"/>
        <v>482</v>
      </c>
      <c r="DD275" s="234" t="s">
        <v>1005</v>
      </c>
      <c r="DE275" s="198">
        <f t="shared" si="524"/>
        <v>3</v>
      </c>
      <c r="DF275" s="8" t="s">
        <v>16</v>
      </c>
      <c r="DG275" s="8">
        <f t="shared" si="477"/>
        <v>160.66666666666666</v>
      </c>
      <c r="DH275" s="129" t="s">
        <v>18</v>
      </c>
      <c r="DI275" s="129" t="s">
        <v>16</v>
      </c>
      <c r="DJ275" s="198">
        <f t="shared" si="525"/>
        <v>504.74921967676005</v>
      </c>
      <c r="DK275" s="30" t="s">
        <v>2</v>
      </c>
      <c r="DL275" s="198">
        <f t="shared" si="478"/>
        <v>504.74921967676005</v>
      </c>
      <c r="DM275" s="228">
        <f t="shared" si="545"/>
        <v>1000000000000</v>
      </c>
      <c r="DN275" s="228">
        <f t="shared" si="546"/>
        <v>504749219676760.06</v>
      </c>
      <c r="DO275" s="228">
        <f t="shared" si="547"/>
        <v>504749219676760.06</v>
      </c>
      <c r="DP275" s="228">
        <f t="shared" si="548"/>
        <v>504749219676760</v>
      </c>
      <c r="DQ275" s="228">
        <f t="shared" si="549"/>
        <v>504749219676760</v>
      </c>
      <c r="DR275" s="30" t="str">
        <f t="shared" si="550"/>
        <v/>
      </c>
      <c r="DS275" s="30">
        <f t="shared" si="551"/>
        <v>0</v>
      </c>
      <c r="DT275" s="30">
        <f t="shared" si="552"/>
        <v>0</v>
      </c>
      <c r="DU275" s="27"/>
      <c r="DV275" s="23" t="s">
        <v>19</v>
      </c>
      <c r="DW275" s="23">
        <f t="shared" si="479"/>
        <v>482</v>
      </c>
      <c r="DX275" s="23">
        <f t="shared" si="480"/>
        <v>3</v>
      </c>
      <c r="DY275" s="23">
        <f t="shared" si="526"/>
        <v>160.66666666666666</v>
      </c>
      <c r="DZ275" s="23">
        <f t="shared" si="527"/>
        <v>0</v>
      </c>
      <c r="EA275" s="23">
        <f t="shared" si="481"/>
        <v>0</v>
      </c>
      <c r="EB275" s="23"/>
      <c r="EC275" s="23">
        <f t="shared" si="528"/>
        <v>482</v>
      </c>
      <c r="ED275" s="23">
        <f t="shared" si="529"/>
        <v>3</v>
      </c>
      <c r="EE275" s="23">
        <f t="shared" si="530"/>
        <v>482</v>
      </c>
      <c r="EF275" s="23">
        <f t="shared" si="531"/>
        <v>3</v>
      </c>
      <c r="EG275" s="23"/>
      <c r="EH275" s="23" t="s">
        <v>36</v>
      </c>
      <c r="EI275" s="223">
        <f t="shared" si="532"/>
        <v>482</v>
      </c>
      <c r="EJ275" s="23" t="s">
        <v>17</v>
      </c>
      <c r="EK275" s="223">
        <f t="shared" si="533"/>
        <v>3</v>
      </c>
      <c r="EL275" s="92" t="s">
        <v>37</v>
      </c>
      <c r="EM275" s="24" t="s">
        <v>18</v>
      </c>
      <c r="EN275" s="92">
        <f t="shared" si="566"/>
        <v>1</v>
      </c>
      <c r="EO275" s="92" t="s">
        <v>16</v>
      </c>
      <c r="EP275" t="str">
        <f t="shared" si="567"/>
        <v xml:space="preserve">( 482 / 3 ) π </v>
      </c>
      <c r="EQ275" t="str">
        <f t="shared" si="568"/>
        <v xml:space="preserve">( 482 / 3 ) π </v>
      </c>
      <c r="ER275" t="str">
        <f t="shared" si="534"/>
        <v xml:space="preserve">( 482 / 3 ) π </v>
      </c>
      <c r="ES275">
        <f t="shared" si="553"/>
        <v>0</v>
      </c>
      <c r="ET275" t="str">
        <f t="shared" si="535"/>
        <v xml:space="preserve">( 482 / 3 ) π </v>
      </c>
      <c r="EU275" s="92" t="s">
        <v>39</v>
      </c>
      <c r="EV275" s="92">
        <f t="shared" si="554"/>
        <v>242</v>
      </c>
      <c r="EW275" s="92"/>
      <c r="EX275" s="92">
        <f t="shared" si="555"/>
        <v>3</v>
      </c>
      <c r="EY275" s="92">
        <f t="shared" si="482"/>
        <v>1</v>
      </c>
      <c r="EZ275" s="71" t="str">
        <f t="shared" si="483"/>
        <v xml:space="preserve">28920° = </v>
      </c>
      <c r="FA275" s="73" t="str">
        <f t="shared" si="536"/>
        <v xml:space="preserve">( 482 / 3 ) π </v>
      </c>
      <c r="FB275" s="26" t="str">
        <f t="shared" si="484"/>
        <v>=</v>
      </c>
      <c r="FC275" s="26"/>
      <c r="FD275" s="26">
        <f t="shared" si="485"/>
        <v>504.74921967676005</v>
      </c>
      <c r="FE275" s="26"/>
      <c r="FF275" s="26" t="s">
        <v>39</v>
      </c>
      <c r="FG275" s="25">
        <f t="shared" si="486"/>
        <v>504.74921967676005</v>
      </c>
      <c r="FH275" s="25" t="s">
        <v>2</v>
      </c>
      <c r="FI275" s="25" t="str">
        <f t="shared" si="487"/>
        <v/>
      </c>
      <c r="FL275" s="144" t="str">
        <f t="shared" si="488"/>
        <v>( 482 / 3 ) π   =</v>
      </c>
      <c r="FM275" s="42">
        <f t="shared" si="569"/>
        <v>504.74921967676005</v>
      </c>
      <c r="FN275">
        <f t="shared" si="570"/>
        <v>0.86602540378447102</v>
      </c>
      <c r="FO275">
        <f t="shared" si="571"/>
        <v>-0.49999999999994399</v>
      </c>
      <c r="FP275">
        <f t="shared" si="572"/>
        <v>4.3301270189223553</v>
      </c>
      <c r="FQ275">
        <f t="shared" si="573"/>
        <v>-2.4999999999997198</v>
      </c>
      <c r="FR275">
        <f t="shared" si="574"/>
        <v>7.4999999999997193</v>
      </c>
      <c r="FS275">
        <f t="shared" si="575"/>
        <v>2.5000000000002802</v>
      </c>
      <c r="FT275">
        <f t="shared" si="576"/>
        <v>8.6602540378442256</v>
      </c>
      <c r="FV275">
        <v>360</v>
      </c>
      <c r="FW275">
        <f t="shared" si="556"/>
        <v>120</v>
      </c>
      <c r="FX275">
        <f t="shared" si="577"/>
        <v>60</v>
      </c>
      <c r="FY275">
        <f t="shared" si="593"/>
        <v>3</v>
      </c>
      <c r="FZ275">
        <f t="shared" si="537"/>
        <v>1.5</v>
      </c>
      <c r="GA275">
        <f t="shared" si="594"/>
        <v>241</v>
      </c>
      <c r="GB275">
        <f t="shared" si="578"/>
        <v>0</v>
      </c>
      <c r="GC275" t="str">
        <f t="shared" si="579"/>
        <v/>
      </c>
      <c r="GD275" t="str">
        <f t="shared" si="538"/>
        <v/>
      </c>
      <c r="GH275" t="str">
        <f t="shared" si="489"/>
        <v/>
      </c>
      <c r="GI275" t="str">
        <f t="shared" si="580"/>
        <v/>
      </c>
      <c r="GJ275" s="43" t="str">
        <f t="shared" si="581"/>
        <v/>
      </c>
      <c r="GK275" s="43" t="str">
        <f t="shared" si="582"/>
        <v/>
      </c>
      <c r="GL275" s="145"/>
      <c r="GM275" t="str">
        <f t="shared" si="583"/>
        <v/>
      </c>
      <c r="GN275" t="str">
        <f t="shared" si="584"/>
        <v/>
      </c>
      <c r="GO275" t="str">
        <f t="shared" si="585"/>
        <v/>
      </c>
      <c r="GP275" t="str">
        <f t="shared" si="586"/>
        <v/>
      </c>
      <c r="GQ275" t="str">
        <f t="shared" si="539"/>
        <v/>
      </c>
      <c r="GR275" t="str">
        <f t="shared" si="587"/>
        <v/>
      </c>
      <c r="GS275" t="str">
        <f t="shared" si="588"/>
        <v/>
      </c>
      <c r="GU275" t="str">
        <f t="shared" si="589"/>
        <v/>
      </c>
      <c r="GV275" t="str">
        <f t="shared" si="596"/>
        <v/>
      </c>
      <c r="GW275" t="str">
        <f t="shared" si="597"/>
        <v/>
      </c>
      <c r="GX275" t="str">
        <f t="shared" si="598"/>
        <v/>
      </c>
      <c r="GY275" s="19"/>
      <c r="GZ275" t="e">
        <f t="shared" si="540"/>
        <v>#VALUE!</v>
      </c>
      <c r="HA275">
        <f t="shared" si="595"/>
        <v>3</v>
      </c>
      <c r="HC275" t="s">
        <v>982</v>
      </c>
      <c r="HD275">
        <f t="shared" si="557"/>
        <v>241</v>
      </c>
      <c r="HE275" t="str">
        <f t="shared" si="490"/>
        <v/>
      </c>
      <c r="HF275">
        <f t="shared" si="491"/>
        <v>0</v>
      </c>
      <c r="HG275" t="str">
        <f t="shared" si="492"/>
        <v/>
      </c>
      <c r="HH275">
        <f t="shared" si="590"/>
        <v>0</v>
      </c>
    </row>
    <row r="276" spans="2:216" x14ac:dyDescent="0.25">
      <c r="B276" s="8"/>
      <c r="C276" s="8"/>
      <c r="D276" s="8"/>
      <c r="E276" s="8"/>
      <c r="F276" s="8"/>
      <c r="G276" s="8"/>
      <c r="H276" s="8"/>
      <c r="I276" s="8"/>
      <c r="J276" s="8"/>
      <c r="L276" s="185"/>
      <c r="M276" s="185"/>
      <c r="N276" s="84"/>
      <c r="O276" s="8"/>
      <c r="P276" s="8"/>
      <c r="Q276" s="27"/>
      <c r="R276" s="227">
        <f t="shared" si="493"/>
        <v>161.33333333333334</v>
      </c>
      <c r="U276" s="32" t="str">
        <f t="shared" si="559"/>
        <v/>
      </c>
      <c r="V276" s="45" t="str">
        <f t="shared" si="560"/>
        <v/>
      </c>
      <c r="W276" s="32" t="str">
        <f t="shared" si="494"/>
        <v/>
      </c>
      <c r="X276" s="35" t="str">
        <f t="shared" si="561"/>
        <v/>
      </c>
      <c r="Y276" s="39" t="str">
        <f t="shared" si="562"/>
        <v/>
      </c>
      <c r="Z276" s="35" t="str">
        <f t="shared" si="563"/>
        <v/>
      </c>
      <c r="AA276" s="35" t="str">
        <f t="shared" si="564"/>
        <v/>
      </c>
      <c r="AB276" s="35" t="str">
        <f t="shared" si="495"/>
        <v/>
      </c>
      <c r="AC276" s="39" t="str">
        <f t="shared" si="496"/>
        <v/>
      </c>
      <c r="AD276" s="39" t="str">
        <f t="shared" si="497"/>
        <v/>
      </c>
      <c r="AE276" s="41" t="str">
        <f t="shared" si="565"/>
        <v/>
      </c>
      <c r="AG276" s="20" t="e">
        <f t="shared" si="498"/>
        <v>#VALUE!</v>
      </c>
      <c r="BE276" s="8">
        <v>180</v>
      </c>
      <c r="BF276" s="8">
        <v>360</v>
      </c>
      <c r="BG276" s="8">
        <f t="shared" si="558"/>
        <v>9680</v>
      </c>
      <c r="BH276">
        <f t="shared" si="499"/>
        <v>29040</v>
      </c>
      <c r="BI276" t="s">
        <v>20</v>
      </c>
      <c r="BJ276">
        <f t="shared" si="500"/>
        <v>29040</v>
      </c>
      <c r="BK276">
        <f t="shared" si="541"/>
        <v>0</v>
      </c>
      <c r="BL276" s="17">
        <f t="shared" si="501"/>
        <v>58080</v>
      </c>
      <c r="BM276" s="17">
        <f t="shared" si="502"/>
        <v>360</v>
      </c>
      <c r="BN276" s="17">
        <f t="shared" si="503"/>
        <v>58080</v>
      </c>
      <c r="BO276" s="17">
        <f t="shared" si="504"/>
        <v>0</v>
      </c>
      <c r="BR276">
        <f t="shared" si="505"/>
        <v>29040</v>
      </c>
      <c r="BS276">
        <f t="shared" si="506"/>
        <v>120</v>
      </c>
      <c r="BT276">
        <f t="shared" si="507"/>
        <v>484</v>
      </c>
      <c r="BU276">
        <f t="shared" si="508"/>
        <v>3</v>
      </c>
      <c r="BX276">
        <f t="shared" si="509"/>
        <v>1</v>
      </c>
      <c r="BY276">
        <f t="shared" si="510"/>
        <v>484</v>
      </c>
      <c r="BZ276">
        <f t="shared" si="511"/>
        <v>3</v>
      </c>
      <c r="CA276">
        <f t="shared" si="512"/>
        <v>1</v>
      </c>
      <c r="CB276">
        <f t="shared" si="513"/>
        <v>484</v>
      </c>
      <c r="CC276">
        <f t="shared" si="514"/>
        <v>3</v>
      </c>
      <c r="CD276" s="19"/>
      <c r="CE276" s="155">
        <f t="shared" si="515"/>
        <v>161.33333333333334</v>
      </c>
      <c r="CF276" s="17">
        <f t="shared" si="516"/>
        <v>161.33333333333334</v>
      </c>
      <c r="CG276" s="205">
        <f t="shared" si="517"/>
        <v>506.84361477915331</v>
      </c>
      <c r="CH276" s="205">
        <f t="shared" si="518"/>
        <v>161.33333333333334</v>
      </c>
      <c r="CI276" s="205">
        <f t="shared" si="519"/>
        <v>0</v>
      </c>
      <c r="CJ276" s="224">
        <f t="shared" si="474"/>
        <v>1</v>
      </c>
      <c r="CK276" s="205">
        <f t="shared" si="520"/>
        <v>2</v>
      </c>
      <c r="CL276" s="205">
        <v>360</v>
      </c>
      <c r="CM276" s="205">
        <f t="shared" si="542"/>
        <v>8.3333333333333332E-3</v>
      </c>
      <c r="CN276" s="8"/>
      <c r="CO276" s="198"/>
      <c r="CP276" s="8"/>
      <c r="CQ276" s="8"/>
      <c r="CR276" s="8"/>
      <c r="CS276" s="8"/>
      <c r="CT276" s="8">
        <f t="shared" si="543"/>
        <v>484</v>
      </c>
      <c r="CU276" s="8">
        <f t="shared" si="544"/>
        <v>3</v>
      </c>
      <c r="CV276" s="8">
        <f t="shared" si="521"/>
        <v>1</v>
      </c>
      <c r="CW276" s="8">
        <f t="shared" si="591"/>
        <v>484</v>
      </c>
      <c r="CX276" s="8">
        <f t="shared" si="592"/>
        <v>3</v>
      </c>
      <c r="CY276" s="8">
        <f t="shared" si="475"/>
        <v>1</v>
      </c>
      <c r="CZ276" s="8">
        <f t="shared" si="476"/>
        <v>484</v>
      </c>
      <c r="DA276" s="8">
        <f t="shared" si="522"/>
        <v>3</v>
      </c>
      <c r="DB276" s="8"/>
      <c r="DC276" s="198">
        <f t="shared" si="523"/>
        <v>484</v>
      </c>
      <c r="DD276" s="234" t="s">
        <v>1005</v>
      </c>
      <c r="DE276" s="198">
        <f t="shared" si="524"/>
        <v>3</v>
      </c>
      <c r="DF276" s="8" t="s">
        <v>16</v>
      </c>
      <c r="DG276" s="8">
        <f t="shared" si="477"/>
        <v>161.33333333333334</v>
      </c>
      <c r="DH276" s="129" t="s">
        <v>18</v>
      </c>
      <c r="DI276" s="129" t="s">
        <v>16</v>
      </c>
      <c r="DJ276" s="198">
        <f t="shared" si="525"/>
        <v>506.84361477915331</v>
      </c>
      <c r="DK276" s="30" t="s">
        <v>2</v>
      </c>
      <c r="DL276" s="198">
        <f t="shared" si="478"/>
        <v>506.84361477915331</v>
      </c>
      <c r="DM276" s="228">
        <f t="shared" si="545"/>
        <v>1000000000000</v>
      </c>
      <c r="DN276" s="228">
        <f t="shared" si="546"/>
        <v>506843614779153.31</v>
      </c>
      <c r="DO276" s="228">
        <f t="shared" si="547"/>
        <v>506843614779153.31</v>
      </c>
      <c r="DP276" s="228">
        <f t="shared" si="548"/>
        <v>506843614779153</v>
      </c>
      <c r="DQ276" s="228">
        <f t="shared" si="549"/>
        <v>506843614779153</v>
      </c>
      <c r="DR276" s="30" t="str">
        <f t="shared" si="550"/>
        <v/>
      </c>
      <c r="DS276" s="30">
        <f t="shared" si="551"/>
        <v>0</v>
      </c>
      <c r="DT276" s="30">
        <f t="shared" si="552"/>
        <v>0</v>
      </c>
      <c r="DU276" s="27"/>
      <c r="DV276" s="23" t="s">
        <v>19</v>
      </c>
      <c r="DW276" s="23">
        <f t="shared" si="479"/>
        <v>484</v>
      </c>
      <c r="DX276" s="23">
        <f t="shared" si="480"/>
        <v>3</v>
      </c>
      <c r="DY276" s="23">
        <f t="shared" si="526"/>
        <v>161.33333333333334</v>
      </c>
      <c r="DZ276" s="23">
        <f t="shared" si="527"/>
        <v>0</v>
      </c>
      <c r="EA276" s="23">
        <f t="shared" si="481"/>
        <v>0</v>
      </c>
      <c r="EB276" s="23"/>
      <c r="EC276" s="23">
        <f t="shared" si="528"/>
        <v>484</v>
      </c>
      <c r="ED276" s="23">
        <f t="shared" si="529"/>
        <v>3</v>
      </c>
      <c r="EE276" s="23">
        <f t="shared" si="530"/>
        <v>484</v>
      </c>
      <c r="EF276" s="23">
        <f t="shared" si="531"/>
        <v>3</v>
      </c>
      <c r="EG276" s="23"/>
      <c r="EH276" s="23" t="s">
        <v>36</v>
      </c>
      <c r="EI276" s="223">
        <f t="shared" si="532"/>
        <v>484</v>
      </c>
      <c r="EJ276" s="23" t="s">
        <v>17</v>
      </c>
      <c r="EK276" s="223">
        <f t="shared" si="533"/>
        <v>3</v>
      </c>
      <c r="EL276" s="92" t="s">
        <v>37</v>
      </c>
      <c r="EM276" s="24" t="s">
        <v>18</v>
      </c>
      <c r="EN276" s="92">
        <f t="shared" si="566"/>
        <v>1</v>
      </c>
      <c r="EO276" s="92" t="s">
        <v>16</v>
      </c>
      <c r="EP276" t="str">
        <f t="shared" si="567"/>
        <v xml:space="preserve">( 484 / 3 ) π </v>
      </c>
      <c r="EQ276" t="str">
        <f t="shared" si="568"/>
        <v xml:space="preserve">( 484 / 3 ) π </v>
      </c>
      <c r="ER276" t="str">
        <f t="shared" si="534"/>
        <v xml:space="preserve">( 484 / 3 ) π </v>
      </c>
      <c r="ES276">
        <f t="shared" si="553"/>
        <v>0</v>
      </c>
      <c r="ET276" t="str">
        <f t="shared" si="535"/>
        <v xml:space="preserve">( 484 / 3 ) π </v>
      </c>
      <c r="EU276" s="92" t="s">
        <v>39</v>
      </c>
      <c r="EV276" s="92">
        <f t="shared" si="554"/>
        <v>243</v>
      </c>
      <c r="EW276" s="92"/>
      <c r="EX276" s="92">
        <f t="shared" si="555"/>
        <v>3</v>
      </c>
      <c r="EY276" s="92">
        <f t="shared" si="482"/>
        <v>3</v>
      </c>
      <c r="EZ276" s="71" t="str">
        <f t="shared" si="483"/>
        <v xml:space="preserve">29040° = </v>
      </c>
      <c r="FA276" s="73" t="str">
        <f t="shared" si="536"/>
        <v xml:space="preserve">( 484 / 3 ) π </v>
      </c>
      <c r="FB276" s="26" t="str">
        <f t="shared" si="484"/>
        <v>=</v>
      </c>
      <c r="FC276" s="26"/>
      <c r="FD276" s="26">
        <f t="shared" si="485"/>
        <v>506.84361477915331</v>
      </c>
      <c r="FE276" s="26"/>
      <c r="FF276" s="26" t="s">
        <v>39</v>
      </c>
      <c r="FG276" s="25">
        <f t="shared" si="486"/>
        <v>506.84361477915331</v>
      </c>
      <c r="FH276" s="25" t="s">
        <v>2</v>
      </c>
      <c r="FI276" s="25" t="str">
        <f t="shared" si="487"/>
        <v/>
      </c>
      <c r="FL276" s="144" t="str">
        <f t="shared" si="488"/>
        <v>( 484 / 3 ) π   =</v>
      </c>
      <c r="FM276" s="42">
        <f t="shared" si="569"/>
        <v>506.84361477915331</v>
      </c>
      <c r="FN276">
        <f t="shared" si="570"/>
        <v>-0.86602540378444059</v>
      </c>
      <c r="FO276">
        <f t="shared" si="571"/>
        <v>-0.49999999999999661</v>
      </c>
      <c r="FP276">
        <f t="shared" si="572"/>
        <v>-4.3301270189222034</v>
      </c>
      <c r="FQ276">
        <f t="shared" si="573"/>
        <v>-2.4999999999999831</v>
      </c>
      <c r="FR276">
        <f t="shared" si="574"/>
        <v>7.4999999999999831</v>
      </c>
      <c r="FS276">
        <f t="shared" si="575"/>
        <v>2.5000000000000169</v>
      </c>
      <c r="FT276">
        <f t="shared" si="576"/>
        <v>8.6602540378443766</v>
      </c>
      <c r="FV276">
        <v>360</v>
      </c>
      <c r="FW276">
        <f t="shared" si="556"/>
        <v>120</v>
      </c>
      <c r="FX276">
        <f t="shared" si="577"/>
        <v>60</v>
      </c>
      <c r="FY276">
        <f t="shared" si="593"/>
        <v>3</v>
      </c>
      <c r="FZ276">
        <f t="shared" si="537"/>
        <v>1.5</v>
      </c>
      <c r="GA276">
        <f t="shared" si="594"/>
        <v>242</v>
      </c>
      <c r="GB276">
        <f t="shared" si="578"/>
        <v>0</v>
      </c>
      <c r="GC276" t="str">
        <f t="shared" si="579"/>
        <v/>
      </c>
      <c r="GD276" t="str">
        <f t="shared" si="538"/>
        <v/>
      </c>
      <c r="GH276" t="str">
        <f t="shared" si="489"/>
        <v/>
      </c>
      <c r="GI276" t="str">
        <f t="shared" si="580"/>
        <v/>
      </c>
      <c r="GJ276" s="43" t="str">
        <f t="shared" si="581"/>
        <v/>
      </c>
      <c r="GK276" s="43" t="str">
        <f t="shared" si="582"/>
        <v/>
      </c>
      <c r="GL276" s="145"/>
      <c r="GM276" t="str">
        <f t="shared" si="583"/>
        <v/>
      </c>
      <c r="GN276" t="str">
        <f t="shared" si="584"/>
        <v/>
      </c>
      <c r="GO276" t="str">
        <f t="shared" si="585"/>
        <v/>
      </c>
      <c r="GP276" t="str">
        <f t="shared" si="586"/>
        <v/>
      </c>
      <c r="GQ276" t="str">
        <f t="shared" si="539"/>
        <v/>
      </c>
      <c r="GR276" t="str">
        <f t="shared" si="587"/>
        <v/>
      </c>
      <c r="GS276" t="str">
        <f t="shared" si="588"/>
        <v/>
      </c>
      <c r="GU276" t="str">
        <f t="shared" si="589"/>
        <v/>
      </c>
      <c r="GV276" t="str">
        <f t="shared" si="596"/>
        <v/>
      </c>
      <c r="GW276" t="str">
        <f t="shared" si="597"/>
        <v/>
      </c>
      <c r="GX276" t="str">
        <f t="shared" si="598"/>
        <v/>
      </c>
      <c r="GY276" s="19"/>
      <c r="GZ276" t="e">
        <f t="shared" si="540"/>
        <v>#VALUE!</v>
      </c>
      <c r="HA276">
        <f t="shared" ref="HA276:HA339" si="599">HA275</f>
        <v>3</v>
      </c>
      <c r="HC276" t="s">
        <v>982</v>
      </c>
      <c r="HD276">
        <f t="shared" si="557"/>
        <v>242</v>
      </c>
      <c r="HE276" t="str">
        <f t="shared" si="490"/>
        <v/>
      </c>
      <c r="HF276">
        <f t="shared" si="491"/>
        <v>0</v>
      </c>
      <c r="HG276" t="str">
        <f t="shared" si="492"/>
        <v/>
      </c>
      <c r="HH276">
        <f t="shared" si="590"/>
        <v>0</v>
      </c>
    </row>
    <row r="277" spans="2:216" x14ac:dyDescent="0.25">
      <c r="B277" s="8"/>
      <c r="C277" s="8"/>
      <c r="D277" s="8"/>
      <c r="E277" s="8"/>
      <c r="F277" s="8"/>
      <c r="G277" s="8"/>
      <c r="H277" s="8"/>
      <c r="I277" s="8"/>
      <c r="J277" s="8"/>
      <c r="L277" s="185"/>
      <c r="M277" s="185"/>
      <c r="N277" s="84"/>
      <c r="O277" s="8"/>
      <c r="P277" s="8"/>
      <c r="Q277" s="27"/>
      <c r="R277" s="227">
        <f t="shared" si="493"/>
        <v>162</v>
      </c>
      <c r="U277" s="32" t="str">
        <f t="shared" si="559"/>
        <v/>
      </c>
      <c r="V277" s="44" t="str">
        <f t="shared" si="560"/>
        <v/>
      </c>
      <c r="W277" s="66" t="str">
        <f t="shared" si="494"/>
        <v/>
      </c>
      <c r="X277" s="34" t="str">
        <f t="shared" si="561"/>
        <v/>
      </c>
      <c r="Y277" s="38" t="str">
        <f t="shared" si="562"/>
        <v/>
      </c>
      <c r="Z277" s="34" t="str">
        <f t="shared" si="563"/>
        <v/>
      </c>
      <c r="AA277" s="34" t="str">
        <f t="shared" si="564"/>
        <v/>
      </c>
      <c r="AB277" s="34" t="str">
        <f t="shared" si="495"/>
        <v/>
      </c>
      <c r="AC277" s="38" t="str">
        <f t="shared" si="496"/>
        <v/>
      </c>
      <c r="AD277" s="38" t="str">
        <f t="shared" si="497"/>
        <v/>
      </c>
      <c r="AE277" s="40" t="str">
        <f t="shared" si="565"/>
        <v/>
      </c>
      <c r="AG277" s="20" t="e">
        <f t="shared" si="498"/>
        <v>#VALUE!</v>
      </c>
      <c r="BE277" s="8">
        <v>180</v>
      </c>
      <c r="BF277" s="8">
        <v>360</v>
      </c>
      <c r="BG277" s="8">
        <f t="shared" si="558"/>
        <v>9720</v>
      </c>
      <c r="BH277">
        <f t="shared" si="499"/>
        <v>29160</v>
      </c>
      <c r="BI277" t="s">
        <v>20</v>
      </c>
      <c r="BJ277">
        <f t="shared" si="500"/>
        <v>29160</v>
      </c>
      <c r="BK277">
        <f t="shared" si="541"/>
        <v>0</v>
      </c>
      <c r="BL277" s="17">
        <f t="shared" si="501"/>
        <v>58320</v>
      </c>
      <c r="BM277" s="17">
        <f t="shared" si="502"/>
        <v>360</v>
      </c>
      <c r="BN277" s="17">
        <f t="shared" si="503"/>
        <v>58320</v>
      </c>
      <c r="BO277" s="17">
        <f t="shared" si="504"/>
        <v>0</v>
      </c>
      <c r="BR277">
        <f t="shared" si="505"/>
        <v>29160</v>
      </c>
      <c r="BS277">
        <f t="shared" si="506"/>
        <v>360</v>
      </c>
      <c r="BT277">
        <f t="shared" si="507"/>
        <v>162</v>
      </c>
      <c r="BU277">
        <f t="shared" si="508"/>
        <v>1</v>
      </c>
      <c r="BX277">
        <f t="shared" si="509"/>
        <v>1</v>
      </c>
      <c r="BY277">
        <f t="shared" si="510"/>
        <v>162</v>
      </c>
      <c r="BZ277">
        <f t="shared" si="511"/>
        <v>1</v>
      </c>
      <c r="CA277">
        <f t="shared" si="512"/>
        <v>1</v>
      </c>
      <c r="CB277">
        <f t="shared" si="513"/>
        <v>162</v>
      </c>
      <c r="CC277">
        <f t="shared" si="514"/>
        <v>1</v>
      </c>
      <c r="CD277" s="19"/>
      <c r="CE277" s="155">
        <f t="shared" si="515"/>
        <v>162</v>
      </c>
      <c r="CF277" s="17">
        <f t="shared" si="516"/>
        <v>162</v>
      </c>
      <c r="CG277" s="205">
        <f t="shared" si="517"/>
        <v>508.93800988154646</v>
      </c>
      <c r="CH277" s="205">
        <f t="shared" si="518"/>
        <v>162</v>
      </c>
      <c r="CI277" s="205">
        <f t="shared" si="519"/>
        <v>0</v>
      </c>
      <c r="CJ277" s="224">
        <f t="shared" si="474"/>
        <v>1</v>
      </c>
      <c r="CK277" s="205">
        <f t="shared" si="520"/>
        <v>2</v>
      </c>
      <c r="CL277" s="205">
        <v>360</v>
      </c>
      <c r="CM277" s="205">
        <f t="shared" si="542"/>
        <v>8.3333333333333332E-3</v>
      </c>
      <c r="CN277" s="8"/>
      <c r="CO277" s="198"/>
      <c r="CP277" s="8"/>
      <c r="CQ277" s="8"/>
      <c r="CR277" s="8"/>
      <c r="CS277" s="8"/>
      <c r="CT277" s="8">
        <f t="shared" si="543"/>
        <v>486</v>
      </c>
      <c r="CU277" s="8">
        <f t="shared" si="544"/>
        <v>3</v>
      </c>
      <c r="CV277" s="8">
        <f t="shared" si="521"/>
        <v>3</v>
      </c>
      <c r="CW277" s="8">
        <f t="shared" si="591"/>
        <v>162</v>
      </c>
      <c r="CX277" s="8">
        <f t="shared" si="592"/>
        <v>1</v>
      </c>
      <c r="CY277" s="8">
        <f t="shared" si="475"/>
        <v>3</v>
      </c>
      <c r="CZ277" s="8">
        <f t="shared" si="476"/>
        <v>162</v>
      </c>
      <c r="DA277" s="8">
        <f t="shared" si="522"/>
        <v>1</v>
      </c>
      <c r="DB277" s="8"/>
      <c r="DC277" s="198">
        <f t="shared" si="523"/>
        <v>162</v>
      </c>
      <c r="DD277" s="234" t="s">
        <v>1005</v>
      </c>
      <c r="DE277" s="198">
        <f t="shared" si="524"/>
        <v>1</v>
      </c>
      <c r="DF277" s="8" t="s">
        <v>16</v>
      </c>
      <c r="DG277" s="8">
        <f t="shared" si="477"/>
        <v>162</v>
      </c>
      <c r="DH277" s="129" t="s">
        <v>18</v>
      </c>
      <c r="DI277" s="129" t="s">
        <v>16</v>
      </c>
      <c r="DJ277" s="198">
        <f t="shared" si="525"/>
        <v>508.93800988154646</v>
      </c>
      <c r="DK277" s="30" t="s">
        <v>2</v>
      </c>
      <c r="DL277" s="198">
        <f t="shared" si="478"/>
        <v>508.93800988154646</v>
      </c>
      <c r="DM277" s="228">
        <f t="shared" si="545"/>
        <v>1000000000000</v>
      </c>
      <c r="DN277" s="228">
        <f t="shared" si="546"/>
        <v>508938009881546.44</v>
      </c>
      <c r="DO277" s="228">
        <f t="shared" si="547"/>
        <v>508938009881546.44</v>
      </c>
      <c r="DP277" s="228">
        <f t="shared" si="548"/>
        <v>508938009881546</v>
      </c>
      <c r="DQ277" s="228">
        <f t="shared" si="549"/>
        <v>508938009881546</v>
      </c>
      <c r="DR277" s="30" t="str">
        <f t="shared" si="550"/>
        <v/>
      </c>
      <c r="DS277" s="30">
        <f t="shared" si="551"/>
        <v>0</v>
      </c>
      <c r="DT277" s="30">
        <f t="shared" si="552"/>
        <v>0</v>
      </c>
      <c r="DU277" s="27"/>
      <c r="DV277" s="23" t="s">
        <v>19</v>
      </c>
      <c r="DW277" s="23">
        <f t="shared" si="479"/>
        <v>162</v>
      </c>
      <c r="DX277" s="23">
        <f t="shared" si="480"/>
        <v>1</v>
      </c>
      <c r="DY277" s="23">
        <f t="shared" si="526"/>
        <v>162</v>
      </c>
      <c r="DZ277" s="23">
        <f t="shared" si="527"/>
        <v>0</v>
      </c>
      <c r="EA277" s="23">
        <f t="shared" si="481"/>
        <v>0</v>
      </c>
      <c r="EB277" s="23"/>
      <c r="EC277" s="23">
        <f t="shared" si="528"/>
        <v>162</v>
      </c>
      <c r="ED277" s="23">
        <f t="shared" si="529"/>
        <v>1</v>
      </c>
      <c r="EE277" s="23">
        <f t="shared" si="530"/>
        <v>162</v>
      </c>
      <c r="EF277" s="23">
        <f t="shared" si="531"/>
        <v>1</v>
      </c>
      <c r="EG277" s="23"/>
      <c r="EH277" s="23" t="s">
        <v>36</v>
      </c>
      <c r="EI277" s="223">
        <f t="shared" si="532"/>
        <v>162</v>
      </c>
      <c r="EJ277" s="23" t="s">
        <v>17</v>
      </c>
      <c r="EK277" s="223">
        <f t="shared" si="533"/>
        <v>1</v>
      </c>
      <c r="EL277" s="92" t="s">
        <v>37</v>
      </c>
      <c r="EM277" s="24" t="s">
        <v>18</v>
      </c>
      <c r="EN277" s="92">
        <f t="shared" si="566"/>
        <v>1</v>
      </c>
      <c r="EO277" s="92" t="s">
        <v>16</v>
      </c>
      <c r="EP277" t="str">
        <f t="shared" si="567"/>
        <v xml:space="preserve">( 162 / 1 ) π </v>
      </c>
      <c r="EQ277" t="str">
        <f t="shared" si="568"/>
        <v xml:space="preserve">162 π </v>
      </c>
      <c r="ER277" t="str">
        <f t="shared" si="534"/>
        <v xml:space="preserve">162 π </v>
      </c>
      <c r="ES277">
        <f t="shared" si="553"/>
        <v>0</v>
      </c>
      <c r="ET277" t="str">
        <f t="shared" si="535"/>
        <v xml:space="preserve">162 π </v>
      </c>
      <c r="EU277" s="92" t="s">
        <v>39</v>
      </c>
      <c r="EV277" s="92">
        <f t="shared" si="554"/>
        <v>244</v>
      </c>
      <c r="EW277" s="92"/>
      <c r="EX277" s="92">
        <f t="shared" si="555"/>
        <v>3</v>
      </c>
      <c r="EY277" s="92">
        <f t="shared" si="482"/>
        <v>1</v>
      </c>
      <c r="EZ277" s="71" t="str">
        <f t="shared" si="483"/>
        <v xml:space="preserve">29160° = </v>
      </c>
      <c r="FA277" s="73" t="str">
        <f t="shared" si="536"/>
        <v xml:space="preserve">162 π </v>
      </c>
      <c r="FB277" s="26" t="str">
        <f t="shared" si="484"/>
        <v>=</v>
      </c>
      <c r="FC277" s="26"/>
      <c r="FD277" s="26">
        <f t="shared" si="485"/>
        <v>508.93800988154646</v>
      </c>
      <c r="FE277" s="26"/>
      <c r="FF277" s="26" t="s">
        <v>39</v>
      </c>
      <c r="FG277" s="25">
        <f t="shared" si="486"/>
        <v>508.93800988154646</v>
      </c>
      <c r="FH277" s="25" t="s">
        <v>2</v>
      </c>
      <c r="FI277" s="25" t="str">
        <f t="shared" si="487"/>
        <v/>
      </c>
      <c r="FL277" s="144" t="str">
        <f t="shared" si="488"/>
        <v>162 π   =</v>
      </c>
      <c r="FM277" s="42">
        <f t="shared" si="569"/>
        <v>508.93800988154646</v>
      </c>
      <c r="FN277">
        <f t="shared" si="570"/>
        <v>-4.116368704232265E-14</v>
      </c>
      <c r="FO277">
        <f t="shared" si="571"/>
        <v>1</v>
      </c>
      <c r="FP277">
        <f t="shared" si="572"/>
        <v>-2.0581843521161325E-13</v>
      </c>
      <c r="FQ277">
        <f t="shared" si="573"/>
        <v>5</v>
      </c>
      <c r="FR277">
        <f t="shared" si="574"/>
        <v>0</v>
      </c>
      <c r="FS277">
        <f t="shared" si="575"/>
        <v>0</v>
      </c>
      <c r="FT277">
        <f t="shared" si="576"/>
        <v>2.0581843521161325E-13</v>
      </c>
      <c r="FV277">
        <v>360</v>
      </c>
      <c r="FW277">
        <f t="shared" si="556"/>
        <v>120</v>
      </c>
      <c r="FX277">
        <f t="shared" si="577"/>
        <v>60</v>
      </c>
      <c r="FY277">
        <f t="shared" si="593"/>
        <v>3</v>
      </c>
      <c r="FZ277">
        <f t="shared" si="537"/>
        <v>1.5</v>
      </c>
      <c r="GA277">
        <f t="shared" si="594"/>
        <v>243</v>
      </c>
      <c r="GB277">
        <f t="shared" si="578"/>
        <v>0</v>
      </c>
      <c r="GC277" t="str">
        <f t="shared" si="579"/>
        <v/>
      </c>
      <c r="GD277" t="str">
        <f t="shared" si="538"/>
        <v/>
      </c>
      <c r="GH277" t="str">
        <f t="shared" si="489"/>
        <v/>
      </c>
      <c r="GI277" t="str">
        <f t="shared" si="580"/>
        <v/>
      </c>
      <c r="GJ277" s="43" t="str">
        <f t="shared" si="581"/>
        <v/>
      </c>
      <c r="GK277" s="43" t="str">
        <f t="shared" si="582"/>
        <v/>
      </c>
      <c r="GL277" s="145"/>
      <c r="GM277" t="str">
        <f t="shared" si="583"/>
        <v/>
      </c>
      <c r="GN277" t="str">
        <f t="shared" si="584"/>
        <v/>
      </c>
      <c r="GO277" t="str">
        <f t="shared" si="585"/>
        <v/>
      </c>
      <c r="GP277" t="str">
        <f t="shared" si="586"/>
        <v/>
      </c>
      <c r="GQ277" t="str">
        <f t="shared" si="539"/>
        <v/>
      </c>
      <c r="GR277" t="str">
        <f t="shared" si="587"/>
        <v/>
      </c>
      <c r="GS277" t="str">
        <f t="shared" si="588"/>
        <v/>
      </c>
      <c r="GU277" t="str">
        <f t="shared" si="589"/>
        <v/>
      </c>
      <c r="GV277" t="str">
        <f t="shared" si="596"/>
        <v/>
      </c>
      <c r="GW277" t="str">
        <f t="shared" si="597"/>
        <v/>
      </c>
      <c r="GX277" t="str">
        <f t="shared" si="598"/>
        <v/>
      </c>
      <c r="GY277" s="19"/>
      <c r="GZ277" t="e">
        <f t="shared" si="540"/>
        <v>#VALUE!</v>
      </c>
      <c r="HA277">
        <f t="shared" si="599"/>
        <v>3</v>
      </c>
      <c r="HC277" t="s">
        <v>982</v>
      </c>
      <c r="HD277">
        <f t="shared" si="557"/>
        <v>243</v>
      </c>
      <c r="HE277" t="str">
        <f t="shared" si="490"/>
        <v/>
      </c>
      <c r="HF277">
        <f t="shared" si="491"/>
        <v>0</v>
      </c>
      <c r="HG277" t="str">
        <f t="shared" si="492"/>
        <v/>
      </c>
      <c r="HH277">
        <f t="shared" si="590"/>
        <v>0</v>
      </c>
    </row>
    <row r="278" spans="2:216" x14ac:dyDescent="0.25">
      <c r="B278" s="8"/>
      <c r="C278" s="8"/>
      <c r="D278" s="8"/>
      <c r="E278" s="8"/>
      <c r="F278" s="8"/>
      <c r="G278" s="8"/>
      <c r="H278" s="8"/>
      <c r="I278" s="8"/>
      <c r="J278" s="8"/>
      <c r="L278" s="185"/>
      <c r="M278" s="185"/>
      <c r="N278" s="84"/>
      <c r="O278" s="8"/>
      <c r="P278" s="8"/>
      <c r="Q278" s="27"/>
      <c r="R278" s="227">
        <f t="shared" si="493"/>
        <v>162.66666666666666</v>
      </c>
      <c r="U278" s="32" t="str">
        <f t="shared" si="559"/>
        <v/>
      </c>
      <c r="V278" s="45" t="str">
        <f t="shared" si="560"/>
        <v/>
      </c>
      <c r="W278" s="32" t="str">
        <f t="shared" si="494"/>
        <v/>
      </c>
      <c r="X278" s="35" t="str">
        <f t="shared" si="561"/>
        <v/>
      </c>
      <c r="Y278" s="39" t="str">
        <f t="shared" si="562"/>
        <v/>
      </c>
      <c r="Z278" s="35" t="str">
        <f t="shared" si="563"/>
        <v/>
      </c>
      <c r="AA278" s="35" t="str">
        <f t="shared" si="564"/>
        <v/>
      </c>
      <c r="AB278" s="35" t="str">
        <f t="shared" si="495"/>
        <v/>
      </c>
      <c r="AC278" s="39" t="str">
        <f t="shared" si="496"/>
        <v/>
      </c>
      <c r="AD278" s="39" t="str">
        <f t="shared" si="497"/>
        <v/>
      </c>
      <c r="AE278" s="41" t="str">
        <f t="shared" si="565"/>
        <v/>
      </c>
      <c r="AG278" s="20" t="e">
        <f t="shared" si="498"/>
        <v>#VALUE!</v>
      </c>
      <c r="BE278" s="8">
        <v>180</v>
      </c>
      <c r="BF278" s="8">
        <v>360</v>
      </c>
      <c r="BG278" s="8">
        <f t="shared" si="558"/>
        <v>9760</v>
      </c>
      <c r="BH278">
        <f t="shared" si="499"/>
        <v>29280</v>
      </c>
      <c r="BI278" t="s">
        <v>20</v>
      </c>
      <c r="BJ278">
        <f t="shared" si="500"/>
        <v>29280</v>
      </c>
      <c r="BK278">
        <f t="shared" si="541"/>
        <v>0</v>
      </c>
      <c r="BL278" s="17">
        <f t="shared" si="501"/>
        <v>58560</v>
      </c>
      <c r="BM278" s="17">
        <f t="shared" si="502"/>
        <v>360</v>
      </c>
      <c r="BN278" s="17">
        <f t="shared" si="503"/>
        <v>58560</v>
      </c>
      <c r="BO278" s="17">
        <f t="shared" si="504"/>
        <v>0</v>
      </c>
      <c r="BR278">
        <f t="shared" si="505"/>
        <v>29280</v>
      </c>
      <c r="BS278">
        <f t="shared" si="506"/>
        <v>120</v>
      </c>
      <c r="BT278">
        <f t="shared" si="507"/>
        <v>488</v>
      </c>
      <c r="BU278">
        <f t="shared" si="508"/>
        <v>3</v>
      </c>
      <c r="BX278">
        <f t="shared" si="509"/>
        <v>1</v>
      </c>
      <c r="BY278">
        <f t="shared" si="510"/>
        <v>488</v>
      </c>
      <c r="BZ278">
        <f t="shared" si="511"/>
        <v>3</v>
      </c>
      <c r="CA278">
        <f t="shared" si="512"/>
        <v>1</v>
      </c>
      <c r="CB278">
        <f t="shared" si="513"/>
        <v>488</v>
      </c>
      <c r="CC278">
        <f t="shared" si="514"/>
        <v>3</v>
      </c>
      <c r="CD278" s="19"/>
      <c r="CE278" s="155">
        <f t="shared" si="515"/>
        <v>162.66666666666666</v>
      </c>
      <c r="CF278" s="17">
        <f t="shared" si="516"/>
        <v>162.66666666666666</v>
      </c>
      <c r="CG278" s="205">
        <f t="shared" si="517"/>
        <v>511.03240498393967</v>
      </c>
      <c r="CH278" s="205">
        <f t="shared" si="518"/>
        <v>162.66666666666666</v>
      </c>
      <c r="CI278" s="205">
        <f t="shared" si="519"/>
        <v>0</v>
      </c>
      <c r="CJ278" s="224">
        <f t="shared" si="474"/>
        <v>1</v>
      </c>
      <c r="CK278" s="205">
        <f t="shared" si="520"/>
        <v>2</v>
      </c>
      <c r="CL278" s="205">
        <v>360</v>
      </c>
      <c r="CM278" s="205">
        <f t="shared" si="542"/>
        <v>8.3333333333333332E-3</v>
      </c>
      <c r="CN278" s="8"/>
      <c r="CO278" s="198"/>
      <c r="CP278" s="8"/>
      <c r="CQ278" s="8"/>
      <c r="CR278" s="8"/>
      <c r="CS278" s="8"/>
      <c r="CT278" s="8">
        <f t="shared" si="543"/>
        <v>488</v>
      </c>
      <c r="CU278" s="8">
        <f t="shared" si="544"/>
        <v>3</v>
      </c>
      <c r="CV278" s="8">
        <f t="shared" si="521"/>
        <v>1</v>
      </c>
      <c r="CW278" s="8">
        <f t="shared" si="591"/>
        <v>488</v>
      </c>
      <c r="CX278" s="8">
        <f t="shared" si="592"/>
        <v>3</v>
      </c>
      <c r="CY278" s="8">
        <f t="shared" si="475"/>
        <v>1</v>
      </c>
      <c r="CZ278" s="8">
        <f t="shared" si="476"/>
        <v>488</v>
      </c>
      <c r="DA278" s="8">
        <f t="shared" si="522"/>
        <v>3</v>
      </c>
      <c r="DB278" s="8"/>
      <c r="DC278" s="198">
        <f t="shared" si="523"/>
        <v>488</v>
      </c>
      <c r="DD278" s="234" t="s">
        <v>1005</v>
      </c>
      <c r="DE278" s="198">
        <f t="shared" si="524"/>
        <v>3</v>
      </c>
      <c r="DF278" s="8" t="s">
        <v>16</v>
      </c>
      <c r="DG278" s="8">
        <f t="shared" si="477"/>
        <v>162.66666666666666</v>
      </c>
      <c r="DH278" s="129" t="s">
        <v>18</v>
      </c>
      <c r="DI278" s="129" t="s">
        <v>16</v>
      </c>
      <c r="DJ278" s="198">
        <f t="shared" si="525"/>
        <v>511.03240498393967</v>
      </c>
      <c r="DK278" s="30" t="s">
        <v>2</v>
      </c>
      <c r="DL278" s="198">
        <f t="shared" si="478"/>
        <v>511.03240498393967</v>
      </c>
      <c r="DM278" s="228">
        <f t="shared" si="545"/>
        <v>1000000000000</v>
      </c>
      <c r="DN278" s="228">
        <f t="shared" si="546"/>
        <v>511032404983939.69</v>
      </c>
      <c r="DO278" s="228">
        <f t="shared" si="547"/>
        <v>511032404983939.69</v>
      </c>
      <c r="DP278" s="228">
        <f t="shared" si="548"/>
        <v>511032404983940</v>
      </c>
      <c r="DQ278" s="228">
        <f t="shared" si="549"/>
        <v>511032404983940</v>
      </c>
      <c r="DR278" s="30" t="str">
        <f t="shared" si="550"/>
        <v/>
      </c>
      <c r="DS278" s="30">
        <f t="shared" si="551"/>
        <v>0</v>
      </c>
      <c r="DT278" s="30">
        <f t="shared" si="552"/>
        <v>0</v>
      </c>
      <c r="DU278" s="27"/>
      <c r="DV278" s="23" t="s">
        <v>19</v>
      </c>
      <c r="DW278" s="23">
        <f t="shared" si="479"/>
        <v>488</v>
      </c>
      <c r="DX278" s="23">
        <f t="shared" si="480"/>
        <v>3</v>
      </c>
      <c r="DY278" s="23">
        <f t="shared" si="526"/>
        <v>162.66666666666666</v>
      </c>
      <c r="DZ278" s="23">
        <f t="shared" si="527"/>
        <v>0</v>
      </c>
      <c r="EA278" s="23">
        <f t="shared" si="481"/>
        <v>0</v>
      </c>
      <c r="EB278" s="23"/>
      <c r="EC278" s="23">
        <f t="shared" si="528"/>
        <v>488</v>
      </c>
      <c r="ED278" s="23">
        <f t="shared" si="529"/>
        <v>3</v>
      </c>
      <c r="EE278" s="23">
        <f t="shared" si="530"/>
        <v>488</v>
      </c>
      <c r="EF278" s="23">
        <f t="shared" si="531"/>
        <v>3</v>
      </c>
      <c r="EG278" s="23"/>
      <c r="EH278" s="23" t="s">
        <v>36</v>
      </c>
      <c r="EI278" s="223">
        <f t="shared" si="532"/>
        <v>488</v>
      </c>
      <c r="EJ278" s="23" t="s">
        <v>17</v>
      </c>
      <c r="EK278" s="223">
        <f t="shared" si="533"/>
        <v>3</v>
      </c>
      <c r="EL278" s="92" t="s">
        <v>37</v>
      </c>
      <c r="EM278" s="24" t="s">
        <v>18</v>
      </c>
      <c r="EN278" s="92">
        <f t="shared" si="566"/>
        <v>1</v>
      </c>
      <c r="EO278" s="92" t="s">
        <v>16</v>
      </c>
      <c r="EP278" t="str">
        <f t="shared" si="567"/>
        <v xml:space="preserve">( 488 / 3 ) π </v>
      </c>
      <c r="EQ278" t="str">
        <f t="shared" si="568"/>
        <v xml:space="preserve">( 488 / 3 ) π </v>
      </c>
      <c r="ER278" t="str">
        <f t="shared" si="534"/>
        <v xml:space="preserve">( 488 / 3 ) π </v>
      </c>
      <c r="ES278">
        <f t="shared" si="553"/>
        <v>0</v>
      </c>
      <c r="ET278" t="str">
        <f t="shared" si="535"/>
        <v xml:space="preserve">( 488 / 3 ) π </v>
      </c>
      <c r="EU278" s="92" t="s">
        <v>39</v>
      </c>
      <c r="EV278" s="92">
        <f t="shared" si="554"/>
        <v>245</v>
      </c>
      <c r="EW278" s="92"/>
      <c r="EX278" s="92">
        <f t="shared" si="555"/>
        <v>3</v>
      </c>
      <c r="EY278" s="92">
        <f t="shared" si="482"/>
        <v>1</v>
      </c>
      <c r="EZ278" s="71" t="str">
        <f t="shared" si="483"/>
        <v xml:space="preserve">29280° = </v>
      </c>
      <c r="FA278" s="73" t="str">
        <f t="shared" si="536"/>
        <v xml:space="preserve">( 488 / 3 ) π </v>
      </c>
      <c r="FB278" s="26" t="str">
        <f t="shared" si="484"/>
        <v>=</v>
      </c>
      <c r="FC278" s="26"/>
      <c r="FD278" s="26">
        <f t="shared" si="485"/>
        <v>511.03240498393967</v>
      </c>
      <c r="FE278" s="26"/>
      <c r="FF278" s="26" t="s">
        <v>39</v>
      </c>
      <c r="FG278" s="25">
        <f t="shared" si="486"/>
        <v>511.03240498393967</v>
      </c>
      <c r="FH278" s="25" t="s">
        <v>2</v>
      </c>
      <c r="FI278" s="25" t="str">
        <f t="shared" si="487"/>
        <v/>
      </c>
      <c r="FL278" s="144" t="str">
        <f t="shared" si="488"/>
        <v>( 488 / 3 ) π   =</v>
      </c>
      <c r="FM278" s="42">
        <f t="shared" si="569"/>
        <v>511.03240498393967</v>
      </c>
      <c r="FN278">
        <f t="shared" si="570"/>
        <v>0.86602540378445336</v>
      </c>
      <c r="FO278">
        <f t="shared" si="571"/>
        <v>-0.49999999999997452</v>
      </c>
      <c r="FP278">
        <f t="shared" si="572"/>
        <v>4.3301270189222665</v>
      </c>
      <c r="FQ278">
        <f t="shared" si="573"/>
        <v>-2.4999999999998725</v>
      </c>
      <c r="FR278">
        <f t="shared" si="574"/>
        <v>7.4999999999998721</v>
      </c>
      <c r="FS278">
        <f t="shared" si="575"/>
        <v>2.5000000000001275</v>
      </c>
      <c r="FT278">
        <f t="shared" si="576"/>
        <v>8.6602540378443127</v>
      </c>
      <c r="FV278">
        <v>360</v>
      </c>
      <c r="FW278">
        <f t="shared" si="556"/>
        <v>120</v>
      </c>
      <c r="FX278">
        <f t="shared" si="577"/>
        <v>60</v>
      </c>
      <c r="FY278">
        <f t="shared" si="593"/>
        <v>3</v>
      </c>
      <c r="FZ278">
        <f t="shared" si="537"/>
        <v>1.5</v>
      </c>
      <c r="GA278">
        <f t="shared" si="594"/>
        <v>244</v>
      </c>
      <c r="GB278">
        <f t="shared" si="578"/>
        <v>0</v>
      </c>
      <c r="GC278" t="str">
        <f t="shared" si="579"/>
        <v/>
      </c>
      <c r="GD278" t="str">
        <f t="shared" si="538"/>
        <v/>
      </c>
      <c r="GH278" t="str">
        <f t="shared" si="489"/>
        <v/>
      </c>
      <c r="GI278" t="str">
        <f t="shared" si="580"/>
        <v/>
      </c>
      <c r="GJ278" s="43" t="str">
        <f t="shared" si="581"/>
        <v/>
      </c>
      <c r="GK278" s="43" t="str">
        <f t="shared" si="582"/>
        <v/>
      </c>
      <c r="GL278" s="145"/>
      <c r="GM278" t="str">
        <f t="shared" si="583"/>
        <v/>
      </c>
      <c r="GN278" t="str">
        <f t="shared" si="584"/>
        <v/>
      </c>
      <c r="GO278" t="str">
        <f t="shared" si="585"/>
        <v/>
      </c>
      <c r="GP278" t="str">
        <f t="shared" si="586"/>
        <v/>
      </c>
      <c r="GQ278" t="str">
        <f t="shared" si="539"/>
        <v/>
      </c>
      <c r="GR278" t="str">
        <f t="shared" si="587"/>
        <v/>
      </c>
      <c r="GS278" t="str">
        <f t="shared" si="588"/>
        <v/>
      </c>
      <c r="GU278" t="str">
        <f t="shared" si="589"/>
        <v/>
      </c>
      <c r="GV278" t="str">
        <f t="shared" si="596"/>
        <v/>
      </c>
      <c r="GW278" t="str">
        <f t="shared" si="597"/>
        <v/>
      </c>
      <c r="GX278" t="str">
        <f t="shared" si="598"/>
        <v/>
      </c>
      <c r="GY278" s="19"/>
      <c r="GZ278" t="e">
        <f t="shared" si="540"/>
        <v>#VALUE!</v>
      </c>
      <c r="HA278">
        <f t="shared" si="599"/>
        <v>3</v>
      </c>
      <c r="HC278" t="s">
        <v>982</v>
      </c>
      <c r="HD278">
        <f t="shared" si="557"/>
        <v>244</v>
      </c>
      <c r="HE278" t="str">
        <f t="shared" si="490"/>
        <v/>
      </c>
      <c r="HF278">
        <f t="shared" si="491"/>
        <v>0</v>
      </c>
      <c r="HG278" t="str">
        <f t="shared" si="492"/>
        <v/>
      </c>
      <c r="HH278">
        <f t="shared" si="590"/>
        <v>0</v>
      </c>
    </row>
    <row r="279" spans="2:216" x14ac:dyDescent="0.25">
      <c r="B279" s="8"/>
      <c r="C279" s="8"/>
      <c r="D279" s="8"/>
      <c r="E279" s="8"/>
      <c r="F279" s="8"/>
      <c r="G279" s="8"/>
      <c r="H279" s="8"/>
      <c r="I279" s="8"/>
      <c r="J279" s="8"/>
      <c r="L279" s="185"/>
      <c r="M279" s="185"/>
      <c r="N279" s="84"/>
      <c r="O279" s="8"/>
      <c r="P279" s="8"/>
      <c r="Q279" s="27"/>
      <c r="R279" s="227">
        <f t="shared" si="493"/>
        <v>163.33333333333334</v>
      </c>
      <c r="U279" s="32" t="str">
        <f t="shared" si="559"/>
        <v/>
      </c>
      <c r="V279" s="44" t="str">
        <f t="shared" si="560"/>
        <v/>
      </c>
      <c r="W279" s="66" t="str">
        <f t="shared" si="494"/>
        <v/>
      </c>
      <c r="X279" s="34" t="str">
        <f t="shared" si="561"/>
        <v/>
      </c>
      <c r="Y279" s="38" t="str">
        <f t="shared" si="562"/>
        <v/>
      </c>
      <c r="Z279" s="34" t="str">
        <f t="shared" si="563"/>
        <v/>
      </c>
      <c r="AA279" s="34" t="str">
        <f t="shared" si="564"/>
        <v/>
      </c>
      <c r="AB279" s="34" t="str">
        <f t="shared" si="495"/>
        <v/>
      </c>
      <c r="AC279" s="38" t="str">
        <f t="shared" si="496"/>
        <v/>
      </c>
      <c r="AD279" s="38" t="str">
        <f t="shared" si="497"/>
        <v/>
      </c>
      <c r="AE279" s="40" t="str">
        <f t="shared" si="565"/>
        <v/>
      </c>
      <c r="AG279" s="20" t="e">
        <f t="shared" si="498"/>
        <v>#VALUE!</v>
      </c>
      <c r="BE279" s="8">
        <v>180</v>
      </c>
      <c r="BF279" s="8">
        <v>360</v>
      </c>
      <c r="BG279" s="8">
        <f t="shared" si="558"/>
        <v>9800</v>
      </c>
      <c r="BH279">
        <f t="shared" si="499"/>
        <v>29400</v>
      </c>
      <c r="BI279" t="s">
        <v>20</v>
      </c>
      <c r="BJ279">
        <f t="shared" si="500"/>
        <v>29400</v>
      </c>
      <c r="BK279">
        <f t="shared" si="541"/>
        <v>0</v>
      </c>
      <c r="BL279" s="17">
        <f t="shared" si="501"/>
        <v>58800</v>
      </c>
      <c r="BM279" s="17">
        <f t="shared" si="502"/>
        <v>360</v>
      </c>
      <c r="BN279" s="17">
        <f t="shared" si="503"/>
        <v>58800</v>
      </c>
      <c r="BO279" s="17">
        <f t="shared" si="504"/>
        <v>0</v>
      </c>
      <c r="BR279">
        <f t="shared" si="505"/>
        <v>29400</v>
      </c>
      <c r="BS279">
        <f t="shared" si="506"/>
        <v>120</v>
      </c>
      <c r="BT279">
        <f t="shared" si="507"/>
        <v>490</v>
      </c>
      <c r="BU279">
        <f t="shared" si="508"/>
        <v>3</v>
      </c>
      <c r="BX279">
        <f t="shared" si="509"/>
        <v>1</v>
      </c>
      <c r="BY279">
        <f t="shared" si="510"/>
        <v>490</v>
      </c>
      <c r="BZ279">
        <f t="shared" si="511"/>
        <v>3</v>
      </c>
      <c r="CA279">
        <f t="shared" si="512"/>
        <v>1</v>
      </c>
      <c r="CB279">
        <f t="shared" si="513"/>
        <v>490</v>
      </c>
      <c r="CC279">
        <f t="shared" si="514"/>
        <v>3</v>
      </c>
      <c r="CD279" s="19"/>
      <c r="CE279" s="155">
        <f t="shared" si="515"/>
        <v>163.33333333333334</v>
      </c>
      <c r="CF279" s="17">
        <f t="shared" si="516"/>
        <v>163.33333333333334</v>
      </c>
      <c r="CG279" s="205">
        <f t="shared" si="517"/>
        <v>513.12680008633288</v>
      </c>
      <c r="CH279" s="205">
        <f t="shared" si="518"/>
        <v>163.33333333333334</v>
      </c>
      <c r="CI279" s="205">
        <f t="shared" si="519"/>
        <v>0</v>
      </c>
      <c r="CJ279" s="224">
        <f t="shared" si="474"/>
        <v>1</v>
      </c>
      <c r="CK279" s="205">
        <f t="shared" si="520"/>
        <v>2</v>
      </c>
      <c r="CL279" s="205">
        <v>360</v>
      </c>
      <c r="CM279" s="205">
        <f t="shared" si="542"/>
        <v>8.3333333333333332E-3</v>
      </c>
      <c r="CN279" s="8"/>
      <c r="CO279" s="198"/>
      <c r="CP279" s="8"/>
      <c r="CQ279" s="8"/>
      <c r="CR279" s="8"/>
      <c r="CS279" s="8"/>
      <c r="CT279" s="8">
        <f t="shared" si="543"/>
        <v>490</v>
      </c>
      <c r="CU279" s="8">
        <f t="shared" si="544"/>
        <v>3</v>
      </c>
      <c r="CV279" s="8">
        <f t="shared" si="521"/>
        <v>1</v>
      </c>
      <c r="CW279" s="8">
        <f t="shared" si="591"/>
        <v>490</v>
      </c>
      <c r="CX279" s="8">
        <f t="shared" si="592"/>
        <v>3</v>
      </c>
      <c r="CY279" s="8">
        <f t="shared" si="475"/>
        <v>1</v>
      </c>
      <c r="CZ279" s="8">
        <f t="shared" si="476"/>
        <v>490</v>
      </c>
      <c r="DA279" s="8">
        <f t="shared" si="522"/>
        <v>3</v>
      </c>
      <c r="DB279" s="8"/>
      <c r="DC279" s="198">
        <f t="shared" si="523"/>
        <v>490</v>
      </c>
      <c r="DD279" s="234" t="s">
        <v>1005</v>
      </c>
      <c r="DE279" s="198">
        <f t="shared" si="524"/>
        <v>3</v>
      </c>
      <c r="DF279" s="8" t="s">
        <v>16</v>
      </c>
      <c r="DG279" s="8">
        <f t="shared" si="477"/>
        <v>163.33333333333334</v>
      </c>
      <c r="DH279" s="129" t="s">
        <v>18</v>
      </c>
      <c r="DI279" s="129" t="s">
        <v>16</v>
      </c>
      <c r="DJ279" s="198">
        <f t="shared" si="525"/>
        <v>513.12680008633288</v>
      </c>
      <c r="DK279" s="30" t="s">
        <v>2</v>
      </c>
      <c r="DL279" s="198">
        <f t="shared" si="478"/>
        <v>513.12680008633288</v>
      </c>
      <c r="DM279" s="228">
        <f t="shared" si="545"/>
        <v>1000000000000</v>
      </c>
      <c r="DN279" s="228">
        <f t="shared" si="546"/>
        <v>513126800086332.88</v>
      </c>
      <c r="DO279" s="228">
        <f t="shared" si="547"/>
        <v>513126800086332.88</v>
      </c>
      <c r="DP279" s="228">
        <f t="shared" si="548"/>
        <v>513126800086333</v>
      </c>
      <c r="DQ279" s="228">
        <f t="shared" si="549"/>
        <v>513126800086333</v>
      </c>
      <c r="DR279" s="30" t="str">
        <f t="shared" si="550"/>
        <v/>
      </c>
      <c r="DS279" s="30">
        <f t="shared" si="551"/>
        <v>0</v>
      </c>
      <c r="DT279" s="30">
        <f t="shared" si="552"/>
        <v>0</v>
      </c>
      <c r="DU279" s="27"/>
      <c r="DV279" s="23" t="s">
        <v>19</v>
      </c>
      <c r="DW279" s="23">
        <f t="shared" si="479"/>
        <v>490</v>
      </c>
      <c r="DX279" s="23">
        <f t="shared" si="480"/>
        <v>3</v>
      </c>
      <c r="DY279" s="23">
        <f t="shared" si="526"/>
        <v>163.33333333333334</v>
      </c>
      <c r="DZ279" s="23">
        <f t="shared" si="527"/>
        <v>0</v>
      </c>
      <c r="EA279" s="23">
        <f t="shared" si="481"/>
        <v>0</v>
      </c>
      <c r="EB279" s="23"/>
      <c r="EC279" s="23">
        <f t="shared" si="528"/>
        <v>490</v>
      </c>
      <c r="ED279" s="23">
        <f t="shared" si="529"/>
        <v>3</v>
      </c>
      <c r="EE279" s="23">
        <f t="shared" si="530"/>
        <v>490</v>
      </c>
      <c r="EF279" s="23">
        <f t="shared" si="531"/>
        <v>3</v>
      </c>
      <c r="EG279" s="23"/>
      <c r="EH279" s="23" t="s">
        <v>36</v>
      </c>
      <c r="EI279" s="223">
        <f t="shared" si="532"/>
        <v>490</v>
      </c>
      <c r="EJ279" s="23" t="s">
        <v>17</v>
      </c>
      <c r="EK279" s="223">
        <f t="shared" si="533"/>
        <v>3</v>
      </c>
      <c r="EL279" s="92" t="s">
        <v>37</v>
      </c>
      <c r="EM279" s="24" t="s">
        <v>18</v>
      </c>
      <c r="EN279" s="92">
        <f t="shared" si="566"/>
        <v>1</v>
      </c>
      <c r="EO279" s="92" t="s">
        <v>16</v>
      </c>
      <c r="EP279" t="str">
        <f t="shared" si="567"/>
        <v xml:space="preserve">( 490 / 3 ) π </v>
      </c>
      <c r="EQ279" t="str">
        <f t="shared" si="568"/>
        <v xml:space="preserve">( 490 / 3 ) π </v>
      </c>
      <c r="ER279" t="str">
        <f t="shared" si="534"/>
        <v xml:space="preserve">( 490 / 3 ) π </v>
      </c>
      <c r="ES279">
        <f t="shared" si="553"/>
        <v>0</v>
      </c>
      <c r="ET279" t="str">
        <f t="shared" si="535"/>
        <v xml:space="preserve">( 490 / 3 ) π </v>
      </c>
      <c r="EU279" s="92" t="s">
        <v>39</v>
      </c>
      <c r="EV279" s="92">
        <f t="shared" si="554"/>
        <v>246</v>
      </c>
      <c r="EW279" s="92"/>
      <c r="EX279" s="92">
        <f t="shared" si="555"/>
        <v>3</v>
      </c>
      <c r="EY279" s="92">
        <f t="shared" si="482"/>
        <v>3</v>
      </c>
      <c r="EZ279" s="71" t="str">
        <f t="shared" si="483"/>
        <v xml:space="preserve">29400° = </v>
      </c>
      <c r="FA279" s="73" t="str">
        <f t="shared" si="536"/>
        <v xml:space="preserve">( 490 / 3 ) π </v>
      </c>
      <c r="FB279" s="26" t="str">
        <f t="shared" si="484"/>
        <v>=</v>
      </c>
      <c r="FC279" s="26"/>
      <c r="FD279" s="26">
        <f t="shared" si="485"/>
        <v>513.12680008633288</v>
      </c>
      <c r="FE279" s="26"/>
      <c r="FF279" s="26" t="s">
        <v>39</v>
      </c>
      <c r="FG279" s="25">
        <f t="shared" si="486"/>
        <v>513.12680008633288</v>
      </c>
      <c r="FH279" s="25" t="s">
        <v>2</v>
      </c>
      <c r="FI279" s="25" t="str">
        <f t="shared" si="487"/>
        <v/>
      </c>
      <c r="FL279" s="144" t="str">
        <f t="shared" si="488"/>
        <v>( 490 / 3 ) π   =</v>
      </c>
      <c r="FM279" s="42">
        <f t="shared" si="569"/>
        <v>513.12680008633288</v>
      </c>
      <c r="FN279">
        <f t="shared" si="570"/>
        <v>-0.86602540378442983</v>
      </c>
      <c r="FO279">
        <f t="shared" si="571"/>
        <v>-0.50000000000001532</v>
      </c>
      <c r="FP279">
        <f t="shared" si="572"/>
        <v>-4.3301270189221492</v>
      </c>
      <c r="FQ279">
        <f t="shared" si="573"/>
        <v>-2.5000000000000764</v>
      </c>
      <c r="FR279">
        <f t="shared" si="574"/>
        <v>7.5000000000000764</v>
      </c>
      <c r="FS279">
        <f t="shared" si="575"/>
        <v>2.4999999999999236</v>
      </c>
      <c r="FT279">
        <f t="shared" si="576"/>
        <v>8.6602540378444299</v>
      </c>
      <c r="FV279">
        <v>360</v>
      </c>
      <c r="FW279">
        <f t="shared" si="556"/>
        <v>120</v>
      </c>
      <c r="FX279">
        <f t="shared" si="577"/>
        <v>60</v>
      </c>
      <c r="FY279">
        <f t="shared" si="593"/>
        <v>3</v>
      </c>
      <c r="FZ279">
        <f t="shared" si="537"/>
        <v>1.5</v>
      </c>
      <c r="GA279">
        <f t="shared" si="594"/>
        <v>245</v>
      </c>
      <c r="GB279">
        <f t="shared" si="578"/>
        <v>0</v>
      </c>
      <c r="GC279" t="str">
        <f t="shared" si="579"/>
        <v/>
      </c>
      <c r="GD279" t="str">
        <f t="shared" si="538"/>
        <v/>
      </c>
      <c r="GH279" t="str">
        <f t="shared" si="489"/>
        <v/>
      </c>
      <c r="GI279" t="str">
        <f t="shared" si="580"/>
        <v/>
      </c>
      <c r="GJ279" s="43" t="str">
        <f t="shared" si="581"/>
        <v/>
      </c>
      <c r="GK279" s="43" t="str">
        <f t="shared" si="582"/>
        <v/>
      </c>
      <c r="GL279" s="145"/>
      <c r="GM279" t="str">
        <f t="shared" si="583"/>
        <v/>
      </c>
      <c r="GN279" t="str">
        <f t="shared" si="584"/>
        <v/>
      </c>
      <c r="GO279" t="str">
        <f t="shared" si="585"/>
        <v/>
      </c>
      <c r="GP279" t="str">
        <f t="shared" si="586"/>
        <v/>
      </c>
      <c r="GQ279" t="str">
        <f t="shared" si="539"/>
        <v/>
      </c>
      <c r="GR279" t="str">
        <f t="shared" si="587"/>
        <v/>
      </c>
      <c r="GS279" t="str">
        <f t="shared" si="588"/>
        <v/>
      </c>
      <c r="GU279" t="str">
        <f t="shared" si="589"/>
        <v/>
      </c>
      <c r="GV279" t="str">
        <f t="shared" si="596"/>
        <v/>
      </c>
      <c r="GW279" t="str">
        <f t="shared" si="597"/>
        <v/>
      </c>
      <c r="GX279" t="str">
        <f t="shared" si="598"/>
        <v/>
      </c>
      <c r="GY279" s="19"/>
      <c r="GZ279" t="e">
        <f t="shared" si="540"/>
        <v>#VALUE!</v>
      </c>
      <c r="HA279">
        <f t="shared" si="599"/>
        <v>3</v>
      </c>
      <c r="HC279" t="s">
        <v>982</v>
      </c>
      <c r="HD279">
        <f t="shared" si="557"/>
        <v>245</v>
      </c>
      <c r="HE279" t="str">
        <f t="shared" si="490"/>
        <v/>
      </c>
      <c r="HF279">
        <f t="shared" si="491"/>
        <v>0</v>
      </c>
      <c r="HG279" t="str">
        <f t="shared" si="492"/>
        <v/>
      </c>
      <c r="HH279">
        <f t="shared" si="590"/>
        <v>0</v>
      </c>
    </row>
    <row r="280" spans="2:216" x14ac:dyDescent="0.25">
      <c r="B280" s="8"/>
      <c r="C280" s="8"/>
      <c r="D280" s="8"/>
      <c r="E280" s="8"/>
      <c r="F280" s="8"/>
      <c r="G280" s="8"/>
      <c r="H280" s="8"/>
      <c r="I280" s="8"/>
      <c r="J280" s="8"/>
      <c r="L280" s="185"/>
      <c r="M280" s="185"/>
      <c r="N280" s="84"/>
      <c r="O280" s="8"/>
      <c r="P280" s="8"/>
      <c r="Q280" s="27"/>
      <c r="R280" s="227">
        <f t="shared" si="493"/>
        <v>164</v>
      </c>
      <c r="U280" s="32" t="str">
        <f t="shared" si="559"/>
        <v/>
      </c>
      <c r="V280" s="45" t="str">
        <f t="shared" si="560"/>
        <v/>
      </c>
      <c r="W280" s="32" t="str">
        <f t="shared" si="494"/>
        <v/>
      </c>
      <c r="X280" s="35" t="str">
        <f t="shared" si="561"/>
        <v/>
      </c>
      <c r="Y280" s="39" t="str">
        <f t="shared" si="562"/>
        <v/>
      </c>
      <c r="Z280" s="35" t="str">
        <f t="shared" si="563"/>
        <v/>
      </c>
      <c r="AA280" s="35" t="str">
        <f t="shared" si="564"/>
        <v/>
      </c>
      <c r="AB280" s="35" t="str">
        <f t="shared" si="495"/>
        <v/>
      </c>
      <c r="AC280" s="39" t="str">
        <f t="shared" si="496"/>
        <v/>
      </c>
      <c r="AD280" s="39" t="str">
        <f t="shared" si="497"/>
        <v/>
      </c>
      <c r="AE280" s="41" t="str">
        <f t="shared" si="565"/>
        <v/>
      </c>
      <c r="AG280" s="20" t="e">
        <f t="shared" si="498"/>
        <v>#VALUE!</v>
      </c>
      <c r="BE280" s="8">
        <v>180</v>
      </c>
      <c r="BF280" s="8">
        <v>360</v>
      </c>
      <c r="BG280" s="8">
        <f t="shared" si="558"/>
        <v>9840</v>
      </c>
      <c r="BH280">
        <f t="shared" si="499"/>
        <v>29520</v>
      </c>
      <c r="BI280" t="s">
        <v>20</v>
      </c>
      <c r="BJ280">
        <f t="shared" si="500"/>
        <v>29520</v>
      </c>
      <c r="BK280">
        <f t="shared" si="541"/>
        <v>0</v>
      </c>
      <c r="BL280" s="17">
        <f t="shared" si="501"/>
        <v>59040</v>
      </c>
      <c r="BM280" s="17">
        <f t="shared" si="502"/>
        <v>360</v>
      </c>
      <c r="BN280" s="17">
        <f t="shared" si="503"/>
        <v>59040</v>
      </c>
      <c r="BO280" s="17">
        <f t="shared" si="504"/>
        <v>0</v>
      </c>
      <c r="BR280">
        <f t="shared" si="505"/>
        <v>29520</v>
      </c>
      <c r="BS280">
        <f t="shared" si="506"/>
        <v>360</v>
      </c>
      <c r="BT280">
        <f t="shared" si="507"/>
        <v>164</v>
      </c>
      <c r="BU280">
        <f t="shared" si="508"/>
        <v>1</v>
      </c>
      <c r="BX280">
        <f t="shared" si="509"/>
        <v>1</v>
      </c>
      <c r="BY280">
        <f t="shared" si="510"/>
        <v>164</v>
      </c>
      <c r="BZ280">
        <f t="shared" si="511"/>
        <v>1</v>
      </c>
      <c r="CA280">
        <f t="shared" si="512"/>
        <v>1</v>
      </c>
      <c r="CB280">
        <f t="shared" si="513"/>
        <v>164</v>
      </c>
      <c r="CC280">
        <f t="shared" si="514"/>
        <v>1</v>
      </c>
      <c r="CD280" s="19"/>
      <c r="CE280" s="155">
        <f t="shared" si="515"/>
        <v>164</v>
      </c>
      <c r="CF280" s="17">
        <f t="shared" si="516"/>
        <v>164</v>
      </c>
      <c r="CG280" s="205">
        <f t="shared" si="517"/>
        <v>515.22119518872603</v>
      </c>
      <c r="CH280" s="205">
        <f t="shared" si="518"/>
        <v>164</v>
      </c>
      <c r="CI280" s="205">
        <f t="shared" si="519"/>
        <v>0</v>
      </c>
      <c r="CJ280" s="224">
        <f t="shared" si="474"/>
        <v>1</v>
      </c>
      <c r="CK280" s="205">
        <f t="shared" si="520"/>
        <v>2</v>
      </c>
      <c r="CL280" s="205">
        <v>360</v>
      </c>
      <c r="CM280" s="205">
        <f t="shared" si="542"/>
        <v>8.3333333333333332E-3</v>
      </c>
      <c r="CN280" s="8"/>
      <c r="CO280" s="198"/>
      <c r="CP280" s="8"/>
      <c r="CQ280" s="8"/>
      <c r="CR280" s="8"/>
      <c r="CS280" s="8"/>
      <c r="CT280" s="8">
        <f t="shared" si="543"/>
        <v>492</v>
      </c>
      <c r="CU280" s="8">
        <f t="shared" si="544"/>
        <v>3</v>
      </c>
      <c r="CV280" s="8">
        <f t="shared" si="521"/>
        <v>3</v>
      </c>
      <c r="CW280" s="8">
        <f t="shared" si="591"/>
        <v>164</v>
      </c>
      <c r="CX280" s="8">
        <f t="shared" si="592"/>
        <v>1</v>
      </c>
      <c r="CY280" s="8">
        <f t="shared" si="475"/>
        <v>3</v>
      </c>
      <c r="CZ280" s="8">
        <f t="shared" si="476"/>
        <v>164</v>
      </c>
      <c r="DA280" s="8">
        <f t="shared" si="522"/>
        <v>1</v>
      </c>
      <c r="DB280" s="8"/>
      <c r="DC280" s="198">
        <f t="shared" si="523"/>
        <v>164</v>
      </c>
      <c r="DD280" s="234" t="s">
        <v>1005</v>
      </c>
      <c r="DE280" s="198">
        <f t="shared" si="524"/>
        <v>1</v>
      </c>
      <c r="DF280" s="8" t="s">
        <v>16</v>
      </c>
      <c r="DG280" s="8">
        <f t="shared" si="477"/>
        <v>164</v>
      </c>
      <c r="DH280" s="129" t="s">
        <v>18</v>
      </c>
      <c r="DI280" s="129" t="s">
        <v>16</v>
      </c>
      <c r="DJ280" s="198">
        <f t="shared" si="525"/>
        <v>515.22119518872603</v>
      </c>
      <c r="DK280" s="30" t="s">
        <v>2</v>
      </c>
      <c r="DL280" s="198">
        <f t="shared" si="478"/>
        <v>515.22119518872603</v>
      </c>
      <c r="DM280" s="228">
        <f t="shared" si="545"/>
        <v>1000000000000</v>
      </c>
      <c r="DN280" s="228">
        <f t="shared" si="546"/>
        <v>515221195188726</v>
      </c>
      <c r="DO280" s="228">
        <f t="shared" si="547"/>
        <v>515221195188726</v>
      </c>
      <c r="DP280" s="228">
        <f t="shared" si="548"/>
        <v>515221195188726</v>
      </c>
      <c r="DQ280" s="228">
        <f t="shared" si="549"/>
        <v>515221195188726</v>
      </c>
      <c r="DR280" s="30" t="str">
        <f t="shared" si="550"/>
        <v/>
      </c>
      <c r="DS280" s="30">
        <f t="shared" si="551"/>
        <v>0</v>
      </c>
      <c r="DT280" s="30">
        <f t="shared" si="552"/>
        <v>0</v>
      </c>
      <c r="DU280" s="27"/>
      <c r="DV280" s="23" t="s">
        <v>19</v>
      </c>
      <c r="DW280" s="23">
        <f t="shared" si="479"/>
        <v>164</v>
      </c>
      <c r="DX280" s="23">
        <f t="shared" si="480"/>
        <v>1</v>
      </c>
      <c r="DY280" s="23">
        <f t="shared" si="526"/>
        <v>164</v>
      </c>
      <c r="DZ280" s="23">
        <f t="shared" si="527"/>
        <v>0</v>
      </c>
      <c r="EA280" s="23">
        <f t="shared" si="481"/>
        <v>0</v>
      </c>
      <c r="EB280" s="23"/>
      <c r="EC280" s="23">
        <f t="shared" si="528"/>
        <v>164</v>
      </c>
      <c r="ED280" s="23">
        <f t="shared" si="529"/>
        <v>1</v>
      </c>
      <c r="EE280" s="23">
        <f t="shared" si="530"/>
        <v>164</v>
      </c>
      <c r="EF280" s="23">
        <f t="shared" si="531"/>
        <v>1</v>
      </c>
      <c r="EG280" s="23"/>
      <c r="EH280" s="23" t="s">
        <v>36</v>
      </c>
      <c r="EI280" s="223">
        <f t="shared" si="532"/>
        <v>164</v>
      </c>
      <c r="EJ280" s="23" t="s">
        <v>17</v>
      </c>
      <c r="EK280" s="223">
        <f t="shared" si="533"/>
        <v>1</v>
      </c>
      <c r="EL280" s="92" t="s">
        <v>37</v>
      </c>
      <c r="EM280" s="24" t="s">
        <v>18</v>
      </c>
      <c r="EN280" s="92">
        <f t="shared" si="566"/>
        <v>1</v>
      </c>
      <c r="EO280" s="92" t="s">
        <v>16</v>
      </c>
      <c r="EP280" t="str">
        <f t="shared" si="567"/>
        <v xml:space="preserve">( 164 / 1 ) π </v>
      </c>
      <c r="EQ280" t="str">
        <f t="shared" si="568"/>
        <v xml:space="preserve">164 π </v>
      </c>
      <c r="ER280" t="str">
        <f t="shared" si="534"/>
        <v xml:space="preserve">164 π </v>
      </c>
      <c r="ES280">
        <f t="shared" si="553"/>
        <v>0</v>
      </c>
      <c r="ET280" t="str">
        <f t="shared" si="535"/>
        <v xml:space="preserve">164 π </v>
      </c>
      <c r="EU280" s="92" t="s">
        <v>39</v>
      </c>
      <c r="EV280" s="92">
        <f t="shared" si="554"/>
        <v>247</v>
      </c>
      <c r="EW280" s="92"/>
      <c r="EX280" s="92">
        <f t="shared" si="555"/>
        <v>3</v>
      </c>
      <c r="EY280" s="92">
        <f t="shared" si="482"/>
        <v>1</v>
      </c>
      <c r="EZ280" s="71" t="str">
        <f t="shared" si="483"/>
        <v xml:space="preserve">29520° = </v>
      </c>
      <c r="FA280" s="73" t="str">
        <f t="shared" si="536"/>
        <v xml:space="preserve">164 π </v>
      </c>
      <c r="FB280" s="26" t="str">
        <f t="shared" si="484"/>
        <v>=</v>
      </c>
      <c r="FC280" s="26"/>
      <c r="FD280" s="26">
        <f t="shared" si="485"/>
        <v>515.22119518872603</v>
      </c>
      <c r="FE280" s="26"/>
      <c r="FF280" s="26" t="s">
        <v>39</v>
      </c>
      <c r="FG280" s="25">
        <f t="shared" si="486"/>
        <v>515.22119518872614</v>
      </c>
      <c r="FH280" s="25" t="s">
        <v>2</v>
      </c>
      <c r="FI280" s="25" t="str">
        <f t="shared" si="487"/>
        <v/>
      </c>
      <c r="FL280" s="144" t="str">
        <f t="shared" si="488"/>
        <v>164 π   =</v>
      </c>
      <c r="FM280" s="42">
        <f t="shared" si="569"/>
        <v>515.22119518872614</v>
      </c>
      <c r="FN280">
        <f t="shared" si="570"/>
        <v>5.096183891550865E-14</v>
      </c>
      <c r="FO280">
        <f t="shared" si="571"/>
        <v>1</v>
      </c>
      <c r="FP280">
        <f t="shared" si="572"/>
        <v>2.5480919457754325E-13</v>
      </c>
      <c r="FQ280">
        <f t="shared" si="573"/>
        <v>5</v>
      </c>
      <c r="FR280">
        <f t="shared" si="574"/>
        <v>0</v>
      </c>
      <c r="FS280">
        <f t="shared" si="575"/>
        <v>0</v>
      </c>
      <c r="FT280">
        <f t="shared" si="576"/>
        <v>2.5480919457754325E-13</v>
      </c>
      <c r="FV280">
        <v>360</v>
      </c>
      <c r="FW280">
        <f t="shared" si="556"/>
        <v>120</v>
      </c>
      <c r="FX280">
        <f t="shared" si="577"/>
        <v>60</v>
      </c>
      <c r="FY280">
        <f t="shared" si="593"/>
        <v>3</v>
      </c>
      <c r="FZ280">
        <f t="shared" si="537"/>
        <v>1.5</v>
      </c>
      <c r="GA280">
        <f t="shared" si="594"/>
        <v>246</v>
      </c>
      <c r="GB280">
        <f t="shared" si="578"/>
        <v>0</v>
      </c>
      <c r="GC280" t="str">
        <f t="shared" si="579"/>
        <v/>
      </c>
      <c r="GD280" t="str">
        <f t="shared" si="538"/>
        <v/>
      </c>
      <c r="GH280" t="str">
        <f t="shared" si="489"/>
        <v/>
      </c>
      <c r="GI280" t="str">
        <f t="shared" si="580"/>
        <v/>
      </c>
      <c r="GJ280" s="43" t="str">
        <f t="shared" si="581"/>
        <v/>
      </c>
      <c r="GK280" s="43" t="str">
        <f t="shared" si="582"/>
        <v/>
      </c>
      <c r="GL280" s="145"/>
      <c r="GM280" t="str">
        <f t="shared" si="583"/>
        <v/>
      </c>
      <c r="GN280" t="str">
        <f t="shared" si="584"/>
        <v/>
      </c>
      <c r="GO280" t="str">
        <f t="shared" si="585"/>
        <v/>
      </c>
      <c r="GP280" t="str">
        <f t="shared" si="586"/>
        <v/>
      </c>
      <c r="GQ280" t="str">
        <f t="shared" si="539"/>
        <v/>
      </c>
      <c r="GR280" t="str">
        <f t="shared" si="587"/>
        <v/>
      </c>
      <c r="GS280" t="str">
        <f t="shared" si="588"/>
        <v/>
      </c>
      <c r="GU280" t="str">
        <f t="shared" si="589"/>
        <v/>
      </c>
      <c r="GV280" t="str">
        <f t="shared" si="596"/>
        <v/>
      </c>
      <c r="GW280" t="str">
        <f t="shared" si="597"/>
        <v/>
      </c>
      <c r="GX280" t="str">
        <f t="shared" si="598"/>
        <v/>
      </c>
      <c r="GY280" s="19"/>
      <c r="GZ280" t="e">
        <f t="shared" si="540"/>
        <v>#VALUE!</v>
      </c>
      <c r="HA280">
        <f t="shared" si="599"/>
        <v>3</v>
      </c>
      <c r="HC280" t="s">
        <v>982</v>
      </c>
      <c r="HD280">
        <f t="shared" si="557"/>
        <v>246</v>
      </c>
      <c r="HE280" t="str">
        <f t="shared" si="490"/>
        <v/>
      </c>
      <c r="HF280">
        <f t="shared" si="491"/>
        <v>0</v>
      </c>
      <c r="HG280" t="str">
        <f t="shared" si="492"/>
        <v/>
      </c>
      <c r="HH280">
        <f t="shared" si="590"/>
        <v>0</v>
      </c>
    </row>
    <row r="281" spans="2:216" x14ac:dyDescent="0.25">
      <c r="B281" s="8"/>
      <c r="C281" s="8"/>
      <c r="D281" s="8"/>
      <c r="E281" s="8"/>
      <c r="F281" s="8"/>
      <c r="G281" s="8"/>
      <c r="H281" s="8"/>
      <c r="I281" s="8"/>
      <c r="J281" s="8"/>
      <c r="L281" s="185"/>
      <c r="M281" s="185"/>
      <c r="N281" s="84"/>
      <c r="O281" s="8"/>
      <c r="P281" s="8"/>
      <c r="Q281" s="27"/>
      <c r="R281" s="227">
        <f t="shared" si="493"/>
        <v>164.66666666666666</v>
      </c>
      <c r="U281" s="32" t="str">
        <f t="shared" si="559"/>
        <v/>
      </c>
      <c r="V281" s="44" t="str">
        <f t="shared" si="560"/>
        <v/>
      </c>
      <c r="W281" s="66" t="str">
        <f t="shared" si="494"/>
        <v/>
      </c>
      <c r="X281" s="34" t="str">
        <f t="shared" si="561"/>
        <v/>
      </c>
      <c r="Y281" s="38" t="str">
        <f t="shared" si="562"/>
        <v/>
      </c>
      <c r="Z281" s="34" t="str">
        <f t="shared" si="563"/>
        <v/>
      </c>
      <c r="AA281" s="34" t="str">
        <f t="shared" si="564"/>
        <v/>
      </c>
      <c r="AB281" s="34" t="str">
        <f t="shared" si="495"/>
        <v/>
      </c>
      <c r="AC281" s="38" t="str">
        <f t="shared" si="496"/>
        <v/>
      </c>
      <c r="AD281" s="38" t="str">
        <f t="shared" si="497"/>
        <v/>
      </c>
      <c r="AE281" s="40" t="str">
        <f t="shared" si="565"/>
        <v/>
      </c>
      <c r="AG281" s="20" t="e">
        <f t="shared" si="498"/>
        <v>#VALUE!</v>
      </c>
      <c r="BE281" s="8">
        <v>180</v>
      </c>
      <c r="BF281" s="8">
        <v>360</v>
      </c>
      <c r="BG281" s="8">
        <f t="shared" si="558"/>
        <v>9880</v>
      </c>
      <c r="BH281">
        <f t="shared" si="499"/>
        <v>29640</v>
      </c>
      <c r="BI281" t="s">
        <v>20</v>
      </c>
      <c r="BJ281">
        <f t="shared" si="500"/>
        <v>29640</v>
      </c>
      <c r="BK281">
        <f t="shared" si="541"/>
        <v>0</v>
      </c>
      <c r="BL281" s="17">
        <f t="shared" si="501"/>
        <v>59280</v>
      </c>
      <c r="BM281" s="17">
        <f t="shared" si="502"/>
        <v>360</v>
      </c>
      <c r="BN281" s="17">
        <f t="shared" si="503"/>
        <v>59280</v>
      </c>
      <c r="BO281" s="17">
        <f t="shared" si="504"/>
        <v>0</v>
      </c>
      <c r="BR281">
        <f t="shared" si="505"/>
        <v>29640</v>
      </c>
      <c r="BS281">
        <f t="shared" si="506"/>
        <v>120</v>
      </c>
      <c r="BT281">
        <f t="shared" si="507"/>
        <v>494</v>
      </c>
      <c r="BU281">
        <f t="shared" si="508"/>
        <v>3</v>
      </c>
      <c r="BX281">
        <f t="shared" si="509"/>
        <v>1</v>
      </c>
      <c r="BY281">
        <f t="shared" si="510"/>
        <v>494</v>
      </c>
      <c r="BZ281">
        <f t="shared" si="511"/>
        <v>3</v>
      </c>
      <c r="CA281">
        <f t="shared" si="512"/>
        <v>1</v>
      </c>
      <c r="CB281">
        <f t="shared" si="513"/>
        <v>494</v>
      </c>
      <c r="CC281">
        <f t="shared" si="514"/>
        <v>3</v>
      </c>
      <c r="CD281" s="19"/>
      <c r="CE281" s="155">
        <f t="shared" si="515"/>
        <v>164.66666666666666</v>
      </c>
      <c r="CF281" s="17">
        <f t="shared" si="516"/>
        <v>164.66666666666666</v>
      </c>
      <c r="CG281" s="205">
        <f t="shared" si="517"/>
        <v>517.31559029111929</v>
      </c>
      <c r="CH281" s="205">
        <f t="shared" si="518"/>
        <v>164.66666666666666</v>
      </c>
      <c r="CI281" s="205">
        <f t="shared" si="519"/>
        <v>0</v>
      </c>
      <c r="CJ281" s="224">
        <f t="shared" si="474"/>
        <v>1</v>
      </c>
      <c r="CK281" s="205">
        <f t="shared" si="520"/>
        <v>2</v>
      </c>
      <c r="CL281" s="205">
        <v>360</v>
      </c>
      <c r="CM281" s="205">
        <f t="shared" si="542"/>
        <v>8.3333333333333332E-3</v>
      </c>
      <c r="CN281" s="8"/>
      <c r="CO281" s="198"/>
      <c r="CP281" s="8"/>
      <c r="CQ281" s="8"/>
      <c r="CR281" s="8"/>
      <c r="CS281" s="8"/>
      <c r="CT281" s="8">
        <f t="shared" si="543"/>
        <v>494</v>
      </c>
      <c r="CU281" s="8">
        <f t="shared" si="544"/>
        <v>3</v>
      </c>
      <c r="CV281" s="8">
        <f t="shared" si="521"/>
        <v>1</v>
      </c>
      <c r="CW281" s="8">
        <f t="shared" si="591"/>
        <v>494</v>
      </c>
      <c r="CX281" s="8">
        <f t="shared" si="592"/>
        <v>3</v>
      </c>
      <c r="CY281" s="8">
        <f t="shared" si="475"/>
        <v>1</v>
      </c>
      <c r="CZ281" s="8">
        <f t="shared" si="476"/>
        <v>494</v>
      </c>
      <c r="DA281" s="8">
        <f t="shared" si="522"/>
        <v>3</v>
      </c>
      <c r="DB281" s="8"/>
      <c r="DC281" s="198">
        <f t="shared" si="523"/>
        <v>494</v>
      </c>
      <c r="DD281" s="234" t="s">
        <v>1005</v>
      </c>
      <c r="DE281" s="198">
        <f t="shared" si="524"/>
        <v>3</v>
      </c>
      <c r="DF281" s="8" t="s">
        <v>16</v>
      </c>
      <c r="DG281" s="8">
        <f t="shared" si="477"/>
        <v>164.66666666666666</v>
      </c>
      <c r="DH281" s="129" t="s">
        <v>18</v>
      </c>
      <c r="DI281" s="129" t="s">
        <v>16</v>
      </c>
      <c r="DJ281" s="198">
        <f t="shared" si="525"/>
        <v>517.31559029111929</v>
      </c>
      <c r="DK281" s="30" t="s">
        <v>2</v>
      </c>
      <c r="DL281" s="198">
        <f t="shared" si="478"/>
        <v>517.31559029111929</v>
      </c>
      <c r="DM281" s="228">
        <f t="shared" si="545"/>
        <v>1000000000000</v>
      </c>
      <c r="DN281" s="228">
        <f t="shared" si="546"/>
        <v>517315590291119.31</v>
      </c>
      <c r="DO281" s="228">
        <f t="shared" si="547"/>
        <v>517315590291119.31</v>
      </c>
      <c r="DP281" s="228">
        <f t="shared" si="548"/>
        <v>517315590291119</v>
      </c>
      <c r="DQ281" s="228">
        <f t="shared" si="549"/>
        <v>517315590291119</v>
      </c>
      <c r="DR281" s="30" t="str">
        <f t="shared" si="550"/>
        <v/>
      </c>
      <c r="DS281" s="30">
        <f t="shared" si="551"/>
        <v>0</v>
      </c>
      <c r="DT281" s="30">
        <f t="shared" si="552"/>
        <v>0</v>
      </c>
      <c r="DU281" s="27"/>
      <c r="DV281" s="23" t="s">
        <v>19</v>
      </c>
      <c r="DW281" s="23">
        <f t="shared" si="479"/>
        <v>494</v>
      </c>
      <c r="DX281" s="23">
        <f t="shared" si="480"/>
        <v>3</v>
      </c>
      <c r="DY281" s="23">
        <f t="shared" si="526"/>
        <v>164.66666666666666</v>
      </c>
      <c r="DZ281" s="23">
        <f t="shared" si="527"/>
        <v>0</v>
      </c>
      <c r="EA281" s="23">
        <f t="shared" si="481"/>
        <v>0</v>
      </c>
      <c r="EB281" s="23"/>
      <c r="EC281" s="23">
        <f t="shared" si="528"/>
        <v>494</v>
      </c>
      <c r="ED281" s="23">
        <f t="shared" si="529"/>
        <v>3</v>
      </c>
      <c r="EE281" s="23">
        <f t="shared" si="530"/>
        <v>494</v>
      </c>
      <c r="EF281" s="23">
        <f t="shared" si="531"/>
        <v>3</v>
      </c>
      <c r="EG281" s="23"/>
      <c r="EH281" s="23" t="s">
        <v>36</v>
      </c>
      <c r="EI281" s="223">
        <f t="shared" si="532"/>
        <v>494</v>
      </c>
      <c r="EJ281" s="23" t="s">
        <v>17</v>
      </c>
      <c r="EK281" s="223">
        <f t="shared" si="533"/>
        <v>3</v>
      </c>
      <c r="EL281" s="92" t="s">
        <v>37</v>
      </c>
      <c r="EM281" s="24" t="s">
        <v>18</v>
      </c>
      <c r="EN281" s="92">
        <f t="shared" si="566"/>
        <v>1</v>
      </c>
      <c r="EO281" s="92" t="s">
        <v>16</v>
      </c>
      <c r="EP281" t="str">
        <f t="shared" si="567"/>
        <v xml:space="preserve">( 494 / 3 ) π </v>
      </c>
      <c r="EQ281" t="str">
        <f t="shared" si="568"/>
        <v xml:space="preserve">( 494 / 3 ) π </v>
      </c>
      <c r="ER281" t="str">
        <f t="shared" si="534"/>
        <v xml:space="preserve">( 494 / 3 ) π </v>
      </c>
      <c r="ES281">
        <f t="shared" si="553"/>
        <v>0</v>
      </c>
      <c r="ET281" t="str">
        <f t="shared" si="535"/>
        <v xml:space="preserve">( 494 / 3 ) π </v>
      </c>
      <c r="EU281" s="92" t="s">
        <v>39</v>
      </c>
      <c r="EV281" s="92">
        <f t="shared" si="554"/>
        <v>248</v>
      </c>
      <c r="EW281" s="92"/>
      <c r="EX281" s="92">
        <f t="shared" si="555"/>
        <v>3</v>
      </c>
      <c r="EY281" s="92">
        <f t="shared" si="482"/>
        <v>1</v>
      </c>
      <c r="EZ281" s="71" t="str">
        <f t="shared" si="483"/>
        <v xml:space="preserve">29640° = </v>
      </c>
      <c r="FA281" s="73" t="str">
        <f t="shared" si="536"/>
        <v xml:space="preserve">( 494 / 3 ) π </v>
      </c>
      <c r="FB281" s="26" t="str">
        <f t="shared" si="484"/>
        <v>=</v>
      </c>
      <c r="FC281" s="26"/>
      <c r="FD281" s="26">
        <f t="shared" si="485"/>
        <v>517.31559029111929</v>
      </c>
      <c r="FE281" s="26"/>
      <c r="FF281" s="26" t="s">
        <v>39</v>
      </c>
      <c r="FG281" s="25">
        <f t="shared" si="486"/>
        <v>517.31559029111929</v>
      </c>
      <c r="FH281" s="25" t="s">
        <v>2</v>
      </c>
      <c r="FI281" s="25" t="str">
        <f t="shared" si="487"/>
        <v/>
      </c>
      <c r="FL281" s="144" t="str">
        <f t="shared" si="488"/>
        <v>( 494 / 3 ) π   =</v>
      </c>
      <c r="FM281" s="42">
        <f t="shared" si="569"/>
        <v>517.31559029111929</v>
      </c>
      <c r="FN281">
        <f t="shared" si="570"/>
        <v>0.86602540378443571</v>
      </c>
      <c r="FO281">
        <f t="shared" si="571"/>
        <v>-0.50000000000000511</v>
      </c>
      <c r="FP281">
        <f t="shared" si="572"/>
        <v>4.3301270189221786</v>
      </c>
      <c r="FQ281">
        <f t="shared" si="573"/>
        <v>-2.5000000000000258</v>
      </c>
      <c r="FR281">
        <f t="shared" si="574"/>
        <v>7.5000000000000258</v>
      </c>
      <c r="FS281">
        <f t="shared" si="575"/>
        <v>2.4999999999999742</v>
      </c>
      <c r="FT281">
        <f t="shared" si="576"/>
        <v>8.6602540378444015</v>
      </c>
      <c r="FV281">
        <v>360</v>
      </c>
      <c r="FW281">
        <f t="shared" si="556"/>
        <v>120</v>
      </c>
      <c r="FX281">
        <f t="shared" si="577"/>
        <v>60</v>
      </c>
      <c r="FY281">
        <f t="shared" si="593"/>
        <v>3</v>
      </c>
      <c r="FZ281">
        <f t="shared" si="537"/>
        <v>1.5</v>
      </c>
      <c r="GA281">
        <f t="shared" si="594"/>
        <v>247</v>
      </c>
      <c r="GB281">
        <f t="shared" si="578"/>
        <v>0</v>
      </c>
      <c r="GC281" t="str">
        <f t="shared" si="579"/>
        <v/>
      </c>
      <c r="GD281" t="str">
        <f t="shared" si="538"/>
        <v/>
      </c>
      <c r="GH281" t="str">
        <f t="shared" si="489"/>
        <v/>
      </c>
      <c r="GI281" t="str">
        <f t="shared" si="580"/>
        <v/>
      </c>
      <c r="GJ281" s="43" t="str">
        <f t="shared" si="581"/>
        <v/>
      </c>
      <c r="GK281" s="43" t="str">
        <f t="shared" si="582"/>
        <v/>
      </c>
      <c r="GL281" s="145"/>
      <c r="GM281" t="str">
        <f t="shared" si="583"/>
        <v/>
      </c>
      <c r="GN281" t="str">
        <f t="shared" si="584"/>
        <v/>
      </c>
      <c r="GO281" t="str">
        <f t="shared" si="585"/>
        <v/>
      </c>
      <c r="GP281" t="str">
        <f t="shared" si="586"/>
        <v/>
      </c>
      <c r="GQ281" t="str">
        <f t="shared" si="539"/>
        <v/>
      </c>
      <c r="GR281" t="str">
        <f t="shared" si="587"/>
        <v/>
      </c>
      <c r="GS281" t="str">
        <f t="shared" si="588"/>
        <v/>
      </c>
      <c r="GU281" t="str">
        <f t="shared" si="589"/>
        <v/>
      </c>
      <c r="GV281" t="str">
        <f t="shared" si="596"/>
        <v/>
      </c>
      <c r="GW281" t="str">
        <f t="shared" si="597"/>
        <v/>
      </c>
      <c r="GX281" t="str">
        <f t="shared" si="598"/>
        <v/>
      </c>
      <c r="GY281" s="19"/>
      <c r="GZ281" t="e">
        <f t="shared" si="540"/>
        <v>#VALUE!</v>
      </c>
      <c r="HA281">
        <f t="shared" si="599"/>
        <v>3</v>
      </c>
      <c r="HC281" t="s">
        <v>982</v>
      </c>
      <c r="HD281">
        <f t="shared" si="557"/>
        <v>247</v>
      </c>
      <c r="HE281" t="str">
        <f t="shared" si="490"/>
        <v/>
      </c>
      <c r="HF281">
        <f t="shared" si="491"/>
        <v>0</v>
      </c>
      <c r="HG281" t="str">
        <f t="shared" si="492"/>
        <v/>
      </c>
      <c r="HH281">
        <f t="shared" si="590"/>
        <v>0</v>
      </c>
    </row>
    <row r="282" spans="2:216" x14ac:dyDescent="0.25">
      <c r="B282" s="8"/>
      <c r="C282" s="8"/>
      <c r="D282" s="8"/>
      <c r="E282" s="8"/>
      <c r="F282" s="8"/>
      <c r="G282" s="8"/>
      <c r="H282" s="8"/>
      <c r="I282" s="8"/>
      <c r="J282" s="8"/>
      <c r="L282" s="185"/>
      <c r="M282" s="185"/>
      <c r="N282" s="84"/>
      <c r="O282" s="8"/>
      <c r="P282" s="8"/>
      <c r="Q282" s="27"/>
      <c r="R282" s="227">
        <f t="shared" si="493"/>
        <v>165.33333333333334</v>
      </c>
      <c r="U282" s="32" t="str">
        <f t="shared" si="559"/>
        <v/>
      </c>
      <c r="V282" s="45" t="str">
        <f t="shared" si="560"/>
        <v/>
      </c>
      <c r="W282" s="32" t="str">
        <f t="shared" si="494"/>
        <v/>
      </c>
      <c r="X282" s="35" t="str">
        <f t="shared" si="561"/>
        <v/>
      </c>
      <c r="Y282" s="39" t="str">
        <f t="shared" si="562"/>
        <v/>
      </c>
      <c r="Z282" s="35" t="str">
        <f t="shared" si="563"/>
        <v/>
      </c>
      <c r="AA282" s="35" t="str">
        <f t="shared" si="564"/>
        <v/>
      </c>
      <c r="AB282" s="35" t="str">
        <f t="shared" si="495"/>
        <v/>
      </c>
      <c r="AC282" s="39" t="str">
        <f t="shared" si="496"/>
        <v/>
      </c>
      <c r="AD282" s="39" t="str">
        <f t="shared" si="497"/>
        <v/>
      </c>
      <c r="AE282" s="41" t="str">
        <f t="shared" si="565"/>
        <v/>
      </c>
      <c r="AG282" s="20" t="e">
        <f t="shared" si="498"/>
        <v>#VALUE!</v>
      </c>
      <c r="BE282" s="8">
        <v>180</v>
      </c>
      <c r="BF282" s="8">
        <v>360</v>
      </c>
      <c r="BG282" s="8">
        <f t="shared" si="558"/>
        <v>9920</v>
      </c>
      <c r="BH282">
        <f t="shared" si="499"/>
        <v>29760</v>
      </c>
      <c r="BI282" t="s">
        <v>20</v>
      </c>
      <c r="BJ282">
        <f t="shared" si="500"/>
        <v>29760</v>
      </c>
      <c r="BK282">
        <f t="shared" si="541"/>
        <v>0</v>
      </c>
      <c r="BL282" s="17">
        <f t="shared" si="501"/>
        <v>59520</v>
      </c>
      <c r="BM282" s="17">
        <f t="shared" si="502"/>
        <v>360</v>
      </c>
      <c r="BN282" s="17">
        <f t="shared" si="503"/>
        <v>59520</v>
      </c>
      <c r="BO282" s="17">
        <f t="shared" si="504"/>
        <v>0</v>
      </c>
      <c r="BR282">
        <f t="shared" si="505"/>
        <v>29760</v>
      </c>
      <c r="BS282">
        <f t="shared" si="506"/>
        <v>120</v>
      </c>
      <c r="BT282">
        <f t="shared" si="507"/>
        <v>496</v>
      </c>
      <c r="BU282">
        <f t="shared" si="508"/>
        <v>3</v>
      </c>
      <c r="BX282">
        <f t="shared" si="509"/>
        <v>1</v>
      </c>
      <c r="BY282">
        <f t="shared" si="510"/>
        <v>496</v>
      </c>
      <c r="BZ282">
        <f t="shared" si="511"/>
        <v>3</v>
      </c>
      <c r="CA282">
        <f t="shared" si="512"/>
        <v>1</v>
      </c>
      <c r="CB282">
        <f t="shared" si="513"/>
        <v>496</v>
      </c>
      <c r="CC282">
        <f t="shared" si="514"/>
        <v>3</v>
      </c>
      <c r="CD282" s="19"/>
      <c r="CE282" s="155">
        <f t="shared" si="515"/>
        <v>165.33333333333334</v>
      </c>
      <c r="CF282" s="17">
        <f t="shared" si="516"/>
        <v>165.33333333333334</v>
      </c>
      <c r="CG282" s="205">
        <f t="shared" si="517"/>
        <v>519.40998539351244</v>
      </c>
      <c r="CH282" s="205">
        <f t="shared" si="518"/>
        <v>165.33333333333334</v>
      </c>
      <c r="CI282" s="205">
        <f t="shared" si="519"/>
        <v>0</v>
      </c>
      <c r="CJ282" s="224">
        <f t="shared" si="474"/>
        <v>1</v>
      </c>
      <c r="CK282" s="205">
        <f t="shared" si="520"/>
        <v>2</v>
      </c>
      <c r="CL282" s="205">
        <v>360</v>
      </c>
      <c r="CM282" s="205">
        <f t="shared" si="542"/>
        <v>8.3333333333333332E-3</v>
      </c>
      <c r="CN282" s="8"/>
      <c r="CO282" s="198"/>
      <c r="CP282" s="8"/>
      <c r="CQ282" s="8"/>
      <c r="CR282" s="8"/>
      <c r="CS282" s="8"/>
      <c r="CT282" s="8">
        <f t="shared" si="543"/>
        <v>496</v>
      </c>
      <c r="CU282" s="8">
        <f t="shared" si="544"/>
        <v>3</v>
      </c>
      <c r="CV282" s="8">
        <f t="shared" si="521"/>
        <v>1</v>
      </c>
      <c r="CW282" s="8">
        <f t="shared" si="591"/>
        <v>496</v>
      </c>
      <c r="CX282" s="8">
        <f t="shared" si="592"/>
        <v>3</v>
      </c>
      <c r="CY282" s="8">
        <f t="shared" si="475"/>
        <v>1</v>
      </c>
      <c r="CZ282" s="8">
        <f t="shared" si="476"/>
        <v>496</v>
      </c>
      <c r="DA282" s="8">
        <f t="shared" si="522"/>
        <v>3</v>
      </c>
      <c r="DB282" s="8"/>
      <c r="DC282" s="198">
        <f t="shared" si="523"/>
        <v>496</v>
      </c>
      <c r="DD282" s="234" t="s">
        <v>1005</v>
      </c>
      <c r="DE282" s="198">
        <f t="shared" si="524"/>
        <v>3</v>
      </c>
      <c r="DF282" s="8" t="s">
        <v>16</v>
      </c>
      <c r="DG282" s="8">
        <f t="shared" si="477"/>
        <v>165.33333333333334</v>
      </c>
      <c r="DH282" s="129" t="s">
        <v>18</v>
      </c>
      <c r="DI282" s="129" t="s">
        <v>16</v>
      </c>
      <c r="DJ282" s="198">
        <f t="shared" si="525"/>
        <v>519.40998539351244</v>
      </c>
      <c r="DK282" s="30" t="s">
        <v>2</v>
      </c>
      <c r="DL282" s="198">
        <f t="shared" si="478"/>
        <v>519.40998539351244</v>
      </c>
      <c r="DM282" s="228">
        <f t="shared" si="545"/>
        <v>1000000000000</v>
      </c>
      <c r="DN282" s="228">
        <f t="shared" si="546"/>
        <v>519409985393512.44</v>
      </c>
      <c r="DO282" s="228">
        <f t="shared" si="547"/>
        <v>519409985393512.44</v>
      </c>
      <c r="DP282" s="228">
        <f t="shared" si="548"/>
        <v>519409985393512</v>
      </c>
      <c r="DQ282" s="228">
        <f t="shared" si="549"/>
        <v>519409985393512</v>
      </c>
      <c r="DR282" s="30" t="str">
        <f t="shared" si="550"/>
        <v/>
      </c>
      <c r="DS282" s="30">
        <f t="shared" si="551"/>
        <v>0</v>
      </c>
      <c r="DT282" s="30">
        <f t="shared" si="552"/>
        <v>0</v>
      </c>
      <c r="DU282" s="27"/>
      <c r="DV282" s="23" t="s">
        <v>19</v>
      </c>
      <c r="DW282" s="23">
        <f t="shared" si="479"/>
        <v>496</v>
      </c>
      <c r="DX282" s="23">
        <f t="shared" si="480"/>
        <v>3</v>
      </c>
      <c r="DY282" s="23">
        <f t="shared" si="526"/>
        <v>165.33333333333334</v>
      </c>
      <c r="DZ282" s="23">
        <f t="shared" si="527"/>
        <v>0</v>
      </c>
      <c r="EA282" s="23">
        <f t="shared" si="481"/>
        <v>0</v>
      </c>
      <c r="EB282" s="23"/>
      <c r="EC282" s="23">
        <f t="shared" si="528"/>
        <v>496</v>
      </c>
      <c r="ED282" s="23">
        <f t="shared" si="529"/>
        <v>3</v>
      </c>
      <c r="EE282" s="23">
        <f t="shared" si="530"/>
        <v>496</v>
      </c>
      <c r="EF282" s="23">
        <f t="shared" si="531"/>
        <v>3</v>
      </c>
      <c r="EG282" s="23"/>
      <c r="EH282" s="23" t="s">
        <v>36</v>
      </c>
      <c r="EI282" s="223">
        <f t="shared" si="532"/>
        <v>496</v>
      </c>
      <c r="EJ282" s="23" t="s">
        <v>17</v>
      </c>
      <c r="EK282" s="223">
        <f t="shared" si="533"/>
        <v>3</v>
      </c>
      <c r="EL282" s="92" t="s">
        <v>37</v>
      </c>
      <c r="EM282" s="24" t="s">
        <v>18</v>
      </c>
      <c r="EN282" s="92">
        <f t="shared" si="566"/>
        <v>1</v>
      </c>
      <c r="EO282" s="92" t="s">
        <v>16</v>
      </c>
      <c r="EP282" t="str">
        <f t="shared" si="567"/>
        <v xml:space="preserve">( 496 / 3 ) π </v>
      </c>
      <c r="EQ282" t="str">
        <f t="shared" si="568"/>
        <v xml:space="preserve">( 496 / 3 ) π </v>
      </c>
      <c r="ER282" t="str">
        <f t="shared" si="534"/>
        <v xml:space="preserve">( 496 / 3 ) π </v>
      </c>
      <c r="ES282">
        <f t="shared" si="553"/>
        <v>0</v>
      </c>
      <c r="ET282" t="str">
        <f t="shared" si="535"/>
        <v xml:space="preserve">( 496 / 3 ) π </v>
      </c>
      <c r="EU282" s="92" t="s">
        <v>39</v>
      </c>
      <c r="EV282" s="92">
        <f t="shared" si="554"/>
        <v>249</v>
      </c>
      <c r="EW282" s="92"/>
      <c r="EX282" s="92">
        <f t="shared" si="555"/>
        <v>3</v>
      </c>
      <c r="EY282" s="92">
        <f t="shared" si="482"/>
        <v>3</v>
      </c>
      <c r="EZ282" s="71" t="str">
        <f t="shared" si="483"/>
        <v xml:space="preserve">29760° = </v>
      </c>
      <c r="FA282" s="73" t="str">
        <f t="shared" si="536"/>
        <v xml:space="preserve">( 496 / 3 ) π </v>
      </c>
      <c r="FB282" s="26" t="str">
        <f t="shared" si="484"/>
        <v>=</v>
      </c>
      <c r="FC282" s="26"/>
      <c r="FD282" s="26">
        <f t="shared" si="485"/>
        <v>519.40998539351244</v>
      </c>
      <c r="FE282" s="26"/>
      <c r="FF282" s="26" t="s">
        <v>39</v>
      </c>
      <c r="FG282" s="25">
        <f t="shared" si="486"/>
        <v>519.40998539351244</v>
      </c>
      <c r="FH282" s="25" t="s">
        <v>2</v>
      </c>
      <c r="FI282" s="25" t="str">
        <f t="shared" si="487"/>
        <v/>
      </c>
      <c r="FL282" s="144" t="str">
        <f t="shared" si="488"/>
        <v>( 496 / 3 ) π   =</v>
      </c>
      <c r="FM282" s="42">
        <f t="shared" si="569"/>
        <v>519.40998539351244</v>
      </c>
      <c r="FN282">
        <f t="shared" si="570"/>
        <v>-0.86602540378441906</v>
      </c>
      <c r="FO282">
        <f t="shared" si="571"/>
        <v>-0.50000000000003397</v>
      </c>
      <c r="FP282">
        <f t="shared" si="572"/>
        <v>-4.3301270189220951</v>
      </c>
      <c r="FQ282">
        <f t="shared" si="573"/>
        <v>-2.5000000000001696</v>
      </c>
      <c r="FR282">
        <f t="shared" si="574"/>
        <v>7.5000000000001696</v>
      </c>
      <c r="FS282">
        <f t="shared" si="575"/>
        <v>2.4999999999998304</v>
      </c>
      <c r="FT282">
        <f t="shared" si="576"/>
        <v>8.6602540378444832</v>
      </c>
      <c r="FV282">
        <v>360</v>
      </c>
      <c r="FW282">
        <f t="shared" si="556"/>
        <v>120</v>
      </c>
      <c r="FX282">
        <f t="shared" si="577"/>
        <v>60</v>
      </c>
      <c r="FY282">
        <f t="shared" si="593"/>
        <v>3</v>
      </c>
      <c r="FZ282">
        <f t="shared" si="537"/>
        <v>1.5</v>
      </c>
      <c r="GA282">
        <f t="shared" si="594"/>
        <v>248</v>
      </c>
      <c r="GB282">
        <f t="shared" si="578"/>
        <v>0</v>
      </c>
      <c r="GC282" t="str">
        <f t="shared" si="579"/>
        <v/>
      </c>
      <c r="GD282" t="str">
        <f t="shared" si="538"/>
        <v/>
      </c>
      <c r="GH282" t="str">
        <f t="shared" si="489"/>
        <v/>
      </c>
      <c r="GI282" t="str">
        <f t="shared" si="580"/>
        <v/>
      </c>
      <c r="GJ282" s="43" t="str">
        <f t="shared" si="581"/>
        <v/>
      </c>
      <c r="GK282" s="43" t="str">
        <f t="shared" si="582"/>
        <v/>
      </c>
      <c r="GL282" s="145"/>
      <c r="GM282" t="str">
        <f t="shared" si="583"/>
        <v/>
      </c>
      <c r="GN282" t="str">
        <f t="shared" si="584"/>
        <v/>
      </c>
      <c r="GO282" t="str">
        <f t="shared" si="585"/>
        <v/>
      </c>
      <c r="GP282" t="str">
        <f t="shared" si="586"/>
        <v/>
      </c>
      <c r="GQ282" t="str">
        <f t="shared" si="539"/>
        <v/>
      </c>
      <c r="GR282" t="str">
        <f t="shared" si="587"/>
        <v/>
      </c>
      <c r="GS282" t="str">
        <f t="shared" si="588"/>
        <v/>
      </c>
      <c r="GU282" t="str">
        <f t="shared" si="589"/>
        <v/>
      </c>
      <c r="GV282" t="str">
        <f t="shared" si="596"/>
        <v/>
      </c>
      <c r="GW282" t="str">
        <f t="shared" si="597"/>
        <v/>
      </c>
      <c r="GX282" t="str">
        <f t="shared" si="598"/>
        <v/>
      </c>
      <c r="GY282" s="19"/>
      <c r="GZ282" t="e">
        <f t="shared" si="540"/>
        <v>#VALUE!</v>
      </c>
      <c r="HA282">
        <f t="shared" si="599"/>
        <v>3</v>
      </c>
      <c r="HC282" t="s">
        <v>982</v>
      </c>
      <c r="HD282">
        <f t="shared" si="557"/>
        <v>248</v>
      </c>
      <c r="HE282" t="str">
        <f t="shared" si="490"/>
        <v/>
      </c>
      <c r="HF282">
        <f t="shared" si="491"/>
        <v>0</v>
      </c>
      <c r="HG282" t="str">
        <f t="shared" si="492"/>
        <v/>
      </c>
      <c r="HH282">
        <f t="shared" si="590"/>
        <v>0</v>
      </c>
    </row>
    <row r="283" spans="2:216" x14ac:dyDescent="0.25">
      <c r="B283" s="8"/>
      <c r="C283" s="8"/>
      <c r="D283" s="8"/>
      <c r="E283" s="8"/>
      <c r="F283" s="8"/>
      <c r="G283" s="8"/>
      <c r="H283" s="8"/>
      <c r="I283" s="8"/>
      <c r="J283" s="8"/>
      <c r="L283" s="185"/>
      <c r="M283" s="185"/>
      <c r="N283" s="84"/>
      <c r="O283" s="8"/>
      <c r="P283" s="8"/>
      <c r="Q283" s="27"/>
      <c r="R283" s="227">
        <f t="shared" si="493"/>
        <v>166</v>
      </c>
      <c r="U283" s="32" t="str">
        <f t="shared" si="559"/>
        <v/>
      </c>
      <c r="V283" s="44" t="str">
        <f t="shared" si="560"/>
        <v/>
      </c>
      <c r="W283" s="66" t="str">
        <f t="shared" si="494"/>
        <v/>
      </c>
      <c r="X283" s="34" t="str">
        <f t="shared" si="561"/>
        <v/>
      </c>
      <c r="Y283" s="38" t="str">
        <f t="shared" si="562"/>
        <v/>
      </c>
      <c r="Z283" s="34" t="str">
        <f t="shared" si="563"/>
        <v/>
      </c>
      <c r="AA283" s="34" t="str">
        <f t="shared" si="564"/>
        <v/>
      </c>
      <c r="AB283" s="34" t="str">
        <f t="shared" si="495"/>
        <v/>
      </c>
      <c r="AC283" s="38" t="str">
        <f t="shared" si="496"/>
        <v/>
      </c>
      <c r="AD283" s="38" t="str">
        <f t="shared" si="497"/>
        <v/>
      </c>
      <c r="AE283" s="40" t="str">
        <f t="shared" si="565"/>
        <v/>
      </c>
      <c r="AG283" s="20" t="e">
        <f t="shared" si="498"/>
        <v>#VALUE!</v>
      </c>
      <c r="BE283" s="8">
        <v>180</v>
      </c>
      <c r="BF283" s="8">
        <v>360</v>
      </c>
      <c r="BG283" s="8">
        <f t="shared" si="558"/>
        <v>9960</v>
      </c>
      <c r="BH283">
        <f t="shared" si="499"/>
        <v>29880</v>
      </c>
      <c r="BI283" t="s">
        <v>20</v>
      </c>
      <c r="BJ283">
        <f t="shared" si="500"/>
        <v>29880</v>
      </c>
      <c r="BK283">
        <f t="shared" si="541"/>
        <v>0</v>
      </c>
      <c r="BL283" s="17">
        <f t="shared" si="501"/>
        <v>59760</v>
      </c>
      <c r="BM283" s="17">
        <f t="shared" si="502"/>
        <v>360</v>
      </c>
      <c r="BN283" s="17">
        <f t="shared" si="503"/>
        <v>59760</v>
      </c>
      <c r="BO283" s="17">
        <f t="shared" si="504"/>
        <v>0</v>
      </c>
      <c r="BR283">
        <f t="shared" si="505"/>
        <v>29880</v>
      </c>
      <c r="BS283">
        <f t="shared" si="506"/>
        <v>360</v>
      </c>
      <c r="BT283">
        <f t="shared" si="507"/>
        <v>166</v>
      </c>
      <c r="BU283">
        <f t="shared" si="508"/>
        <v>1</v>
      </c>
      <c r="BX283">
        <f t="shared" si="509"/>
        <v>1</v>
      </c>
      <c r="BY283">
        <f t="shared" si="510"/>
        <v>166</v>
      </c>
      <c r="BZ283">
        <f t="shared" si="511"/>
        <v>1</v>
      </c>
      <c r="CA283">
        <f t="shared" si="512"/>
        <v>1</v>
      </c>
      <c r="CB283">
        <f t="shared" si="513"/>
        <v>166</v>
      </c>
      <c r="CC283">
        <f t="shared" si="514"/>
        <v>1</v>
      </c>
      <c r="CD283" s="19"/>
      <c r="CE283" s="155">
        <f t="shared" si="515"/>
        <v>166</v>
      </c>
      <c r="CF283" s="17">
        <f t="shared" si="516"/>
        <v>166</v>
      </c>
      <c r="CG283" s="205">
        <f t="shared" si="517"/>
        <v>521.50438049590571</v>
      </c>
      <c r="CH283" s="205">
        <f t="shared" si="518"/>
        <v>166</v>
      </c>
      <c r="CI283" s="205">
        <f t="shared" si="519"/>
        <v>0</v>
      </c>
      <c r="CJ283" s="224">
        <f t="shared" si="474"/>
        <v>1</v>
      </c>
      <c r="CK283" s="205">
        <f t="shared" si="520"/>
        <v>2</v>
      </c>
      <c r="CL283" s="205">
        <v>360</v>
      </c>
      <c r="CM283" s="205">
        <f t="shared" si="542"/>
        <v>8.3333333333333332E-3</v>
      </c>
      <c r="CN283" s="8"/>
      <c r="CO283" s="198"/>
      <c r="CP283" s="8"/>
      <c r="CQ283" s="8"/>
      <c r="CR283" s="8"/>
      <c r="CS283" s="8"/>
      <c r="CT283" s="8">
        <f t="shared" si="543"/>
        <v>498</v>
      </c>
      <c r="CU283" s="8">
        <f t="shared" si="544"/>
        <v>3</v>
      </c>
      <c r="CV283" s="8">
        <f t="shared" si="521"/>
        <v>3</v>
      </c>
      <c r="CW283" s="8">
        <f t="shared" si="591"/>
        <v>166</v>
      </c>
      <c r="CX283" s="8">
        <f t="shared" si="592"/>
        <v>1</v>
      </c>
      <c r="CY283" s="8">
        <f t="shared" si="475"/>
        <v>3</v>
      </c>
      <c r="CZ283" s="8">
        <f t="shared" si="476"/>
        <v>166</v>
      </c>
      <c r="DA283" s="8">
        <f t="shared" si="522"/>
        <v>1</v>
      </c>
      <c r="DB283" s="8"/>
      <c r="DC283" s="198">
        <f t="shared" si="523"/>
        <v>166</v>
      </c>
      <c r="DD283" s="234" t="s">
        <v>1005</v>
      </c>
      <c r="DE283" s="198">
        <f t="shared" si="524"/>
        <v>1</v>
      </c>
      <c r="DF283" s="8" t="s">
        <v>16</v>
      </c>
      <c r="DG283" s="8">
        <f t="shared" si="477"/>
        <v>166</v>
      </c>
      <c r="DH283" s="129" t="s">
        <v>18</v>
      </c>
      <c r="DI283" s="129" t="s">
        <v>16</v>
      </c>
      <c r="DJ283" s="198">
        <f t="shared" si="525"/>
        <v>521.50438049590571</v>
      </c>
      <c r="DK283" s="30" t="s">
        <v>2</v>
      </c>
      <c r="DL283" s="198">
        <f t="shared" si="478"/>
        <v>521.50438049590571</v>
      </c>
      <c r="DM283" s="228">
        <f t="shared" si="545"/>
        <v>1000000000000</v>
      </c>
      <c r="DN283" s="228">
        <f t="shared" si="546"/>
        <v>521504380495905.69</v>
      </c>
      <c r="DO283" s="228">
        <f t="shared" si="547"/>
        <v>521504380495905.69</v>
      </c>
      <c r="DP283" s="228">
        <f t="shared" si="548"/>
        <v>521504380495906</v>
      </c>
      <c r="DQ283" s="228">
        <f t="shared" si="549"/>
        <v>521504380495906</v>
      </c>
      <c r="DR283" s="30" t="str">
        <f t="shared" si="550"/>
        <v/>
      </c>
      <c r="DS283" s="30">
        <f t="shared" si="551"/>
        <v>0</v>
      </c>
      <c r="DT283" s="30">
        <f t="shared" si="552"/>
        <v>0</v>
      </c>
      <c r="DU283" s="27"/>
      <c r="DV283" s="23" t="s">
        <v>19</v>
      </c>
      <c r="DW283" s="23">
        <f t="shared" si="479"/>
        <v>166</v>
      </c>
      <c r="DX283" s="23">
        <f t="shared" si="480"/>
        <v>1</v>
      </c>
      <c r="DY283" s="23">
        <f t="shared" si="526"/>
        <v>166</v>
      </c>
      <c r="DZ283" s="23">
        <f t="shared" si="527"/>
        <v>0</v>
      </c>
      <c r="EA283" s="23">
        <f t="shared" si="481"/>
        <v>0</v>
      </c>
      <c r="EB283" s="23"/>
      <c r="EC283" s="23">
        <f t="shared" si="528"/>
        <v>166</v>
      </c>
      <c r="ED283" s="23">
        <f t="shared" si="529"/>
        <v>1</v>
      </c>
      <c r="EE283" s="23">
        <f t="shared" si="530"/>
        <v>166</v>
      </c>
      <c r="EF283" s="23">
        <f t="shared" si="531"/>
        <v>1</v>
      </c>
      <c r="EG283" s="23"/>
      <c r="EH283" s="23" t="s">
        <v>36</v>
      </c>
      <c r="EI283" s="223">
        <f t="shared" si="532"/>
        <v>166</v>
      </c>
      <c r="EJ283" s="23" t="s">
        <v>17</v>
      </c>
      <c r="EK283" s="223">
        <f t="shared" si="533"/>
        <v>1</v>
      </c>
      <c r="EL283" s="92" t="s">
        <v>37</v>
      </c>
      <c r="EM283" s="24" t="s">
        <v>18</v>
      </c>
      <c r="EN283" s="92">
        <f t="shared" si="566"/>
        <v>1</v>
      </c>
      <c r="EO283" s="92" t="s">
        <v>16</v>
      </c>
      <c r="EP283" t="str">
        <f t="shared" si="567"/>
        <v xml:space="preserve">( 166 / 1 ) π </v>
      </c>
      <c r="EQ283" t="str">
        <f t="shared" si="568"/>
        <v xml:space="preserve">166 π </v>
      </c>
      <c r="ER283" t="str">
        <f t="shared" si="534"/>
        <v xml:space="preserve">166 π </v>
      </c>
      <c r="ES283">
        <f t="shared" si="553"/>
        <v>0</v>
      </c>
      <c r="ET283" t="str">
        <f t="shared" si="535"/>
        <v xml:space="preserve">166 π </v>
      </c>
      <c r="EU283" s="92" t="s">
        <v>39</v>
      </c>
      <c r="EV283" s="92">
        <f t="shared" si="554"/>
        <v>250</v>
      </c>
      <c r="EW283" s="92"/>
      <c r="EX283" s="92">
        <f t="shared" si="555"/>
        <v>3</v>
      </c>
      <c r="EY283" s="92">
        <f t="shared" si="482"/>
        <v>1</v>
      </c>
      <c r="EZ283" s="71" t="str">
        <f t="shared" si="483"/>
        <v xml:space="preserve">29880° = </v>
      </c>
      <c r="FA283" s="73" t="str">
        <f t="shared" si="536"/>
        <v xml:space="preserve">166 π </v>
      </c>
      <c r="FB283" s="26" t="str">
        <f t="shared" si="484"/>
        <v>=</v>
      </c>
      <c r="FC283" s="26"/>
      <c r="FD283" s="26">
        <f t="shared" si="485"/>
        <v>521.50438049590571</v>
      </c>
      <c r="FE283" s="26"/>
      <c r="FF283" s="26" t="s">
        <v>39</v>
      </c>
      <c r="FG283" s="25">
        <f t="shared" si="486"/>
        <v>521.50438049590571</v>
      </c>
      <c r="FH283" s="25" t="s">
        <v>2</v>
      </c>
      <c r="FI283" s="25" t="str">
        <f t="shared" si="487"/>
        <v/>
      </c>
      <c r="FL283" s="144" t="str">
        <f t="shared" si="488"/>
        <v>166 π   =</v>
      </c>
      <c r="FM283" s="42">
        <f t="shared" si="569"/>
        <v>521.50438049590571</v>
      </c>
      <c r="FN283">
        <f t="shared" si="570"/>
        <v>2.9400527151723921E-14</v>
      </c>
      <c r="FO283">
        <f t="shared" si="571"/>
        <v>1</v>
      </c>
      <c r="FP283">
        <f t="shared" si="572"/>
        <v>1.470026357586196E-13</v>
      </c>
      <c r="FQ283">
        <f t="shared" si="573"/>
        <v>5</v>
      </c>
      <c r="FR283">
        <f t="shared" si="574"/>
        <v>0</v>
      </c>
      <c r="FS283">
        <f t="shared" si="575"/>
        <v>0</v>
      </c>
      <c r="FT283">
        <f t="shared" si="576"/>
        <v>1.470026357586196E-13</v>
      </c>
      <c r="FV283">
        <v>360</v>
      </c>
      <c r="FW283">
        <f t="shared" si="556"/>
        <v>120</v>
      </c>
      <c r="FX283">
        <f t="shared" si="577"/>
        <v>60</v>
      </c>
      <c r="FY283">
        <f t="shared" si="593"/>
        <v>3</v>
      </c>
      <c r="FZ283">
        <f t="shared" si="537"/>
        <v>1.5</v>
      </c>
      <c r="GA283">
        <f t="shared" si="594"/>
        <v>249</v>
      </c>
      <c r="GB283">
        <f t="shared" si="578"/>
        <v>0</v>
      </c>
      <c r="GC283" t="str">
        <f t="shared" si="579"/>
        <v/>
      </c>
      <c r="GD283" t="str">
        <f t="shared" si="538"/>
        <v/>
      </c>
      <c r="GH283" t="str">
        <f t="shared" si="489"/>
        <v/>
      </c>
      <c r="GI283" t="str">
        <f t="shared" si="580"/>
        <v/>
      </c>
      <c r="GJ283" s="43" t="str">
        <f t="shared" si="581"/>
        <v/>
      </c>
      <c r="GK283" s="43" t="str">
        <f t="shared" si="582"/>
        <v/>
      </c>
      <c r="GL283" s="145"/>
      <c r="GM283" t="str">
        <f t="shared" si="583"/>
        <v/>
      </c>
      <c r="GN283" t="str">
        <f t="shared" si="584"/>
        <v/>
      </c>
      <c r="GO283" t="str">
        <f t="shared" si="585"/>
        <v/>
      </c>
      <c r="GP283" t="str">
        <f t="shared" si="586"/>
        <v/>
      </c>
      <c r="GQ283" t="str">
        <f t="shared" si="539"/>
        <v/>
      </c>
      <c r="GR283" t="str">
        <f t="shared" si="587"/>
        <v/>
      </c>
      <c r="GS283" t="str">
        <f t="shared" si="588"/>
        <v/>
      </c>
      <c r="GU283" t="str">
        <f t="shared" si="589"/>
        <v/>
      </c>
      <c r="GV283" t="str">
        <f t="shared" si="596"/>
        <v/>
      </c>
      <c r="GW283" t="str">
        <f t="shared" si="597"/>
        <v/>
      </c>
      <c r="GX283" t="str">
        <f t="shared" si="598"/>
        <v/>
      </c>
      <c r="GY283" s="19"/>
      <c r="GZ283" t="e">
        <f t="shared" si="540"/>
        <v>#VALUE!</v>
      </c>
      <c r="HA283">
        <f t="shared" si="599"/>
        <v>3</v>
      </c>
      <c r="HC283" t="s">
        <v>982</v>
      </c>
      <c r="HD283">
        <f t="shared" si="557"/>
        <v>249</v>
      </c>
      <c r="HE283" t="str">
        <f t="shared" si="490"/>
        <v/>
      </c>
      <c r="HF283">
        <f t="shared" si="491"/>
        <v>0</v>
      </c>
      <c r="HG283" t="str">
        <f t="shared" si="492"/>
        <v/>
      </c>
      <c r="HH283">
        <f t="shared" si="590"/>
        <v>0</v>
      </c>
    </row>
    <row r="284" spans="2:216" x14ac:dyDescent="0.25">
      <c r="B284" s="8"/>
      <c r="C284" s="8"/>
      <c r="D284" s="8"/>
      <c r="E284" s="8"/>
      <c r="F284" s="8"/>
      <c r="G284" s="8"/>
      <c r="H284" s="8"/>
      <c r="I284" s="8"/>
      <c r="J284" s="8"/>
      <c r="L284" s="185"/>
      <c r="M284" s="185"/>
      <c r="N284" s="84"/>
      <c r="O284" s="8"/>
      <c r="P284" s="8"/>
      <c r="Q284" s="27"/>
      <c r="R284" s="227">
        <f t="shared" si="493"/>
        <v>166.66666666666666</v>
      </c>
      <c r="U284" s="32" t="str">
        <f t="shared" si="559"/>
        <v/>
      </c>
      <c r="V284" s="45" t="str">
        <f t="shared" si="560"/>
        <v/>
      </c>
      <c r="W284" s="32" t="str">
        <f t="shared" si="494"/>
        <v/>
      </c>
      <c r="X284" s="35" t="str">
        <f t="shared" si="561"/>
        <v/>
      </c>
      <c r="Y284" s="39" t="str">
        <f t="shared" si="562"/>
        <v/>
      </c>
      <c r="Z284" s="35" t="str">
        <f t="shared" si="563"/>
        <v/>
      </c>
      <c r="AA284" s="35" t="str">
        <f t="shared" si="564"/>
        <v/>
      </c>
      <c r="AB284" s="35" t="str">
        <f t="shared" si="495"/>
        <v/>
      </c>
      <c r="AC284" s="39" t="str">
        <f t="shared" si="496"/>
        <v/>
      </c>
      <c r="AD284" s="39" t="str">
        <f t="shared" si="497"/>
        <v/>
      </c>
      <c r="AE284" s="41" t="str">
        <f t="shared" si="565"/>
        <v/>
      </c>
      <c r="AG284" s="20" t="e">
        <f t="shared" si="498"/>
        <v>#VALUE!</v>
      </c>
      <c r="BE284" s="8">
        <v>180</v>
      </c>
      <c r="BF284" s="8">
        <v>360</v>
      </c>
      <c r="BG284" s="8">
        <f t="shared" si="558"/>
        <v>10000</v>
      </c>
      <c r="BH284">
        <f t="shared" si="499"/>
        <v>30000</v>
      </c>
      <c r="BI284" t="s">
        <v>20</v>
      </c>
      <c r="BJ284">
        <f t="shared" si="500"/>
        <v>30000</v>
      </c>
      <c r="BK284">
        <f t="shared" si="541"/>
        <v>0</v>
      </c>
      <c r="BL284" s="17">
        <f t="shared" si="501"/>
        <v>60000</v>
      </c>
      <c r="BM284" s="17">
        <f t="shared" si="502"/>
        <v>360</v>
      </c>
      <c r="BN284" s="17">
        <f t="shared" si="503"/>
        <v>60000</v>
      </c>
      <c r="BO284" s="17">
        <f t="shared" si="504"/>
        <v>0</v>
      </c>
      <c r="BR284">
        <f t="shared" si="505"/>
        <v>30000</v>
      </c>
      <c r="BS284">
        <f t="shared" si="506"/>
        <v>120</v>
      </c>
      <c r="BT284">
        <f t="shared" si="507"/>
        <v>500</v>
      </c>
      <c r="BU284">
        <f t="shared" si="508"/>
        <v>3</v>
      </c>
      <c r="BX284">
        <f t="shared" si="509"/>
        <v>1</v>
      </c>
      <c r="BY284">
        <f t="shared" si="510"/>
        <v>500</v>
      </c>
      <c r="BZ284">
        <f t="shared" si="511"/>
        <v>3</v>
      </c>
      <c r="CA284">
        <f t="shared" si="512"/>
        <v>1</v>
      </c>
      <c r="CB284">
        <f t="shared" si="513"/>
        <v>500</v>
      </c>
      <c r="CC284">
        <f t="shared" si="514"/>
        <v>3</v>
      </c>
      <c r="CD284" s="19"/>
      <c r="CE284" s="155">
        <f t="shared" si="515"/>
        <v>166.66666666666666</v>
      </c>
      <c r="CF284" s="17">
        <f t="shared" si="516"/>
        <v>166.66666666666666</v>
      </c>
      <c r="CG284" s="205">
        <f t="shared" si="517"/>
        <v>523.59877559829886</v>
      </c>
      <c r="CH284" s="205">
        <f t="shared" si="518"/>
        <v>166.66666666666666</v>
      </c>
      <c r="CI284" s="205">
        <f t="shared" si="519"/>
        <v>0</v>
      </c>
      <c r="CJ284" s="224">
        <f t="shared" si="474"/>
        <v>1</v>
      </c>
      <c r="CK284" s="205">
        <f t="shared" si="520"/>
        <v>2</v>
      </c>
      <c r="CL284" s="205">
        <v>360</v>
      </c>
      <c r="CM284" s="205">
        <f t="shared" si="542"/>
        <v>8.3333333333333332E-3</v>
      </c>
      <c r="CN284" s="8"/>
      <c r="CO284" s="198"/>
      <c r="CP284" s="8"/>
      <c r="CQ284" s="8"/>
      <c r="CR284" s="8"/>
      <c r="CS284" s="8"/>
      <c r="CT284" s="8">
        <f t="shared" si="543"/>
        <v>500</v>
      </c>
      <c r="CU284" s="8">
        <f t="shared" si="544"/>
        <v>3</v>
      </c>
      <c r="CV284" s="8">
        <f t="shared" si="521"/>
        <v>1</v>
      </c>
      <c r="CW284" s="8">
        <f t="shared" si="591"/>
        <v>500</v>
      </c>
      <c r="CX284" s="8">
        <f t="shared" si="592"/>
        <v>3</v>
      </c>
      <c r="CY284" s="8">
        <f t="shared" si="475"/>
        <v>1</v>
      </c>
      <c r="CZ284" s="8">
        <f t="shared" si="476"/>
        <v>500</v>
      </c>
      <c r="DA284" s="8">
        <f t="shared" si="522"/>
        <v>3</v>
      </c>
      <c r="DB284" s="8"/>
      <c r="DC284" s="198">
        <f t="shared" si="523"/>
        <v>500</v>
      </c>
      <c r="DD284" s="234" t="s">
        <v>1005</v>
      </c>
      <c r="DE284" s="198">
        <f t="shared" si="524"/>
        <v>3</v>
      </c>
      <c r="DF284" s="8" t="s">
        <v>16</v>
      </c>
      <c r="DG284" s="8">
        <f t="shared" si="477"/>
        <v>166.66666666666666</v>
      </c>
      <c r="DH284" s="129" t="s">
        <v>18</v>
      </c>
      <c r="DI284" s="129" t="s">
        <v>16</v>
      </c>
      <c r="DJ284" s="198">
        <f t="shared" si="525"/>
        <v>523.59877559829886</v>
      </c>
      <c r="DK284" s="30" t="s">
        <v>2</v>
      </c>
      <c r="DL284" s="198">
        <f t="shared" si="478"/>
        <v>523.59877559829886</v>
      </c>
      <c r="DM284" s="228">
        <f t="shared" si="545"/>
        <v>1000000000000</v>
      </c>
      <c r="DN284" s="228">
        <f t="shared" si="546"/>
        <v>523598775598298.88</v>
      </c>
      <c r="DO284" s="228">
        <f t="shared" si="547"/>
        <v>523598775598298.88</v>
      </c>
      <c r="DP284" s="228">
        <f t="shared" si="548"/>
        <v>523598775598299</v>
      </c>
      <c r="DQ284" s="228">
        <f t="shared" si="549"/>
        <v>523598775598299</v>
      </c>
      <c r="DR284" s="30" t="str">
        <f t="shared" si="550"/>
        <v/>
      </c>
      <c r="DS284" s="30">
        <f t="shared" si="551"/>
        <v>0</v>
      </c>
      <c r="DT284" s="30">
        <f t="shared" si="552"/>
        <v>0</v>
      </c>
      <c r="DU284" s="27"/>
      <c r="DV284" s="23" t="s">
        <v>19</v>
      </c>
      <c r="DW284" s="23">
        <f t="shared" si="479"/>
        <v>500</v>
      </c>
      <c r="DX284" s="23">
        <f t="shared" si="480"/>
        <v>3</v>
      </c>
      <c r="DY284" s="23">
        <f t="shared" si="526"/>
        <v>166.66666666666666</v>
      </c>
      <c r="DZ284" s="23">
        <f t="shared" si="527"/>
        <v>0</v>
      </c>
      <c r="EA284" s="23">
        <f t="shared" si="481"/>
        <v>0</v>
      </c>
      <c r="EB284" s="23"/>
      <c r="EC284" s="23">
        <f t="shared" si="528"/>
        <v>500</v>
      </c>
      <c r="ED284" s="23">
        <f t="shared" si="529"/>
        <v>3</v>
      </c>
      <c r="EE284" s="23">
        <f t="shared" si="530"/>
        <v>500</v>
      </c>
      <c r="EF284" s="23">
        <f t="shared" si="531"/>
        <v>3</v>
      </c>
      <c r="EG284" s="23"/>
      <c r="EH284" s="23" t="s">
        <v>36</v>
      </c>
      <c r="EI284" s="223">
        <f t="shared" si="532"/>
        <v>500</v>
      </c>
      <c r="EJ284" s="23" t="s">
        <v>17</v>
      </c>
      <c r="EK284" s="223">
        <f t="shared" si="533"/>
        <v>3</v>
      </c>
      <c r="EL284" s="92" t="s">
        <v>37</v>
      </c>
      <c r="EM284" s="24" t="s">
        <v>18</v>
      </c>
      <c r="EN284" s="92">
        <f t="shared" si="566"/>
        <v>1</v>
      </c>
      <c r="EO284" s="92" t="s">
        <v>16</v>
      </c>
      <c r="EP284" t="str">
        <f t="shared" si="567"/>
        <v xml:space="preserve">( 500 / 3 ) π </v>
      </c>
      <c r="EQ284" t="str">
        <f t="shared" si="568"/>
        <v xml:space="preserve">( 500 / 3 ) π </v>
      </c>
      <c r="ER284" t="str">
        <f t="shared" si="534"/>
        <v xml:space="preserve">( 500 / 3 ) π </v>
      </c>
      <c r="ES284">
        <f t="shared" si="553"/>
        <v>0</v>
      </c>
      <c r="ET284" t="str">
        <f t="shared" si="535"/>
        <v xml:space="preserve">( 500 / 3 ) π </v>
      </c>
      <c r="EU284" s="92" t="s">
        <v>39</v>
      </c>
      <c r="EV284" s="92">
        <f t="shared" si="554"/>
        <v>251</v>
      </c>
      <c r="EW284" s="92"/>
      <c r="EX284" s="92">
        <f t="shared" si="555"/>
        <v>3</v>
      </c>
      <c r="EY284" s="92">
        <f t="shared" si="482"/>
        <v>1</v>
      </c>
      <c r="EZ284" s="71" t="str">
        <f t="shared" si="483"/>
        <v xml:space="preserve">30000° = </v>
      </c>
      <c r="FA284" s="73" t="str">
        <f t="shared" si="536"/>
        <v xml:space="preserve">( 500 / 3 ) π </v>
      </c>
      <c r="FB284" s="26" t="str">
        <f t="shared" si="484"/>
        <v>=</v>
      </c>
      <c r="FC284" s="26"/>
      <c r="FD284" s="26">
        <f t="shared" si="485"/>
        <v>523.59877559829886</v>
      </c>
      <c r="FE284" s="26"/>
      <c r="FF284" s="26" t="s">
        <v>39</v>
      </c>
      <c r="FG284" s="25">
        <f t="shared" si="486"/>
        <v>523.59877559829886</v>
      </c>
      <c r="FH284" s="25" t="s">
        <v>2</v>
      </c>
      <c r="FI284" s="25" t="str">
        <f t="shared" si="487"/>
        <v/>
      </c>
      <c r="FL284" s="144" t="str">
        <f t="shared" si="488"/>
        <v>( 500 / 3 ) π   =</v>
      </c>
      <c r="FM284" s="42">
        <f t="shared" si="569"/>
        <v>523.59877559829886</v>
      </c>
      <c r="FN284">
        <f t="shared" si="570"/>
        <v>0.86602540378444648</v>
      </c>
      <c r="FO284">
        <f t="shared" si="571"/>
        <v>-0.4999999999999864</v>
      </c>
      <c r="FP284">
        <f t="shared" si="572"/>
        <v>4.3301270189222327</v>
      </c>
      <c r="FQ284">
        <f t="shared" si="573"/>
        <v>-2.4999999999999321</v>
      </c>
      <c r="FR284">
        <f t="shared" si="574"/>
        <v>7.4999999999999325</v>
      </c>
      <c r="FS284">
        <f t="shared" si="575"/>
        <v>2.5000000000000679</v>
      </c>
      <c r="FT284">
        <f t="shared" si="576"/>
        <v>8.6602540378443482</v>
      </c>
      <c r="FV284">
        <v>360</v>
      </c>
      <c r="FW284">
        <f t="shared" si="556"/>
        <v>120</v>
      </c>
      <c r="FX284">
        <f t="shared" si="577"/>
        <v>60</v>
      </c>
      <c r="FY284">
        <f t="shared" si="593"/>
        <v>3</v>
      </c>
      <c r="FZ284">
        <f t="shared" si="537"/>
        <v>1.5</v>
      </c>
      <c r="GA284">
        <f t="shared" si="594"/>
        <v>250</v>
      </c>
      <c r="GB284">
        <f t="shared" si="578"/>
        <v>0</v>
      </c>
      <c r="GC284" t="str">
        <f t="shared" si="579"/>
        <v/>
      </c>
      <c r="GD284" t="str">
        <f t="shared" si="538"/>
        <v/>
      </c>
      <c r="GH284" t="str">
        <f t="shared" si="489"/>
        <v/>
      </c>
      <c r="GI284" t="str">
        <f t="shared" si="580"/>
        <v/>
      </c>
      <c r="GJ284" s="43" t="str">
        <f t="shared" si="581"/>
        <v/>
      </c>
      <c r="GK284" s="43" t="str">
        <f t="shared" si="582"/>
        <v/>
      </c>
      <c r="GL284" s="145"/>
      <c r="GM284" t="str">
        <f t="shared" si="583"/>
        <v/>
      </c>
      <c r="GN284" t="str">
        <f t="shared" si="584"/>
        <v/>
      </c>
      <c r="GO284" t="str">
        <f t="shared" si="585"/>
        <v/>
      </c>
      <c r="GP284" t="str">
        <f t="shared" si="586"/>
        <v/>
      </c>
      <c r="GQ284" t="str">
        <f t="shared" si="539"/>
        <v/>
      </c>
      <c r="GR284" t="str">
        <f t="shared" si="587"/>
        <v/>
      </c>
      <c r="GS284" t="str">
        <f t="shared" si="588"/>
        <v/>
      </c>
      <c r="GU284" t="str">
        <f t="shared" si="589"/>
        <v/>
      </c>
      <c r="GV284" t="str">
        <f t="shared" si="596"/>
        <v/>
      </c>
      <c r="GW284" t="str">
        <f t="shared" si="597"/>
        <v/>
      </c>
      <c r="GX284" t="str">
        <f t="shared" si="598"/>
        <v/>
      </c>
      <c r="GY284" s="19"/>
      <c r="GZ284" t="e">
        <f t="shared" si="540"/>
        <v>#VALUE!</v>
      </c>
      <c r="HA284">
        <f t="shared" si="599"/>
        <v>3</v>
      </c>
      <c r="HC284" t="s">
        <v>1059</v>
      </c>
      <c r="HD284">
        <f t="shared" si="557"/>
        <v>250</v>
      </c>
      <c r="HE284" t="str">
        <f t="shared" si="490"/>
        <v>pentadihectocontagone</v>
      </c>
      <c r="HF284">
        <f t="shared" si="491"/>
        <v>0</v>
      </c>
      <c r="HG284" t="str">
        <f t="shared" si="492"/>
        <v/>
      </c>
      <c r="HH284">
        <f t="shared" si="590"/>
        <v>0</v>
      </c>
    </row>
    <row r="285" spans="2:216" x14ac:dyDescent="0.25">
      <c r="B285" s="8"/>
      <c r="C285" s="8"/>
      <c r="D285" s="8"/>
      <c r="E285" s="8"/>
      <c r="F285" s="8"/>
      <c r="G285" s="8"/>
      <c r="H285" s="8"/>
      <c r="I285" s="8"/>
      <c r="J285" s="8"/>
      <c r="L285" s="185"/>
      <c r="M285" s="185"/>
      <c r="N285" s="84"/>
      <c r="O285" s="8"/>
      <c r="P285" s="8"/>
      <c r="Q285" s="27"/>
      <c r="R285" s="227">
        <f t="shared" si="493"/>
        <v>167.33333333333334</v>
      </c>
      <c r="U285" s="32" t="str">
        <f t="shared" si="559"/>
        <v/>
      </c>
      <c r="V285" s="44" t="str">
        <f t="shared" si="560"/>
        <v/>
      </c>
      <c r="W285" s="66" t="str">
        <f t="shared" si="494"/>
        <v/>
      </c>
      <c r="X285" s="34" t="str">
        <f t="shared" si="561"/>
        <v/>
      </c>
      <c r="Y285" s="38" t="str">
        <f t="shared" si="562"/>
        <v/>
      </c>
      <c r="Z285" s="34" t="str">
        <f t="shared" si="563"/>
        <v/>
      </c>
      <c r="AA285" s="34" t="str">
        <f t="shared" si="564"/>
        <v/>
      </c>
      <c r="AB285" s="34" t="str">
        <f t="shared" si="495"/>
        <v/>
      </c>
      <c r="AC285" s="38" t="str">
        <f t="shared" si="496"/>
        <v/>
      </c>
      <c r="AD285" s="38" t="str">
        <f t="shared" si="497"/>
        <v/>
      </c>
      <c r="AE285" s="40" t="str">
        <f t="shared" si="565"/>
        <v/>
      </c>
      <c r="AG285" s="20" t="e">
        <f t="shared" si="498"/>
        <v>#VALUE!</v>
      </c>
      <c r="BE285" s="8">
        <v>180</v>
      </c>
      <c r="BF285" s="8">
        <v>360</v>
      </c>
      <c r="BG285" s="8">
        <f t="shared" si="558"/>
        <v>10040</v>
      </c>
      <c r="BH285">
        <f t="shared" si="499"/>
        <v>30120</v>
      </c>
      <c r="BI285" t="s">
        <v>20</v>
      </c>
      <c r="BJ285">
        <f t="shared" si="500"/>
        <v>30120</v>
      </c>
      <c r="BK285">
        <f t="shared" si="541"/>
        <v>0</v>
      </c>
      <c r="BL285" s="17">
        <f t="shared" si="501"/>
        <v>60240</v>
      </c>
      <c r="BM285" s="17">
        <f t="shared" si="502"/>
        <v>360</v>
      </c>
      <c r="BN285" s="17">
        <f t="shared" si="503"/>
        <v>60240</v>
      </c>
      <c r="BO285" s="17">
        <f t="shared" si="504"/>
        <v>0</v>
      </c>
      <c r="BR285">
        <f t="shared" si="505"/>
        <v>30120</v>
      </c>
      <c r="BS285">
        <f t="shared" si="506"/>
        <v>120</v>
      </c>
      <c r="BT285">
        <f t="shared" si="507"/>
        <v>502</v>
      </c>
      <c r="BU285">
        <f t="shared" si="508"/>
        <v>3</v>
      </c>
      <c r="BX285">
        <f t="shared" si="509"/>
        <v>1</v>
      </c>
      <c r="BY285">
        <f t="shared" si="510"/>
        <v>502</v>
      </c>
      <c r="BZ285">
        <f t="shared" si="511"/>
        <v>3</v>
      </c>
      <c r="CA285">
        <f t="shared" si="512"/>
        <v>1</v>
      </c>
      <c r="CB285">
        <f t="shared" si="513"/>
        <v>502</v>
      </c>
      <c r="CC285">
        <f t="shared" si="514"/>
        <v>3</v>
      </c>
      <c r="CD285" s="19"/>
      <c r="CE285" s="155">
        <f t="shared" si="515"/>
        <v>167.33333333333334</v>
      </c>
      <c r="CF285" s="17">
        <f t="shared" si="516"/>
        <v>167.33333333333334</v>
      </c>
      <c r="CG285" s="205">
        <f t="shared" si="517"/>
        <v>525.69317070069212</v>
      </c>
      <c r="CH285" s="205">
        <f t="shared" si="518"/>
        <v>167.33333333333334</v>
      </c>
      <c r="CI285" s="205">
        <f t="shared" si="519"/>
        <v>0</v>
      </c>
      <c r="CJ285" s="224">
        <f t="shared" si="474"/>
        <v>1</v>
      </c>
      <c r="CK285" s="205">
        <f t="shared" si="520"/>
        <v>2</v>
      </c>
      <c r="CL285" s="205">
        <v>360</v>
      </c>
      <c r="CM285" s="205">
        <f t="shared" si="542"/>
        <v>8.3333333333333332E-3</v>
      </c>
      <c r="CN285" s="8"/>
      <c r="CO285" s="198"/>
      <c r="CP285" s="8"/>
      <c r="CQ285" s="8"/>
      <c r="CR285" s="8"/>
      <c r="CS285" s="8"/>
      <c r="CT285" s="8">
        <f t="shared" si="543"/>
        <v>502</v>
      </c>
      <c r="CU285" s="8">
        <f t="shared" si="544"/>
        <v>3</v>
      </c>
      <c r="CV285" s="8">
        <f t="shared" si="521"/>
        <v>1</v>
      </c>
      <c r="CW285" s="8">
        <f t="shared" si="591"/>
        <v>502</v>
      </c>
      <c r="CX285" s="8">
        <f t="shared" si="592"/>
        <v>3</v>
      </c>
      <c r="CY285" s="8">
        <f t="shared" si="475"/>
        <v>1</v>
      </c>
      <c r="CZ285" s="8">
        <f t="shared" si="476"/>
        <v>502</v>
      </c>
      <c r="DA285" s="8">
        <f t="shared" si="522"/>
        <v>3</v>
      </c>
      <c r="DB285" s="8"/>
      <c r="DC285" s="198">
        <f t="shared" si="523"/>
        <v>502</v>
      </c>
      <c r="DD285" s="234" t="s">
        <v>1005</v>
      </c>
      <c r="DE285" s="198">
        <f t="shared" si="524"/>
        <v>3</v>
      </c>
      <c r="DF285" s="8" t="s">
        <v>16</v>
      </c>
      <c r="DG285" s="8">
        <f t="shared" si="477"/>
        <v>167.33333333333334</v>
      </c>
      <c r="DH285" s="129" t="s">
        <v>18</v>
      </c>
      <c r="DI285" s="129" t="s">
        <v>16</v>
      </c>
      <c r="DJ285" s="198">
        <f t="shared" si="525"/>
        <v>525.69317070069212</v>
      </c>
      <c r="DK285" s="30" t="s">
        <v>2</v>
      </c>
      <c r="DL285" s="198">
        <f t="shared" si="478"/>
        <v>525.69317070069212</v>
      </c>
      <c r="DM285" s="228">
        <f t="shared" si="545"/>
        <v>1000000000000</v>
      </c>
      <c r="DN285" s="228">
        <f t="shared" si="546"/>
        <v>525693170700692.13</v>
      </c>
      <c r="DO285" s="228">
        <f t="shared" si="547"/>
        <v>525693170700692.13</v>
      </c>
      <c r="DP285" s="228">
        <f t="shared" si="548"/>
        <v>525693170700692</v>
      </c>
      <c r="DQ285" s="228">
        <f t="shared" si="549"/>
        <v>525693170700692</v>
      </c>
      <c r="DR285" s="30" t="str">
        <f t="shared" si="550"/>
        <v/>
      </c>
      <c r="DS285" s="30">
        <f t="shared" si="551"/>
        <v>0</v>
      </c>
      <c r="DT285" s="30">
        <f t="shared" si="552"/>
        <v>0</v>
      </c>
      <c r="DU285" s="27"/>
      <c r="DV285" s="23" t="s">
        <v>19</v>
      </c>
      <c r="DW285" s="23">
        <f t="shared" si="479"/>
        <v>502</v>
      </c>
      <c r="DX285" s="23">
        <f t="shared" si="480"/>
        <v>3</v>
      </c>
      <c r="DY285" s="23">
        <f t="shared" si="526"/>
        <v>167.33333333333334</v>
      </c>
      <c r="DZ285" s="23">
        <f t="shared" si="527"/>
        <v>0</v>
      </c>
      <c r="EA285" s="23">
        <f t="shared" si="481"/>
        <v>0</v>
      </c>
      <c r="EB285" s="23"/>
      <c r="EC285" s="23">
        <f t="shared" si="528"/>
        <v>502</v>
      </c>
      <c r="ED285" s="23">
        <f t="shared" si="529"/>
        <v>3</v>
      </c>
      <c r="EE285" s="23">
        <f t="shared" si="530"/>
        <v>502</v>
      </c>
      <c r="EF285" s="23">
        <f t="shared" si="531"/>
        <v>3</v>
      </c>
      <c r="EG285" s="23"/>
      <c r="EH285" s="23" t="s">
        <v>36</v>
      </c>
      <c r="EI285" s="223">
        <f t="shared" si="532"/>
        <v>502</v>
      </c>
      <c r="EJ285" s="23" t="s">
        <v>17</v>
      </c>
      <c r="EK285" s="223">
        <f t="shared" si="533"/>
        <v>3</v>
      </c>
      <c r="EL285" s="92" t="s">
        <v>37</v>
      </c>
      <c r="EM285" s="24" t="s">
        <v>18</v>
      </c>
      <c r="EN285" s="92">
        <f t="shared" si="566"/>
        <v>1</v>
      </c>
      <c r="EO285" s="92" t="s">
        <v>16</v>
      </c>
      <c r="EP285" t="str">
        <f t="shared" si="567"/>
        <v xml:space="preserve">( 502 / 3 ) π </v>
      </c>
      <c r="EQ285" t="str">
        <f t="shared" si="568"/>
        <v xml:space="preserve">( 502 / 3 ) π </v>
      </c>
      <c r="ER285" t="str">
        <f t="shared" si="534"/>
        <v xml:space="preserve">( 502 / 3 ) π </v>
      </c>
      <c r="ES285">
        <f t="shared" si="553"/>
        <v>0</v>
      </c>
      <c r="ET285" t="str">
        <f t="shared" si="535"/>
        <v xml:space="preserve">( 502 / 3 ) π </v>
      </c>
      <c r="EU285" s="92" t="s">
        <v>39</v>
      </c>
      <c r="EV285" s="92">
        <f t="shared" si="554"/>
        <v>252</v>
      </c>
      <c r="EW285" s="92"/>
      <c r="EX285" s="92">
        <f t="shared" si="555"/>
        <v>3</v>
      </c>
      <c r="EY285" s="92">
        <f t="shared" si="482"/>
        <v>3</v>
      </c>
      <c r="EZ285" s="71" t="str">
        <f t="shared" si="483"/>
        <v xml:space="preserve">30120° = </v>
      </c>
      <c r="FA285" s="73" t="str">
        <f t="shared" si="536"/>
        <v xml:space="preserve">( 502 / 3 ) π </v>
      </c>
      <c r="FB285" s="26" t="str">
        <f t="shared" si="484"/>
        <v>=</v>
      </c>
      <c r="FC285" s="26"/>
      <c r="FD285" s="26">
        <f t="shared" si="485"/>
        <v>525.69317070069212</v>
      </c>
      <c r="FE285" s="26"/>
      <c r="FF285" s="26" t="s">
        <v>39</v>
      </c>
      <c r="FG285" s="25">
        <f t="shared" si="486"/>
        <v>525.69317070069201</v>
      </c>
      <c r="FH285" s="25" t="s">
        <v>2</v>
      </c>
      <c r="FI285" s="25" t="str">
        <f t="shared" si="487"/>
        <v/>
      </c>
      <c r="FL285" s="144" t="str">
        <f t="shared" si="488"/>
        <v>( 502 / 3 ) π   =</v>
      </c>
      <c r="FM285" s="42">
        <f t="shared" si="569"/>
        <v>525.69317070069201</v>
      </c>
      <c r="FN285">
        <f t="shared" si="570"/>
        <v>-0.86602540378440829</v>
      </c>
      <c r="FO285">
        <f t="shared" si="571"/>
        <v>-0.50000000000005262</v>
      </c>
      <c r="FP285">
        <f t="shared" si="572"/>
        <v>-4.3301270189220418</v>
      </c>
      <c r="FQ285">
        <f t="shared" si="573"/>
        <v>-2.5000000000002629</v>
      </c>
      <c r="FR285">
        <f t="shared" si="574"/>
        <v>7.5000000000002629</v>
      </c>
      <c r="FS285">
        <f t="shared" si="575"/>
        <v>2.4999999999997371</v>
      </c>
      <c r="FT285">
        <f t="shared" si="576"/>
        <v>8.6602540378445383</v>
      </c>
      <c r="FV285">
        <v>360</v>
      </c>
      <c r="FW285">
        <f t="shared" si="556"/>
        <v>120</v>
      </c>
      <c r="FX285">
        <f t="shared" si="577"/>
        <v>60</v>
      </c>
      <c r="FY285">
        <f t="shared" si="593"/>
        <v>3</v>
      </c>
      <c r="FZ285">
        <f t="shared" si="537"/>
        <v>1.5</v>
      </c>
      <c r="GA285">
        <f t="shared" si="594"/>
        <v>251</v>
      </c>
      <c r="GB285">
        <f t="shared" si="578"/>
        <v>0</v>
      </c>
      <c r="GC285" t="str">
        <f t="shared" si="579"/>
        <v/>
      </c>
      <c r="GD285" t="str">
        <f t="shared" si="538"/>
        <v/>
      </c>
      <c r="GH285" t="str">
        <f t="shared" si="489"/>
        <v/>
      </c>
      <c r="GI285" t="str">
        <f t="shared" si="580"/>
        <v/>
      </c>
      <c r="GJ285" s="43" t="str">
        <f t="shared" si="581"/>
        <v/>
      </c>
      <c r="GK285" s="43" t="str">
        <f t="shared" si="582"/>
        <v/>
      </c>
      <c r="GL285" s="145"/>
      <c r="GM285" t="str">
        <f t="shared" si="583"/>
        <v/>
      </c>
      <c r="GN285" t="str">
        <f t="shared" si="584"/>
        <v/>
      </c>
      <c r="GO285" t="str">
        <f t="shared" si="585"/>
        <v/>
      </c>
      <c r="GP285" t="str">
        <f t="shared" si="586"/>
        <v/>
      </c>
      <c r="GQ285" t="str">
        <f t="shared" si="539"/>
        <v/>
      </c>
      <c r="GR285" t="str">
        <f t="shared" si="587"/>
        <v/>
      </c>
      <c r="GS285" t="str">
        <f t="shared" si="588"/>
        <v/>
      </c>
      <c r="GU285" t="str">
        <f t="shared" si="589"/>
        <v/>
      </c>
      <c r="GV285" t="str">
        <f t="shared" si="596"/>
        <v/>
      </c>
      <c r="GW285" t="str">
        <f t="shared" si="597"/>
        <v/>
      </c>
      <c r="GX285" t="str">
        <f t="shared" si="598"/>
        <v/>
      </c>
      <c r="GY285" s="19"/>
      <c r="GZ285" t="e">
        <f t="shared" si="540"/>
        <v>#VALUE!</v>
      </c>
      <c r="HA285">
        <f t="shared" si="599"/>
        <v>3</v>
      </c>
      <c r="HC285" t="s">
        <v>982</v>
      </c>
      <c r="HD285">
        <f t="shared" si="557"/>
        <v>251</v>
      </c>
      <c r="HE285" t="str">
        <f t="shared" si="490"/>
        <v/>
      </c>
      <c r="HF285">
        <f t="shared" si="491"/>
        <v>0</v>
      </c>
      <c r="HG285" t="str">
        <f t="shared" si="492"/>
        <v/>
      </c>
      <c r="HH285">
        <f t="shared" si="590"/>
        <v>0</v>
      </c>
    </row>
    <row r="286" spans="2:216" x14ac:dyDescent="0.25">
      <c r="B286" s="8"/>
      <c r="C286" s="8"/>
      <c r="D286" s="8"/>
      <c r="E286" s="8"/>
      <c r="F286" s="8"/>
      <c r="G286" s="8"/>
      <c r="H286" s="8"/>
      <c r="I286" s="8"/>
      <c r="J286" s="8"/>
      <c r="L286" s="185"/>
      <c r="M286" s="185"/>
      <c r="N286" s="84"/>
      <c r="O286" s="8"/>
      <c r="P286" s="8"/>
      <c r="Q286" s="27"/>
      <c r="R286" s="227">
        <f t="shared" si="493"/>
        <v>168</v>
      </c>
      <c r="U286" s="32" t="str">
        <f t="shared" si="559"/>
        <v/>
      </c>
      <c r="V286" s="45" t="str">
        <f t="shared" si="560"/>
        <v/>
      </c>
      <c r="W286" s="32" t="str">
        <f t="shared" si="494"/>
        <v/>
      </c>
      <c r="X286" s="35" t="str">
        <f t="shared" si="561"/>
        <v/>
      </c>
      <c r="Y286" s="39" t="str">
        <f t="shared" si="562"/>
        <v/>
      </c>
      <c r="Z286" s="35" t="str">
        <f t="shared" si="563"/>
        <v/>
      </c>
      <c r="AA286" s="35" t="str">
        <f t="shared" si="564"/>
        <v/>
      </c>
      <c r="AB286" s="35" t="str">
        <f t="shared" si="495"/>
        <v/>
      </c>
      <c r="AC286" s="39" t="str">
        <f t="shared" si="496"/>
        <v/>
      </c>
      <c r="AD286" s="39" t="str">
        <f t="shared" si="497"/>
        <v/>
      </c>
      <c r="AE286" s="41" t="str">
        <f t="shared" si="565"/>
        <v/>
      </c>
      <c r="AG286" s="20" t="e">
        <f t="shared" si="498"/>
        <v>#VALUE!</v>
      </c>
      <c r="BE286" s="8">
        <v>180</v>
      </c>
      <c r="BF286" s="8">
        <v>360</v>
      </c>
      <c r="BG286" s="8">
        <f t="shared" si="558"/>
        <v>10080</v>
      </c>
      <c r="BH286">
        <f t="shared" si="499"/>
        <v>30240</v>
      </c>
      <c r="BI286" t="s">
        <v>20</v>
      </c>
      <c r="BJ286">
        <f t="shared" si="500"/>
        <v>30240</v>
      </c>
      <c r="BK286">
        <f t="shared" si="541"/>
        <v>0</v>
      </c>
      <c r="BL286" s="17">
        <f t="shared" si="501"/>
        <v>60480</v>
      </c>
      <c r="BM286" s="17">
        <f t="shared" si="502"/>
        <v>360</v>
      </c>
      <c r="BN286" s="17">
        <f t="shared" si="503"/>
        <v>60480</v>
      </c>
      <c r="BO286" s="17">
        <f t="shared" si="504"/>
        <v>0</v>
      </c>
      <c r="BR286">
        <f t="shared" si="505"/>
        <v>30240</v>
      </c>
      <c r="BS286">
        <f t="shared" si="506"/>
        <v>360</v>
      </c>
      <c r="BT286">
        <f t="shared" si="507"/>
        <v>168</v>
      </c>
      <c r="BU286">
        <f t="shared" si="508"/>
        <v>1</v>
      </c>
      <c r="BX286">
        <f t="shared" si="509"/>
        <v>1</v>
      </c>
      <c r="BY286">
        <f t="shared" si="510"/>
        <v>168</v>
      </c>
      <c r="BZ286">
        <f t="shared" si="511"/>
        <v>1</v>
      </c>
      <c r="CA286">
        <f t="shared" si="512"/>
        <v>1</v>
      </c>
      <c r="CB286">
        <f t="shared" si="513"/>
        <v>168</v>
      </c>
      <c r="CC286">
        <f t="shared" si="514"/>
        <v>1</v>
      </c>
      <c r="CD286" s="19"/>
      <c r="CE286" s="155">
        <f t="shared" si="515"/>
        <v>168</v>
      </c>
      <c r="CF286" s="17">
        <f t="shared" si="516"/>
        <v>168</v>
      </c>
      <c r="CG286" s="205">
        <f t="shared" si="517"/>
        <v>527.78756580308527</v>
      </c>
      <c r="CH286" s="205">
        <f t="shared" si="518"/>
        <v>168</v>
      </c>
      <c r="CI286" s="205">
        <f t="shared" si="519"/>
        <v>0</v>
      </c>
      <c r="CJ286" s="224">
        <f t="shared" si="474"/>
        <v>1</v>
      </c>
      <c r="CK286" s="205">
        <f t="shared" si="520"/>
        <v>2</v>
      </c>
      <c r="CL286" s="205">
        <v>360</v>
      </c>
      <c r="CM286" s="205">
        <f t="shared" si="542"/>
        <v>8.3333333333333332E-3</v>
      </c>
      <c r="CN286" s="8"/>
      <c r="CO286" s="198"/>
      <c r="CP286" s="8"/>
      <c r="CQ286" s="8"/>
      <c r="CR286" s="8"/>
      <c r="CS286" s="8"/>
      <c r="CT286" s="8">
        <f t="shared" si="543"/>
        <v>504</v>
      </c>
      <c r="CU286" s="8">
        <f t="shared" si="544"/>
        <v>3</v>
      </c>
      <c r="CV286" s="8">
        <f t="shared" si="521"/>
        <v>3</v>
      </c>
      <c r="CW286" s="8">
        <f t="shared" si="591"/>
        <v>168</v>
      </c>
      <c r="CX286" s="8">
        <f t="shared" si="592"/>
        <v>1</v>
      </c>
      <c r="CY286" s="8">
        <f t="shared" si="475"/>
        <v>3</v>
      </c>
      <c r="CZ286" s="8">
        <f t="shared" si="476"/>
        <v>168</v>
      </c>
      <c r="DA286" s="8">
        <f t="shared" si="522"/>
        <v>1</v>
      </c>
      <c r="DB286" s="8"/>
      <c r="DC286" s="198">
        <f t="shared" si="523"/>
        <v>168</v>
      </c>
      <c r="DD286" s="234" t="s">
        <v>1005</v>
      </c>
      <c r="DE286" s="198">
        <f t="shared" si="524"/>
        <v>1</v>
      </c>
      <c r="DF286" s="8" t="s">
        <v>16</v>
      </c>
      <c r="DG286" s="8">
        <f t="shared" si="477"/>
        <v>168</v>
      </c>
      <c r="DH286" s="129" t="s">
        <v>18</v>
      </c>
      <c r="DI286" s="129" t="s">
        <v>16</v>
      </c>
      <c r="DJ286" s="198">
        <f t="shared" si="525"/>
        <v>527.78756580308527</v>
      </c>
      <c r="DK286" s="30" t="s">
        <v>2</v>
      </c>
      <c r="DL286" s="198">
        <f t="shared" si="478"/>
        <v>527.78756580308527</v>
      </c>
      <c r="DM286" s="228">
        <f t="shared" si="545"/>
        <v>1000000000000</v>
      </c>
      <c r="DN286" s="228">
        <f t="shared" si="546"/>
        <v>527787565803085.25</v>
      </c>
      <c r="DO286" s="228">
        <f t="shared" si="547"/>
        <v>527787565803085.25</v>
      </c>
      <c r="DP286" s="228">
        <f t="shared" si="548"/>
        <v>527787565803085</v>
      </c>
      <c r="DQ286" s="228">
        <f t="shared" si="549"/>
        <v>527787565803085</v>
      </c>
      <c r="DR286" s="30" t="str">
        <f t="shared" si="550"/>
        <v/>
      </c>
      <c r="DS286" s="30">
        <f t="shared" si="551"/>
        <v>0</v>
      </c>
      <c r="DT286" s="30">
        <f t="shared" si="552"/>
        <v>0</v>
      </c>
      <c r="DU286" s="27"/>
      <c r="DV286" s="23" t="s">
        <v>19</v>
      </c>
      <c r="DW286" s="23">
        <f t="shared" si="479"/>
        <v>168</v>
      </c>
      <c r="DX286" s="23">
        <f t="shared" si="480"/>
        <v>1</v>
      </c>
      <c r="DY286" s="23">
        <f t="shared" si="526"/>
        <v>168</v>
      </c>
      <c r="DZ286" s="23">
        <f t="shared" si="527"/>
        <v>0</v>
      </c>
      <c r="EA286" s="23">
        <f t="shared" si="481"/>
        <v>0</v>
      </c>
      <c r="EB286" s="23"/>
      <c r="EC286" s="23">
        <f t="shared" si="528"/>
        <v>168</v>
      </c>
      <c r="ED286" s="23">
        <f t="shared" si="529"/>
        <v>1</v>
      </c>
      <c r="EE286" s="23">
        <f t="shared" si="530"/>
        <v>168</v>
      </c>
      <c r="EF286" s="23">
        <f t="shared" si="531"/>
        <v>1</v>
      </c>
      <c r="EG286" s="23"/>
      <c r="EH286" s="23" t="s">
        <v>36</v>
      </c>
      <c r="EI286" s="223">
        <f t="shared" si="532"/>
        <v>168</v>
      </c>
      <c r="EJ286" s="23" t="s">
        <v>17</v>
      </c>
      <c r="EK286" s="223">
        <f t="shared" si="533"/>
        <v>1</v>
      </c>
      <c r="EL286" s="92" t="s">
        <v>37</v>
      </c>
      <c r="EM286" s="24" t="s">
        <v>18</v>
      </c>
      <c r="EN286" s="92">
        <f t="shared" si="566"/>
        <v>1</v>
      </c>
      <c r="EO286" s="92" t="s">
        <v>16</v>
      </c>
      <c r="EP286" t="str">
        <f t="shared" si="567"/>
        <v xml:space="preserve">( 168 / 1 ) π </v>
      </c>
      <c r="EQ286" t="str">
        <f t="shared" si="568"/>
        <v xml:space="preserve">168 π </v>
      </c>
      <c r="ER286" t="str">
        <f t="shared" si="534"/>
        <v xml:space="preserve">168 π </v>
      </c>
      <c r="ES286">
        <f t="shared" si="553"/>
        <v>0</v>
      </c>
      <c r="ET286" t="str">
        <f t="shared" si="535"/>
        <v xml:space="preserve">168 π </v>
      </c>
      <c r="EU286" s="92" t="s">
        <v>39</v>
      </c>
      <c r="EV286" s="92">
        <f t="shared" si="554"/>
        <v>253</v>
      </c>
      <c r="EW286" s="92"/>
      <c r="EX286" s="92">
        <f t="shared" si="555"/>
        <v>3</v>
      </c>
      <c r="EY286" s="92">
        <f t="shared" si="482"/>
        <v>1</v>
      </c>
      <c r="EZ286" s="71" t="str">
        <f t="shared" si="483"/>
        <v xml:space="preserve">30240° = </v>
      </c>
      <c r="FA286" s="73" t="str">
        <f t="shared" si="536"/>
        <v xml:space="preserve">168 π </v>
      </c>
      <c r="FB286" s="26" t="str">
        <f t="shared" si="484"/>
        <v>=</v>
      </c>
      <c r="FC286" s="26"/>
      <c r="FD286" s="26">
        <f t="shared" si="485"/>
        <v>527.78756580308527</v>
      </c>
      <c r="FE286" s="26"/>
      <c r="FF286" s="26" t="s">
        <v>39</v>
      </c>
      <c r="FG286" s="25">
        <f t="shared" si="486"/>
        <v>527.78756580308516</v>
      </c>
      <c r="FH286" s="25" t="s">
        <v>2</v>
      </c>
      <c r="FI286" s="25" t="str">
        <f t="shared" si="487"/>
        <v/>
      </c>
      <c r="FL286" s="144" t="str">
        <f t="shared" si="488"/>
        <v>168 π   =</v>
      </c>
      <c r="FM286" s="42">
        <f t="shared" si="569"/>
        <v>527.78756580308516</v>
      </c>
      <c r="FN286">
        <f t="shared" si="570"/>
        <v>-1.0584762233367684E-13</v>
      </c>
      <c r="FO286">
        <f t="shared" si="571"/>
        <v>1</v>
      </c>
      <c r="FP286">
        <f t="shared" si="572"/>
        <v>-5.2923811166838419E-13</v>
      </c>
      <c r="FQ286">
        <f t="shared" si="573"/>
        <v>5</v>
      </c>
      <c r="FR286">
        <f t="shared" si="574"/>
        <v>0</v>
      </c>
      <c r="FS286">
        <f t="shared" si="575"/>
        <v>0</v>
      </c>
      <c r="FT286">
        <f t="shared" si="576"/>
        <v>5.2923811166838419E-13</v>
      </c>
      <c r="FV286">
        <v>360</v>
      </c>
      <c r="FW286">
        <f t="shared" si="556"/>
        <v>120</v>
      </c>
      <c r="FX286">
        <f t="shared" si="577"/>
        <v>60</v>
      </c>
      <c r="FY286">
        <f t="shared" si="593"/>
        <v>3</v>
      </c>
      <c r="FZ286">
        <f t="shared" si="537"/>
        <v>1.5</v>
      </c>
      <c r="GA286">
        <f t="shared" si="594"/>
        <v>252</v>
      </c>
      <c r="GB286">
        <f t="shared" si="578"/>
        <v>0</v>
      </c>
      <c r="GC286" t="str">
        <f t="shared" si="579"/>
        <v/>
      </c>
      <c r="GD286" t="str">
        <f t="shared" si="538"/>
        <v/>
      </c>
      <c r="GH286" t="str">
        <f t="shared" si="489"/>
        <v/>
      </c>
      <c r="GI286" t="str">
        <f t="shared" si="580"/>
        <v/>
      </c>
      <c r="GJ286" s="43" t="str">
        <f t="shared" si="581"/>
        <v/>
      </c>
      <c r="GK286" s="43" t="str">
        <f t="shared" si="582"/>
        <v/>
      </c>
      <c r="GL286" s="145"/>
      <c r="GM286" t="str">
        <f t="shared" si="583"/>
        <v/>
      </c>
      <c r="GN286" t="str">
        <f t="shared" si="584"/>
        <v/>
      </c>
      <c r="GO286" t="str">
        <f t="shared" si="585"/>
        <v/>
      </c>
      <c r="GP286" t="str">
        <f t="shared" si="586"/>
        <v/>
      </c>
      <c r="GQ286" t="str">
        <f t="shared" si="539"/>
        <v/>
      </c>
      <c r="GR286" t="str">
        <f t="shared" si="587"/>
        <v/>
      </c>
      <c r="GS286" t="str">
        <f t="shared" si="588"/>
        <v/>
      </c>
      <c r="GU286" t="str">
        <f t="shared" si="589"/>
        <v/>
      </c>
      <c r="GV286" t="str">
        <f t="shared" si="596"/>
        <v/>
      </c>
      <c r="GW286" t="str">
        <f t="shared" si="597"/>
        <v/>
      </c>
      <c r="GX286" t="str">
        <f t="shared" si="598"/>
        <v/>
      </c>
      <c r="GY286" s="19"/>
      <c r="GZ286" t="e">
        <f t="shared" si="540"/>
        <v>#VALUE!</v>
      </c>
      <c r="HA286">
        <f t="shared" si="599"/>
        <v>3</v>
      </c>
      <c r="HC286" t="s">
        <v>982</v>
      </c>
      <c r="HD286">
        <f t="shared" si="557"/>
        <v>252</v>
      </c>
      <c r="HE286" t="str">
        <f t="shared" si="490"/>
        <v/>
      </c>
      <c r="HF286">
        <f t="shared" si="491"/>
        <v>0</v>
      </c>
      <c r="HG286" t="str">
        <f t="shared" si="492"/>
        <v/>
      </c>
      <c r="HH286">
        <f t="shared" si="590"/>
        <v>0</v>
      </c>
    </row>
    <row r="287" spans="2:216" x14ac:dyDescent="0.25">
      <c r="B287" s="8"/>
      <c r="C287" s="8"/>
      <c r="D287" s="8"/>
      <c r="E287" s="8"/>
      <c r="F287" s="8"/>
      <c r="G287" s="8"/>
      <c r="H287" s="8"/>
      <c r="I287" s="8"/>
      <c r="J287" s="8"/>
      <c r="L287" s="185"/>
      <c r="M287" s="185"/>
      <c r="N287" s="84"/>
      <c r="O287" s="8"/>
      <c r="P287" s="8"/>
      <c r="Q287" s="27"/>
      <c r="R287" s="227">
        <f t="shared" si="493"/>
        <v>168.66666666666666</v>
      </c>
      <c r="U287" s="32" t="str">
        <f t="shared" si="559"/>
        <v/>
      </c>
      <c r="V287" s="44" t="str">
        <f t="shared" si="560"/>
        <v/>
      </c>
      <c r="W287" s="66" t="str">
        <f t="shared" si="494"/>
        <v/>
      </c>
      <c r="X287" s="34" t="str">
        <f t="shared" si="561"/>
        <v/>
      </c>
      <c r="Y287" s="38" t="str">
        <f t="shared" si="562"/>
        <v/>
      </c>
      <c r="Z287" s="34" t="str">
        <f t="shared" si="563"/>
        <v/>
      </c>
      <c r="AA287" s="34" t="str">
        <f t="shared" si="564"/>
        <v/>
      </c>
      <c r="AB287" s="34" t="str">
        <f t="shared" si="495"/>
        <v/>
      </c>
      <c r="AC287" s="38" t="str">
        <f t="shared" si="496"/>
        <v/>
      </c>
      <c r="AD287" s="38" t="str">
        <f t="shared" si="497"/>
        <v/>
      </c>
      <c r="AE287" s="40" t="str">
        <f t="shared" si="565"/>
        <v/>
      </c>
      <c r="AG287" s="20" t="e">
        <f t="shared" si="498"/>
        <v>#VALUE!</v>
      </c>
      <c r="BE287" s="8">
        <v>180</v>
      </c>
      <c r="BF287" s="8">
        <v>360</v>
      </c>
      <c r="BG287" s="8">
        <f t="shared" si="558"/>
        <v>10120</v>
      </c>
      <c r="BH287">
        <f t="shared" si="499"/>
        <v>30360</v>
      </c>
      <c r="BI287" t="s">
        <v>20</v>
      </c>
      <c r="BJ287">
        <f t="shared" si="500"/>
        <v>30360</v>
      </c>
      <c r="BK287">
        <f t="shared" si="541"/>
        <v>0</v>
      </c>
      <c r="BL287" s="17">
        <f t="shared" si="501"/>
        <v>60720</v>
      </c>
      <c r="BM287" s="17">
        <f t="shared" si="502"/>
        <v>360</v>
      </c>
      <c r="BN287" s="17">
        <f t="shared" si="503"/>
        <v>60720</v>
      </c>
      <c r="BO287" s="17">
        <f t="shared" si="504"/>
        <v>0</v>
      </c>
      <c r="BR287">
        <f t="shared" si="505"/>
        <v>30360</v>
      </c>
      <c r="BS287">
        <f t="shared" si="506"/>
        <v>120</v>
      </c>
      <c r="BT287">
        <f t="shared" si="507"/>
        <v>506</v>
      </c>
      <c r="BU287">
        <f t="shared" si="508"/>
        <v>3</v>
      </c>
      <c r="BX287">
        <f t="shared" si="509"/>
        <v>1</v>
      </c>
      <c r="BY287">
        <f t="shared" si="510"/>
        <v>506</v>
      </c>
      <c r="BZ287">
        <f t="shared" si="511"/>
        <v>3</v>
      </c>
      <c r="CA287">
        <f t="shared" si="512"/>
        <v>1</v>
      </c>
      <c r="CB287">
        <f t="shared" si="513"/>
        <v>506</v>
      </c>
      <c r="CC287">
        <f t="shared" si="514"/>
        <v>3</v>
      </c>
      <c r="CD287" s="19"/>
      <c r="CE287" s="155">
        <f t="shared" si="515"/>
        <v>168.66666666666666</v>
      </c>
      <c r="CF287" s="17">
        <f t="shared" si="516"/>
        <v>168.66666666666666</v>
      </c>
      <c r="CG287" s="205">
        <f t="shared" si="517"/>
        <v>529.88196090547842</v>
      </c>
      <c r="CH287" s="205">
        <f t="shared" si="518"/>
        <v>168.66666666666666</v>
      </c>
      <c r="CI287" s="205">
        <f t="shared" si="519"/>
        <v>0</v>
      </c>
      <c r="CJ287" s="224">
        <f t="shared" si="474"/>
        <v>1</v>
      </c>
      <c r="CK287" s="205">
        <f t="shared" si="520"/>
        <v>2</v>
      </c>
      <c r="CL287" s="205">
        <v>360</v>
      </c>
      <c r="CM287" s="205">
        <f t="shared" si="542"/>
        <v>8.3333333333333332E-3</v>
      </c>
      <c r="CN287" s="8"/>
      <c r="CO287" s="198"/>
      <c r="CP287" s="8"/>
      <c r="CQ287" s="8"/>
      <c r="CR287" s="8"/>
      <c r="CS287" s="8"/>
      <c r="CT287" s="8">
        <f t="shared" si="543"/>
        <v>506</v>
      </c>
      <c r="CU287" s="8">
        <f t="shared" si="544"/>
        <v>3</v>
      </c>
      <c r="CV287" s="8">
        <f t="shared" si="521"/>
        <v>1</v>
      </c>
      <c r="CW287" s="8">
        <f t="shared" si="591"/>
        <v>506</v>
      </c>
      <c r="CX287" s="8">
        <f t="shared" si="592"/>
        <v>3</v>
      </c>
      <c r="CY287" s="8">
        <f t="shared" si="475"/>
        <v>1</v>
      </c>
      <c r="CZ287" s="8">
        <f t="shared" si="476"/>
        <v>506</v>
      </c>
      <c r="DA287" s="8">
        <f t="shared" si="522"/>
        <v>3</v>
      </c>
      <c r="DB287" s="8"/>
      <c r="DC287" s="198">
        <f t="shared" si="523"/>
        <v>506</v>
      </c>
      <c r="DD287" s="234" t="s">
        <v>1005</v>
      </c>
      <c r="DE287" s="198">
        <f t="shared" si="524"/>
        <v>3</v>
      </c>
      <c r="DF287" s="8" t="s">
        <v>16</v>
      </c>
      <c r="DG287" s="8">
        <f t="shared" si="477"/>
        <v>168.66666666666666</v>
      </c>
      <c r="DH287" s="129" t="s">
        <v>18</v>
      </c>
      <c r="DI287" s="129" t="s">
        <v>16</v>
      </c>
      <c r="DJ287" s="198">
        <f t="shared" si="525"/>
        <v>529.88196090547842</v>
      </c>
      <c r="DK287" s="30" t="s">
        <v>2</v>
      </c>
      <c r="DL287" s="198">
        <f t="shared" si="478"/>
        <v>529.88196090547842</v>
      </c>
      <c r="DM287" s="228">
        <f t="shared" si="545"/>
        <v>1000000000000</v>
      </c>
      <c r="DN287" s="228">
        <f t="shared" si="546"/>
        <v>529881960905478.44</v>
      </c>
      <c r="DO287" s="228">
        <f t="shared" si="547"/>
        <v>529881960905478.44</v>
      </c>
      <c r="DP287" s="228">
        <f t="shared" si="548"/>
        <v>529881960905478</v>
      </c>
      <c r="DQ287" s="228">
        <f t="shared" si="549"/>
        <v>529881960905478</v>
      </c>
      <c r="DR287" s="30" t="str">
        <f t="shared" si="550"/>
        <v/>
      </c>
      <c r="DS287" s="30">
        <f t="shared" si="551"/>
        <v>0</v>
      </c>
      <c r="DT287" s="30">
        <f t="shared" si="552"/>
        <v>0</v>
      </c>
      <c r="DU287" s="27"/>
      <c r="DV287" s="23" t="s">
        <v>19</v>
      </c>
      <c r="DW287" s="23">
        <f t="shared" si="479"/>
        <v>506</v>
      </c>
      <c r="DX287" s="23">
        <f t="shared" si="480"/>
        <v>3</v>
      </c>
      <c r="DY287" s="23">
        <f t="shared" si="526"/>
        <v>168.66666666666666</v>
      </c>
      <c r="DZ287" s="23">
        <f t="shared" si="527"/>
        <v>0</v>
      </c>
      <c r="EA287" s="23">
        <f t="shared" si="481"/>
        <v>0</v>
      </c>
      <c r="EB287" s="23"/>
      <c r="EC287" s="23">
        <f t="shared" si="528"/>
        <v>506</v>
      </c>
      <c r="ED287" s="23">
        <f t="shared" si="529"/>
        <v>3</v>
      </c>
      <c r="EE287" s="23">
        <f t="shared" si="530"/>
        <v>506</v>
      </c>
      <c r="EF287" s="23">
        <f t="shared" si="531"/>
        <v>3</v>
      </c>
      <c r="EG287" s="23"/>
      <c r="EH287" s="23" t="s">
        <v>36</v>
      </c>
      <c r="EI287" s="223">
        <f t="shared" si="532"/>
        <v>506</v>
      </c>
      <c r="EJ287" s="23" t="s">
        <v>17</v>
      </c>
      <c r="EK287" s="223">
        <f t="shared" si="533"/>
        <v>3</v>
      </c>
      <c r="EL287" s="92" t="s">
        <v>37</v>
      </c>
      <c r="EM287" s="24" t="s">
        <v>18</v>
      </c>
      <c r="EN287" s="92">
        <f t="shared" si="566"/>
        <v>1</v>
      </c>
      <c r="EO287" s="92" t="s">
        <v>16</v>
      </c>
      <c r="EP287" t="str">
        <f t="shared" si="567"/>
        <v xml:space="preserve">( 506 / 3 ) π </v>
      </c>
      <c r="EQ287" t="str">
        <f t="shared" si="568"/>
        <v xml:space="preserve">( 506 / 3 ) π </v>
      </c>
      <c r="ER287" t="str">
        <f t="shared" si="534"/>
        <v xml:space="preserve">( 506 / 3 ) π </v>
      </c>
      <c r="ES287">
        <f t="shared" si="553"/>
        <v>0</v>
      </c>
      <c r="ET287" t="str">
        <f t="shared" si="535"/>
        <v xml:space="preserve">( 506 / 3 ) π </v>
      </c>
      <c r="EU287" s="92" t="s">
        <v>39</v>
      </c>
      <c r="EV287" s="92">
        <f t="shared" si="554"/>
        <v>254</v>
      </c>
      <c r="EW287" s="92"/>
      <c r="EX287" s="92">
        <f t="shared" si="555"/>
        <v>3</v>
      </c>
      <c r="EY287" s="92">
        <f t="shared" si="482"/>
        <v>1</v>
      </c>
      <c r="EZ287" s="71" t="str">
        <f t="shared" si="483"/>
        <v xml:space="preserve">30360° = </v>
      </c>
      <c r="FA287" s="73" t="str">
        <f t="shared" si="536"/>
        <v xml:space="preserve">( 506 / 3 ) π </v>
      </c>
      <c r="FB287" s="26" t="str">
        <f t="shared" si="484"/>
        <v>=</v>
      </c>
      <c r="FC287" s="26"/>
      <c r="FD287" s="26">
        <f t="shared" si="485"/>
        <v>529.88196090547842</v>
      </c>
      <c r="FE287" s="26"/>
      <c r="FF287" s="26" t="s">
        <v>39</v>
      </c>
      <c r="FG287" s="25">
        <f t="shared" si="486"/>
        <v>529.88196090547842</v>
      </c>
      <c r="FH287" s="25" t="s">
        <v>2</v>
      </c>
      <c r="FI287" s="25" t="str">
        <f t="shared" si="487"/>
        <v/>
      </c>
      <c r="FL287" s="144" t="str">
        <f t="shared" si="488"/>
        <v>( 506 / 3 ) π   =</v>
      </c>
      <c r="FM287" s="42">
        <f t="shared" si="569"/>
        <v>529.88196090547842</v>
      </c>
      <c r="FN287">
        <f t="shared" si="570"/>
        <v>0.86602540378445725</v>
      </c>
      <c r="FO287">
        <f t="shared" si="571"/>
        <v>-0.49999999999996775</v>
      </c>
      <c r="FP287">
        <f t="shared" si="572"/>
        <v>4.330127018922286</v>
      </c>
      <c r="FQ287">
        <f t="shared" si="573"/>
        <v>-2.4999999999998388</v>
      </c>
      <c r="FR287">
        <f t="shared" si="574"/>
        <v>7.4999999999998384</v>
      </c>
      <c r="FS287">
        <f t="shared" si="575"/>
        <v>2.5000000000001612</v>
      </c>
      <c r="FT287">
        <f t="shared" si="576"/>
        <v>8.6602540378442932</v>
      </c>
      <c r="FV287">
        <v>360</v>
      </c>
      <c r="FW287">
        <f t="shared" si="556"/>
        <v>120</v>
      </c>
      <c r="FX287">
        <f t="shared" si="577"/>
        <v>60</v>
      </c>
      <c r="FY287">
        <f t="shared" si="593"/>
        <v>3</v>
      </c>
      <c r="FZ287">
        <f t="shared" si="537"/>
        <v>1.5</v>
      </c>
      <c r="GA287">
        <f t="shared" si="594"/>
        <v>253</v>
      </c>
      <c r="GB287">
        <f t="shared" si="578"/>
        <v>0</v>
      </c>
      <c r="GC287" t="str">
        <f t="shared" si="579"/>
        <v/>
      </c>
      <c r="GD287" t="str">
        <f t="shared" si="538"/>
        <v/>
      </c>
      <c r="GH287" t="str">
        <f t="shared" si="489"/>
        <v/>
      </c>
      <c r="GI287" t="str">
        <f t="shared" si="580"/>
        <v/>
      </c>
      <c r="GJ287" s="43" t="str">
        <f t="shared" si="581"/>
        <v/>
      </c>
      <c r="GK287" s="43" t="str">
        <f t="shared" si="582"/>
        <v/>
      </c>
      <c r="GL287" s="145"/>
      <c r="GM287" t="str">
        <f t="shared" si="583"/>
        <v/>
      </c>
      <c r="GN287" t="str">
        <f t="shared" si="584"/>
        <v/>
      </c>
      <c r="GO287" t="str">
        <f t="shared" si="585"/>
        <v/>
      </c>
      <c r="GP287" t="str">
        <f t="shared" si="586"/>
        <v/>
      </c>
      <c r="GQ287" t="str">
        <f t="shared" si="539"/>
        <v/>
      </c>
      <c r="GR287" t="str">
        <f t="shared" si="587"/>
        <v/>
      </c>
      <c r="GS287" t="str">
        <f t="shared" si="588"/>
        <v/>
      </c>
      <c r="GU287" t="str">
        <f t="shared" si="589"/>
        <v/>
      </c>
      <c r="GV287" t="str">
        <f t="shared" si="596"/>
        <v/>
      </c>
      <c r="GW287" t="str">
        <f t="shared" si="597"/>
        <v/>
      </c>
      <c r="GX287" t="str">
        <f t="shared" si="598"/>
        <v/>
      </c>
      <c r="GY287" s="19"/>
      <c r="GZ287" t="e">
        <f t="shared" si="540"/>
        <v>#VALUE!</v>
      </c>
      <c r="HA287">
        <f t="shared" si="599"/>
        <v>3</v>
      </c>
      <c r="HC287" t="s">
        <v>982</v>
      </c>
      <c r="HD287">
        <f t="shared" si="557"/>
        <v>253</v>
      </c>
      <c r="HE287" t="str">
        <f t="shared" si="490"/>
        <v/>
      </c>
      <c r="HF287">
        <f t="shared" si="491"/>
        <v>0</v>
      </c>
      <c r="HG287" t="str">
        <f t="shared" si="492"/>
        <v/>
      </c>
      <c r="HH287">
        <f t="shared" si="590"/>
        <v>0</v>
      </c>
    </row>
    <row r="288" spans="2:216" x14ac:dyDescent="0.25">
      <c r="B288" s="8"/>
      <c r="C288" s="8"/>
      <c r="D288" s="8"/>
      <c r="E288" s="8"/>
      <c r="F288" s="8"/>
      <c r="G288" s="8"/>
      <c r="H288" s="8"/>
      <c r="I288" s="8"/>
      <c r="J288" s="8"/>
      <c r="L288" s="185"/>
      <c r="M288" s="185"/>
      <c r="N288" s="84"/>
      <c r="O288" s="8"/>
      <c r="P288" s="8"/>
      <c r="Q288" s="27"/>
      <c r="R288" s="227">
        <f t="shared" si="493"/>
        <v>169.33333333333334</v>
      </c>
      <c r="U288" s="32" t="str">
        <f t="shared" si="559"/>
        <v/>
      </c>
      <c r="V288" s="45" t="str">
        <f t="shared" si="560"/>
        <v/>
      </c>
      <c r="W288" s="32" t="str">
        <f t="shared" si="494"/>
        <v/>
      </c>
      <c r="X288" s="35" t="str">
        <f t="shared" si="561"/>
        <v/>
      </c>
      <c r="Y288" s="39" t="str">
        <f t="shared" si="562"/>
        <v/>
      </c>
      <c r="Z288" s="35" t="str">
        <f t="shared" si="563"/>
        <v/>
      </c>
      <c r="AA288" s="35" t="str">
        <f t="shared" si="564"/>
        <v/>
      </c>
      <c r="AB288" s="35" t="str">
        <f t="shared" si="495"/>
        <v/>
      </c>
      <c r="AC288" s="39" t="str">
        <f t="shared" si="496"/>
        <v/>
      </c>
      <c r="AD288" s="39" t="str">
        <f t="shared" si="497"/>
        <v/>
      </c>
      <c r="AE288" s="41" t="str">
        <f t="shared" si="565"/>
        <v/>
      </c>
      <c r="AG288" s="20" t="e">
        <f t="shared" si="498"/>
        <v>#VALUE!</v>
      </c>
      <c r="BE288" s="8">
        <v>180</v>
      </c>
      <c r="BF288" s="8">
        <v>360</v>
      </c>
      <c r="BG288" s="8">
        <f t="shared" si="558"/>
        <v>10160</v>
      </c>
      <c r="BH288">
        <f t="shared" si="499"/>
        <v>30480</v>
      </c>
      <c r="BI288" t="s">
        <v>20</v>
      </c>
      <c r="BJ288">
        <f t="shared" si="500"/>
        <v>30480</v>
      </c>
      <c r="BK288">
        <f t="shared" si="541"/>
        <v>0</v>
      </c>
      <c r="BL288" s="17">
        <f t="shared" si="501"/>
        <v>60960</v>
      </c>
      <c r="BM288" s="17">
        <f t="shared" si="502"/>
        <v>360</v>
      </c>
      <c r="BN288" s="17">
        <f t="shared" si="503"/>
        <v>60960</v>
      </c>
      <c r="BO288" s="17">
        <f t="shared" si="504"/>
        <v>0</v>
      </c>
      <c r="BR288">
        <f t="shared" si="505"/>
        <v>30480</v>
      </c>
      <c r="BS288">
        <f t="shared" si="506"/>
        <v>120</v>
      </c>
      <c r="BT288">
        <f t="shared" si="507"/>
        <v>508</v>
      </c>
      <c r="BU288">
        <f t="shared" si="508"/>
        <v>3</v>
      </c>
      <c r="BX288">
        <f t="shared" si="509"/>
        <v>1</v>
      </c>
      <c r="BY288">
        <f t="shared" si="510"/>
        <v>508</v>
      </c>
      <c r="BZ288">
        <f t="shared" si="511"/>
        <v>3</v>
      </c>
      <c r="CA288">
        <f t="shared" si="512"/>
        <v>1</v>
      </c>
      <c r="CB288">
        <f t="shared" si="513"/>
        <v>508</v>
      </c>
      <c r="CC288">
        <f t="shared" si="514"/>
        <v>3</v>
      </c>
      <c r="CD288" s="19"/>
      <c r="CE288" s="155">
        <f t="shared" si="515"/>
        <v>169.33333333333334</v>
      </c>
      <c r="CF288" s="17">
        <f t="shared" si="516"/>
        <v>169.33333333333334</v>
      </c>
      <c r="CG288" s="205">
        <f t="shared" si="517"/>
        <v>531.97635600787169</v>
      </c>
      <c r="CH288" s="205">
        <f t="shared" si="518"/>
        <v>169.33333333333334</v>
      </c>
      <c r="CI288" s="205">
        <f t="shared" si="519"/>
        <v>0</v>
      </c>
      <c r="CJ288" s="224">
        <f t="shared" si="474"/>
        <v>1</v>
      </c>
      <c r="CK288" s="205">
        <f t="shared" si="520"/>
        <v>2</v>
      </c>
      <c r="CL288" s="205">
        <v>360</v>
      </c>
      <c r="CM288" s="205">
        <f t="shared" si="542"/>
        <v>8.3333333333333332E-3</v>
      </c>
      <c r="CN288" s="8"/>
      <c r="CO288" s="198"/>
      <c r="CP288" s="8"/>
      <c r="CQ288" s="8"/>
      <c r="CR288" s="8"/>
      <c r="CS288" s="8"/>
      <c r="CT288" s="8">
        <f t="shared" si="543"/>
        <v>508</v>
      </c>
      <c r="CU288" s="8">
        <f t="shared" si="544"/>
        <v>3</v>
      </c>
      <c r="CV288" s="8">
        <f t="shared" si="521"/>
        <v>1</v>
      </c>
      <c r="CW288" s="8">
        <f t="shared" si="591"/>
        <v>508</v>
      </c>
      <c r="CX288" s="8">
        <f t="shared" si="592"/>
        <v>3</v>
      </c>
      <c r="CY288" s="8">
        <f t="shared" si="475"/>
        <v>1</v>
      </c>
      <c r="CZ288" s="8">
        <f t="shared" si="476"/>
        <v>508</v>
      </c>
      <c r="DA288" s="8">
        <f t="shared" si="522"/>
        <v>3</v>
      </c>
      <c r="DB288" s="8"/>
      <c r="DC288" s="198">
        <f t="shared" si="523"/>
        <v>508</v>
      </c>
      <c r="DD288" s="234" t="s">
        <v>1005</v>
      </c>
      <c r="DE288" s="198">
        <f t="shared" si="524"/>
        <v>3</v>
      </c>
      <c r="DF288" s="8" t="s">
        <v>16</v>
      </c>
      <c r="DG288" s="8">
        <f t="shared" si="477"/>
        <v>169.33333333333334</v>
      </c>
      <c r="DH288" s="129" t="s">
        <v>18</v>
      </c>
      <c r="DI288" s="129" t="s">
        <v>16</v>
      </c>
      <c r="DJ288" s="198">
        <f t="shared" si="525"/>
        <v>531.97635600787169</v>
      </c>
      <c r="DK288" s="30" t="s">
        <v>2</v>
      </c>
      <c r="DL288" s="198">
        <f t="shared" si="478"/>
        <v>531.97635600787169</v>
      </c>
      <c r="DM288" s="228">
        <f t="shared" si="545"/>
        <v>1000000000000</v>
      </c>
      <c r="DN288" s="228">
        <f t="shared" si="546"/>
        <v>531976356007871.69</v>
      </c>
      <c r="DO288" s="228">
        <f t="shared" si="547"/>
        <v>531976356007871.69</v>
      </c>
      <c r="DP288" s="228">
        <f t="shared" si="548"/>
        <v>531976356007872</v>
      </c>
      <c r="DQ288" s="228">
        <f t="shared" si="549"/>
        <v>531976356007872</v>
      </c>
      <c r="DR288" s="30" t="str">
        <f t="shared" si="550"/>
        <v/>
      </c>
      <c r="DS288" s="30">
        <f t="shared" si="551"/>
        <v>0</v>
      </c>
      <c r="DT288" s="30">
        <f t="shared" si="552"/>
        <v>0</v>
      </c>
      <c r="DU288" s="27"/>
      <c r="DV288" s="23" t="s">
        <v>19</v>
      </c>
      <c r="DW288" s="23">
        <f t="shared" si="479"/>
        <v>508</v>
      </c>
      <c r="DX288" s="23">
        <f t="shared" si="480"/>
        <v>3</v>
      </c>
      <c r="DY288" s="23">
        <f t="shared" si="526"/>
        <v>169.33333333333334</v>
      </c>
      <c r="DZ288" s="23">
        <f t="shared" si="527"/>
        <v>0</v>
      </c>
      <c r="EA288" s="23">
        <f t="shared" si="481"/>
        <v>0</v>
      </c>
      <c r="EB288" s="23"/>
      <c r="EC288" s="23">
        <f t="shared" si="528"/>
        <v>508</v>
      </c>
      <c r="ED288" s="23">
        <f t="shared" si="529"/>
        <v>3</v>
      </c>
      <c r="EE288" s="23">
        <f t="shared" si="530"/>
        <v>508</v>
      </c>
      <c r="EF288" s="23">
        <f t="shared" si="531"/>
        <v>3</v>
      </c>
      <c r="EG288" s="23"/>
      <c r="EH288" s="23" t="s">
        <v>36</v>
      </c>
      <c r="EI288" s="223">
        <f t="shared" si="532"/>
        <v>508</v>
      </c>
      <c r="EJ288" s="23" t="s">
        <v>17</v>
      </c>
      <c r="EK288" s="223">
        <f t="shared" si="533"/>
        <v>3</v>
      </c>
      <c r="EL288" s="92" t="s">
        <v>37</v>
      </c>
      <c r="EM288" s="24" t="s">
        <v>18</v>
      </c>
      <c r="EN288" s="92">
        <f t="shared" si="566"/>
        <v>1</v>
      </c>
      <c r="EO288" s="92" t="s">
        <v>16</v>
      </c>
      <c r="EP288" t="str">
        <f t="shared" si="567"/>
        <v xml:space="preserve">( 508 / 3 ) π </v>
      </c>
      <c r="EQ288" t="str">
        <f t="shared" si="568"/>
        <v xml:space="preserve">( 508 / 3 ) π </v>
      </c>
      <c r="ER288" t="str">
        <f t="shared" si="534"/>
        <v xml:space="preserve">( 508 / 3 ) π </v>
      </c>
      <c r="ES288">
        <f t="shared" si="553"/>
        <v>0</v>
      </c>
      <c r="ET288" t="str">
        <f t="shared" si="535"/>
        <v xml:space="preserve">( 508 / 3 ) π </v>
      </c>
      <c r="EU288" s="92" t="s">
        <v>39</v>
      </c>
      <c r="EV288" s="92">
        <f t="shared" si="554"/>
        <v>255</v>
      </c>
      <c r="EW288" s="92"/>
      <c r="EX288" s="92">
        <f t="shared" si="555"/>
        <v>3</v>
      </c>
      <c r="EY288" s="92">
        <f t="shared" si="482"/>
        <v>3</v>
      </c>
      <c r="EZ288" s="71" t="str">
        <f t="shared" si="483"/>
        <v xml:space="preserve">30480° = </v>
      </c>
      <c r="FA288" s="73" t="str">
        <f t="shared" si="536"/>
        <v xml:space="preserve">( 508 / 3 ) π </v>
      </c>
      <c r="FB288" s="26" t="str">
        <f t="shared" si="484"/>
        <v>=</v>
      </c>
      <c r="FC288" s="26"/>
      <c r="FD288" s="26">
        <f t="shared" si="485"/>
        <v>531.97635600787169</v>
      </c>
      <c r="FE288" s="26"/>
      <c r="FF288" s="26" t="s">
        <v>39</v>
      </c>
      <c r="FG288" s="25">
        <f t="shared" si="486"/>
        <v>531.97635600787169</v>
      </c>
      <c r="FH288" s="25" t="s">
        <v>2</v>
      </c>
      <c r="FI288" s="25" t="str">
        <f t="shared" si="487"/>
        <v/>
      </c>
      <c r="FL288" s="144" t="str">
        <f t="shared" si="488"/>
        <v>( 508 / 3 ) π   =</v>
      </c>
      <c r="FM288" s="42">
        <f t="shared" si="569"/>
        <v>531.97635600787169</v>
      </c>
      <c r="FN288">
        <f t="shared" si="570"/>
        <v>-0.86602540378445436</v>
      </c>
      <c r="FO288">
        <f t="shared" si="571"/>
        <v>-0.49999999999997286</v>
      </c>
      <c r="FP288">
        <f t="shared" si="572"/>
        <v>-4.3301270189222718</v>
      </c>
      <c r="FQ288">
        <f t="shared" si="573"/>
        <v>-2.4999999999998641</v>
      </c>
      <c r="FR288">
        <f t="shared" si="574"/>
        <v>7.4999999999998641</v>
      </c>
      <c r="FS288">
        <f t="shared" si="575"/>
        <v>2.5000000000001359</v>
      </c>
      <c r="FT288">
        <f t="shared" si="576"/>
        <v>8.6602540378443074</v>
      </c>
      <c r="FV288">
        <v>360</v>
      </c>
      <c r="FW288">
        <f t="shared" si="556"/>
        <v>120</v>
      </c>
      <c r="FX288">
        <f t="shared" si="577"/>
        <v>60</v>
      </c>
      <c r="FY288">
        <f t="shared" si="593"/>
        <v>3</v>
      </c>
      <c r="FZ288">
        <f t="shared" si="537"/>
        <v>1.5</v>
      </c>
      <c r="GA288">
        <f t="shared" si="594"/>
        <v>254</v>
      </c>
      <c r="GB288">
        <f t="shared" si="578"/>
        <v>0</v>
      </c>
      <c r="GC288" t="str">
        <f t="shared" si="579"/>
        <v/>
      </c>
      <c r="GD288" t="str">
        <f t="shared" si="538"/>
        <v/>
      </c>
      <c r="GH288" t="str">
        <f t="shared" si="489"/>
        <v/>
      </c>
      <c r="GI288" t="str">
        <f t="shared" si="580"/>
        <v/>
      </c>
      <c r="GJ288" s="43" t="str">
        <f t="shared" si="581"/>
        <v/>
      </c>
      <c r="GK288" s="43" t="str">
        <f t="shared" si="582"/>
        <v/>
      </c>
      <c r="GL288" s="145"/>
      <c r="GM288" t="str">
        <f t="shared" si="583"/>
        <v/>
      </c>
      <c r="GN288" t="str">
        <f t="shared" si="584"/>
        <v/>
      </c>
      <c r="GO288" t="str">
        <f t="shared" si="585"/>
        <v/>
      </c>
      <c r="GP288" t="str">
        <f t="shared" si="586"/>
        <v/>
      </c>
      <c r="GQ288" t="str">
        <f t="shared" si="539"/>
        <v/>
      </c>
      <c r="GR288" t="str">
        <f t="shared" si="587"/>
        <v/>
      </c>
      <c r="GS288" t="str">
        <f t="shared" si="588"/>
        <v/>
      </c>
      <c r="GU288" t="str">
        <f t="shared" si="589"/>
        <v/>
      </c>
      <c r="GV288" t="str">
        <f t="shared" si="596"/>
        <v/>
      </c>
      <c r="GW288" t="str">
        <f t="shared" si="597"/>
        <v/>
      </c>
      <c r="GX288" t="str">
        <f t="shared" si="598"/>
        <v/>
      </c>
      <c r="GY288" s="19"/>
      <c r="GZ288" t="e">
        <f t="shared" si="540"/>
        <v>#VALUE!</v>
      </c>
      <c r="HA288">
        <f t="shared" si="599"/>
        <v>3</v>
      </c>
      <c r="HC288" t="s">
        <v>982</v>
      </c>
      <c r="HD288">
        <f t="shared" si="557"/>
        <v>254</v>
      </c>
      <c r="HE288" t="str">
        <f t="shared" si="490"/>
        <v/>
      </c>
      <c r="HF288">
        <f t="shared" si="491"/>
        <v>0</v>
      </c>
      <c r="HG288" t="str">
        <f t="shared" si="492"/>
        <v/>
      </c>
      <c r="HH288">
        <f t="shared" si="590"/>
        <v>0</v>
      </c>
    </row>
    <row r="289" spans="2:216" x14ac:dyDescent="0.25">
      <c r="B289" s="8"/>
      <c r="C289" s="8"/>
      <c r="D289" s="8"/>
      <c r="E289" s="8"/>
      <c r="F289" s="8"/>
      <c r="G289" s="8"/>
      <c r="H289" s="8"/>
      <c r="I289" s="8"/>
      <c r="J289" s="8"/>
      <c r="L289" s="185"/>
      <c r="M289" s="185"/>
      <c r="N289" s="84"/>
      <c r="O289" s="8"/>
      <c r="P289" s="8"/>
      <c r="Q289" s="27"/>
      <c r="R289" s="227">
        <f t="shared" si="493"/>
        <v>170</v>
      </c>
      <c r="U289" s="32" t="str">
        <f t="shared" si="559"/>
        <v/>
      </c>
      <c r="V289" s="44" t="str">
        <f t="shared" si="560"/>
        <v/>
      </c>
      <c r="W289" s="66" t="str">
        <f t="shared" si="494"/>
        <v/>
      </c>
      <c r="X289" s="34" t="str">
        <f t="shared" si="561"/>
        <v/>
      </c>
      <c r="Y289" s="38" t="str">
        <f t="shared" si="562"/>
        <v/>
      </c>
      <c r="Z289" s="34" t="str">
        <f t="shared" si="563"/>
        <v/>
      </c>
      <c r="AA289" s="34" t="str">
        <f t="shared" si="564"/>
        <v/>
      </c>
      <c r="AB289" s="34" t="str">
        <f t="shared" si="495"/>
        <v/>
      </c>
      <c r="AC289" s="38" t="str">
        <f t="shared" si="496"/>
        <v/>
      </c>
      <c r="AD289" s="38" t="str">
        <f t="shared" si="497"/>
        <v/>
      </c>
      <c r="AE289" s="40" t="str">
        <f t="shared" si="565"/>
        <v/>
      </c>
      <c r="AG289" s="20" t="e">
        <f t="shared" si="498"/>
        <v>#VALUE!</v>
      </c>
      <c r="BE289" s="8">
        <v>180</v>
      </c>
      <c r="BF289" s="8">
        <v>360</v>
      </c>
      <c r="BG289" s="8">
        <f t="shared" si="558"/>
        <v>10200</v>
      </c>
      <c r="BH289">
        <f t="shared" si="499"/>
        <v>30600</v>
      </c>
      <c r="BI289" t="s">
        <v>20</v>
      </c>
      <c r="BJ289">
        <f t="shared" si="500"/>
        <v>30600</v>
      </c>
      <c r="BK289">
        <f t="shared" si="541"/>
        <v>0</v>
      </c>
      <c r="BL289" s="17">
        <f t="shared" si="501"/>
        <v>61200</v>
      </c>
      <c r="BM289" s="17">
        <f t="shared" si="502"/>
        <v>360</v>
      </c>
      <c r="BN289" s="17">
        <f t="shared" si="503"/>
        <v>61200</v>
      </c>
      <c r="BO289" s="17">
        <f t="shared" si="504"/>
        <v>0</v>
      </c>
      <c r="BR289">
        <f t="shared" si="505"/>
        <v>30600</v>
      </c>
      <c r="BS289">
        <f t="shared" si="506"/>
        <v>360</v>
      </c>
      <c r="BT289">
        <f t="shared" si="507"/>
        <v>170</v>
      </c>
      <c r="BU289">
        <f t="shared" si="508"/>
        <v>1</v>
      </c>
      <c r="BX289">
        <f t="shared" si="509"/>
        <v>1</v>
      </c>
      <c r="BY289">
        <f t="shared" si="510"/>
        <v>170</v>
      </c>
      <c r="BZ289">
        <f t="shared" si="511"/>
        <v>1</v>
      </c>
      <c r="CA289">
        <f t="shared" si="512"/>
        <v>1</v>
      </c>
      <c r="CB289">
        <f t="shared" si="513"/>
        <v>170</v>
      </c>
      <c r="CC289">
        <f t="shared" si="514"/>
        <v>1</v>
      </c>
      <c r="CD289" s="19"/>
      <c r="CE289" s="155">
        <f t="shared" si="515"/>
        <v>170</v>
      </c>
      <c r="CF289" s="17">
        <f t="shared" si="516"/>
        <v>170</v>
      </c>
      <c r="CG289" s="205">
        <f t="shared" si="517"/>
        <v>534.07075111026484</v>
      </c>
      <c r="CH289" s="205">
        <f t="shared" si="518"/>
        <v>170</v>
      </c>
      <c r="CI289" s="205">
        <f t="shared" si="519"/>
        <v>0</v>
      </c>
      <c r="CJ289" s="224">
        <f t="shared" ref="CJ289:CJ352" si="600">IF(BH289&gt;360,1,BH289)</f>
        <v>1</v>
      </c>
      <c r="CK289" s="205">
        <f t="shared" si="520"/>
        <v>2</v>
      </c>
      <c r="CL289" s="205">
        <v>360</v>
      </c>
      <c r="CM289" s="205">
        <f t="shared" si="542"/>
        <v>8.3333333333333332E-3</v>
      </c>
      <c r="CN289" s="8"/>
      <c r="CO289" s="198"/>
      <c r="CP289" s="8"/>
      <c r="CQ289" s="8"/>
      <c r="CR289" s="8"/>
      <c r="CS289" s="8"/>
      <c r="CT289" s="8">
        <f t="shared" si="543"/>
        <v>510</v>
      </c>
      <c r="CU289" s="8">
        <f t="shared" si="544"/>
        <v>3</v>
      </c>
      <c r="CV289" s="8">
        <f t="shared" si="521"/>
        <v>3</v>
      </c>
      <c r="CW289" s="8">
        <f t="shared" si="591"/>
        <v>170</v>
      </c>
      <c r="CX289" s="8">
        <f t="shared" si="592"/>
        <v>1</v>
      </c>
      <c r="CY289" s="8">
        <f t="shared" si="475"/>
        <v>3</v>
      </c>
      <c r="CZ289" s="8">
        <f t="shared" si="476"/>
        <v>170</v>
      </c>
      <c r="DA289" s="8">
        <f t="shared" si="522"/>
        <v>1</v>
      </c>
      <c r="DB289" s="8"/>
      <c r="DC289" s="198">
        <f t="shared" si="523"/>
        <v>170</v>
      </c>
      <c r="DD289" s="234" t="s">
        <v>1005</v>
      </c>
      <c r="DE289" s="198">
        <f t="shared" si="524"/>
        <v>1</v>
      </c>
      <c r="DF289" s="8" t="s">
        <v>16</v>
      </c>
      <c r="DG289" s="8">
        <f t="shared" si="477"/>
        <v>170</v>
      </c>
      <c r="DH289" s="129" t="s">
        <v>18</v>
      </c>
      <c r="DI289" s="129" t="s">
        <v>16</v>
      </c>
      <c r="DJ289" s="198">
        <f t="shared" si="525"/>
        <v>534.07075111026484</v>
      </c>
      <c r="DK289" s="30" t="s">
        <v>2</v>
      </c>
      <c r="DL289" s="198">
        <f t="shared" si="478"/>
        <v>534.07075111026484</v>
      </c>
      <c r="DM289" s="228">
        <f t="shared" si="545"/>
        <v>1000000000000</v>
      </c>
      <c r="DN289" s="228">
        <f t="shared" si="546"/>
        <v>534070751110264.81</v>
      </c>
      <c r="DO289" s="228">
        <f t="shared" si="547"/>
        <v>534070751110264.81</v>
      </c>
      <c r="DP289" s="228">
        <f t="shared" si="548"/>
        <v>534070751110265</v>
      </c>
      <c r="DQ289" s="228">
        <f t="shared" si="549"/>
        <v>534070751110265</v>
      </c>
      <c r="DR289" s="30" t="str">
        <f t="shared" si="550"/>
        <v/>
      </c>
      <c r="DS289" s="30">
        <f t="shared" si="551"/>
        <v>0</v>
      </c>
      <c r="DT289" s="30">
        <f t="shared" si="552"/>
        <v>0</v>
      </c>
      <c r="DU289" s="27"/>
      <c r="DV289" s="23" t="s">
        <v>19</v>
      </c>
      <c r="DW289" s="23">
        <f t="shared" si="479"/>
        <v>170</v>
      </c>
      <c r="DX289" s="23">
        <f t="shared" si="480"/>
        <v>1</v>
      </c>
      <c r="DY289" s="23">
        <f t="shared" si="526"/>
        <v>170</v>
      </c>
      <c r="DZ289" s="23">
        <f t="shared" si="527"/>
        <v>0</v>
      </c>
      <c r="EA289" s="23">
        <f t="shared" si="481"/>
        <v>0</v>
      </c>
      <c r="EB289" s="23"/>
      <c r="EC289" s="23">
        <f t="shared" si="528"/>
        <v>170</v>
      </c>
      <c r="ED289" s="23">
        <f t="shared" si="529"/>
        <v>1</v>
      </c>
      <c r="EE289" s="23">
        <f t="shared" si="530"/>
        <v>170</v>
      </c>
      <c r="EF289" s="23">
        <f t="shared" si="531"/>
        <v>1</v>
      </c>
      <c r="EG289" s="23"/>
      <c r="EH289" s="23" t="s">
        <v>36</v>
      </c>
      <c r="EI289" s="223">
        <f t="shared" si="532"/>
        <v>170</v>
      </c>
      <c r="EJ289" s="23" t="s">
        <v>17</v>
      </c>
      <c r="EK289" s="223">
        <f t="shared" si="533"/>
        <v>1</v>
      </c>
      <c r="EL289" s="92" t="s">
        <v>37</v>
      </c>
      <c r="EM289" s="24" t="s">
        <v>18</v>
      </c>
      <c r="EN289" s="92">
        <f t="shared" si="566"/>
        <v>1</v>
      </c>
      <c r="EO289" s="92" t="s">
        <v>16</v>
      </c>
      <c r="EP289" t="str">
        <f t="shared" si="567"/>
        <v xml:space="preserve">( 170 / 1 ) π </v>
      </c>
      <c r="EQ289" t="str">
        <f t="shared" si="568"/>
        <v xml:space="preserve">170 π </v>
      </c>
      <c r="ER289" t="str">
        <f t="shared" si="534"/>
        <v xml:space="preserve">170 π </v>
      </c>
      <c r="ES289">
        <f t="shared" si="553"/>
        <v>0</v>
      </c>
      <c r="ET289" t="str">
        <f t="shared" si="535"/>
        <v xml:space="preserve">170 π </v>
      </c>
      <c r="EU289" s="92" t="s">
        <v>39</v>
      </c>
      <c r="EV289" s="92">
        <f t="shared" si="554"/>
        <v>256</v>
      </c>
      <c r="EW289" s="92"/>
      <c r="EX289" s="92">
        <f t="shared" si="555"/>
        <v>3</v>
      </c>
      <c r="EY289" s="92">
        <f t="shared" si="482"/>
        <v>1</v>
      </c>
      <c r="EZ289" s="71" t="str">
        <f t="shared" si="483"/>
        <v xml:space="preserve">30600° = </v>
      </c>
      <c r="FA289" s="73" t="str">
        <f t="shared" si="536"/>
        <v xml:space="preserve">170 π </v>
      </c>
      <c r="FB289" s="26" t="str">
        <f t="shared" si="484"/>
        <v>=</v>
      </c>
      <c r="FC289" s="26"/>
      <c r="FD289" s="26">
        <f t="shared" si="485"/>
        <v>534.07075111026484</v>
      </c>
      <c r="FE289" s="26"/>
      <c r="FF289" s="26" t="s">
        <v>39</v>
      </c>
      <c r="FG289" s="25">
        <f t="shared" si="486"/>
        <v>534.07075111026484</v>
      </c>
      <c r="FH289" s="25" t="s">
        <v>2</v>
      </c>
      <c r="FI289" s="25" t="str">
        <f t="shared" si="487"/>
        <v/>
      </c>
      <c r="FL289" s="144" t="str">
        <f t="shared" si="488"/>
        <v>170 π   =</v>
      </c>
      <c r="FM289" s="42">
        <f t="shared" si="569"/>
        <v>534.07075111026484</v>
      </c>
      <c r="FN289">
        <f t="shared" si="570"/>
        <v>-1.3722096375845538E-14</v>
      </c>
      <c r="FO289">
        <f t="shared" si="571"/>
        <v>1</v>
      </c>
      <c r="FP289">
        <f t="shared" si="572"/>
        <v>-6.8610481879227692E-14</v>
      </c>
      <c r="FQ289">
        <f t="shared" si="573"/>
        <v>5</v>
      </c>
      <c r="FR289">
        <f t="shared" si="574"/>
        <v>0</v>
      </c>
      <c r="FS289">
        <f t="shared" si="575"/>
        <v>0</v>
      </c>
      <c r="FT289">
        <f t="shared" si="576"/>
        <v>6.8610481879227692E-14</v>
      </c>
      <c r="FV289">
        <v>360</v>
      </c>
      <c r="FW289">
        <f t="shared" si="556"/>
        <v>120</v>
      </c>
      <c r="FX289">
        <f t="shared" si="577"/>
        <v>60</v>
      </c>
      <c r="FY289">
        <f t="shared" si="593"/>
        <v>3</v>
      </c>
      <c r="FZ289">
        <f t="shared" si="537"/>
        <v>1.5</v>
      </c>
      <c r="GA289">
        <f t="shared" si="594"/>
        <v>255</v>
      </c>
      <c r="GB289">
        <f t="shared" si="578"/>
        <v>0</v>
      </c>
      <c r="GC289" t="str">
        <f t="shared" si="579"/>
        <v/>
      </c>
      <c r="GD289" t="str">
        <f t="shared" si="538"/>
        <v/>
      </c>
      <c r="GH289" t="str">
        <f t="shared" si="489"/>
        <v/>
      </c>
      <c r="GI289" t="str">
        <f t="shared" si="580"/>
        <v/>
      </c>
      <c r="GJ289" s="43" t="str">
        <f t="shared" si="581"/>
        <v/>
      </c>
      <c r="GK289" s="43" t="str">
        <f t="shared" si="582"/>
        <v/>
      </c>
      <c r="GL289" s="145"/>
      <c r="GM289" t="str">
        <f t="shared" si="583"/>
        <v/>
      </c>
      <c r="GN289" t="str">
        <f t="shared" si="584"/>
        <v/>
      </c>
      <c r="GO289" t="str">
        <f t="shared" si="585"/>
        <v/>
      </c>
      <c r="GP289" t="str">
        <f t="shared" si="586"/>
        <v/>
      </c>
      <c r="GQ289" t="str">
        <f t="shared" si="539"/>
        <v/>
      </c>
      <c r="GR289" t="str">
        <f t="shared" si="587"/>
        <v/>
      </c>
      <c r="GS289" t="str">
        <f t="shared" si="588"/>
        <v/>
      </c>
      <c r="GU289" t="str">
        <f t="shared" si="589"/>
        <v/>
      </c>
      <c r="GV289" t="str">
        <f t="shared" si="596"/>
        <v/>
      </c>
      <c r="GW289" t="str">
        <f t="shared" si="597"/>
        <v/>
      </c>
      <c r="GX289" t="str">
        <f t="shared" si="598"/>
        <v/>
      </c>
      <c r="GY289" s="19"/>
      <c r="GZ289" t="e">
        <f t="shared" si="540"/>
        <v>#VALUE!</v>
      </c>
      <c r="HA289">
        <f t="shared" si="599"/>
        <v>3</v>
      </c>
      <c r="HC289" t="s">
        <v>982</v>
      </c>
      <c r="HD289">
        <f t="shared" si="557"/>
        <v>255</v>
      </c>
      <c r="HE289" t="str">
        <f t="shared" si="490"/>
        <v/>
      </c>
      <c r="HF289">
        <f t="shared" si="491"/>
        <v>0</v>
      </c>
      <c r="HG289" t="str">
        <f t="shared" si="492"/>
        <v/>
      </c>
      <c r="HH289">
        <f t="shared" si="590"/>
        <v>0</v>
      </c>
    </row>
    <row r="290" spans="2:216" x14ac:dyDescent="0.25">
      <c r="B290" s="8"/>
      <c r="C290" s="8"/>
      <c r="D290" s="8"/>
      <c r="E290" s="8"/>
      <c r="F290" s="8"/>
      <c r="G290" s="8"/>
      <c r="H290" s="8"/>
      <c r="I290" s="8"/>
      <c r="J290" s="8"/>
      <c r="L290" s="185"/>
      <c r="M290" s="185"/>
      <c r="N290" s="84"/>
      <c r="O290" s="8"/>
      <c r="P290" s="8"/>
      <c r="Q290" s="27"/>
      <c r="R290" s="227">
        <f t="shared" si="493"/>
        <v>170.66666666666666</v>
      </c>
      <c r="U290" s="32" t="str">
        <f t="shared" si="559"/>
        <v/>
      </c>
      <c r="V290" s="45" t="str">
        <f t="shared" si="560"/>
        <v/>
      </c>
      <c r="W290" s="32" t="str">
        <f t="shared" si="494"/>
        <v/>
      </c>
      <c r="X290" s="35" t="str">
        <f t="shared" si="561"/>
        <v/>
      </c>
      <c r="Y290" s="39" t="str">
        <f t="shared" si="562"/>
        <v/>
      </c>
      <c r="Z290" s="35" t="str">
        <f t="shared" si="563"/>
        <v/>
      </c>
      <c r="AA290" s="35" t="str">
        <f t="shared" si="564"/>
        <v/>
      </c>
      <c r="AB290" s="35" t="str">
        <f t="shared" si="495"/>
        <v/>
      </c>
      <c r="AC290" s="39" t="str">
        <f t="shared" si="496"/>
        <v/>
      </c>
      <c r="AD290" s="39" t="str">
        <f t="shared" si="497"/>
        <v/>
      </c>
      <c r="AE290" s="41" t="str">
        <f t="shared" si="565"/>
        <v/>
      </c>
      <c r="AG290" s="20" t="e">
        <f t="shared" si="498"/>
        <v>#VALUE!</v>
      </c>
      <c r="BE290" s="8">
        <v>180</v>
      </c>
      <c r="BF290" s="8">
        <v>360</v>
      </c>
      <c r="BG290" s="8">
        <f t="shared" si="558"/>
        <v>10240</v>
      </c>
      <c r="BH290">
        <f t="shared" si="499"/>
        <v>30720</v>
      </c>
      <c r="BI290" t="s">
        <v>20</v>
      </c>
      <c r="BJ290">
        <f t="shared" si="500"/>
        <v>30720</v>
      </c>
      <c r="BK290">
        <f t="shared" si="541"/>
        <v>0</v>
      </c>
      <c r="BL290" s="17">
        <f t="shared" si="501"/>
        <v>61440</v>
      </c>
      <c r="BM290" s="17">
        <f t="shared" si="502"/>
        <v>360</v>
      </c>
      <c r="BN290" s="17">
        <f t="shared" si="503"/>
        <v>61440</v>
      </c>
      <c r="BO290" s="17">
        <f t="shared" si="504"/>
        <v>0</v>
      </c>
      <c r="BR290">
        <f t="shared" si="505"/>
        <v>30720</v>
      </c>
      <c r="BS290">
        <f t="shared" si="506"/>
        <v>120</v>
      </c>
      <c r="BT290">
        <f t="shared" si="507"/>
        <v>512</v>
      </c>
      <c r="BU290">
        <f t="shared" si="508"/>
        <v>3</v>
      </c>
      <c r="BX290">
        <f t="shared" si="509"/>
        <v>1</v>
      </c>
      <c r="BY290">
        <f t="shared" si="510"/>
        <v>512</v>
      </c>
      <c r="BZ290">
        <f t="shared" si="511"/>
        <v>3</v>
      </c>
      <c r="CA290">
        <f t="shared" si="512"/>
        <v>1</v>
      </c>
      <c r="CB290">
        <f t="shared" si="513"/>
        <v>512</v>
      </c>
      <c r="CC290">
        <f t="shared" si="514"/>
        <v>3</v>
      </c>
      <c r="CD290" s="19"/>
      <c r="CE290" s="155">
        <f t="shared" si="515"/>
        <v>170.66666666666666</v>
      </c>
      <c r="CF290" s="17">
        <f t="shared" si="516"/>
        <v>170.66666666666666</v>
      </c>
      <c r="CG290" s="205">
        <f t="shared" si="517"/>
        <v>536.16514621265799</v>
      </c>
      <c r="CH290" s="205">
        <f t="shared" si="518"/>
        <v>170.66666666666666</v>
      </c>
      <c r="CI290" s="205">
        <f t="shared" si="519"/>
        <v>0</v>
      </c>
      <c r="CJ290" s="224">
        <f t="shared" si="600"/>
        <v>1</v>
      </c>
      <c r="CK290" s="205">
        <f t="shared" si="520"/>
        <v>2</v>
      </c>
      <c r="CL290" s="205">
        <v>360</v>
      </c>
      <c r="CM290" s="205">
        <f t="shared" si="542"/>
        <v>8.3333333333333332E-3</v>
      </c>
      <c r="CN290" s="8"/>
      <c r="CO290" s="198"/>
      <c r="CP290" s="8"/>
      <c r="CQ290" s="8"/>
      <c r="CR290" s="8"/>
      <c r="CS290" s="8"/>
      <c r="CT290" s="8">
        <f t="shared" si="543"/>
        <v>512</v>
      </c>
      <c r="CU290" s="8">
        <f t="shared" si="544"/>
        <v>3</v>
      </c>
      <c r="CV290" s="8">
        <f t="shared" si="521"/>
        <v>1</v>
      </c>
      <c r="CW290" s="8">
        <f t="shared" si="591"/>
        <v>512</v>
      </c>
      <c r="CX290" s="8">
        <f t="shared" si="592"/>
        <v>3</v>
      </c>
      <c r="CY290" s="8">
        <f t="shared" si="475"/>
        <v>1</v>
      </c>
      <c r="CZ290" s="8">
        <f t="shared" si="476"/>
        <v>512</v>
      </c>
      <c r="DA290" s="8">
        <f t="shared" si="522"/>
        <v>3</v>
      </c>
      <c r="DB290" s="8"/>
      <c r="DC290" s="198">
        <f t="shared" si="523"/>
        <v>512</v>
      </c>
      <c r="DD290" s="234" t="s">
        <v>1005</v>
      </c>
      <c r="DE290" s="198">
        <f t="shared" si="524"/>
        <v>3</v>
      </c>
      <c r="DF290" s="8" t="s">
        <v>16</v>
      </c>
      <c r="DG290" s="8">
        <f t="shared" si="477"/>
        <v>170.66666666666666</v>
      </c>
      <c r="DH290" s="129" t="s">
        <v>18</v>
      </c>
      <c r="DI290" s="129" t="s">
        <v>16</v>
      </c>
      <c r="DJ290" s="198">
        <f t="shared" si="525"/>
        <v>536.16514621265799</v>
      </c>
      <c r="DK290" s="30" t="s">
        <v>2</v>
      </c>
      <c r="DL290" s="198">
        <f t="shared" si="478"/>
        <v>536.16514621265799</v>
      </c>
      <c r="DM290" s="228">
        <f t="shared" si="545"/>
        <v>1000000000000</v>
      </c>
      <c r="DN290" s="228">
        <f t="shared" si="546"/>
        <v>536165146212658</v>
      </c>
      <c r="DO290" s="228">
        <f t="shared" si="547"/>
        <v>536165146212658</v>
      </c>
      <c r="DP290" s="228">
        <f t="shared" si="548"/>
        <v>536165146212658</v>
      </c>
      <c r="DQ290" s="228">
        <f t="shared" si="549"/>
        <v>536165146212658</v>
      </c>
      <c r="DR290" s="30" t="str">
        <f t="shared" si="550"/>
        <v/>
      </c>
      <c r="DS290" s="30">
        <f t="shared" si="551"/>
        <v>0</v>
      </c>
      <c r="DT290" s="30">
        <f t="shared" si="552"/>
        <v>0</v>
      </c>
      <c r="DU290" s="27"/>
      <c r="DV290" s="23" t="s">
        <v>19</v>
      </c>
      <c r="DW290" s="23">
        <f t="shared" si="479"/>
        <v>512</v>
      </c>
      <c r="DX290" s="23">
        <f t="shared" si="480"/>
        <v>3</v>
      </c>
      <c r="DY290" s="23">
        <f t="shared" si="526"/>
        <v>170.66666666666666</v>
      </c>
      <c r="DZ290" s="23">
        <f t="shared" si="527"/>
        <v>0</v>
      </c>
      <c r="EA290" s="23">
        <f t="shared" si="481"/>
        <v>0</v>
      </c>
      <c r="EB290" s="23"/>
      <c r="EC290" s="23">
        <f t="shared" si="528"/>
        <v>512</v>
      </c>
      <c r="ED290" s="23">
        <f t="shared" si="529"/>
        <v>3</v>
      </c>
      <c r="EE290" s="23">
        <f t="shared" si="530"/>
        <v>512</v>
      </c>
      <c r="EF290" s="23">
        <f t="shared" si="531"/>
        <v>3</v>
      </c>
      <c r="EG290" s="23"/>
      <c r="EH290" s="23" t="s">
        <v>36</v>
      </c>
      <c r="EI290" s="223">
        <f t="shared" si="532"/>
        <v>512</v>
      </c>
      <c r="EJ290" s="23" t="s">
        <v>17</v>
      </c>
      <c r="EK290" s="223">
        <f t="shared" si="533"/>
        <v>3</v>
      </c>
      <c r="EL290" s="92" t="s">
        <v>37</v>
      </c>
      <c r="EM290" s="24" t="s">
        <v>18</v>
      </c>
      <c r="EN290" s="92">
        <f t="shared" si="566"/>
        <v>1</v>
      </c>
      <c r="EO290" s="92" t="s">
        <v>16</v>
      </c>
      <c r="EP290" t="str">
        <f t="shared" si="567"/>
        <v xml:space="preserve">( 512 / 3 ) π </v>
      </c>
      <c r="EQ290" t="str">
        <f t="shared" si="568"/>
        <v xml:space="preserve">( 512 / 3 ) π </v>
      </c>
      <c r="ER290" t="str">
        <f t="shared" si="534"/>
        <v xml:space="preserve">( 512 / 3 ) π </v>
      </c>
      <c r="ES290">
        <f t="shared" si="553"/>
        <v>0</v>
      </c>
      <c r="ET290" t="str">
        <f t="shared" si="535"/>
        <v xml:space="preserve">( 512 / 3 ) π </v>
      </c>
      <c r="EU290" s="92" t="s">
        <v>39</v>
      </c>
      <c r="EV290" s="92">
        <f t="shared" si="554"/>
        <v>257</v>
      </c>
      <c r="EW290" s="92"/>
      <c r="EX290" s="92">
        <f t="shared" si="555"/>
        <v>3</v>
      </c>
      <c r="EY290" s="92">
        <f t="shared" si="482"/>
        <v>1</v>
      </c>
      <c r="EZ290" s="71" t="str">
        <f t="shared" si="483"/>
        <v xml:space="preserve">30720° = </v>
      </c>
      <c r="FA290" s="73" t="str">
        <f t="shared" si="536"/>
        <v xml:space="preserve">( 512 / 3 ) π </v>
      </c>
      <c r="FB290" s="26" t="str">
        <f t="shared" si="484"/>
        <v>=</v>
      </c>
      <c r="FC290" s="26"/>
      <c r="FD290" s="26">
        <f t="shared" si="485"/>
        <v>536.16514621265799</v>
      </c>
      <c r="FE290" s="26"/>
      <c r="FF290" s="26" t="s">
        <v>39</v>
      </c>
      <c r="FG290" s="25">
        <f t="shared" si="486"/>
        <v>536.16514621265799</v>
      </c>
      <c r="FH290" s="25" t="s">
        <v>2</v>
      </c>
      <c r="FI290" s="25" t="str">
        <f t="shared" si="487"/>
        <v/>
      </c>
      <c r="FL290" s="144" t="str">
        <f t="shared" si="488"/>
        <v>( 512 / 3 ) π   =</v>
      </c>
      <c r="FM290" s="42">
        <f t="shared" si="569"/>
        <v>536.16514621265799</v>
      </c>
      <c r="FN290">
        <f t="shared" si="570"/>
        <v>0.86602540378446802</v>
      </c>
      <c r="FO290">
        <f t="shared" si="571"/>
        <v>-0.4999999999999491</v>
      </c>
      <c r="FP290">
        <f t="shared" si="572"/>
        <v>4.3301270189223402</v>
      </c>
      <c r="FQ290">
        <f t="shared" si="573"/>
        <v>-2.4999999999997455</v>
      </c>
      <c r="FR290">
        <f t="shared" si="574"/>
        <v>7.499999999999746</v>
      </c>
      <c r="FS290">
        <f t="shared" si="575"/>
        <v>2.5000000000002545</v>
      </c>
      <c r="FT290">
        <f t="shared" si="576"/>
        <v>8.6602540378442399</v>
      </c>
      <c r="FV290">
        <v>360</v>
      </c>
      <c r="FW290">
        <f t="shared" si="556"/>
        <v>120</v>
      </c>
      <c r="FX290">
        <f t="shared" si="577"/>
        <v>60</v>
      </c>
      <c r="FY290">
        <f t="shared" si="593"/>
        <v>3</v>
      </c>
      <c r="FZ290">
        <f t="shared" si="537"/>
        <v>1.5</v>
      </c>
      <c r="GA290">
        <f t="shared" si="594"/>
        <v>256</v>
      </c>
      <c r="GB290">
        <f t="shared" si="578"/>
        <v>0</v>
      </c>
      <c r="GC290" t="str">
        <f t="shared" si="579"/>
        <v/>
      </c>
      <c r="GD290" t="str">
        <f t="shared" si="538"/>
        <v/>
      </c>
      <c r="GH290" t="str">
        <f t="shared" si="489"/>
        <v/>
      </c>
      <c r="GI290" t="str">
        <f t="shared" si="580"/>
        <v/>
      </c>
      <c r="GJ290" s="43" t="str">
        <f t="shared" si="581"/>
        <v/>
      </c>
      <c r="GK290" s="43" t="str">
        <f t="shared" si="582"/>
        <v/>
      </c>
      <c r="GL290" s="145"/>
      <c r="GM290" t="str">
        <f t="shared" si="583"/>
        <v/>
      </c>
      <c r="GN290" t="str">
        <f t="shared" si="584"/>
        <v/>
      </c>
      <c r="GO290" t="str">
        <f t="shared" si="585"/>
        <v/>
      </c>
      <c r="GP290" t="str">
        <f t="shared" si="586"/>
        <v/>
      </c>
      <c r="GQ290" t="str">
        <f t="shared" si="539"/>
        <v/>
      </c>
      <c r="GR290" t="str">
        <f t="shared" si="587"/>
        <v/>
      </c>
      <c r="GS290" t="str">
        <f t="shared" si="588"/>
        <v/>
      </c>
      <c r="GU290" t="str">
        <f t="shared" si="589"/>
        <v/>
      </c>
      <c r="GV290" t="str">
        <f t="shared" si="596"/>
        <v/>
      </c>
      <c r="GW290" t="str">
        <f t="shared" si="597"/>
        <v/>
      </c>
      <c r="GX290" t="str">
        <f t="shared" si="598"/>
        <v/>
      </c>
      <c r="GY290" s="19"/>
      <c r="GZ290" t="e">
        <f t="shared" si="540"/>
        <v>#VALUE!</v>
      </c>
      <c r="HA290">
        <f t="shared" si="599"/>
        <v>3</v>
      </c>
      <c r="HC290" t="s">
        <v>1060</v>
      </c>
      <c r="HD290">
        <f t="shared" si="557"/>
        <v>256</v>
      </c>
      <c r="HE290" t="str">
        <f t="shared" si="490"/>
        <v>hexapentadihectocontagone</v>
      </c>
      <c r="HF290">
        <f t="shared" si="491"/>
        <v>0</v>
      </c>
      <c r="HG290" t="str">
        <f t="shared" si="492"/>
        <v/>
      </c>
      <c r="HH290">
        <f t="shared" si="590"/>
        <v>0</v>
      </c>
    </row>
    <row r="291" spans="2:216" x14ac:dyDescent="0.25">
      <c r="B291" s="8"/>
      <c r="C291" s="8"/>
      <c r="D291" s="8"/>
      <c r="E291" s="8"/>
      <c r="F291" s="8"/>
      <c r="G291" s="8"/>
      <c r="H291" s="8"/>
      <c r="I291" s="8"/>
      <c r="J291" s="8"/>
      <c r="L291" s="185"/>
      <c r="M291" s="185"/>
      <c r="N291" s="84"/>
      <c r="O291" s="8"/>
      <c r="P291" s="8"/>
      <c r="Q291" s="27"/>
      <c r="R291" s="227">
        <f t="shared" si="493"/>
        <v>171.33333333333334</v>
      </c>
      <c r="U291" s="32" t="str">
        <f t="shared" si="559"/>
        <v/>
      </c>
      <c r="V291" s="44" t="str">
        <f t="shared" si="560"/>
        <v/>
      </c>
      <c r="W291" s="66" t="str">
        <f t="shared" si="494"/>
        <v/>
      </c>
      <c r="X291" s="34" t="str">
        <f t="shared" si="561"/>
        <v/>
      </c>
      <c r="Y291" s="38" t="str">
        <f t="shared" si="562"/>
        <v/>
      </c>
      <c r="Z291" s="34" t="str">
        <f t="shared" si="563"/>
        <v/>
      </c>
      <c r="AA291" s="34" t="str">
        <f t="shared" si="564"/>
        <v/>
      </c>
      <c r="AB291" s="34" t="str">
        <f t="shared" si="495"/>
        <v/>
      </c>
      <c r="AC291" s="38" t="str">
        <f t="shared" si="496"/>
        <v/>
      </c>
      <c r="AD291" s="38" t="str">
        <f t="shared" si="497"/>
        <v/>
      </c>
      <c r="AE291" s="40" t="str">
        <f t="shared" si="565"/>
        <v/>
      </c>
      <c r="AG291" s="20" t="e">
        <f t="shared" si="498"/>
        <v>#VALUE!</v>
      </c>
      <c r="BE291" s="8">
        <v>180</v>
      </c>
      <c r="BF291" s="8">
        <v>360</v>
      </c>
      <c r="BG291" s="8">
        <f t="shared" si="558"/>
        <v>10280</v>
      </c>
      <c r="BH291">
        <f t="shared" si="499"/>
        <v>30840</v>
      </c>
      <c r="BI291" t="s">
        <v>20</v>
      </c>
      <c r="BJ291">
        <f t="shared" si="500"/>
        <v>30840</v>
      </c>
      <c r="BK291">
        <f t="shared" si="541"/>
        <v>0</v>
      </c>
      <c r="BL291" s="17">
        <f t="shared" si="501"/>
        <v>61680</v>
      </c>
      <c r="BM291" s="17">
        <f t="shared" si="502"/>
        <v>360</v>
      </c>
      <c r="BN291" s="17">
        <f t="shared" si="503"/>
        <v>61680</v>
      </c>
      <c r="BO291" s="17">
        <f t="shared" si="504"/>
        <v>0</v>
      </c>
      <c r="BR291">
        <f t="shared" si="505"/>
        <v>30840</v>
      </c>
      <c r="BS291">
        <f t="shared" si="506"/>
        <v>120</v>
      </c>
      <c r="BT291">
        <f t="shared" si="507"/>
        <v>514</v>
      </c>
      <c r="BU291">
        <f t="shared" si="508"/>
        <v>3</v>
      </c>
      <c r="BX291">
        <f t="shared" si="509"/>
        <v>1</v>
      </c>
      <c r="BY291">
        <f t="shared" si="510"/>
        <v>514</v>
      </c>
      <c r="BZ291">
        <f t="shared" si="511"/>
        <v>3</v>
      </c>
      <c r="CA291">
        <f t="shared" si="512"/>
        <v>1</v>
      </c>
      <c r="CB291">
        <f t="shared" si="513"/>
        <v>514</v>
      </c>
      <c r="CC291">
        <f t="shared" si="514"/>
        <v>3</v>
      </c>
      <c r="CD291" s="19"/>
      <c r="CE291" s="155">
        <f t="shared" si="515"/>
        <v>171.33333333333334</v>
      </c>
      <c r="CF291" s="17">
        <f t="shared" si="516"/>
        <v>171.33333333333334</v>
      </c>
      <c r="CG291" s="205">
        <f t="shared" si="517"/>
        <v>538.25954131505125</v>
      </c>
      <c r="CH291" s="205">
        <f t="shared" si="518"/>
        <v>171.33333333333334</v>
      </c>
      <c r="CI291" s="205">
        <f t="shared" si="519"/>
        <v>0</v>
      </c>
      <c r="CJ291" s="224">
        <f t="shared" si="600"/>
        <v>1</v>
      </c>
      <c r="CK291" s="205">
        <f t="shared" si="520"/>
        <v>2</v>
      </c>
      <c r="CL291" s="205">
        <v>360</v>
      </c>
      <c r="CM291" s="205">
        <f t="shared" si="542"/>
        <v>8.3333333333333332E-3</v>
      </c>
      <c r="CN291" s="8"/>
      <c r="CO291" s="198"/>
      <c r="CP291" s="8"/>
      <c r="CQ291" s="8"/>
      <c r="CR291" s="8"/>
      <c r="CS291" s="8"/>
      <c r="CT291" s="8">
        <f t="shared" si="543"/>
        <v>514</v>
      </c>
      <c r="CU291" s="8">
        <f t="shared" si="544"/>
        <v>3</v>
      </c>
      <c r="CV291" s="8">
        <f t="shared" si="521"/>
        <v>1</v>
      </c>
      <c r="CW291" s="8">
        <f t="shared" si="591"/>
        <v>514</v>
      </c>
      <c r="CX291" s="8">
        <f t="shared" si="592"/>
        <v>3</v>
      </c>
      <c r="CY291" s="8">
        <f t="shared" ref="CY291:CY354" si="601">GCD(CT291,CU291)</f>
        <v>1</v>
      </c>
      <c r="CZ291" s="8">
        <f t="shared" ref="CZ291:CZ354" si="602">CT291/CY291</f>
        <v>514</v>
      </c>
      <c r="DA291" s="8">
        <f t="shared" si="522"/>
        <v>3</v>
      </c>
      <c r="DB291" s="8"/>
      <c r="DC291" s="198">
        <f t="shared" si="523"/>
        <v>514</v>
      </c>
      <c r="DD291" s="234" t="s">
        <v>1005</v>
      </c>
      <c r="DE291" s="198">
        <f t="shared" si="524"/>
        <v>3</v>
      </c>
      <c r="DF291" s="8" t="s">
        <v>16</v>
      </c>
      <c r="DG291" s="8">
        <f t="shared" ref="DG291:DG354" si="603">DC291/DE291</f>
        <v>171.33333333333334</v>
      </c>
      <c r="DH291" s="129" t="s">
        <v>18</v>
      </c>
      <c r="DI291" s="129" t="s">
        <v>16</v>
      </c>
      <c r="DJ291" s="198">
        <f t="shared" si="525"/>
        <v>538.25954131505125</v>
      </c>
      <c r="DK291" s="30" t="s">
        <v>2</v>
      </c>
      <c r="DL291" s="198">
        <f t="shared" ref="DL291:DL354" si="604">(((2*BH291))/360)*PI()</f>
        <v>538.25954131505125</v>
      </c>
      <c r="DM291" s="228">
        <f t="shared" si="545"/>
        <v>1000000000000</v>
      </c>
      <c r="DN291" s="228">
        <f t="shared" si="546"/>
        <v>538259541315051.25</v>
      </c>
      <c r="DO291" s="228">
        <f t="shared" si="547"/>
        <v>538259541315051.25</v>
      </c>
      <c r="DP291" s="228">
        <f t="shared" si="548"/>
        <v>538259541315051</v>
      </c>
      <c r="DQ291" s="228">
        <f t="shared" si="549"/>
        <v>538259541315051</v>
      </c>
      <c r="DR291" s="30" t="str">
        <f t="shared" si="550"/>
        <v/>
      </c>
      <c r="DS291" s="30">
        <f t="shared" si="551"/>
        <v>0</v>
      </c>
      <c r="DT291" s="30">
        <f t="shared" si="552"/>
        <v>0</v>
      </c>
      <c r="DU291" s="27"/>
      <c r="DV291" s="23" t="s">
        <v>19</v>
      </c>
      <c r="DW291" s="23">
        <f t="shared" ref="DW291:DW354" si="605">CB291</f>
        <v>514</v>
      </c>
      <c r="DX291" s="23">
        <f t="shared" ref="DX291:DX354" si="606">CC291</f>
        <v>3</v>
      </c>
      <c r="DY291" s="23">
        <f t="shared" si="526"/>
        <v>171.33333333333334</v>
      </c>
      <c r="DZ291" s="23">
        <f t="shared" si="527"/>
        <v>0</v>
      </c>
      <c r="EA291" s="23">
        <f t="shared" ref="EA291:EA354" si="607">BK291</f>
        <v>0</v>
      </c>
      <c r="EB291" s="23"/>
      <c r="EC291" s="23">
        <f t="shared" si="528"/>
        <v>514</v>
      </c>
      <c r="ED291" s="23">
        <f t="shared" si="529"/>
        <v>3</v>
      </c>
      <c r="EE291" s="23">
        <f t="shared" si="530"/>
        <v>514</v>
      </c>
      <c r="EF291" s="23">
        <f t="shared" si="531"/>
        <v>3</v>
      </c>
      <c r="EG291" s="23"/>
      <c r="EH291" s="23" t="s">
        <v>36</v>
      </c>
      <c r="EI291" s="223">
        <f t="shared" si="532"/>
        <v>514</v>
      </c>
      <c r="EJ291" s="23" t="s">
        <v>17</v>
      </c>
      <c r="EK291" s="223">
        <f t="shared" si="533"/>
        <v>3</v>
      </c>
      <c r="EL291" s="92" t="s">
        <v>37</v>
      </c>
      <c r="EM291" s="24" t="s">
        <v>18</v>
      </c>
      <c r="EN291" s="92">
        <f t="shared" si="566"/>
        <v>1</v>
      </c>
      <c r="EO291" s="92" t="s">
        <v>16</v>
      </c>
      <c r="EP291" t="str">
        <f t="shared" si="567"/>
        <v xml:space="preserve">( 514 / 3 ) π </v>
      </c>
      <c r="EQ291" t="str">
        <f t="shared" si="568"/>
        <v xml:space="preserve">( 514 / 3 ) π </v>
      </c>
      <c r="ER291" t="str">
        <f t="shared" si="534"/>
        <v xml:space="preserve">( 514 / 3 ) π </v>
      </c>
      <c r="ES291">
        <f t="shared" si="553"/>
        <v>0</v>
      </c>
      <c r="ET291" t="str">
        <f t="shared" si="535"/>
        <v xml:space="preserve">( 514 / 3 ) π </v>
      </c>
      <c r="EU291" s="92" t="s">
        <v>39</v>
      </c>
      <c r="EV291" s="92">
        <f t="shared" si="554"/>
        <v>258</v>
      </c>
      <c r="EW291" s="92"/>
      <c r="EX291" s="92">
        <f t="shared" si="555"/>
        <v>3</v>
      </c>
      <c r="EY291" s="92">
        <f t="shared" ref="EY291:EY354" si="608">GCD(EV291,EX291)</f>
        <v>3</v>
      </c>
      <c r="EZ291" s="71" t="str">
        <f t="shared" ref="EZ291:EZ354" si="609">BH291&amp;BI291&amp;DV291</f>
        <v xml:space="preserve">30840° = </v>
      </c>
      <c r="FA291" s="73" t="str">
        <f t="shared" si="536"/>
        <v xml:space="preserve">( 514 / 3 ) π </v>
      </c>
      <c r="FB291" s="26" t="str">
        <f t="shared" ref="FB291:FB354" si="610">IF(DS291=0,"=","")</f>
        <v>=</v>
      </c>
      <c r="FC291" s="26"/>
      <c r="FD291" s="26">
        <f t="shared" ref="FD291:FD354" si="611">(EI291/EK291)*PI()</f>
        <v>538.25954131505125</v>
      </c>
      <c r="FE291" s="26"/>
      <c r="FF291" s="26" t="s">
        <v>39</v>
      </c>
      <c r="FG291" s="25">
        <f t="shared" ref="FG291:FG354" si="612">(BH291*2*PI())/360</f>
        <v>538.25954131505125</v>
      </c>
      <c r="FH291" s="25" t="s">
        <v>2</v>
      </c>
      <c r="FI291" s="25" t="str">
        <f t="shared" ref="FI291:FI354" si="613">IF(FD291=FG291,"",1)</f>
        <v/>
      </c>
      <c r="FL291" s="144" t="str">
        <f t="shared" ref="FL291:FL354" si="614">FA291&amp;"  "&amp;FB291</f>
        <v>( 514 / 3 ) π   =</v>
      </c>
      <c r="FM291" s="42">
        <f t="shared" si="569"/>
        <v>538.25954131505125</v>
      </c>
      <c r="FN291">
        <f t="shared" si="570"/>
        <v>-0.86602540378444359</v>
      </c>
      <c r="FO291">
        <f t="shared" si="571"/>
        <v>-0.49999999999999151</v>
      </c>
      <c r="FP291">
        <f t="shared" si="572"/>
        <v>-4.3301270189222176</v>
      </c>
      <c r="FQ291">
        <f t="shared" si="573"/>
        <v>-2.4999999999999574</v>
      </c>
      <c r="FR291">
        <f t="shared" si="574"/>
        <v>7.4999999999999574</v>
      </c>
      <c r="FS291">
        <f t="shared" si="575"/>
        <v>2.5000000000000426</v>
      </c>
      <c r="FT291">
        <f t="shared" si="576"/>
        <v>8.6602540378443624</v>
      </c>
      <c r="FV291">
        <v>360</v>
      </c>
      <c r="FW291">
        <f t="shared" si="556"/>
        <v>120</v>
      </c>
      <c r="FX291">
        <f t="shared" si="577"/>
        <v>60</v>
      </c>
      <c r="FY291">
        <f t="shared" si="593"/>
        <v>3</v>
      </c>
      <c r="FZ291">
        <f t="shared" si="537"/>
        <v>1.5</v>
      </c>
      <c r="GA291">
        <f t="shared" si="594"/>
        <v>257</v>
      </c>
      <c r="GB291">
        <f t="shared" si="578"/>
        <v>0</v>
      </c>
      <c r="GC291" t="str">
        <f t="shared" si="579"/>
        <v/>
      </c>
      <c r="GD291" t="str">
        <f t="shared" si="538"/>
        <v/>
      </c>
      <c r="GH291" t="str">
        <f t="shared" ref="GH291:GH354" si="615">IF(GB291=0,"",EZ291)</f>
        <v/>
      </c>
      <c r="GI291" t="str">
        <f t="shared" si="580"/>
        <v/>
      </c>
      <c r="GJ291" s="43" t="str">
        <f t="shared" si="581"/>
        <v/>
      </c>
      <c r="GK291" s="43" t="str">
        <f t="shared" si="582"/>
        <v/>
      </c>
      <c r="GL291" s="145"/>
      <c r="GM291" t="str">
        <f t="shared" si="583"/>
        <v/>
      </c>
      <c r="GN291" t="str">
        <f t="shared" si="584"/>
        <v/>
      </c>
      <c r="GO291" t="str">
        <f t="shared" si="585"/>
        <v/>
      </c>
      <c r="GP291" t="str">
        <f t="shared" si="586"/>
        <v/>
      </c>
      <c r="GQ291" t="str">
        <f t="shared" si="539"/>
        <v/>
      </c>
      <c r="GR291" t="str">
        <f t="shared" si="587"/>
        <v/>
      </c>
      <c r="GS291" t="str">
        <f t="shared" si="588"/>
        <v/>
      </c>
      <c r="GU291" t="str">
        <f t="shared" si="589"/>
        <v/>
      </c>
      <c r="GV291" t="str">
        <f t="shared" si="596"/>
        <v/>
      </c>
      <c r="GW291" t="str">
        <f t="shared" si="597"/>
        <v/>
      </c>
      <c r="GX291" t="str">
        <f t="shared" si="598"/>
        <v/>
      </c>
      <c r="GY291" s="19"/>
      <c r="GZ291" t="e">
        <f t="shared" si="540"/>
        <v>#VALUE!</v>
      </c>
      <c r="HA291">
        <f t="shared" si="599"/>
        <v>3</v>
      </c>
      <c r="HC291" t="s">
        <v>982</v>
      </c>
      <c r="HD291">
        <f t="shared" si="557"/>
        <v>257</v>
      </c>
      <c r="HE291" t="str">
        <f t="shared" ref="HE291:HE354" si="616">HC291</f>
        <v/>
      </c>
      <c r="HF291">
        <f t="shared" ref="HF291:HF354" si="617">IF(HD291=HA291,HD291,0)</f>
        <v>0</v>
      </c>
      <c r="HG291" t="str">
        <f t="shared" ref="HG291:HG354" si="618">IF(HD291=HA291,HE291,"")</f>
        <v/>
      </c>
      <c r="HH291">
        <f t="shared" si="590"/>
        <v>0</v>
      </c>
    </row>
    <row r="292" spans="2:216" x14ac:dyDescent="0.25">
      <c r="B292" s="8"/>
      <c r="C292" s="8"/>
      <c r="D292" s="8"/>
      <c r="E292" s="8"/>
      <c r="F292" s="8"/>
      <c r="G292" s="8"/>
      <c r="H292" s="8"/>
      <c r="I292" s="8"/>
      <c r="J292" s="8"/>
      <c r="L292" s="185"/>
      <c r="M292" s="185"/>
      <c r="N292" s="84"/>
      <c r="O292" s="8"/>
      <c r="P292" s="8"/>
      <c r="Q292" s="27"/>
      <c r="R292" s="227">
        <f t="shared" ref="R292:R355" si="619">CE292</f>
        <v>172</v>
      </c>
      <c r="U292" s="32" t="str">
        <f t="shared" si="559"/>
        <v/>
      </c>
      <c r="V292" s="45" t="str">
        <f t="shared" si="560"/>
        <v/>
      </c>
      <c r="W292" s="32" t="str">
        <f t="shared" ref="W292:W355" si="620">GI292</f>
        <v/>
      </c>
      <c r="X292" s="35" t="str">
        <f t="shared" si="561"/>
        <v/>
      </c>
      <c r="Y292" s="39" t="str">
        <f t="shared" si="562"/>
        <v/>
      </c>
      <c r="Z292" s="35" t="str">
        <f t="shared" si="563"/>
        <v/>
      </c>
      <c r="AA292" s="35" t="str">
        <f t="shared" si="564"/>
        <v/>
      </c>
      <c r="AB292" s="35" t="str">
        <f t="shared" ref="AB292:AB355" si="621">GO292</f>
        <v/>
      </c>
      <c r="AC292" s="39" t="str">
        <f t="shared" ref="AC292:AC355" si="622">GQ292</f>
        <v/>
      </c>
      <c r="AD292" s="39" t="str">
        <f t="shared" ref="AD292:AD355" si="623">GR292</f>
        <v/>
      </c>
      <c r="AE292" s="41" t="str">
        <f t="shared" si="565"/>
        <v/>
      </c>
      <c r="AG292" s="20" t="e">
        <f t="shared" ref="AG292:AG355" si="624">AC292+AD292</f>
        <v>#VALUE!</v>
      </c>
      <c r="BE292" s="8">
        <v>180</v>
      </c>
      <c r="BF292" s="8">
        <v>360</v>
      </c>
      <c r="BG292" s="8">
        <f t="shared" si="558"/>
        <v>10320</v>
      </c>
      <c r="BH292">
        <f t="shared" ref="BH292:BH355" si="625">BH291+Angle1</f>
        <v>30960</v>
      </c>
      <c r="BI292" t="s">
        <v>20</v>
      </c>
      <c r="BJ292">
        <f t="shared" ref="BJ292:BJ355" si="626">INT(BH292)</f>
        <v>30960</v>
      </c>
      <c r="BK292">
        <f t="shared" si="541"/>
        <v>0</v>
      </c>
      <c r="BL292" s="17">
        <f t="shared" ref="BL292:BL355" si="627">2*BH292</f>
        <v>61920</v>
      </c>
      <c r="BM292" s="17">
        <f t="shared" ref="BM292:BM355" si="628">BF292</f>
        <v>360</v>
      </c>
      <c r="BN292" s="17">
        <f t="shared" ref="BN292:BN355" si="629">INT(BL292)</f>
        <v>61920</v>
      </c>
      <c r="BO292" s="17">
        <f t="shared" ref="BO292:BO355" si="630">BL292-BN292</f>
        <v>0</v>
      </c>
      <c r="BR292">
        <f t="shared" ref="BR292:BR355" si="631">BH292</f>
        <v>30960</v>
      </c>
      <c r="BS292">
        <f t="shared" ref="BS292:BS355" si="632">GCD(BL292,BM292)</f>
        <v>360</v>
      </c>
      <c r="BT292">
        <f t="shared" ref="BT292:BT355" si="633">BL292/BS292</f>
        <v>172</v>
      </c>
      <c r="BU292">
        <f t="shared" ref="BU292:BU355" si="634">BM292/BS292</f>
        <v>1</v>
      </c>
      <c r="BX292">
        <f t="shared" ref="BX292:BX355" si="635">GCD(BT292,BU292)</f>
        <v>1</v>
      </c>
      <c r="BY292">
        <f t="shared" ref="BY292:BY355" si="636">BT292/BX292</f>
        <v>172</v>
      </c>
      <c r="BZ292">
        <f t="shared" ref="BZ292:BZ355" si="637">BU292/BX292</f>
        <v>1</v>
      </c>
      <c r="CA292">
        <f t="shared" ref="CA292:CA355" si="638">GCD(BY292,BZ292)</f>
        <v>1</v>
      </c>
      <c r="CB292">
        <f t="shared" ref="CB292:CB355" si="639">BT292</f>
        <v>172</v>
      </c>
      <c r="CC292">
        <f t="shared" ref="CC292:CC355" si="640">BU292</f>
        <v>1</v>
      </c>
      <c r="CD292" s="19"/>
      <c r="CE292" s="155">
        <f t="shared" ref="CE292:CE355" si="641">(2*BH292)/BF292</f>
        <v>172</v>
      </c>
      <c r="CF292" s="17">
        <f t="shared" ref="CF292:CF355" si="642">CE292</f>
        <v>172</v>
      </c>
      <c r="CG292" s="205">
        <f t="shared" ref="CG292:CG355" si="643">CF292*PI()</f>
        <v>540.3539364174444</v>
      </c>
      <c r="CH292" s="205">
        <f t="shared" ref="CH292:CH355" si="644">CB292/CC292</f>
        <v>172</v>
      </c>
      <c r="CI292" s="205">
        <f t="shared" ref="CI292:CI355" si="645">IF(CF292=CH292,0,1)</f>
        <v>0</v>
      </c>
      <c r="CJ292" s="224">
        <f t="shared" si="600"/>
        <v>1</v>
      </c>
      <c r="CK292" s="205">
        <f t="shared" ref="CK292:CK355" si="646">CJ292*2</f>
        <v>2</v>
      </c>
      <c r="CL292" s="205">
        <v>360</v>
      </c>
      <c r="CM292" s="205">
        <f t="shared" si="542"/>
        <v>8.3333333333333332E-3</v>
      </c>
      <c r="CN292" s="8"/>
      <c r="CO292" s="198"/>
      <c r="CP292" s="8"/>
      <c r="CQ292" s="8"/>
      <c r="CR292" s="8"/>
      <c r="CS292" s="8"/>
      <c r="CT292" s="8">
        <f t="shared" si="543"/>
        <v>516</v>
      </c>
      <c r="CU292" s="8">
        <f t="shared" si="544"/>
        <v>3</v>
      </c>
      <c r="CV292" s="8">
        <f t="shared" ref="CV292:CV355" si="647">GCD(CT292,CU292)</f>
        <v>3</v>
      </c>
      <c r="CW292" s="8">
        <f t="shared" si="591"/>
        <v>172</v>
      </c>
      <c r="CX292" s="8">
        <f t="shared" si="592"/>
        <v>1</v>
      </c>
      <c r="CY292" s="8">
        <f t="shared" si="601"/>
        <v>3</v>
      </c>
      <c r="CZ292" s="8">
        <f t="shared" si="602"/>
        <v>172</v>
      </c>
      <c r="DA292" s="8">
        <f t="shared" ref="DA292:DA355" si="648">CU292/CY292</f>
        <v>1</v>
      </c>
      <c r="DB292" s="8"/>
      <c r="DC292" s="198">
        <f t="shared" ref="DC292:DC355" si="649">CZ292</f>
        <v>172</v>
      </c>
      <c r="DD292" s="234" t="s">
        <v>1005</v>
      </c>
      <c r="DE292" s="198">
        <f t="shared" ref="DE292:DE355" si="650">DA292</f>
        <v>1</v>
      </c>
      <c r="DF292" s="8" t="s">
        <v>16</v>
      </c>
      <c r="DG292" s="8">
        <f t="shared" si="603"/>
        <v>172</v>
      </c>
      <c r="DH292" s="129" t="s">
        <v>18</v>
      </c>
      <c r="DI292" s="129" t="s">
        <v>16</v>
      </c>
      <c r="DJ292" s="198">
        <f t="shared" ref="DJ292:DJ355" si="651">DG292*PI()</f>
        <v>540.3539364174444</v>
      </c>
      <c r="DK292" s="30" t="s">
        <v>2</v>
      </c>
      <c r="DL292" s="198">
        <f t="shared" si="604"/>
        <v>540.3539364174444</v>
      </c>
      <c r="DM292" s="228">
        <f t="shared" si="545"/>
        <v>1000000000000</v>
      </c>
      <c r="DN292" s="228">
        <f t="shared" si="546"/>
        <v>540353936417444.38</v>
      </c>
      <c r="DO292" s="228">
        <f t="shared" si="547"/>
        <v>540353936417444.38</v>
      </c>
      <c r="DP292" s="228">
        <f t="shared" si="548"/>
        <v>540353936417444</v>
      </c>
      <c r="DQ292" s="228">
        <f t="shared" si="549"/>
        <v>540353936417444</v>
      </c>
      <c r="DR292" s="30" t="str">
        <f t="shared" si="550"/>
        <v/>
      </c>
      <c r="DS292" s="30">
        <f t="shared" si="551"/>
        <v>0</v>
      </c>
      <c r="DT292" s="30">
        <f t="shared" si="552"/>
        <v>0</v>
      </c>
      <c r="DU292" s="27"/>
      <c r="DV292" s="23" t="s">
        <v>19</v>
      </c>
      <c r="DW292" s="23">
        <f t="shared" si="605"/>
        <v>172</v>
      </c>
      <c r="DX292" s="23">
        <f t="shared" si="606"/>
        <v>1</v>
      </c>
      <c r="DY292" s="23">
        <f t="shared" ref="DY292:DY355" si="652">DW292/DX292</f>
        <v>172</v>
      </c>
      <c r="DZ292" s="23">
        <f t="shared" ref="DZ292:DZ355" si="653">IF(DT292=0,0,1)</f>
        <v>0</v>
      </c>
      <c r="EA292" s="23">
        <f t="shared" si="607"/>
        <v>0</v>
      </c>
      <c r="EB292" s="23"/>
      <c r="EC292" s="23">
        <f t="shared" ref="EC292:EC355" si="654">IF(DZ292=0,DC292,"")</f>
        <v>172</v>
      </c>
      <c r="ED292" s="23">
        <f t="shared" ref="ED292:ED355" si="655">IF(DZ292=0,DE292,"")</f>
        <v>1</v>
      </c>
      <c r="EE292" s="23">
        <f t="shared" ref="EE292:EE355" si="656">IF(EA292=0,DW292,DC292)</f>
        <v>172</v>
      </c>
      <c r="EF292" s="23">
        <f t="shared" ref="EF292:EF355" si="657">IF(EA292=0,DX292,DE292)</f>
        <v>1</v>
      </c>
      <c r="EG292" s="23"/>
      <c r="EH292" s="23" t="s">
        <v>36</v>
      </c>
      <c r="EI292" s="223">
        <f t="shared" ref="EI292:EI355" si="658">IF(EA292=0,EE292,EC292)</f>
        <v>172</v>
      </c>
      <c r="EJ292" s="23" t="s">
        <v>17</v>
      </c>
      <c r="EK292" s="223">
        <f t="shared" ref="EK292:EK355" si="659">IF(EA292=0,EF292,ED292)</f>
        <v>1</v>
      </c>
      <c r="EL292" s="92" t="s">
        <v>37</v>
      </c>
      <c r="EM292" s="24" t="s">
        <v>18</v>
      </c>
      <c r="EN292" s="92">
        <f t="shared" si="566"/>
        <v>1</v>
      </c>
      <c r="EO292" s="92" t="s">
        <v>16</v>
      </c>
      <c r="EP292" t="str">
        <f t="shared" si="567"/>
        <v xml:space="preserve">( 172 / 1 ) π </v>
      </c>
      <c r="EQ292" t="str">
        <f t="shared" si="568"/>
        <v xml:space="preserve">172 π </v>
      </c>
      <c r="ER292" t="str">
        <f t="shared" ref="ER292:ER355" si="660">IF(DZ292=0,EQ292,"")</f>
        <v xml:space="preserve">172 π </v>
      </c>
      <c r="ES292">
        <f t="shared" si="553"/>
        <v>0</v>
      </c>
      <c r="ET292" t="str">
        <f t="shared" ref="ET292:ET355" si="661">IF(ES292=0,EQ292,ER292)</f>
        <v xml:space="preserve">172 π </v>
      </c>
      <c r="EU292" s="92" t="s">
        <v>39</v>
      </c>
      <c r="EV292" s="92">
        <f t="shared" si="554"/>
        <v>259</v>
      </c>
      <c r="EW292" s="92"/>
      <c r="EX292" s="92">
        <f t="shared" si="555"/>
        <v>3</v>
      </c>
      <c r="EY292" s="92">
        <f t="shared" si="608"/>
        <v>1</v>
      </c>
      <c r="EZ292" s="71" t="str">
        <f t="shared" si="609"/>
        <v xml:space="preserve">30960° = </v>
      </c>
      <c r="FA292" s="73" t="str">
        <f t="shared" ref="FA292:FA355" si="662">ET292</f>
        <v xml:space="preserve">172 π </v>
      </c>
      <c r="FB292" s="26" t="str">
        <f t="shared" si="610"/>
        <v>=</v>
      </c>
      <c r="FC292" s="26"/>
      <c r="FD292" s="26">
        <f t="shared" si="611"/>
        <v>540.3539364174444</v>
      </c>
      <c r="FE292" s="26"/>
      <c r="FF292" s="26" t="s">
        <v>39</v>
      </c>
      <c r="FG292" s="25">
        <f t="shared" si="612"/>
        <v>540.3539364174444</v>
      </c>
      <c r="FH292" s="25" t="s">
        <v>2</v>
      </c>
      <c r="FI292" s="25" t="str">
        <f t="shared" si="613"/>
        <v/>
      </c>
      <c r="FL292" s="144" t="str">
        <f t="shared" si="614"/>
        <v>172 π   =</v>
      </c>
      <c r="FM292" s="42">
        <f t="shared" si="569"/>
        <v>540.3539364174444</v>
      </c>
      <c r="FN292">
        <f t="shared" si="570"/>
        <v>-3.5283408139630268E-14</v>
      </c>
      <c r="FO292">
        <f t="shared" si="571"/>
        <v>1</v>
      </c>
      <c r="FP292">
        <f t="shared" si="572"/>
        <v>-1.7641704069815134E-13</v>
      </c>
      <c r="FQ292">
        <f t="shared" si="573"/>
        <v>5</v>
      </c>
      <c r="FR292">
        <f t="shared" si="574"/>
        <v>0</v>
      </c>
      <c r="FS292">
        <f t="shared" si="575"/>
        <v>0</v>
      </c>
      <c r="FT292">
        <f t="shared" si="576"/>
        <v>1.7641704069815134E-13</v>
      </c>
      <c r="FV292">
        <v>360</v>
      </c>
      <c r="FW292">
        <f t="shared" si="556"/>
        <v>120</v>
      </c>
      <c r="FX292">
        <f t="shared" si="577"/>
        <v>60</v>
      </c>
      <c r="FY292">
        <f t="shared" si="593"/>
        <v>3</v>
      </c>
      <c r="FZ292">
        <f t="shared" ref="FZ292:FZ355" si="663">FY292/2</f>
        <v>1.5</v>
      </c>
      <c r="GA292">
        <f t="shared" si="594"/>
        <v>258</v>
      </c>
      <c r="GB292">
        <f t="shared" si="578"/>
        <v>0</v>
      </c>
      <c r="GC292" t="str">
        <f t="shared" si="579"/>
        <v/>
      </c>
      <c r="GD292" t="str">
        <f t="shared" ref="GD292:GD355" si="664">IF(GB292=0,"",FW292)</f>
        <v/>
      </c>
      <c r="GH292" t="str">
        <f t="shared" si="615"/>
        <v/>
      </c>
      <c r="GI292" t="str">
        <f t="shared" si="580"/>
        <v/>
      </c>
      <c r="GJ292" s="43" t="str">
        <f t="shared" si="581"/>
        <v/>
      </c>
      <c r="GK292" s="43" t="str">
        <f t="shared" si="582"/>
        <v/>
      </c>
      <c r="GL292" s="145"/>
      <c r="GM292" t="str">
        <f t="shared" si="583"/>
        <v/>
      </c>
      <c r="GN292" t="str">
        <f t="shared" si="584"/>
        <v/>
      </c>
      <c r="GO292" t="str">
        <f t="shared" si="585"/>
        <v/>
      </c>
      <c r="GP292" t="str">
        <f t="shared" si="586"/>
        <v/>
      </c>
      <c r="GQ292" t="str">
        <f t="shared" ref="GQ292:GQ355" si="665">IF(GB292=0,"",FQ292)</f>
        <v/>
      </c>
      <c r="GR292" t="str">
        <f t="shared" si="587"/>
        <v/>
      </c>
      <c r="GS292" t="str">
        <f t="shared" si="588"/>
        <v/>
      </c>
      <c r="GU292" t="str">
        <f t="shared" si="589"/>
        <v/>
      </c>
      <c r="GV292" t="str">
        <f t="shared" si="596"/>
        <v/>
      </c>
      <c r="GW292" t="str">
        <f t="shared" si="597"/>
        <v/>
      </c>
      <c r="GX292" t="str">
        <f t="shared" si="598"/>
        <v/>
      </c>
      <c r="GY292" s="19"/>
      <c r="GZ292" t="e">
        <f t="shared" ref="GZ292:GZ355" si="666">GQ292+GR292</f>
        <v>#VALUE!</v>
      </c>
      <c r="HA292">
        <f t="shared" si="599"/>
        <v>3</v>
      </c>
      <c r="HC292" t="s">
        <v>982</v>
      </c>
      <c r="HD292">
        <f t="shared" si="557"/>
        <v>258</v>
      </c>
      <c r="HE292" t="str">
        <f t="shared" si="616"/>
        <v/>
      </c>
      <c r="HF292">
        <f t="shared" si="617"/>
        <v>0</v>
      </c>
      <c r="HG292" t="str">
        <f t="shared" si="618"/>
        <v/>
      </c>
      <c r="HH292">
        <f t="shared" si="590"/>
        <v>0</v>
      </c>
    </row>
    <row r="293" spans="2:216" x14ac:dyDescent="0.25">
      <c r="B293" s="8"/>
      <c r="C293" s="8"/>
      <c r="D293" s="8"/>
      <c r="E293" s="8"/>
      <c r="F293" s="8"/>
      <c r="G293" s="8"/>
      <c r="H293" s="8"/>
      <c r="I293" s="8"/>
      <c r="J293" s="8"/>
      <c r="L293" s="185"/>
      <c r="M293" s="185"/>
      <c r="N293" s="84"/>
      <c r="O293" s="8"/>
      <c r="P293" s="8"/>
      <c r="Q293" s="27"/>
      <c r="R293" s="227">
        <f t="shared" si="619"/>
        <v>172.66666666666666</v>
      </c>
      <c r="U293" s="32" t="str">
        <f t="shared" si="559"/>
        <v/>
      </c>
      <c r="V293" s="44" t="str">
        <f t="shared" si="560"/>
        <v/>
      </c>
      <c r="W293" s="66" t="str">
        <f t="shared" si="620"/>
        <v/>
      </c>
      <c r="X293" s="34" t="str">
        <f t="shared" si="561"/>
        <v/>
      </c>
      <c r="Y293" s="38" t="str">
        <f t="shared" si="562"/>
        <v/>
      </c>
      <c r="Z293" s="34" t="str">
        <f t="shared" si="563"/>
        <v/>
      </c>
      <c r="AA293" s="34" t="str">
        <f t="shared" si="564"/>
        <v/>
      </c>
      <c r="AB293" s="34" t="str">
        <f t="shared" si="621"/>
        <v/>
      </c>
      <c r="AC293" s="38" t="str">
        <f t="shared" si="622"/>
        <v/>
      </c>
      <c r="AD293" s="38" t="str">
        <f t="shared" si="623"/>
        <v/>
      </c>
      <c r="AE293" s="40" t="str">
        <f t="shared" si="565"/>
        <v/>
      </c>
      <c r="AG293" s="20" t="e">
        <f t="shared" si="624"/>
        <v>#VALUE!</v>
      </c>
      <c r="BE293" s="8">
        <v>180</v>
      </c>
      <c r="BF293" s="8">
        <v>360</v>
      </c>
      <c r="BG293" s="8">
        <f t="shared" si="558"/>
        <v>10360</v>
      </c>
      <c r="BH293">
        <f t="shared" si="625"/>
        <v>31080</v>
      </c>
      <c r="BI293" t="s">
        <v>20</v>
      </c>
      <c r="BJ293">
        <f t="shared" si="626"/>
        <v>31080</v>
      </c>
      <c r="BK293">
        <f t="shared" ref="BK293:BK356" si="667">BK292</f>
        <v>0</v>
      </c>
      <c r="BL293" s="17">
        <f t="shared" si="627"/>
        <v>62160</v>
      </c>
      <c r="BM293" s="17">
        <f t="shared" si="628"/>
        <v>360</v>
      </c>
      <c r="BN293" s="17">
        <f t="shared" si="629"/>
        <v>62160</v>
      </c>
      <c r="BO293" s="17">
        <f t="shared" si="630"/>
        <v>0</v>
      </c>
      <c r="BR293">
        <f t="shared" si="631"/>
        <v>31080</v>
      </c>
      <c r="BS293">
        <f t="shared" si="632"/>
        <v>120</v>
      </c>
      <c r="BT293">
        <f t="shared" si="633"/>
        <v>518</v>
      </c>
      <c r="BU293">
        <f t="shared" si="634"/>
        <v>3</v>
      </c>
      <c r="BX293">
        <f t="shared" si="635"/>
        <v>1</v>
      </c>
      <c r="BY293">
        <f t="shared" si="636"/>
        <v>518</v>
      </c>
      <c r="BZ293">
        <f t="shared" si="637"/>
        <v>3</v>
      </c>
      <c r="CA293">
        <f t="shared" si="638"/>
        <v>1</v>
      </c>
      <c r="CB293">
        <f t="shared" si="639"/>
        <v>518</v>
      </c>
      <c r="CC293">
        <f t="shared" si="640"/>
        <v>3</v>
      </c>
      <c r="CD293" s="19"/>
      <c r="CE293" s="155">
        <f t="shared" si="641"/>
        <v>172.66666666666666</v>
      </c>
      <c r="CF293" s="17">
        <f t="shared" si="642"/>
        <v>172.66666666666666</v>
      </c>
      <c r="CG293" s="205">
        <f t="shared" si="643"/>
        <v>542.44833151983755</v>
      </c>
      <c r="CH293" s="205">
        <f t="shared" si="644"/>
        <v>172.66666666666666</v>
      </c>
      <c r="CI293" s="205">
        <f t="shared" si="645"/>
        <v>0</v>
      </c>
      <c r="CJ293" s="224">
        <f t="shared" si="600"/>
        <v>1</v>
      </c>
      <c r="CK293" s="205">
        <f t="shared" si="646"/>
        <v>2</v>
      </c>
      <c r="CL293" s="205">
        <v>360</v>
      </c>
      <c r="CM293" s="205">
        <f t="shared" ref="CM293:CM356" si="668">CK293/$CK$35</f>
        <v>8.3333333333333332E-3</v>
      </c>
      <c r="CN293" s="8"/>
      <c r="CO293" s="198"/>
      <c r="CP293" s="8"/>
      <c r="CQ293" s="8"/>
      <c r="CR293" s="8"/>
      <c r="CS293" s="8"/>
      <c r="CT293" s="8">
        <f t="shared" ref="CT293:CT356" si="669">$CT$35+CT292</f>
        <v>518</v>
      </c>
      <c r="CU293" s="8">
        <f t="shared" ref="CU293:CU356" si="670">CU292</f>
        <v>3</v>
      </c>
      <c r="CV293" s="8">
        <f t="shared" si="647"/>
        <v>1</v>
      </c>
      <c r="CW293" s="8">
        <f t="shared" si="591"/>
        <v>518</v>
      </c>
      <c r="CX293" s="8">
        <f t="shared" si="592"/>
        <v>3</v>
      </c>
      <c r="CY293" s="8">
        <f t="shared" si="601"/>
        <v>1</v>
      </c>
      <c r="CZ293" s="8">
        <f t="shared" si="602"/>
        <v>518</v>
      </c>
      <c r="DA293" s="8">
        <f t="shared" si="648"/>
        <v>3</v>
      </c>
      <c r="DB293" s="8"/>
      <c r="DC293" s="198">
        <f t="shared" si="649"/>
        <v>518</v>
      </c>
      <c r="DD293" s="234" t="s">
        <v>1005</v>
      </c>
      <c r="DE293" s="198">
        <f t="shared" si="650"/>
        <v>3</v>
      </c>
      <c r="DF293" s="8" t="s">
        <v>16</v>
      </c>
      <c r="DG293" s="8">
        <f t="shared" si="603"/>
        <v>172.66666666666666</v>
      </c>
      <c r="DH293" s="129" t="s">
        <v>18</v>
      </c>
      <c r="DI293" s="129" t="s">
        <v>16</v>
      </c>
      <c r="DJ293" s="198">
        <f t="shared" si="651"/>
        <v>542.44833151983755</v>
      </c>
      <c r="DK293" s="30" t="s">
        <v>2</v>
      </c>
      <c r="DL293" s="198">
        <f t="shared" si="604"/>
        <v>542.44833151983755</v>
      </c>
      <c r="DM293" s="228">
        <f t="shared" ref="DM293:DM356" si="671">POWER(10,12)</f>
        <v>1000000000000</v>
      </c>
      <c r="DN293" s="228">
        <f t="shared" ref="DN293:DN356" si="672">DJ293*DM293</f>
        <v>542448331519837.56</v>
      </c>
      <c r="DO293" s="228">
        <f t="shared" ref="DO293:DO356" si="673">DL293*DM293</f>
        <v>542448331519837.56</v>
      </c>
      <c r="DP293" s="228">
        <f t="shared" ref="DP293:DP356" si="674">INT(DN293)</f>
        <v>542448331519838</v>
      </c>
      <c r="DQ293" s="228">
        <f t="shared" ref="DQ293:DQ356" si="675">INT(DO293)</f>
        <v>542448331519838</v>
      </c>
      <c r="DR293" s="30" t="str">
        <f t="shared" ref="DR293:DR356" si="676">IF(DJ293=DL293,"",1)</f>
        <v/>
      </c>
      <c r="DS293" s="30">
        <f t="shared" ref="DS293:DS356" si="677">IF(DJ293=DL293,0,1)</f>
        <v>0</v>
      </c>
      <c r="DT293" s="30">
        <f t="shared" ref="DT293:DT356" si="678">IF(DP293=DQ293,0,1)</f>
        <v>0</v>
      </c>
      <c r="DU293" s="27"/>
      <c r="DV293" s="23" t="s">
        <v>19</v>
      </c>
      <c r="DW293" s="23">
        <f t="shared" si="605"/>
        <v>518</v>
      </c>
      <c r="DX293" s="23">
        <f t="shared" si="606"/>
        <v>3</v>
      </c>
      <c r="DY293" s="23">
        <f t="shared" si="652"/>
        <v>172.66666666666666</v>
      </c>
      <c r="DZ293" s="23">
        <f t="shared" si="653"/>
        <v>0</v>
      </c>
      <c r="EA293" s="23">
        <f t="shared" si="607"/>
        <v>0</v>
      </c>
      <c r="EB293" s="23"/>
      <c r="EC293" s="23">
        <f t="shared" si="654"/>
        <v>518</v>
      </c>
      <c r="ED293" s="23">
        <f t="shared" si="655"/>
        <v>3</v>
      </c>
      <c r="EE293" s="23">
        <f t="shared" si="656"/>
        <v>518</v>
      </c>
      <c r="EF293" s="23">
        <f t="shared" si="657"/>
        <v>3</v>
      </c>
      <c r="EG293" s="23"/>
      <c r="EH293" s="23" t="s">
        <v>36</v>
      </c>
      <c r="EI293" s="223">
        <f t="shared" si="658"/>
        <v>518</v>
      </c>
      <c r="EJ293" s="23" t="s">
        <v>17</v>
      </c>
      <c r="EK293" s="223">
        <f t="shared" si="659"/>
        <v>3</v>
      </c>
      <c r="EL293" s="92" t="s">
        <v>37</v>
      </c>
      <c r="EM293" s="24" t="s">
        <v>18</v>
      </c>
      <c r="EN293" s="92">
        <f t="shared" si="566"/>
        <v>1</v>
      </c>
      <c r="EO293" s="92" t="s">
        <v>16</v>
      </c>
      <c r="EP293" t="str">
        <f t="shared" si="567"/>
        <v xml:space="preserve">( 518 / 3 ) π </v>
      </c>
      <c r="EQ293" t="str">
        <f t="shared" si="568"/>
        <v xml:space="preserve">( 518 / 3 ) π </v>
      </c>
      <c r="ER293" t="str">
        <f t="shared" si="660"/>
        <v xml:space="preserve">( 518 / 3 ) π </v>
      </c>
      <c r="ES293">
        <f t="shared" ref="ES293:ES356" si="679">ES292</f>
        <v>0</v>
      </c>
      <c r="ET293" t="str">
        <f t="shared" si="661"/>
        <v xml:space="preserve">( 518 / 3 ) π </v>
      </c>
      <c r="EU293" s="92" t="s">
        <v>39</v>
      </c>
      <c r="EV293" s="92">
        <f t="shared" ref="EV293:EV356" si="680">EV292+1</f>
        <v>260</v>
      </c>
      <c r="EW293" s="92"/>
      <c r="EX293" s="92">
        <f t="shared" ref="EX293:EX356" si="681">EX292</f>
        <v>3</v>
      </c>
      <c r="EY293" s="92">
        <f t="shared" si="608"/>
        <v>1</v>
      </c>
      <c r="EZ293" s="71" t="str">
        <f t="shared" si="609"/>
        <v xml:space="preserve">31080° = </v>
      </c>
      <c r="FA293" s="73" t="str">
        <f t="shared" si="662"/>
        <v xml:space="preserve">( 518 / 3 ) π </v>
      </c>
      <c r="FB293" s="26" t="str">
        <f t="shared" si="610"/>
        <v>=</v>
      </c>
      <c r="FC293" s="26"/>
      <c r="FD293" s="26">
        <f t="shared" si="611"/>
        <v>542.44833151983755</v>
      </c>
      <c r="FE293" s="26"/>
      <c r="FF293" s="26" t="s">
        <v>39</v>
      </c>
      <c r="FG293" s="25">
        <f t="shared" si="612"/>
        <v>542.44833151983755</v>
      </c>
      <c r="FH293" s="25" t="s">
        <v>2</v>
      </c>
      <c r="FI293" s="25" t="str">
        <f t="shared" si="613"/>
        <v/>
      </c>
      <c r="FL293" s="144" t="str">
        <f t="shared" si="614"/>
        <v>( 518 / 3 ) π   =</v>
      </c>
      <c r="FM293" s="42">
        <f t="shared" si="569"/>
        <v>542.44833151983755</v>
      </c>
      <c r="FN293">
        <f t="shared" si="570"/>
        <v>0.86602540378447879</v>
      </c>
      <c r="FO293">
        <f t="shared" si="571"/>
        <v>-0.49999999999993039</v>
      </c>
      <c r="FP293">
        <f t="shared" si="572"/>
        <v>4.3301270189223935</v>
      </c>
      <c r="FQ293">
        <f t="shared" si="573"/>
        <v>-2.4999999999996518</v>
      </c>
      <c r="FR293">
        <f t="shared" si="574"/>
        <v>7.4999999999996518</v>
      </c>
      <c r="FS293">
        <f t="shared" si="575"/>
        <v>2.5000000000003482</v>
      </c>
      <c r="FT293">
        <f t="shared" si="576"/>
        <v>8.6602540378441848</v>
      </c>
      <c r="FV293">
        <v>360</v>
      </c>
      <c r="FW293">
        <f t="shared" ref="FW293:FW356" si="682">FW292</f>
        <v>120</v>
      </c>
      <c r="FX293">
        <f t="shared" si="577"/>
        <v>60</v>
      </c>
      <c r="FY293">
        <f t="shared" si="593"/>
        <v>3</v>
      </c>
      <c r="FZ293">
        <f t="shared" si="663"/>
        <v>1.5</v>
      </c>
      <c r="GA293">
        <f t="shared" si="594"/>
        <v>259</v>
      </c>
      <c r="GB293">
        <f t="shared" si="578"/>
        <v>0</v>
      </c>
      <c r="GC293" t="str">
        <f t="shared" si="579"/>
        <v/>
      </c>
      <c r="GD293" t="str">
        <f t="shared" si="664"/>
        <v/>
      </c>
      <c r="GH293" t="str">
        <f t="shared" si="615"/>
        <v/>
      </c>
      <c r="GI293" t="str">
        <f t="shared" si="580"/>
        <v/>
      </c>
      <c r="GJ293" s="43" t="str">
        <f t="shared" si="581"/>
        <v/>
      </c>
      <c r="GK293" s="43" t="str">
        <f t="shared" si="582"/>
        <v/>
      </c>
      <c r="GL293" s="145"/>
      <c r="GM293" t="str">
        <f t="shared" si="583"/>
        <v/>
      </c>
      <c r="GN293" t="str">
        <f t="shared" si="584"/>
        <v/>
      </c>
      <c r="GO293" t="str">
        <f t="shared" si="585"/>
        <v/>
      </c>
      <c r="GP293" t="str">
        <f t="shared" si="586"/>
        <v/>
      </c>
      <c r="GQ293" t="str">
        <f t="shared" si="665"/>
        <v/>
      </c>
      <c r="GR293" t="str">
        <f t="shared" si="587"/>
        <v/>
      </c>
      <c r="GS293" t="str">
        <f t="shared" si="588"/>
        <v/>
      </c>
      <c r="GU293" t="str">
        <f t="shared" si="589"/>
        <v/>
      </c>
      <c r="GV293" t="str">
        <f t="shared" si="596"/>
        <v/>
      </c>
      <c r="GW293" t="str">
        <f t="shared" si="597"/>
        <v/>
      </c>
      <c r="GX293" t="str">
        <f t="shared" si="598"/>
        <v/>
      </c>
      <c r="GY293" s="19"/>
      <c r="GZ293" t="e">
        <f t="shared" si="666"/>
        <v>#VALUE!</v>
      </c>
      <c r="HA293">
        <f t="shared" si="599"/>
        <v>3</v>
      </c>
      <c r="HC293" t="s">
        <v>982</v>
      </c>
      <c r="HD293">
        <f t="shared" ref="HD293:HD356" si="683">HD292+1</f>
        <v>259</v>
      </c>
      <c r="HE293" t="str">
        <f t="shared" si="616"/>
        <v/>
      </c>
      <c r="HF293">
        <f t="shared" si="617"/>
        <v>0</v>
      </c>
      <c r="HG293" t="str">
        <f t="shared" si="618"/>
        <v/>
      </c>
      <c r="HH293">
        <f t="shared" si="590"/>
        <v>0</v>
      </c>
    </row>
    <row r="294" spans="2:216" x14ac:dyDescent="0.25">
      <c r="B294" s="8"/>
      <c r="C294" s="8"/>
      <c r="D294" s="8"/>
      <c r="E294" s="8"/>
      <c r="F294" s="8"/>
      <c r="G294" s="8"/>
      <c r="H294" s="8"/>
      <c r="I294" s="8"/>
      <c r="J294" s="8"/>
      <c r="L294" s="185"/>
      <c r="M294" s="185"/>
      <c r="N294" s="84"/>
      <c r="O294" s="8"/>
      <c r="P294" s="8"/>
      <c r="Q294" s="27"/>
      <c r="R294" s="227">
        <f t="shared" si="619"/>
        <v>173.33333333333334</v>
      </c>
      <c r="U294" s="32" t="str">
        <f t="shared" si="559"/>
        <v/>
      </c>
      <c r="V294" s="45" t="str">
        <f t="shared" si="560"/>
        <v/>
      </c>
      <c r="W294" s="32" t="str">
        <f t="shared" si="620"/>
        <v/>
      </c>
      <c r="X294" s="35" t="str">
        <f t="shared" si="561"/>
        <v/>
      </c>
      <c r="Y294" s="39" t="str">
        <f t="shared" si="562"/>
        <v/>
      </c>
      <c r="Z294" s="35" t="str">
        <f t="shared" si="563"/>
        <v/>
      </c>
      <c r="AA294" s="35" t="str">
        <f t="shared" si="564"/>
        <v/>
      </c>
      <c r="AB294" s="35" t="str">
        <f t="shared" si="621"/>
        <v/>
      </c>
      <c r="AC294" s="39" t="str">
        <f t="shared" si="622"/>
        <v/>
      </c>
      <c r="AD294" s="39" t="str">
        <f t="shared" si="623"/>
        <v/>
      </c>
      <c r="AE294" s="41" t="str">
        <f t="shared" si="565"/>
        <v/>
      </c>
      <c r="AG294" s="20" t="e">
        <f t="shared" si="624"/>
        <v>#VALUE!</v>
      </c>
      <c r="BE294" s="8">
        <v>180</v>
      </c>
      <c r="BF294" s="8">
        <v>360</v>
      </c>
      <c r="BG294" s="8">
        <f t="shared" ref="BG294:BG357" si="684">BG293+$BG$35</f>
        <v>10400</v>
      </c>
      <c r="BH294">
        <f t="shared" si="625"/>
        <v>31200</v>
      </c>
      <c r="BI294" t="s">
        <v>20</v>
      </c>
      <c r="BJ294">
        <f t="shared" si="626"/>
        <v>31200</v>
      </c>
      <c r="BK294">
        <f t="shared" si="667"/>
        <v>0</v>
      </c>
      <c r="BL294" s="17">
        <f t="shared" si="627"/>
        <v>62400</v>
      </c>
      <c r="BM294" s="17">
        <f t="shared" si="628"/>
        <v>360</v>
      </c>
      <c r="BN294" s="17">
        <f t="shared" si="629"/>
        <v>62400</v>
      </c>
      <c r="BO294" s="17">
        <f t="shared" si="630"/>
        <v>0</v>
      </c>
      <c r="BR294">
        <f t="shared" si="631"/>
        <v>31200</v>
      </c>
      <c r="BS294">
        <f t="shared" si="632"/>
        <v>120</v>
      </c>
      <c r="BT294">
        <f t="shared" si="633"/>
        <v>520</v>
      </c>
      <c r="BU294">
        <f t="shared" si="634"/>
        <v>3</v>
      </c>
      <c r="BX294">
        <f t="shared" si="635"/>
        <v>1</v>
      </c>
      <c r="BY294">
        <f t="shared" si="636"/>
        <v>520</v>
      </c>
      <c r="BZ294">
        <f t="shared" si="637"/>
        <v>3</v>
      </c>
      <c r="CA294">
        <f t="shared" si="638"/>
        <v>1</v>
      </c>
      <c r="CB294">
        <f t="shared" si="639"/>
        <v>520</v>
      </c>
      <c r="CC294">
        <f t="shared" si="640"/>
        <v>3</v>
      </c>
      <c r="CD294" s="19"/>
      <c r="CE294" s="155">
        <f t="shared" si="641"/>
        <v>173.33333333333334</v>
      </c>
      <c r="CF294" s="17">
        <f t="shared" si="642"/>
        <v>173.33333333333334</v>
      </c>
      <c r="CG294" s="205">
        <f t="shared" si="643"/>
        <v>544.54272662223082</v>
      </c>
      <c r="CH294" s="205">
        <f t="shared" si="644"/>
        <v>173.33333333333334</v>
      </c>
      <c r="CI294" s="205">
        <f t="shared" si="645"/>
        <v>0</v>
      </c>
      <c r="CJ294" s="224">
        <f t="shared" si="600"/>
        <v>1</v>
      </c>
      <c r="CK294" s="205">
        <f t="shared" si="646"/>
        <v>2</v>
      </c>
      <c r="CL294" s="205">
        <v>360</v>
      </c>
      <c r="CM294" s="205">
        <f t="shared" si="668"/>
        <v>8.3333333333333332E-3</v>
      </c>
      <c r="CN294" s="8"/>
      <c r="CO294" s="198"/>
      <c r="CP294" s="8"/>
      <c r="CQ294" s="8"/>
      <c r="CR294" s="8"/>
      <c r="CS294" s="8"/>
      <c r="CT294" s="8">
        <f t="shared" si="669"/>
        <v>520</v>
      </c>
      <c r="CU294" s="8">
        <f t="shared" si="670"/>
        <v>3</v>
      </c>
      <c r="CV294" s="8">
        <f t="shared" si="647"/>
        <v>1</v>
      </c>
      <c r="CW294" s="8">
        <f t="shared" si="591"/>
        <v>520</v>
      </c>
      <c r="CX294" s="8">
        <f t="shared" si="592"/>
        <v>3</v>
      </c>
      <c r="CY294" s="8">
        <f t="shared" si="601"/>
        <v>1</v>
      </c>
      <c r="CZ294" s="8">
        <f t="shared" si="602"/>
        <v>520</v>
      </c>
      <c r="DA294" s="8">
        <f t="shared" si="648"/>
        <v>3</v>
      </c>
      <c r="DB294" s="8"/>
      <c r="DC294" s="198">
        <f t="shared" si="649"/>
        <v>520</v>
      </c>
      <c r="DD294" s="234" t="s">
        <v>1005</v>
      </c>
      <c r="DE294" s="198">
        <f t="shared" si="650"/>
        <v>3</v>
      </c>
      <c r="DF294" s="8" t="s">
        <v>16</v>
      </c>
      <c r="DG294" s="8">
        <f t="shared" si="603"/>
        <v>173.33333333333334</v>
      </c>
      <c r="DH294" s="129" t="s">
        <v>18</v>
      </c>
      <c r="DI294" s="129" t="s">
        <v>16</v>
      </c>
      <c r="DJ294" s="198">
        <f t="shared" si="651"/>
        <v>544.54272662223082</v>
      </c>
      <c r="DK294" s="30" t="s">
        <v>2</v>
      </c>
      <c r="DL294" s="198">
        <f t="shared" si="604"/>
        <v>544.54272662223082</v>
      </c>
      <c r="DM294" s="228">
        <f t="shared" si="671"/>
        <v>1000000000000</v>
      </c>
      <c r="DN294" s="228">
        <f t="shared" si="672"/>
        <v>544542726622230.81</v>
      </c>
      <c r="DO294" s="228">
        <f t="shared" si="673"/>
        <v>544542726622230.81</v>
      </c>
      <c r="DP294" s="228">
        <f t="shared" si="674"/>
        <v>544542726622231</v>
      </c>
      <c r="DQ294" s="228">
        <f t="shared" si="675"/>
        <v>544542726622231</v>
      </c>
      <c r="DR294" s="30" t="str">
        <f t="shared" si="676"/>
        <v/>
      </c>
      <c r="DS294" s="30">
        <f t="shared" si="677"/>
        <v>0</v>
      </c>
      <c r="DT294" s="30">
        <f t="shared" si="678"/>
        <v>0</v>
      </c>
      <c r="DU294" s="27"/>
      <c r="DV294" s="23" t="s">
        <v>19</v>
      </c>
      <c r="DW294" s="23">
        <f t="shared" si="605"/>
        <v>520</v>
      </c>
      <c r="DX294" s="23">
        <f t="shared" si="606"/>
        <v>3</v>
      </c>
      <c r="DY294" s="23">
        <f t="shared" si="652"/>
        <v>173.33333333333334</v>
      </c>
      <c r="DZ294" s="23">
        <f t="shared" si="653"/>
        <v>0</v>
      </c>
      <c r="EA294" s="23">
        <f t="shared" si="607"/>
        <v>0</v>
      </c>
      <c r="EB294" s="23"/>
      <c r="EC294" s="23">
        <f t="shared" si="654"/>
        <v>520</v>
      </c>
      <c r="ED294" s="23">
        <f t="shared" si="655"/>
        <v>3</v>
      </c>
      <c r="EE294" s="23">
        <f t="shared" si="656"/>
        <v>520</v>
      </c>
      <c r="EF294" s="23">
        <f t="shared" si="657"/>
        <v>3</v>
      </c>
      <c r="EG294" s="23"/>
      <c r="EH294" s="23" t="s">
        <v>36</v>
      </c>
      <c r="EI294" s="223">
        <f t="shared" si="658"/>
        <v>520</v>
      </c>
      <c r="EJ294" s="23" t="s">
        <v>17</v>
      </c>
      <c r="EK294" s="223">
        <f t="shared" si="659"/>
        <v>3</v>
      </c>
      <c r="EL294" s="92" t="s">
        <v>37</v>
      </c>
      <c r="EM294" s="24" t="s">
        <v>18</v>
      </c>
      <c r="EN294" s="92">
        <f t="shared" si="566"/>
        <v>1</v>
      </c>
      <c r="EO294" s="92" t="s">
        <v>16</v>
      </c>
      <c r="EP294" t="str">
        <f t="shared" si="567"/>
        <v xml:space="preserve">( 520 / 3 ) π </v>
      </c>
      <c r="EQ294" t="str">
        <f t="shared" si="568"/>
        <v xml:space="preserve">( 520 / 3 ) π </v>
      </c>
      <c r="ER294" t="str">
        <f t="shared" si="660"/>
        <v xml:space="preserve">( 520 / 3 ) π </v>
      </c>
      <c r="ES294">
        <f t="shared" si="679"/>
        <v>0</v>
      </c>
      <c r="ET294" t="str">
        <f t="shared" si="661"/>
        <v xml:space="preserve">( 520 / 3 ) π </v>
      </c>
      <c r="EU294" s="92" t="s">
        <v>39</v>
      </c>
      <c r="EV294" s="92">
        <f t="shared" si="680"/>
        <v>261</v>
      </c>
      <c r="EW294" s="92"/>
      <c r="EX294" s="92">
        <f t="shared" si="681"/>
        <v>3</v>
      </c>
      <c r="EY294" s="92">
        <f t="shared" si="608"/>
        <v>3</v>
      </c>
      <c r="EZ294" s="71" t="str">
        <f t="shared" si="609"/>
        <v xml:space="preserve">31200° = </v>
      </c>
      <c r="FA294" s="73" t="str">
        <f t="shared" si="662"/>
        <v xml:space="preserve">( 520 / 3 ) π </v>
      </c>
      <c r="FB294" s="26" t="str">
        <f t="shared" si="610"/>
        <v>=</v>
      </c>
      <c r="FC294" s="26"/>
      <c r="FD294" s="26">
        <f t="shared" si="611"/>
        <v>544.54272662223082</v>
      </c>
      <c r="FE294" s="26"/>
      <c r="FF294" s="26" t="s">
        <v>39</v>
      </c>
      <c r="FG294" s="25">
        <f t="shared" si="612"/>
        <v>544.54272662223082</v>
      </c>
      <c r="FH294" s="25" t="s">
        <v>2</v>
      </c>
      <c r="FI294" s="25" t="str">
        <f t="shared" si="613"/>
        <v/>
      </c>
      <c r="FL294" s="144" t="str">
        <f t="shared" si="614"/>
        <v>( 520 / 3 ) π   =</v>
      </c>
      <c r="FM294" s="42">
        <f t="shared" si="569"/>
        <v>544.54272662223082</v>
      </c>
      <c r="FN294">
        <f t="shared" si="570"/>
        <v>-0.86602540378443271</v>
      </c>
      <c r="FO294">
        <f t="shared" si="571"/>
        <v>-0.50000000000001021</v>
      </c>
      <c r="FP294">
        <f t="shared" si="572"/>
        <v>-4.3301270189221635</v>
      </c>
      <c r="FQ294">
        <f t="shared" si="573"/>
        <v>-2.5000000000000511</v>
      </c>
      <c r="FR294">
        <f t="shared" si="574"/>
        <v>7.5000000000000515</v>
      </c>
      <c r="FS294">
        <f t="shared" si="575"/>
        <v>2.4999999999999489</v>
      </c>
      <c r="FT294">
        <f t="shared" si="576"/>
        <v>8.6602540378444157</v>
      </c>
      <c r="FV294">
        <v>360</v>
      </c>
      <c r="FW294">
        <f t="shared" si="682"/>
        <v>120</v>
      </c>
      <c r="FX294">
        <f t="shared" si="577"/>
        <v>60</v>
      </c>
      <c r="FY294">
        <f t="shared" si="593"/>
        <v>3</v>
      </c>
      <c r="FZ294">
        <f t="shared" si="663"/>
        <v>1.5</v>
      </c>
      <c r="GA294">
        <f t="shared" si="594"/>
        <v>260</v>
      </c>
      <c r="GB294">
        <f t="shared" si="578"/>
        <v>0</v>
      </c>
      <c r="GC294" t="str">
        <f t="shared" si="579"/>
        <v/>
      </c>
      <c r="GD294" t="str">
        <f t="shared" si="664"/>
        <v/>
      </c>
      <c r="GH294" t="str">
        <f t="shared" si="615"/>
        <v/>
      </c>
      <c r="GI294" t="str">
        <f t="shared" si="580"/>
        <v/>
      </c>
      <c r="GJ294" s="43" t="str">
        <f t="shared" si="581"/>
        <v/>
      </c>
      <c r="GK294" s="43" t="str">
        <f t="shared" si="582"/>
        <v/>
      </c>
      <c r="GL294" s="145"/>
      <c r="GM294" t="str">
        <f t="shared" si="583"/>
        <v/>
      </c>
      <c r="GN294" t="str">
        <f t="shared" si="584"/>
        <v/>
      </c>
      <c r="GO294" t="str">
        <f t="shared" si="585"/>
        <v/>
      </c>
      <c r="GP294" t="str">
        <f t="shared" si="586"/>
        <v/>
      </c>
      <c r="GQ294" t="str">
        <f t="shared" si="665"/>
        <v/>
      </c>
      <c r="GR294" t="str">
        <f t="shared" si="587"/>
        <v/>
      </c>
      <c r="GS294" t="str">
        <f t="shared" si="588"/>
        <v/>
      </c>
      <c r="GU294" t="str">
        <f t="shared" si="589"/>
        <v/>
      </c>
      <c r="GV294" t="str">
        <f t="shared" si="596"/>
        <v/>
      </c>
      <c r="GW294" t="str">
        <f t="shared" si="597"/>
        <v/>
      </c>
      <c r="GX294" t="str">
        <f t="shared" si="598"/>
        <v/>
      </c>
      <c r="GY294" s="19"/>
      <c r="GZ294" t="e">
        <f t="shared" si="666"/>
        <v>#VALUE!</v>
      </c>
      <c r="HA294">
        <f t="shared" si="599"/>
        <v>3</v>
      </c>
      <c r="HC294" t="s">
        <v>982</v>
      </c>
      <c r="HD294">
        <f t="shared" si="683"/>
        <v>260</v>
      </c>
      <c r="HE294" t="str">
        <f t="shared" si="616"/>
        <v/>
      </c>
      <c r="HF294">
        <f t="shared" si="617"/>
        <v>0</v>
      </c>
      <c r="HG294" t="str">
        <f t="shared" si="618"/>
        <v/>
      </c>
      <c r="HH294">
        <f t="shared" si="590"/>
        <v>0</v>
      </c>
    </row>
    <row r="295" spans="2:216" x14ac:dyDescent="0.25">
      <c r="B295" s="8"/>
      <c r="C295" s="8"/>
      <c r="D295" s="8"/>
      <c r="E295" s="8"/>
      <c r="F295" s="8"/>
      <c r="G295" s="8"/>
      <c r="H295" s="8"/>
      <c r="I295" s="8"/>
      <c r="J295" s="8"/>
      <c r="L295" s="185"/>
      <c r="M295" s="185"/>
      <c r="N295" s="84"/>
      <c r="O295" s="8"/>
      <c r="P295" s="8"/>
      <c r="Q295" s="27"/>
      <c r="R295" s="227">
        <f t="shared" si="619"/>
        <v>174</v>
      </c>
      <c r="U295" s="32" t="str">
        <f t="shared" si="559"/>
        <v/>
      </c>
      <c r="V295" s="44" t="str">
        <f t="shared" si="560"/>
        <v/>
      </c>
      <c r="W295" s="66" t="str">
        <f t="shared" si="620"/>
        <v/>
      </c>
      <c r="X295" s="34" t="str">
        <f t="shared" si="561"/>
        <v/>
      </c>
      <c r="Y295" s="38" t="str">
        <f t="shared" si="562"/>
        <v/>
      </c>
      <c r="Z295" s="34" t="str">
        <f t="shared" si="563"/>
        <v/>
      </c>
      <c r="AA295" s="34" t="str">
        <f t="shared" si="564"/>
        <v/>
      </c>
      <c r="AB295" s="34" t="str">
        <f t="shared" si="621"/>
        <v/>
      </c>
      <c r="AC295" s="38" t="str">
        <f t="shared" si="622"/>
        <v/>
      </c>
      <c r="AD295" s="38" t="str">
        <f t="shared" si="623"/>
        <v/>
      </c>
      <c r="AE295" s="40" t="str">
        <f t="shared" si="565"/>
        <v/>
      </c>
      <c r="AG295" s="20" t="e">
        <f t="shared" si="624"/>
        <v>#VALUE!</v>
      </c>
      <c r="BE295" s="8">
        <v>180</v>
      </c>
      <c r="BF295" s="8">
        <v>360</v>
      </c>
      <c r="BG295" s="8">
        <f t="shared" si="684"/>
        <v>10440</v>
      </c>
      <c r="BH295">
        <f t="shared" si="625"/>
        <v>31320</v>
      </c>
      <c r="BI295" t="s">
        <v>20</v>
      </c>
      <c r="BJ295">
        <f t="shared" si="626"/>
        <v>31320</v>
      </c>
      <c r="BK295">
        <f t="shared" si="667"/>
        <v>0</v>
      </c>
      <c r="BL295" s="17">
        <f t="shared" si="627"/>
        <v>62640</v>
      </c>
      <c r="BM295" s="17">
        <f t="shared" si="628"/>
        <v>360</v>
      </c>
      <c r="BN295" s="17">
        <f t="shared" si="629"/>
        <v>62640</v>
      </c>
      <c r="BO295" s="17">
        <f t="shared" si="630"/>
        <v>0</v>
      </c>
      <c r="BR295">
        <f t="shared" si="631"/>
        <v>31320</v>
      </c>
      <c r="BS295">
        <f t="shared" si="632"/>
        <v>360</v>
      </c>
      <c r="BT295">
        <f t="shared" si="633"/>
        <v>174</v>
      </c>
      <c r="BU295">
        <f t="shared" si="634"/>
        <v>1</v>
      </c>
      <c r="BX295">
        <f t="shared" si="635"/>
        <v>1</v>
      </c>
      <c r="BY295">
        <f t="shared" si="636"/>
        <v>174</v>
      </c>
      <c r="BZ295">
        <f t="shared" si="637"/>
        <v>1</v>
      </c>
      <c r="CA295">
        <f t="shared" si="638"/>
        <v>1</v>
      </c>
      <c r="CB295">
        <f t="shared" si="639"/>
        <v>174</v>
      </c>
      <c r="CC295">
        <f t="shared" si="640"/>
        <v>1</v>
      </c>
      <c r="CD295" s="19"/>
      <c r="CE295" s="155">
        <f t="shared" si="641"/>
        <v>174</v>
      </c>
      <c r="CF295" s="17">
        <f t="shared" si="642"/>
        <v>174</v>
      </c>
      <c r="CG295" s="205">
        <f t="shared" si="643"/>
        <v>546.63712172462397</v>
      </c>
      <c r="CH295" s="205">
        <f t="shared" si="644"/>
        <v>174</v>
      </c>
      <c r="CI295" s="205">
        <f t="shared" si="645"/>
        <v>0</v>
      </c>
      <c r="CJ295" s="224">
        <f t="shared" si="600"/>
        <v>1</v>
      </c>
      <c r="CK295" s="205">
        <f t="shared" si="646"/>
        <v>2</v>
      </c>
      <c r="CL295" s="205">
        <v>360</v>
      </c>
      <c r="CM295" s="205">
        <f t="shared" si="668"/>
        <v>8.3333333333333332E-3</v>
      </c>
      <c r="CN295" s="8"/>
      <c r="CO295" s="198"/>
      <c r="CP295" s="8"/>
      <c r="CQ295" s="8"/>
      <c r="CR295" s="8"/>
      <c r="CS295" s="8"/>
      <c r="CT295" s="8">
        <f t="shared" si="669"/>
        <v>522</v>
      </c>
      <c r="CU295" s="8">
        <f t="shared" si="670"/>
        <v>3</v>
      </c>
      <c r="CV295" s="8">
        <f t="shared" si="647"/>
        <v>3</v>
      </c>
      <c r="CW295" s="8">
        <f t="shared" si="591"/>
        <v>174</v>
      </c>
      <c r="CX295" s="8">
        <f t="shared" si="592"/>
        <v>1</v>
      </c>
      <c r="CY295" s="8">
        <f t="shared" si="601"/>
        <v>3</v>
      </c>
      <c r="CZ295" s="8">
        <f t="shared" si="602"/>
        <v>174</v>
      </c>
      <c r="DA295" s="8">
        <f t="shared" si="648"/>
        <v>1</v>
      </c>
      <c r="DB295" s="8"/>
      <c r="DC295" s="198">
        <f t="shared" si="649"/>
        <v>174</v>
      </c>
      <c r="DD295" s="234" t="s">
        <v>1005</v>
      </c>
      <c r="DE295" s="198">
        <f t="shared" si="650"/>
        <v>1</v>
      </c>
      <c r="DF295" s="8" t="s">
        <v>16</v>
      </c>
      <c r="DG295" s="8">
        <f t="shared" si="603"/>
        <v>174</v>
      </c>
      <c r="DH295" s="129" t="s">
        <v>18</v>
      </c>
      <c r="DI295" s="129" t="s">
        <v>16</v>
      </c>
      <c r="DJ295" s="198">
        <f t="shared" si="651"/>
        <v>546.63712172462397</v>
      </c>
      <c r="DK295" s="30" t="s">
        <v>2</v>
      </c>
      <c r="DL295" s="198">
        <f t="shared" si="604"/>
        <v>546.63712172462397</v>
      </c>
      <c r="DM295" s="228">
        <f t="shared" si="671"/>
        <v>1000000000000</v>
      </c>
      <c r="DN295" s="228">
        <f t="shared" si="672"/>
        <v>546637121724623.94</v>
      </c>
      <c r="DO295" s="228">
        <f t="shared" si="673"/>
        <v>546637121724623.94</v>
      </c>
      <c r="DP295" s="228">
        <f t="shared" si="674"/>
        <v>546637121724624</v>
      </c>
      <c r="DQ295" s="228">
        <f t="shared" si="675"/>
        <v>546637121724624</v>
      </c>
      <c r="DR295" s="30" t="str">
        <f t="shared" si="676"/>
        <v/>
      </c>
      <c r="DS295" s="30">
        <f t="shared" si="677"/>
        <v>0</v>
      </c>
      <c r="DT295" s="30">
        <f t="shared" si="678"/>
        <v>0</v>
      </c>
      <c r="DU295" s="27"/>
      <c r="DV295" s="23" t="s">
        <v>19</v>
      </c>
      <c r="DW295" s="23">
        <f t="shared" si="605"/>
        <v>174</v>
      </c>
      <c r="DX295" s="23">
        <f t="shared" si="606"/>
        <v>1</v>
      </c>
      <c r="DY295" s="23">
        <f t="shared" si="652"/>
        <v>174</v>
      </c>
      <c r="DZ295" s="23">
        <f t="shared" si="653"/>
        <v>0</v>
      </c>
      <c r="EA295" s="23">
        <f t="shared" si="607"/>
        <v>0</v>
      </c>
      <c r="EB295" s="23"/>
      <c r="EC295" s="23">
        <f t="shared" si="654"/>
        <v>174</v>
      </c>
      <c r="ED295" s="23">
        <f t="shared" si="655"/>
        <v>1</v>
      </c>
      <c r="EE295" s="23">
        <f t="shared" si="656"/>
        <v>174</v>
      </c>
      <c r="EF295" s="23">
        <f t="shared" si="657"/>
        <v>1</v>
      </c>
      <c r="EG295" s="23"/>
      <c r="EH295" s="23" t="s">
        <v>36</v>
      </c>
      <c r="EI295" s="223">
        <f t="shared" si="658"/>
        <v>174</v>
      </c>
      <c r="EJ295" s="23" t="s">
        <v>17</v>
      </c>
      <c r="EK295" s="223">
        <f t="shared" si="659"/>
        <v>1</v>
      </c>
      <c r="EL295" s="92" t="s">
        <v>37</v>
      </c>
      <c r="EM295" s="24" t="s">
        <v>18</v>
      </c>
      <c r="EN295" s="92">
        <f t="shared" si="566"/>
        <v>1</v>
      </c>
      <c r="EO295" s="92" t="s">
        <v>16</v>
      </c>
      <c r="EP295" t="str">
        <f t="shared" si="567"/>
        <v xml:space="preserve">( 174 / 1 ) π </v>
      </c>
      <c r="EQ295" t="str">
        <f t="shared" si="568"/>
        <v xml:space="preserve">174 π </v>
      </c>
      <c r="ER295" t="str">
        <f t="shared" si="660"/>
        <v xml:space="preserve">174 π </v>
      </c>
      <c r="ES295">
        <f t="shared" si="679"/>
        <v>0</v>
      </c>
      <c r="ET295" t="str">
        <f t="shared" si="661"/>
        <v xml:space="preserve">174 π </v>
      </c>
      <c r="EU295" s="92" t="s">
        <v>39</v>
      </c>
      <c r="EV295" s="92">
        <f t="shared" si="680"/>
        <v>262</v>
      </c>
      <c r="EW295" s="92"/>
      <c r="EX295" s="92">
        <f t="shared" si="681"/>
        <v>3</v>
      </c>
      <c r="EY295" s="92">
        <f t="shared" si="608"/>
        <v>1</v>
      </c>
      <c r="EZ295" s="71" t="str">
        <f t="shared" si="609"/>
        <v xml:space="preserve">31320° = </v>
      </c>
      <c r="FA295" s="73" t="str">
        <f t="shared" si="662"/>
        <v xml:space="preserve">174 π </v>
      </c>
      <c r="FB295" s="26" t="str">
        <f t="shared" si="610"/>
        <v>=</v>
      </c>
      <c r="FC295" s="26"/>
      <c r="FD295" s="26">
        <f t="shared" si="611"/>
        <v>546.63712172462397</v>
      </c>
      <c r="FE295" s="26"/>
      <c r="FF295" s="26" t="s">
        <v>39</v>
      </c>
      <c r="FG295" s="25">
        <f t="shared" si="612"/>
        <v>546.63712172462397</v>
      </c>
      <c r="FH295" s="25" t="s">
        <v>2</v>
      </c>
      <c r="FI295" s="25" t="str">
        <f t="shared" si="613"/>
        <v/>
      </c>
      <c r="FL295" s="144" t="str">
        <f t="shared" si="614"/>
        <v>174 π   =</v>
      </c>
      <c r="FM295" s="42">
        <f t="shared" si="569"/>
        <v>546.63712172462397</v>
      </c>
      <c r="FN295">
        <f t="shared" si="570"/>
        <v>-5.6844719903414997E-14</v>
      </c>
      <c r="FO295">
        <f t="shared" si="571"/>
        <v>1</v>
      </c>
      <c r="FP295">
        <f t="shared" si="572"/>
        <v>-2.8422359951707499E-13</v>
      </c>
      <c r="FQ295">
        <f t="shared" si="573"/>
        <v>5</v>
      </c>
      <c r="FR295">
        <f t="shared" si="574"/>
        <v>0</v>
      </c>
      <c r="FS295">
        <f t="shared" si="575"/>
        <v>0</v>
      </c>
      <c r="FT295">
        <f t="shared" si="576"/>
        <v>2.8422359951707499E-13</v>
      </c>
      <c r="FV295">
        <v>360</v>
      </c>
      <c r="FW295">
        <f t="shared" si="682"/>
        <v>120</v>
      </c>
      <c r="FX295">
        <f t="shared" si="577"/>
        <v>60</v>
      </c>
      <c r="FY295">
        <f t="shared" si="593"/>
        <v>3</v>
      </c>
      <c r="FZ295">
        <f t="shared" si="663"/>
        <v>1.5</v>
      </c>
      <c r="GA295">
        <f t="shared" si="594"/>
        <v>261</v>
      </c>
      <c r="GB295">
        <f t="shared" si="578"/>
        <v>0</v>
      </c>
      <c r="GC295" t="str">
        <f t="shared" si="579"/>
        <v/>
      </c>
      <c r="GD295" t="str">
        <f t="shared" si="664"/>
        <v/>
      </c>
      <c r="GH295" t="str">
        <f t="shared" si="615"/>
        <v/>
      </c>
      <c r="GI295" t="str">
        <f t="shared" si="580"/>
        <v/>
      </c>
      <c r="GJ295" s="43" t="str">
        <f t="shared" si="581"/>
        <v/>
      </c>
      <c r="GK295" s="43" t="str">
        <f t="shared" si="582"/>
        <v/>
      </c>
      <c r="GL295" s="145"/>
      <c r="GM295" t="str">
        <f t="shared" si="583"/>
        <v/>
      </c>
      <c r="GN295" t="str">
        <f t="shared" si="584"/>
        <v/>
      </c>
      <c r="GO295" t="str">
        <f t="shared" si="585"/>
        <v/>
      </c>
      <c r="GP295" t="str">
        <f t="shared" si="586"/>
        <v/>
      </c>
      <c r="GQ295" t="str">
        <f t="shared" si="665"/>
        <v/>
      </c>
      <c r="GR295" t="str">
        <f t="shared" si="587"/>
        <v/>
      </c>
      <c r="GS295" t="str">
        <f t="shared" si="588"/>
        <v/>
      </c>
      <c r="GU295" t="str">
        <f t="shared" si="589"/>
        <v/>
      </c>
      <c r="GV295" t="str">
        <f t="shared" si="596"/>
        <v/>
      </c>
      <c r="GW295" t="str">
        <f t="shared" si="597"/>
        <v/>
      </c>
      <c r="GX295" t="str">
        <f t="shared" si="598"/>
        <v/>
      </c>
      <c r="GY295" s="19"/>
      <c r="GZ295" t="e">
        <f t="shared" si="666"/>
        <v>#VALUE!</v>
      </c>
      <c r="HA295">
        <f t="shared" si="599"/>
        <v>3</v>
      </c>
      <c r="HC295" t="s">
        <v>982</v>
      </c>
      <c r="HD295">
        <f t="shared" si="683"/>
        <v>261</v>
      </c>
      <c r="HE295" t="str">
        <f t="shared" si="616"/>
        <v/>
      </c>
      <c r="HF295">
        <f t="shared" si="617"/>
        <v>0</v>
      </c>
      <c r="HG295" t="str">
        <f t="shared" si="618"/>
        <v/>
      </c>
      <c r="HH295">
        <f t="shared" si="590"/>
        <v>0</v>
      </c>
    </row>
    <row r="296" spans="2:216" x14ac:dyDescent="0.25">
      <c r="B296" s="8"/>
      <c r="C296" s="8"/>
      <c r="D296" s="8"/>
      <c r="E296" s="8"/>
      <c r="F296" s="8"/>
      <c r="G296" s="8"/>
      <c r="H296" s="8"/>
      <c r="I296" s="8"/>
      <c r="J296" s="8"/>
      <c r="L296" s="185"/>
      <c r="M296" s="185"/>
      <c r="N296" s="84"/>
      <c r="O296" s="8"/>
      <c r="P296" s="8"/>
      <c r="Q296" s="27"/>
      <c r="R296" s="227">
        <f t="shared" si="619"/>
        <v>174.66666666666666</v>
      </c>
      <c r="U296" s="32" t="str">
        <f t="shared" si="559"/>
        <v/>
      </c>
      <c r="V296" s="45" t="str">
        <f t="shared" si="560"/>
        <v/>
      </c>
      <c r="W296" s="32" t="str">
        <f t="shared" si="620"/>
        <v/>
      </c>
      <c r="X296" s="35" t="str">
        <f t="shared" si="561"/>
        <v/>
      </c>
      <c r="Y296" s="39" t="str">
        <f t="shared" si="562"/>
        <v/>
      </c>
      <c r="Z296" s="35" t="str">
        <f t="shared" si="563"/>
        <v/>
      </c>
      <c r="AA296" s="35" t="str">
        <f t="shared" si="564"/>
        <v/>
      </c>
      <c r="AB296" s="35" t="str">
        <f t="shared" si="621"/>
        <v/>
      </c>
      <c r="AC296" s="39" t="str">
        <f t="shared" si="622"/>
        <v/>
      </c>
      <c r="AD296" s="39" t="str">
        <f t="shared" si="623"/>
        <v/>
      </c>
      <c r="AE296" s="41" t="str">
        <f t="shared" si="565"/>
        <v/>
      </c>
      <c r="AG296" s="20" t="e">
        <f t="shared" si="624"/>
        <v>#VALUE!</v>
      </c>
      <c r="BE296" s="8">
        <v>180</v>
      </c>
      <c r="BF296" s="8">
        <v>360</v>
      </c>
      <c r="BG296" s="8">
        <f t="shared" si="684"/>
        <v>10480</v>
      </c>
      <c r="BH296">
        <f t="shared" si="625"/>
        <v>31440</v>
      </c>
      <c r="BI296" t="s">
        <v>20</v>
      </c>
      <c r="BJ296">
        <f t="shared" si="626"/>
        <v>31440</v>
      </c>
      <c r="BK296">
        <f t="shared" si="667"/>
        <v>0</v>
      </c>
      <c r="BL296" s="17">
        <f t="shared" si="627"/>
        <v>62880</v>
      </c>
      <c r="BM296" s="17">
        <f t="shared" si="628"/>
        <v>360</v>
      </c>
      <c r="BN296" s="17">
        <f t="shared" si="629"/>
        <v>62880</v>
      </c>
      <c r="BO296" s="17">
        <f t="shared" si="630"/>
        <v>0</v>
      </c>
      <c r="BR296">
        <f t="shared" si="631"/>
        <v>31440</v>
      </c>
      <c r="BS296">
        <f t="shared" si="632"/>
        <v>120</v>
      </c>
      <c r="BT296">
        <f t="shared" si="633"/>
        <v>524</v>
      </c>
      <c r="BU296">
        <f t="shared" si="634"/>
        <v>3</v>
      </c>
      <c r="BX296">
        <f t="shared" si="635"/>
        <v>1</v>
      </c>
      <c r="BY296">
        <f t="shared" si="636"/>
        <v>524</v>
      </c>
      <c r="BZ296">
        <f t="shared" si="637"/>
        <v>3</v>
      </c>
      <c r="CA296">
        <f t="shared" si="638"/>
        <v>1</v>
      </c>
      <c r="CB296">
        <f t="shared" si="639"/>
        <v>524</v>
      </c>
      <c r="CC296">
        <f t="shared" si="640"/>
        <v>3</v>
      </c>
      <c r="CD296" s="19"/>
      <c r="CE296" s="155">
        <f t="shared" si="641"/>
        <v>174.66666666666666</v>
      </c>
      <c r="CF296" s="17">
        <f t="shared" si="642"/>
        <v>174.66666666666666</v>
      </c>
      <c r="CG296" s="205">
        <f t="shared" si="643"/>
        <v>548.73151682701712</v>
      </c>
      <c r="CH296" s="205">
        <f t="shared" si="644"/>
        <v>174.66666666666666</v>
      </c>
      <c r="CI296" s="205">
        <f t="shared" si="645"/>
        <v>0</v>
      </c>
      <c r="CJ296" s="224">
        <f t="shared" si="600"/>
        <v>1</v>
      </c>
      <c r="CK296" s="205">
        <f t="shared" si="646"/>
        <v>2</v>
      </c>
      <c r="CL296" s="205">
        <v>360</v>
      </c>
      <c r="CM296" s="205">
        <f t="shared" si="668"/>
        <v>8.3333333333333332E-3</v>
      </c>
      <c r="CN296" s="8"/>
      <c r="CO296" s="198"/>
      <c r="CP296" s="8"/>
      <c r="CQ296" s="8"/>
      <c r="CR296" s="8"/>
      <c r="CS296" s="8"/>
      <c r="CT296" s="8">
        <f t="shared" si="669"/>
        <v>524</v>
      </c>
      <c r="CU296" s="8">
        <f t="shared" si="670"/>
        <v>3</v>
      </c>
      <c r="CV296" s="8">
        <f t="shared" si="647"/>
        <v>1</v>
      </c>
      <c r="CW296" s="8">
        <f t="shared" si="591"/>
        <v>524</v>
      </c>
      <c r="CX296" s="8">
        <f t="shared" si="592"/>
        <v>3</v>
      </c>
      <c r="CY296" s="8">
        <f t="shared" si="601"/>
        <v>1</v>
      </c>
      <c r="CZ296" s="8">
        <f t="shared" si="602"/>
        <v>524</v>
      </c>
      <c r="DA296" s="8">
        <f t="shared" si="648"/>
        <v>3</v>
      </c>
      <c r="DB296" s="8"/>
      <c r="DC296" s="198">
        <f t="shared" si="649"/>
        <v>524</v>
      </c>
      <c r="DD296" s="234" t="s">
        <v>1005</v>
      </c>
      <c r="DE296" s="198">
        <f t="shared" si="650"/>
        <v>3</v>
      </c>
      <c r="DF296" s="8" t="s">
        <v>16</v>
      </c>
      <c r="DG296" s="8">
        <f t="shared" si="603"/>
        <v>174.66666666666666</v>
      </c>
      <c r="DH296" s="129" t="s">
        <v>18</v>
      </c>
      <c r="DI296" s="129" t="s">
        <v>16</v>
      </c>
      <c r="DJ296" s="198">
        <f t="shared" si="651"/>
        <v>548.73151682701712</v>
      </c>
      <c r="DK296" s="30" t="s">
        <v>2</v>
      </c>
      <c r="DL296" s="198">
        <f t="shared" si="604"/>
        <v>548.73151682701712</v>
      </c>
      <c r="DM296" s="228">
        <f t="shared" si="671"/>
        <v>1000000000000</v>
      </c>
      <c r="DN296" s="228">
        <f t="shared" si="672"/>
        <v>548731516827017.13</v>
      </c>
      <c r="DO296" s="228">
        <f t="shared" si="673"/>
        <v>548731516827017.13</v>
      </c>
      <c r="DP296" s="228">
        <f t="shared" si="674"/>
        <v>548731516827017</v>
      </c>
      <c r="DQ296" s="228">
        <f t="shared" si="675"/>
        <v>548731516827017</v>
      </c>
      <c r="DR296" s="30" t="str">
        <f t="shared" si="676"/>
        <v/>
      </c>
      <c r="DS296" s="30">
        <f t="shared" si="677"/>
        <v>0</v>
      </c>
      <c r="DT296" s="30">
        <f t="shared" si="678"/>
        <v>0</v>
      </c>
      <c r="DU296" s="27"/>
      <c r="DV296" s="23" t="s">
        <v>19</v>
      </c>
      <c r="DW296" s="23">
        <f t="shared" si="605"/>
        <v>524</v>
      </c>
      <c r="DX296" s="23">
        <f t="shared" si="606"/>
        <v>3</v>
      </c>
      <c r="DY296" s="23">
        <f t="shared" si="652"/>
        <v>174.66666666666666</v>
      </c>
      <c r="DZ296" s="23">
        <f t="shared" si="653"/>
        <v>0</v>
      </c>
      <c r="EA296" s="23">
        <f t="shared" si="607"/>
        <v>0</v>
      </c>
      <c r="EB296" s="23"/>
      <c r="EC296" s="23">
        <f t="shared" si="654"/>
        <v>524</v>
      </c>
      <c r="ED296" s="23">
        <f t="shared" si="655"/>
        <v>3</v>
      </c>
      <c r="EE296" s="23">
        <f t="shared" si="656"/>
        <v>524</v>
      </c>
      <c r="EF296" s="23">
        <f t="shared" si="657"/>
        <v>3</v>
      </c>
      <c r="EG296" s="23"/>
      <c r="EH296" s="23" t="s">
        <v>36</v>
      </c>
      <c r="EI296" s="223">
        <f t="shared" si="658"/>
        <v>524</v>
      </c>
      <c r="EJ296" s="23" t="s">
        <v>17</v>
      </c>
      <c r="EK296" s="223">
        <f t="shared" si="659"/>
        <v>3</v>
      </c>
      <c r="EL296" s="92" t="s">
        <v>37</v>
      </c>
      <c r="EM296" s="24" t="s">
        <v>18</v>
      </c>
      <c r="EN296" s="92">
        <f t="shared" si="566"/>
        <v>1</v>
      </c>
      <c r="EO296" s="92" t="s">
        <v>16</v>
      </c>
      <c r="EP296" t="str">
        <f t="shared" si="567"/>
        <v xml:space="preserve">( 524 / 3 ) π </v>
      </c>
      <c r="EQ296" t="str">
        <f t="shared" si="568"/>
        <v xml:space="preserve">( 524 / 3 ) π </v>
      </c>
      <c r="ER296" t="str">
        <f t="shared" si="660"/>
        <v xml:space="preserve">( 524 / 3 ) π </v>
      </c>
      <c r="ES296">
        <f t="shared" si="679"/>
        <v>0</v>
      </c>
      <c r="ET296" t="str">
        <f t="shared" si="661"/>
        <v xml:space="preserve">( 524 / 3 ) π </v>
      </c>
      <c r="EU296" s="92" t="s">
        <v>39</v>
      </c>
      <c r="EV296" s="92">
        <f t="shared" si="680"/>
        <v>263</v>
      </c>
      <c r="EW296" s="92"/>
      <c r="EX296" s="92">
        <f t="shared" si="681"/>
        <v>3</v>
      </c>
      <c r="EY296" s="92">
        <f t="shared" si="608"/>
        <v>1</v>
      </c>
      <c r="EZ296" s="71" t="str">
        <f t="shared" si="609"/>
        <v xml:space="preserve">31440° = </v>
      </c>
      <c r="FA296" s="73" t="str">
        <f t="shared" si="662"/>
        <v xml:space="preserve">( 524 / 3 ) π </v>
      </c>
      <c r="FB296" s="26" t="str">
        <f t="shared" si="610"/>
        <v>=</v>
      </c>
      <c r="FC296" s="26"/>
      <c r="FD296" s="26">
        <f t="shared" si="611"/>
        <v>548.73151682701712</v>
      </c>
      <c r="FE296" s="26"/>
      <c r="FF296" s="26" t="s">
        <v>39</v>
      </c>
      <c r="FG296" s="25">
        <f t="shared" si="612"/>
        <v>548.73151682701723</v>
      </c>
      <c r="FH296" s="25" t="s">
        <v>2</v>
      </c>
      <c r="FI296" s="25" t="str">
        <f t="shared" si="613"/>
        <v/>
      </c>
      <c r="FL296" s="144" t="str">
        <f t="shared" si="614"/>
        <v>( 524 / 3 ) π   =</v>
      </c>
      <c r="FM296" s="42">
        <f t="shared" si="569"/>
        <v>548.73151682701723</v>
      </c>
      <c r="FN296">
        <f t="shared" si="570"/>
        <v>0.86602540378443271</v>
      </c>
      <c r="FO296">
        <f t="shared" si="571"/>
        <v>-0.50000000000001021</v>
      </c>
      <c r="FP296">
        <f t="shared" si="572"/>
        <v>4.3301270189221635</v>
      </c>
      <c r="FQ296">
        <f t="shared" si="573"/>
        <v>-2.5000000000000511</v>
      </c>
      <c r="FR296">
        <f t="shared" si="574"/>
        <v>7.5000000000000515</v>
      </c>
      <c r="FS296">
        <f t="shared" si="575"/>
        <v>2.4999999999999489</v>
      </c>
      <c r="FT296">
        <f t="shared" si="576"/>
        <v>8.6602540378444157</v>
      </c>
      <c r="FV296">
        <v>360</v>
      </c>
      <c r="FW296">
        <f t="shared" si="682"/>
        <v>120</v>
      </c>
      <c r="FX296">
        <f t="shared" si="577"/>
        <v>60</v>
      </c>
      <c r="FY296">
        <f t="shared" si="593"/>
        <v>3</v>
      </c>
      <c r="FZ296">
        <f t="shared" si="663"/>
        <v>1.5</v>
      </c>
      <c r="GA296">
        <f t="shared" si="594"/>
        <v>262</v>
      </c>
      <c r="GB296">
        <f t="shared" si="578"/>
        <v>0</v>
      </c>
      <c r="GC296" t="str">
        <f t="shared" si="579"/>
        <v/>
      </c>
      <c r="GD296" t="str">
        <f t="shared" si="664"/>
        <v/>
      </c>
      <c r="GH296" t="str">
        <f t="shared" si="615"/>
        <v/>
      </c>
      <c r="GI296" t="str">
        <f t="shared" si="580"/>
        <v/>
      </c>
      <c r="GJ296" s="43" t="str">
        <f t="shared" si="581"/>
        <v/>
      </c>
      <c r="GK296" s="43" t="str">
        <f t="shared" si="582"/>
        <v/>
      </c>
      <c r="GL296" s="145"/>
      <c r="GM296" t="str">
        <f t="shared" si="583"/>
        <v/>
      </c>
      <c r="GN296" t="str">
        <f t="shared" si="584"/>
        <v/>
      </c>
      <c r="GO296" t="str">
        <f t="shared" si="585"/>
        <v/>
      </c>
      <c r="GP296" t="str">
        <f t="shared" si="586"/>
        <v/>
      </c>
      <c r="GQ296" t="str">
        <f t="shared" si="665"/>
        <v/>
      </c>
      <c r="GR296" t="str">
        <f t="shared" si="587"/>
        <v/>
      </c>
      <c r="GS296" t="str">
        <f t="shared" si="588"/>
        <v/>
      </c>
      <c r="GU296" t="str">
        <f t="shared" si="589"/>
        <v/>
      </c>
      <c r="GV296" t="str">
        <f t="shared" si="596"/>
        <v/>
      </c>
      <c r="GW296" t="str">
        <f t="shared" si="597"/>
        <v/>
      </c>
      <c r="GX296" t="str">
        <f t="shared" si="598"/>
        <v/>
      </c>
      <c r="GY296" s="19"/>
      <c r="GZ296" t="e">
        <f t="shared" si="666"/>
        <v>#VALUE!</v>
      </c>
      <c r="HA296">
        <f t="shared" si="599"/>
        <v>3</v>
      </c>
      <c r="HC296" t="s">
        <v>982</v>
      </c>
      <c r="HD296">
        <f t="shared" si="683"/>
        <v>262</v>
      </c>
      <c r="HE296" t="str">
        <f t="shared" si="616"/>
        <v/>
      </c>
      <c r="HF296">
        <f t="shared" si="617"/>
        <v>0</v>
      </c>
      <c r="HG296" t="str">
        <f t="shared" si="618"/>
        <v/>
      </c>
      <c r="HH296">
        <f t="shared" si="590"/>
        <v>0</v>
      </c>
    </row>
    <row r="297" spans="2:216" x14ac:dyDescent="0.25">
      <c r="B297" s="8"/>
      <c r="C297" s="8"/>
      <c r="D297" s="8"/>
      <c r="E297" s="8"/>
      <c r="F297" s="8"/>
      <c r="G297" s="8"/>
      <c r="H297" s="8"/>
      <c r="I297" s="8"/>
      <c r="J297" s="8"/>
      <c r="L297" s="185"/>
      <c r="M297" s="185"/>
      <c r="N297" s="84"/>
      <c r="O297" s="8"/>
      <c r="P297" s="8"/>
      <c r="Q297" s="27"/>
      <c r="R297" s="227">
        <f t="shared" si="619"/>
        <v>175.33333333333334</v>
      </c>
      <c r="U297" s="32" t="str">
        <f t="shared" si="559"/>
        <v/>
      </c>
      <c r="V297" s="44" t="str">
        <f t="shared" si="560"/>
        <v/>
      </c>
      <c r="W297" s="66" t="str">
        <f t="shared" si="620"/>
        <v/>
      </c>
      <c r="X297" s="34" t="str">
        <f t="shared" si="561"/>
        <v/>
      </c>
      <c r="Y297" s="38" t="str">
        <f t="shared" si="562"/>
        <v/>
      </c>
      <c r="Z297" s="34" t="str">
        <f t="shared" si="563"/>
        <v/>
      </c>
      <c r="AA297" s="34" t="str">
        <f t="shared" si="564"/>
        <v/>
      </c>
      <c r="AB297" s="34" t="str">
        <f t="shared" si="621"/>
        <v/>
      </c>
      <c r="AC297" s="38" t="str">
        <f t="shared" si="622"/>
        <v/>
      </c>
      <c r="AD297" s="38" t="str">
        <f t="shared" si="623"/>
        <v/>
      </c>
      <c r="AE297" s="40" t="str">
        <f t="shared" si="565"/>
        <v/>
      </c>
      <c r="AG297" s="20" t="e">
        <f t="shared" si="624"/>
        <v>#VALUE!</v>
      </c>
      <c r="BE297" s="8">
        <v>180</v>
      </c>
      <c r="BF297" s="8">
        <v>360</v>
      </c>
      <c r="BG297" s="8">
        <f t="shared" si="684"/>
        <v>10520</v>
      </c>
      <c r="BH297">
        <f t="shared" si="625"/>
        <v>31560</v>
      </c>
      <c r="BI297" t="s">
        <v>20</v>
      </c>
      <c r="BJ297">
        <f t="shared" si="626"/>
        <v>31560</v>
      </c>
      <c r="BK297">
        <f t="shared" si="667"/>
        <v>0</v>
      </c>
      <c r="BL297" s="17">
        <f t="shared" si="627"/>
        <v>63120</v>
      </c>
      <c r="BM297" s="17">
        <f t="shared" si="628"/>
        <v>360</v>
      </c>
      <c r="BN297" s="17">
        <f t="shared" si="629"/>
        <v>63120</v>
      </c>
      <c r="BO297" s="17">
        <f t="shared" si="630"/>
        <v>0</v>
      </c>
      <c r="BR297">
        <f t="shared" si="631"/>
        <v>31560</v>
      </c>
      <c r="BS297">
        <f t="shared" si="632"/>
        <v>120</v>
      </c>
      <c r="BT297">
        <f t="shared" si="633"/>
        <v>526</v>
      </c>
      <c r="BU297">
        <f t="shared" si="634"/>
        <v>3</v>
      </c>
      <c r="BX297">
        <f t="shared" si="635"/>
        <v>1</v>
      </c>
      <c r="BY297">
        <f t="shared" si="636"/>
        <v>526</v>
      </c>
      <c r="BZ297">
        <f t="shared" si="637"/>
        <v>3</v>
      </c>
      <c r="CA297">
        <f t="shared" si="638"/>
        <v>1</v>
      </c>
      <c r="CB297">
        <f t="shared" si="639"/>
        <v>526</v>
      </c>
      <c r="CC297">
        <f t="shared" si="640"/>
        <v>3</v>
      </c>
      <c r="CD297" s="19"/>
      <c r="CE297" s="155">
        <f t="shared" si="641"/>
        <v>175.33333333333334</v>
      </c>
      <c r="CF297" s="17">
        <f t="shared" si="642"/>
        <v>175.33333333333334</v>
      </c>
      <c r="CG297" s="205">
        <f t="shared" si="643"/>
        <v>550.82591192941038</v>
      </c>
      <c r="CH297" s="205">
        <f t="shared" si="644"/>
        <v>175.33333333333334</v>
      </c>
      <c r="CI297" s="205">
        <f t="shared" si="645"/>
        <v>0</v>
      </c>
      <c r="CJ297" s="224">
        <f t="shared" si="600"/>
        <v>1</v>
      </c>
      <c r="CK297" s="205">
        <f t="shared" si="646"/>
        <v>2</v>
      </c>
      <c r="CL297" s="205">
        <v>360</v>
      </c>
      <c r="CM297" s="205">
        <f t="shared" si="668"/>
        <v>8.3333333333333332E-3</v>
      </c>
      <c r="CN297" s="8"/>
      <c r="CO297" s="198"/>
      <c r="CP297" s="8"/>
      <c r="CQ297" s="8"/>
      <c r="CR297" s="8"/>
      <c r="CS297" s="8"/>
      <c r="CT297" s="8">
        <f t="shared" si="669"/>
        <v>526</v>
      </c>
      <c r="CU297" s="8">
        <f t="shared" si="670"/>
        <v>3</v>
      </c>
      <c r="CV297" s="8">
        <f t="shared" si="647"/>
        <v>1</v>
      </c>
      <c r="CW297" s="8">
        <f t="shared" si="591"/>
        <v>526</v>
      </c>
      <c r="CX297" s="8">
        <f t="shared" si="592"/>
        <v>3</v>
      </c>
      <c r="CY297" s="8">
        <f t="shared" si="601"/>
        <v>1</v>
      </c>
      <c r="CZ297" s="8">
        <f t="shared" si="602"/>
        <v>526</v>
      </c>
      <c r="DA297" s="8">
        <f t="shared" si="648"/>
        <v>3</v>
      </c>
      <c r="DB297" s="8"/>
      <c r="DC297" s="198">
        <f t="shared" si="649"/>
        <v>526</v>
      </c>
      <c r="DD297" s="234" t="s">
        <v>1005</v>
      </c>
      <c r="DE297" s="198">
        <f t="shared" si="650"/>
        <v>3</v>
      </c>
      <c r="DF297" s="8" t="s">
        <v>16</v>
      </c>
      <c r="DG297" s="8">
        <f t="shared" si="603"/>
        <v>175.33333333333334</v>
      </c>
      <c r="DH297" s="129" t="s">
        <v>18</v>
      </c>
      <c r="DI297" s="129" t="s">
        <v>16</v>
      </c>
      <c r="DJ297" s="198">
        <f t="shared" si="651"/>
        <v>550.82591192941038</v>
      </c>
      <c r="DK297" s="30" t="s">
        <v>2</v>
      </c>
      <c r="DL297" s="198">
        <f t="shared" si="604"/>
        <v>550.82591192941038</v>
      </c>
      <c r="DM297" s="228">
        <f t="shared" si="671"/>
        <v>1000000000000</v>
      </c>
      <c r="DN297" s="228">
        <f t="shared" si="672"/>
        <v>550825911929410.38</v>
      </c>
      <c r="DO297" s="228">
        <f t="shared" si="673"/>
        <v>550825911929410.38</v>
      </c>
      <c r="DP297" s="228">
        <f t="shared" si="674"/>
        <v>550825911929410</v>
      </c>
      <c r="DQ297" s="228">
        <f t="shared" si="675"/>
        <v>550825911929410</v>
      </c>
      <c r="DR297" s="30" t="str">
        <f t="shared" si="676"/>
        <v/>
      </c>
      <c r="DS297" s="30">
        <f t="shared" si="677"/>
        <v>0</v>
      </c>
      <c r="DT297" s="30">
        <f t="shared" si="678"/>
        <v>0</v>
      </c>
      <c r="DU297" s="27"/>
      <c r="DV297" s="23" t="s">
        <v>19</v>
      </c>
      <c r="DW297" s="23">
        <f t="shared" si="605"/>
        <v>526</v>
      </c>
      <c r="DX297" s="23">
        <f t="shared" si="606"/>
        <v>3</v>
      </c>
      <c r="DY297" s="23">
        <f t="shared" si="652"/>
        <v>175.33333333333334</v>
      </c>
      <c r="DZ297" s="23">
        <f t="shared" si="653"/>
        <v>0</v>
      </c>
      <c r="EA297" s="23">
        <f t="shared" si="607"/>
        <v>0</v>
      </c>
      <c r="EB297" s="23"/>
      <c r="EC297" s="23">
        <f t="shared" si="654"/>
        <v>526</v>
      </c>
      <c r="ED297" s="23">
        <f t="shared" si="655"/>
        <v>3</v>
      </c>
      <c r="EE297" s="23">
        <f t="shared" si="656"/>
        <v>526</v>
      </c>
      <c r="EF297" s="23">
        <f t="shared" si="657"/>
        <v>3</v>
      </c>
      <c r="EG297" s="23"/>
      <c r="EH297" s="23" t="s">
        <v>36</v>
      </c>
      <c r="EI297" s="223">
        <f t="shared" si="658"/>
        <v>526</v>
      </c>
      <c r="EJ297" s="23" t="s">
        <v>17</v>
      </c>
      <c r="EK297" s="223">
        <f t="shared" si="659"/>
        <v>3</v>
      </c>
      <c r="EL297" s="92" t="s">
        <v>37</v>
      </c>
      <c r="EM297" s="24" t="s">
        <v>18</v>
      </c>
      <c r="EN297" s="92">
        <f t="shared" si="566"/>
        <v>1</v>
      </c>
      <c r="EO297" s="92" t="s">
        <v>16</v>
      </c>
      <c r="EP297" t="str">
        <f t="shared" si="567"/>
        <v xml:space="preserve">( 526 / 3 ) π </v>
      </c>
      <c r="EQ297" t="str">
        <f t="shared" si="568"/>
        <v xml:space="preserve">( 526 / 3 ) π </v>
      </c>
      <c r="ER297" t="str">
        <f t="shared" si="660"/>
        <v xml:space="preserve">( 526 / 3 ) π </v>
      </c>
      <c r="ES297">
        <f t="shared" si="679"/>
        <v>0</v>
      </c>
      <c r="ET297" t="str">
        <f t="shared" si="661"/>
        <v xml:space="preserve">( 526 / 3 ) π </v>
      </c>
      <c r="EU297" s="92" t="s">
        <v>39</v>
      </c>
      <c r="EV297" s="92">
        <f t="shared" si="680"/>
        <v>264</v>
      </c>
      <c r="EW297" s="92"/>
      <c r="EX297" s="92">
        <f t="shared" si="681"/>
        <v>3</v>
      </c>
      <c r="EY297" s="92">
        <f t="shared" si="608"/>
        <v>3</v>
      </c>
      <c r="EZ297" s="71" t="str">
        <f t="shared" si="609"/>
        <v xml:space="preserve">31560° = </v>
      </c>
      <c r="FA297" s="73" t="str">
        <f t="shared" si="662"/>
        <v xml:space="preserve">( 526 / 3 ) π </v>
      </c>
      <c r="FB297" s="26" t="str">
        <f t="shared" si="610"/>
        <v>=</v>
      </c>
      <c r="FC297" s="26"/>
      <c r="FD297" s="26">
        <f t="shared" si="611"/>
        <v>550.82591192941038</v>
      </c>
      <c r="FE297" s="26"/>
      <c r="FF297" s="26" t="s">
        <v>39</v>
      </c>
      <c r="FG297" s="25">
        <f t="shared" si="612"/>
        <v>550.82591192941038</v>
      </c>
      <c r="FH297" s="25" t="s">
        <v>2</v>
      </c>
      <c r="FI297" s="25" t="str">
        <f t="shared" si="613"/>
        <v/>
      </c>
      <c r="FL297" s="144" t="str">
        <f t="shared" si="614"/>
        <v>( 526 / 3 ) π   =</v>
      </c>
      <c r="FM297" s="42">
        <f t="shared" si="569"/>
        <v>550.82591192941038</v>
      </c>
      <c r="FN297">
        <f t="shared" si="570"/>
        <v>-0.86602540378442194</v>
      </c>
      <c r="FO297">
        <f t="shared" si="571"/>
        <v>-0.50000000000002887</v>
      </c>
      <c r="FP297">
        <f t="shared" si="572"/>
        <v>-4.3301270189221093</v>
      </c>
      <c r="FQ297">
        <f t="shared" si="573"/>
        <v>-2.5000000000001443</v>
      </c>
      <c r="FR297">
        <f t="shared" si="574"/>
        <v>7.5000000000001439</v>
      </c>
      <c r="FS297">
        <f t="shared" si="575"/>
        <v>2.4999999999998557</v>
      </c>
      <c r="FT297">
        <f t="shared" si="576"/>
        <v>8.660254037844469</v>
      </c>
      <c r="FV297">
        <v>360</v>
      </c>
      <c r="FW297">
        <f t="shared" si="682"/>
        <v>120</v>
      </c>
      <c r="FX297">
        <f t="shared" si="577"/>
        <v>60</v>
      </c>
      <c r="FY297">
        <f t="shared" si="593"/>
        <v>3</v>
      </c>
      <c r="FZ297">
        <f t="shared" si="663"/>
        <v>1.5</v>
      </c>
      <c r="GA297">
        <f t="shared" si="594"/>
        <v>263</v>
      </c>
      <c r="GB297">
        <f t="shared" si="578"/>
        <v>0</v>
      </c>
      <c r="GC297" t="str">
        <f t="shared" si="579"/>
        <v/>
      </c>
      <c r="GD297" t="str">
        <f t="shared" si="664"/>
        <v/>
      </c>
      <c r="GH297" t="str">
        <f t="shared" si="615"/>
        <v/>
      </c>
      <c r="GI297" t="str">
        <f t="shared" si="580"/>
        <v/>
      </c>
      <c r="GJ297" s="43" t="str">
        <f t="shared" si="581"/>
        <v/>
      </c>
      <c r="GK297" s="43" t="str">
        <f t="shared" si="582"/>
        <v/>
      </c>
      <c r="GL297" s="145"/>
      <c r="GM297" t="str">
        <f t="shared" si="583"/>
        <v/>
      </c>
      <c r="GN297" t="str">
        <f t="shared" si="584"/>
        <v/>
      </c>
      <c r="GO297" t="str">
        <f t="shared" si="585"/>
        <v/>
      </c>
      <c r="GP297" t="str">
        <f t="shared" si="586"/>
        <v/>
      </c>
      <c r="GQ297" t="str">
        <f t="shared" si="665"/>
        <v/>
      </c>
      <c r="GR297" t="str">
        <f t="shared" si="587"/>
        <v/>
      </c>
      <c r="GS297" t="str">
        <f t="shared" si="588"/>
        <v/>
      </c>
      <c r="GU297" t="str">
        <f t="shared" si="589"/>
        <v/>
      </c>
      <c r="GV297" t="str">
        <f t="shared" si="596"/>
        <v/>
      </c>
      <c r="GW297" t="str">
        <f t="shared" si="597"/>
        <v/>
      </c>
      <c r="GX297" t="str">
        <f t="shared" si="598"/>
        <v/>
      </c>
      <c r="GY297" s="19"/>
      <c r="GZ297" t="e">
        <f t="shared" si="666"/>
        <v>#VALUE!</v>
      </c>
      <c r="HA297">
        <f t="shared" si="599"/>
        <v>3</v>
      </c>
      <c r="HC297" t="s">
        <v>982</v>
      </c>
      <c r="HD297">
        <f t="shared" si="683"/>
        <v>263</v>
      </c>
      <c r="HE297" t="str">
        <f t="shared" si="616"/>
        <v/>
      </c>
      <c r="HF297">
        <f t="shared" si="617"/>
        <v>0</v>
      </c>
      <c r="HG297" t="str">
        <f t="shared" si="618"/>
        <v/>
      </c>
      <c r="HH297">
        <f t="shared" si="590"/>
        <v>0</v>
      </c>
    </row>
    <row r="298" spans="2:216" x14ac:dyDescent="0.25">
      <c r="B298" s="8"/>
      <c r="C298" s="8"/>
      <c r="D298" s="8"/>
      <c r="E298" s="8"/>
      <c r="F298" s="8"/>
      <c r="G298" s="8"/>
      <c r="H298" s="8"/>
      <c r="I298" s="8"/>
      <c r="J298" s="8"/>
      <c r="L298" s="185"/>
      <c r="M298" s="185"/>
      <c r="N298" s="84"/>
      <c r="O298" s="8"/>
      <c r="P298" s="8"/>
      <c r="Q298" s="27"/>
      <c r="R298" s="227">
        <f t="shared" si="619"/>
        <v>176</v>
      </c>
      <c r="U298" s="32" t="str">
        <f t="shared" si="559"/>
        <v/>
      </c>
      <c r="V298" s="45" t="str">
        <f t="shared" si="560"/>
        <v/>
      </c>
      <c r="W298" s="32" t="str">
        <f t="shared" si="620"/>
        <v/>
      </c>
      <c r="X298" s="35" t="str">
        <f t="shared" si="561"/>
        <v/>
      </c>
      <c r="Y298" s="39" t="str">
        <f t="shared" si="562"/>
        <v/>
      </c>
      <c r="Z298" s="35" t="str">
        <f t="shared" si="563"/>
        <v/>
      </c>
      <c r="AA298" s="35" t="str">
        <f t="shared" si="564"/>
        <v/>
      </c>
      <c r="AB298" s="35" t="str">
        <f t="shared" si="621"/>
        <v/>
      </c>
      <c r="AC298" s="39" t="str">
        <f t="shared" si="622"/>
        <v/>
      </c>
      <c r="AD298" s="39" t="str">
        <f t="shared" si="623"/>
        <v/>
      </c>
      <c r="AE298" s="41" t="str">
        <f t="shared" si="565"/>
        <v/>
      </c>
      <c r="AG298" s="20" t="e">
        <f t="shared" si="624"/>
        <v>#VALUE!</v>
      </c>
      <c r="BE298" s="8">
        <v>180</v>
      </c>
      <c r="BF298" s="8">
        <v>360</v>
      </c>
      <c r="BG298" s="8">
        <f t="shared" si="684"/>
        <v>10560</v>
      </c>
      <c r="BH298">
        <f t="shared" si="625"/>
        <v>31680</v>
      </c>
      <c r="BI298" t="s">
        <v>20</v>
      </c>
      <c r="BJ298">
        <f t="shared" si="626"/>
        <v>31680</v>
      </c>
      <c r="BK298">
        <f t="shared" si="667"/>
        <v>0</v>
      </c>
      <c r="BL298" s="17">
        <f t="shared" si="627"/>
        <v>63360</v>
      </c>
      <c r="BM298" s="17">
        <f t="shared" si="628"/>
        <v>360</v>
      </c>
      <c r="BN298" s="17">
        <f t="shared" si="629"/>
        <v>63360</v>
      </c>
      <c r="BO298" s="17">
        <f t="shared" si="630"/>
        <v>0</v>
      </c>
      <c r="BR298">
        <f t="shared" si="631"/>
        <v>31680</v>
      </c>
      <c r="BS298">
        <f t="shared" si="632"/>
        <v>360</v>
      </c>
      <c r="BT298">
        <f t="shared" si="633"/>
        <v>176</v>
      </c>
      <c r="BU298">
        <f t="shared" si="634"/>
        <v>1</v>
      </c>
      <c r="BX298">
        <f t="shared" si="635"/>
        <v>1</v>
      </c>
      <c r="BY298">
        <f t="shared" si="636"/>
        <v>176</v>
      </c>
      <c r="BZ298">
        <f t="shared" si="637"/>
        <v>1</v>
      </c>
      <c r="CA298">
        <f t="shared" si="638"/>
        <v>1</v>
      </c>
      <c r="CB298">
        <f t="shared" si="639"/>
        <v>176</v>
      </c>
      <c r="CC298">
        <f t="shared" si="640"/>
        <v>1</v>
      </c>
      <c r="CD298" s="19"/>
      <c r="CE298" s="155">
        <f t="shared" si="641"/>
        <v>176</v>
      </c>
      <c r="CF298" s="17">
        <f t="shared" si="642"/>
        <v>176</v>
      </c>
      <c r="CG298" s="205">
        <f t="shared" si="643"/>
        <v>552.92030703180353</v>
      </c>
      <c r="CH298" s="205">
        <f t="shared" si="644"/>
        <v>176</v>
      </c>
      <c r="CI298" s="205">
        <f t="shared" si="645"/>
        <v>0</v>
      </c>
      <c r="CJ298" s="224">
        <f t="shared" si="600"/>
        <v>1</v>
      </c>
      <c r="CK298" s="205">
        <f t="shared" si="646"/>
        <v>2</v>
      </c>
      <c r="CL298" s="205">
        <v>360</v>
      </c>
      <c r="CM298" s="205">
        <f t="shared" si="668"/>
        <v>8.3333333333333332E-3</v>
      </c>
      <c r="CN298" s="8"/>
      <c r="CO298" s="198"/>
      <c r="CP298" s="8"/>
      <c r="CQ298" s="8"/>
      <c r="CR298" s="8"/>
      <c r="CS298" s="8"/>
      <c r="CT298" s="8">
        <f t="shared" si="669"/>
        <v>528</v>
      </c>
      <c r="CU298" s="8">
        <f t="shared" si="670"/>
        <v>3</v>
      </c>
      <c r="CV298" s="8">
        <f t="shared" si="647"/>
        <v>3</v>
      </c>
      <c r="CW298" s="8">
        <f t="shared" si="591"/>
        <v>176</v>
      </c>
      <c r="CX298" s="8">
        <f t="shared" si="592"/>
        <v>1</v>
      </c>
      <c r="CY298" s="8">
        <f t="shared" si="601"/>
        <v>3</v>
      </c>
      <c r="CZ298" s="8">
        <f t="shared" si="602"/>
        <v>176</v>
      </c>
      <c r="DA298" s="8">
        <f t="shared" si="648"/>
        <v>1</v>
      </c>
      <c r="DB298" s="8"/>
      <c r="DC298" s="198">
        <f t="shared" si="649"/>
        <v>176</v>
      </c>
      <c r="DD298" s="234" t="s">
        <v>1005</v>
      </c>
      <c r="DE298" s="198">
        <f t="shared" si="650"/>
        <v>1</v>
      </c>
      <c r="DF298" s="8" t="s">
        <v>16</v>
      </c>
      <c r="DG298" s="8">
        <f t="shared" si="603"/>
        <v>176</v>
      </c>
      <c r="DH298" s="129" t="s">
        <v>18</v>
      </c>
      <c r="DI298" s="129" t="s">
        <v>16</v>
      </c>
      <c r="DJ298" s="198">
        <f t="shared" si="651"/>
        <v>552.92030703180353</v>
      </c>
      <c r="DK298" s="30" t="s">
        <v>2</v>
      </c>
      <c r="DL298" s="198">
        <f t="shared" si="604"/>
        <v>552.92030703180353</v>
      </c>
      <c r="DM298" s="228">
        <f t="shared" si="671"/>
        <v>1000000000000</v>
      </c>
      <c r="DN298" s="228">
        <f t="shared" si="672"/>
        <v>552920307031803.56</v>
      </c>
      <c r="DO298" s="228">
        <f t="shared" si="673"/>
        <v>552920307031803.56</v>
      </c>
      <c r="DP298" s="228">
        <f t="shared" si="674"/>
        <v>552920307031804</v>
      </c>
      <c r="DQ298" s="228">
        <f t="shared" si="675"/>
        <v>552920307031804</v>
      </c>
      <c r="DR298" s="30" t="str">
        <f t="shared" si="676"/>
        <v/>
      </c>
      <c r="DS298" s="30">
        <f t="shared" si="677"/>
        <v>0</v>
      </c>
      <c r="DT298" s="30">
        <f t="shared" si="678"/>
        <v>0</v>
      </c>
      <c r="DU298" s="27"/>
      <c r="DV298" s="23" t="s">
        <v>19</v>
      </c>
      <c r="DW298" s="23">
        <f t="shared" si="605"/>
        <v>176</v>
      </c>
      <c r="DX298" s="23">
        <f t="shared" si="606"/>
        <v>1</v>
      </c>
      <c r="DY298" s="23">
        <f t="shared" si="652"/>
        <v>176</v>
      </c>
      <c r="DZ298" s="23">
        <f t="shared" si="653"/>
        <v>0</v>
      </c>
      <c r="EA298" s="23">
        <f t="shared" si="607"/>
        <v>0</v>
      </c>
      <c r="EB298" s="23"/>
      <c r="EC298" s="23">
        <f t="shared" si="654"/>
        <v>176</v>
      </c>
      <c r="ED298" s="23">
        <f t="shared" si="655"/>
        <v>1</v>
      </c>
      <c r="EE298" s="23">
        <f t="shared" si="656"/>
        <v>176</v>
      </c>
      <c r="EF298" s="23">
        <f t="shared" si="657"/>
        <v>1</v>
      </c>
      <c r="EG298" s="23"/>
      <c r="EH298" s="23" t="s">
        <v>36</v>
      </c>
      <c r="EI298" s="223">
        <f t="shared" si="658"/>
        <v>176</v>
      </c>
      <c r="EJ298" s="23" t="s">
        <v>17</v>
      </c>
      <c r="EK298" s="223">
        <f t="shared" si="659"/>
        <v>1</v>
      </c>
      <c r="EL298" s="92" t="s">
        <v>37</v>
      </c>
      <c r="EM298" s="24" t="s">
        <v>18</v>
      </c>
      <c r="EN298" s="92">
        <f t="shared" si="566"/>
        <v>1</v>
      </c>
      <c r="EO298" s="92" t="s">
        <v>16</v>
      </c>
      <c r="EP298" t="str">
        <f t="shared" si="567"/>
        <v xml:space="preserve">( 176 / 1 ) π </v>
      </c>
      <c r="EQ298" t="str">
        <f t="shared" si="568"/>
        <v xml:space="preserve">176 π </v>
      </c>
      <c r="ER298" t="str">
        <f t="shared" si="660"/>
        <v xml:space="preserve">176 π </v>
      </c>
      <c r="ES298">
        <f t="shared" si="679"/>
        <v>0</v>
      </c>
      <c r="ET298" t="str">
        <f t="shared" si="661"/>
        <v xml:space="preserve">176 π </v>
      </c>
      <c r="EU298" s="92" t="s">
        <v>39</v>
      </c>
      <c r="EV298" s="92">
        <f t="shared" si="680"/>
        <v>265</v>
      </c>
      <c r="EW298" s="92"/>
      <c r="EX298" s="92">
        <f t="shared" si="681"/>
        <v>3</v>
      </c>
      <c r="EY298" s="92">
        <f t="shared" si="608"/>
        <v>1</v>
      </c>
      <c r="EZ298" s="71" t="str">
        <f t="shared" si="609"/>
        <v xml:space="preserve">31680° = </v>
      </c>
      <c r="FA298" s="73" t="str">
        <f t="shared" si="662"/>
        <v xml:space="preserve">176 π </v>
      </c>
      <c r="FB298" s="26" t="str">
        <f t="shared" si="610"/>
        <v>=</v>
      </c>
      <c r="FC298" s="26"/>
      <c r="FD298" s="26">
        <f t="shared" si="611"/>
        <v>552.92030703180353</v>
      </c>
      <c r="FE298" s="26"/>
      <c r="FF298" s="26" t="s">
        <v>39</v>
      </c>
      <c r="FG298" s="25">
        <f t="shared" si="612"/>
        <v>552.92030703180365</v>
      </c>
      <c r="FH298" s="25" t="s">
        <v>2</v>
      </c>
      <c r="FI298" s="25" t="str">
        <f t="shared" si="613"/>
        <v/>
      </c>
      <c r="FL298" s="144" t="str">
        <f t="shared" si="614"/>
        <v>176 π   =</v>
      </c>
      <c r="FM298" s="42">
        <f t="shared" si="569"/>
        <v>552.92030703180365</v>
      </c>
      <c r="FN298">
        <f t="shared" si="570"/>
        <v>3.5280806054416303E-14</v>
      </c>
      <c r="FO298">
        <f t="shared" si="571"/>
        <v>1</v>
      </c>
      <c r="FP298">
        <f t="shared" si="572"/>
        <v>1.7640403027208151E-13</v>
      </c>
      <c r="FQ298">
        <f t="shared" si="573"/>
        <v>5</v>
      </c>
      <c r="FR298">
        <f t="shared" si="574"/>
        <v>0</v>
      </c>
      <c r="FS298">
        <f t="shared" si="575"/>
        <v>0</v>
      </c>
      <c r="FT298">
        <f t="shared" si="576"/>
        <v>1.7640403027208151E-13</v>
      </c>
      <c r="FV298">
        <v>360</v>
      </c>
      <c r="FW298">
        <f t="shared" si="682"/>
        <v>120</v>
      </c>
      <c r="FX298">
        <f t="shared" si="577"/>
        <v>60</v>
      </c>
      <c r="FY298">
        <f t="shared" si="593"/>
        <v>3</v>
      </c>
      <c r="FZ298">
        <f t="shared" si="663"/>
        <v>1.5</v>
      </c>
      <c r="GA298">
        <f t="shared" si="594"/>
        <v>264</v>
      </c>
      <c r="GB298">
        <f t="shared" si="578"/>
        <v>0</v>
      </c>
      <c r="GC298" t="str">
        <f t="shared" si="579"/>
        <v/>
      </c>
      <c r="GD298" t="str">
        <f t="shared" si="664"/>
        <v/>
      </c>
      <c r="GH298" t="str">
        <f t="shared" si="615"/>
        <v/>
      </c>
      <c r="GI298" t="str">
        <f t="shared" si="580"/>
        <v/>
      </c>
      <c r="GJ298" s="43" t="str">
        <f t="shared" si="581"/>
        <v/>
      </c>
      <c r="GK298" s="43" t="str">
        <f t="shared" si="582"/>
        <v/>
      </c>
      <c r="GL298" s="145"/>
      <c r="GM298" t="str">
        <f t="shared" si="583"/>
        <v/>
      </c>
      <c r="GN298" t="str">
        <f t="shared" si="584"/>
        <v/>
      </c>
      <c r="GO298" t="str">
        <f t="shared" si="585"/>
        <v/>
      </c>
      <c r="GP298" t="str">
        <f t="shared" si="586"/>
        <v/>
      </c>
      <c r="GQ298" t="str">
        <f t="shared" si="665"/>
        <v/>
      </c>
      <c r="GR298" t="str">
        <f t="shared" si="587"/>
        <v/>
      </c>
      <c r="GS298" t="str">
        <f t="shared" si="588"/>
        <v/>
      </c>
      <c r="GU298" t="str">
        <f t="shared" si="589"/>
        <v/>
      </c>
      <c r="GV298" t="str">
        <f t="shared" si="596"/>
        <v/>
      </c>
      <c r="GW298" t="str">
        <f t="shared" si="597"/>
        <v/>
      </c>
      <c r="GX298" t="str">
        <f t="shared" si="598"/>
        <v/>
      </c>
      <c r="GY298" s="19"/>
      <c r="GZ298" t="e">
        <f t="shared" si="666"/>
        <v>#VALUE!</v>
      </c>
      <c r="HA298">
        <f t="shared" si="599"/>
        <v>3</v>
      </c>
      <c r="HC298" t="s">
        <v>982</v>
      </c>
      <c r="HD298">
        <f t="shared" si="683"/>
        <v>264</v>
      </c>
      <c r="HE298" t="str">
        <f t="shared" si="616"/>
        <v/>
      </c>
      <c r="HF298">
        <f t="shared" si="617"/>
        <v>0</v>
      </c>
      <c r="HG298" t="str">
        <f t="shared" si="618"/>
        <v/>
      </c>
      <c r="HH298">
        <f t="shared" si="590"/>
        <v>0</v>
      </c>
    </row>
    <row r="299" spans="2:216" x14ac:dyDescent="0.25">
      <c r="B299" s="8"/>
      <c r="C299" s="8"/>
      <c r="D299" s="8"/>
      <c r="E299" s="8"/>
      <c r="F299" s="8"/>
      <c r="G299" s="8"/>
      <c r="H299" s="8"/>
      <c r="I299" s="8"/>
      <c r="J299" s="8"/>
      <c r="L299" s="185"/>
      <c r="M299" s="185"/>
      <c r="N299" s="84"/>
      <c r="O299" s="8"/>
      <c r="P299" s="8"/>
      <c r="Q299" s="27"/>
      <c r="R299" s="227">
        <f t="shared" si="619"/>
        <v>176.66666666666666</v>
      </c>
      <c r="U299" s="32" t="str">
        <f t="shared" ref="U299:U362" si="685">GC299</f>
        <v/>
      </c>
      <c r="V299" s="44" t="str">
        <f t="shared" ref="V299:V362" si="686">GH299</f>
        <v/>
      </c>
      <c r="W299" s="66" t="str">
        <f t="shared" si="620"/>
        <v/>
      </c>
      <c r="X299" s="34" t="str">
        <f t="shared" ref="X299:X362" si="687">GJ299</f>
        <v/>
      </c>
      <c r="Y299" s="38" t="str">
        <f t="shared" ref="Y299:Y362" si="688">GK299</f>
        <v/>
      </c>
      <c r="Z299" s="34" t="str">
        <f t="shared" ref="Z299:Z362" si="689">GM299</f>
        <v/>
      </c>
      <c r="AA299" s="34" t="str">
        <f t="shared" ref="AA299:AA362" si="690">GN299</f>
        <v/>
      </c>
      <c r="AB299" s="34" t="str">
        <f t="shared" si="621"/>
        <v/>
      </c>
      <c r="AC299" s="38" t="str">
        <f t="shared" si="622"/>
        <v/>
      </c>
      <c r="AD299" s="38" t="str">
        <f t="shared" si="623"/>
        <v/>
      </c>
      <c r="AE299" s="40" t="str">
        <f t="shared" ref="AE299:AE362" si="691">GS299</f>
        <v/>
      </c>
      <c r="AG299" s="20" t="e">
        <f t="shared" si="624"/>
        <v>#VALUE!</v>
      </c>
      <c r="BE299" s="8">
        <v>180</v>
      </c>
      <c r="BF299" s="8">
        <v>360</v>
      </c>
      <c r="BG299" s="8">
        <f t="shared" si="684"/>
        <v>10600</v>
      </c>
      <c r="BH299">
        <f t="shared" si="625"/>
        <v>31800</v>
      </c>
      <c r="BI299" t="s">
        <v>20</v>
      </c>
      <c r="BJ299">
        <f t="shared" si="626"/>
        <v>31800</v>
      </c>
      <c r="BK299">
        <f t="shared" si="667"/>
        <v>0</v>
      </c>
      <c r="BL299" s="17">
        <f t="shared" si="627"/>
        <v>63600</v>
      </c>
      <c r="BM299" s="17">
        <f t="shared" si="628"/>
        <v>360</v>
      </c>
      <c r="BN299" s="17">
        <f t="shared" si="629"/>
        <v>63600</v>
      </c>
      <c r="BO299" s="17">
        <f t="shared" si="630"/>
        <v>0</v>
      </c>
      <c r="BR299">
        <f t="shared" si="631"/>
        <v>31800</v>
      </c>
      <c r="BS299">
        <f t="shared" si="632"/>
        <v>120</v>
      </c>
      <c r="BT299">
        <f t="shared" si="633"/>
        <v>530</v>
      </c>
      <c r="BU299">
        <f t="shared" si="634"/>
        <v>3</v>
      </c>
      <c r="BX299">
        <f t="shared" si="635"/>
        <v>1</v>
      </c>
      <c r="BY299">
        <f t="shared" si="636"/>
        <v>530</v>
      </c>
      <c r="BZ299">
        <f t="shared" si="637"/>
        <v>3</v>
      </c>
      <c r="CA299">
        <f t="shared" si="638"/>
        <v>1</v>
      </c>
      <c r="CB299">
        <f t="shared" si="639"/>
        <v>530</v>
      </c>
      <c r="CC299">
        <f t="shared" si="640"/>
        <v>3</v>
      </c>
      <c r="CD299" s="19"/>
      <c r="CE299" s="155">
        <f t="shared" si="641"/>
        <v>176.66666666666666</v>
      </c>
      <c r="CF299" s="17">
        <f t="shared" si="642"/>
        <v>176.66666666666666</v>
      </c>
      <c r="CG299" s="205">
        <f t="shared" si="643"/>
        <v>555.0147021341968</v>
      </c>
      <c r="CH299" s="205">
        <f t="shared" si="644"/>
        <v>176.66666666666666</v>
      </c>
      <c r="CI299" s="205">
        <f t="shared" si="645"/>
        <v>0</v>
      </c>
      <c r="CJ299" s="224">
        <f t="shared" si="600"/>
        <v>1</v>
      </c>
      <c r="CK299" s="205">
        <f t="shared" si="646"/>
        <v>2</v>
      </c>
      <c r="CL299" s="205">
        <v>360</v>
      </c>
      <c r="CM299" s="205">
        <f t="shared" si="668"/>
        <v>8.3333333333333332E-3</v>
      </c>
      <c r="CN299" s="8"/>
      <c r="CO299" s="198"/>
      <c r="CP299" s="8"/>
      <c r="CQ299" s="8"/>
      <c r="CR299" s="8"/>
      <c r="CS299" s="8"/>
      <c r="CT299" s="8">
        <f t="shared" si="669"/>
        <v>530</v>
      </c>
      <c r="CU299" s="8">
        <f t="shared" si="670"/>
        <v>3</v>
      </c>
      <c r="CV299" s="8">
        <f t="shared" si="647"/>
        <v>1</v>
      </c>
      <c r="CW299" s="8">
        <f t="shared" si="591"/>
        <v>530</v>
      </c>
      <c r="CX299" s="8">
        <f t="shared" si="592"/>
        <v>3</v>
      </c>
      <c r="CY299" s="8">
        <f t="shared" si="601"/>
        <v>1</v>
      </c>
      <c r="CZ299" s="8">
        <f t="shared" si="602"/>
        <v>530</v>
      </c>
      <c r="DA299" s="8">
        <f t="shared" si="648"/>
        <v>3</v>
      </c>
      <c r="DB299" s="8"/>
      <c r="DC299" s="198">
        <f t="shared" si="649"/>
        <v>530</v>
      </c>
      <c r="DD299" s="234" t="s">
        <v>1005</v>
      </c>
      <c r="DE299" s="198">
        <f t="shared" si="650"/>
        <v>3</v>
      </c>
      <c r="DF299" s="8" t="s">
        <v>16</v>
      </c>
      <c r="DG299" s="8">
        <f t="shared" si="603"/>
        <v>176.66666666666666</v>
      </c>
      <c r="DH299" s="129" t="s">
        <v>18</v>
      </c>
      <c r="DI299" s="129" t="s">
        <v>16</v>
      </c>
      <c r="DJ299" s="198">
        <f t="shared" si="651"/>
        <v>555.0147021341968</v>
      </c>
      <c r="DK299" s="30" t="s">
        <v>2</v>
      </c>
      <c r="DL299" s="198">
        <f t="shared" si="604"/>
        <v>555.0147021341968</v>
      </c>
      <c r="DM299" s="228">
        <f t="shared" si="671"/>
        <v>1000000000000</v>
      </c>
      <c r="DN299" s="228">
        <f t="shared" si="672"/>
        <v>555014702134196.81</v>
      </c>
      <c r="DO299" s="228">
        <f t="shared" si="673"/>
        <v>555014702134196.81</v>
      </c>
      <c r="DP299" s="228">
        <f t="shared" si="674"/>
        <v>555014702134197</v>
      </c>
      <c r="DQ299" s="228">
        <f t="shared" si="675"/>
        <v>555014702134197</v>
      </c>
      <c r="DR299" s="30" t="str">
        <f t="shared" si="676"/>
        <v/>
      </c>
      <c r="DS299" s="30">
        <f t="shared" si="677"/>
        <v>0</v>
      </c>
      <c r="DT299" s="30">
        <f t="shared" si="678"/>
        <v>0</v>
      </c>
      <c r="DU299" s="27"/>
      <c r="DV299" s="23" t="s">
        <v>19</v>
      </c>
      <c r="DW299" s="23">
        <f t="shared" si="605"/>
        <v>530</v>
      </c>
      <c r="DX299" s="23">
        <f t="shared" si="606"/>
        <v>3</v>
      </c>
      <c r="DY299" s="23">
        <f t="shared" si="652"/>
        <v>176.66666666666666</v>
      </c>
      <c r="DZ299" s="23">
        <f t="shared" si="653"/>
        <v>0</v>
      </c>
      <c r="EA299" s="23">
        <f t="shared" si="607"/>
        <v>0</v>
      </c>
      <c r="EB299" s="23"/>
      <c r="EC299" s="23">
        <f t="shared" si="654"/>
        <v>530</v>
      </c>
      <c r="ED299" s="23">
        <f t="shared" si="655"/>
        <v>3</v>
      </c>
      <c r="EE299" s="23">
        <f t="shared" si="656"/>
        <v>530</v>
      </c>
      <c r="EF299" s="23">
        <f t="shared" si="657"/>
        <v>3</v>
      </c>
      <c r="EG299" s="23"/>
      <c r="EH299" s="23" t="s">
        <v>36</v>
      </c>
      <c r="EI299" s="223">
        <f t="shared" si="658"/>
        <v>530</v>
      </c>
      <c r="EJ299" s="23" t="s">
        <v>17</v>
      </c>
      <c r="EK299" s="223">
        <f t="shared" si="659"/>
        <v>3</v>
      </c>
      <c r="EL299" s="92" t="s">
        <v>37</v>
      </c>
      <c r="EM299" s="24" t="s">
        <v>18</v>
      </c>
      <c r="EN299" s="92">
        <f t="shared" ref="EN299:EN362" si="692">GCD(EI299,EK299)</f>
        <v>1</v>
      </c>
      <c r="EO299" s="92" t="s">
        <v>16</v>
      </c>
      <c r="EP299" t="str">
        <f t="shared" ref="EP299:EP362" si="693">EH299&amp;EI299&amp;EJ299&amp;EK299&amp;EL299&amp;EM299</f>
        <v xml:space="preserve">( 530 / 3 ) π </v>
      </c>
      <c r="EQ299" t="str">
        <f t="shared" ref="EQ299:EQ362" si="694">IF(EK299=1,EI299&amp;EM299,EP299)</f>
        <v xml:space="preserve">( 530 / 3 ) π </v>
      </c>
      <c r="ER299" t="str">
        <f t="shared" si="660"/>
        <v xml:space="preserve">( 530 / 3 ) π </v>
      </c>
      <c r="ES299">
        <f t="shared" si="679"/>
        <v>0</v>
      </c>
      <c r="ET299" t="str">
        <f t="shared" si="661"/>
        <v xml:space="preserve">( 530 / 3 ) π </v>
      </c>
      <c r="EU299" s="92" t="s">
        <v>39</v>
      </c>
      <c r="EV299" s="92">
        <f t="shared" si="680"/>
        <v>266</v>
      </c>
      <c r="EW299" s="92"/>
      <c r="EX299" s="92">
        <f t="shared" si="681"/>
        <v>3</v>
      </c>
      <c r="EY299" s="92">
        <f t="shared" si="608"/>
        <v>1</v>
      </c>
      <c r="EZ299" s="71" t="str">
        <f t="shared" si="609"/>
        <v xml:space="preserve">31800° = </v>
      </c>
      <c r="FA299" s="73" t="str">
        <f t="shared" si="662"/>
        <v xml:space="preserve">( 530 / 3 ) π </v>
      </c>
      <c r="FB299" s="26" t="str">
        <f t="shared" si="610"/>
        <v>=</v>
      </c>
      <c r="FC299" s="26"/>
      <c r="FD299" s="26">
        <f t="shared" si="611"/>
        <v>555.0147021341968</v>
      </c>
      <c r="FE299" s="26"/>
      <c r="FF299" s="26" t="s">
        <v>39</v>
      </c>
      <c r="FG299" s="25">
        <f t="shared" si="612"/>
        <v>555.0147021341968</v>
      </c>
      <c r="FH299" s="25" t="s">
        <v>2</v>
      </c>
      <c r="FI299" s="25" t="str">
        <f t="shared" si="613"/>
        <v/>
      </c>
      <c r="FL299" s="144" t="str">
        <f t="shared" si="614"/>
        <v>( 530 / 3 ) π   =</v>
      </c>
      <c r="FM299" s="42">
        <f t="shared" ref="FM299:FM362" si="695">FG299</f>
        <v>555.0147021341968</v>
      </c>
      <c r="FN299">
        <f t="shared" ref="FN299:FN362" si="696">SIN(FG299)</f>
        <v>0.86602540378444359</v>
      </c>
      <c r="FO299">
        <f t="shared" ref="FO299:FO362" si="697">COS(FG299)</f>
        <v>-0.49999999999999151</v>
      </c>
      <c r="FP299">
        <f t="shared" ref="FP299:FP362" si="698">FN299*rayon</f>
        <v>4.3301270189222176</v>
      </c>
      <c r="FQ299">
        <f t="shared" ref="FQ299:FQ362" si="699">FO299*rayon</f>
        <v>-2.4999999999999574</v>
      </c>
      <c r="FR299">
        <f t="shared" ref="FR299:FR362" si="700">rayon-FQ299</f>
        <v>7.4999999999999574</v>
      </c>
      <c r="FS299">
        <f t="shared" ref="FS299:FS362" si="701">rayon-ABS(FQ299)</f>
        <v>2.5000000000000426</v>
      </c>
      <c r="FT299">
        <f t="shared" ref="FT299:FT362" si="702">SQRT(FP299^2+FR299^2)</f>
        <v>8.6602540378443624</v>
      </c>
      <c r="FV299">
        <v>360</v>
      </c>
      <c r="FW299">
        <f t="shared" si="682"/>
        <v>120</v>
      </c>
      <c r="FX299">
        <f t="shared" ref="FX299:FX362" si="703">FW299/2</f>
        <v>60</v>
      </c>
      <c r="FY299">
        <f t="shared" si="593"/>
        <v>3</v>
      </c>
      <c r="FZ299">
        <f t="shared" si="663"/>
        <v>1.5</v>
      </c>
      <c r="GA299">
        <f t="shared" si="594"/>
        <v>265</v>
      </c>
      <c r="GB299">
        <f t="shared" ref="GB299:GB362" si="704">IF(GA299&gt;FY299,0,GA299)</f>
        <v>0</v>
      </c>
      <c r="GC299" t="str">
        <f t="shared" ref="GC299:GC362" si="705">IF(GB299=0,"",GA299)</f>
        <v/>
      </c>
      <c r="GD299" t="str">
        <f t="shared" si="664"/>
        <v/>
      </c>
      <c r="GH299" t="str">
        <f t="shared" si="615"/>
        <v/>
      </c>
      <c r="GI299" t="str">
        <f t="shared" ref="GI299:GI362" si="706">IF(GB299=0,"",FL299)</f>
        <v/>
      </c>
      <c r="GJ299" s="43" t="str">
        <f t="shared" ref="GJ299:GJ362" si="707">IF(GB299=0,"",FM299)</f>
        <v/>
      </c>
      <c r="GK299" s="43" t="str">
        <f t="shared" ref="GK299:GK362" si="708">IF(GB299=0,"",FH299)</f>
        <v/>
      </c>
      <c r="GL299" s="145"/>
      <c r="GM299" t="str">
        <f t="shared" ref="GM299:GM362" si="709">IF(GB299=0,"",FN299)</f>
        <v/>
      </c>
      <c r="GN299" t="str">
        <f t="shared" ref="GN299:GN362" si="710">IF(GB299=0,"",FO299)</f>
        <v/>
      </c>
      <c r="GO299" t="str">
        <f t="shared" ref="GO299:GO362" si="711">IF(GB299=0,"",FP299)</f>
        <v/>
      </c>
      <c r="GP299" t="str">
        <f t="shared" ref="GP299:GP362" si="712">IF(GB299=0,"",FQ299)</f>
        <v/>
      </c>
      <c r="GQ299" t="str">
        <f t="shared" si="665"/>
        <v/>
      </c>
      <c r="GR299" t="str">
        <f t="shared" ref="GR299:GR362" si="713">IF(GB299=0,"",FR299)</f>
        <v/>
      </c>
      <c r="GS299" t="str">
        <f t="shared" ref="GS299:GS362" si="714">IF(GB299=0,"",FT299)</f>
        <v/>
      </c>
      <c r="GU299" t="str">
        <f t="shared" ref="GU299:GU362" si="715">IF(GB299&gt;GA299,"",GH299)</f>
        <v/>
      </c>
      <c r="GV299" t="str">
        <f t="shared" si="596"/>
        <v/>
      </c>
      <c r="GW299" t="str">
        <f t="shared" si="597"/>
        <v/>
      </c>
      <c r="GX299" t="str">
        <f t="shared" si="598"/>
        <v/>
      </c>
      <c r="GY299" s="19"/>
      <c r="GZ299" t="e">
        <f t="shared" si="666"/>
        <v>#VALUE!</v>
      </c>
      <c r="HA299">
        <f t="shared" si="599"/>
        <v>3</v>
      </c>
      <c r="HC299" t="s">
        <v>982</v>
      </c>
      <c r="HD299">
        <f t="shared" si="683"/>
        <v>265</v>
      </c>
      <c r="HE299" t="str">
        <f t="shared" si="616"/>
        <v/>
      </c>
      <c r="HF299">
        <f t="shared" si="617"/>
        <v>0</v>
      </c>
      <c r="HG299" t="str">
        <f t="shared" si="618"/>
        <v/>
      </c>
      <c r="HH299">
        <f t="shared" si="590"/>
        <v>0</v>
      </c>
    </row>
    <row r="300" spans="2:216" x14ac:dyDescent="0.25">
      <c r="B300" s="8"/>
      <c r="C300" s="8"/>
      <c r="D300" s="8"/>
      <c r="E300" s="8"/>
      <c r="F300" s="8"/>
      <c r="G300" s="8"/>
      <c r="H300" s="8"/>
      <c r="I300" s="8"/>
      <c r="J300" s="8"/>
      <c r="L300" s="185"/>
      <c r="M300" s="185"/>
      <c r="N300" s="84"/>
      <c r="O300" s="8"/>
      <c r="P300" s="8"/>
      <c r="Q300" s="27"/>
      <c r="R300" s="227">
        <f t="shared" si="619"/>
        <v>177.33333333333334</v>
      </c>
      <c r="U300" s="32" t="str">
        <f t="shared" si="685"/>
        <v/>
      </c>
      <c r="V300" s="45" t="str">
        <f t="shared" si="686"/>
        <v/>
      </c>
      <c r="W300" s="32" t="str">
        <f t="shared" si="620"/>
        <v/>
      </c>
      <c r="X300" s="35" t="str">
        <f t="shared" si="687"/>
        <v/>
      </c>
      <c r="Y300" s="39" t="str">
        <f t="shared" si="688"/>
        <v/>
      </c>
      <c r="Z300" s="35" t="str">
        <f t="shared" si="689"/>
        <v/>
      </c>
      <c r="AA300" s="35" t="str">
        <f t="shared" si="690"/>
        <v/>
      </c>
      <c r="AB300" s="35" t="str">
        <f t="shared" si="621"/>
        <v/>
      </c>
      <c r="AC300" s="39" t="str">
        <f t="shared" si="622"/>
        <v/>
      </c>
      <c r="AD300" s="39" t="str">
        <f t="shared" si="623"/>
        <v/>
      </c>
      <c r="AE300" s="41" t="str">
        <f t="shared" si="691"/>
        <v/>
      </c>
      <c r="AG300" s="20" t="e">
        <f t="shared" si="624"/>
        <v>#VALUE!</v>
      </c>
      <c r="BE300" s="8">
        <v>180</v>
      </c>
      <c r="BF300" s="8">
        <v>360</v>
      </c>
      <c r="BG300" s="8">
        <f t="shared" si="684"/>
        <v>10640</v>
      </c>
      <c r="BH300">
        <f t="shared" si="625"/>
        <v>31920</v>
      </c>
      <c r="BI300" t="s">
        <v>20</v>
      </c>
      <c r="BJ300">
        <f t="shared" si="626"/>
        <v>31920</v>
      </c>
      <c r="BK300">
        <f t="shared" si="667"/>
        <v>0</v>
      </c>
      <c r="BL300" s="17">
        <f t="shared" si="627"/>
        <v>63840</v>
      </c>
      <c r="BM300" s="17">
        <f t="shared" si="628"/>
        <v>360</v>
      </c>
      <c r="BN300" s="17">
        <f t="shared" si="629"/>
        <v>63840</v>
      </c>
      <c r="BO300" s="17">
        <f t="shared" si="630"/>
        <v>0</v>
      </c>
      <c r="BR300">
        <f t="shared" si="631"/>
        <v>31920</v>
      </c>
      <c r="BS300">
        <f t="shared" si="632"/>
        <v>120</v>
      </c>
      <c r="BT300">
        <f t="shared" si="633"/>
        <v>532</v>
      </c>
      <c r="BU300">
        <f t="shared" si="634"/>
        <v>3</v>
      </c>
      <c r="BX300">
        <f t="shared" si="635"/>
        <v>1</v>
      </c>
      <c r="BY300">
        <f t="shared" si="636"/>
        <v>532</v>
      </c>
      <c r="BZ300">
        <f t="shared" si="637"/>
        <v>3</v>
      </c>
      <c r="CA300">
        <f t="shared" si="638"/>
        <v>1</v>
      </c>
      <c r="CB300">
        <f t="shared" si="639"/>
        <v>532</v>
      </c>
      <c r="CC300">
        <f t="shared" si="640"/>
        <v>3</v>
      </c>
      <c r="CD300" s="19"/>
      <c r="CE300" s="155">
        <f t="shared" si="641"/>
        <v>177.33333333333334</v>
      </c>
      <c r="CF300" s="17">
        <f t="shared" si="642"/>
        <v>177.33333333333334</v>
      </c>
      <c r="CG300" s="205">
        <f t="shared" si="643"/>
        <v>557.10909723659006</v>
      </c>
      <c r="CH300" s="205">
        <f t="shared" si="644"/>
        <v>177.33333333333334</v>
      </c>
      <c r="CI300" s="205">
        <f t="shared" si="645"/>
        <v>0</v>
      </c>
      <c r="CJ300" s="224">
        <f t="shared" si="600"/>
        <v>1</v>
      </c>
      <c r="CK300" s="205">
        <f t="shared" si="646"/>
        <v>2</v>
      </c>
      <c r="CL300" s="205">
        <v>360</v>
      </c>
      <c r="CM300" s="205">
        <f t="shared" si="668"/>
        <v>8.3333333333333332E-3</v>
      </c>
      <c r="CN300" s="8"/>
      <c r="CO300" s="198"/>
      <c r="CP300" s="8"/>
      <c r="CQ300" s="8"/>
      <c r="CR300" s="8"/>
      <c r="CS300" s="8"/>
      <c r="CT300" s="8">
        <f t="shared" si="669"/>
        <v>532</v>
      </c>
      <c r="CU300" s="8">
        <f t="shared" si="670"/>
        <v>3</v>
      </c>
      <c r="CV300" s="8">
        <f t="shared" si="647"/>
        <v>1</v>
      </c>
      <c r="CW300" s="8">
        <f t="shared" si="591"/>
        <v>532</v>
      </c>
      <c r="CX300" s="8">
        <f t="shared" si="592"/>
        <v>3</v>
      </c>
      <c r="CY300" s="8">
        <f t="shared" si="601"/>
        <v>1</v>
      </c>
      <c r="CZ300" s="8">
        <f t="shared" si="602"/>
        <v>532</v>
      </c>
      <c r="DA300" s="8">
        <f t="shared" si="648"/>
        <v>3</v>
      </c>
      <c r="DB300" s="8"/>
      <c r="DC300" s="198">
        <f t="shared" si="649"/>
        <v>532</v>
      </c>
      <c r="DD300" s="234" t="s">
        <v>1005</v>
      </c>
      <c r="DE300" s="198">
        <f t="shared" si="650"/>
        <v>3</v>
      </c>
      <c r="DF300" s="8" t="s">
        <v>16</v>
      </c>
      <c r="DG300" s="8">
        <f t="shared" si="603"/>
        <v>177.33333333333334</v>
      </c>
      <c r="DH300" s="129" t="s">
        <v>18</v>
      </c>
      <c r="DI300" s="129" t="s">
        <v>16</v>
      </c>
      <c r="DJ300" s="198">
        <f t="shared" si="651"/>
        <v>557.10909723659006</v>
      </c>
      <c r="DK300" s="30" t="s">
        <v>2</v>
      </c>
      <c r="DL300" s="198">
        <f t="shared" si="604"/>
        <v>557.10909723659006</v>
      </c>
      <c r="DM300" s="228">
        <f t="shared" si="671"/>
        <v>1000000000000</v>
      </c>
      <c r="DN300" s="228">
        <f t="shared" si="672"/>
        <v>557109097236590.06</v>
      </c>
      <c r="DO300" s="228">
        <f t="shared" si="673"/>
        <v>557109097236590.06</v>
      </c>
      <c r="DP300" s="228">
        <f t="shared" si="674"/>
        <v>557109097236590</v>
      </c>
      <c r="DQ300" s="228">
        <f t="shared" si="675"/>
        <v>557109097236590</v>
      </c>
      <c r="DR300" s="30" t="str">
        <f t="shared" si="676"/>
        <v/>
      </c>
      <c r="DS300" s="30">
        <f t="shared" si="677"/>
        <v>0</v>
      </c>
      <c r="DT300" s="30">
        <f t="shared" si="678"/>
        <v>0</v>
      </c>
      <c r="DU300" s="27"/>
      <c r="DV300" s="23" t="s">
        <v>19</v>
      </c>
      <c r="DW300" s="23">
        <f t="shared" si="605"/>
        <v>532</v>
      </c>
      <c r="DX300" s="23">
        <f t="shared" si="606"/>
        <v>3</v>
      </c>
      <c r="DY300" s="23">
        <f t="shared" si="652"/>
        <v>177.33333333333334</v>
      </c>
      <c r="DZ300" s="23">
        <f t="shared" si="653"/>
        <v>0</v>
      </c>
      <c r="EA300" s="23">
        <f t="shared" si="607"/>
        <v>0</v>
      </c>
      <c r="EB300" s="23"/>
      <c r="EC300" s="23">
        <f t="shared" si="654"/>
        <v>532</v>
      </c>
      <c r="ED300" s="23">
        <f t="shared" si="655"/>
        <v>3</v>
      </c>
      <c r="EE300" s="23">
        <f t="shared" si="656"/>
        <v>532</v>
      </c>
      <c r="EF300" s="23">
        <f t="shared" si="657"/>
        <v>3</v>
      </c>
      <c r="EG300" s="23"/>
      <c r="EH300" s="23" t="s">
        <v>36</v>
      </c>
      <c r="EI300" s="223">
        <f t="shared" si="658"/>
        <v>532</v>
      </c>
      <c r="EJ300" s="23" t="s">
        <v>17</v>
      </c>
      <c r="EK300" s="223">
        <f t="shared" si="659"/>
        <v>3</v>
      </c>
      <c r="EL300" s="92" t="s">
        <v>37</v>
      </c>
      <c r="EM300" s="24" t="s">
        <v>18</v>
      </c>
      <c r="EN300" s="92">
        <f t="shared" si="692"/>
        <v>1</v>
      </c>
      <c r="EO300" s="92" t="s">
        <v>16</v>
      </c>
      <c r="EP300" t="str">
        <f t="shared" si="693"/>
        <v xml:space="preserve">( 532 / 3 ) π </v>
      </c>
      <c r="EQ300" t="str">
        <f t="shared" si="694"/>
        <v xml:space="preserve">( 532 / 3 ) π </v>
      </c>
      <c r="ER300" t="str">
        <f t="shared" si="660"/>
        <v xml:space="preserve">( 532 / 3 ) π </v>
      </c>
      <c r="ES300">
        <f t="shared" si="679"/>
        <v>0</v>
      </c>
      <c r="ET300" t="str">
        <f t="shared" si="661"/>
        <v xml:space="preserve">( 532 / 3 ) π </v>
      </c>
      <c r="EU300" s="92" t="s">
        <v>39</v>
      </c>
      <c r="EV300" s="92">
        <f t="shared" si="680"/>
        <v>267</v>
      </c>
      <c r="EW300" s="92"/>
      <c r="EX300" s="92">
        <f t="shared" si="681"/>
        <v>3</v>
      </c>
      <c r="EY300" s="92">
        <f t="shared" si="608"/>
        <v>3</v>
      </c>
      <c r="EZ300" s="71" t="str">
        <f t="shared" si="609"/>
        <v xml:space="preserve">31920° = </v>
      </c>
      <c r="FA300" s="73" t="str">
        <f t="shared" si="662"/>
        <v xml:space="preserve">( 532 / 3 ) π </v>
      </c>
      <c r="FB300" s="26" t="str">
        <f t="shared" si="610"/>
        <v>=</v>
      </c>
      <c r="FC300" s="26"/>
      <c r="FD300" s="26">
        <f t="shared" si="611"/>
        <v>557.10909723659006</v>
      </c>
      <c r="FE300" s="26"/>
      <c r="FF300" s="26" t="s">
        <v>39</v>
      </c>
      <c r="FG300" s="25">
        <f t="shared" si="612"/>
        <v>557.10909723658995</v>
      </c>
      <c r="FH300" s="25" t="s">
        <v>2</v>
      </c>
      <c r="FI300" s="25" t="str">
        <f t="shared" si="613"/>
        <v/>
      </c>
      <c r="FL300" s="144" t="str">
        <f t="shared" si="614"/>
        <v>( 532 / 3 ) π   =</v>
      </c>
      <c r="FM300" s="42">
        <f t="shared" si="695"/>
        <v>557.10909723658995</v>
      </c>
      <c r="FN300">
        <f t="shared" si="696"/>
        <v>-0.86602540378441117</v>
      </c>
      <c r="FO300">
        <f t="shared" si="697"/>
        <v>-0.50000000000004752</v>
      </c>
      <c r="FP300">
        <f t="shared" si="698"/>
        <v>-4.330127018922056</v>
      </c>
      <c r="FQ300">
        <f t="shared" si="699"/>
        <v>-2.5000000000002376</v>
      </c>
      <c r="FR300">
        <f t="shared" si="700"/>
        <v>7.500000000000238</v>
      </c>
      <c r="FS300">
        <f t="shared" si="701"/>
        <v>2.4999999999997624</v>
      </c>
      <c r="FT300">
        <f t="shared" si="702"/>
        <v>8.6602540378445241</v>
      </c>
      <c r="FV300">
        <v>360</v>
      </c>
      <c r="FW300">
        <f t="shared" si="682"/>
        <v>120</v>
      </c>
      <c r="FX300">
        <f t="shared" si="703"/>
        <v>60</v>
      </c>
      <c r="FY300">
        <f t="shared" si="593"/>
        <v>3</v>
      </c>
      <c r="FZ300">
        <f t="shared" si="663"/>
        <v>1.5</v>
      </c>
      <c r="GA300">
        <f t="shared" si="594"/>
        <v>266</v>
      </c>
      <c r="GB300">
        <f t="shared" si="704"/>
        <v>0</v>
      </c>
      <c r="GC300" t="str">
        <f t="shared" si="705"/>
        <v/>
      </c>
      <c r="GD300" t="str">
        <f t="shared" si="664"/>
        <v/>
      </c>
      <c r="GH300" t="str">
        <f t="shared" si="615"/>
        <v/>
      </c>
      <c r="GI300" t="str">
        <f t="shared" si="706"/>
        <v/>
      </c>
      <c r="GJ300" s="43" t="str">
        <f t="shared" si="707"/>
        <v/>
      </c>
      <c r="GK300" s="43" t="str">
        <f t="shared" si="708"/>
        <v/>
      </c>
      <c r="GL300" s="145"/>
      <c r="GM300" t="str">
        <f t="shared" si="709"/>
        <v/>
      </c>
      <c r="GN300" t="str">
        <f t="shared" si="710"/>
        <v/>
      </c>
      <c r="GO300" t="str">
        <f t="shared" si="711"/>
        <v/>
      </c>
      <c r="GP300" t="str">
        <f t="shared" si="712"/>
        <v/>
      </c>
      <c r="GQ300" t="str">
        <f t="shared" si="665"/>
        <v/>
      </c>
      <c r="GR300" t="str">
        <f t="shared" si="713"/>
        <v/>
      </c>
      <c r="GS300" t="str">
        <f t="shared" si="714"/>
        <v/>
      </c>
      <c r="GU300" t="str">
        <f t="shared" si="715"/>
        <v/>
      </c>
      <c r="GV300" t="str">
        <f t="shared" si="596"/>
        <v/>
      </c>
      <c r="GW300" t="str">
        <f t="shared" si="597"/>
        <v/>
      </c>
      <c r="GX300" t="str">
        <f t="shared" si="598"/>
        <v/>
      </c>
      <c r="GY300" s="19"/>
      <c r="GZ300" t="e">
        <f t="shared" si="666"/>
        <v>#VALUE!</v>
      </c>
      <c r="HA300">
        <f t="shared" si="599"/>
        <v>3</v>
      </c>
      <c r="HC300" t="s">
        <v>982</v>
      </c>
      <c r="HD300">
        <f t="shared" si="683"/>
        <v>266</v>
      </c>
      <c r="HE300" t="str">
        <f t="shared" si="616"/>
        <v/>
      </c>
      <c r="HF300">
        <f t="shared" si="617"/>
        <v>0</v>
      </c>
      <c r="HG300" t="str">
        <f t="shared" si="618"/>
        <v/>
      </c>
      <c r="HH300">
        <f t="shared" ref="HH300:HH363" si="716">IF(HD300=HF300,HG300,HH299)</f>
        <v>0</v>
      </c>
    </row>
    <row r="301" spans="2:216" x14ac:dyDescent="0.25">
      <c r="B301" s="8"/>
      <c r="C301" s="8"/>
      <c r="D301" s="8"/>
      <c r="E301" s="8"/>
      <c r="F301" s="8"/>
      <c r="G301" s="8"/>
      <c r="H301" s="8"/>
      <c r="I301" s="8"/>
      <c r="J301" s="8"/>
      <c r="L301" s="185"/>
      <c r="M301" s="185"/>
      <c r="N301" s="84"/>
      <c r="O301" s="8"/>
      <c r="P301" s="8"/>
      <c r="Q301" s="27"/>
      <c r="R301" s="227">
        <f t="shared" si="619"/>
        <v>178</v>
      </c>
      <c r="U301" s="32" t="str">
        <f t="shared" si="685"/>
        <v/>
      </c>
      <c r="V301" s="44" t="str">
        <f t="shared" si="686"/>
        <v/>
      </c>
      <c r="W301" s="66" t="str">
        <f t="shared" si="620"/>
        <v/>
      </c>
      <c r="X301" s="34" t="str">
        <f t="shared" si="687"/>
        <v/>
      </c>
      <c r="Y301" s="38" t="str">
        <f t="shared" si="688"/>
        <v/>
      </c>
      <c r="Z301" s="34" t="str">
        <f t="shared" si="689"/>
        <v/>
      </c>
      <c r="AA301" s="34" t="str">
        <f t="shared" si="690"/>
        <v/>
      </c>
      <c r="AB301" s="34" t="str">
        <f t="shared" si="621"/>
        <v/>
      </c>
      <c r="AC301" s="38" t="str">
        <f t="shared" si="622"/>
        <v/>
      </c>
      <c r="AD301" s="38" t="str">
        <f t="shared" si="623"/>
        <v/>
      </c>
      <c r="AE301" s="40" t="str">
        <f t="shared" si="691"/>
        <v/>
      </c>
      <c r="AG301" s="20" t="e">
        <f t="shared" si="624"/>
        <v>#VALUE!</v>
      </c>
      <c r="BE301" s="8">
        <v>180</v>
      </c>
      <c r="BF301" s="8">
        <v>360</v>
      </c>
      <c r="BG301" s="8">
        <f t="shared" si="684"/>
        <v>10680</v>
      </c>
      <c r="BH301">
        <f t="shared" si="625"/>
        <v>32040</v>
      </c>
      <c r="BI301" t="s">
        <v>20</v>
      </c>
      <c r="BJ301">
        <f t="shared" si="626"/>
        <v>32040</v>
      </c>
      <c r="BK301">
        <f t="shared" si="667"/>
        <v>0</v>
      </c>
      <c r="BL301" s="17">
        <f t="shared" si="627"/>
        <v>64080</v>
      </c>
      <c r="BM301" s="17">
        <f t="shared" si="628"/>
        <v>360</v>
      </c>
      <c r="BN301" s="17">
        <f t="shared" si="629"/>
        <v>64080</v>
      </c>
      <c r="BO301" s="17">
        <f t="shared" si="630"/>
        <v>0</v>
      </c>
      <c r="BR301">
        <f t="shared" si="631"/>
        <v>32040</v>
      </c>
      <c r="BS301">
        <f t="shared" si="632"/>
        <v>360</v>
      </c>
      <c r="BT301">
        <f t="shared" si="633"/>
        <v>178</v>
      </c>
      <c r="BU301">
        <f t="shared" si="634"/>
        <v>1</v>
      </c>
      <c r="BX301">
        <f t="shared" si="635"/>
        <v>1</v>
      </c>
      <c r="BY301">
        <f t="shared" si="636"/>
        <v>178</v>
      </c>
      <c r="BZ301">
        <f t="shared" si="637"/>
        <v>1</v>
      </c>
      <c r="CA301">
        <f t="shared" si="638"/>
        <v>1</v>
      </c>
      <c r="CB301">
        <f t="shared" si="639"/>
        <v>178</v>
      </c>
      <c r="CC301">
        <f t="shared" si="640"/>
        <v>1</v>
      </c>
      <c r="CD301" s="19"/>
      <c r="CE301" s="155">
        <f t="shared" si="641"/>
        <v>178</v>
      </c>
      <c r="CF301" s="17">
        <f t="shared" si="642"/>
        <v>178</v>
      </c>
      <c r="CG301" s="205">
        <f t="shared" si="643"/>
        <v>559.20349233898321</v>
      </c>
      <c r="CH301" s="205">
        <f t="shared" si="644"/>
        <v>178</v>
      </c>
      <c r="CI301" s="205">
        <f t="shared" si="645"/>
        <v>0</v>
      </c>
      <c r="CJ301" s="224">
        <f t="shared" si="600"/>
        <v>1</v>
      </c>
      <c r="CK301" s="205">
        <f t="shared" si="646"/>
        <v>2</v>
      </c>
      <c r="CL301" s="205">
        <v>360</v>
      </c>
      <c r="CM301" s="205">
        <f t="shared" si="668"/>
        <v>8.3333333333333332E-3</v>
      </c>
      <c r="CN301" s="8"/>
      <c r="CO301" s="198"/>
      <c r="CP301" s="8"/>
      <c r="CQ301" s="8"/>
      <c r="CR301" s="8"/>
      <c r="CS301" s="8"/>
      <c r="CT301" s="8">
        <f t="shared" si="669"/>
        <v>534</v>
      </c>
      <c r="CU301" s="8">
        <f t="shared" si="670"/>
        <v>3</v>
      </c>
      <c r="CV301" s="8">
        <f t="shared" si="647"/>
        <v>3</v>
      </c>
      <c r="CW301" s="8">
        <f t="shared" si="591"/>
        <v>178</v>
      </c>
      <c r="CX301" s="8">
        <f t="shared" si="592"/>
        <v>1</v>
      </c>
      <c r="CY301" s="8">
        <f t="shared" si="601"/>
        <v>3</v>
      </c>
      <c r="CZ301" s="8">
        <f t="shared" si="602"/>
        <v>178</v>
      </c>
      <c r="DA301" s="8">
        <f t="shared" si="648"/>
        <v>1</v>
      </c>
      <c r="DB301" s="8"/>
      <c r="DC301" s="198">
        <f t="shared" si="649"/>
        <v>178</v>
      </c>
      <c r="DD301" s="234" t="s">
        <v>1005</v>
      </c>
      <c r="DE301" s="198">
        <f t="shared" si="650"/>
        <v>1</v>
      </c>
      <c r="DF301" s="8" t="s">
        <v>16</v>
      </c>
      <c r="DG301" s="8">
        <f t="shared" si="603"/>
        <v>178</v>
      </c>
      <c r="DH301" s="129" t="s">
        <v>18</v>
      </c>
      <c r="DI301" s="129" t="s">
        <v>16</v>
      </c>
      <c r="DJ301" s="198">
        <f t="shared" si="651"/>
        <v>559.20349233898321</v>
      </c>
      <c r="DK301" s="30" t="s">
        <v>2</v>
      </c>
      <c r="DL301" s="198">
        <f t="shared" si="604"/>
        <v>559.20349233898321</v>
      </c>
      <c r="DM301" s="228">
        <f t="shared" si="671"/>
        <v>1000000000000</v>
      </c>
      <c r="DN301" s="228">
        <f t="shared" si="672"/>
        <v>559203492338983.19</v>
      </c>
      <c r="DO301" s="228">
        <f t="shared" si="673"/>
        <v>559203492338983.19</v>
      </c>
      <c r="DP301" s="228">
        <f t="shared" si="674"/>
        <v>559203492338983</v>
      </c>
      <c r="DQ301" s="228">
        <f t="shared" si="675"/>
        <v>559203492338983</v>
      </c>
      <c r="DR301" s="30" t="str">
        <f t="shared" si="676"/>
        <v/>
      </c>
      <c r="DS301" s="30">
        <f t="shared" si="677"/>
        <v>0</v>
      </c>
      <c r="DT301" s="30">
        <f t="shared" si="678"/>
        <v>0</v>
      </c>
      <c r="DU301" s="27"/>
      <c r="DV301" s="23" t="s">
        <v>19</v>
      </c>
      <c r="DW301" s="23">
        <f t="shared" si="605"/>
        <v>178</v>
      </c>
      <c r="DX301" s="23">
        <f t="shared" si="606"/>
        <v>1</v>
      </c>
      <c r="DY301" s="23">
        <f t="shared" si="652"/>
        <v>178</v>
      </c>
      <c r="DZ301" s="23">
        <f t="shared" si="653"/>
        <v>0</v>
      </c>
      <c r="EA301" s="23">
        <f t="shared" si="607"/>
        <v>0</v>
      </c>
      <c r="EB301" s="23"/>
      <c r="EC301" s="23">
        <f t="shared" si="654"/>
        <v>178</v>
      </c>
      <c r="ED301" s="23">
        <f t="shared" si="655"/>
        <v>1</v>
      </c>
      <c r="EE301" s="23">
        <f t="shared" si="656"/>
        <v>178</v>
      </c>
      <c r="EF301" s="23">
        <f t="shared" si="657"/>
        <v>1</v>
      </c>
      <c r="EG301" s="23"/>
      <c r="EH301" s="23" t="s">
        <v>36</v>
      </c>
      <c r="EI301" s="223">
        <f t="shared" si="658"/>
        <v>178</v>
      </c>
      <c r="EJ301" s="23" t="s">
        <v>17</v>
      </c>
      <c r="EK301" s="223">
        <f t="shared" si="659"/>
        <v>1</v>
      </c>
      <c r="EL301" s="92" t="s">
        <v>37</v>
      </c>
      <c r="EM301" s="24" t="s">
        <v>18</v>
      </c>
      <c r="EN301" s="92">
        <f t="shared" si="692"/>
        <v>1</v>
      </c>
      <c r="EO301" s="92" t="s">
        <v>16</v>
      </c>
      <c r="EP301" t="str">
        <f t="shared" si="693"/>
        <v xml:space="preserve">( 178 / 1 ) π </v>
      </c>
      <c r="EQ301" t="str">
        <f t="shared" si="694"/>
        <v xml:space="preserve">178 π </v>
      </c>
      <c r="ER301" t="str">
        <f t="shared" si="660"/>
        <v xml:space="preserve">178 π </v>
      </c>
      <c r="ES301">
        <f t="shared" si="679"/>
        <v>0</v>
      </c>
      <c r="ET301" t="str">
        <f t="shared" si="661"/>
        <v xml:space="preserve">178 π </v>
      </c>
      <c r="EU301" s="92" t="s">
        <v>39</v>
      </c>
      <c r="EV301" s="92">
        <f t="shared" si="680"/>
        <v>268</v>
      </c>
      <c r="EW301" s="92"/>
      <c r="EX301" s="92">
        <f t="shared" si="681"/>
        <v>3</v>
      </c>
      <c r="EY301" s="92">
        <f t="shared" si="608"/>
        <v>1</v>
      </c>
      <c r="EZ301" s="71" t="str">
        <f t="shared" si="609"/>
        <v xml:space="preserve">32040° = </v>
      </c>
      <c r="FA301" s="73" t="str">
        <f t="shared" si="662"/>
        <v xml:space="preserve">178 π </v>
      </c>
      <c r="FB301" s="26" t="str">
        <f t="shared" si="610"/>
        <v>=</v>
      </c>
      <c r="FC301" s="26"/>
      <c r="FD301" s="26">
        <f t="shared" si="611"/>
        <v>559.20349233898321</v>
      </c>
      <c r="FE301" s="26"/>
      <c r="FF301" s="26" t="s">
        <v>39</v>
      </c>
      <c r="FG301" s="25">
        <f t="shared" si="612"/>
        <v>559.20349233898321</v>
      </c>
      <c r="FH301" s="25" t="s">
        <v>2</v>
      </c>
      <c r="FI301" s="25" t="str">
        <f t="shared" si="613"/>
        <v/>
      </c>
      <c r="FL301" s="144" t="str">
        <f t="shared" si="614"/>
        <v>178 π   =</v>
      </c>
      <c r="FM301" s="42">
        <f t="shared" si="695"/>
        <v>559.20349233898321</v>
      </c>
      <c r="FN301">
        <f t="shared" si="696"/>
        <v>1.3719494290631573E-14</v>
      </c>
      <c r="FO301">
        <f t="shared" si="697"/>
        <v>1</v>
      </c>
      <c r="FP301">
        <f t="shared" si="698"/>
        <v>6.8597471453157866E-14</v>
      </c>
      <c r="FQ301">
        <f t="shared" si="699"/>
        <v>5</v>
      </c>
      <c r="FR301">
        <f t="shared" si="700"/>
        <v>0</v>
      </c>
      <c r="FS301">
        <f t="shared" si="701"/>
        <v>0</v>
      </c>
      <c r="FT301">
        <f t="shared" si="702"/>
        <v>6.8597471453157866E-14</v>
      </c>
      <c r="FV301">
        <v>360</v>
      </c>
      <c r="FW301">
        <f t="shared" si="682"/>
        <v>120</v>
      </c>
      <c r="FX301">
        <f t="shared" si="703"/>
        <v>60</v>
      </c>
      <c r="FY301">
        <f t="shared" si="593"/>
        <v>3</v>
      </c>
      <c r="FZ301">
        <f t="shared" si="663"/>
        <v>1.5</v>
      </c>
      <c r="GA301">
        <f t="shared" si="594"/>
        <v>267</v>
      </c>
      <c r="GB301">
        <f t="shared" si="704"/>
        <v>0</v>
      </c>
      <c r="GC301" t="str">
        <f t="shared" si="705"/>
        <v/>
      </c>
      <c r="GD301" t="str">
        <f t="shared" si="664"/>
        <v/>
      </c>
      <c r="GH301" t="str">
        <f t="shared" si="615"/>
        <v/>
      </c>
      <c r="GI301" t="str">
        <f t="shared" si="706"/>
        <v/>
      </c>
      <c r="GJ301" s="43" t="str">
        <f t="shared" si="707"/>
        <v/>
      </c>
      <c r="GK301" s="43" t="str">
        <f t="shared" si="708"/>
        <v/>
      </c>
      <c r="GL301" s="145"/>
      <c r="GM301" t="str">
        <f t="shared" si="709"/>
        <v/>
      </c>
      <c r="GN301" t="str">
        <f t="shared" si="710"/>
        <v/>
      </c>
      <c r="GO301" t="str">
        <f t="shared" si="711"/>
        <v/>
      </c>
      <c r="GP301" t="str">
        <f t="shared" si="712"/>
        <v/>
      </c>
      <c r="GQ301" t="str">
        <f t="shared" si="665"/>
        <v/>
      </c>
      <c r="GR301" t="str">
        <f t="shared" si="713"/>
        <v/>
      </c>
      <c r="GS301" t="str">
        <f t="shared" si="714"/>
        <v/>
      </c>
      <c r="GU301" t="str">
        <f t="shared" si="715"/>
        <v/>
      </c>
      <c r="GV301" t="str">
        <f t="shared" si="596"/>
        <v/>
      </c>
      <c r="GW301" t="str">
        <f t="shared" si="597"/>
        <v/>
      </c>
      <c r="GX301" t="str">
        <f t="shared" si="598"/>
        <v/>
      </c>
      <c r="GY301" s="19"/>
      <c r="GZ301" t="e">
        <f t="shared" si="666"/>
        <v>#VALUE!</v>
      </c>
      <c r="HA301">
        <f t="shared" si="599"/>
        <v>3</v>
      </c>
      <c r="HC301" t="s">
        <v>982</v>
      </c>
      <c r="HD301">
        <f t="shared" si="683"/>
        <v>267</v>
      </c>
      <c r="HE301" t="str">
        <f t="shared" si="616"/>
        <v/>
      </c>
      <c r="HF301">
        <f t="shared" si="617"/>
        <v>0</v>
      </c>
      <c r="HG301" t="str">
        <f t="shared" si="618"/>
        <v/>
      </c>
      <c r="HH301">
        <f t="shared" si="716"/>
        <v>0</v>
      </c>
    </row>
    <row r="302" spans="2:216" x14ac:dyDescent="0.25">
      <c r="B302" s="8"/>
      <c r="C302" s="8"/>
      <c r="D302" s="8"/>
      <c r="E302" s="8"/>
      <c r="F302" s="8"/>
      <c r="G302" s="8"/>
      <c r="H302" s="8"/>
      <c r="I302" s="8"/>
      <c r="J302" s="8"/>
      <c r="L302" s="185"/>
      <c r="M302" s="185"/>
      <c r="N302" s="84"/>
      <c r="O302" s="8"/>
      <c r="P302" s="8"/>
      <c r="Q302" s="27"/>
      <c r="R302" s="227">
        <f t="shared" si="619"/>
        <v>178.66666666666666</v>
      </c>
      <c r="U302" s="32" t="str">
        <f t="shared" si="685"/>
        <v/>
      </c>
      <c r="V302" s="45" t="str">
        <f t="shared" si="686"/>
        <v/>
      </c>
      <c r="W302" s="32" t="str">
        <f t="shared" si="620"/>
        <v/>
      </c>
      <c r="X302" s="35" t="str">
        <f t="shared" si="687"/>
        <v/>
      </c>
      <c r="Y302" s="39" t="str">
        <f t="shared" si="688"/>
        <v/>
      </c>
      <c r="Z302" s="35" t="str">
        <f t="shared" si="689"/>
        <v/>
      </c>
      <c r="AA302" s="35" t="str">
        <f t="shared" si="690"/>
        <v/>
      </c>
      <c r="AB302" s="35" t="str">
        <f t="shared" si="621"/>
        <v/>
      </c>
      <c r="AC302" s="39" t="str">
        <f t="shared" si="622"/>
        <v/>
      </c>
      <c r="AD302" s="39" t="str">
        <f t="shared" si="623"/>
        <v/>
      </c>
      <c r="AE302" s="41" t="str">
        <f t="shared" si="691"/>
        <v/>
      </c>
      <c r="AG302" s="20" t="e">
        <f t="shared" si="624"/>
        <v>#VALUE!</v>
      </c>
      <c r="BE302" s="8">
        <v>180</v>
      </c>
      <c r="BF302" s="8">
        <v>360</v>
      </c>
      <c r="BG302" s="8">
        <f t="shared" si="684"/>
        <v>10720</v>
      </c>
      <c r="BH302">
        <f t="shared" si="625"/>
        <v>32160</v>
      </c>
      <c r="BI302" t="s">
        <v>20</v>
      </c>
      <c r="BJ302">
        <f t="shared" si="626"/>
        <v>32160</v>
      </c>
      <c r="BK302">
        <f t="shared" si="667"/>
        <v>0</v>
      </c>
      <c r="BL302" s="17">
        <f t="shared" si="627"/>
        <v>64320</v>
      </c>
      <c r="BM302" s="17">
        <f t="shared" si="628"/>
        <v>360</v>
      </c>
      <c r="BN302" s="17">
        <f t="shared" si="629"/>
        <v>64320</v>
      </c>
      <c r="BO302" s="17">
        <f t="shared" si="630"/>
        <v>0</v>
      </c>
      <c r="BR302">
        <f t="shared" si="631"/>
        <v>32160</v>
      </c>
      <c r="BS302">
        <f t="shared" si="632"/>
        <v>120</v>
      </c>
      <c r="BT302">
        <f t="shared" si="633"/>
        <v>536</v>
      </c>
      <c r="BU302">
        <f t="shared" si="634"/>
        <v>3</v>
      </c>
      <c r="BX302">
        <f t="shared" si="635"/>
        <v>1</v>
      </c>
      <c r="BY302">
        <f t="shared" si="636"/>
        <v>536</v>
      </c>
      <c r="BZ302">
        <f t="shared" si="637"/>
        <v>3</v>
      </c>
      <c r="CA302">
        <f t="shared" si="638"/>
        <v>1</v>
      </c>
      <c r="CB302">
        <f t="shared" si="639"/>
        <v>536</v>
      </c>
      <c r="CC302">
        <f t="shared" si="640"/>
        <v>3</v>
      </c>
      <c r="CD302" s="19"/>
      <c r="CE302" s="155">
        <f t="shared" si="641"/>
        <v>178.66666666666666</v>
      </c>
      <c r="CF302" s="17">
        <f t="shared" si="642"/>
        <v>178.66666666666666</v>
      </c>
      <c r="CG302" s="205">
        <f t="shared" si="643"/>
        <v>561.29788744137636</v>
      </c>
      <c r="CH302" s="205">
        <f t="shared" si="644"/>
        <v>178.66666666666666</v>
      </c>
      <c r="CI302" s="205">
        <f t="shared" si="645"/>
        <v>0</v>
      </c>
      <c r="CJ302" s="224">
        <f t="shared" si="600"/>
        <v>1</v>
      </c>
      <c r="CK302" s="205">
        <f t="shared" si="646"/>
        <v>2</v>
      </c>
      <c r="CL302" s="205">
        <v>360</v>
      </c>
      <c r="CM302" s="205">
        <f t="shared" si="668"/>
        <v>8.3333333333333332E-3</v>
      </c>
      <c r="CN302" s="8"/>
      <c r="CO302" s="198"/>
      <c r="CP302" s="8"/>
      <c r="CQ302" s="8"/>
      <c r="CR302" s="8"/>
      <c r="CS302" s="8"/>
      <c r="CT302" s="8">
        <f t="shared" si="669"/>
        <v>536</v>
      </c>
      <c r="CU302" s="8">
        <f t="shared" si="670"/>
        <v>3</v>
      </c>
      <c r="CV302" s="8">
        <f t="shared" si="647"/>
        <v>1</v>
      </c>
      <c r="CW302" s="8">
        <f t="shared" si="591"/>
        <v>536</v>
      </c>
      <c r="CX302" s="8">
        <f t="shared" si="592"/>
        <v>3</v>
      </c>
      <c r="CY302" s="8">
        <f t="shared" si="601"/>
        <v>1</v>
      </c>
      <c r="CZ302" s="8">
        <f t="shared" si="602"/>
        <v>536</v>
      </c>
      <c r="DA302" s="8">
        <f t="shared" si="648"/>
        <v>3</v>
      </c>
      <c r="DB302" s="8"/>
      <c r="DC302" s="198">
        <f t="shared" si="649"/>
        <v>536</v>
      </c>
      <c r="DD302" s="234" t="s">
        <v>1005</v>
      </c>
      <c r="DE302" s="198">
        <f t="shared" si="650"/>
        <v>3</v>
      </c>
      <c r="DF302" s="8" t="s">
        <v>16</v>
      </c>
      <c r="DG302" s="8">
        <f t="shared" si="603"/>
        <v>178.66666666666666</v>
      </c>
      <c r="DH302" s="129" t="s">
        <v>18</v>
      </c>
      <c r="DI302" s="129" t="s">
        <v>16</v>
      </c>
      <c r="DJ302" s="198">
        <f t="shared" si="651"/>
        <v>561.29788744137636</v>
      </c>
      <c r="DK302" s="30" t="s">
        <v>2</v>
      </c>
      <c r="DL302" s="198">
        <f t="shared" si="604"/>
        <v>561.29788744137636</v>
      </c>
      <c r="DM302" s="228">
        <f t="shared" si="671"/>
        <v>1000000000000</v>
      </c>
      <c r="DN302" s="228">
        <f t="shared" si="672"/>
        <v>561297887441376.38</v>
      </c>
      <c r="DO302" s="228">
        <f t="shared" si="673"/>
        <v>561297887441376.38</v>
      </c>
      <c r="DP302" s="228">
        <f t="shared" si="674"/>
        <v>561297887441376</v>
      </c>
      <c r="DQ302" s="228">
        <f t="shared" si="675"/>
        <v>561297887441376</v>
      </c>
      <c r="DR302" s="30" t="str">
        <f t="shared" si="676"/>
        <v/>
      </c>
      <c r="DS302" s="30">
        <f t="shared" si="677"/>
        <v>0</v>
      </c>
      <c r="DT302" s="30">
        <f t="shared" si="678"/>
        <v>0</v>
      </c>
      <c r="DU302" s="27"/>
      <c r="DV302" s="23" t="s">
        <v>19</v>
      </c>
      <c r="DW302" s="23">
        <f t="shared" si="605"/>
        <v>536</v>
      </c>
      <c r="DX302" s="23">
        <f t="shared" si="606"/>
        <v>3</v>
      </c>
      <c r="DY302" s="23">
        <f t="shared" si="652"/>
        <v>178.66666666666666</v>
      </c>
      <c r="DZ302" s="23">
        <f t="shared" si="653"/>
        <v>0</v>
      </c>
      <c r="EA302" s="23">
        <f t="shared" si="607"/>
        <v>0</v>
      </c>
      <c r="EB302" s="23"/>
      <c r="EC302" s="23">
        <f t="shared" si="654"/>
        <v>536</v>
      </c>
      <c r="ED302" s="23">
        <f t="shared" si="655"/>
        <v>3</v>
      </c>
      <c r="EE302" s="23">
        <f t="shared" si="656"/>
        <v>536</v>
      </c>
      <c r="EF302" s="23">
        <f t="shared" si="657"/>
        <v>3</v>
      </c>
      <c r="EG302" s="23"/>
      <c r="EH302" s="23" t="s">
        <v>36</v>
      </c>
      <c r="EI302" s="223">
        <f t="shared" si="658"/>
        <v>536</v>
      </c>
      <c r="EJ302" s="23" t="s">
        <v>17</v>
      </c>
      <c r="EK302" s="223">
        <f t="shared" si="659"/>
        <v>3</v>
      </c>
      <c r="EL302" s="92" t="s">
        <v>37</v>
      </c>
      <c r="EM302" s="24" t="s">
        <v>18</v>
      </c>
      <c r="EN302" s="92">
        <f t="shared" si="692"/>
        <v>1</v>
      </c>
      <c r="EO302" s="92" t="s">
        <v>16</v>
      </c>
      <c r="EP302" t="str">
        <f t="shared" si="693"/>
        <v xml:space="preserve">( 536 / 3 ) π </v>
      </c>
      <c r="EQ302" t="str">
        <f t="shared" si="694"/>
        <v xml:space="preserve">( 536 / 3 ) π </v>
      </c>
      <c r="ER302" t="str">
        <f t="shared" si="660"/>
        <v xml:space="preserve">( 536 / 3 ) π </v>
      </c>
      <c r="ES302">
        <f t="shared" si="679"/>
        <v>0</v>
      </c>
      <c r="ET302" t="str">
        <f t="shared" si="661"/>
        <v xml:space="preserve">( 536 / 3 ) π </v>
      </c>
      <c r="EU302" s="92" t="s">
        <v>39</v>
      </c>
      <c r="EV302" s="92">
        <f t="shared" si="680"/>
        <v>269</v>
      </c>
      <c r="EW302" s="92"/>
      <c r="EX302" s="92">
        <f t="shared" si="681"/>
        <v>3</v>
      </c>
      <c r="EY302" s="92">
        <f t="shared" si="608"/>
        <v>1</v>
      </c>
      <c r="EZ302" s="71" t="str">
        <f t="shared" si="609"/>
        <v xml:space="preserve">32160° = </v>
      </c>
      <c r="FA302" s="73" t="str">
        <f t="shared" si="662"/>
        <v xml:space="preserve">( 536 / 3 ) π </v>
      </c>
      <c r="FB302" s="26" t="str">
        <f t="shared" si="610"/>
        <v>=</v>
      </c>
      <c r="FC302" s="26"/>
      <c r="FD302" s="26">
        <f t="shared" si="611"/>
        <v>561.29788744137636</v>
      </c>
      <c r="FE302" s="26"/>
      <c r="FF302" s="26" t="s">
        <v>39</v>
      </c>
      <c r="FG302" s="25">
        <f t="shared" si="612"/>
        <v>561.29788744137636</v>
      </c>
      <c r="FH302" s="25" t="s">
        <v>2</v>
      </c>
      <c r="FI302" s="25" t="str">
        <f t="shared" si="613"/>
        <v/>
      </c>
      <c r="FL302" s="144" t="str">
        <f t="shared" si="614"/>
        <v>( 536 / 3 ) π   =</v>
      </c>
      <c r="FM302" s="42">
        <f t="shared" si="695"/>
        <v>561.29788744137636</v>
      </c>
      <c r="FN302">
        <f t="shared" si="696"/>
        <v>0.86602540378445436</v>
      </c>
      <c r="FO302">
        <f t="shared" si="697"/>
        <v>-0.49999999999997286</v>
      </c>
      <c r="FP302">
        <f t="shared" si="698"/>
        <v>4.3301270189222718</v>
      </c>
      <c r="FQ302">
        <f t="shared" si="699"/>
        <v>-2.4999999999998641</v>
      </c>
      <c r="FR302">
        <f t="shared" si="700"/>
        <v>7.4999999999998641</v>
      </c>
      <c r="FS302">
        <f t="shared" si="701"/>
        <v>2.5000000000001359</v>
      </c>
      <c r="FT302">
        <f t="shared" si="702"/>
        <v>8.6602540378443074</v>
      </c>
      <c r="FV302">
        <v>360</v>
      </c>
      <c r="FW302">
        <f t="shared" si="682"/>
        <v>120</v>
      </c>
      <c r="FX302">
        <f t="shared" si="703"/>
        <v>60</v>
      </c>
      <c r="FY302">
        <f t="shared" si="593"/>
        <v>3</v>
      </c>
      <c r="FZ302">
        <f t="shared" si="663"/>
        <v>1.5</v>
      </c>
      <c r="GA302">
        <f t="shared" si="594"/>
        <v>268</v>
      </c>
      <c r="GB302">
        <f t="shared" si="704"/>
        <v>0</v>
      </c>
      <c r="GC302" t="str">
        <f t="shared" si="705"/>
        <v/>
      </c>
      <c r="GD302" t="str">
        <f t="shared" si="664"/>
        <v/>
      </c>
      <c r="GH302" t="str">
        <f t="shared" si="615"/>
        <v/>
      </c>
      <c r="GI302" t="str">
        <f t="shared" si="706"/>
        <v/>
      </c>
      <c r="GJ302" s="43" t="str">
        <f t="shared" si="707"/>
        <v/>
      </c>
      <c r="GK302" s="43" t="str">
        <f t="shared" si="708"/>
        <v/>
      </c>
      <c r="GL302" s="145"/>
      <c r="GM302" t="str">
        <f t="shared" si="709"/>
        <v/>
      </c>
      <c r="GN302" t="str">
        <f t="shared" si="710"/>
        <v/>
      </c>
      <c r="GO302" t="str">
        <f t="shared" si="711"/>
        <v/>
      </c>
      <c r="GP302" t="str">
        <f t="shared" si="712"/>
        <v/>
      </c>
      <c r="GQ302" t="str">
        <f t="shared" si="665"/>
        <v/>
      </c>
      <c r="GR302" t="str">
        <f t="shared" si="713"/>
        <v/>
      </c>
      <c r="GS302" t="str">
        <f t="shared" si="714"/>
        <v/>
      </c>
      <c r="GU302" t="str">
        <f t="shared" si="715"/>
        <v/>
      </c>
      <c r="GV302" t="str">
        <f t="shared" si="596"/>
        <v/>
      </c>
      <c r="GW302" t="str">
        <f t="shared" si="597"/>
        <v/>
      </c>
      <c r="GX302" t="str">
        <f t="shared" si="598"/>
        <v/>
      </c>
      <c r="GY302" s="19"/>
      <c r="GZ302" t="e">
        <f t="shared" si="666"/>
        <v>#VALUE!</v>
      </c>
      <c r="HA302">
        <f t="shared" si="599"/>
        <v>3</v>
      </c>
      <c r="HC302" t="s">
        <v>982</v>
      </c>
      <c r="HD302">
        <f t="shared" si="683"/>
        <v>268</v>
      </c>
      <c r="HE302" t="str">
        <f t="shared" si="616"/>
        <v/>
      </c>
      <c r="HF302">
        <f t="shared" si="617"/>
        <v>0</v>
      </c>
      <c r="HG302" t="str">
        <f t="shared" si="618"/>
        <v/>
      </c>
      <c r="HH302">
        <f t="shared" si="716"/>
        <v>0</v>
      </c>
    </row>
    <row r="303" spans="2:216" x14ac:dyDescent="0.25">
      <c r="B303" s="8"/>
      <c r="C303" s="8"/>
      <c r="D303" s="8"/>
      <c r="E303" s="8"/>
      <c r="F303" s="8"/>
      <c r="G303" s="8"/>
      <c r="H303" s="8"/>
      <c r="I303" s="8"/>
      <c r="J303" s="8"/>
      <c r="L303" s="185"/>
      <c r="M303" s="185"/>
      <c r="N303" s="84"/>
      <c r="O303" s="8"/>
      <c r="P303" s="8"/>
      <c r="Q303" s="27"/>
      <c r="R303" s="227">
        <f t="shared" si="619"/>
        <v>179.33333333333334</v>
      </c>
      <c r="U303" s="32" t="str">
        <f t="shared" si="685"/>
        <v/>
      </c>
      <c r="V303" s="44" t="str">
        <f t="shared" si="686"/>
        <v/>
      </c>
      <c r="W303" s="66" t="str">
        <f t="shared" si="620"/>
        <v/>
      </c>
      <c r="X303" s="34" t="str">
        <f t="shared" si="687"/>
        <v/>
      </c>
      <c r="Y303" s="38" t="str">
        <f t="shared" si="688"/>
        <v/>
      </c>
      <c r="Z303" s="34" t="str">
        <f t="shared" si="689"/>
        <v/>
      </c>
      <c r="AA303" s="34" t="str">
        <f t="shared" si="690"/>
        <v/>
      </c>
      <c r="AB303" s="34" t="str">
        <f t="shared" si="621"/>
        <v/>
      </c>
      <c r="AC303" s="38" t="str">
        <f t="shared" si="622"/>
        <v/>
      </c>
      <c r="AD303" s="38" t="str">
        <f t="shared" si="623"/>
        <v/>
      </c>
      <c r="AE303" s="40" t="str">
        <f t="shared" si="691"/>
        <v/>
      </c>
      <c r="AG303" s="20" t="e">
        <f t="shared" si="624"/>
        <v>#VALUE!</v>
      </c>
      <c r="BE303" s="8">
        <v>180</v>
      </c>
      <c r="BF303" s="8">
        <v>360</v>
      </c>
      <c r="BG303" s="8">
        <f t="shared" si="684"/>
        <v>10760</v>
      </c>
      <c r="BH303">
        <f t="shared" si="625"/>
        <v>32280</v>
      </c>
      <c r="BI303" t="s">
        <v>20</v>
      </c>
      <c r="BJ303">
        <f t="shared" si="626"/>
        <v>32280</v>
      </c>
      <c r="BK303">
        <f t="shared" si="667"/>
        <v>0</v>
      </c>
      <c r="BL303" s="17">
        <f t="shared" si="627"/>
        <v>64560</v>
      </c>
      <c r="BM303" s="17">
        <f t="shared" si="628"/>
        <v>360</v>
      </c>
      <c r="BN303" s="17">
        <f t="shared" si="629"/>
        <v>64560</v>
      </c>
      <c r="BO303" s="17">
        <f t="shared" si="630"/>
        <v>0</v>
      </c>
      <c r="BR303">
        <f t="shared" si="631"/>
        <v>32280</v>
      </c>
      <c r="BS303">
        <f t="shared" si="632"/>
        <v>120</v>
      </c>
      <c r="BT303">
        <f t="shared" si="633"/>
        <v>538</v>
      </c>
      <c r="BU303">
        <f t="shared" si="634"/>
        <v>3</v>
      </c>
      <c r="BX303">
        <f t="shared" si="635"/>
        <v>1</v>
      </c>
      <c r="BY303">
        <f t="shared" si="636"/>
        <v>538</v>
      </c>
      <c r="BZ303">
        <f t="shared" si="637"/>
        <v>3</v>
      </c>
      <c r="CA303">
        <f t="shared" si="638"/>
        <v>1</v>
      </c>
      <c r="CB303">
        <f t="shared" si="639"/>
        <v>538</v>
      </c>
      <c r="CC303">
        <f t="shared" si="640"/>
        <v>3</v>
      </c>
      <c r="CD303" s="19"/>
      <c r="CE303" s="155">
        <f t="shared" si="641"/>
        <v>179.33333333333334</v>
      </c>
      <c r="CF303" s="17">
        <f t="shared" si="642"/>
        <v>179.33333333333334</v>
      </c>
      <c r="CG303" s="205">
        <f t="shared" si="643"/>
        <v>563.39228254376962</v>
      </c>
      <c r="CH303" s="205">
        <f t="shared" si="644"/>
        <v>179.33333333333334</v>
      </c>
      <c r="CI303" s="205">
        <f t="shared" si="645"/>
        <v>0</v>
      </c>
      <c r="CJ303" s="224">
        <f t="shared" si="600"/>
        <v>1</v>
      </c>
      <c r="CK303" s="205">
        <f t="shared" si="646"/>
        <v>2</v>
      </c>
      <c r="CL303" s="205">
        <v>360</v>
      </c>
      <c r="CM303" s="205">
        <f t="shared" si="668"/>
        <v>8.3333333333333332E-3</v>
      </c>
      <c r="CN303" s="8"/>
      <c r="CO303" s="198"/>
      <c r="CP303" s="8"/>
      <c r="CQ303" s="8"/>
      <c r="CR303" s="8"/>
      <c r="CS303" s="8"/>
      <c r="CT303" s="8">
        <f t="shared" si="669"/>
        <v>538</v>
      </c>
      <c r="CU303" s="8">
        <f t="shared" si="670"/>
        <v>3</v>
      </c>
      <c r="CV303" s="8">
        <f t="shared" si="647"/>
        <v>1</v>
      </c>
      <c r="CW303" s="8">
        <f t="shared" si="591"/>
        <v>538</v>
      </c>
      <c r="CX303" s="8">
        <f t="shared" si="592"/>
        <v>3</v>
      </c>
      <c r="CY303" s="8">
        <f t="shared" si="601"/>
        <v>1</v>
      </c>
      <c r="CZ303" s="8">
        <f t="shared" si="602"/>
        <v>538</v>
      </c>
      <c r="DA303" s="8">
        <f t="shared" si="648"/>
        <v>3</v>
      </c>
      <c r="DB303" s="8"/>
      <c r="DC303" s="198">
        <f t="shared" si="649"/>
        <v>538</v>
      </c>
      <c r="DD303" s="234" t="s">
        <v>1005</v>
      </c>
      <c r="DE303" s="198">
        <f t="shared" si="650"/>
        <v>3</v>
      </c>
      <c r="DF303" s="8" t="s">
        <v>16</v>
      </c>
      <c r="DG303" s="8">
        <f t="shared" si="603"/>
        <v>179.33333333333334</v>
      </c>
      <c r="DH303" s="129" t="s">
        <v>18</v>
      </c>
      <c r="DI303" s="129" t="s">
        <v>16</v>
      </c>
      <c r="DJ303" s="198">
        <f t="shared" si="651"/>
        <v>563.39228254376962</v>
      </c>
      <c r="DK303" s="30" t="s">
        <v>2</v>
      </c>
      <c r="DL303" s="198">
        <f t="shared" si="604"/>
        <v>563.39228254376962</v>
      </c>
      <c r="DM303" s="228">
        <f t="shared" si="671"/>
        <v>1000000000000</v>
      </c>
      <c r="DN303" s="228">
        <f t="shared" si="672"/>
        <v>563392282543769.63</v>
      </c>
      <c r="DO303" s="228">
        <f t="shared" si="673"/>
        <v>563392282543769.63</v>
      </c>
      <c r="DP303" s="228">
        <f t="shared" si="674"/>
        <v>563392282543770</v>
      </c>
      <c r="DQ303" s="228">
        <f t="shared" si="675"/>
        <v>563392282543770</v>
      </c>
      <c r="DR303" s="30" t="str">
        <f t="shared" si="676"/>
        <v/>
      </c>
      <c r="DS303" s="30">
        <f t="shared" si="677"/>
        <v>0</v>
      </c>
      <c r="DT303" s="30">
        <f t="shared" si="678"/>
        <v>0</v>
      </c>
      <c r="DU303" s="27"/>
      <c r="DV303" s="23" t="s">
        <v>19</v>
      </c>
      <c r="DW303" s="23">
        <f t="shared" si="605"/>
        <v>538</v>
      </c>
      <c r="DX303" s="23">
        <f t="shared" si="606"/>
        <v>3</v>
      </c>
      <c r="DY303" s="23">
        <f t="shared" si="652"/>
        <v>179.33333333333334</v>
      </c>
      <c r="DZ303" s="23">
        <f t="shared" si="653"/>
        <v>0</v>
      </c>
      <c r="EA303" s="23">
        <f t="shared" si="607"/>
        <v>0</v>
      </c>
      <c r="EB303" s="23"/>
      <c r="EC303" s="23">
        <f t="shared" si="654"/>
        <v>538</v>
      </c>
      <c r="ED303" s="23">
        <f t="shared" si="655"/>
        <v>3</v>
      </c>
      <c r="EE303" s="23">
        <f t="shared" si="656"/>
        <v>538</v>
      </c>
      <c r="EF303" s="23">
        <f t="shared" si="657"/>
        <v>3</v>
      </c>
      <c r="EG303" s="23"/>
      <c r="EH303" s="23" t="s">
        <v>36</v>
      </c>
      <c r="EI303" s="223">
        <f t="shared" si="658"/>
        <v>538</v>
      </c>
      <c r="EJ303" s="23" t="s">
        <v>17</v>
      </c>
      <c r="EK303" s="223">
        <f t="shared" si="659"/>
        <v>3</v>
      </c>
      <c r="EL303" s="92" t="s">
        <v>37</v>
      </c>
      <c r="EM303" s="24" t="s">
        <v>18</v>
      </c>
      <c r="EN303" s="92">
        <f t="shared" si="692"/>
        <v>1</v>
      </c>
      <c r="EO303" s="92" t="s">
        <v>16</v>
      </c>
      <c r="EP303" t="str">
        <f t="shared" si="693"/>
        <v xml:space="preserve">( 538 / 3 ) π </v>
      </c>
      <c r="EQ303" t="str">
        <f t="shared" si="694"/>
        <v xml:space="preserve">( 538 / 3 ) π </v>
      </c>
      <c r="ER303" t="str">
        <f t="shared" si="660"/>
        <v xml:space="preserve">( 538 / 3 ) π </v>
      </c>
      <c r="ES303">
        <f t="shared" si="679"/>
        <v>0</v>
      </c>
      <c r="ET303" t="str">
        <f t="shared" si="661"/>
        <v xml:space="preserve">( 538 / 3 ) π </v>
      </c>
      <c r="EU303" s="92" t="s">
        <v>39</v>
      </c>
      <c r="EV303" s="92">
        <f t="shared" si="680"/>
        <v>270</v>
      </c>
      <c r="EW303" s="92"/>
      <c r="EX303" s="92">
        <f t="shared" si="681"/>
        <v>3</v>
      </c>
      <c r="EY303" s="92">
        <f t="shared" si="608"/>
        <v>3</v>
      </c>
      <c r="EZ303" s="71" t="str">
        <f t="shared" si="609"/>
        <v xml:space="preserve">32280° = </v>
      </c>
      <c r="FA303" s="73" t="str">
        <f t="shared" si="662"/>
        <v xml:space="preserve">( 538 / 3 ) π </v>
      </c>
      <c r="FB303" s="26" t="str">
        <f t="shared" si="610"/>
        <v>=</v>
      </c>
      <c r="FC303" s="26"/>
      <c r="FD303" s="26">
        <f t="shared" si="611"/>
        <v>563.39228254376962</v>
      </c>
      <c r="FE303" s="26"/>
      <c r="FF303" s="26" t="s">
        <v>39</v>
      </c>
      <c r="FG303" s="25">
        <f t="shared" si="612"/>
        <v>563.39228254376951</v>
      </c>
      <c r="FH303" s="25" t="s">
        <v>2</v>
      </c>
      <c r="FI303" s="25" t="str">
        <f t="shared" si="613"/>
        <v/>
      </c>
      <c r="FL303" s="144" t="str">
        <f t="shared" si="614"/>
        <v>( 538 / 3 ) π   =</v>
      </c>
      <c r="FM303" s="42">
        <f t="shared" si="695"/>
        <v>563.39228254376951</v>
      </c>
      <c r="FN303">
        <f t="shared" si="696"/>
        <v>-0.8660254037844004</v>
      </c>
      <c r="FO303">
        <f t="shared" si="697"/>
        <v>-0.50000000000006617</v>
      </c>
      <c r="FP303">
        <f t="shared" si="698"/>
        <v>-4.3301270189220018</v>
      </c>
      <c r="FQ303">
        <f t="shared" si="699"/>
        <v>-2.5000000000003308</v>
      </c>
      <c r="FR303">
        <f t="shared" si="700"/>
        <v>7.5000000000003304</v>
      </c>
      <c r="FS303">
        <f t="shared" si="701"/>
        <v>2.4999999999996692</v>
      </c>
      <c r="FT303">
        <f t="shared" si="702"/>
        <v>8.6602540378445774</v>
      </c>
      <c r="FV303">
        <v>360</v>
      </c>
      <c r="FW303">
        <f t="shared" si="682"/>
        <v>120</v>
      </c>
      <c r="FX303">
        <f t="shared" si="703"/>
        <v>60</v>
      </c>
      <c r="FY303">
        <f t="shared" si="593"/>
        <v>3</v>
      </c>
      <c r="FZ303">
        <f t="shared" si="663"/>
        <v>1.5</v>
      </c>
      <c r="GA303">
        <f t="shared" si="594"/>
        <v>269</v>
      </c>
      <c r="GB303">
        <f t="shared" si="704"/>
        <v>0</v>
      </c>
      <c r="GC303" t="str">
        <f t="shared" si="705"/>
        <v/>
      </c>
      <c r="GD303" t="str">
        <f t="shared" si="664"/>
        <v/>
      </c>
      <c r="GH303" t="str">
        <f t="shared" si="615"/>
        <v/>
      </c>
      <c r="GI303" t="str">
        <f t="shared" si="706"/>
        <v/>
      </c>
      <c r="GJ303" s="43" t="str">
        <f t="shared" si="707"/>
        <v/>
      </c>
      <c r="GK303" s="43" t="str">
        <f t="shared" si="708"/>
        <v/>
      </c>
      <c r="GL303" s="145"/>
      <c r="GM303" t="str">
        <f t="shared" si="709"/>
        <v/>
      </c>
      <c r="GN303" t="str">
        <f t="shared" si="710"/>
        <v/>
      </c>
      <c r="GO303" t="str">
        <f t="shared" si="711"/>
        <v/>
      </c>
      <c r="GP303" t="str">
        <f t="shared" si="712"/>
        <v/>
      </c>
      <c r="GQ303" t="str">
        <f t="shared" si="665"/>
        <v/>
      </c>
      <c r="GR303" t="str">
        <f t="shared" si="713"/>
        <v/>
      </c>
      <c r="GS303" t="str">
        <f t="shared" si="714"/>
        <v/>
      </c>
      <c r="GU303" t="str">
        <f t="shared" si="715"/>
        <v/>
      </c>
      <c r="GV303" t="str">
        <f t="shared" si="596"/>
        <v/>
      </c>
      <c r="GW303" t="str">
        <f t="shared" si="597"/>
        <v/>
      </c>
      <c r="GX303" t="str">
        <f t="shared" si="598"/>
        <v/>
      </c>
      <c r="GY303" s="19"/>
      <c r="GZ303" t="e">
        <f t="shared" si="666"/>
        <v>#VALUE!</v>
      </c>
      <c r="HA303">
        <f t="shared" si="599"/>
        <v>3</v>
      </c>
      <c r="HC303" t="s">
        <v>982</v>
      </c>
      <c r="HD303">
        <f t="shared" si="683"/>
        <v>269</v>
      </c>
      <c r="HE303" t="str">
        <f t="shared" si="616"/>
        <v/>
      </c>
      <c r="HF303">
        <f t="shared" si="617"/>
        <v>0</v>
      </c>
      <c r="HG303" t="str">
        <f t="shared" si="618"/>
        <v/>
      </c>
      <c r="HH303">
        <f t="shared" si="716"/>
        <v>0</v>
      </c>
    </row>
    <row r="304" spans="2:216" x14ac:dyDescent="0.25">
      <c r="B304" s="8"/>
      <c r="C304" s="8"/>
      <c r="D304" s="8"/>
      <c r="E304" s="8"/>
      <c r="F304" s="8"/>
      <c r="G304" s="8"/>
      <c r="H304" s="8"/>
      <c r="I304" s="8"/>
      <c r="J304" s="8"/>
      <c r="L304" s="185"/>
      <c r="M304" s="185"/>
      <c r="N304" s="84"/>
      <c r="O304" s="8"/>
      <c r="P304" s="8"/>
      <c r="Q304" s="27"/>
      <c r="R304" s="227">
        <f t="shared" si="619"/>
        <v>180</v>
      </c>
      <c r="U304" s="32" t="str">
        <f t="shared" si="685"/>
        <v/>
      </c>
      <c r="V304" s="45" t="str">
        <f t="shared" si="686"/>
        <v/>
      </c>
      <c r="W304" s="32" t="str">
        <f t="shared" si="620"/>
        <v/>
      </c>
      <c r="X304" s="35" t="str">
        <f t="shared" si="687"/>
        <v/>
      </c>
      <c r="Y304" s="39" t="str">
        <f t="shared" si="688"/>
        <v/>
      </c>
      <c r="Z304" s="35" t="str">
        <f t="shared" si="689"/>
        <v/>
      </c>
      <c r="AA304" s="35" t="str">
        <f t="shared" si="690"/>
        <v/>
      </c>
      <c r="AB304" s="35" t="str">
        <f t="shared" si="621"/>
        <v/>
      </c>
      <c r="AC304" s="39" t="str">
        <f t="shared" si="622"/>
        <v/>
      </c>
      <c r="AD304" s="39" t="str">
        <f t="shared" si="623"/>
        <v/>
      </c>
      <c r="AE304" s="41" t="str">
        <f t="shared" si="691"/>
        <v/>
      </c>
      <c r="AG304" s="20" t="e">
        <f t="shared" si="624"/>
        <v>#VALUE!</v>
      </c>
      <c r="BE304" s="8">
        <v>180</v>
      </c>
      <c r="BF304" s="8">
        <v>360</v>
      </c>
      <c r="BG304" s="8">
        <f t="shared" si="684"/>
        <v>10800</v>
      </c>
      <c r="BH304">
        <f t="shared" si="625"/>
        <v>32400</v>
      </c>
      <c r="BI304" t="s">
        <v>20</v>
      </c>
      <c r="BJ304">
        <f t="shared" si="626"/>
        <v>32400</v>
      </c>
      <c r="BK304">
        <f t="shared" si="667"/>
        <v>0</v>
      </c>
      <c r="BL304" s="17">
        <f t="shared" si="627"/>
        <v>64800</v>
      </c>
      <c r="BM304" s="17">
        <f t="shared" si="628"/>
        <v>360</v>
      </c>
      <c r="BN304" s="17">
        <f t="shared" si="629"/>
        <v>64800</v>
      </c>
      <c r="BO304" s="17">
        <f t="shared" si="630"/>
        <v>0</v>
      </c>
      <c r="BR304">
        <f t="shared" si="631"/>
        <v>32400</v>
      </c>
      <c r="BS304">
        <f t="shared" si="632"/>
        <v>360</v>
      </c>
      <c r="BT304">
        <f t="shared" si="633"/>
        <v>180</v>
      </c>
      <c r="BU304">
        <f t="shared" si="634"/>
        <v>1</v>
      </c>
      <c r="BX304">
        <f t="shared" si="635"/>
        <v>1</v>
      </c>
      <c r="BY304">
        <f t="shared" si="636"/>
        <v>180</v>
      </c>
      <c r="BZ304">
        <f t="shared" si="637"/>
        <v>1</v>
      </c>
      <c r="CA304">
        <f t="shared" si="638"/>
        <v>1</v>
      </c>
      <c r="CB304">
        <f t="shared" si="639"/>
        <v>180</v>
      </c>
      <c r="CC304">
        <f t="shared" si="640"/>
        <v>1</v>
      </c>
      <c r="CD304" s="19"/>
      <c r="CE304" s="155">
        <f t="shared" si="641"/>
        <v>180</v>
      </c>
      <c r="CF304" s="17">
        <f t="shared" si="642"/>
        <v>180</v>
      </c>
      <c r="CG304" s="205">
        <f t="shared" si="643"/>
        <v>565.48667764616278</v>
      </c>
      <c r="CH304" s="205">
        <f t="shared" si="644"/>
        <v>180</v>
      </c>
      <c r="CI304" s="205">
        <f t="shared" si="645"/>
        <v>0</v>
      </c>
      <c r="CJ304" s="224">
        <f t="shared" si="600"/>
        <v>1</v>
      </c>
      <c r="CK304" s="205">
        <f t="shared" si="646"/>
        <v>2</v>
      </c>
      <c r="CL304" s="205">
        <v>360</v>
      </c>
      <c r="CM304" s="205">
        <f t="shared" si="668"/>
        <v>8.3333333333333332E-3</v>
      </c>
      <c r="CN304" s="8"/>
      <c r="CO304" s="198"/>
      <c r="CP304" s="8"/>
      <c r="CQ304" s="8"/>
      <c r="CR304" s="8"/>
      <c r="CS304" s="8"/>
      <c r="CT304" s="8">
        <f t="shared" si="669"/>
        <v>540</v>
      </c>
      <c r="CU304" s="8">
        <f t="shared" si="670"/>
        <v>3</v>
      </c>
      <c r="CV304" s="8">
        <f t="shared" si="647"/>
        <v>3</v>
      </c>
      <c r="CW304" s="8">
        <f t="shared" si="591"/>
        <v>180</v>
      </c>
      <c r="CX304" s="8">
        <f t="shared" si="592"/>
        <v>1</v>
      </c>
      <c r="CY304" s="8">
        <f t="shared" si="601"/>
        <v>3</v>
      </c>
      <c r="CZ304" s="8">
        <f t="shared" si="602"/>
        <v>180</v>
      </c>
      <c r="DA304" s="8">
        <f t="shared" si="648"/>
        <v>1</v>
      </c>
      <c r="DB304" s="8"/>
      <c r="DC304" s="198">
        <f t="shared" si="649"/>
        <v>180</v>
      </c>
      <c r="DD304" s="234" t="s">
        <v>1005</v>
      </c>
      <c r="DE304" s="198">
        <f t="shared" si="650"/>
        <v>1</v>
      </c>
      <c r="DF304" s="8" t="s">
        <v>16</v>
      </c>
      <c r="DG304" s="8">
        <f t="shared" si="603"/>
        <v>180</v>
      </c>
      <c r="DH304" s="129" t="s">
        <v>18</v>
      </c>
      <c r="DI304" s="129" t="s">
        <v>16</v>
      </c>
      <c r="DJ304" s="198">
        <f t="shared" si="651"/>
        <v>565.48667764616278</v>
      </c>
      <c r="DK304" s="30" t="s">
        <v>2</v>
      </c>
      <c r="DL304" s="198">
        <f t="shared" si="604"/>
        <v>565.48667764616278</v>
      </c>
      <c r="DM304" s="228">
        <f t="shared" si="671"/>
        <v>1000000000000</v>
      </c>
      <c r="DN304" s="228">
        <f t="shared" si="672"/>
        <v>565486677646162.75</v>
      </c>
      <c r="DO304" s="228">
        <f t="shared" si="673"/>
        <v>565486677646162.75</v>
      </c>
      <c r="DP304" s="228">
        <f t="shared" si="674"/>
        <v>565486677646163</v>
      </c>
      <c r="DQ304" s="228">
        <f t="shared" si="675"/>
        <v>565486677646163</v>
      </c>
      <c r="DR304" s="30" t="str">
        <f t="shared" si="676"/>
        <v/>
      </c>
      <c r="DS304" s="30">
        <f t="shared" si="677"/>
        <v>0</v>
      </c>
      <c r="DT304" s="30">
        <f t="shared" si="678"/>
        <v>0</v>
      </c>
      <c r="DU304" s="27"/>
      <c r="DV304" s="23" t="s">
        <v>19</v>
      </c>
      <c r="DW304" s="23">
        <f t="shared" si="605"/>
        <v>180</v>
      </c>
      <c r="DX304" s="23">
        <f t="shared" si="606"/>
        <v>1</v>
      </c>
      <c r="DY304" s="23">
        <f t="shared" si="652"/>
        <v>180</v>
      </c>
      <c r="DZ304" s="23">
        <f t="shared" si="653"/>
        <v>0</v>
      </c>
      <c r="EA304" s="23">
        <f t="shared" si="607"/>
        <v>0</v>
      </c>
      <c r="EB304" s="23"/>
      <c r="EC304" s="23">
        <f t="shared" si="654"/>
        <v>180</v>
      </c>
      <c r="ED304" s="23">
        <f t="shared" si="655"/>
        <v>1</v>
      </c>
      <c r="EE304" s="23">
        <f t="shared" si="656"/>
        <v>180</v>
      </c>
      <c r="EF304" s="23">
        <f t="shared" si="657"/>
        <v>1</v>
      </c>
      <c r="EG304" s="23"/>
      <c r="EH304" s="23" t="s">
        <v>36</v>
      </c>
      <c r="EI304" s="223">
        <f t="shared" si="658"/>
        <v>180</v>
      </c>
      <c r="EJ304" s="23" t="s">
        <v>17</v>
      </c>
      <c r="EK304" s="223">
        <f t="shared" si="659"/>
        <v>1</v>
      </c>
      <c r="EL304" s="92" t="s">
        <v>37</v>
      </c>
      <c r="EM304" s="24" t="s">
        <v>18</v>
      </c>
      <c r="EN304" s="92">
        <f t="shared" si="692"/>
        <v>1</v>
      </c>
      <c r="EO304" s="92" t="s">
        <v>16</v>
      </c>
      <c r="EP304" t="str">
        <f t="shared" si="693"/>
        <v xml:space="preserve">( 180 / 1 ) π </v>
      </c>
      <c r="EQ304" t="str">
        <f t="shared" si="694"/>
        <v xml:space="preserve">180 π </v>
      </c>
      <c r="ER304" t="str">
        <f t="shared" si="660"/>
        <v xml:space="preserve">180 π </v>
      </c>
      <c r="ES304">
        <f t="shared" si="679"/>
        <v>0</v>
      </c>
      <c r="ET304" t="str">
        <f t="shared" si="661"/>
        <v xml:space="preserve">180 π </v>
      </c>
      <c r="EU304" s="92" t="s">
        <v>39</v>
      </c>
      <c r="EV304" s="92">
        <f t="shared" si="680"/>
        <v>271</v>
      </c>
      <c r="EW304" s="92"/>
      <c r="EX304" s="92">
        <f t="shared" si="681"/>
        <v>3</v>
      </c>
      <c r="EY304" s="92">
        <f t="shared" si="608"/>
        <v>1</v>
      </c>
      <c r="EZ304" s="71" t="str">
        <f t="shared" si="609"/>
        <v xml:space="preserve">32400° = </v>
      </c>
      <c r="FA304" s="73" t="str">
        <f t="shared" si="662"/>
        <v xml:space="preserve">180 π </v>
      </c>
      <c r="FB304" s="26" t="str">
        <f t="shared" si="610"/>
        <v>=</v>
      </c>
      <c r="FC304" s="26"/>
      <c r="FD304" s="26">
        <f t="shared" si="611"/>
        <v>565.48667764616278</v>
      </c>
      <c r="FE304" s="26"/>
      <c r="FF304" s="26" t="s">
        <v>39</v>
      </c>
      <c r="FG304" s="25">
        <f t="shared" si="612"/>
        <v>565.48667764616278</v>
      </c>
      <c r="FH304" s="25" t="s">
        <v>2</v>
      </c>
      <c r="FI304" s="25" t="str">
        <f t="shared" si="613"/>
        <v/>
      </c>
      <c r="FL304" s="144" t="str">
        <f t="shared" si="614"/>
        <v>180 π   =</v>
      </c>
      <c r="FM304" s="42">
        <f t="shared" si="695"/>
        <v>565.48667764616278</v>
      </c>
      <c r="FN304">
        <f t="shared" si="696"/>
        <v>-7.8418174731531565E-15</v>
      </c>
      <c r="FO304">
        <f t="shared" si="697"/>
        <v>1</v>
      </c>
      <c r="FP304">
        <f t="shared" si="698"/>
        <v>-3.9209087365765782E-14</v>
      </c>
      <c r="FQ304">
        <f t="shared" si="699"/>
        <v>5</v>
      </c>
      <c r="FR304">
        <f t="shared" si="700"/>
        <v>0</v>
      </c>
      <c r="FS304">
        <f t="shared" si="701"/>
        <v>0</v>
      </c>
      <c r="FT304">
        <f t="shared" si="702"/>
        <v>3.9209087365765782E-14</v>
      </c>
      <c r="FV304">
        <v>360</v>
      </c>
      <c r="FW304">
        <f t="shared" si="682"/>
        <v>120</v>
      </c>
      <c r="FX304">
        <f t="shared" si="703"/>
        <v>60</v>
      </c>
      <c r="FY304">
        <f t="shared" si="593"/>
        <v>3</v>
      </c>
      <c r="FZ304">
        <f t="shared" si="663"/>
        <v>1.5</v>
      </c>
      <c r="GA304">
        <f t="shared" si="594"/>
        <v>270</v>
      </c>
      <c r="GB304">
        <f t="shared" si="704"/>
        <v>0</v>
      </c>
      <c r="GC304" t="str">
        <f t="shared" si="705"/>
        <v/>
      </c>
      <c r="GD304" t="str">
        <f t="shared" si="664"/>
        <v/>
      </c>
      <c r="GH304" t="str">
        <f t="shared" si="615"/>
        <v/>
      </c>
      <c r="GI304" t="str">
        <f t="shared" si="706"/>
        <v/>
      </c>
      <c r="GJ304" s="43" t="str">
        <f t="shared" si="707"/>
        <v/>
      </c>
      <c r="GK304" s="43" t="str">
        <f t="shared" si="708"/>
        <v/>
      </c>
      <c r="GL304" s="145"/>
      <c r="GM304" t="str">
        <f t="shared" si="709"/>
        <v/>
      </c>
      <c r="GN304" t="str">
        <f t="shared" si="710"/>
        <v/>
      </c>
      <c r="GO304" t="str">
        <f t="shared" si="711"/>
        <v/>
      </c>
      <c r="GP304" t="str">
        <f t="shared" si="712"/>
        <v/>
      </c>
      <c r="GQ304" t="str">
        <f t="shared" si="665"/>
        <v/>
      </c>
      <c r="GR304" t="str">
        <f t="shared" si="713"/>
        <v/>
      </c>
      <c r="GS304" t="str">
        <f t="shared" si="714"/>
        <v/>
      </c>
      <c r="GU304" t="str">
        <f t="shared" si="715"/>
        <v/>
      </c>
      <c r="GV304" t="str">
        <f t="shared" si="596"/>
        <v/>
      </c>
      <c r="GW304" t="str">
        <f t="shared" si="597"/>
        <v/>
      </c>
      <c r="GX304" t="str">
        <f t="shared" si="598"/>
        <v/>
      </c>
      <c r="GY304" s="19"/>
      <c r="GZ304" t="e">
        <f t="shared" si="666"/>
        <v>#VALUE!</v>
      </c>
      <c r="HA304">
        <f t="shared" si="599"/>
        <v>3</v>
      </c>
      <c r="HC304" t="s">
        <v>982</v>
      </c>
      <c r="HD304">
        <f t="shared" si="683"/>
        <v>270</v>
      </c>
      <c r="HE304" t="str">
        <f t="shared" si="616"/>
        <v/>
      </c>
      <c r="HF304">
        <f t="shared" si="617"/>
        <v>0</v>
      </c>
      <c r="HG304" t="str">
        <f t="shared" si="618"/>
        <v/>
      </c>
      <c r="HH304">
        <f t="shared" si="716"/>
        <v>0</v>
      </c>
    </row>
    <row r="305" spans="2:216" x14ac:dyDescent="0.25">
      <c r="B305" s="8"/>
      <c r="C305" s="8"/>
      <c r="D305" s="8"/>
      <c r="E305" s="8"/>
      <c r="F305" s="8"/>
      <c r="G305" s="8"/>
      <c r="H305" s="8"/>
      <c r="I305" s="8"/>
      <c r="J305" s="8"/>
      <c r="L305" s="185"/>
      <c r="M305" s="185"/>
      <c r="N305" s="84"/>
      <c r="O305" s="8"/>
      <c r="P305" s="8"/>
      <c r="Q305" s="27"/>
      <c r="R305" s="227">
        <f t="shared" si="619"/>
        <v>180.66666666666666</v>
      </c>
      <c r="U305" s="32" t="str">
        <f t="shared" si="685"/>
        <v/>
      </c>
      <c r="V305" s="44" t="str">
        <f t="shared" si="686"/>
        <v/>
      </c>
      <c r="W305" s="66" t="str">
        <f t="shared" si="620"/>
        <v/>
      </c>
      <c r="X305" s="34" t="str">
        <f t="shared" si="687"/>
        <v/>
      </c>
      <c r="Y305" s="38" t="str">
        <f t="shared" si="688"/>
        <v/>
      </c>
      <c r="Z305" s="34" t="str">
        <f t="shared" si="689"/>
        <v/>
      </c>
      <c r="AA305" s="34" t="str">
        <f t="shared" si="690"/>
        <v/>
      </c>
      <c r="AB305" s="34" t="str">
        <f t="shared" si="621"/>
        <v/>
      </c>
      <c r="AC305" s="38" t="str">
        <f t="shared" si="622"/>
        <v/>
      </c>
      <c r="AD305" s="38" t="str">
        <f t="shared" si="623"/>
        <v/>
      </c>
      <c r="AE305" s="40" t="str">
        <f t="shared" si="691"/>
        <v/>
      </c>
      <c r="AG305" s="20" t="e">
        <f t="shared" si="624"/>
        <v>#VALUE!</v>
      </c>
      <c r="BE305" s="8">
        <v>180</v>
      </c>
      <c r="BF305" s="8">
        <v>360</v>
      </c>
      <c r="BG305" s="8">
        <f t="shared" si="684"/>
        <v>10840</v>
      </c>
      <c r="BH305">
        <f t="shared" si="625"/>
        <v>32520</v>
      </c>
      <c r="BI305" t="s">
        <v>20</v>
      </c>
      <c r="BJ305">
        <f t="shared" si="626"/>
        <v>32520</v>
      </c>
      <c r="BK305">
        <f t="shared" si="667"/>
        <v>0</v>
      </c>
      <c r="BL305" s="17">
        <f t="shared" si="627"/>
        <v>65040</v>
      </c>
      <c r="BM305" s="17">
        <f t="shared" si="628"/>
        <v>360</v>
      </c>
      <c r="BN305" s="17">
        <f t="shared" si="629"/>
        <v>65040</v>
      </c>
      <c r="BO305" s="17">
        <f t="shared" si="630"/>
        <v>0</v>
      </c>
      <c r="BR305">
        <f t="shared" si="631"/>
        <v>32520</v>
      </c>
      <c r="BS305">
        <f t="shared" si="632"/>
        <v>120</v>
      </c>
      <c r="BT305">
        <f t="shared" si="633"/>
        <v>542</v>
      </c>
      <c r="BU305">
        <f t="shared" si="634"/>
        <v>3</v>
      </c>
      <c r="BX305">
        <f t="shared" si="635"/>
        <v>1</v>
      </c>
      <c r="BY305">
        <f t="shared" si="636"/>
        <v>542</v>
      </c>
      <c r="BZ305">
        <f t="shared" si="637"/>
        <v>3</v>
      </c>
      <c r="CA305">
        <f t="shared" si="638"/>
        <v>1</v>
      </c>
      <c r="CB305">
        <f t="shared" si="639"/>
        <v>542</v>
      </c>
      <c r="CC305">
        <f t="shared" si="640"/>
        <v>3</v>
      </c>
      <c r="CD305" s="19"/>
      <c r="CE305" s="155">
        <f t="shared" si="641"/>
        <v>180.66666666666666</v>
      </c>
      <c r="CF305" s="17">
        <f t="shared" si="642"/>
        <v>180.66666666666666</v>
      </c>
      <c r="CG305" s="205">
        <f t="shared" si="643"/>
        <v>567.58107274855593</v>
      </c>
      <c r="CH305" s="205">
        <f t="shared" si="644"/>
        <v>180.66666666666666</v>
      </c>
      <c r="CI305" s="205">
        <f t="shared" si="645"/>
        <v>0</v>
      </c>
      <c r="CJ305" s="224">
        <f t="shared" si="600"/>
        <v>1</v>
      </c>
      <c r="CK305" s="205">
        <f t="shared" si="646"/>
        <v>2</v>
      </c>
      <c r="CL305" s="205">
        <v>360</v>
      </c>
      <c r="CM305" s="205">
        <f t="shared" si="668"/>
        <v>8.3333333333333332E-3</v>
      </c>
      <c r="CN305" s="8"/>
      <c r="CO305" s="198"/>
      <c r="CP305" s="8"/>
      <c r="CQ305" s="8"/>
      <c r="CR305" s="8"/>
      <c r="CS305" s="8"/>
      <c r="CT305" s="8">
        <f t="shared" si="669"/>
        <v>542</v>
      </c>
      <c r="CU305" s="8">
        <f t="shared" si="670"/>
        <v>3</v>
      </c>
      <c r="CV305" s="8">
        <f t="shared" si="647"/>
        <v>1</v>
      </c>
      <c r="CW305" s="8">
        <f t="shared" si="591"/>
        <v>542</v>
      </c>
      <c r="CX305" s="8">
        <f t="shared" si="592"/>
        <v>3</v>
      </c>
      <c r="CY305" s="8">
        <f t="shared" si="601"/>
        <v>1</v>
      </c>
      <c r="CZ305" s="8">
        <f t="shared" si="602"/>
        <v>542</v>
      </c>
      <c r="DA305" s="8">
        <f t="shared" si="648"/>
        <v>3</v>
      </c>
      <c r="DB305" s="8"/>
      <c r="DC305" s="198">
        <f t="shared" si="649"/>
        <v>542</v>
      </c>
      <c r="DD305" s="234" t="s">
        <v>1005</v>
      </c>
      <c r="DE305" s="198">
        <f t="shared" si="650"/>
        <v>3</v>
      </c>
      <c r="DF305" s="8" t="s">
        <v>16</v>
      </c>
      <c r="DG305" s="8">
        <f t="shared" si="603"/>
        <v>180.66666666666666</v>
      </c>
      <c r="DH305" s="129" t="s">
        <v>18</v>
      </c>
      <c r="DI305" s="129" t="s">
        <v>16</v>
      </c>
      <c r="DJ305" s="198">
        <f t="shared" si="651"/>
        <v>567.58107274855593</v>
      </c>
      <c r="DK305" s="30" t="s">
        <v>2</v>
      </c>
      <c r="DL305" s="198">
        <f t="shared" si="604"/>
        <v>567.58107274855593</v>
      </c>
      <c r="DM305" s="228">
        <f t="shared" si="671"/>
        <v>1000000000000</v>
      </c>
      <c r="DN305" s="228">
        <f t="shared" si="672"/>
        <v>567581072748555.88</v>
      </c>
      <c r="DO305" s="228">
        <f t="shared" si="673"/>
        <v>567581072748555.88</v>
      </c>
      <c r="DP305" s="228">
        <f t="shared" si="674"/>
        <v>567581072748556</v>
      </c>
      <c r="DQ305" s="228">
        <f t="shared" si="675"/>
        <v>567581072748556</v>
      </c>
      <c r="DR305" s="30" t="str">
        <f t="shared" si="676"/>
        <v/>
      </c>
      <c r="DS305" s="30">
        <f t="shared" si="677"/>
        <v>0</v>
      </c>
      <c r="DT305" s="30">
        <f t="shared" si="678"/>
        <v>0</v>
      </c>
      <c r="DU305" s="27"/>
      <c r="DV305" s="23" t="s">
        <v>19</v>
      </c>
      <c r="DW305" s="23">
        <f t="shared" si="605"/>
        <v>542</v>
      </c>
      <c r="DX305" s="23">
        <f t="shared" si="606"/>
        <v>3</v>
      </c>
      <c r="DY305" s="23">
        <f t="shared" si="652"/>
        <v>180.66666666666666</v>
      </c>
      <c r="DZ305" s="23">
        <f t="shared" si="653"/>
        <v>0</v>
      </c>
      <c r="EA305" s="23">
        <f t="shared" si="607"/>
        <v>0</v>
      </c>
      <c r="EB305" s="23"/>
      <c r="EC305" s="23">
        <f t="shared" si="654"/>
        <v>542</v>
      </c>
      <c r="ED305" s="23">
        <f t="shared" si="655"/>
        <v>3</v>
      </c>
      <c r="EE305" s="23">
        <f t="shared" si="656"/>
        <v>542</v>
      </c>
      <c r="EF305" s="23">
        <f t="shared" si="657"/>
        <v>3</v>
      </c>
      <c r="EG305" s="23"/>
      <c r="EH305" s="23" t="s">
        <v>36</v>
      </c>
      <c r="EI305" s="223">
        <f t="shared" si="658"/>
        <v>542</v>
      </c>
      <c r="EJ305" s="23" t="s">
        <v>17</v>
      </c>
      <c r="EK305" s="223">
        <f t="shared" si="659"/>
        <v>3</v>
      </c>
      <c r="EL305" s="92" t="s">
        <v>37</v>
      </c>
      <c r="EM305" s="24" t="s">
        <v>18</v>
      </c>
      <c r="EN305" s="92">
        <f t="shared" si="692"/>
        <v>1</v>
      </c>
      <c r="EO305" s="92" t="s">
        <v>16</v>
      </c>
      <c r="EP305" t="str">
        <f t="shared" si="693"/>
        <v xml:space="preserve">( 542 / 3 ) π </v>
      </c>
      <c r="EQ305" t="str">
        <f t="shared" si="694"/>
        <v xml:space="preserve">( 542 / 3 ) π </v>
      </c>
      <c r="ER305" t="str">
        <f t="shared" si="660"/>
        <v xml:space="preserve">( 542 / 3 ) π </v>
      </c>
      <c r="ES305">
        <f t="shared" si="679"/>
        <v>0</v>
      </c>
      <c r="ET305" t="str">
        <f t="shared" si="661"/>
        <v xml:space="preserve">( 542 / 3 ) π </v>
      </c>
      <c r="EU305" s="92" t="s">
        <v>39</v>
      </c>
      <c r="EV305" s="92">
        <f t="shared" si="680"/>
        <v>272</v>
      </c>
      <c r="EW305" s="92"/>
      <c r="EX305" s="92">
        <f t="shared" si="681"/>
        <v>3</v>
      </c>
      <c r="EY305" s="92">
        <f t="shared" si="608"/>
        <v>1</v>
      </c>
      <c r="EZ305" s="71" t="str">
        <f t="shared" si="609"/>
        <v xml:space="preserve">32520° = </v>
      </c>
      <c r="FA305" s="73" t="str">
        <f t="shared" si="662"/>
        <v xml:space="preserve">( 542 / 3 ) π </v>
      </c>
      <c r="FB305" s="26" t="str">
        <f t="shared" si="610"/>
        <v>=</v>
      </c>
      <c r="FC305" s="26"/>
      <c r="FD305" s="26">
        <f t="shared" si="611"/>
        <v>567.58107274855593</v>
      </c>
      <c r="FE305" s="26"/>
      <c r="FF305" s="26" t="s">
        <v>39</v>
      </c>
      <c r="FG305" s="25">
        <f t="shared" si="612"/>
        <v>567.58107274855604</v>
      </c>
      <c r="FH305" s="25" t="s">
        <v>2</v>
      </c>
      <c r="FI305" s="25" t="str">
        <f t="shared" si="613"/>
        <v/>
      </c>
      <c r="FL305" s="144" t="str">
        <f t="shared" si="614"/>
        <v>( 542 / 3 ) π   =</v>
      </c>
      <c r="FM305" s="42">
        <f t="shared" si="695"/>
        <v>567.58107274855604</v>
      </c>
      <c r="FN305">
        <f t="shared" si="696"/>
        <v>0.86602540378440829</v>
      </c>
      <c r="FO305">
        <f t="shared" si="697"/>
        <v>-0.50000000000005262</v>
      </c>
      <c r="FP305">
        <f t="shared" si="698"/>
        <v>4.3301270189220418</v>
      </c>
      <c r="FQ305">
        <f t="shared" si="699"/>
        <v>-2.5000000000002629</v>
      </c>
      <c r="FR305">
        <f t="shared" si="700"/>
        <v>7.5000000000002629</v>
      </c>
      <c r="FS305">
        <f t="shared" si="701"/>
        <v>2.4999999999997371</v>
      </c>
      <c r="FT305">
        <f t="shared" si="702"/>
        <v>8.6602540378445383</v>
      </c>
      <c r="FV305">
        <v>360</v>
      </c>
      <c r="FW305">
        <f t="shared" si="682"/>
        <v>120</v>
      </c>
      <c r="FX305">
        <f t="shared" si="703"/>
        <v>60</v>
      </c>
      <c r="FY305">
        <f t="shared" si="593"/>
        <v>3</v>
      </c>
      <c r="FZ305">
        <f t="shared" si="663"/>
        <v>1.5</v>
      </c>
      <c r="GA305">
        <f t="shared" si="594"/>
        <v>271</v>
      </c>
      <c r="GB305">
        <f t="shared" si="704"/>
        <v>0</v>
      </c>
      <c r="GC305" t="str">
        <f t="shared" si="705"/>
        <v/>
      </c>
      <c r="GD305" t="str">
        <f t="shared" si="664"/>
        <v/>
      </c>
      <c r="GH305" t="str">
        <f t="shared" si="615"/>
        <v/>
      </c>
      <c r="GI305" t="str">
        <f t="shared" si="706"/>
        <v/>
      </c>
      <c r="GJ305" s="43" t="str">
        <f t="shared" si="707"/>
        <v/>
      </c>
      <c r="GK305" s="43" t="str">
        <f t="shared" si="708"/>
        <v/>
      </c>
      <c r="GL305" s="145"/>
      <c r="GM305" t="str">
        <f t="shared" si="709"/>
        <v/>
      </c>
      <c r="GN305" t="str">
        <f t="shared" si="710"/>
        <v/>
      </c>
      <c r="GO305" t="str">
        <f t="shared" si="711"/>
        <v/>
      </c>
      <c r="GP305" t="str">
        <f t="shared" si="712"/>
        <v/>
      </c>
      <c r="GQ305" t="str">
        <f t="shared" si="665"/>
        <v/>
      </c>
      <c r="GR305" t="str">
        <f t="shared" si="713"/>
        <v/>
      </c>
      <c r="GS305" t="str">
        <f t="shared" si="714"/>
        <v/>
      </c>
      <c r="GU305" t="str">
        <f t="shared" si="715"/>
        <v/>
      </c>
      <c r="GV305" t="str">
        <f t="shared" si="596"/>
        <v/>
      </c>
      <c r="GW305" t="str">
        <f t="shared" si="597"/>
        <v/>
      </c>
      <c r="GX305" t="str">
        <f t="shared" si="598"/>
        <v/>
      </c>
      <c r="GY305" s="19"/>
      <c r="GZ305" t="e">
        <f t="shared" si="666"/>
        <v>#VALUE!</v>
      </c>
      <c r="HA305">
        <f t="shared" si="599"/>
        <v>3</v>
      </c>
      <c r="HC305" t="s">
        <v>982</v>
      </c>
      <c r="HD305">
        <f t="shared" si="683"/>
        <v>271</v>
      </c>
      <c r="HE305" t="str">
        <f t="shared" si="616"/>
        <v/>
      </c>
      <c r="HF305">
        <f t="shared" si="617"/>
        <v>0</v>
      </c>
      <c r="HG305" t="str">
        <f t="shared" si="618"/>
        <v/>
      </c>
      <c r="HH305">
        <f t="shared" si="716"/>
        <v>0</v>
      </c>
    </row>
    <row r="306" spans="2:216" x14ac:dyDescent="0.25">
      <c r="B306" s="8"/>
      <c r="C306" s="8"/>
      <c r="D306" s="8"/>
      <c r="E306" s="8"/>
      <c r="F306" s="8"/>
      <c r="G306" s="8"/>
      <c r="H306" s="8"/>
      <c r="I306" s="8"/>
      <c r="J306" s="8"/>
      <c r="L306" s="185"/>
      <c r="M306" s="185"/>
      <c r="N306" s="84"/>
      <c r="O306" s="8"/>
      <c r="P306" s="8"/>
      <c r="Q306" s="27"/>
      <c r="R306" s="227">
        <f t="shared" si="619"/>
        <v>181.33333333333334</v>
      </c>
      <c r="U306" s="32" t="str">
        <f t="shared" si="685"/>
        <v/>
      </c>
      <c r="V306" s="45" t="str">
        <f t="shared" si="686"/>
        <v/>
      </c>
      <c r="W306" s="32" t="str">
        <f t="shared" si="620"/>
        <v/>
      </c>
      <c r="X306" s="35" t="str">
        <f t="shared" si="687"/>
        <v/>
      </c>
      <c r="Y306" s="39" t="str">
        <f t="shared" si="688"/>
        <v/>
      </c>
      <c r="Z306" s="35" t="str">
        <f t="shared" si="689"/>
        <v/>
      </c>
      <c r="AA306" s="35" t="str">
        <f t="shared" si="690"/>
        <v/>
      </c>
      <c r="AB306" s="35" t="str">
        <f t="shared" si="621"/>
        <v/>
      </c>
      <c r="AC306" s="39" t="str">
        <f t="shared" si="622"/>
        <v/>
      </c>
      <c r="AD306" s="39" t="str">
        <f t="shared" si="623"/>
        <v/>
      </c>
      <c r="AE306" s="41" t="str">
        <f t="shared" si="691"/>
        <v/>
      </c>
      <c r="AG306" s="20" t="e">
        <f t="shared" si="624"/>
        <v>#VALUE!</v>
      </c>
      <c r="BE306" s="8">
        <v>180</v>
      </c>
      <c r="BF306" s="8">
        <v>360</v>
      </c>
      <c r="BG306" s="8">
        <f t="shared" si="684"/>
        <v>10880</v>
      </c>
      <c r="BH306">
        <f t="shared" si="625"/>
        <v>32640</v>
      </c>
      <c r="BI306" t="s">
        <v>20</v>
      </c>
      <c r="BJ306">
        <f t="shared" si="626"/>
        <v>32640</v>
      </c>
      <c r="BK306">
        <f t="shared" si="667"/>
        <v>0</v>
      </c>
      <c r="BL306" s="17">
        <f t="shared" si="627"/>
        <v>65280</v>
      </c>
      <c r="BM306" s="17">
        <f t="shared" si="628"/>
        <v>360</v>
      </c>
      <c r="BN306" s="17">
        <f t="shared" si="629"/>
        <v>65280</v>
      </c>
      <c r="BO306" s="17">
        <f t="shared" si="630"/>
        <v>0</v>
      </c>
      <c r="BR306">
        <f t="shared" si="631"/>
        <v>32640</v>
      </c>
      <c r="BS306">
        <f t="shared" si="632"/>
        <v>120</v>
      </c>
      <c r="BT306">
        <f t="shared" si="633"/>
        <v>544</v>
      </c>
      <c r="BU306">
        <f t="shared" si="634"/>
        <v>3</v>
      </c>
      <c r="BX306">
        <f t="shared" si="635"/>
        <v>1</v>
      </c>
      <c r="BY306">
        <f t="shared" si="636"/>
        <v>544</v>
      </c>
      <c r="BZ306">
        <f t="shared" si="637"/>
        <v>3</v>
      </c>
      <c r="CA306">
        <f t="shared" si="638"/>
        <v>1</v>
      </c>
      <c r="CB306">
        <f t="shared" si="639"/>
        <v>544</v>
      </c>
      <c r="CC306">
        <f t="shared" si="640"/>
        <v>3</v>
      </c>
      <c r="CD306" s="19"/>
      <c r="CE306" s="155">
        <f t="shared" si="641"/>
        <v>181.33333333333334</v>
      </c>
      <c r="CF306" s="17">
        <f t="shared" si="642"/>
        <v>181.33333333333334</v>
      </c>
      <c r="CG306" s="205">
        <f t="shared" si="643"/>
        <v>569.67546785094919</v>
      </c>
      <c r="CH306" s="205">
        <f t="shared" si="644"/>
        <v>181.33333333333334</v>
      </c>
      <c r="CI306" s="205">
        <f t="shared" si="645"/>
        <v>0</v>
      </c>
      <c r="CJ306" s="224">
        <f t="shared" si="600"/>
        <v>1</v>
      </c>
      <c r="CK306" s="205">
        <f t="shared" si="646"/>
        <v>2</v>
      </c>
      <c r="CL306" s="205">
        <v>360</v>
      </c>
      <c r="CM306" s="205">
        <f t="shared" si="668"/>
        <v>8.3333333333333332E-3</v>
      </c>
      <c r="CN306" s="8"/>
      <c r="CO306" s="198"/>
      <c r="CP306" s="8"/>
      <c r="CQ306" s="8"/>
      <c r="CR306" s="8"/>
      <c r="CS306" s="8"/>
      <c r="CT306" s="8">
        <f t="shared" si="669"/>
        <v>544</v>
      </c>
      <c r="CU306" s="8">
        <f t="shared" si="670"/>
        <v>3</v>
      </c>
      <c r="CV306" s="8">
        <f t="shared" si="647"/>
        <v>1</v>
      </c>
      <c r="CW306" s="8">
        <f t="shared" si="591"/>
        <v>544</v>
      </c>
      <c r="CX306" s="8">
        <f t="shared" si="592"/>
        <v>3</v>
      </c>
      <c r="CY306" s="8">
        <f t="shared" si="601"/>
        <v>1</v>
      </c>
      <c r="CZ306" s="8">
        <f t="shared" si="602"/>
        <v>544</v>
      </c>
      <c r="DA306" s="8">
        <f t="shared" si="648"/>
        <v>3</v>
      </c>
      <c r="DB306" s="8"/>
      <c r="DC306" s="198">
        <f t="shared" si="649"/>
        <v>544</v>
      </c>
      <c r="DD306" s="234" t="s">
        <v>1005</v>
      </c>
      <c r="DE306" s="198">
        <f t="shared" si="650"/>
        <v>3</v>
      </c>
      <c r="DF306" s="8" t="s">
        <v>16</v>
      </c>
      <c r="DG306" s="8">
        <f t="shared" si="603"/>
        <v>181.33333333333334</v>
      </c>
      <c r="DH306" s="129" t="s">
        <v>18</v>
      </c>
      <c r="DI306" s="129" t="s">
        <v>16</v>
      </c>
      <c r="DJ306" s="198">
        <f t="shared" si="651"/>
        <v>569.67546785094919</v>
      </c>
      <c r="DK306" s="30" t="s">
        <v>2</v>
      </c>
      <c r="DL306" s="198">
        <f t="shared" si="604"/>
        <v>569.67546785094919</v>
      </c>
      <c r="DM306" s="228">
        <f t="shared" si="671"/>
        <v>1000000000000</v>
      </c>
      <c r="DN306" s="228">
        <f t="shared" si="672"/>
        <v>569675467850949.25</v>
      </c>
      <c r="DO306" s="228">
        <f t="shared" si="673"/>
        <v>569675467850949.25</v>
      </c>
      <c r="DP306" s="228">
        <f t="shared" si="674"/>
        <v>569675467850949</v>
      </c>
      <c r="DQ306" s="228">
        <f t="shared" si="675"/>
        <v>569675467850949</v>
      </c>
      <c r="DR306" s="30" t="str">
        <f t="shared" si="676"/>
        <v/>
      </c>
      <c r="DS306" s="30">
        <f t="shared" si="677"/>
        <v>0</v>
      </c>
      <c r="DT306" s="30">
        <f t="shared" si="678"/>
        <v>0</v>
      </c>
      <c r="DU306" s="27"/>
      <c r="DV306" s="23" t="s">
        <v>19</v>
      </c>
      <c r="DW306" s="23">
        <f t="shared" si="605"/>
        <v>544</v>
      </c>
      <c r="DX306" s="23">
        <f t="shared" si="606"/>
        <v>3</v>
      </c>
      <c r="DY306" s="23">
        <f t="shared" si="652"/>
        <v>181.33333333333334</v>
      </c>
      <c r="DZ306" s="23">
        <f t="shared" si="653"/>
        <v>0</v>
      </c>
      <c r="EA306" s="23">
        <f t="shared" si="607"/>
        <v>0</v>
      </c>
      <c r="EB306" s="23"/>
      <c r="EC306" s="23">
        <f t="shared" si="654"/>
        <v>544</v>
      </c>
      <c r="ED306" s="23">
        <f t="shared" si="655"/>
        <v>3</v>
      </c>
      <c r="EE306" s="23">
        <f t="shared" si="656"/>
        <v>544</v>
      </c>
      <c r="EF306" s="23">
        <f t="shared" si="657"/>
        <v>3</v>
      </c>
      <c r="EG306" s="23"/>
      <c r="EH306" s="23" t="s">
        <v>36</v>
      </c>
      <c r="EI306" s="223">
        <f t="shared" si="658"/>
        <v>544</v>
      </c>
      <c r="EJ306" s="23" t="s">
        <v>17</v>
      </c>
      <c r="EK306" s="223">
        <f t="shared" si="659"/>
        <v>3</v>
      </c>
      <c r="EL306" s="92" t="s">
        <v>37</v>
      </c>
      <c r="EM306" s="24" t="s">
        <v>18</v>
      </c>
      <c r="EN306" s="92">
        <f t="shared" si="692"/>
        <v>1</v>
      </c>
      <c r="EO306" s="92" t="s">
        <v>16</v>
      </c>
      <c r="EP306" t="str">
        <f t="shared" si="693"/>
        <v xml:space="preserve">( 544 / 3 ) π </v>
      </c>
      <c r="EQ306" t="str">
        <f t="shared" si="694"/>
        <v xml:space="preserve">( 544 / 3 ) π </v>
      </c>
      <c r="ER306" t="str">
        <f t="shared" si="660"/>
        <v xml:space="preserve">( 544 / 3 ) π </v>
      </c>
      <c r="ES306">
        <f t="shared" si="679"/>
        <v>0</v>
      </c>
      <c r="ET306" t="str">
        <f t="shared" si="661"/>
        <v xml:space="preserve">( 544 / 3 ) π </v>
      </c>
      <c r="EU306" s="92" t="s">
        <v>39</v>
      </c>
      <c r="EV306" s="92">
        <f t="shared" si="680"/>
        <v>273</v>
      </c>
      <c r="EW306" s="92"/>
      <c r="EX306" s="92">
        <f t="shared" si="681"/>
        <v>3</v>
      </c>
      <c r="EY306" s="92">
        <f t="shared" si="608"/>
        <v>3</v>
      </c>
      <c r="EZ306" s="71" t="str">
        <f t="shared" si="609"/>
        <v xml:space="preserve">32640° = </v>
      </c>
      <c r="FA306" s="73" t="str">
        <f t="shared" si="662"/>
        <v xml:space="preserve">( 544 / 3 ) π </v>
      </c>
      <c r="FB306" s="26" t="str">
        <f t="shared" si="610"/>
        <v>=</v>
      </c>
      <c r="FC306" s="26"/>
      <c r="FD306" s="26">
        <f t="shared" si="611"/>
        <v>569.67546785094919</v>
      </c>
      <c r="FE306" s="26"/>
      <c r="FF306" s="26" t="s">
        <v>39</v>
      </c>
      <c r="FG306" s="25">
        <f t="shared" si="612"/>
        <v>569.67546785094919</v>
      </c>
      <c r="FH306" s="25" t="s">
        <v>2</v>
      </c>
      <c r="FI306" s="25" t="str">
        <f t="shared" si="613"/>
        <v/>
      </c>
      <c r="FL306" s="144" t="str">
        <f t="shared" si="614"/>
        <v>( 544 / 3 ) π   =</v>
      </c>
      <c r="FM306" s="42">
        <f t="shared" si="695"/>
        <v>569.67546785094919</v>
      </c>
      <c r="FN306">
        <f t="shared" si="696"/>
        <v>-0.86602540378444648</v>
      </c>
      <c r="FO306">
        <f t="shared" si="697"/>
        <v>-0.4999999999999864</v>
      </c>
      <c r="FP306">
        <f t="shared" si="698"/>
        <v>-4.3301270189222327</v>
      </c>
      <c r="FQ306">
        <f t="shared" si="699"/>
        <v>-2.4999999999999321</v>
      </c>
      <c r="FR306">
        <f t="shared" si="700"/>
        <v>7.4999999999999325</v>
      </c>
      <c r="FS306">
        <f t="shared" si="701"/>
        <v>2.5000000000000679</v>
      </c>
      <c r="FT306">
        <f t="shared" si="702"/>
        <v>8.6602540378443482</v>
      </c>
      <c r="FV306">
        <v>360</v>
      </c>
      <c r="FW306">
        <f t="shared" si="682"/>
        <v>120</v>
      </c>
      <c r="FX306">
        <f t="shared" si="703"/>
        <v>60</v>
      </c>
      <c r="FY306">
        <f t="shared" si="593"/>
        <v>3</v>
      </c>
      <c r="FZ306">
        <f t="shared" si="663"/>
        <v>1.5</v>
      </c>
      <c r="GA306">
        <f t="shared" si="594"/>
        <v>272</v>
      </c>
      <c r="GB306">
        <f t="shared" si="704"/>
        <v>0</v>
      </c>
      <c r="GC306" t="str">
        <f t="shared" si="705"/>
        <v/>
      </c>
      <c r="GD306" t="str">
        <f t="shared" si="664"/>
        <v/>
      </c>
      <c r="GH306" t="str">
        <f t="shared" si="615"/>
        <v/>
      </c>
      <c r="GI306" t="str">
        <f t="shared" si="706"/>
        <v/>
      </c>
      <c r="GJ306" s="43" t="str">
        <f t="shared" si="707"/>
        <v/>
      </c>
      <c r="GK306" s="43" t="str">
        <f t="shared" si="708"/>
        <v/>
      </c>
      <c r="GL306" s="145"/>
      <c r="GM306" t="str">
        <f t="shared" si="709"/>
        <v/>
      </c>
      <c r="GN306" t="str">
        <f t="shared" si="710"/>
        <v/>
      </c>
      <c r="GO306" t="str">
        <f t="shared" si="711"/>
        <v/>
      </c>
      <c r="GP306" t="str">
        <f t="shared" si="712"/>
        <v/>
      </c>
      <c r="GQ306" t="str">
        <f t="shared" si="665"/>
        <v/>
      </c>
      <c r="GR306" t="str">
        <f t="shared" si="713"/>
        <v/>
      </c>
      <c r="GS306" t="str">
        <f t="shared" si="714"/>
        <v/>
      </c>
      <c r="GU306" t="str">
        <f t="shared" si="715"/>
        <v/>
      </c>
      <c r="GV306" t="str">
        <f t="shared" si="596"/>
        <v/>
      </c>
      <c r="GW306" t="str">
        <f t="shared" si="597"/>
        <v/>
      </c>
      <c r="GX306" t="str">
        <f t="shared" si="598"/>
        <v/>
      </c>
      <c r="GY306" s="19"/>
      <c r="GZ306" t="e">
        <f t="shared" si="666"/>
        <v>#VALUE!</v>
      </c>
      <c r="HA306">
        <f t="shared" si="599"/>
        <v>3</v>
      </c>
      <c r="HC306" t="s">
        <v>982</v>
      </c>
      <c r="HD306">
        <f t="shared" si="683"/>
        <v>272</v>
      </c>
      <c r="HE306" t="str">
        <f t="shared" si="616"/>
        <v/>
      </c>
      <c r="HF306">
        <f t="shared" si="617"/>
        <v>0</v>
      </c>
      <c r="HG306" t="str">
        <f t="shared" si="618"/>
        <v/>
      </c>
      <c r="HH306">
        <f t="shared" si="716"/>
        <v>0</v>
      </c>
    </row>
    <row r="307" spans="2:216" x14ac:dyDescent="0.25">
      <c r="B307" s="8"/>
      <c r="C307" s="8"/>
      <c r="D307" s="8"/>
      <c r="E307" s="8"/>
      <c r="F307" s="8"/>
      <c r="G307" s="8"/>
      <c r="H307" s="8"/>
      <c r="I307" s="8"/>
      <c r="J307" s="8"/>
      <c r="L307" s="185"/>
      <c r="M307" s="185"/>
      <c r="N307" s="84"/>
      <c r="O307" s="8"/>
      <c r="P307" s="8"/>
      <c r="Q307" s="27"/>
      <c r="R307" s="227">
        <f t="shared" si="619"/>
        <v>182</v>
      </c>
      <c r="U307" s="32" t="str">
        <f t="shared" si="685"/>
        <v/>
      </c>
      <c r="V307" s="44" t="str">
        <f t="shared" si="686"/>
        <v/>
      </c>
      <c r="W307" s="66" t="str">
        <f t="shared" si="620"/>
        <v/>
      </c>
      <c r="X307" s="34" t="str">
        <f t="shared" si="687"/>
        <v/>
      </c>
      <c r="Y307" s="38" t="str">
        <f t="shared" si="688"/>
        <v/>
      </c>
      <c r="Z307" s="34" t="str">
        <f t="shared" si="689"/>
        <v/>
      </c>
      <c r="AA307" s="34" t="str">
        <f t="shared" si="690"/>
        <v/>
      </c>
      <c r="AB307" s="34" t="str">
        <f t="shared" si="621"/>
        <v/>
      </c>
      <c r="AC307" s="38" t="str">
        <f t="shared" si="622"/>
        <v/>
      </c>
      <c r="AD307" s="38" t="str">
        <f t="shared" si="623"/>
        <v/>
      </c>
      <c r="AE307" s="40" t="str">
        <f t="shared" si="691"/>
        <v/>
      </c>
      <c r="AG307" s="20" t="e">
        <f t="shared" si="624"/>
        <v>#VALUE!</v>
      </c>
      <c r="BE307" s="8">
        <v>180</v>
      </c>
      <c r="BF307" s="8">
        <v>360</v>
      </c>
      <c r="BG307" s="8">
        <f t="shared" si="684"/>
        <v>10920</v>
      </c>
      <c r="BH307">
        <f t="shared" si="625"/>
        <v>32760</v>
      </c>
      <c r="BI307" t="s">
        <v>20</v>
      </c>
      <c r="BJ307">
        <f t="shared" si="626"/>
        <v>32760</v>
      </c>
      <c r="BK307">
        <f t="shared" si="667"/>
        <v>0</v>
      </c>
      <c r="BL307" s="17">
        <f t="shared" si="627"/>
        <v>65520</v>
      </c>
      <c r="BM307" s="17">
        <f t="shared" si="628"/>
        <v>360</v>
      </c>
      <c r="BN307" s="17">
        <f t="shared" si="629"/>
        <v>65520</v>
      </c>
      <c r="BO307" s="17">
        <f t="shared" si="630"/>
        <v>0</v>
      </c>
      <c r="BR307">
        <f t="shared" si="631"/>
        <v>32760</v>
      </c>
      <c r="BS307">
        <f t="shared" si="632"/>
        <v>360</v>
      </c>
      <c r="BT307">
        <f t="shared" si="633"/>
        <v>182</v>
      </c>
      <c r="BU307">
        <f t="shared" si="634"/>
        <v>1</v>
      </c>
      <c r="BX307">
        <f t="shared" si="635"/>
        <v>1</v>
      </c>
      <c r="BY307">
        <f t="shared" si="636"/>
        <v>182</v>
      </c>
      <c r="BZ307">
        <f t="shared" si="637"/>
        <v>1</v>
      </c>
      <c r="CA307">
        <f t="shared" si="638"/>
        <v>1</v>
      </c>
      <c r="CB307">
        <f t="shared" si="639"/>
        <v>182</v>
      </c>
      <c r="CC307">
        <f t="shared" si="640"/>
        <v>1</v>
      </c>
      <c r="CD307" s="19"/>
      <c r="CE307" s="155">
        <f t="shared" si="641"/>
        <v>182</v>
      </c>
      <c r="CF307" s="17">
        <f t="shared" si="642"/>
        <v>182</v>
      </c>
      <c r="CG307" s="205">
        <f t="shared" si="643"/>
        <v>571.76986295334234</v>
      </c>
      <c r="CH307" s="205">
        <f t="shared" si="644"/>
        <v>182</v>
      </c>
      <c r="CI307" s="205">
        <f t="shared" si="645"/>
        <v>0</v>
      </c>
      <c r="CJ307" s="224">
        <f t="shared" si="600"/>
        <v>1</v>
      </c>
      <c r="CK307" s="205">
        <f t="shared" si="646"/>
        <v>2</v>
      </c>
      <c r="CL307" s="205">
        <v>360</v>
      </c>
      <c r="CM307" s="205">
        <f t="shared" si="668"/>
        <v>8.3333333333333332E-3</v>
      </c>
      <c r="CN307" s="8"/>
      <c r="CO307" s="198"/>
      <c r="CP307" s="8"/>
      <c r="CQ307" s="8"/>
      <c r="CR307" s="8"/>
      <c r="CS307" s="8"/>
      <c r="CT307" s="8">
        <f t="shared" si="669"/>
        <v>546</v>
      </c>
      <c r="CU307" s="8">
        <f t="shared" si="670"/>
        <v>3</v>
      </c>
      <c r="CV307" s="8">
        <f t="shared" si="647"/>
        <v>3</v>
      </c>
      <c r="CW307" s="8">
        <f t="shared" ref="CW307:CW370" si="717">CT307/CV307</f>
        <v>182</v>
      </c>
      <c r="CX307" s="8">
        <f t="shared" ref="CX307:CX370" si="718">CU307/CV307</f>
        <v>1</v>
      </c>
      <c r="CY307" s="8">
        <f t="shared" si="601"/>
        <v>3</v>
      </c>
      <c r="CZ307" s="8">
        <f t="shared" si="602"/>
        <v>182</v>
      </c>
      <c r="DA307" s="8">
        <f t="shared" si="648"/>
        <v>1</v>
      </c>
      <c r="DB307" s="8"/>
      <c r="DC307" s="198">
        <f t="shared" si="649"/>
        <v>182</v>
      </c>
      <c r="DD307" s="234" t="s">
        <v>1005</v>
      </c>
      <c r="DE307" s="198">
        <f t="shared" si="650"/>
        <v>1</v>
      </c>
      <c r="DF307" s="8" t="s">
        <v>16</v>
      </c>
      <c r="DG307" s="8">
        <f t="shared" si="603"/>
        <v>182</v>
      </c>
      <c r="DH307" s="129" t="s">
        <v>18</v>
      </c>
      <c r="DI307" s="129" t="s">
        <v>16</v>
      </c>
      <c r="DJ307" s="198">
        <f t="shared" si="651"/>
        <v>571.76986295334234</v>
      </c>
      <c r="DK307" s="30" t="s">
        <v>2</v>
      </c>
      <c r="DL307" s="198">
        <f t="shared" si="604"/>
        <v>571.76986295334234</v>
      </c>
      <c r="DM307" s="228">
        <f t="shared" si="671"/>
        <v>1000000000000</v>
      </c>
      <c r="DN307" s="228">
        <f t="shared" si="672"/>
        <v>571769862953342.38</v>
      </c>
      <c r="DO307" s="228">
        <f t="shared" si="673"/>
        <v>571769862953342.38</v>
      </c>
      <c r="DP307" s="228">
        <f t="shared" si="674"/>
        <v>571769862953342</v>
      </c>
      <c r="DQ307" s="228">
        <f t="shared" si="675"/>
        <v>571769862953342</v>
      </c>
      <c r="DR307" s="30" t="str">
        <f t="shared" si="676"/>
        <v/>
      </c>
      <c r="DS307" s="30">
        <f t="shared" si="677"/>
        <v>0</v>
      </c>
      <c r="DT307" s="30">
        <f t="shared" si="678"/>
        <v>0</v>
      </c>
      <c r="DU307" s="27"/>
      <c r="DV307" s="23" t="s">
        <v>19</v>
      </c>
      <c r="DW307" s="23">
        <f t="shared" si="605"/>
        <v>182</v>
      </c>
      <c r="DX307" s="23">
        <f t="shared" si="606"/>
        <v>1</v>
      </c>
      <c r="DY307" s="23">
        <f t="shared" si="652"/>
        <v>182</v>
      </c>
      <c r="DZ307" s="23">
        <f t="shared" si="653"/>
        <v>0</v>
      </c>
      <c r="EA307" s="23">
        <f t="shared" si="607"/>
        <v>0</v>
      </c>
      <c r="EB307" s="23"/>
      <c r="EC307" s="23">
        <f t="shared" si="654"/>
        <v>182</v>
      </c>
      <c r="ED307" s="23">
        <f t="shared" si="655"/>
        <v>1</v>
      </c>
      <c r="EE307" s="23">
        <f t="shared" si="656"/>
        <v>182</v>
      </c>
      <c r="EF307" s="23">
        <f t="shared" si="657"/>
        <v>1</v>
      </c>
      <c r="EG307" s="23"/>
      <c r="EH307" s="23" t="s">
        <v>36</v>
      </c>
      <c r="EI307" s="223">
        <f t="shared" si="658"/>
        <v>182</v>
      </c>
      <c r="EJ307" s="23" t="s">
        <v>17</v>
      </c>
      <c r="EK307" s="223">
        <f t="shared" si="659"/>
        <v>1</v>
      </c>
      <c r="EL307" s="92" t="s">
        <v>37</v>
      </c>
      <c r="EM307" s="24" t="s">
        <v>18</v>
      </c>
      <c r="EN307" s="92">
        <f t="shared" si="692"/>
        <v>1</v>
      </c>
      <c r="EO307" s="92" t="s">
        <v>16</v>
      </c>
      <c r="EP307" t="str">
        <f t="shared" si="693"/>
        <v xml:space="preserve">( 182 / 1 ) π </v>
      </c>
      <c r="EQ307" t="str">
        <f t="shared" si="694"/>
        <v xml:space="preserve">182 π </v>
      </c>
      <c r="ER307" t="str">
        <f t="shared" si="660"/>
        <v xml:space="preserve">182 π </v>
      </c>
      <c r="ES307">
        <f t="shared" si="679"/>
        <v>0</v>
      </c>
      <c r="ET307" t="str">
        <f t="shared" si="661"/>
        <v xml:space="preserve">182 π </v>
      </c>
      <c r="EU307" s="92" t="s">
        <v>39</v>
      </c>
      <c r="EV307" s="92">
        <f t="shared" si="680"/>
        <v>274</v>
      </c>
      <c r="EW307" s="92"/>
      <c r="EX307" s="92">
        <f t="shared" si="681"/>
        <v>3</v>
      </c>
      <c r="EY307" s="92">
        <f t="shared" si="608"/>
        <v>1</v>
      </c>
      <c r="EZ307" s="71" t="str">
        <f t="shared" si="609"/>
        <v xml:space="preserve">32760° = </v>
      </c>
      <c r="FA307" s="73" t="str">
        <f t="shared" si="662"/>
        <v xml:space="preserve">182 π </v>
      </c>
      <c r="FB307" s="26" t="str">
        <f t="shared" si="610"/>
        <v>=</v>
      </c>
      <c r="FC307" s="26"/>
      <c r="FD307" s="26">
        <f t="shared" si="611"/>
        <v>571.76986295334234</v>
      </c>
      <c r="FE307" s="26"/>
      <c r="FF307" s="26" t="s">
        <v>39</v>
      </c>
      <c r="FG307" s="25">
        <f t="shared" si="612"/>
        <v>571.76986295334234</v>
      </c>
      <c r="FH307" s="25" t="s">
        <v>2</v>
      </c>
      <c r="FI307" s="25" t="str">
        <f t="shared" si="613"/>
        <v/>
      </c>
      <c r="FL307" s="144" t="str">
        <f t="shared" si="614"/>
        <v>182 π   =</v>
      </c>
      <c r="FM307" s="42">
        <f t="shared" si="695"/>
        <v>571.76986295334234</v>
      </c>
      <c r="FN307">
        <f t="shared" si="696"/>
        <v>-2.9403129236937886E-14</v>
      </c>
      <c r="FO307">
        <f t="shared" si="697"/>
        <v>1</v>
      </c>
      <c r="FP307">
        <f t="shared" si="698"/>
        <v>-1.4701564618468943E-13</v>
      </c>
      <c r="FQ307">
        <f t="shared" si="699"/>
        <v>5</v>
      </c>
      <c r="FR307">
        <f t="shared" si="700"/>
        <v>0</v>
      </c>
      <c r="FS307">
        <f t="shared" si="701"/>
        <v>0</v>
      </c>
      <c r="FT307">
        <f t="shared" si="702"/>
        <v>1.4701564618468943E-13</v>
      </c>
      <c r="FV307">
        <v>360</v>
      </c>
      <c r="FW307">
        <f t="shared" si="682"/>
        <v>120</v>
      </c>
      <c r="FX307">
        <f t="shared" si="703"/>
        <v>60</v>
      </c>
      <c r="FY307">
        <f t="shared" si="593"/>
        <v>3</v>
      </c>
      <c r="FZ307">
        <f t="shared" si="663"/>
        <v>1.5</v>
      </c>
      <c r="GA307">
        <f t="shared" si="594"/>
        <v>273</v>
      </c>
      <c r="GB307">
        <f t="shared" si="704"/>
        <v>0</v>
      </c>
      <c r="GC307" t="str">
        <f t="shared" si="705"/>
        <v/>
      </c>
      <c r="GD307" t="str">
        <f t="shared" si="664"/>
        <v/>
      </c>
      <c r="GH307" t="str">
        <f t="shared" si="615"/>
        <v/>
      </c>
      <c r="GI307" t="str">
        <f t="shared" si="706"/>
        <v/>
      </c>
      <c r="GJ307" s="43" t="str">
        <f t="shared" si="707"/>
        <v/>
      </c>
      <c r="GK307" s="43" t="str">
        <f t="shared" si="708"/>
        <v/>
      </c>
      <c r="GL307" s="145"/>
      <c r="GM307" t="str">
        <f t="shared" si="709"/>
        <v/>
      </c>
      <c r="GN307" t="str">
        <f t="shared" si="710"/>
        <v/>
      </c>
      <c r="GO307" t="str">
        <f t="shared" si="711"/>
        <v/>
      </c>
      <c r="GP307" t="str">
        <f t="shared" si="712"/>
        <v/>
      </c>
      <c r="GQ307" t="str">
        <f t="shared" si="665"/>
        <v/>
      </c>
      <c r="GR307" t="str">
        <f t="shared" si="713"/>
        <v/>
      </c>
      <c r="GS307" t="str">
        <f t="shared" si="714"/>
        <v/>
      </c>
      <c r="GU307" t="str">
        <f t="shared" si="715"/>
        <v/>
      </c>
      <c r="GV307" t="str">
        <f t="shared" si="596"/>
        <v/>
      </c>
      <c r="GW307" t="str">
        <f t="shared" si="597"/>
        <v/>
      </c>
      <c r="GX307" t="str">
        <f t="shared" si="598"/>
        <v/>
      </c>
      <c r="GY307" s="19"/>
      <c r="GZ307" t="e">
        <f t="shared" si="666"/>
        <v>#VALUE!</v>
      </c>
      <c r="HA307">
        <f t="shared" si="599"/>
        <v>3</v>
      </c>
      <c r="HC307" t="s">
        <v>982</v>
      </c>
      <c r="HD307">
        <f t="shared" si="683"/>
        <v>273</v>
      </c>
      <c r="HE307" t="str">
        <f t="shared" si="616"/>
        <v/>
      </c>
      <c r="HF307">
        <f t="shared" si="617"/>
        <v>0</v>
      </c>
      <c r="HG307" t="str">
        <f t="shared" si="618"/>
        <v/>
      </c>
      <c r="HH307">
        <f t="shared" si="716"/>
        <v>0</v>
      </c>
    </row>
    <row r="308" spans="2:216" x14ac:dyDescent="0.25">
      <c r="B308" s="8"/>
      <c r="C308" s="8"/>
      <c r="D308" s="8"/>
      <c r="E308" s="8"/>
      <c r="F308" s="8"/>
      <c r="G308" s="8"/>
      <c r="H308" s="8"/>
      <c r="I308" s="8"/>
      <c r="J308" s="8"/>
      <c r="L308" s="185"/>
      <c r="M308" s="185"/>
      <c r="N308" s="84"/>
      <c r="O308" s="8"/>
      <c r="P308" s="8"/>
      <c r="Q308" s="27"/>
      <c r="R308" s="227">
        <f t="shared" si="619"/>
        <v>182.66666666666666</v>
      </c>
      <c r="U308" s="32" t="str">
        <f t="shared" si="685"/>
        <v/>
      </c>
      <c r="V308" s="45" t="str">
        <f t="shared" si="686"/>
        <v/>
      </c>
      <c r="W308" s="32" t="str">
        <f t="shared" si="620"/>
        <v/>
      </c>
      <c r="X308" s="35" t="str">
        <f t="shared" si="687"/>
        <v/>
      </c>
      <c r="Y308" s="39" t="str">
        <f t="shared" si="688"/>
        <v/>
      </c>
      <c r="Z308" s="35" t="str">
        <f t="shared" si="689"/>
        <v/>
      </c>
      <c r="AA308" s="35" t="str">
        <f t="shared" si="690"/>
        <v/>
      </c>
      <c r="AB308" s="35" t="str">
        <f t="shared" si="621"/>
        <v/>
      </c>
      <c r="AC308" s="39" t="str">
        <f t="shared" si="622"/>
        <v/>
      </c>
      <c r="AD308" s="39" t="str">
        <f t="shared" si="623"/>
        <v/>
      </c>
      <c r="AE308" s="41" t="str">
        <f t="shared" si="691"/>
        <v/>
      </c>
      <c r="AG308" s="20" t="e">
        <f t="shared" si="624"/>
        <v>#VALUE!</v>
      </c>
      <c r="BE308" s="8">
        <v>180</v>
      </c>
      <c r="BF308" s="8">
        <v>360</v>
      </c>
      <c r="BG308" s="8">
        <f t="shared" si="684"/>
        <v>10960</v>
      </c>
      <c r="BH308">
        <f t="shared" si="625"/>
        <v>32880</v>
      </c>
      <c r="BI308" t="s">
        <v>20</v>
      </c>
      <c r="BJ308">
        <f t="shared" si="626"/>
        <v>32880</v>
      </c>
      <c r="BK308">
        <f t="shared" si="667"/>
        <v>0</v>
      </c>
      <c r="BL308" s="17">
        <f t="shared" si="627"/>
        <v>65760</v>
      </c>
      <c r="BM308" s="17">
        <f t="shared" si="628"/>
        <v>360</v>
      </c>
      <c r="BN308" s="17">
        <f t="shared" si="629"/>
        <v>65760</v>
      </c>
      <c r="BO308" s="17">
        <f t="shared" si="630"/>
        <v>0</v>
      </c>
      <c r="BR308">
        <f t="shared" si="631"/>
        <v>32880</v>
      </c>
      <c r="BS308">
        <f t="shared" si="632"/>
        <v>120</v>
      </c>
      <c r="BT308">
        <f t="shared" si="633"/>
        <v>548</v>
      </c>
      <c r="BU308">
        <f t="shared" si="634"/>
        <v>3</v>
      </c>
      <c r="BX308">
        <f t="shared" si="635"/>
        <v>1</v>
      </c>
      <c r="BY308">
        <f t="shared" si="636"/>
        <v>548</v>
      </c>
      <c r="BZ308">
        <f t="shared" si="637"/>
        <v>3</v>
      </c>
      <c r="CA308">
        <f t="shared" si="638"/>
        <v>1</v>
      </c>
      <c r="CB308">
        <f t="shared" si="639"/>
        <v>548</v>
      </c>
      <c r="CC308">
        <f t="shared" si="640"/>
        <v>3</v>
      </c>
      <c r="CD308" s="19"/>
      <c r="CE308" s="155">
        <f t="shared" si="641"/>
        <v>182.66666666666666</v>
      </c>
      <c r="CF308" s="17">
        <f t="shared" si="642"/>
        <v>182.66666666666666</v>
      </c>
      <c r="CG308" s="205">
        <f t="shared" si="643"/>
        <v>573.86425805573549</v>
      </c>
      <c r="CH308" s="205">
        <f t="shared" si="644"/>
        <v>182.66666666666666</v>
      </c>
      <c r="CI308" s="205">
        <f t="shared" si="645"/>
        <v>0</v>
      </c>
      <c r="CJ308" s="224">
        <f t="shared" si="600"/>
        <v>1</v>
      </c>
      <c r="CK308" s="205">
        <f t="shared" si="646"/>
        <v>2</v>
      </c>
      <c r="CL308" s="205">
        <v>360</v>
      </c>
      <c r="CM308" s="205">
        <f t="shared" si="668"/>
        <v>8.3333333333333332E-3</v>
      </c>
      <c r="CN308" s="8"/>
      <c r="CO308" s="198"/>
      <c r="CP308" s="8"/>
      <c r="CQ308" s="8"/>
      <c r="CR308" s="8"/>
      <c r="CS308" s="8"/>
      <c r="CT308" s="8">
        <f t="shared" si="669"/>
        <v>548</v>
      </c>
      <c r="CU308" s="8">
        <f t="shared" si="670"/>
        <v>3</v>
      </c>
      <c r="CV308" s="8">
        <f t="shared" si="647"/>
        <v>1</v>
      </c>
      <c r="CW308" s="8">
        <f t="shared" si="717"/>
        <v>548</v>
      </c>
      <c r="CX308" s="8">
        <f t="shared" si="718"/>
        <v>3</v>
      </c>
      <c r="CY308" s="8">
        <f t="shared" si="601"/>
        <v>1</v>
      </c>
      <c r="CZ308" s="8">
        <f t="shared" si="602"/>
        <v>548</v>
      </c>
      <c r="DA308" s="8">
        <f t="shared" si="648"/>
        <v>3</v>
      </c>
      <c r="DB308" s="8"/>
      <c r="DC308" s="198">
        <f t="shared" si="649"/>
        <v>548</v>
      </c>
      <c r="DD308" s="234" t="s">
        <v>1005</v>
      </c>
      <c r="DE308" s="198">
        <f t="shared" si="650"/>
        <v>3</v>
      </c>
      <c r="DF308" s="8" t="s">
        <v>16</v>
      </c>
      <c r="DG308" s="8">
        <f t="shared" si="603"/>
        <v>182.66666666666666</v>
      </c>
      <c r="DH308" s="129" t="s">
        <v>18</v>
      </c>
      <c r="DI308" s="129" t="s">
        <v>16</v>
      </c>
      <c r="DJ308" s="198">
        <f t="shared" si="651"/>
        <v>573.86425805573549</v>
      </c>
      <c r="DK308" s="30" t="s">
        <v>2</v>
      </c>
      <c r="DL308" s="198">
        <f t="shared" si="604"/>
        <v>573.86425805573549</v>
      </c>
      <c r="DM308" s="228">
        <f t="shared" si="671"/>
        <v>1000000000000</v>
      </c>
      <c r="DN308" s="228">
        <f t="shared" si="672"/>
        <v>573864258055735.5</v>
      </c>
      <c r="DO308" s="228">
        <f t="shared" si="673"/>
        <v>573864258055735.5</v>
      </c>
      <c r="DP308" s="228">
        <f t="shared" si="674"/>
        <v>573864258055736</v>
      </c>
      <c r="DQ308" s="228">
        <f t="shared" si="675"/>
        <v>573864258055736</v>
      </c>
      <c r="DR308" s="30" t="str">
        <f t="shared" si="676"/>
        <v/>
      </c>
      <c r="DS308" s="30">
        <f t="shared" si="677"/>
        <v>0</v>
      </c>
      <c r="DT308" s="30">
        <f t="shared" si="678"/>
        <v>0</v>
      </c>
      <c r="DU308" s="27"/>
      <c r="DV308" s="23" t="s">
        <v>19</v>
      </c>
      <c r="DW308" s="23">
        <f t="shared" si="605"/>
        <v>548</v>
      </c>
      <c r="DX308" s="23">
        <f t="shared" si="606"/>
        <v>3</v>
      </c>
      <c r="DY308" s="23">
        <f t="shared" si="652"/>
        <v>182.66666666666666</v>
      </c>
      <c r="DZ308" s="23">
        <f t="shared" si="653"/>
        <v>0</v>
      </c>
      <c r="EA308" s="23">
        <f t="shared" si="607"/>
        <v>0</v>
      </c>
      <c r="EB308" s="23"/>
      <c r="EC308" s="23">
        <f t="shared" si="654"/>
        <v>548</v>
      </c>
      <c r="ED308" s="23">
        <f t="shared" si="655"/>
        <v>3</v>
      </c>
      <c r="EE308" s="23">
        <f t="shared" si="656"/>
        <v>548</v>
      </c>
      <c r="EF308" s="23">
        <f t="shared" si="657"/>
        <v>3</v>
      </c>
      <c r="EG308" s="23"/>
      <c r="EH308" s="23" t="s">
        <v>36</v>
      </c>
      <c r="EI308" s="223">
        <f t="shared" si="658"/>
        <v>548</v>
      </c>
      <c r="EJ308" s="23" t="s">
        <v>17</v>
      </c>
      <c r="EK308" s="223">
        <f t="shared" si="659"/>
        <v>3</v>
      </c>
      <c r="EL308" s="92" t="s">
        <v>37</v>
      </c>
      <c r="EM308" s="24" t="s">
        <v>18</v>
      </c>
      <c r="EN308" s="92">
        <f t="shared" si="692"/>
        <v>1</v>
      </c>
      <c r="EO308" s="92" t="s">
        <v>16</v>
      </c>
      <c r="EP308" t="str">
        <f t="shared" si="693"/>
        <v xml:space="preserve">( 548 / 3 ) π </v>
      </c>
      <c r="EQ308" t="str">
        <f t="shared" si="694"/>
        <v xml:space="preserve">( 548 / 3 ) π </v>
      </c>
      <c r="ER308" t="str">
        <f t="shared" si="660"/>
        <v xml:space="preserve">( 548 / 3 ) π </v>
      </c>
      <c r="ES308">
        <f t="shared" si="679"/>
        <v>0</v>
      </c>
      <c r="ET308" t="str">
        <f t="shared" si="661"/>
        <v xml:space="preserve">( 548 / 3 ) π </v>
      </c>
      <c r="EU308" s="92" t="s">
        <v>39</v>
      </c>
      <c r="EV308" s="92">
        <f t="shared" si="680"/>
        <v>275</v>
      </c>
      <c r="EW308" s="92"/>
      <c r="EX308" s="92">
        <f t="shared" si="681"/>
        <v>3</v>
      </c>
      <c r="EY308" s="92">
        <f t="shared" si="608"/>
        <v>1</v>
      </c>
      <c r="EZ308" s="71" t="str">
        <f t="shared" si="609"/>
        <v xml:space="preserve">32880° = </v>
      </c>
      <c r="FA308" s="73" t="str">
        <f t="shared" si="662"/>
        <v xml:space="preserve">( 548 / 3 ) π </v>
      </c>
      <c r="FB308" s="26" t="str">
        <f t="shared" si="610"/>
        <v>=</v>
      </c>
      <c r="FC308" s="26"/>
      <c r="FD308" s="26">
        <f t="shared" si="611"/>
        <v>573.86425805573549</v>
      </c>
      <c r="FE308" s="26"/>
      <c r="FF308" s="26" t="s">
        <v>39</v>
      </c>
      <c r="FG308" s="25">
        <f t="shared" si="612"/>
        <v>573.86425805573549</v>
      </c>
      <c r="FH308" s="25" t="s">
        <v>2</v>
      </c>
      <c r="FI308" s="25" t="str">
        <f t="shared" si="613"/>
        <v/>
      </c>
      <c r="FL308" s="144" t="str">
        <f t="shared" si="614"/>
        <v>( 548 / 3 ) π   =</v>
      </c>
      <c r="FM308" s="42">
        <f t="shared" si="695"/>
        <v>573.86425805573549</v>
      </c>
      <c r="FN308">
        <f t="shared" si="696"/>
        <v>0.8660254037844759</v>
      </c>
      <c r="FO308">
        <f t="shared" si="697"/>
        <v>-0.4999999999999355</v>
      </c>
      <c r="FP308">
        <f t="shared" si="698"/>
        <v>4.3301270189223793</v>
      </c>
      <c r="FQ308">
        <f t="shared" si="699"/>
        <v>-2.4999999999996776</v>
      </c>
      <c r="FR308">
        <f t="shared" si="700"/>
        <v>7.4999999999996776</v>
      </c>
      <c r="FS308">
        <f t="shared" si="701"/>
        <v>2.5000000000003224</v>
      </c>
      <c r="FT308">
        <f t="shared" si="702"/>
        <v>8.6602540378442008</v>
      </c>
      <c r="FV308">
        <v>360</v>
      </c>
      <c r="FW308">
        <f t="shared" si="682"/>
        <v>120</v>
      </c>
      <c r="FX308">
        <f t="shared" si="703"/>
        <v>60</v>
      </c>
      <c r="FY308">
        <f t="shared" si="593"/>
        <v>3</v>
      </c>
      <c r="FZ308">
        <f t="shared" si="663"/>
        <v>1.5</v>
      </c>
      <c r="GA308">
        <f t="shared" si="594"/>
        <v>274</v>
      </c>
      <c r="GB308">
        <f t="shared" si="704"/>
        <v>0</v>
      </c>
      <c r="GC308" t="str">
        <f t="shared" si="705"/>
        <v/>
      </c>
      <c r="GD308" t="str">
        <f t="shared" si="664"/>
        <v/>
      </c>
      <c r="GH308" t="str">
        <f t="shared" si="615"/>
        <v/>
      </c>
      <c r="GI308" t="str">
        <f t="shared" si="706"/>
        <v/>
      </c>
      <c r="GJ308" s="43" t="str">
        <f t="shared" si="707"/>
        <v/>
      </c>
      <c r="GK308" s="43" t="str">
        <f t="shared" si="708"/>
        <v/>
      </c>
      <c r="GL308" s="145"/>
      <c r="GM308" t="str">
        <f t="shared" si="709"/>
        <v/>
      </c>
      <c r="GN308" t="str">
        <f t="shared" si="710"/>
        <v/>
      </c>
      <c r="GO308" t="str">
        <f t="shared" si="711"/>
        <v/>
      </c>
      <c r="GP308" t="str">
        <f t="shared" si="712"/>
        <v/>
      </c>
      <c r="GQ308" t="str">
        <f t="shared" si="665"/>
        <v/>
      </c>
      <c r="GR308" t="str">
        <f t="shared" si="713"/>
        <v/>
      </c>
      <c r="GS308" t="str">
        <f t="shared" si="714"/>
        <v/>
      </c>
      <c r="GU308" t="str">
        <f t="shared" si="715"/>
        <v/>
      </c>
      <c r="GV308" t="str">
        <f t="shared" si="596"/>
        <v/>
      </c>
      <c r="GW308" t="str">
        <f t="shared" si="597"/>
        <v/>
      </c>
      <c r="GX308" t="str">
        <f t="shared" si="598"/>
        <v/>
      </c>
      <c r="GY308" s="19"/>
      <c r="GZ308" t="e">
        <f t="shared" si="666"/>
        <v>#VALUE!</v>
      </c>
      <c r="HA308">
        <f t="shared" si="599"/>
        <v>3</v>
      </c>
      <c r="HC308" t="s">
        <v>982</v>
      </c>
      <c r="HD308">
        <f t="shared" si="683"/>
        <v>274</v>
      </c>
      <c r="HE308" t="str">
        <f t="shared" si="616"/>
        <v/>
      </c>
      <c r="HF308">
        <f t="shared" si="617"/>
        <v>0</v>
      </c>
      <c r="HG308" t="str">
        <f t="shared" si="618"/>
        <v/>
      </c>
      <c r="HH308">
        <f t="shared" si="716"/>
        <v>0</v>
      </c>
    </row>
    <row r="309" spans="2:216" x14ac:dyDescent="0.25">
      <c r="B309" s="8"/>
      <c r="C309" s="8"/>
      <c r="D309" s="8"/>
      <c r="E309" s="8"/>
      <c r="F309" s="8"/>
      <c r="G309" s="8"/>
      <c r="H309" s="8"/>
      <c r="I309" s="8"/>
      <c r="J309" s="8"/>
      <c r="L309" s="185"/>
      <c r="M309" s="185"/>
      <c r="N309" s="84"/>
      <c r="O309" s="8"/>
      <c r="P309" s="8"/>
      <c r="Q309" s="27"/>
      <c r="R309" s="227">
        <f t="shared" si="619"/>
        <v>183.33333333333334</v>
      </c>
      <c r="U309" s="32" t="str">
        <f t="shared" si="685"/>
        <v/>
      </c>
      <c r="V309" s="44" t="str">
        <f t="shared" si="686"/>
        <v/>
      </c>
      <c r="W309" s="66" t="str">
        <f t="shared" si="620"/>
        <v/>
      </c>
      <c r="X309" s="34" t="str">
        <f t="shared" si="687"/>
        <v/>
      </c>
      <c r="Y309" s="38" t="str">
        <f t="shared" si="688"/>
        <v/>
      </c>
      <c r="Z309" s="34" t="str">
        <f t="shared" si="689"/>
        <v/>
      </c>
      <c r="AA309" s="34" t="str">
        <f t="shared" si="690"/>
        <v/>
      </c>
      <c r="AB309" s="34" t="str">
        <f t="shared" si="621"/>
        <v/>
      </c>
      <c r="AC309" s="38" t="str">
        <f t="shared" si="622"/>
        <v/>
      </c>
      <c r="AD309" s="38" t="str">
        <f t="shared" si="623"/>
        <v/>
      </c>
      <c r="AE309" s="40" t="str">
        <f t="shared" si="691"/>
        <v/>
      </c>
      <c r="AG309" s="20" t="e">
        <f t="shared" si="624"/>
        <v>#VALUE!</v>
      </c>
      <c r="BE309" s="8">
        <v>180</v>
      </c>
      <c r="BF309" s="8">
        <v>360</v>
      </c>
      <c r="BG309" s="8">
        <f t="shared" si="684"/>
        <v>11000</v>
      </c>
      <c r="BH309">
        <f t="shared" si="625"/>
        <v>33000</v>
      </c>
      <c r="BI309" t="s">
        <v>20</v>
      </c>
      <c r="BJ309">
        <f t="shared" si="626"/>
        <v>33000</v>
      </c>
      <c r="BK309">
        <f t="shared" si="667"/>
        <v>0</v>
      </c>
      <c r="BL309" s="17">
        <f t="shared" si="627"/>
        <v>66000</v>
      </c>
      <c r="BM309" s="17">
        <f t="shared" si="628"/>
        <v>360</v>
      </c>
      <c r="BN309" s="17">
        <f t="shared" si="629"/>
        <v>66000</v>
      </c>
      <c r="BO309" s="17">
        <f t="shared" si="630"/>
        <v>0</v>
      </c>
      <c r="BR309">
        <f t="shared" si="631"/>
        <v>33000</v>
      </c>
      <c r="BS309">
        <f t="shared" si="632"/>
        <v>120</v>
      </c>
      <c r="BT309">
        <f t="shared" si="633"/>
        <v>550</v>
      </c>
      <c r="BU309">
        <f t="shared" si="634"/>
        <v>3</v>
      </c>
      <c r="BX309">
        <f t="shared" si="635"/>
        <v>1</v>
      </c>
      <c r="BY309">
        <f t="shared" si="636"/>
        <v>550</v>
      </c>
      <c r="BZ309">
        <f t="shared" si="637"/>
        <v>3</v>
      </c>
      <c r="CA309">
        <f t="shared" si="638"/>
        <v>1</v>
      </c>
      <c r="CB309">
        <f t="shared" si="639"/>
        <v>550</v>
      </c>
      <c r="CC309">
        <f t="shared" si="640"/>
        <v>3</v>
      </c>
      <c r="CD309" s="19"/>
      <c r="CE309" s="155">
        <f t="shared" si="641"/>
        <v>183.33333333333334</v>
      </c>
      <c r="CF309" s="17">
        <f t="shared" si="642"/>
        <v>183.33333333333334</v>
      </c>
      <c r="CG309" s="205">
        <f t="shared" si="643"/>
        <v>575.95865315812875</v>
      </c>
      <c r="CH309" s="205">
        <f t="shared" si="644"/>
        <v>183.33333333333334</v>
      </c>
      <c r="CI309" s="205">
        <f t="shared" si="645"/>
        <v>0</v>
      </c>
      <c r="CJ309" s="224">
        <f t="shared" si="600"/>
        <v>1</v>
      </c>
      <c r="CK309" s="205">
        <f t="shared" si="646"/>
        <v>2</v>
      </c>
      <c r="CL309" s="205">
        <v>360</v>
      </c>
      <c r="CM309" s="205">
        <f t="shared" si="668"/>
        <v>8.3333333333333332E-3</v>
      </c>
      <c r="CN309" s="8"/>
      <c r="CO309" s="198"/>
      <c r="CP309" s="8"/>
      <c r="CQ309" s="8"/>
      <c r="CR309" s="8"/>
      <c r="CS309" s="8"/>
      <c r="CT309" s="8">
        <f t="shared" si="669"/>
        <v>550</v>
      </c>
      <c r="CU309" s="8">
        <f t="shared" si="670"/>
        <v>3</v>
      </c>
      <c r="CV309" s="8">
        <f t="shared" si="647"/>
        <v>1</v>
      </c>
      <c r="CW309" s="8">
        <f t="shared" si="717"/>
        <v>550</v>
      </c>
      <c r="CX309" s="8">
        <f t="shared" si="718"/>
        <v>3</v>
      </c>
      <c r="CY309" s="8">
        <f t="shared" si="601"/>
        <v>1</v>
      </c>
      <c r="CZ309" s="8">
        <f t="shared" si="602"/>
        <v>550</v>
      </c>
      <c r="DA309" s="8">
        <f t="shared" si="648"/>
        <v>3</v>
      </c>
      <c r="DB309" s="8"/>
      <c r="DC309" s="198">
        <f t="shared" si="649"/>
        <v>550</v>
      </c>
      <c r="DD309" s="234" t="s">
        <v>1005</v>
      </c>
      <c r="DE309" s="198">
        <f t="shared" si="650"/>
        <v>3</v>
      </c>
      <c r="DF309" s="8" t="s">
        <v>16</v>
      </c>
      <c r="DG309" s="8">
        <f t="shared" si="603"/>
        <v>183.33333333333334</v>
      </c>
      <c r="DH309" s="129" t="s">
        <v>18</v>
      </c>
      <c r="DI309" s="129" t="s">
        <v>16</v>
      </c>
      <c r="DJ309" s="198">
        <f t="shared" si="651"/>
        <v>575.95865315812875</v>
      </c>
      <c r="DK309" s="30" t="s">
        <v>2</v>
      </c>
      <c r="DL309" s="198">
        <f t="shared" si="604"/>
        <v>575.95865315812875</v>
      </c>
      <c r="DM309" s="228">
        <f t="shared" si="671"/>
        <v>1000000000000</v>
      </c>
      <c r="DN309" s="228">
        <f t="shared" si="672"/>
        <v>575958653158128.75</v>
      </c>
      <c r="DO309" s="228">
        <f t="shared" si="673"/>
        <v>575958653158128.75</v>
      </c>
      <c r="DP309" s="228">
        <f t="shared" si="674"/>
        <v>575958653158129</v>
      </c>
      <c r="DQ309" s="228">
        <f t="shared" si="675"/>
        <v>575958653158129</v>
      </c>
      <c r="DR309" s="30" t="str">
        <f t="shared" si="676"/>
        <v/>
      </c>
      <c r="DS309" s="30">
        <f t="shared" si="677"/>
        <v>0</v>
      </c>
      <c r="DT309" s="30">
        <f t="shared" si="678"/>
        <v>0</v>
      </c>
      <c r="DU309" s="27"/>
      <c r="DV309" s="23" t="s">
        <v>19</v>
      </c>
      <c r="DW309" s="23">
        <f t="shared" si="605"/>
        <v>550</v>
      </c>
      <c r="DX309" s="23">
        <f t="shared" si="606"/>
        <v>3</v>
      </c>
      <c r="DY309" s="23">
        <f t="shared" si="652"/>
        <v>183.33333333333334</v>
      </c>
      <c r="DZ309" s="23">
        <f t="shared" si="653"/>
        <v>0</v>
      </c>
      <c r="EA309" s="23">
        <f t="shared" si="607"/>
        <v>0</v>
      </c>
      <c r="EB309" s="23"/>
      <c r="EC309" s="23">
        <f t="shared" si="654"/>
        <v>550</v>
      </c>
      <c r="ED309" s="23">
        <f t="shared" si="655"/>
        <v>3</v>
      </c>
      <c r="EE309" s="23">
        <f t="shared" si="656"/>
        <v>550</v>
      </c>
      <c r="EF309" s="23">
        <f t="shared" si="657"/>
        <v>3</v>
      </c>
      <c r="EG309" s="23"/>
      <c r="EH309" s="23" t="s">
        <v>36</v>
      </c>
      <c r="EI309" s="223">
        <f t="shared" si="658"/>
        <v>550</v>
      </c>
      <c r="EJ309" s="23" t="s">
        <v>17</v>
      </c>
      <c r="EK309" s="223">
        <f t="shared" si="659"/>
        <v>3</v>
      </c>
      <c r="EL309" s="92" t="s">
        <v>37</v>
      </c>
      <c r="EM309" s="24" t="s">
        <v>18</v>
      </c>
      <c r="EN309" s="92">
        <f t="shared" si="692"/>
        <v>1</v>
      </c>
      <c r="EO309" s="92" t="s">
        <v>16</v>
      </c>
      <c r="EP309" t="str">
        <f t="shared" si="693"/>
        <v xml:space="preserve">( 550 / 3 ) π </v>
      </c>
      <c r="EQ309" t="str">
        <f t="shared" si="694"/>
        <v xml:space="preserve">( 550 / 3 ) π </v>
      </c>
      <c r="ER309" t="str">
        <f t="shared" si="660"/>
        <v xml:space="preserve">( 550 / 3 ) π </v>
      </c>
      <c r="ES309">
        <f t="shared" si="679"/>
        <v>0</v>
      </c>
      <c r="ET309" t="str">
        <f t="shared" si="661"/>
        <v xml:space="preserve">( 550 / 3 ) π </v>
      </c>
      <c r="EU309" s="92" t="s">
        <v>39</v>
      </c>
      <c r="EV309" s="92">
        <f t="shared" si="680"/>
        <v>276</v>
      </c>
      <c r="EW309" s="92"/>
      <c r="EX309" s="92">
        <f t="shared" si="681"/>
        <v>3</v>
      </c>
      <c r="EY309" s="92">
        <f t="shared" si="608"/>
        <v>3</v>
      </c>
      <c r="EZ309" s="71" t="str">
        <f t="shared" si="609"/>
        <v xml:space="preserve">33000° = </v>
      </c>
      <c r="FA309" s="73" t="str">
        <f t="shared" si="662"/>
        <v xml:space="preserve">( 550 / 3 ) π </v>
      </c>
      <c r="FB309" s="26" t="str">
        <f t="shared" si="610"/>
        <v>=</v>
      </c>
      <c r="FC309" s="26"/>
      <c r="FD309" s="26">
        <f t="shared" si="611"/>
        <v>575.95865315812875</v>
      </c>
      <c r="FE309" s="26"/>
      <c r="FF309" s="26" t="s">
        <v>39</v>
      </c>
      <c r="FG309" s="25">
        <f t="shared" si="612"/>
        <v>575.95865315812875</v>
      </c>
      <c r="FH309" s="25" t="s">
        <v>2</v>
      </c>
      <c r="FI309" s="25" t="str">
        <f t="shared" si="613"/>
        <v/>
      </c>
      <c r="FL309" s="144" t="str">
        <f t="shared" si="614"/>
        <v>( 550 / 3 ) π   =</v>
      </c>
      <c r="FM309" s="42">
        <f t="shared" si="695"/>
        <v>575.95865315812875</v>
      </c>
      <c r="FN309">
        <f t="shared" si="696"/>
        <v>-0.86602540378443571</v>
      </c>
      <c r="FO309">
        <f t="shared" si="697"/>
        <v>-0.50000000000000511</v>
      </c>
      <c r="FP309">
        <f t="shared" si="698"/>
        <v>-4.3301270189221786</v>
      </c>
      <c r="FQ309">
        <f t="shared" si="699"/>
        <v>-2.5000000000000258</v>
      </c>
      <c r="FR309">
        <f t="shared" si="700"/>
        <v>7.5000000000000258</v>
      </c>
      <c r="FS309">
        <f t="shared" si="701"/>
        <v>2.4999999999999742</v>
      </c>
      <c r="FT309">
        <f t="shared" si="702"/>
        <v>8.6602540378444015</v>
      </c>
      <c r="FV309">
        <v>360</v>
      </c>
      <c r="FW309">
        <f t="shared" si="682"/>
        <v>120</v>
      </c>
      <c r="FX309">
        <f t="shared" si="703"/>
        <v>60</v>
      </c>
      <c r="FY309">
        <f t="shared" si="593"/>
        <v>3</v>
      </c>
      <c r="FZ309">
        <f t="shared" si="663"/>
        <v>1.5</v>
      </c>
      <c r="GA309">
        <f t="shared" si="594"/>
        <v>275</v>
      </c>
      <c r="GB309">
        <f t="shared" si="704"/>
        <v>0</v>
      </c>
      <c r="GC309" t="str">
        <f t="shared" si="705"/>
        <v/>
      </c>
      <c r="GD309" t="str">
        <f t="shared" si="664"/>
        <v/>
      </c>
      <c r="GH309" t="str">
        <f t="shared" si="615"/>
        <v/>
      </c>
      <c r="GI309" t="str">
        <f t="shared" si="706"/>
        <v/>
      </c>
      <c r="GJ309" s="43" t="str">
        <f t="shared" si="707"/>
        <v/>
      </c>
      <c r="GK309" s="43" t="str">
        <f t="shared" si="708"/>
        <v/>
      </c>
      <c r="GL309" s="145"/>
      <c r="GM309" t="str">
        <f t="shared" si="709"/>
        <v/>
      </c>
      <c r="GN309" t="str">
        <f t="shared" si="710"/>
        <v/>
      </c>
      <c r="GO309" t="str">
        <f t="shared" si="711"/>
        <v/>
      </c>
      <c r="GP309" t="str">
        <f t="shared" si="712"/>
        <v/>
      </c>
      <c r="GQ309" t="str">
        <f t="shared" si="665"/>
        <v/>
      </c>
      <c r="GR309" t="str">
        <f t="shared" si="713"/>
        <v/>
      </c>
      <c r="GS309" t="str">
        <f t="shared" si="714"/>
        <v/>
      </c>
      <c r="GU309" t="str">
        <f t="shared" si="715"/>
        <v/>
      </c>
      <c r="GV309" t="str">
        <f t="shared" si="596"/>
        <v/>
      </c>
      <c r="GW309" t="str">
        <f t="shared" si="597"/>
        <v/>
      </c>
      <c r="GX309" t="str">
        <f t="shared" si="598"/>
        <v/>
      </c>
      <c r="GY309" s="19"/>
      <c r="GZ309" t="e">
        <f t="shared" si="666"/>
        <v>#VALUE!</v>
      </c>
      <c r="HA309">
        <f t="shared" si="599"/>
        <v>3</v>
      </c>
      <c r="HC309" t="s">
        <v>982</v>
      </c>
      <c r="HD309">
        <f t="shared" si="683"/>
        <v>275</v>
      </c>
      <c r="HE309" t="str">
        <f t="shared" si="616"/>
        <v/>
      </c>
      <c r="HF309">
        <f t="shared" si="617"/>
        <v>0</v>
      </c>
      <c r="HG309" t="str">
        <f t="shared" si="618"/>
        <v/>
      </c>
      <c r="HH309">
        <f t="shared" si="716"/>
        <v>0</v>
      </c>
    </row>
    <row r="310" spans="2:216" x14ac:dyDescent="0.25">
      <c r="B310" s="8"/>
      <c r="C310" s="8"/>
      <c r="D310" s="8"/>
      <c r="E310" s="8"/>
      <c r="F310" s="8"/>
      <c r="G310" s="8"/>
      <c r="H310" s="8"/>
      <c r="I310" s="8"/>
      <c r="J310" s="8"/>
      <c r="L310" s="185"/>
      <c r="M310" s="185"/>
      <c r="N310" s="84"/>
      <c r="O310" s="8"/>
      <c r="P310" s="8"/>
      <c r="Q310" s="27"/>
      <c r="R310" s="227">
        <f t="shared" si="619"/>
        <v>184</v>
      </c>
      <c r="U310" s="32" t="str">
        <f t="shared" si="685"/>
        <v/>
      </c>
      <c r="V310" s="45" t="str">
        <f t="shared" si="686"/>
        <v/>
      </c>
      <c r="W310" s="32" t="str">
        <f t="shared" si="620"/>
        <v/>
      </c>
      <c r="X310" s="35" t="str">
        <f t="shared" si="687"/>
        <v/>
      </c>
      <c r="Y310" s="39" t="str">
        <f t="shared" si="688"/>
        <v/>
      </c>
      <c r="Z310" s="35" t="str">
        <f t="shared" si="689"/>
        <v/>
      </c>
      <c r="AA310" s="35" t="str">
        <f t="shared" si="690"/>
        <v/>
      </c>
      <c r="AB310" s="35" t="str">
        <f t="shared" si="621"/>
        <v/>
      </c>
      <c r="AC310" s="39" t="str">
        <f t="shared" si="622"/>
        <v/>
      </c>
      <c r="AD310" s="39" t="str">
        <f t="shared" si="623"/>
        <v/>
      </c>
      <c r="AE310" s="41" t="str">
        <f t="shared" si="691"/>
        <v/>
      </c>
      <c r="AG310" s="20" t="e">
        <f t="shared" si="624"/>
        <v>#VALUE!</v>
      </c>
      <c r="BE310" s="8">
        <v>180</v>
      </c>
      <c r="BF310" s="8">
        <v>360</v>
      </c>
      <c r="BG310" s="8">
        <f t="shared" si="684"/>
        <v>11040</v>
      </c>
      <c r="BH310">
        <f t="shared" si="625"/>
        <v>33120</v>
      </c>
      <c r="BI310" t="s">
        <v>20</v>
      </c>
      <c r="BJ310">
        <f t="shared" si="626"/>
        <v>33120</v>
      </c>
      <c r="BK310">
        <f t="shared" si="667"/>
        <v>0</v>
      </c>
      <c r="BL310" s="17">
        <f t="shared" si="627"/>
        <v>66240</v>
      </c>
      <c r="BM310" s="17">
        <f t="shared" si="628"/>
        <v>360</v>
      </c>
      <c r="BN310" s="17">
        <f t="shared" si="629"/>
        <v>66240</v>
      </c>
      <c r="BO310" s="17">
        <f t="shared" si="630"/>
        <v>0</v>
      </c>
      <c r="BR310">
        <f t="shared" si="631"/>
        <v>33120</v>
      </c>
      <c r="BS310">
        <f t="shared" si="632"/>
        <v>360</v>
      </c>
      <c r="BT310">
        <f t="shared" si="633"/>
        <v>184</v>
      </c>
      <c r="BU310">
        <f t="shared" si="634"/>
        <v>1</v>
      </c>
      <c r="BX310">
        <f t="shared" si="635"/>
        <v>1</v>
      </c>
      <c r="BY310">
        <f t="shared" si="636"/>
        <v>184</v>
      </c>
      <c r="BZ310">
        <f t="shared" si="637"/>
        <v>1</v>
      </c>
      <c r="CA310">
        <f t="shared" si="638"/>
        <v>1</v>
      </c>
      <c r="CB310">
        <f t="shared" si="639"/>
        <v>184</v>
      </c>
      <c r="CC310">
        <f t="shared" si="640"/>
        <v>1</v>
      </c>
      <c r="CD310" s="19"/>
      <c r="CE310" s="155">
        <f t="shared" si="641"/>
        <v>184</v>
      </c>
      <c r="CF310" s="17">
        <f t="shared" si="642"/>
        <v>184</v>
      </c>
      <c r="CG310" s="205">
        <f t="shared" si="643"/>
        <v>578.0530482605219</v>
      </c>
      <c r="CH310" s="205">
        <f t="shared" si="644"/>
        <v>184</v>
      </c>
      <c r="CI310" s="205">
        <f t="shared" si="645"/>
        <v>0</v>
      </c>
      <c r="CJ310" s="224">
        <f t="shared" si="600"/>
        <v>1</v>
      </c>
      <c r="CK310" s="205">
        <f t="shared" si="646"/>
        <v>2</v>
      </c>
      <c r="CL310" s="205">
        <v>360</v>
      </c>
      <c r="CM310" s="205">
        <f t="shared" si="668"/>
        <v>8.3333333333333332E-3</v>
      </c>
      <c r="CN310" s="8"/>
      <c r="CO310" s="198"/>
      <c r="CP310" s="8"/>
      <c r="CQ310" s="8"/>
      <c r="CR310" s="8"/>
      <c r="CS310" s="8"/>
      <c r="CT310" s="8">
        <f t="shared" si="669"/>
        <v>552</v>
      </c>
      <c r="CU310" s="8">
        <f t="shared" si="670"/>
        <v>3</v>
      </c>
      <c r="CV310" s="8">
        <f t="shared" si="647"/>
        <v>3</v>
      </c>
      <c r="CW310" s="8">
        <f t="shared" si="717"/>
        <v>184</v>
      </c>
      <c r="CX310" s="8">
        <f t="shared" si="718"/>
        <v>1</v>
      </c>
      <c r="CY310" s="8">
        <f t="shared" si="601"/>
        <v>3</v>
      </c>
      <c r="CZ310" s="8">
        <f t="shared" si="602"/>
        <v>184</v>
      </c>
      <c r="DA310" s="8">
        <f t="shared" si="648"/>
        <v>1</v>
      </c>
      <c r="DB310" s="8"/>
      <c r="DC310" s="198">
        <f t="shared" si="649"/>
        <v>184</v>
      </c>
      <c r="DD310" s="234" t="s">
        <v>1005</v>
      </c>
      <c r="DE310" s="198">
        <f t="shared" si="650"/>
        <v>1</v>
      </c>
      <c r="DF310" s="8" t="s">
        <v>16</v>
      </c>
      <c r="DG310" s="8">
        <f t="shared" si="603"/>
        <v>184</v>
      </c>
      <c r="DH310" s="129" t="s">
        <v>18</v>
      </c>
      <c r="DI310" s="129" t="s">
        <v>16</v>
      </c>
      <c r="DJ310" s="198">
        <f t="shared" si="651"/>
        <v>578.0530482605219</v>
      </c>
      <c r="DK310" s="30" t="s">
        <v>2</v>
      </c>
      <c r="DL310" s="198">
        <f t="shared" si="604"/>
        <v>578.0530482605219</v>
      </c>
      <c r="DM310" s="228">
        <f t="shared" si="671"/>
        <v>1000000000000</v>
      </c>
      <c r="DN310" s="228">
        <f t="shared" si="672"/>
        <v>578053048260521.88</v>
      </c>
      <c r="DO310" s="228">
        <f t="shared" si="673"/>
        <v>578053048260521.88</v>
      </c>
      <c r="DP310" s="228">
        <f t="shared" si="674"/>
        <v>578053048260522</v>
      </c>
      <c r="DQ310" s="228">
        <f t="shared" si="675"/>
        <v>578053048260522</v>
      </c>
      <c r="DR310" s="30" t="str">
        <f t="shared" si="676"/>
        <v/>
      </c>
      <c r="DS310" s="30">
        <f t="shared" si="677"/>
        <v>0</v>
      </c>
      <c r="DT310" s="30">
        <f t="shared" si="678"/>
        <v>0</v>
      </c>
      <c r="DU310" s="27"/>
      <c r="DV310" s="23" t="s">
        <v>19</v>
      </c>
      <c r="DW310" s="23">
        <f t="shared" si="605"/>
        <v>184</v>
      </c>
      <c r="DX310" s="23">
        <f t="shared" si="606"/>
        <v>1</v>
      </c>
      <c r="DY310" s="23">
        <f t="shared" si="652"/>
        <v>184</v>
      </c>
      <c r="DZ310" s="23">
        <f t="shared" si="653"/>
        <v>0</v>
      </c>
      <c r="EA310" s="23">
        <f t="shared" si="607"/>
        <v>0</v>
      </c>
      <c r="EB310" s="23"/>
      <c r="EC310" s="23">
        <f t="shared" si="654"/>
        <v>184</v>
      </c>
      <c r="ED310" s="23">
        <f t="shared" si="655"/>
        <v>1</v>
      </c>
      <c r="EE310" s="23">
        <f t="shared" si="656"/>
        <v>184</v>
      </c>
      <c r="EF310" s="23">
        <f t="shared" si="657"/>
        <v>1</v>
      </c>
      <c r="EG310" s="23"/>
      <c r="EH310" s="23" t="s">
        <v>36</v>
      </c>
      <c r="EI310" s="223">
        <f t="shared" si="658"/>
        <v>184</v>
      </c>
      <c r="EJ310" s="23" t="s">
        <v>17</v>
      </c>
      <c r="EK310" s="223">
        <f t="shared" si="659"/>
        <v>1</v>
      </c>
      <c r="EL310" s="92" t="s">
        <v>37</v>
      </c>
      <c r="EM310" s="24" t="s">
        <v>18</v>
      </c>
      <c r="EN310" s="92">
        <f t="shared" si="692"/>
        <v>1</v>
      </c>
      <c r="EO310" s="92" t="s">
        <v>16</v>
      </c>
      <c r="EP310" t="str">
        <f t="shared" si="693"/>
        <v xml:space="preserve">( 184 / 1 ) π </v>
      </c>
      <c r="EQ310" t="str">
        <f t="shared" si="694"/>
        <v xml:space="preserve">184 π </v>
      </c>
      <c r="ER310" t="str">
        <f t="shared" si="660"/>
        <v xml:space="preserve">184 π </v>
      </c>
      <c r="ES310">
        <f t="shared" si="679"/>
        <v>0</v>
      </c>
      <c r="ET310" t="str">
        <f t="shared" si="661"/>
        <v xml:space="preserve">184 π </v>
      </c>
      <c r="EU310" s="92" t="s">
        <v>39</v>
      </c>
      <c r="EV310" s="92">
        <f t="shared" si="680"/>
        <v>277</v>
      </c>
      <c r="EW310" s="92"/>
      <c r="EX310" s="92">
        <f t="shared" si="681"/>
        <v>3</v>
      </c>
      <c r="EY310" s="92">
        <f t="shared" si="608"/>
        <v>1</v>
      </c>
      <c r="EZ310" s="71" t="str">
        <f t="shared" si="609"/>
        <v xml:space="preserve">33120° = </v>
      </c>
      <c r="FA310" s="73" t="str">
        <f t="shared" si="662"/>
        <v xml:space="preserve">184 π </v>
      </c>
      <c r="FB310" s="26" t="str">
        <f t="shared" si="610"/>
        <v>=</v>
      </c>
      <c r="FC310" s="26"/>
      <c r="FD310" s="26">
        <f t="shared" si="611"/>
        <v>578.0530482605219</v>
      </c>
      <c r="FE310" s="26"/>
      <c r="FF310" s="26" t="s">
        <v>39</v>
      </c>
      <c r="FG310" s="25">
        <f t="shared" si="612"/>
        <v>578.0530482605219</v>
      </c>
      <c r="FH310" s="25" t="s">
        <v>2</v>
      </c>
      <c r="FI310" s="25" t="str">
        <f t="shared" si="613"/>
        <v/>
      </c>
      <c r="FL310" s="144" t="str">
        <f t="shared" si="614"/>
        <v>184 π   =</v>
      </c>
      <c r="FM310" s="42">
        <f t="shared" si="695"/>
        <v>578.0530482605219</v>
      </c>
      <c r="FN310">
        <f t="shared" si="696"/>
        <v>-5.0964441000722616E-14</v>
      </c>
      <c r="FO310">
        <f t="shared" si="697"/>
        <v>1</v>
      </c>
      <c r="FP310">
        <f t="shared" si="698"/>
        <v>-2.5482220500361308E-13</v>
      </c>
      <c r="FQ310">
        <f t="shared" si="699"/>
        <v>5</v>
      </c>
      <c r="FR310">
        <f t="shared" si="700"/>
        <v>0</v>
      </c>
      <c r="FS310">
        <f t="shared" si="701"/>
        <v>0</v>
      </c>
      <c r="FT310">
        <f t="shared" si="702"/>
        <v>2.5482220500361308E-13</v>
      </c>
      <c r="FV310">
        <v>360</v>
      </c>
      <c r="FW310">
        <f t="shared" si="682"/>
        <v>120</v>
      </c>
      <c r="FX310">
        <f t="shared" si="703"/>
        <v>60</v>
      </c>
      <c r="FY310">
        <f t="shared" si="593"/>
        <v>3</v>
      </c>
      <c r="FZ310">
        <f t="shared" si="663"/>
        <v>1.5</v>
      </c>
      <c r="GA310">
        <f t="shared" si="594"/>
        <v>276</v>
      </c>
      <c r="GB310">
        <f t="shared" si="704"/>
        <v>0</v>
      </c>
      <c r="GC310" t="str">
        <f t="shared" si="705"/>
        <v/>
      </c>
      <c r="GD310" t="str">
        <f t="shared" si="664"/>
        <v/>
      </c>
      <c r="GH310" t="str">
        <f t="shared" si="615"/>
        <v/>
      </c>
      <c r="GI310" t="str">
        <f t="shared" si="706"/>
        <v/>
      </c>
      <c r="GJ310" s="43" t="str">
        <f t="shared" si="707"/>
        <v/>
      </c>
      <c r="GK310" s="43" t="str">
        <f t="shared" si="708"/>
        <v/>
      </c>
      <c r="GL310" s="145"/>
      <c r="GM310" t="str">
        <f t="shared" si="709"/>
        <v/>
      </c>
      <c r="GN310" t="str">
        <f t="shared" si="710"/>
        <v/>
      </c>
      <c r="GO310" t="str">
        <f t="shared" si="711"/>
        <v/>
      </c>
      <c r="GP310" t="str">
        <f t="shared" si="712"/>
        <v/>
      </c>
      <c r="GQ310" t="str">
        <f t="shared" si="665"/>
        <v/>
      </c>
      <c r="GR310" t="str">
        <f t="shared" si="713"/>
        <v/>
      </c>
      <c r="GS310" t="str">
        <f t="shared" si="714"/>
        <v/>
      </c>
      <c r="GU310" t="str">
        <f t="shared" si="715"/>
        <v/>
      </c>
      <c r="GV310" t="str">
        <f t="shared" si="596"/>
        <v/>
      </c>
      <c r="GW310" t="str">
        <f t="shared" si="597"/>
        <v/>
      </c>
      <c r="GX310" t="str">
        <f t="shared" si="598"/>
        <v/>
      </c>
      <c r="GY310" s="19"/>
      <c r="GZ310" t="e">
        <f t="shared" si="666"/>
        <v>#VALUE!</v>
      </c>
      <c r="HA310">
        <f t="shared" si="599"/>
        <v>3</v>
      </c>
      <c r="HC310" t="s">
        <v>982</v>
      </c>
      <c r="HD310">
        <f t="shared" si="683"/>
        <v>276</v>
      </c>
      <c r="HE310" t="str">
        <f t="shared" si="616"/>
        <v/>
      </c>
      <c r="HF310">
        <f t="shared" si="617"/>
        <v>0</v>
      </c>
      <c r="HG310" t="str">
        <f t="shared" si="618"/>
        <v/>
      </c>
      <c r="HH310">
        <f t="shared" si="716"/>
        <v>0</v>
      </c>
    </row>
    <row r="311" spans="2:216" x14ac:dyDescent="0.25">
      <c r="B311" s="8"/>
      <c r="C311" s="8"/>
      <c r="D311" s="8"/>
      <c r="E311" s="8"/>
      <c r="F311" s="8"/>
      <c r="G311" s="8"/>
      <c r="H311" s="8"/>
      <c r="I311" s="8"/>
      <c r="J311" s="8"/>
      <c r="L311" s="185"/>
      <c r="M311" s="185"/>
      <c r="N311" s="84"/>
      <c r="O311" s="8"/>
      <c r="P311" s="8"/>
      <c r="Q311" s="27"/>
      <c r="R311" s="227">
        <f t="shared" si="619"/>
        <v>184.66666666666666</v>
      </c>
      <c r="U311" s="32" t="str">
        <f t="shared" si="685"/>
        <v/>
      </c>
      <c r="V311" s="44" t="str">
        <f t="shared" si="686"/>
        <v/>
      </c>
      <c r="W311" s="66" t="str">
        <f t="shared" si="620"/>
        <v/>
      </c>
      <c r="X311" s="34" t="str">
        <f t="shared" si="687"/>
        <v/>
      </c>
      <c r="Y311" s="38" t="str">
        <f t="shared" si="688"/>
        <v/>
      </c>
      <c r="Z311" s="34" t="str">
        <f t="shared" si="689"/>
        <v/>
      </c>
      <c r="AA311" s="34" t="str">
        <f t="shared" si="690"/>
        <v/>
      </c>
      <c r="AB311" s="34" t="str">
        <f t="shared" si="621"/>
        <v/>
      </c>
      <c r="AC311" s="38" t="str">
        <f t="shared" si="622"/>
        <v/>
      </c>
      <c r="AD311" s="38" t="str">
        <f t="shared" si="623"/>
        <v/>
      </c>
      <c r="AE311" s="40" t="str">
        <f t="shared" si="691"/>
        <v/>
      </c>
      <c r="AG311" s="20" t="e">
        <f t="shared" si="624"/>
        <v>#VALUE!</v>
      </c>
      <c r="BE311" s="8">
        <v>180</v>
      </c>
      <c r="BF311" s="8">
        <v>360</v>
      </c>
      <c r="BG311" s="8">
        <f t="shared" si="684"/>
        <v>11080</v>
      </c>
      <c r="BH311">
        <f t="shared" si="625"/>
        <v>33240</v>
      </c>
      <c r="BI311" t="s">
        <v>20</v>
      </c>
      <c r="BJ311">
        <f t="shared" si="626"/>
        <v>33240</v>
      </c>
      <c r="BK311">
        <f t="shared" si="667"/>
        <v>0</v>
      </c>
      <c r="BL311" s="17">
        <f t="shared" si="627"/>
        <v>66480</v>
      </c>
      <c r="BM311" s="17">
        <f t="shared" si="628"/>
        <v>360</v>
      </c>
      <c r="BN311" s="17">
        <f t="shared" si="629"/>
        <v>66480</v>
      </c>
      <c r="BO311" s="17">
        <f t="shared" si="630"/>
        <v>0</v>
      </c>
      <c r="BR311">
        <f t="shared" si="631"/>
        <v>33240</v>
      </c>
      <c r="BS311">
        <f t="shared" si="632"/>
        <v>120</v>
      </c>
      <c r="BT311">
        <f t="shared" si="633"/>
        <v>554</v>
      </c>
      <c r="BU311">
        <f t="shared" si="634"/>
        <v>3</v>
      </c>
      <c r="BX311">
        <f t="shared" si="635"/>
        <v>1</v>
      </c>
      <c r="BY311">
        <f t="shared" si="636"/>
        <v>554</v>
      </c>
      <c r="BZ311">
        <f t="shared" si="637"/>
        <v>3</v>
      </c>
      <c r="CA311">
        <f t="shared" si="638"/>
        <v>1</v>
      </c>
      <c r="CB311">
        <f t="shared" si="639"/>
        <v>554</v>
      </c>
      <c r="CC311">
        <f t="shared" si="640"/>
        <v>3</v>
      </c>
      <c r="CD311" s="19"/>
      <c r="CE311" s="155">
        <f t="shared" si="641"/>
        <v>184.66666666666666</v>
      </c>
      <c r="CF311" s="17">
        <f t="shared" si="642"/>
        <v>184.66666666666666</v>
      </c>
      <c r="CG311" s="205">
        <f t="shared" si="643"/>
        <v>580.14744336291506</v>
      </c>
      <c r="CH311" s="205">
        <f t="shared" si="644"/>
        <v>184.66666666666666</v>
      </c>
      <c r="CI311" s="205">
        <f t="shared" si="645"/>
        <v>0</v>
      </c>
      <c r="CJ311" s="224">
        <f t="shared" si="600"/>
        <v>1</v>
      </c>
      <c r="CK311" s="205">
        <f t="shared" si="646"/>
        <v>2</v>
      </c>
      <c r="CL311" s="205">
        <v>360</v>
      </c>
      <c r="CM311" s="205">
        <f t="shared" si="668"/>
        <v>8.3333333333333332E-3</v>
      </c>
      <c r="CN311" s="8"/>
      <c r="CO311" s="198"/>
      <c r="CP311" s="8"/>
      <c r="CQ311" s="8"/>
      <c r="CR311" s="8"/>
      <c r="CS311" s="8"/>
      <c r="CT311" s="8">
        <f t="shared" si="669"/>
        <v>554</v>
      </c>
      <c r="CU311" s="8">
        <f t="shared" si="670"/>
        <v>3</v>
      </c>
      <c r="CV311" s="8">
        <f t="shared" si="647"/>
        <v>1</v>
      </c>
      <c r="CW311" s="8">
        <f t="shared" si="717"/>
        <v>554</v>
      </c>
      <c r="CX311" s="8">
        <f t="shared" si="718"/>
        <v>3</v>
      </c>
      <c r="CY311" s="8">
        <f t="shared" si="601"/>
        <v>1</v>
      </c>
      <c r="CZ311" s="8">
        <f t="shared" si="602"/>
        <v>554</v>
      </c>
      <c r="DA311" s="8">
        <f t="shared" si="648"/>
        <v>3</v>
      </c>
      <c r="DB311" s="8"/>
      <c r="DC311" s="198">
        <f t="shared" si="649"/>
        <v>554</v>
      </c>
      <c r="DD311" s="234" t="s">
        <v>1005</v>
      </c>
      <c r="DE311" s="198">
        <f t="shared" si="650"/>
        <v>3</v>
      </c>
      <c r="DF311" s="8" t="s">
        <v>16</v>
      </c>
      <c r="DG311" s="8">
        <f t="shared" si="603"/>
        <v>184.66666666666666</v>
      </c>
      <c r="DH311" s="129" t="s">
        <v>18</v>
      </c>
      <c r="DI311" s="129" t="s">
        <v>16</v>
      </c>
      <c r="DJ311" s="198">
        <f t="shared" si="651"/>
        <v>580.14744336291506</v>
      </c>
      <c r="DK311" s="30" t="s">
        <v>2</v>
      </c>
      <c r="DL311" s="198">
        <f t="shared" si="604"/>
        <v>580.14744336291506</v>
      </c>
      <c r="DM311" s="228">
        <f t="shared" si="671"/>
        <v>1000000000000</v>
      </c>
      <c r="DN311" s="228">
        <f t="shared" si="672"/>
        <v>580147443362915</v>
      </c>
      <c r="DO311" s="228">
        <f t="shared" si="673"/>
        <v>580147443362915</v>
      </c>
      <c r="DP311" s="228">
        <f t="shared" si="674"/>
        <v>580147443362915</v>
      </c>
      <c r="DQ311" s="228">
        <f t="shared" si="675"/>
        <v>580147443362915</v>
      </c>
      <c r="DR311" s="30" t="str">
        <f t="shared" si="676"/>
        <v/>
      </c>
      <c r="DS311" s="30">
        <f t="shared" si="677"/>
        <v>0</v>
      </c>
      <c r="DT311" s="30">
        <f t="shared" si="678"/>
        <v>0</v>
      </c>
      <c r="DU311" s="27"/>
      <c r="DV311" s="23" t="s">
        <v>19</v>
      </c>
      <c r="DW311" s="23">
        <f t="shared" si="605"/>
        <v>554</v>
      </c>
      <c r="DX311" s="23">
        <f t="shared" si="606"/>
        <v>3</v>
      </c>
      <c r="DY311" s="23">
        <f t="shared" si="652"/>
        <v>184.66666666666666</v>
      </c>
      <c r="DZ311" s="23">
        <f t="shared" si="653"/>
        <v>0</v>
      </c>
      <c r="EA311" s="23">
        <f t="shared" si="607"/>
        <v>0</v>
      </c>
      <c r="EB311" s="23"/>
      <c r="EC311" s="23">
        <f t="shared" si="654"/>
        <v>554</v>
      </c>
      <c r="ED311" s="23">
        <f t="shared" si="655"/>
        <v>3</v>
      </c>
      <c r="EE311" s="23">
        <f t="shared" si="656"/>
        <v>554</v>
      </c>
      <c r="EF311" s="23">
        <f t="shared" si="657"/>
        <v>3</v>
      </c>
      <c r="EG311" s="23"/>
      <c r="EH311" s="23" t="s">
        <v>36</v>
      </c>
      <c r="EI311" s="223">
        <f t="shared" si="658"/>
        <v>554</v>
      </c>
      <c r="EJ311" s="23" t="s">
        <v>17</v>
      </c>
      <c r="EK311" s="223">
        <f t="shared" si="659"/>
        <v>3</v>
      </c>
      <c r="EL311" s="92" t="s">
        <v>37</v>
      </c>
      <c r="EM311" s="24" t="s">
        <v>18</v>
      </c>
      <c r="EN311" s="92">
        <f t="shared" si="692"/>
        <v>1</v>
      </c>
      <c r="EO311" s="92" t="s">
        <v>16</v>
      </c>
      <c r="EP311" t="str">
        <f t="shared" si="693"/>
        <v xml:space="preserve">( 554 / 3 ) π </v>
      </c>
      <c r="EQ311" t="str">
        <f t="shared" si="694"/>
        <v xml:space="preserve">( 554 / 3 ) π </v>
      </c>
      <c r="ER311" t="str">
        <f t="shared" si="660"/>
        <v xml:space="preserve">( 554 / 3 ) π </v>
      </c>
      <c r="ES311">
        <f t="shared" si="679"/>
        <v>0</v>
      </c>
      <c r="ET311" t="str">
        <f t="shared" si="661"/>
        <v xml:space="preserve">( 554 / 3 ) π </v>
      </c>
      <c r="EU311" s="92" t="s">
        <v>39</v>
      </c>
      <c r="EV311" s="92">
        <f t="shared" si="680"/>
        <v>278</v>
      </c>
      <c r="EW311" s="92"/>
      <c r="EX311" s="92">
        <f t="shared" si="681"/>
        <v>3</v>
      </c>
      <c r="EY311" s="92">
        <f t="shared" si="608"/>
        <v>1</v>
      </c>
      <c r="EZ311" s="71" t="str">
        <f t="shared" si="609"/>
        <v xml:space="preserve">33240° = </v>
      </c>
      <c r="FA311" s="73" t="str">
        <f t="shared" si="662"/>
        <v xml:space="preserve">( 554 / 3 ) π </v>
      </c>
      <c r="FB311" s="26" t="str">
        <f t="shared" si="610"/>
        <v>=</v>
      </c>
      <c r="FC311" s="26"/>
      <c r="FD311" s="26">
        <f t="shared" si="611"/>
        <v>580.14744336291506</v>
      </c>
      <c r="FE311" s="26"/>
      <c r="FF311" s="26" t="s">
        <v>39</v>
      </c>
      <c r="FG311" s="25">
        <f t="shared" si="612"/>
        <v>580.14744336291506</v>
      </c>
      <c r="FH311" s="25" t="s">
        <v>2</v>
      </c>
      <c r="FI311" s="25" t="str">
        <f t="shared" si="613"/>
        <v/>
      </c>
      <c r="FL311" s="144" t="str">
        <f t="shared" si="614"/>
        <v>( 554 / 3 ) π   =</v>
      </c>
      <c r="FM311" s="42">
        <f t="shared" si="695"/>
        <v>580.14744336291506</v>
      </c>
      <c r="FN311">
        <f t="shared" si="696"/>
        <v>0.86602540378448667</v>
      </c>
      <c r="FO311">
        <f t="shared" si="697"/>
        <v>-0.49999999999991684</v>
      </c>
      <c r="FP311">
        <f t="shared" si="698"/>
        <v>4.3301270189224335</v>
      </c>
      <c r="FQ311">
        <f t="shared" si="699"/>
        <v>-2.4999999999995843</v>
      </c>
      <c r="FR311">
        <f t="shared" si="700"/>
        <v>7.4999999999995843</v>
      </c>
      <c r="FS311">
        <f t="shared" si="701"/>
        <v>2.5000000000004157</v>
      </c>
      <c r="FT311">
        <f t="shared" si="702"/>
        <v>8.6602540378441475</v>
      </c>
      <c r="FV311">
        <v>360</v>
      </c>
      <c r="FW311">
        <f t="shared" si="682"/>
        <v>120</v>
      </c>
      <c r="FX311">
        <f t="shared" si="703"/>
        <v>60</v>
      </c>
      <c r="FY311">
        <f t="shared" ref="FY311:FY374" si="719">FV311/FW311</f>
        <v>3</v>
      </c>
      <c r="FZ311">
        <f t="shared" si="663"/>
        <v>1.5</v>
      </c>
      <c r="GA311">
        <f t="shared" ref="GA311:GA374" si="720">GA310+1</f>
        <v>277</v>
      </c>
      <c r="GB311">
        <f t="shared" si="704"/>
        <v>0</v>
      </c>
      <c r="GC311" t="str">
        <f t="shared" si="705"/>
        <v/>
      </c>
      <c r="GD311" t="str">
        <f t="shared" si="664"/>
        <v/>
      </c>
      <c r="GH311" t="str">
        <f t="shared" si="615"/>
        <v/>
      </c>
      <c r="GI311" t="str">
        <f t="shared" si="706"/>
        <v/>
      </c>
      <c r="GJ311" s="43" t="str">
        <f t="shared" si="707"/>
        <v/>
      </c>
      <c r="GK311" s="43" t="str">
        <f t="shared" si="708"/>
        <v/>
      </c>
      <c r="GL311" s="145"/>
      <c r="GM311" t="str">
        <f t="shared" si="709"/>
        <v/>
      </c>
      <c r="GN311" t="str">
        <f t="shared" si="710"/>
        <v/>
      </c>
      <c r="GO311" t="str">
        <f t="shared" si="711"/>
        <v/>
      </c>
      <c r="GP311" t="str">
        <f t="shared" si="712"/>
        <v/>
      </c>
      <c r="GQ311" t="str">
        <f t="shared" si="665"/>
        <v/>
      </c>
      <c r="GR311" t="str">
        <f t="shared" si="713"/>
        <v/>
      </c>
      <c r="GS311" t="str">
        <f t="shared" si="714"/>
        <v/>
      </c>
      <c r="GU311" t="str">
        <f t="shared" si="715"/>
        <v/>
      </c>
      <c r="GV311" t="str">
        <f t="shared" si="596"/>
        <v/>
      </c>
      <c r="GW311" t="str">
        <f t="shared" si="597"/>
        <v/>
      </c>
      <c r="GX311" t="str">
        <f t="shared" si="598"/>
        <v/>
      </c>
      <c r="GY311" s="19"/>
      <c r="GZ311" t="e">
        <f t="shared" si="666"/>
        <v>#VALUE!</v>
      </c>
      <c r="HA311">
        <f t="shared" si="599"/>
        <v>3</v>
      </c>
      <c r="HC311" t="s">
        <v>982</v>
      </c>
      <c r="HD311">
        <f t="shared" si="683"/>
        <v>277</v>
      </c>
      <c r="HE311" t="str">
        <f t="shared" si="616"/>
        <v/>
      </c>
      <c r="HF311">
        <f t="shared" si="617"/>
        <v>0</v>
      </c>
      <c r="HG311" t="str">
        <f t="shared" si="618"/>
        <v/>
      </c>
      <c r="HH311">
        <f t="shared" si="716"/>
        <v>0</v>
      </c>
    </row>
    <row r="312" spans="2:216" x14ac:dyDescent="0.25">
      <c r="B312" s="8"/>
      <c r="C312" s="8"/>
      <c r="D312" s="8"/>
      <c r="E312" s="8"/>
      <c r="F312" s="8"/>
      <c r="G312" s="8"/>
      <c r="H312" s="8"/>
      <c r="I312" s="8"/>
      <c r="J312" s="8"/>
      <c r="L312" s="185"/>
      <c r="M312" s="185"/>
      <c r="N312" s="84"/>
      <c r="O312" s="8"/>
      <c r="P312" s="8"/>
      <c r="Q312" s="27"/>
      <c r="R312" s="227">
        <f t="shared" si="619"/>
        <v>185.33333333333334</v>
      </c>
      <c r="U312" s="32" t="str">
        <f t="shared" si="685"/>
        <v/>
      </c>
      <c r="V312" s="45" t="str">
        <f t="shared" si="686"/>
        <v/>
      </c>
      <c r="W312" s="32" t="str">
        <f t="shared" si="620"/>
        <v/>
      </c>
      <c r="X312" s="35" t="str">
        <f t="shared" si="687"/>
        <v/>
      </c>
      <c r="Y312" s="39" t="str">
        <f t="shared" si="688"/>
        <v/>
      </c>
      <c r="Z312" s="35" t="str">
        <f t="shared" si="689"/>
        <v/>
      </c>
      <c r="AA312" s="35" t="str">
        <f t="shared" si="690"/>
        <v/>
      </c>
      <c r="AB312" s="35" t="str">
        <f t="shared" si="621"/>
        <v/>
      </c>
      <c r="AC312" s="39" t="str">
        <f t="shared" si="622"/>
        <v/>
      </c>
      <c r="AD312" s="39" t="str">
        <f t="shared" si="623"/>
        <v/>
      </c>
      <c r="AE312" s="41" t="str">
        <f t="shared" si="691"/>
        <v/>
      </c>
      <c r="AG312" s="20" t="e">
        <f t="shared" si="624"/>
        <v>#VALUE!</v>
      </c>
      <c r="BE312" s="8">
        <v>180</v>
      </c>
      <c r="BF312" s="8">
        <v>360</v>
      </c>
      <c r="BG312" s="8">
        <f t="shared" si="684"/>
        <v>11120</v>
      </c>
      <c r="BH312">
        <f t="shared" si="625"/>
        <v>33360</v>
      </c>
      <c r="BI312" t="s">
        <v>20</v>
      </c>
      <c r="BJ312">
        <f t="shared" si="626"/>
        <v>33360</v>
      </c>
      <c r="BK312">
        <f t="shared" si="667"/>
        <v>0</v>
      </c>
      <c r="BL312" s="17">
        <f t="shared" si="627"/>
        <v>66720</v>
      </c>
      <c r="BM312" s="17">
        <f t="shared" si="628"/>
        <v>360</v>
      </c>
      <c r="BN312" s="17">
        <f t="shared" si="629"/>
        <v>66720</v>
      </c>
      <c r="BO312" s="17">
        <f t="shared" si="630"/>
        <v>0</v>
      </c>
      <c r="BR312">
        <f t="shared" si="631"/>
        <v>33360</v>
      </c>
      <c r="BS312">
        <f t="shared" si="632"/>
        <v>120</v>
      </c>
      <c r="BT312">
        <f t="shared" si="633"/>
        <v>556</v>
      </c>
      <c r="BU312">
        <f t="shared" si="634"/>
        <v>3</v>
      </c>
      <c r="BX312">
        <f t="shared" si="635"/>
        <v>1</v>
      </c>
      <c r="BY312">
        <f t="shared" si="636"/>
        <v>556</v>
      </c>
      <c r="BZ312">
        <f t="shared" si="637"/>
        <v>3</v>
      </c>
      <c r="CA312">
        <f t="shared" si="638"/>
        <v>1</v>
      </c>
      <c r="CB312">
        <f t="shared" si="639"/>
        <v>556</v>
      </c>
      <c r="CC312">
        <f t="shared" si="640"/>
        <v>3</v>
      </c>
      <c r="CD312" s="19"/>
      <c r="CE312" s="155">
        <f t="shared" si="641"/>
        <v>185.33333333333334</v>
      </c>
      <c r="CF312" s="17">
        <f t="shared" si="642"/>
        <v>185.33333333333334</v>
      </c>
      <c r="CG312" s="205">
        <f t="shared" si="643"/>
        <v>582.24183846530832</v>
      </c>
      <c r="CH312" s="205">
        <f t="shared" si="644"/>
        <v>185.33333333333334</v>
      </c>
      <c r="CI312" s="205">
        <f t="shared" si="645"/>
        <v>0</v>
      </c>
      <c r="CJ312" s="224">
        <f t="shared" si="600"/>
        <v>1</v>
      </c>
      <c r="CK312" s="205">
        <f t="shared" si="646"/>
        <v>2</v>
      </c>
      <c r="CL312" s="205">
        <v>360</v>
      </c>
      <c r="CM312" s="205">
        <f t="shared" si="668"/>
        <v>8.3333333333333332E-3</v>
      </c>
      <c r="CN312" s="8"/>
      <c r="CO312" s="198"/>
      <c r="CP312" s="8"/>
      <c r="CQ312" s="8"/>
      <c r="CR312" s="8"/>
      <c r="CS312" s="8"/>
      <c r="CT312" s="8">
        <f t="shared" si="669"/>
        <v>556</v>
      </c>
      <c r="CU312" s="8">
        <f t="shared" si="670"/>
        <v>3</v>
      </c>
      <c r="CV312" s="8">
        <f t="shared" si="647"/>
        <v>1</v>
      </c>
      <c r="CW312" s="8">
        <f t="shared" si="717"/>
        <v>556</v>
      </c>
      <c r="CX312" s="8">
        <f t="shared" si="718"/>
        <v>3</v>
      </c>
      <c r="CY312" s="8">
        <f t="shared" si="601"/>
        <v>1</v>
      </c>
      <c r="CZ312" s="8">
        <f t="shared" si="602"/>
        <v>556</v>
      </c>
      <c r="DA312" s="8">
        <f t="shared" si="648"/>
        <v>3</v>
      </c>
      <c r="DB312" s="8"/>
      <c r="DC312" s="198">
        <f t="shared" si="649"/>
        <v>556</v>
      </c>
      <c r="DD312" s="234" t="s">
        <v>1005</v>
      </c>
      <c r="DE312" s="198">
        <f t="shared" si="650"/>
        <v>3</v>
      </c>
      <c r="DF312" s="8" t="s">
        <v>16</v>
      </c>
      <c r="DG312" s="8">
        <f t="shared" si="603"/>
        <v>185.33333333333334</v>
      </c>
      <c r="DH312" s="129" t="s">
        <v>18</v>
      </c>
      <c r="DI312" s="129" t="s">
        <v>16</v>
      </c>
      <c r="DJ312" s="198">
        <f t="shared" si="651"/>
        <v>582.24183846530832</v>
      </c>
      <c r="DK312" s="30" t="s">
        <v>2</v>
      </c>
      <c r="DL312" s="198">
        <f t="shared" si="604"/>
        <v>582.24183846530832</v>
      </c>
      <c r="DM312" s="228">
        <f t="shared" si="671"/>
        <v>1000000000000</v>
      </c>
      <c r="DN312" s="228">
        <f t="shared" si="672"/>
        <v>582241838465308.38</v>
      </c>
      <c r="DO312" s="228">
        <f t="shared" si="673"/>
        <v>582241838465308.38</v>
      </c>
      <c r="DP312" s="228">
        <f t="shared" si="674"/>
        <v>582241838465308</v>
      </c>
      <c r="DQ312" s="228">
        <f t="shared" si="675"/>
        <v>582241838465308</v>
      </c>
      <c r="DR312" s="30" t="str">
        <f t="shared" si="676"/>
        <v/>
      </c>
      <c r="DS312" s="30">
        <f t="shared" si="677"/>
        <v>0</v>
      </c>
      <c r="DT312" s="30">
        <f t="shared" si="678"/>
        <v>0</v>
      </c>
      <c r="DU312" s="27"/>
      <c r="DV312" s="23" t="s">
        <v>19</v>
      </c>
      <c r="DW312" s="23">
        <f t="shared" si="605"/>
        <v>556</v>
      </c>
      <c r="DX312" s="23">
        <f t="shared" si="606"/>
        <v>3</v>
      </c>
      <c r="DY312" s="23">
        <f t="shared" si="652"/>
        <v>185.33333333333334</v>
      </c>
      <c r="DZ312" s="23">
        <f t="shared" si="653"/>
        <v>0</v>
      </c>
      <c r="EA312" s="23">
        <f t="shared" si="607"/>
        <v>0</v>
      </c>
      <c r="EB312" s="23"/>
      <c r="EC312" s="23">
        <f t="shared" si="654"/>
        <v>556</v>
      </c>
      <c r="ED312" s="23">
        <f t="shared" si="655"/>
        <v>3</v>
      </c>
      <c r="EE312" s="23">
        <f t="shared" si="656"/>
        <v>556</v>
      </c>
      <c r="EF312" s="23">
        <f t="shared" si="657"/>
        <v>3</v>
      </c>
      <c r="EG312" s="23"/>
      <c r="EH312" s="23" t="s">
        <v>36</v>
      </c>
      <c r="EI312" s="223">
        <f t="shared" si="658"/>
        <v>556</v>
      </c>
      <c r="EJ312" s="23" t="s">
        <v>17</v>
      </c>
      <c r="EK312" s="223">
        <f t="shared" si="659"/>
        <v>3</v>
      </c>
      <c r="EL312" s="92" t="s">
        <v>37</v>
      </c>
      <c r="EM312" s="24" t="s">
        <v>18</v>
      </c>
      <c r="EN312" s="92">
        <f t="shared" si="692"/>
        <v>1</v>
      </c>
      <c r="EO312" s="92" t="s">
        <v>16</v>
      </c>
      <c r="EP312" t="str">
        <f t="shared" si="693"/>
        <v xml:space="preserve">( 556 / 3 ) π </v>
      </c>
      <c r="EQ312" t="str">
        <f t="shared" si="694"/>
        <v xml:space="preserve">( 556 / 3 ) π </v>
      </c>
      <c r="ER312" t="str">
        <f t="shared" si="660"/>
        <v xml:space="preserve">( 556 / 3 ) π </v>
      </c>
      <c r="ES312">
        <f t="shared" si="679"/>
        <v>0</v>
      </c>
      <c r="ET312" t="str">
        <f t="shared" si="661"/>
        <v xml:space="preserve">( 556 / 3 ) π </v>
      </c>
      <c r="EU312" s="92" t="s">
        <v>39</v>
      </c>
      <c r="EV312" s="92">
        <f t="shared" si="680"/>
        <v>279</v>
      </c>
      <c r="EW312" s="92"/>
      <c r="EX312" s="92">
        <f t="shared" si="681"/>
        <v>3</v>
      </c>
      <c r="EY312" s="92">
        <f t="shared" si="608"/>
        <v>3</v>
      </c>
      <c r="EZ312" s="71" t="str">
        <f t="shared" si="609"/>
        <v xml:space="preserve">33360° = </v>
      </c>
      <c r="FA312" s="73" t="str">
        <f t="shared" si="662"/>
        <v xml:space="preserve">( 556 / 3 ) π </v>
      </c>
      <c r="FB312" s="26" t="str">
        <f t="shared" si="610"/>
        <v>=</v>
      </c>
      <c r="FC312" s="26"/>
      <c r="FD312" s="26">
        <f t="shared" si="611"/>
        <v>582.24183846530832</v>
      </c>
      <c r="FE312" s="26"/>
      <c r="FF312" s="26" t="s">
        <v>39</v>
      </c>
      <c r="FG312" s="25">
        <f t="shared" si="612"/>
        <v>582.24183846530832</v>
      </c>
      <c r="FH312" s="25" t="s">
        <v>2</v>
      </c>
      <c r="FI312" s="25" t="str">
        <f t="shared" si="613"/>
        <v/>
      </c>
      <c r="FL312" s="144" t="str">
        <f t="shared" si="614"/>
        <v>( 556 / 3 ) π   =</v>
      </c>
      <c r="FM312" s="42">
        <f t="shared" si="695"/>
        <v>582.24183846530832</v>
      </c>
      <c r="FN312">
        <f t="shared" si="696"/>
        <v>-0.86602540378442494</v>
      </c>
      <c r="FO312">
        <f t="shared" si="697"/>
        <v>-0.50000000000002376</v>
      </c>
      <c r="FP312">
        <f t="shared" si="698"/>
        <v>-4.3301270189221244</v>
      </c>
      <c r="FQ312">
        <f t="shared" si="699"/>
        <v>-2.500000000000119</v>
      </c>
      <c r="FR312">
        <f t="shared" si="700"/>
        <v>7.500000000000119</v>
      </c>
      <c r="FS312">
        <f t="shared" si="701"/>
        <v>2.499999999999881</v>
      </c>
      <c r="FT312">
        <f t="shared" si="702"/>
        <v>8.6602540378444548</v>
      </c>
      <c r="FV312">
        <v>360</v>
      </c>
      <c r="FW312">
        <f t="shared" si="682"/>
        <v>120</v>
      </c>
      <c r="FX312">
        <f t="shared" si="703"/>
        <v>60</v>
      </c>
      <c r="FY312">
        <f t="shared" si="719"/>
        <v>3</v>
      </c>
      <c r="FZ312">
        <f t="shared" si="663"/>
        <v>1.5</v>
      </c>
      <c r="GA312">
        <f t="shared" si="720"/>
        <v>278</v>
      </c>
      <c r="GB312">
        <f t="shared" si="704"/>
        <v>0</v>
      </c>
      <c r="GC312" t="str">
        <f t="shared" si="705"/>
        <v/>
      </c>
      <c r="GD312" t="str">
        <f t="shared" si="664"/>
        <v/>
      </c>
      <c r="GH312" t="str">
        <f t="shared" si="615"/>
        <v/>
      </c>
      <c r="GI312" t="str">
        <f t="shared" si="706"/>
        <v/>
      </c>
      <c r="GJ312" s="43" t="str">
        <f t="shared" si="707"/>
        <v/>
      </c>
      <c r="GK312" s="43" t="str">
        <f t="shared" si="708"/>
        <v/>
      </c>
      <c r="GL312" s="145"/>
      <c r="GM312" t="str">
        <f t="shared" si="709"/>
        <v/>
      </c>
      <c r="GN312" t="str">
        <f t="shared" si="710"/>
        <v/>
      </c>
      <c r="GO312" t="str">
        <f t="shared" si="711"/>
        <v/>
      </c>
      <c r="GP312" t="str">
        <f t="shared" si="712"/>
        <v/>
      </c>
      <c r="GQ312" t="str">
        <f t="shared" si="665"/>
        <v/>
      </c>
      <c r="GR312" t="str">
        <f t="shared" si="713"/>
        <v/>
      </c>
      <c r="GS312" t="str">
        <f t="shared" si="714"/>
        <v/>
      </c>
      <c r="GU312" t="str">
        <f t="shared" si="715"/>
        <v/>
      </c>
      <c r="GV312" t="str">
        <f t="shared" si="596"/>
        <v/>
      </c>
      <c r="GW312" t="str">
        <f t="shared" si="597"/>
        <v/>
      </c>
      <c r="GX312" t="str">
        <f t="shared" si="598"/>
        <v/>
      </c>
      <c r="GY312" s="19"/>
      <c r="GZ312" t="e">
        <f t="shared" si="666"/>
        <v>#VALUE!</v>
      </c>
      <c r="HA312">
        <f t="shared" si="599"/>
        <v>3</v>
      </c>
      <c r="HC312" t="s">
        <v>982</v>
      </c>
      <c r="HD312">
        <f t="shared" si="683"/>
        <v>278</v>
      </c>
      <c r="HE312" t="str">
        <f t="shared" si="616"/>
        <v/>
      </c>
      <c r="HF312">
        <f t="shared" si="617"/>
        <v>0</v>
      </c>
      <c r="HG312" t="str">
        <f t="shared" si="618"/>
        <v/>
      </c>
      <c r="HH312">
        <f t="shared" si="716"/>
        <v>0</v>
      </c>
    </row>
    <row r="313" spans="2:216" x14ac:dyDescent="0.25">
      <c r="B313" s="8"/>
      <c r="C313" s="8"/>
      <c r="D313" s="8"/>
      <c r="E313" s="8"/>
      <c r="F313" s="8"/>
      <c r="G313" s="8"/>
      <c r="H313" s="8"/>
      <c r="I313" s="8"/>
      <c r="J313" s="8"/>
      <c r="L313" s="185"/>
      <c r="M313" s="185"/>
      <c r="N313" s="84"/>
      <c r="O313" s="8"/>
      <c r="P313" s="8"/>
      <c r="Q313" s="27"/>
      <c r="R313" s="227">
        <f t="shared" si="619"/>
        <v>186</v>
      </c>
      <c r="U313" s="32" t="str">
        <f t="shared" si="685"/>
        <v/>
      </c>
      <c r="V313" s="44" t="str">
        <f t="shared" si="686"/>
        <v/>
      </c>
      <c r="W313" s="66" t="str">
        <f t="shared" si="620"/>
        <v/>
      </c>
      <c r="X313" s="34" t="str">
        <f t="shared" si="687"/>
        <v/>
      </c>
      <c r="Y313" s="38" t="str">
        <f t="shared" si="688"/>
        <v/>
      </c>
      <c r="Z313" s="34" t="str">
        <f t="shared" si="689"/>
        <v/>
      </c>
      <c r="AA313" s="34" t="str">
        <f t="shared" si="690"/>
        <v/>
      </c>
      <c r="AB313" s="34" t="str">
        <f t="shared" si="621"/>
        <v/>
      </c>
      <c r="AC313" s="38" t="str">
        <f t="shared" si="622"/>
        <v/>
      </c>
      <c r="AD313" s="38" t="str">
        <f t="shared" si="623"/>
        <v/>
      </c>
      <c r="AE313" s="40" t="str">
        <f t="shared" si="691"/>
        <v/>
      </c>
      <c r="AG313" s="20" t="e">
        <f t="shared" si="624"/>
        <v>#VALUE!</v>
      </c>
      <c r="BE313" s="8">
        <v>180</v>
      </c>
      <c r="BF313" s="8">
        <v>360</v>
      </c>
      <c r="BG313" s="8">
        <f t="shared" si="684"/>
        <v>11160</v>
      </c>
      <c r="BH313">
        <f t="shared" si="625"/>
        <v>33480</v>
      </c>
      <c r="BI313" t="s">
        <v>20</v>
      </c>
      <c r="BJ313">
        <f t="shared" si="626"/>
        <v>33480</v>
      </c>
      <c r="BK313">
        <f t="shared" si="667"/>
        <v>0</v>
      </c>
      <c r="BL313" s="17">
        <f t="shared" si="627"/>
        <v>66960</v>
      </c>
      <c r="BM313" s="17">
        <f t="shared" si="628"/>
        <v>360</v>
      </c>
      <c r="BN313" s="17">
        <f t="shared" si="629"/>
        <v>66960</v>
      </c>
      <c r="BO313" s="17">
        <f t="shared" si="630"/>
        <v>0</v>
      </c>
      <c r="BR313">
        <f t="shared" si="631"/>
        <v>33480</v>
      </c>
      <c r="BS313">
        <f t="shared" si="632"/>
        <v>360</v>
      </c>
      <c r="BT313">
        <f t="shared" si="633"/>
        <v>186</v>
      </c>
      <c r="BU313">
        <f t="shared" si="634"/>
        <v>1</v>
      </c>
      <c r="BX313">
        <f t="shared" si="635"/>
        <v>1</v>
      </c>
      <c r="BY313">
        <f t="shared" si="636"/>
        <v>186</v>
      </c>
      <c r="BZ313">
        <f t="shared" si="637"/>
        <v>1</v>
      </c>
      <c r="CA313">
        <f t="shared" si="638"/>
        <v>1</v>
      </c>
      <c r="CB313">
        <f t="shared" si="639"/>
        <v>186</v>
      </c>
      <c r="CC313">
        <f t="shared" si="640"/>
        <v>1</v>
      </c>
      <c r="CD313" s="19"/>
      <c r="CE313" s="155">
        <f t="shared" si="641"/>
        <v>186</v>
      </c>
      <c r="CF313" s="17">
        <f t="shared" si="642"/>
        <v>186</v>
      </c>
      <c r="CG313" s="205">
        <f t="shared" si="643"/>
        <v>584.33623356770147</v>
      </c>
      <c r="CH313" s="205">
        <f t="shared" si="644"/>
        <v>186</v>
      </c>
      <c r="CI313" s="205">
        <f t="shared" si="645"/>
        <v>0</v>
      </c>
      <c r="CJ313" s="224">
        <f t="shared" si="600"/>
        <v>1</v>
      </c>
      <c r="CK313" s="205">
        <f t="shared" si="646"/>
        <v>2</v>
      </c>
      <c r="CL313" s="205">
        <v>360</v>
      </c>
      <c r="CM313" s="205">
        <f t="shared" si="668"/>
        <v>8.3333333333333332E-3</v>
      </c>
      <c r="CN313" s="8"/>
      <c r="CO313" s="198"/>
      <c r="CP313" s="8"/>
      <c r="CQ313" s="8"/>
      <c r="CR313" s="8"/>
      <c r="CS313" s="8"/>
      <c r="CT313" s="8">
        <f t="shared" si="669"/>
        <v>558</v>
      </c>
      <c r="CU313" s="8">
        <f t="shared" si="670"/>
        <v>3</v>
      </c>
      <c r="CV313" s="8">
        <f t="shared" si="647"/>
        <v>3</v>
      </c>
      <c r="CW313" s="8">
        <f t="shared" si="717"/>
        <v>186</v>
      </c>
      <c r="CX313" s="8">
        <f t="shared" si="718"/>
        <v>1</v>
      </c>
      <c r="CY313" s="8">
        <f t="shared" si="601"/>
        <v>3</v>
      </c>
      <c r="CZ313" s="8">
        <f t="shared" si="602"/>
        <v>186</v>
      </c>
      <c r="DA313" s="8">
        <f t="shared" si="648"/>
        <v>1</v>
      </c>
      <c r="DB313" s="8"/>
      <c r="DC313" s="198">
        <f t="shared" si="649"/>
        <v>186</v>
      </c>
      <c r="DD313" s="234" t="s">
        <v>1005</v>
      </c>
      <c r="DE313" s="198">
        <f t="shared" si="650"/>
        <v>1</v>
      </c>
      <c r="DF313" s="8" t="s">
        <v>16</v>
      </c>
      <c r="DG313" s="8">
        <f t="shared" si="603"/>
        <v>186</v>
      </c>
      <c r="DH313" s="129" t="s">
        <v>18</v>
      </c>
      <c r="DI313" s="129" t="s">
        <v>16</v>
      </c>
      <c r="DJ313" s="198">
        <f t="shared" si="651"/>
        <v>584.33623356770147</v>
      </c>
      <c r="DK313" s="30" t="s">
        <v>2</v>
      </c>
      <c r="DL313" s="198">
        <f t="shared" si="604"/>
        <v>584.33623356770147</v>
      </c>
      <c r="DM313" s="228">
        <f t="shared" si="671"/>
        <v>1000000000000</v>
      </c>
      <c r="DN313" s="228">
        <f t="shared" si="672"/>
        <v>584336233567701.5</v>
      </c>
      <c r="DO313" s="228">
        <f t="shared" si="673"/>
        <v>584336233567701.5</v>
      </c>
      <c r="DP313" s="228">
        <f t="shared" si="674"/>
        <v>584336233567702</v>
      </c>
      <c r="DQ313" s="228">
        <f t="shared" si="675"/>
        <v>584336233567702</v>
      </c>
      <c r="DR313" s="30" t="str">
        <f t="shared" si="676"/>
        <v/>
      </c>
      <c r="DS313" s="30">
        <f t="shared" si="677"/>
        <v>0</v>
      </c>
      <c r="DT313" s="30">
        <f t="shared" si="678"/>
        <v>0</v>
      </c>
      <c r="DU313" s="27"/>
      <c r="DV313" s="23" t="s">
        <v>19</v>
      </c>
      <c r="DW313" s="23">
        <f t="shared" si="605"/>
        <v>186</v>
      </c>
      <c r="DX313" s="23">
        <f t="shared" si="606"/>
        <v>1</v>
      </c>
      <c r="DY313" s="23">
        <f t="shared" si="652"/>
        <v>186</v>
      </c>
      <c r="DZ313" s="23">
        <f t="shared" si="653"/>
        <v>0</v>
      </c>
      <c r="EA313" s="23">
        <f t="shared" si="607"/>
        <v>0</v>
      </c>
      <c r="EB313" s="23"/>
      <c r="EC313" s="23">
        <f t="shared" si="654"/>
        <v>186</v>
      </c>
      <c r="ED313" s="23">
        <f t="shared" si="655"/>
        <v>1</v>
      </c>
      <c r="EE313" s="23">
        <f t="shared" si="656"/>
        <v>186</v>
      </c>
      <c r="EF313" s="23">
        <f t="shared" si="657"/>
        <v>1</v>
      </c>
      <c r="EG313" s="23"/>
      <c r="EH313" s="23" t="s">
        <v>36</v>
      </c>
      <c r="EI313" s="223">
        <f t="shared" si="658"/>
        <v>186</v>
      </c>
      <c r="EJ313" s="23" t="s">
        <v>17</v>
      </c>
      <c r="EK313" s="223">
        <f t="shared" si="659"/>
        <v>1</v>
      </c>
      <c r="EL313" s="92" t="s">
        <v>37</v>
      </c>
      <c r="EM313" s="24" t="s">
        <v>18</v>
      </c>
      <c r="EN313" s="92">
        <f t="shared" si="692"/>
        <v>1</v>
      </c>
      <c r="EO313" s="92" t="s">
        <v>16</v>
      </c>
      <c r="EP313" t="str">
        <f t="shared" si="693"/>
        <v xml:space="preserve">( 186 / 1 ) π </v>
      </c>
      <c r="EQ313" t="str">
        <f t="shared" si="694"/>
        <v xml:space="preserve">186 π </v>
      </c>
      <c r="ER313" t="str">
        <f t="shared" si="660"/>
        <v xml:space="preserve">186 π </v>
      </c>
      <c r="ES313">
        <f t="shared" si="679"/>
        <v>0</v>
      </c>
      <c r="ET313" t="str">
        <f t="shared" si="661"/>
        <v xml:space="preserve">186 π </v>
      </c>
      <c r="EU313" s="92" t="s">
        <v>39</v>
      </c>
      <c r="EV313" s="92">
        <f t="shared" si="680"/>
        <v>280</v>
      </c>
      <c r="EW313" s="92"/>
      <c r="EX313" s="92">
        <f t="shared" si="681"/>
        <v>3</v>
      </c>
      <c r="EY313" s="92">
        <f t="shared" si="608"/>
        <v>1</v>
      </c>
      <c r="EZ313" s="71" t="str">
        <f t="shared" si="609"/>
        <v xml:space="preserve">33480° = </v>
      </c>
      <c r="FA313" s="73" t="str">
        <f t="shared" si="662"/>
        <v xml:space="preserve">186 π </v>
      </c>
      <c r="FB313" s="26" t="str">
        <f t="shared" si="610"/>
        <v>=</v>
      </c>
      <c r="FC313" s="26"/>
      <c r="FD313" s="26">
        <f t="shared" si="611"/>
        <v>584.33623356770147</v>
      </c>
      <c r="FE313" s="26"/>
      <c r="FF313" s="26" t="s">
        <v>39</v>
      </c>
      <c r="FG313" s="25">
        <f t="shared" si="612"/>
        <v>584.33623356770158</v>
      </c>
      <c r="FH313" s="25" t="s">
        <v>2</v>
      </c>
      <c r="FI313" s="25">
        <f t="shared" si="613"/>
        <v>1</v>
      </c>
      <c r="FL313" s="144" t="str">
        <f t="shared" si="614"/>
        <v>186 π   =</v>
      </c>
      <c r="FM313" s="42">
        <f t="shared" si="695"/>
        <v>584.33623356770158</v>
      </c>
      <c r="FN313">
        <f t="shared" si="696"/>
        <v>4.1161084957108685E-14</v>
      </c>
      <c r="FO313">
        <f t="shared" si="697"/>
        <v>1</v>
      </c>
      <c r="FP313">
        <f t="shared" si="698"/>
        <v>2.0580542478554342E-13</v>
      </c>
      <c r="FQ313">
        <f t="shared" si="699"/>
        <v>5</v>
      </c>
      <c r="FR313">
        <f t="shared" si="700"/>
        <v>0</v>
      </c>
      <c r="FS313">
        <f t="shared" si="701"/>
        <v>0</v>
      </c>
      <c r="FT313">
        <f t="shared" si="702"/>
        <v>2.0580542478554342E-13</v>
      </c>
      <c r="FV313">
        <v>360</v>
      </c>
      <c r="FW313">
        <f t="shared" si="682"/>
        <v>120</v>
      </c>
      <c r="FX313">
        <f t="shared" si="703"/>
        <v>60</v>
      </c>
      <c r="FY313">
        <f t="shared" si="719"/>
        <v>3</v>
      </c>
      <c r="FZ313">
        <f t="shared" si="663"/>
        <v>1.5</v>
      </c>
      <c r="GA313">
        <f t="shared" si="720"/>
        <v>279</v>
      </c>
      <c r="GB313">
        <f t="shared" si="704"/>
        <v>0</v>
      </c>
      <c r="GC313" t="str">
        <f t="shared" si="705"/>
        <v/>
      </c>
      <c r="GD313" t="str">
        <f t="shared" si="664"/>
        <v/>
      </c>
      <c r="GH313" t="str">
        <f t="shared" si="615"/>
        <v/>
      </c>
      <c r="GI313" t="str">
        <f t="shared" si="706"/>
        <v/>
      </c>
      <c r="GJ313" s="43" t="str">
        <f t="shared" si="707"/>
        <v/>
      </c>
      <c r="GK313" s="43" t="str">
        <f t="shared" si="708"/>
        <v/>
      </c>
      <c r="GL313" s="145"/>
      <c r="GM313" t="str">
        <f t="shared" si="709"/>
        <v/>
      </c>
      <c r="GN313" t="str">
        <f t="shared" si="710"/>
        <v/>
      </c>
      <c r="GO313" t="str">
        <f t="shared" si="711"/>
        <v/>
      </c>
      <c r="GP313" t="str">
        <f t="shared" si="712"/>
        <v/>
      </c>
      <c r="GQ313" t="str">
        <f t="shared" si="665"/>
        <v/>
      </c>
      <c r="GR313" t="str">
        <f t="shared" si="713"/>
        <v/>
      </c>
      <c r="GS313" t="str">
        <f t="shared" si="714"/>
        <v/>
      </c>
      <c r="GU313" t="str">
        <f t="shared" si="715"/>
        <v/>
      </c>
      <c r="GV313" t="str">
        <f t="shared" si="596"/>
        <v/>
      </c>
      <c r="GW313" t="str">
        <f t="shared" si="597"/>
        <v/>
      </c>
      <c r="GX313" t="str">
        <f t="shared" si="598"/>
        <v/>
      </c>
      <c r="GY313" s="19"/>
      <c r="GZ313" t="e">
        <f t="shared" si="666"/>
        <v>#VALUE!</v>
      </c>
      <c r="HA313">
        <f t="shared" si="599"/>
        <v>3</v>
      </c>
      <c r="HC313" t="s">
        <v>982</v>
      </c>
      <c r="HD313">
        <f t="shared" si="683"/>
        <v>279</v>
      </c>
      <c r="HE313" t="str">
        <f t="shared" si="616"/>
        <v/>
      </c>
      <c r="HF313">
        <f t="shared" si="617"/>
        <v>0</v>
      </c>
      <c r="HG313" t="str">
        <f t="shared" si="618"/>
        <v/>
      </c>
      <c r="HH313">
        <f t="shared" si="716"/>
        <v>0</v>
      </c>
    </row>
    <row r="314" spans="2:216" x14ac:dyDescent="0.25">
      <c r="B314" s="8"/>
      <c r="C314" s="8"/>
      <c r="D314" s="8"/>
      <c r="E314" s="8"/>
      <c r="F314" s="8"/>
      <c r="G314" s="8"/>
      <c r="H314" s="8"/>
      <c r="I314" s="8"/>
      <c r="J314" s="8"/>
      <c r="L314" s="185"/>
      <c r="M314" s="185"/>
      <c r="N314" s="84"/>
      <c r="O314" s="8"/>
      <c r="P314" s="8"/>
      <c r="Q314" s="27"/>
      <c r="R314" s="227">
        <f t="shared" si="619"/>
        <v>186.66666666666666</v>
      </c>
      <c r="U314" s="32" t="str">
        <f t="shared" si="685"/>
        <v/>
      </c>
      <c r="V314" s="45" t="str">
        <f t="shared" si="686"/>
        <v/>
      </c>
      <c r="W314" s="32" t="str">
        <f t="shared" si="620"/>
        <v/>
      </c>
      <c r="X314" s="35" t="str">
        <f t="shared" si="687"/>
        <v/>
      </c>
      <c r="Y314" s="39" t="str">
        <f t="shared" si="688"/>
        <v/>
      </c>
      <c r="Z314" s="35" t="str">
        <f t="shared" si="689"/>
        <v/>
      </c>
      <c r="AA314" s="35" t="str">
        <f t="shared" si="690"/>
        <v/>
      </c>
      <c r="AB314" s="35" t="str">
        <f t="shared" si="621"/>
        <v/>
      </c>
      <c r="AC314" s="39" t="str">
        <f t="shared" si="622"/>
        <v/>
      </c>
      <c r="AD314" s="39" t="str">
        <f t="shared" si="623"/>
        <v/>
      </c>
      <c r="AE314" s="41" t="str">
        <f t="shared" si="691"/>
        <v/>
      </c>
      <c r="AG314" s="20" t="e">
        <f t="shared" si="624"/>
        <v>#VALUE!</v>
      </c>
      <c r="BE314" s="8">
        <v>180</v>
      </c>
      <c r="BF314" s="8">
        <v>360</v>
      </c>
      <c r="BG314" s="8">
        <f t="shared" si="684"/>
        <v>11200</v>
      </c>
      <c r="BH314">
        <f t="shared" si="625"/>
        <v>33600</v>
      </c>
      <c r="BI314" t="s">
        <v>20</v>
      </c>
      <c r="BJ314">
        <f t="shared" si="626"/>
        <v>33600</v>
      </c>
      <c r="BK314">
        <f t="shared" si="667"/>
        <v>0</v>
      </c>
      <c r="BL314" s="17">
        <f t="shared" si="627"/>
        <v>67200</v>
      </c>
      <c r="BM314" s="17">
        <f t="shared" si="628"/>
        <v>360</v>
      </c>
      <c r="BN314" s="17">
        <f t="shared" si="629"/>
        <v>67200</v>
      </c>
      <c r="BO314" s="17">
        <f t="shared" si="630"/>
        <v>0</v>
      </c>
      <c r="BR314">
        <f t="shared" si="631"/>
        <v>33600</v>
      </c>
      <c r="BS314">
        <f t="shared" si="632"/>
        <v>120</v>
      </c>
      <c r="BT314">
        <f t="shared" si="633"/>
        <v>560</v>
      </c>
      <c r="BU314">
        <f t="shared" si="634"/>
        <v>3</v>
      </c>
      <c r="BX314">
        <f t="shared" si="635"/>
        <v>1</v>
      </c>
      <c r="BY314">
        <f t="shared" si="636"/>
        <v>560</v>
      </c>
      <c r="BZ314">
        <f t="shared" si="637"/>
        <v>3</v>
      </c>
      <c r="CA314">
        <f t="shared" si="638"/>
        <v>1</v>
      </c>
      <c r="CB314">
        <f t="shared" si="639"/>
        <v>560</v>
      </c>
      <c r="CC314">
        <f t="shared" si="640"/>
        <v>3</v>
      </c>
      <c r="CD314" s="19"/>
      <c r="CE314" s="155">
        <f t="shared" si="641"/>
        <v>186.66666666666666</v>
      </c>
      <c r="CF314" s="17">
        <f t="shared" si="642"/>
        <v>186.66666666666666</v>
      </c>
      <c r="CG314" s="205">
        <f t="shared" si="643"/>
        <v>586.43062867009473</v>
      </c>
      <c r="CH314" s="205">
        <f t="shared" si="644"/>
        <v>186.66666666666666</v>
      </c>
      <c r="CI314" s="205">
        <f t="shared" si="645"/>
        <v>0</v>
      </c>
      <c r="CJ314" s="224">
        <f t="shared" si="600"/>
        <v>1</v>
      </c>
      <c r="CK314" s="205">
        <f t="shared" si="646"/>
        <v>2</v>
      </c>
      <c r="CL314" s="205">
        <v>360</v>
      </c>
      <c r="CM314" s="205">
        <f t="shared" si="668"/>
        <v>8.3333333333333332E-3</v>
      </c>
      <c r="CN314" s="8"/>
      <c r="CO314" s="198"/>
      <c r="CP314" s="8"/>
      <c r="CQ314" s="8"/>
      <c r="CR314" s="8"/>
      <c r="CS314" s="8"/>
      <c r="CT314" s="8">
        <f t="shared" si="669"/>
        <v>560</v>
      </c>
      <c r="CU314" s="8">
        <f t="shared" si="670"/>
        <v>3</v>
      </c>
      <c r="CV314" s="8">
        <f t="shared" si="647"/>
        <v>1</v>
      </c>
      <c r="CW314" s="8">
        <f t="shared" si="717"/>
        <v>560</v>
      </c>
      <c r="CX314" s="8">
        <f t="shared" si="718"/>
        <v>3</v>
      </c>
      <c r="CY314" s="8">
        <f t="shared" si="601"/>
        <v>1</v>
      </c>
      <c r="CZ314" s="8">
        <f t="shared" si="602"/>
        <v>560</v>
      </c>
      <c r="DA314" s="8">
        <f t="shared" si="648"/>
        <v>3</v>
      </c>
      <c r="DB314" s="8"/>
      <c r="DC314" s="198">
        <f t="shared" si="649"/>
        <v>560</v>
      </c>
      <c r="DD314" s="234" t="s">
        <v>1005</v>
      </c>
      <c r="DE314" s="198">
        <f t="shared" si="650"/>
        <v>3</v>
      </c>
      <c r="DF314" s="8" t="s">
        <v>16</v>
      </c>
      <c r="DG314" s="8">
        <f t="shared" si="603"/>
        <v>186.66666666666666</v>
      </c>
      <c r="DH314" s="129" t="s">
        <v>18</v>
      </c>
      <c r="DI314" s="129" t="s">
        <v>16</v>
      </c>
      <c r="DJ314" s="198">
        <f t="shared" si="651"/>
        <v>586.43062867009473</v>
      </c>
      <c r="DK314" s="30" t="s">
        <v>2</v>
      </c>
      <c r="DL314" s="198">
        <f t="shared" si="604"/>
        <v>586.43062867009473</v>
      </c>
      <c r="DM314" s="228">
        <f t="shared" si="671"/>
        <v>1000000000000</v>
      </c>
      <c r="DN314" s="228">
        <f t="shared" si="672"/>
        <v>586430628670094.75</v>
      </c>
      <c r="DO314" s="228">
        <f t="shared" si="673"/>
        <v>586430628670094.75</v>
      </c>
      <c r="DP314" s="228">
        <f t="shared" si="674"/>
        <v>586430628670095</v>
      </c>
      <c r="DQ314" s="228">
        <f t="shared" si="675"/>
        <v>586430628670095</v>
      </c>
      <c r="DR314" s="30" t="str">
        <f t="shared" si="676"/>
        <v/>
      </c>
      <c r="DS314" s="30">
        <f t="shared" si="677"/>
        <v>0</v>
      </c>
      <c r="DT314" s="30">
        <f t="shared" si="678"/>
        <v>0</v>
      </c>
      <c r="DU314" s="27"/>
      <c r="DV314" s="23" t="s">
        <v>19</v>
      </c>
      <c r="DW314" s="23">
        <f t="shared" si="605"/>
        <v>560</v>
      </c>
      <c r="DX314" s="23">
        <f t="shared" si="606"/>
        <v>3</v>
      </c>
      <c r="DY314" s="23">
        <f t="shared" si="652"/>
        <v>186.66666666666666</v>
      </c>
      <c r="DZ314" s="23">
        <f t="shared" si="653"/>
        <v>0</v>
      </c>
      <c r="EA314" s="23">
        <f t="shared" si="607"/>
        <v>0</v>
      </c>
      <c r="EB314" s="23"/>
      <c r="EC314" s="23">
        <f t="shared" si="654"/>
        <v>560</v>
      </c>
      <c r="ED314" s="23">
        <f t="shared" si="655"/>
        <v>3</v>
      </c>
      <c r="EE314" s="23">
        <f t="shared" si="656"/>
        <v>560</v>
      </c>
      <c r="EF314" s="23">
        <f t="shared" si="657"/>
        <v>3</v>
      </c>
      <c r="EG314" s="23"/>
      <c r="EH314" s="23" t="s">
        <v>36</v>
      </c>
      <c r="EI314" s="223">
        <f t="shared" si="658"/>
        <v>560</v>
      </c>
      <c r="EJ314" s="23" t="s">
        <v>17</v>
      </c>
      <c r="EK314" s="223">
        <f t="shared" si="659"/>
        <v>3</v>
      </c>
      <c r="EL314" s="92" t="s">
        <v>37</v>
      </c>
      <c r="EM314" s="24" t="s">
        <v>18</v>
      </c>
      <c r="EN314" s="92">
        <f t="shared" si="692"/>
        <v>1</v>
      </c>
      <c r="EO314" s="92" t="s">
        <v>16</v>
      </c>
      <c r="EP314" t="str">
        <f t="shared" si="693"/>
        <v xml:space="preserve">( 560 / 3 ) π </v>
      </c>
      <c r="EQ314" t="str">
        <f t="shared" si="694"/>
        <v xml:space="preserve">( 560 / 3 ) π </v>
      </c>
      <c r="ER314" t="str">
        <f t="shared" si="660"/>
        <v xml:space="preserve">( 560 / 3 ) π </v>
      </c>
      <c r="ES314">
        <f t="shared" si="679"/>
        <v>0</v>
      </c>
      <c r="ET314" t="str">
        <f t="shared" si="661"/>
        <v xml:space="preserve">( 560 / 3 ) π </v>
      </c>
      <c r="EU314" s="92" t="s">
        <v>39</v>
      </c>
      <c r="EV314" s="92">
        <f t="shared" si="680"/>
        <v>281</v>
      </c>
      <c r="EW314" s="92"/>
      <c r="EX314" s="92">
        <f t="shared" si="681"/>
        <v>3</v>
      </c>
      <c r="EY314" s="92">
        <f t="shared" si="608"/>
        <v>1</v>
      </c>
      <c r="EZ314" s="71" t="str">
        <f t="shared" si="609"/>
        <v xml:space="preserve">33600° = </v>
      </c>
      <c r="FA314" s="73" t="str">
        <f t="shared" si="662"/>
        <v xml:space="preserve">( 560 / 3 ) π </v>
      </c>
      <c r="FB314" s="26" t="str">
        <f t="shared" si="610"/>
        <v>=</v>
      </c>
      <c r="FC314" s="26"/>
      <c r="FD314" s="26">
        <f t="shared" si="611"/>
        <v>586.43062867009473</v>
      </c>
      <c r="FE314" s="26"/>
      <c r="FF314" s="26" t="s">
        <v>39</v>
      </c>
      <c r="FG314" s="25">
        <f t="shared" si="612"/>
        <v>586.43062867009473</v>
      </c>
      <c r="FH314" s="25" t="s">
        <v>2</v>
      </c>
      <c r="FI314" s="25" t="str">
        <f t="shared" si="613"/>
        <v/>
      </c>
      <c r="FL314" s="144" t="str">
        <f t="shared" si="614"/>
        <v>( 560 / 3 ) π   =</v>
      </c>
      <c r="FM314" s="42">
        <f t="shared" si="695"/>
        <v>586.43062867009473</v>
      </c>
      <c r="FN314">
        <f t="shared" si="696"/>
        <v>0.86602540378444059</v>
      </c>
      <c r="FO314">
        <f t="shared" si="697"/>
        <v>-0.49999999999999661</v>
      </c>
      <c r="FP314">
        <f t="shared" si="698"/>
        <v>4.3301270189222034</v>
      </c>
      <c r="FQ314">
        <f t="shared" si="699"/>
        <v>-2.4999999999999831</v>
      </c>
      <c r="FR314">
        <f t="shared" si="700"/>
        <v>7.4999999999999831</v>
      </c>
      <c r="FS314">
        <f t="shared" si="701"/>
        <v>2.5000000000000169</v>
      </c>
      <c r="FT314">
        <f t="shared" si="702"/>
        <v>8.6602540378443766</v>
      </c>
      <c r="FV314">
        <v>360</v>
      </c>
      <c r="FW314">
        <f t="shared" si="682"/>
        <v>120</v>
      </c>
      <c r="FX314">
        <f t="shared" si="703"/>
        <v>60</v>
      </c>
      <c r="FY314">
        <f t="shared" si="719"/>
        <v>3</v>
      </c>
      <c r="FZ314">
        <f t="shared" si="663"/>
        <v>1.5</v>
      </c>
      <c r="GA314">
        <f t="shared" si="720"/>
        <v>280</v>
      </c>
      <c r="GB314">
        <f t="shared" si="704"/>
        <v>0</v>
      </c>
      <c r="GC314" t="str">
        <f t="shared" si="705"/>
        <v/>
      </c>
      <c r="GD314" t="str">
        <f t="shared" si="664"/>
        <v/>
      </c>
      <c r="GH314" t="str">
        <f t="shared" si="615"/>
        <v/>
      </c>
      <c r="GI314" t="str">
        <f t="shared" si="706"/>
        <v/>
      </c>
      <c r="GJ314" s="43" t="str">
        <f t="shared" si="707"/>
        <v/>
      </c>
      <c r="GK314" s="43" t="str">
        <f t="shared" si="708"/>
        <v/>
      </c>
      <c r="GL314" s="145"/>
      <c r="GM314" t="str">
        <f t="shared" si="709"/>
        <v/>
      </c>
      <c r="GN314" t="str">
        <f t="shared" si="710"/>
        <v/>
      </c>
      <c r="GO314" t="str">
        <f t="shared" si="711"/>
        <v/>
      </c>
      <c r="GP314" t="str">
        <f t="shared" si="712"/>
        <v/>
      </c>
      <c r="GQ314" t="str">
        <f t="shared" si="665"/>
        <v/>
      </c>
      <c r="GR314" t="str">
        <f t="shared" si="713"/>
        <v/>
      </c>
      <c r="GS314" t="str">
        <f t="shared" si="714"/>
        <v/>
      </c>
      <c r="GU314" t="str">
        <f t="shared" si="715"/>
        <v/>
      </c>
      <c r="GV314" t="str">
        <f t="shared" si="596"/>
        <v/>
      </c>
      <c r="GW314" t="str">
        <f t="shared" si="597"/>
        <v/>
      </c>
      <c r="GX314" t="str">
        <f t="shared" si="598"/>
        <v/>
      </c>
      <c r="GY314" s="19"/>
      <c r="GZ314" t="e">
        <f t="shared" si="666"/>
        <v>#VALUE!</v>
      </c>
      <c r="HA314">
        <f t="shared" si="599"/>
        <v>3</v>
      </c>
      <c r="HC314" t="s">
        <v>982</v>
      </c>
      <c r="HD314">
        <f t="shared" si="683"/>
        <v>280</v>
      </c>
      <c r="HE314" t="str">
        <f t="shared" si="616"/>
        <v/>
      </c>
      <c r="HF314">
        <f t="shared" si="617"/>
        <v>0</v>
      </c>
      <c r="HG314" t="str">
        <f t="shared" si="618"/>
        <v/>
      </c>
      <c r="HH314">
        <f t="shared" si="716"/>
        <v>0</v>
      </c>
    </row>
    <row r="315" spans="2:216" x14ac:dyDescent="0.25">
      <c r="B315" s="8"/>
      <c r="C315" s="8"/>
      <c r="D315" s="8"/>
      <c r="E315" s="8"/>
      <c r="F315" s="8"/>
      <c r="G315" s="8"/>
      <c r="H315" s="8"/>
      <c r="I315" s="8"/>
      <c r="J315" s="8"/>
      <c r="L315" s="185"/>
      <c r="M315" s="185"/>
      <c r="N315" s="84"/>
      <c r="O315" s="8"/>
      <c r="P315" s="8"/>
      <c r="Q315" s="27"/>
      <c r="R315" s="227">
        <f t="shared" si="619"/>
        <v>187.33333333333334</v>
      </c>
      <c r="U315" s="32" t="str">
        <f t="shared" si="685"/>
        <v/>
      </c>
      <c r="V315" s="44" t="str">
        <f t="shared" si="686"/>
        <v/>
      </c>
      <c r="W315" s="66" t="str">
        <f t="shared" si="620"/>
        <v/>
      </c>
      <c r="X315" s="34" t="str">
        <f t="shared" si="687"/>
        <v/>
      </c>
      <c r="Y315" s="38" t="str">
        <f t="shared" si="688"/>
        <v/>
      </c>
      <c r="Z315" s="34" t="str">
        <f t="shared" si="689"/>
        <v/>
      </c>
      <c r="AA315" s="34" t="str">
        <f t="shared" si="690"/>
        <v/>
      </c>
      <c r="AB315" s="34" t="str">
        <f t="shared" si="621"/>
        <v/>
      </c>
      <c r="AC315" s="38" t="str">
        <f t="shared" si="622"/>
        <v/>
      </c>
      <c r="AD315" s="38" t="str">
        <f t="shared" si="623"/>
        <v/>
      </c>
      <c r="AE315" s="40" t="str">
        <f t="shared" si="691"/>
        <v/>
      </c>
      <c r="AG315" s="20" t="e">
        <f t="shared" si="624"/>
        <v>#VALUE!</v>
      </c>
      <c r="BE315" s="8">
        <v>180</v>
      </c>
      <c r="BF315" s="8">
        <v>360</v>
      </c>
      <c r="BG315" s="8">
        <f t="shared" si="684"/>
        <v>11240</v>
      </c>
      <c r="BH315">
        <f t="shared" si="625"/>
        <v>33720</v>
      </c>
      <c r="BI315" t="s">
        <v>20</v>
      </c>
      <c r="BJ315">
        <f t="shared" si="626"/>
        <v>33720</v>
      </c>
      <c r="BK315">
        <f t="shared" si="667"/>
        <v>0</v>
      </c>
      <c r="BL315" s="17">
        <f t="shared" si="627"/>
        <v>67440</v>
      </c>
      <c r="BM315" s="17">
        <f t="shared" si="628"/>
        <v>360</v>
      </c>
      <c r="BN315" s="17">
        <f t="shared" si="629"/>
        <v>67440</v>
      </c>
      <c r="BO315" s="17">
        <f t="shared" si="630"/>
        <v>0</v>
      </c>
      <c r="BR315">
        <f t="shared" si="631"/>
        <v>33720</v>
      </c>
      <c r="BS315">
        <f t="shared" si="632"/>
        <v>120</v>
      </c>
      <c r="BT315">
        <f t="shared" si="633"/>
        <v>562</v>
      </c>
      <c r="BU315">
        <f t="shared" si="634"/>
        <v>3</v>
      </c>
      <c r="BX315">
        <f t="shared" si="635"/>
        <v>1</v>
      </c>
      <c r="BY315">
        <f t="shared" si="636"/>
        <v>562</v>
      </c>
      <c r="BZ315">
        <f t="shared" si="637"/>
        <v>3</v>
      </c>
      <c r="CA315">
        <f t="shared" si="638"/>
        <v>1</v>
      </c>
      <c r="CB315">
        <f t="shared" si="639"/>
        <v>562</v>
      </c>
      <c r="CC315">
        <f t="shared" si="640"/>
        <v>3</v>
      </c>
      <c r="CD315" s="19"/>
      <c r="CE315" s="155">
        <f t="shared" si="641"/>
        <v>187.33333333333334</v>
      </c>
      <c r="CF315" s="17">
        <f t="shared" si="642"/>
        <v>187.33333333333334</v>
      </c>
      <c r="CG315" s="205">
        <f t="shared" si="643"/>
        <v>588.52502377248788</v>
      </c>
      <c r="CH315" s="205">
        <f t="shared" si="644"/>
        <v>187.33333333333334</v>
      </c>
      <c r="CI315" s="205">
        <f t="shared" si="645"/>
        <v>0</v>
      </c>
      <c r="CJ315" s="224">
        <f t="shared" si="600"/>
        <v>1</v>
      </c>
      <c r="CK315" s="205">
        <f t="shared" si="646"/>
        <v>2</v>
      </c>
      <c r="CL315" s="205">
        <v>360</v>
      </c>
      <c r="CM315" s="205">
        <f t="shared" si="668"/>
        <v>8.3333333333333332E-3</v>
      </c>
      <c r="CN315" s="8"/>
      <c r="CO315" s="198"/>
      <c r="CP315" s="8"/>
      <c r="CQ315" s="8"/>
      <c r="CR315" s="8"/>
      <c r="CS315" s="8"/>
      <c r="CT315" s="8">
        <f t="shared" si="669"/>
        <v>562</v>
      </c>
      <c r="CU315" s="8">
        <f t="shared" si="670"/>
        <v>3</v>
      </c>
      <c r="CV315" s="8">
        <f t="shared" si="647"/>
        <v>1</v>
      </c>
      <c r="CW315" s="8">
        <f t="shared" si="717"/>
        <v>562</v>
      </c>
      <c r="CX315" s="8">
        <f t="shared" si="718"/>
        <v>3</v>
      </c>
      <c r="CY315" s="8">
        <f t="shared" si="601"/>
        <v>1</v>
      </c>
      <c r="CZ315" s="8">
        <f t="shared" si="602"/>
        <v>562</v>
      </c>
      <c r="DA315" s="8">
        <f t="shared" si="648"/>
        <v>3</v>
      </c>
      <c r="DB315" s="8"/>
      <c r="DC315" s="198">
        <f t="shared" si="649"/>
        <v>562</v>
      </c>
      <c r="DD315" s="234" t="s">
        <v>1005</v>
      </c>
      <c r="DE315" s="198">
        <f t="shared" si="650"/>
        <v>3</v>
      </c>
      <c r="DF315" s="8" t="s">
        <v>16</v>
      </c>
      <c r="DG315" s="8">
        <f t="shared" si="603"/>
        <v>187.33333333333334</v>
      </c>
      <c r="DH315" s="129" t="s">
        <v>18</v>
      </c>
      <c r="DI315" s="129" t="s">
        <v>16</v>
      </c>
      <c r="DJ315" s="198">
        <f t="shared" si="651"/>
        <v>588.52502377248788</v>
      </c>
      <c r="DK315" s="30" t="s">
        <v>2</v>
      </c>
      <c r="DL315" s="198">
        <f t="shared" si="604"/>
        <v>588.52502377248788</v>
      </c>
      <c r="DM315" s="228">
        <f t="shared" si="671"/>
        <v>1000000000000</v>
      </c>
      <c r="DN315" s="228">
        <f t="shared" si="672"/>
        <v>588525023772487.88</v>
      </c>
      <c r="DO315" s="228">
        <f t="shared" si="673"/>
        <v>588525023772487.88</v>
      </c>
      <c r="DP315" s="228">
        <f t="shared" si="674"/>
        <v>588525023772488</v>
      </c>
      <c r="DQ315" s="228">
        <f t="shared" si="675"/>
        <v>588525023772488</v>
      </c>
      <c r="DR315" s="30" t="str">
        <f t="shared" si="676"/>
        <v/>
      </c>
      <c r="DS315" s="30">
        <f t="shared" si="677"/>
        <v>0</v>
      </c>
      <c r="DT315" s="30">
        <f t="shared" si="678"/>
        <v>0</v>
      </c>
      <c r="DU315" s="27"/>
      <c r="DV315" s="23" t="s">
        <v>19</v>
      </c>
      <c r="DW315" s="23">
        <f t="shared" si="605"/>
        <v>562</v>
      </c>
      <c r="DX315" s="23">
        <f t="shared" si="606"/>
        <v>3</v>
      </c>
      <c r="DY315" s="23">
        <f t="shared" si="652"/>
        <v>187.33333333333334</v>
      </c>
      <c r="DZ315" s="23">
        <f t="shared" si="653"/>
        <v>0</v>
      </c>
      <c r="EA315" s="23">
        <f t="shared" si="607"/>
        <v>0</v>
      </c>
      <c r="EB315" s="23"/>
      <c r="EC315" s="23">
        <f t="shared" si="654"/>
        <v>562</v>
      </c>
      <c r="ED315" s="23">
        <f t="shared" si="655"/>
        <v>3</v>
      </c>
      <c r="EE315" s="23">
        <f t="shared" si="656"/>
        <v>562</v>
      </c>
      <c r="EF315" s="23">
        <f t="shared" si="657"/>
        <v>3</v>
      </c>
      <c r="EG315" s="23"/>
      <c r="EH315" s="23" t="s">
        <v>36</v>
      </c>
      <c r="EI315" s="223">
        <f t="shared" si="658"/>
        <v>562</v>
      </c>
      <c r="EJ315" s="23" t="s">
        <v>17</v>
      </c>
      <c r="EK315" s="223">
        <f t="shared" si="659"/>
        <v>3</v>
      </c>
      <c r="EL315" s="92" t="s">
        <v>37</v>
      </c>
      <c r="EM315" s="24" t="s">
        <v>18</v>
      </c>
      <c r="EN315" s="92">
        <f t="shared" si="692"/>
        <v>1</v>
      </c>
      <c r="EO315" s="92" t="s">
        <v>16</v>
      </c>
      <c r="EP315" t="str">
        <f t="shared" si="693"/>
        <v xml:space="preserve">( 562 / 3 ) π </v>
      </c>
      <c r="EQ315" t="str">
        <f t="shared" si="694"/>
        <v xml:space="preserve">( 562 / 3 ) π </v>
      </c>
      <c r="ER315" t="str">
        <f t="shared" si="660"/>
        <v xml:space="preserve">( 562 / 3 ) π </v>
      </c>
      <c r="ES315">
        <f t="shared" si="679"/>
        <v>0</v>
      </c>
      <c r="ET315" t="str">
        <f t="shared" si="661"/>
        <v xml:space="preserve">( 562 / 3 ) π </v>
      </c>
      <c r="EU315" s="92" t="s">
        <v>39</v>
      </c>
      <c r="EV315" s="92">
        <f t="shared" si="680"/>
        <v>282</v>
      </c>
      <c r="EW315" s="92"/>
      <c r="EX315" s="92">
        <f t="shared" si="681"/>
        <v>3</v>
      </c>
      <c r="EY315" s="92">
        <f t="shared" si="608"/>
        <v>3</v>
      </c>
      <c r="EZ315" s="71" t="str">
        <f t="shared" si="609"/>
        <v xml:space="preserve">33720° = </v>
      </c>
      <c r="FA315" s="73" t="str">
        <f t="shared" si="662"/>
        <v xml:space="preserve">( 562 / 3 ) π </v>
      </c>
      <c r="FB315" s="26" t="str">
        <f t="shared" si="610"/>
        <v>=</v>
      </c>
      <c r="FC315" s="26"/>
      <c r="FD315" s="26">
        <f t="shared" si="611"/>
        <v>588.52502377248788</v>
      </c>
      <c r="FE315" s="26"/>
      <c r="FF315" s="26" t="s">
        <v>39</v>
      </c>
      <c r="FG315" s="25">
        <f t="shared" si="612"/>
        <v>588.52502377248788</v>
      </c>
      <c r="FH315" s="25" t="s">
        <v>2</v>
      </c>
      <c r="FI315" s="25" t="str">
        <f t="shared" si="613"/>
        <v/>
      </c>
      <c r="FL315" s="144" t="str">
        <f t="shared" si="614"/>
        <v>( 562 / 3 ) π   =</v>
      </c>
      <c r="FM315" s="42">
        <f t="shared" si="695"/>
        <v>588.52502377248788</v>
      </c>
      <c r="FN315">
        <f t="shared" si="696"/>
        <v>-0.86602540378441417</v>
      </c>
      <c r="FO315">
        <f t="shared" si="697"/>
        <v>-0.50000000000004241</v>
      </c>
      <c r="FP315">
        <f t="shared" si="698"/>
        <v>-4.3301270189220711</v>
      </c>
      <c r="FQ315">
        <f t="shared" si="699"/>
        <v>-2.5000000000002123</v>
      </c>
      <c r="FR315">
        <f t="shared" si="700"/>
        <v>7.5000000000002123</v>
      </c>
      <c r="FS315">
        <f t="shared" si="701"/>
        <v>2.4999999999997877</v>
      </c>
      <c r="FT315">
        <f t="shared" si="702"/>
        <v>8.6602540378445099</v>
      </c>
      <c r="FV315">
        <v>360</v>
      </c>
      <c r="FW315">
        <f t="shared" si="682"/>
        <v>120</v>
      </c>
      <c r="FX315">
        <f t="shared" si="703"/>
        <v>60</v>
      </c>
      <c r="FY315">
        <f t="shared" si="719"/>
        <v>3</v>
      </c>
      <c r="FZ315">
        <f t="shared" si="663"/>
        <v>1.5</v>
      </c>
      <c r="GA315">
        <f t="shared" si="720"/>
        <v>281</v>
      </c>
      <c r="GB315">
        <f t="shared" si="704"/>
        <v>0</v>
      </c>
      <c r="GC315" t="str">
        <f t="shared" si="705"/>
        <v/>
      </c>
      <c r="GD315" t="str">
        <f t="shared" si="664"/>
        <v/>
      </c>
      <c r="GH315" t="str">
        <f t="shared" si="615"/>
        <v/>
      </c>
      <c r="GI315" t="str">
        <f t="shared" si="706"/>
        <v/>
      </c>
      <c r="GJ315" s="43" t="str">
        <f t="shared" si="707"/>
        <v/>
      </c>
      <c r="GK315" s="43" t="str">
        <f t="shared" si="708"/>
        <v/>
      </c>
      <c r="GL315" s="145"/>
      <c r="GM315" t="str">
        <f t="shared" si="709"/>
        <v/>
      </c>
      <c r="GN315" t="str">
        <f t="shared" si="710"/>
        <v/>
      </c>
      <c r="GO315" t="str">
        <f t="shared" si="711"/>
        <v/>
      </c>
      <c r="GP315" t="str">
        <f t="shared" si="712"/>
        <v/>
      </c>
      <c r="GQ315" t="str">
        <f t="shared" si="665"/>
        <v/>
      </c>
      <c r="GR315" t="str">
        <f t="shared" si="713"/>
        <v/>
      </c>
      <c r="GS315" t="str">
        <f t="shared" si="714"/>
        <v/>
      </c>
      <c r="GU315" t="str">
        <f t="shared" si="715"/>
        <v/>
      </c>
      <c r="GV315" t="str">
        <f t="shared" si="596"/>
        <v/>
      </c>
      <c r="GW315" t="str">
        <f t="shared" si="597"/>
        <v/>
      </c>
      <c r="GX315" t="str">
        <f t="shared" si="598"/>
        <v/>
      </c>
      <c r="GY315" s="19"/>
      <c r="GZ315" t="e">
        <f t="shared" si="666"/>
        <v>#VALUE!</v>
      </c>
      <c r="HA315">
        <f t="shared" si="599"/>
        <v>3</v>
      </c>
      <c r="HC315" t="s">
        <v>982</v>
      </c>
      <c r="HD315">
        <f t="shared" si="683"/>
        <v>281</v>
      </c>
      <c r="HE315" t="str">
        <f t="shared" si="616"/>
        <v/>
      </c>
      <c r="HF315">
        <f t="shared" si="617"/>
        <v>0</v>
      </c>
      <c r="HG315" t="str">
        <f t="shared" si="618"/>
        <v/>
      </c>
      <c r="HH315">
        <f t="shared" si="716"/>
        <v>0</v>
      </c>
    </row>
    <row r="316" spans="2:216" x14ac:dyDescent="0.25">
      <c r="B316" s="8"/>
      <c r="C316" s="8"/>
      <c r="D316" s="8"/>
      <c r="E316" s="8"/>
      <c r="F316" s="8"/>
      <c r="G316" s="8"/>
      <c r="H316" s="8"/>
      <c r="I316" s="8"/>
      <c r="J316" s="8"/>
      <c r="L316" s="185"/>
      <c r="M316" s="185"/>
      <c r="N316" s="84"/>
      <c r="O316" s="8"/>
      <c r="P316" s="8"/>
      <c r="Q316" s="27"/>
      <c r="R316" s="227">
        <f t="shared" si="619"/>
        <v>188</v>
      </c>
      <c r="U316" s="32" t="str">
        <f t="shared" si="685"/>
        <v/>
      </c>
      <c r="V316" s="45" t="str">
        <f t="shared" si="686"/>
        <v/>
      </c>
      <c r="W316" s="32" t="str">
        <f t="shared" si="620"/>
        <v/>
      </c>
      <c r="X316" s="35" t="str">
        <f t="shared" si="687"/>
        <v/>
      </c>
      <c r="Y316" s="39" t="str">
        <f t="shared" si="688"/>
        <v/>
      </c>
      <c r="Z316" s="35" t="str">
        <f t="shared" si="689"/>
        <v/>
      </c>
      <c r="AA316" s="35" t="str">
        <f t="shared" si="690"/>
        <v/>
      </c>
      <c r="AB316" s="35" t="str">
        <f t="shared" si="621"/>
        <v/>
      </c>
      <c r="AC316" s="39" t="str">
        <f t="shared" si="622"/>
        <v/>
      </c>
      <c r="AD316" s="39" t="str">
        <f t="shared" si="623"/>
        <v/>
      </c>
      <c r="AE316" s="41" t="str">
        <f t="shared" si="691"/>
        <v/>
      </c>
      <c r="AG316" s="20" t="e">
        <f t="shared" si="624"/>
        <v>#VALUE!</v>
      </c>
      <c r="BE316" s="8">
        <v>180</v>
      </c>
      <c r="BF316" s="8">
        <v>360</v>
      </c>
      <c r="BG316" s="8">
        <f t="shared" si="684"/>
        <v>11280</v>
      </c>
      <c r="BH316">
        <f t="shared" si="625"/>
        <v>33840</v>
      </c>
      <c r="BI316" t="s">
        <v>20</v>
      </c>
      <c r="BJ316">
        <f t="shared" si="626"/>
        <v>33840</v>
      </c>
      <c r="BK316">
        <f t="shared" si="667"/>
        <v>0</v>
      </c>
      <c r="BL316" s="17">
        <f t="shared" si="627"/>
        <v>67680</v>
      </c>
      <c r="BM316" s="17">
        <f t="shared" si="628"/>
        <v>360</v>
      </c>
      <c r="BN316" s="17">
        <f t="shared" si="629"/>
        <v>67680</v>
      </c>
      <c r="BO316" s="17">
        <f t="shared" si="630"/>
        <v>0</v>
      </c>
      <c r="BR316">
        <f t="shared" si="631"/>
        <v>33840</v>
      </c>
      <c r="BS316">
        <f t="shared" si="632"/>
        <v>360</v>
      </c>
      <c r="BT316">
        <f t="shared" si="633"/>
        <v>188</v>
      </c>
      <c r="BU316">
        <f t="shared" si="634"/>
        <v>1</v>
      </c>
      <c r="BX316">
        <f t="shared" si="635"/>
        <v>1</v>
      </c>
      <c r="BY316">
        <f t="shared" si="636"/>
        <v>188</v>
      </c>
      <c r="BZ316">
        <f t="shared" si="637"/>
        <v>1</v>
      </c>
      <c r="CA316">
        <f t="shared" si="638"/>
        <v>1</v>
      </c>
      <c r="CB316">
        <f t="shared" si="639"/>
        <v>188</v>
      </c>
      <c r="CC316">
        <f t="shared" si="640"/>
        <v>1</v>
      </c>
      <c r="CD316" s="19"/>
      <c r="CE316" s="155">
        <f t="shared" si="641"/>
        <v>188</v>
      </c>
      <c r="CF316" s="17">
        <f t="shared" si="642"/>
        <v>188</v>
      </c>
      <c r="CG316" s="205">
        <f t="shared" si="643"/>
        <v>590.61941887488115</v>
      </c>
      <c r="CH316" s="205">
        <f t="shared" si="644"/>
        <v>188</v>
      </c>
      <c r="CI316" s="205">
        <f t="shared" si="645"/>
        <v>0</v>
      </c>
      <c r="CJ316" s="224">
        <f t="shared" si="600"/>
        <v>1</v>
      </c>
      <c r="CK316" s="205">
        <f t="shared" si="646"/>
        <v>2</v>
      </c>
      <c r="CL316" s="205">
        <v>360</v>
      </c>
      <c r="CM316" s="205">
        <f t="shared" si="668"/>
        <v>8.3333333333333332E-3</v>
      </c>
      <c r="CN316" s="8"/>
      <c r="CO316" s="198"/>
      <c r="CP316" s="8"/>
      <c r="CQ316" s="8"/>
      <c r="CR316" s="8"/>
      <c r="CS316" s="8"/>
      <c r="CT316" s="8">
        <f t="shared" si="669"/>
        <v>564</v>
      </c>
      <c r="CU316" s="8">
        <f t="shared" si="670"/>
        <v>3</v>
      </c>
      <c r="CV316" s="8">
        <f t="shared" si="647"/>
        <v>3</v>
      </c>
      <c r="CW316" s="8">
        <f t="shared" si="717"/>
        <v>188</v>
      </c>
      <c r="CX316" s="8">
        <f t="shared" si="718"/>
        <v>1</v>
      </c>
      <c r="CY316" s="8">
        <f t="shared" si="601"/>
        <v>3</v>
      </c>
      <c r="CZ316" s="8">
        <f t="shared" si="602"/>
        <v>188</v>
      </c>
      <c r="DA316" s="8">
        <f t="shared" si="648"/>
        <v>1</v>
      </c>
      <c r="DB316" s="8"/>
      <c r="DC316" s="198">
        <f t="shared" si="649"/>
        <v>188</v>
      </c>
      <c r="DD316" s="234" t="s">
        <v>1005</v>
      </c>
      <c r="DE316" s="198">
        <f t="shared" si="650"/>
        <v>1</v>
      </c>
      <c r="DF316" s="8" t="s">
        <v>16</v>
      </c>
      <c r="DG316" s="8">
        <f t="shared" si="603"/>
        <v>188</v>
      </c>
      <c r="DH316" s="129" t="s">
        <v>18</v>
      </c>
      <c r="DI316" s="129" t="s">
        <v>16</v>
      </c>
      <c r="DJ316" s="198">
        <f t="shared" si="651"/>
        <v>590.61941887488115</v>
      </c>
      <c r="DK316" s="30" t="s">
        <v>2</v>
      </c>
      <c r="DL316" s="198">
        <f t="shared" si="604"/>
        <v>590.61941887488115</v>
      </c>
      <c r="DM316" s="228">
        <f t="shared" si="671"/>
        <v>1000000000000</v>
      </c>
      <c r="DN316" s="228">
        <f t="shared" si="672"/>
        <v>590619418874881.13</v>
      </c>
      <c r="DO316" s="228">
        <f t="shared" si="673"/>
        <v>590619418874881.13</v>
      </c>
      <c r="DP316" s="228">
        <f t="shared" si="674"/>
        <v>590619418874881</v>
      </c>
      <c r="DQ316" s="228">
        <f t="shared" si="675"/>
        <v>590619418874881</v>
      </c>
      <c r="DR316" s="30" t="str">
        <f t="shared" si="676"/>
        <v/>
      </c>
      <c r="DS316" s="30">
        <f t="shared" si="677"/>
        <v>0</v>
      </c>
      <c r="DT316" s="30">
        <f t="shared" si="678"/>
        <v>0</v>
      </c>
      <c r="DU316" s="27"/>
      <c r="DV316" s="23" t="s">
        <v>19</v>
      </c>
      <c r="DW316" s="23">
        <f t="shared" si="605"/>
        <v>188</v>
      </c>
      <c r="DX316" s="23">
        <f t="shared" si="606"/>
        <v>1</v>
      </c>
      <c r="DY316" s="23">
        <f t="shared" si="652"/>
        <v>188</v>
      </c>
      <c r="DZ316" s="23">
        <f t="shared" si="653"/>
        <v>0</v>
      </c>
      <c r="EA316" s="23">
        <f t="shared" si="607"/>
        <v>0</v>
      </c>
      <c r="EB316" s="23"/>
      <c r="EC316" s="23">
        <f t="shared" si="654"/>
        <v>188</v>
      </c>
      <c r="ED316" s="23">
        <f t="shared" si="655"/>
        <v>1</v>
      </c>
      <c r="EE316" s="23">
        <f t="shared" si="656"/>
        <v>188</v>
      </c>
      <c r="EF316" s="23">
        <f t="shared" si="657"/>
        <v>1</v>
      </c>
      <c r="EG316" s="23"/>
      <c r="EH316" s="23" t="s">
        <v>36</v>
      </c>
      <c r="EI316" s="223">
        <f t="shared" si="658"/>
        <v>188</v>
      </c>
      <c r="EJ316" s="23" t="s">
        <v>17</v>
      </c>
      <c r="EK316" s="223">
        <f t="shared" si="659"/>
        <v>1</v>
      </c>
      <c r="EL316" s="92" t="s">
        <v>37</v>
      </c>
      <c r="EM316" s="24" t="s">
        <v>18</v>
      </c>
      <c r="EN316" s="92">
        <f t="shared" si="692"/>
        <v>1</v>
      </c>
      <c r="EO316" s="92" t="s">
        <v>16</v>
      </c>
      <c r="EP316" t="str">
        <f t="shared" si="693"/>
        <v xml:space="preserve">( 188 / 1 ) π </v>
      </c>
      <c r="EQ316" t="str">
        <f t="shared" si="694"/>
        <v xml:space="preserve">188 π </v>
      </c>
      <c r="ER316" t="str">
        <f t="shared" si="660"/>
        <v xml:space="preserve">188 π </v>
      </c>
      <c r="ES316">
        <f t="shared" si="679"/>
        <v>0</v>
      </c>
      <c r="ET316" t="str">
        <f t="shared" si="661"/>
        <v xml:space="preserve">188 π </v>
      </c>
      <c r="EU316" s="92" t="s">
        <v>39</v>
      </c>
      <c r="EV316" s="92">
        <f t="shared" si="680"/>
        <v>283</v>
      </c>
      <c r="EW316" s="92"/>
      <c r="EX316" s="92">
        <f t="shared" si="681"/>
        <v>3</v>
      </c>
      <c r="EY316" s="92">
        <f t="shared" si="608"/>
        <v>1</v>
      </c>
      <c r="EZ316" s="71" t="str">
        <f t="shared" si="609"/>
        <v xml:space="preserve">33840° = </v>
      </c>
      <c r="FA316" s="73" t="str">
        <f t="shared" si="662"/>
        <v xml:space="preserve">188 π </v>
      </c>
      <c r="FB316" s="26" t="str">
        <f t="shared" si="610"/>
        <v>=</v>
      </c>
      <c r="FC316" s="26"/>
      <c r="FD316" s="26">
        <f t="shared" si="611"/>
        <v>590.61941887488115</v>
      </c>
      <c r="FE316" s="26"/>
      <c r="FF316" s="26" t="s">
        <v>39</v>
      </c>
      <c r="FG316" s="25">
        <f t="shared" si="612"/>
        <v>590.61941887488115</v>
      </c>
      <c r="FH316" s="25" t="s">
        <v>2</v>
      </c>
      <c r="FI316" s="25" t="str">
        <f t="shared" si="613"/>
        <v/>
      </c>
      <c r="FL316" s="144" t="str">
        <f t="shared" si="614"/>
        <v>188 π   =</v>
      </c>
      <c r="FM316" s="42">
        <f t="shared" si="695"/>
        <v>590.61941887488115</v>
      </c>
      <c r="FN316">
        <f t="shared" si="696"/>
        <v>1.9599773193323955E-14</v>
      </c>
      <c r="FO316">
        <f t="shared" si="697"/>
        <v>1</v>
      </c>
      <c r="FP316">
        <f t="shared" si="698"/>
        <v>9.7998865966619775E-14</v>
      </c>
      <c r="FQ316">
        <f t="shared" si="699"/>
        <v>5</v>
      </c>
      <c r="FR316">
        <f t="shared" si="700"/>
        <v>0</v>
      </c>
      <c r="FS316">
        <f t="shared" si="701"/>
        <v>0</v>
      </c>
      <c r="FT316">
        <f t="shared" si="702"/>
        <v>9.7998865966619775E-14</v>
      </c>
      <c r="FV316">
        <v>360</v>
      </c>
      <c r="FW316">
        <f t="shared" si="682"/>
        <v>120</v>
      </c>
      <c r="FX316">
        <f t="shared" si="703"/>
        <v>60</v>
      </c>
      <c r="FY316">
        <f t="shared" si="719"/>
        <v>3</v>
      </c>
      <c r="FZ316">
        <f t="shared" si="663"/>
        <v>1.5</v>
      </c>
      <c r="GA316">
        <f t="shared" si="720"/>
        <v>282</v>
      </c>
      <c r="GB316">
        <f t="shared" si="704"/>
        <v>0</v>
      </c>
      <c r="GC316" t="str">
        <f t="shared" si="705"/>
        <v/>
      </c>
      <c r="GD316" t="str">
        <f t="shared" si="664"/>
        <v/>
      </c>
      <c r="GH316" t="str">
        <f t="shared" si="615"/>
        <v/>
      </c>
      <c r="GI316" t="str">
        <f t="shared" si="706"/>
        <v/>
      </c>
      <c r="GJ316" s="43" t="str">
        <f t="shared" si="707"/>
        <v/>
      </c>
      <c r="GK316" s="43" t="str">
        <f t="shared" si="708"/>
        <v/>
      </c>
      <c r="GL316" s="145"/>
      <c r="GM316" t="str">
        <f t="shared" si="709"/>
        <v/>
      </c>
      <c r="GN316" t="str">
        <f t="shared" si="710"/>
        <v/>
      </c>
      <c r="GO316" t="str">
        <f t="shared" si="711"/>
        <v/>
      </c>
      <c r="GP316" t="str">
        <f t="shared" si="712"/>
        <v/>
      </c>
      <c r="GQ316" t="str">
        <f t="shared" si="665"/>
        <v/>
      </c>
      <c r="GR316" t="str">
        <f t="shared" si="713"/>
        <v/>
      </c>
      <c r="GS316" t="str">
        <f t="shared" si="714"/>
        <v/>
      </c>
      <c r="GU316" t="str">
        <f t="shared" si="715"/>
        <v/>
      </c>
      <c r="GV316" t="str">
        <f t="shared" si="596"/>
        <v/>
      </c>
      <c r="GW316" t="str">
        <f t="shared" si="597"/>
        <v/>
      </c>
      <c r="GX316" t="str">
        <f t="shared" si="598"/>
        <v/>
      </c>
      <c r="GY316" s="19"/>
      <c r="GZ316" t="e">
        <f t="shared" si="666"/>
        <v>#VALUE!</v>
      </c>
      <c r="HA316">
        <f t="shared" si="599"/>
        <v>3</v>
      </c>
      <c r="HC316" t="s">
        <v>982</v>
      </c>
      <c r="HD316">
        <f t="shared" si="683"/>
        <v>282</v>
      </c>
      <c r="HE316" t="str">
        <f t="shared" si="616"/>
        <v/>
      </c>
      <c r="HF316">
        <f t="shared" si="617"/>
        <v>0</v>
      </c>
      <c r="HG316" t="str">
        <f t="shared" si="618"/>
        <v/>
      </c>
      <c r="HH316">
        <f t="shared" si="716"/>
        <v>0</v>
      </c>
    </row>
    <row r="317" spans="2:216" x14ac:dyDescent="0.25">
      <c r="B317" s="8"/>
      <c r="C317" s="8"/>
      <c r="D317" s="8"/>
      <c r="E317" s="8"/>
      <c r="F317" s="8"/>
      <c r="G317" s="8"/>
      <c r="H317" s="8"/>
      <c r="I317" s="8"/>
      <c r="J317" s="8"/>
      <c r="L317" s="185"/>
      <c r="M317" s="185"/>
      <c r="N317" s="84"/>
      <c r="O317" s="8"/>
      <c r="P317" s="8"/>
      <c r="Q317" s="27"/>
      <c r="R317" s="227">
        <f t="shared" si="619"/>
        <v>188.66666666666666</v>
      </c>
      <c r="U317" s="32" t="str">
        <f t="shared" si="685"/>
        <v/>
      </c>
      <c r="V317" s="44" t="str">
        <f t="shared" si="686"/>
        <v/>
      </c>
      <c r="W317" s="66" t="str">
        <f t="shared" si="620"/>
        <v/>
      </c>
      <c r="X317" s="34" t="str">
        <f t="shared" si="687"/>
        <v/>
      </c>
      <c r="Y317" s="38" t="str">
        <f t="shared" si="688"/>
        <v/>
      </c>
      <c r="Z317" s="34" t="str">
        <f t="shared" si="689"/>
        <v/>
      </c>
      <c r="AA317" s="34" t="str">
        <f t="shared" si="690"/>
        <v/>
      </c>
      <c r="AB317" s="34" t="str">
        <f t="shared" si="621"/>
        <v/>
      </c>
      <c r="AC317" s="38" t="str">
        <f t="shared" si="622"/>
        <v/>
      </c>
      <c r="AD317" s="38" t="str">
        <f t="shared" si="623"/>
        <v/>
      </c>
      <c r="AE317" s="40" t="str">
        <f t="shared" si="691"/>
        <v/>
      </c>
      <c r="AG317" s="20" t="e">
        <f t="shared" si="624"/>
        <v>#VALUE!</v>
      </c>
      <c r="BE317" s="8">
        <v>180</v>
      </c>
      <c r="BF317" s="8">
        <v>360</v>
      </c>
      <c r="BG317" s="8">
        <f t="shared" si="684"/>
        <v>11320</v>
      </c>
      <c r="BH317">
        <f t="shared" si="625"/>
        <v>33960</v>
      </c>
      <c r="BI317" t="s">
        <v>20</v>
      </c>
      <c r="BJ317">
        <f t="shared" si="626"/>
        <v>33960</v>
      </c>
      <c r="BK317">
        <f t="shared" si="667"/>
        <v>0</v>
      </c>
      <c r="BL317" s="17">
        <f t="shared" si="627"/>
        <v>67920</v>
      </c>
      <c r="BM317" s="17">
        <f t="shared" si="628"/>
        <v>360</v>
      </c>
      <c r="BN317" s="17">
        <f t="shared" si="629"/>
        <v>67920</v>
      </c>
      <c r="BO317" s="17">
        <f t="shared" si="630"/>
        <v>0</v>
      </c>
      <c r="BR317">
        <f t="shared" si="631"/>
        <v>33960</v>
      </c>
      <c r="BS317">
        <f t="shared" si="632"/>
        <v>120</v>
      </c>
      <c r="BT317">
        <f t="shared" si="633"/>
        <v>566</v>
      </c>
      <c r="BU317">
        <f t="shared" si="634"/>
        <v>3</v>
      </c>
      <c r="BX317">
        <f t="shared" si="635"/>
        <v>1</v>
      </c>
      <c r="BY317">
        <f t="shared" si="636"/>
        <v>566</v>
      </c>
      <c r="BZ317">
        <f t="shared" si="637"/>
        <v>3</v>
      </c>
      <c r="CA317">
        <f t="shared" si="638"/>
        <v>1</v>
      </c>
      <c r="CB317">
        <f t="shared" si="639"/>
        <v>566</v>
      </c>
      <c r="CC317">
        <f t="shared" si="640"/>
        <v>3</v>
      </c>
      <c r="CD317" s="19"/>
      <c r="CE317" s="155">
        <f t="shared" si="641"/>
        <v>188.66666666666666</v>
      </c>
      <c r="CF317" s="17">
        <f t="shared" si="642"/>
        <v>188.66666666666666</v>
      </c>
      <c r="CG317" s="205">
        <f t="shared" si="643"/>
        <v>592.7138139772743</v>
      </c>
      <c r="CH317" s="205">
        <f t="shared" si="644"/>
        <v>188.66666666666666</v>
      </c>
      <c r="CI317" s="205">
        <f t="shared" si="645"/>
        <v>0</v>
      </c>
      <c r="CJ317" s="224">
        <f t="shared" si="600"/>
        <v>1</v>
      </c>
      <c r="CK317" s="205">
        <f t="shared" si="646"/>
        <v>2</v>
      </c>
      <c r="CL317" s="205">
        <v>360</v>
      </c>
      <c r="CM317" s="205">
        <f t="shared" si="668"/>
        <v>8.3333333333333332E-3</v>
      </c>
      <c r="CN317" s="8"/>
      <c r="CO317" s="198"/>
      <c r="CP317" s="8"/>
      <c r="CQ317" s="8"/>
      <c r="CR317" s="8"/>
      <c r="CS317" s="8"/>
      <c r="CT317" s="8">
        <f t="shared" si="669"/>
        <v>566</v>
      </c>
      <c r="CU317" s="8">
        <f t="shared" si="670"/>
        <v>3</v>
      </c>
      <c r="CV317" s="8">
        <f t="shared" si="647"/>
        <v>1</v>
      </c>
      <c r="CW317" s="8">
        <f t="shared" si="717"/>
        <v>566</v>
      </c>
      <c r="CX317" s="8">
        <f t="shared" si="718"/>
        <v>3</v>
      </c>
      <c r="CY317" s="8">
        <f t="shared" si="601"/>
        <v>1</v>
      </c>
      <c r="CZ317" s="8">
        <f t="shared" si="602"/>
        <v>566</v>
      </c>
      <c r="DA317" s="8">
        <f t="shared" si="648"/>
        <v>3</v>
      </c>
      <c r="DB317" s="8"/>
      <c r="DC317" s="198">
        <f t="shared" si="649"/>
        <v>566</v>
      </c>
      <c r="DD317" s="234" t="s">
        <v>1005</v>
      </c>
      <c r="DE317" s="198">
        <f t="shared" si="650"/>
        <v>3</v>
      </c>
      <c r="DF317" s="8" t="s">
        <v>16</v>
      </c>
      <c r="DG317" s="8">
        <f t="shared" si="603"/>
        <v>188.66666666666666</v>
      </c>
      <c r="DH317" s="129" t="s">
        <v>18</v>
      </c>
      <c r="DI317" s="129" t="s">
        <v>16</v>
      </c>
      <c r="DJ317" s="198">
        <f t="shared" si="651"/>
        <v>592.7138139772743</v>
      </c>
      <c r="DK317" s="30" t="s">
        <v>2</v>
      </c>
      <c r="DL317" s="198">
        <f t="shared" si="604"/>
        <v>592.7138139772743</v>
      </c>
      <c r="DM317" s="228">
        <f t="shared" si="671"/>
        <v>1000000000000</v>
      </c>
      <c r="DN317" s="228">
        <f t="shared" si="672"/>
        <v>592713813977274.25</v>
      </c>
      <c r="DO317" s="228">
        <f t="shared" si="673"/>
        <v>592713813977274.25</v>
      </c>
      <c r="DP317" s="228">
        <f t="shared" si="674"/>
        <v>592713813977274</v>
      </c>
      <c r="DQ317" s="228">
        <f t="shared" si="675"/>
        <v>592713813977274</v>
      </c>
      <c r="DR317" s="30" t="str">
        <f t="shared" si="676"/>
        <v/>
      </c>
      <c r="DS317" s="30">
        <f t="shared" si="677"/>
        <v>0</v>
      </c>
      <c r="DT317" s="30">
        <f t="shared" si="678"/>
        <v>0</v>
      </c>
      <c r="DU317" s="27"/>
      <c r="DV317" s="23" t="s">
        <v>19</v>
      </c>
      <c r="DW317" s="23">
        <f t="shared" si="605"/>
        <v>566</v>
      </c>
      <c r="DX317" s="23">
        <f t="shared" si="606"/>
        <v>3</v>
      </c>
      <c r="DY317" s="23">
        <f t="shared" si="652"/>
        <v>188.66666666666666</v>
      </c>
      <c r="DZ317" s="23">
        <f t="shared" si="653"/>
        <v>0</v>
      </c>
      <c r="EA317" s="23">
        <f t="shared" si="607"/>
        <v>0</v>
      </c>
      <c r="EB317" s="23"/>
      <c r="EC317" s="23">
        <f t="shared" si="654"/>
        <v>566</v>
      </c>
      <c r="ED317" s="23">
        <f t="shared" si="655"/>
        <v>3</v>
      </c>
      <c r="EE317" s="23">
        <f t="shared" si="656"/>
        <v>566</v>
      </c>
      <c r="EF317" s="23">
        <f t="shared" si="657"/>
        <v>3</v>
      </c>
      <c r="EG317" s="23"/>
      <c r="EH317" s="23" t="s">
        <v>36</v>
      </c>
      <c r="EI317" s="223">
        <f t="shared" si="658"/>
        <v>566</v>
      </c>
      <c r="EJ317" s="23" t="s">
        <v>17</v>
      </c>
      <c r="EK317" s="223">
        <f t="shared" si="659"/>
        <v>3</v>
      </c>
      <c r="EL317" s="92" t="s">
        <v>37</v>
      </c>
      <c r="EM317" s="24" t="s">
        <v>18</v>
      </c>
      <c r="EN317" s="92">
        <f t="shared" si="692"/>
        <v>1</v>
      </c>
      <c r="EO317" s="92" t="s">
        <v>16</v>
      </c>
      <c r="EP317" t="str">
        <f t="shared" si="693"/>
        <v xml:space="preserve">( 566 / 3 ) π </v>
      </c>
      <c r="EQ317" t="str">
        <f t="shared" si="694"/>
        <v xml:space="preserve">( 566 / 3 ) π </v>
      </c>
      <c r="ER317" t="str">
        <f t="shared" si="660"/>
        <v xml:space="preserve">( 566 / 3 ) π </v>
      </c>
      <c r="ES317">
        <f t="shared" si="679"/>
        <v>0</v>
      </c>
      <c r="ET317" t="str">
        <f t="shared" si="661"/>
        <v xml:space="preserve">( 566 / 3 ) π </v>
      </c>
      <c r="EU317" s="92" t="s">
        <v>39</v>
      </c>
      <c r="EV317" s="92">
        <f t="shared" si="680"/>
        <v>284</v>
      </c>
      <c r="EW317" s="92"/>
      <c r="EX317" s="92">
        <f t="shared" si="681"/>
        <v>3</v>
      </c>
      <c r="EY317" s="92">
        <f t="shared" si="608"/>
        <v>1</v>
      </c>
      <c r="EZ317" s="71" t="str">
        <f t="shared" si="609"/>
        <v xml:space="preserve">33960° = </v>
      </c>
      <c r="FA317" s="73" t="str">
        <f t="shared" si="662"/>
        <v xml:space="preserve">( 566 / 3 ) π </v>
      </c>
      <c r="FB317" s="26" t="str">
        <f t="shared" si="610"/>
        <v>=</v>
      </c>
      <c r="FC317" s="26"/>
      <c r="FD317" s="26">
        <f t="shared" si="611"/>
        <v>592.7138139772743</v>
      </c>
      <c r="FE317" s="26"/>
      <c r="FF317" s="26" t="s">
        <v>39</v>
      </c>
      <c r="FG317" s="25">
        <f t="shared" si="612"/>
        <v>592.7138139772743</v>
      </c>
      <c r="FH317" s="25" t="s">
        <v>2</v>
      </c>
      <c r="FI317" s="25" t="str">
        <f t="shared" si="613"/>
        <v/>
      </c>
      <c r="FL317" s="144" t="str">
        <f t="shared" si="614"/>
        <v>( 566 / 3 ) π   =</v>
      </c>
      <c r="FM317" s="42">
        <f t="shared" si="695"/>
        <v>592.7138139772743</v>
      </c>
      <c r="FN317">
        <f t="shared" si="696"/>
        <v>0.86602540378445136</v>
      </c>
      <c r="FO317">
        <f t="shared" si="697"/>
        <v>-0.49999999999997791</v>
      </c>
      <c r="FP317">
        <f t="shared" si="698"/>
        <v>4.3301270189222567</v>
      </c>
      <c r="FQ317">
        <f t="shared" si="699"/>
        <v>-2.4999999999998894</v>
      </c>
      <c r="FR317">
        <f t="shared" si="700"/>
        <v>7.4999999999998899</v>
      </c>
      <c r="FS317">
        <f t="shared" si="701"/>
        <v>2.5000000000001106</v>
      </c>
      <c r="FT317">
        <f t="shared" si="702"/>
        <v>8.6602540378443233</v>
      </c>
      <c r="FV317">
        <v>360</v>
      </c>
      <c r="FW317">
        <f t="shared" si="682"/>
        <v>120</v>
      </c>
      <c r="FX317">
        <f t="shared" si="703"/>
        <v>60</v>
      </c>
      <c r="FY317">
        <f t="shared" si="719"/>
        <v>3</v>
      </c>
      <c r="FZ317">
        <f t="shared" si="663"/>
        <v>1.5</v>
      </c>
      <c r="GA317">
        <f t="shared" si="720"/>
        <v>283</v>
      </c>
      <c r="GB317">
        <f t="shared" si="704"/>
        <v>0</v>
      </c>
      <c r="GC317" t="str">
        <f t="shared" si="705"/>
        <v/>
      </c>
      <c r="GD317" t="str">
        <f t="shared" si="664"/>
        <v/>
      </c>
      <c r="GH317" t="str">
        <f t="shared" si="615"/>
        <v/>
      </c>
      <c r="GI317" t="str">
        <f t="shared" si="706"/>
        <v/>
      </c>
      <c r="GJ317" s="43" t="str">
        <f t="shared" si="707"/>
        <v/>
      </c>
      <c r="GK317" s="43" t="str">
        <f t="shared" si="708"/>
        <v/>
      </c>
      <c r="GL317" s="145"/>
      <c r="GM317" t="str">
        <f t="shared" si="709"/>
        <v/>
      </c>
      <c r="GN317" t="str">
        <f t="shared" si="710"/>
        <v/>
      </c>
      <c r="GO317" t="str">
        <f t="shared" si="711"/>
        <v/>
      </c>
      <c r="GP317" t="str">
        <f t="shared" si="712"/>
        <v/>
      </c>
      <c r="GQ317" t="str">
        <f t="shared" si="665"/>
        <v/>
      </c>
      <c r="GR317" t="str">
        <f t="shared" si="713"/>
        <v/>
      </c>
      <c r="GS317" t="str">
        <f t="shared" si="714"/>
        <v/>
      </c>
      <c r="GU317" t="str">
        <f t="shared" si="715"/>
        <v/>
      </c>
      <c r="GV317" t="str">
        <f t="shared" si="596"/>
        <v/>
      </c>
      <c r="GW317" t="str">
        <f t="shared" si="597"/>
        <v/>
      </c>
      <c r="GX317" t="str">
        <f t="shared" si="598"/>
        <v/>
      </c>
      <c r="GY317" s="19"/>
      <c r="GZ317" t="e">
        <f t="shared" si="666"/>
        <v>#VALUE!</v>
      </c>
      <c r="HA317">
        <f t="shared" si="599"/>
        <v>3</v>
      </c>
      <c r="HC317" t="s">
        <v>982</v>
      </c>
      <c r="HD317">
        <f t="shared" si="683"/>
        <v>283</v>
      </c>
      <c r="HE317" t="str">
        <f t="shared" si="616"/>
        <v/>
      </c>
      <c r="HF317">
        <f t="shared" si="617"/>
        <v>0</v>
      </c>
      <c r="HG317" t="str">
        <f t="shared" si="618"/>
        <v/>
      </c>
      <c r="HH317">
        <f t="shared" si="716"/>
        <v>0</v>
      </c>
    </row>
    <row r="318" spans="2:216" x14ac:dyDescent="0.25">
      <c r="B318" s="8"/>
      <c r="C318" s="8"/>
      <c r="D318" s="8"/>
      <c r="E318" s="8"/>
      <c r="F318" s="8"/>
      <c r="G318" s="8"/>
      <c r="H318" s="8"/>
      <c r="I318" s="8"/>
      <c r="J318" s="8"/>
      <c r="L318" s="185"/>
      <c r="M318" s="185"/>
      <c r="N318" s="84"/>
      <c r="O318" s="8"/>
      <c r="P318" s="8"/>
      <c r="Q318" s="27"/>
      <c r="R318" s="227">
        <f t="shared" si="619"/>
        <v>189.33333333333334</v>
      </c>
      <c r="U318" s="32" t="str">
        <f t="shared" si="685"/>
        <v/>
      </c>
      <c r="V318" s="45" t="str">
        <f t="shared" si="686"/>
        <v/>
      </c>
      <c r="W318" s="32" t="str">
        <f t="shared" si="620"/>
        <v/>
      </c>
      <c r="X318" s="35" t="str">
        <f t="shared" si="687"/>
        <v/>
      </c>
      <c r="Y318" s="39" t="str">
        <f t="shared" si="688"/>
        <v/>
      </c>
      <c r="Z318" s="35" t="str">
        <f t="shared" si="689"/>
        <v/>
      </c>
      <c r="AA318" s="35" t="str">
        <f t="shared" si="690"/>
        <v/>
      </c>
      <c r="AB318" s="35" t="str">
        <f t="shared" si="621"/>
        <v/>
      </c>
      <c r="AC318" s="39" t="str">
        <f t="shared" si="622"/>
        <v/>
      </c>
      <c r="AD318" s="39" t="str">
        <f t="shared" si="623"/>
        <v/>
      </c>
      <c r="AE318" s="41" t="str">
        <f t="shared" si="691"/>
        <v/>
      </c>
      <c r="AG318" s="20" t="e">
        <f t="shared" si="624"/>
        <v>#VALUE!</v>
      </c>
      <c r="BE318" s="8">
        <v>180</v>
      </c>
      <c r="BF318" s="8">
        <v>360</v>
      </c>
      <c r="BG318" s="8">
        <f t="shared" si="684"/>
        <v>11360</v>
      </c>
      <c r="BH318">
        <f t="shared" si="625"/>
        <v>34080</v>
      </c>
      <c r="BI318" t="s">
        <v>20</v>
      </c>
      <c r="BJ318">
        <f t="shared" si="626"/>
        <v>34080</v>
      </c>
      <c r="BK318">
        <f t="shared" si="667"/>
        <v>0</v>
      </c>
      <c r="BL318" s="17">
        <f t="shared" si="627"/>
        <v>68160</v>
      </c>
      <c r="BM318" s="17">
        <f t="shared" si="628"/>
        <v>360</v>
      </c>
      <c r="BN318" s="17">
        <f t="shared" si="629"/>
        <v>68160</v>
      </c>
      <c r="BO318" s="17">
        <f t="shared" si="630"/>
        <v>0</v>
      </c>
      <c r="BR318">
        <f t="shared" si="631"/>
        <v>34080</v>
      </c>
      <c r="BS318">
        <f t="shared" si="632"/>
        <v>120</v>
      </c>
      <c r="BT318">
        <f t="shared" si="633"/>
        <v>568</v>
      </c>
      <c r="BU318">
        <f t="shared" si="634"/>
        <v>3</v>
      </c>
      <c r="BX318">
        <f t="shared" si="635"/>
        <v>1</v>
      </c>
      <c r="BY318">
        <f t="shared" si="636"/>
        <v>568</v>
      </c>
      <c r="BZ318">
        <f t="shared" si="637"/>
        <v>3</v>
      </c>
      <c r="CA318">
        <f t="shared" si="638"/>
        <v>1</v>
      </c>
      <c r="CB318">
        <f t="shared" si="639"/>
        <v>568</v>
      </c>
      <c r="CC318">
        <f t="shared" si="640"/>
        <v>3</v>
      </c>
      <c r="CD318" s="19"/>
      <c r="CE318" s="155">
        <f t="shared" si="641"/>
        <v>189.33333333333334</v>
      </c>
      <c r="CF318" s="17">
        <f t="shared" si="642"/>
        <v>189.33333333333334</v>
      </c>
      <c r="CG318" s="205">
        <f t="shared" si="643"/>
        <v>594.80820907966756</v>
      </c>
      <c r="CH318" s="205">
        <f t="shared" si="644"/>
        <v>189.33333333333334</v>
      </c>
      <c r="CI318" s="205">
        <f t="shared" si="645"/>
        <v>0</v>
      </c>
      <c r="CJ318" s="224">
        <f t="shared" si="600"/>
        <v>1</v>
      </c>
      <c r="CK318" s="205">
        <f t="shared" si="646"/>
        <v>2</v>
      </c>
      <c r="CL318" s="205">
        <v>360</v>
      </c>
      <c r="CM318" s="205">
        <f t="shared" si="668"/>
        <v>8.3333333333333332E-3</v>
      </c>
      <c r="CN318" s="8"/>
      <c r="CO318" s="198"/>
      <c r="CP318" s="8"/>
      <c r="CQ318" s="8"/>
      <c r="CR318" s="8"/>
      <c r="CS318" s="8"/>
      <c r="CT318" s="8">
        <f t="shared" si="669"/>
        <v>568</v>
      </c>
      <c r="CU318" s="8">
        <f t="shared" si="670"/>
        <v>3</v>
      </c>
      <c r="CV318" s="8">
        <f t="shared" si="647"/>
        <v>1</v>
      </c>
      <c r="CW318" s="8">
        <f t="shared" si="717"/>
        <v>568</v>
      </c>
      <c r="CX318" s="8">
        <f t="shared" si="718"/>
        <v>3</v>
      </c>
      <c r="CY318" s="8">
        <f t="shared" si="601"/>
        <v>1</v>
      </c>
      <c r="CZ318" s="8">
        <f t="shared" si="602"/>
        <v>568</v>
      </c>
      <c r="DA318" s="8">
        <f t="shared" si="648"/>
        <v>3</v>
      </c>
      <c r="DB318" s="8"/>
      <c r="DC318" s="198">
        <f t="shared" si="649"/>
        <v>568</v>
      </c>
      <c r="DD318" s="234" t="s">
        <v>1005</v>
      </c>
      <c r="DE318" s="198">
        <f t="shared" si="650"/>
        <v>3</v>
      </c>
      <c r="DF318" s="8" t="s">
        <v>16</v>
      </c>
      <c r="DG318" s="8">
        <f t="shared" si="603"/>
        <v>189.33333333333334</v>
      </c>
      <c r="DH318" s="129" t="s">
        <v>18</v>
      </c>
      <c r="DI318" s="129" t="s">
        <v>16</v>
      </c>
      <c r="DJ318" s="198">
        <f t="shared" si="651"/>
        <v>594.80820907966756</v>
      </c>
      <c r="DK318" s="30" t="s">
        <v>2</v>
      </c>
      <c r="DL318" s="198">
        <f t="shared" si="604"/>
        <v>594.80820907966756</v>
      </c>
      <c r="DM318" s="228">
        <f t="shared" si="671"/>
        <v>1000000000000</v>
      </c>
      <c r="DN318" s="228">
        <f t="shared" si="672"/>
        <v>594808209079667.63</v>
      </c>
      <c r="DO318" s="228">
        <f t="shared" si="673"/>
        <v>594808209079667.63</v>
      </c>
      <c r="DP318" s="228">
        <f t="shared" si="674"/>
        <v>594808209079668</v>
      </c>
      <c r="DQ318" s="228">
        <f t="shared" si="675"/>
        <v>594808209079668</v>
      </c>
      <c r="DR318" s="30" t="str">
        <f t="shared" si="676"/>
        <v/>
      </c>
      <c r="DS318" s="30">
        <f t="shared" si="677"/>
        <v>0</v>
      </c>
      <c r="DT318" s="30">
        <f t="shared" si="678"/>
        <v>0</v>
      </c>
      <c r="DU318" s="27"/>
      <c r="DV318" s="23" t="s">
        <v>19</v>
      </c>
      <c r="DW318" s="23">
        <f t="shared" si="605"/>
        <v>568</v>
      </c>
      <c r="DX318" s="23">
        <f t="shared" si="606"/>
        <v>3</v>
      </c>
      <c r="DY318" s="23">
        <f t="shared" si="652"/>
        <v>189.33333333333334</v>
      </c>
      <c r="DZ318" s="23">
        <f t="shared" si="653"/>
        <v>0</v>
      </c>
      <c r="EA318" s="23">
        <f t="shared" si="607"/>
        <v>0</v>
      </c>
      <c r="EB318" s="23"/>
      <c r="EC318" s="23">
        <f t="shared" si="654"/>
        <v>568</v>
      </c>
      <c r="ED318" s="23">
        <f t="shared" si="655"/>
        <v>3</v>
      </c>
      <c r="EE318" s="23">
        <f t="shared" si="656"/>
        <v>568</v>
      </c>
      <c r="EF318" s="23">
        <f t="shared" si="657"/>
        <v>3</v>
      </c>
      <c r="EG318" s="23"/>
      <c r="EH318" s="23" t="s">
        <v>36</v>
      </c>
      <c r="EI318" s="223">
        <f t="shared" si="658"/>
        <v>568</v>
      </c>
      <c r="EJ318" s="23" t="s">
        <v>17</v>
      </c>
      <c r="EK318" s="223">
        <f t="shared" si="659"/>
        <v>3</v>
      </c>
      <c r="EL318" s="92" t="s">
        <v>37</v>
      </c>
      <c r="EM318" s="24" t="s">
        <v>18</v>
      </c>
      <c r="EN318" s="92">
        <f t="shared" si="692"/>
        <v>1</v>
      </c>
      <c r="EO318" s="92" t="s">
        <v>16</v>
      </c>
      <c r="EP318" t="str">
        <f t="shared" si="693"/>
        <v xml:space="preserve">( 568 / 3 ) π </v>
      </c>
      <c r="EQ318" t="str">
        <f t="shared" si="694"/>
        <v xml:space="preserve">( 568 / 3 ) π </v>
      </c>
      <c r="ER318" t="str">
        <f t="shared" si="660"/>
        <v xml:space="preserve">( 568 / 3 ) π </v>
      </c>
      <c r="ES318">
        <f t="shared" si="679"/>
        <v>0</v>
      </c>
      <c r="ET318" t="str">
        <f t="shared" si="661"/>
        <v xml:space="preserve">( 568 / 3 ) π </v>
      </c>
      <c r="EU318" s="92" t="s">
        <v>39</v>
      </c>
      <c r="EV318" s="92">
        <f t="shared" si="680"/>
        <v>285</v>
      </c>
      <c r="EW318" s="92"/>
      <c r="EX318" s="92">
        <f t="shared" si="681"/>
        <v>3</v>
      </c>
      <c r="EY318" s="92">
        <f t="shared" si="608"/>
        <v>3</v>
      </c>
      <c r="EZ318" s="71" t="str">
        <f t="shared" si="609"/>
        <v xml:space="preserve">34080° = </v>
      </c>
      <c r="FA318" s="73" t="str">
        <f t="shared" si="662"/>
        <v xml:space="preserve">( 568 / 3 ) π </v>
      </c>
      <c r="FB318" s="26" t="str">
        <f t="shared" si="610"/>
        <v>=</v>
      </c>
      <c r="FC318" s="26"/>
      <c r="FD318" s="26">
        <f t="shared" si="611"/>
        <v>594.80820907966756</v>
      </c>
      <c r="FE318" s="26"/>
      <c r="FF318" s="26" t="s">
        <v>39</v>
      </c>
      <c r="FG318" s="25">
        <f t="shared" si="612"/>
        <v>594.80820907966745</v>
      </c>
      <c r="FH318" s="25" t="s">
        <v>2</v>
      </c>
      <c r="FI318" s="25">
        <f t="shared" si="613"/>
        <v>1</v>
      </c>
      <c r="FL318" s="144" t="str">
        <f t="shared" si="614"/>
        <v>( 568 / 3 ) π   =</v>
      </c>
      <c r="FM318" s="42">
        <f t="shared" si="695"/>
        <v>594.80820907966745</v>
      </c>
      <c r="FN318">
        <f t="shared" si="696"/>
        <v>-0.8660254037844034</v>
      </c>
      <c r="FO318">
        <f t="shared" si="697"/>
        <v>-0.50000000000006106</v>
      </c>
      <c r="FP318">
        <f t="shared" si="698"/>
        <v>-4.3301270189220169</v>
      </c>
      <c r="FQ318">
        <f t="shared" si="699"/>
        <v>-2.5000000000003055</v>
      </c>
      <c r="FR318">
        <f t="shared" si="700"/>
        <v>7.5000000000003055</v>
      </c>
      <c r="FS318">
        <f t="shared" si="701"/>
        <v>2.4999999999996945</v>
      </c>
      <c r="FT318">
        <f t="shared" si="702"/>
        <v>8.6602540378445632</v>
      </c>
      <c r="FV318">
        <v>360</v>
      </c>
      <c r="FW318">
        <f t="shared" si="682"/>
        <v>120</v>
      </c>
      <c r="FX318">
        <f t="shared" si="703"/>
        <v>60</v>
      </c>
      <c r="FY318">
        <f t="shared" si="719"/>
        <v>3</v>
      </c>
      <c r="FZ318">
        <f t="shared" si="663"/>
        <v>1.5</v>
      </c>
      <c r="GA318">
        <f t="shared" si="720"/>
        <v>284</v>
      </c>
      <c r="GB318">
        <f t="shared" si="704"/>
        <v>0</v>
      </c>
      <c r="GC318" t="str">
        <f t="shared" si="705"/>
        <v/>
      </c>
      <c r="GD318" t="str">
        <f t="shared" si="664"/>
        <v/>
      </c>
      <c r="GH318" t="str">
        <f t="shared" si="615"/>
        <v/>
      </c>
      <c r="GI318" t="str">
        <f t="shared" si="706"/>
        <v/>
      </c>
      <c r="GJ318" s="43" t="str">
        <f t="shared" si="707"/>
        <v/>
      </c>
      <c r="GK318" s="43" t="str">
        <f t="shared" si="708"/>
        <v/>
      </c>
      <c r="GL318" s="145"/>
      <c r="GM318" t="str">
        <f t="shared" si="709"/>
        <v/>
      </c>
      <c r="GN318" t="str">
        <f t="shared" si="710"/>
        <v/>
      </c>
      <c r="GO318" t="str">
        <f t="shared" si="711"/>
        <v/>
      </c>
      <c r="GP318" t="str">
        <f t="shared" si="712"/>
        <v/>
      </c>
      <c r="GQ318" t="str">
        <f t="shared" si="665"/>
        <v/>
      </c>
      <c r="GR318" t="str">
        <f t="shared" si="713"/>
        <v/>
      </c>
      <c r="GS318" t="str">
        <f t="shared" si="714"/>
        <v/>
      </c>
      <c r="GU318" t="str">
        <f t="shared" si="715"/>
        <v/>
      </c>
      <c r="GV318" t="str">
        <f t="shared" si="596"/>
        <v/>
      </c>
      <c r="GW318" t="str">
        <f t="shared" si="597"/>
        <v/>
      </c>
      <c r="GX318" t="str">
        <f t="shared" si="598"/>
        <v/>
      </c>
      <c r="GY318" s="19"/>
      <c r="GZ318" t="e">
        <f t="shared" si="666"/>
        <v>#VALUE!</v>
      </c>
      <c r="HA318">
        <f t="shared" si="599"/>
        <v>3</v>
      </c>
      <c r="HC318" t="s">
        <v>982</v>
      </c>
      <c r="HD318">
        <f t="shared" si="683"/>
        <v>284</v>
      </c>
      <c r="HE318" t="str">
        <f t="shared" si="616"/>
        <v/>
      </c>
      <c r="HF318">
        <f t="shared" si="617"/>
        <v>0</v>
      </c>
      <c r="HG318" t="str">
        <f t="shared" si="618"/>
        <v/>
      </c>
      <c r="HH318">
        <f t="shared" si="716"/>
        <v>0</v>
      </c>
    </row>
    <row r="319" spans="2:216" x14ac:dyDescent="0.25">
      <c r="B319" s="8"/>
      <c r="C319" s="8"/>
      <c r="D319" s="8"/>
      <c r="E319" s="8"/>
      <c r="F319" s="8"/>
      <c r="G319" s="8"/>
      <c r="H319" s="8"/>
      <c r="I319" s="8"/>
      <c r="J319" s="8"/>
      <c r="L319" s="185"/>
      <c r="M319" s="185"/>
      <c r="N319" s="84"/>
      <c r="O319" s="8"/>
      <c r="P319" s="8"/>
      <c r="Q319" s="27"/>
      <c r="R319" s="227">
        <f t="shared" si="619"/>
        <v>190</v>
      </c>
      <c r="U319" s="32" t="str">
        <f t="shared" si="685"/>
        <v/>
      </c>
      <c r="V319" s="44" t="str">
        <f t="shared" si="686"/>
        <v/>
      </c>
      <c r="W319" s="66" t="str">
        <f t="shared" si="620"/>
        <v/>
      </c>
      <c r="X319" s="34" t="str">
        <f t="shared" si="687"/>
        <v/>
      </c>
      <c r="Y319" s="38" t="str">
        <f t="shared" si="688"/>
        <v/>
      </c>
      <c r="Z319" s="34" t="str">
        <f t="shared" si="689"/>
        <v/>
      </c>
      <c r="AA319" s="34" t="str">
        <f t="shared" si="690"/>
        <v/>
      </c>
      <c r="AB319" s="34" t="str">
        <f t="shared" si="621"/>
        <v/>
      </c>
      <c r="AC319" s="38" t="str">
        <f t="shared" si="622"/>
        <v/>
      </c>
      <c r="AD319" s="38" t="str">
        <f t="shared" si="623"/>
        <v/>
      </c>
      <c r="AE319" s="40" t="str">
        <f t="shared" si="691"/>
        <v/>
      </c>
      <c r="AG319" s="20" t="e">
        <f t="shared" si="624"/>
        <v>#VALUE!</v>
      </c>
      <c r="BE319" s="8">
        <v>180</v>
      </c>
      <c r="BF319" s="8">
        <v>360</v>
      </c>
      <c r="BG319" s="8">
        <f t="shared" si="684"/>
        <v>11400</v>
      </c>
      <c r="BH319">
        <f t="shared" si="625"/>
        <v>34200</v>
      </c>
      <c r="BI319" t="s">
        <v>20</v>
      </c>
      <c r="BJ319">
        <f t="shared" si="626"/>
        <v>34200</v>
      </c>
      <c r="BK319">
        <f t="shared" si="667"/>
        <v>0</v>
      </c>
      <c r="BL319" s="17">
        <f t="shared" si="627"/>
        <v>68400</v>
      </c>
      <c r="BM319" s="17">
        <f t="shared" si="628"/>
        <v>360</v>
      </c>
      <c r="BN319" s="17">
        <f t="shared" si="629"/>
        <v>68400</v>
      </c>
      <c r="BO319" s="17">
        <f t="shared" si="630"/>
        <v>0</v>
      </c>
      <c r="BR319">
        <f t="shared" si="631"/>
        <v>34200</v>
      </c>
      <c r="BS319">
        <f t="shared" si="632"/>
        <v>360</v>
      </c>
      <c r="BT319">
        <f t="shared" si="633"/>
        <v>190</v>
      </c>
      <c r="BU319">
        <f t="shared" si="634"/>
        <v>1</v>
      </c>
      <c r="BX319">
        <f t="shared" si="635"/>
        <v>1</v>
      </c>
      <c r="BY319">
        <f t="shared" si="636"/>
        <v>190</v>
      </c>
      <c r="BZ319">
        <f t="shared" si="637"/>
        <v>1</v>
      </c>
      <c r="CA319">
        <f t="shared" si="638"/>
        <v>1</v>
      </c>
      <c r="CB319">
        <f t="shared" si="639"/>
        <v>190</v>
      </c>
      <c r="CC319">
        <f t="shared" si="640"/>
        <v>1</v>
      </c>
      <c r="CD319" s="19"/>
      <c r="CE319" s="155">
        <f t="shared" si="641"/>
        <v>190</v>
      </c>
      <c r="CF319" s="17">
        <f t="shared" si="642"/>
        <v>190</v>
      </c>
      <c r="CG319" s="205">
        <f t="shared" si="643"/>
        <v>596.90260418206071</v>
      </c>
      <c r="CH319" s="205">
        <f t="shared" si="644"/>
        <v>190</v>
      </c>
      <c r="CI319" s="205">
        <f t="shared" si="645"/>
        <v>0</v>
      </c>
      <c r="CJ319" s="224">
        <f t="shared" si="600"/>
        <v>1</v>
      </c>
      <c r="CK319" s="205">
        <f t="shared" si="646"/>
        <v>2</v>
      </c>
      <c r="CL319" s="205">
        <v>360</v>
      </c>
      <c r="CM319" s="205">
        <f t="shared" si="668"/>
        <v>8.3333333333333332E-3</v>
      </c>
      <c r="CN319" s="8"/>
      <c r="CO319" s="198"/>
      <c r="CP319" s="8"/>
      <c r="CQ319" s="8"/>
      <c r="CR319" s="8"/>
      <c r="CS319" s="8"/>
      <c r="CT319" s="8">
        <f t="shared" si="669"/>
        <v>570</v>
      </c>
      <c r="CU319" s="8">
        <f t="shared" si="670"/>
        <v>3</v>
      </c>
      <c r="CV319" s="8">
        <f t="shared" si="647"/>
        <v>3</v>
      </c>
      <c r="CW319" s="8">
        <f t="shared" si="717"/>
        <v>190</v>
      </c>
      <c r="CX319" s="8">
        <f t="shared" si="718"/>
        <v>1</v>
      </c>
      <c r="CY319" s="8">
        <f t="shared" si="601"/>
        <v>3</v>
      </c>
      <c r="CZ319" s="8">
        <f t="shared" si="602"/>
        <v>190</v>
      </c>
      <c r="DA319" s="8">
        <f t="shared" si="648"/>
        <v>1</v>
      </c>
      <c r="DB319" s="8"/>
      <c r="DC319" s="198">
        <f t="shared" si="649"/>
        <v>190</v>
      </c>
      <c r="DD319" s="234" t="s">
        <v>1005</v>
      </c>
      <c r="DE319" s="198">
        <f t="shared" si="650"/>
        <v>1</v>
      </c>
      <c r="DF319" s="8" t="s">
        <v>16</v>
      </c>
      <c r="DG319" s="8">
        <f t="shared" si="603"/>
        <v>190</v>
      </c>
      <c r="DH319" s="129" t="s">
        <v>18</v>
      </c>
      <c r="DI319" s="129" t="s">
        <v>16</v>
      </c>
      <c r="DJ319" s="198">
        <f t="shared" si="651"/>
        <v>596.90260418206071</v>
      </c>
      <c r="DK319" s="30" t="s">
        <v>2</v>
      </c>
      <c r="DL319" s="198">
        <f t="shared" si="604"/>
        <v>596.90260418206071</v>
      </c>
      <c r="DM319" s="228">
        <f t="shared" si="671"/>
        <v>1000000000000</v>
      </c>
      <c r="DN319" s="228">
        <f t="shared" si="672"/>
        <v>596902604182060.75</v>
      </c>
      <c r="DO319" s="228">
        <f t="shared" si="673"/>
        <v>596902604182060.75</v>
      </c>
      <c r="DP319" s="228">
        <f t="shared" si="674"/>
        <v>596902604182061</v>
      </c>
      <c r="DQ319" s="228">
        <f t="shared" si="675"/>
        <v>596902604182061</v>
      </c>
      <c r="DR319" s="30" t="str">
        <f t="shared" si="676"/>
        <v/>
      </c>
      <c r="DS319" s="30">
        <f t="shared" si="677"/>
        <v>0</v>
      </c>
      <c r="DT319" s="30">
        <f t="shared" si="678"/>
        <v>0</v>
      </c>
      <c r="DU319" s="27"/>
      <c r="DV319" s="23" t="s">
        <v>19</v>
      </c>
      <c r="DW319" s="23">
        <f t="shared" si="605"/>
        <v>190</v>
      </c>
      <c r="DX319" s="23">
        <f t="shared" si="606"/>
        <v>1</v>
      </c>
      <c r="DY319" s="23">
        <f t="shared" si="652"/>
        <v>190</v>
      </c>
      <c r="DZ319" s="23">
        <f t="shared" si="653"/>
        <v>0</v>
      </c>
      <c r="EA319" s="23">
        <f t="shared" si="607"/>
        <v>0</v>
      </c>
      <c r="EB319" s="23"/>
      <c r="EC319" s="23">
        <f t="shared" si="654"/>
        <v>190</v>
      </c>
      <c r="ED319" s="23">
        <f t="shared" si="655"/>
        <v>1</v>
      </c>
      <c r="EE319" s="23">
        <f t="shared" si="656"/>
        <v>190</v>
      </c>
      <c r="EF319" s="23">
        <f t="shared" si="657"/>
        <v>1</v>
      </c>
      <c r="EG319" s="23"/>
      <c r="EH319" s="23" t="s">
        <v>36</v>
      </c>
      <c r="EI319" s="223">
        <f t="shared" si="658"/>
        <v>190</v>
      </c>
      <c r="EJ319" s="23" t="s">
        <v>17</v>
      </c>
      <c r="EK319" s="223">
        <f t="shared" si="659"/>
        <v>1</v>
      </c>
      <c r="EL319" s="92" t="s">
        <v>37</v>
      </c>
      <c r="EM319" s="24" t="s">
        <v>18</v>
      </c>
      <c r="EN319" s="92">
        <f t="shared" si="692"/>
        <v>1</v>
      </c>
      <c r="EO319" s="92" t="s">
        <v>16</v>
      </c>
      <c r="EP319" t="str">
        <f t="shared" si="693"/>
        <v xml:space="preserve">( 190 / 1 ) π </v>
      </c>
      <c r="EQ319" t="str">
        <f t="shared" si="694"/>
        <v xml:space="preserve">190 π </v>
      </c>
      <c r="ER319" t="str">
        <f t="shared" si="660"/>
        <v xml:space="preserve">190 π </v>
      </c>
      <c r="ES319">
        <f t="shared" si="679"/>
        <v>0</v>
      </c>
      <c r="ET319" t="str">
        <f t="shared" si="661"/>
        <v xml:space="preserve">190 π </v>
      </c>
      <c r="EU319" s="92" t="s">
        <v>39</v>
      </c>
      <c r="EV319" s="92">
        <f t="shared" si="680"/>
        <v>286</v>
      </c>
      <c r="EW319" s="92"/>
      <c r="EX319" s="92">
        <f t="shared" si="681"/>
        <v>3</v>
      </c>
      <c r="EY319" s="92">
        <f t="shared" si="608"/>
        <v>1</v>
      </c>
      <c r="EZ319" s="71" t="str">
        <f t="shared" si="609"/>
        <v xml:space="preserve">34200° = </v>
      </c>
      <c r="FA319" s="73" t="str">
        <f t="shared" si="662"/>
        <v xml:space="preserve">190 π </v>
      </c>
      <c r="FB319" s="26" t="str">
        <f t="shared" si="610"/>
        <v>=</v>
      </c>
      <c r="FC319" s="26"/>
      <c r="FD319" s="26">
        <f t="shared" si="611"/>
        <v>596.90260418206071</v>
      </c>
      <c r="FE319" s="26"/>
      <c r="FF319" s="26" t="s">
        <v>39</v>
      </c>
      <c r="FG319" s="25">
        <f t="shared" si="612"/>
        <v>596.9026041820606</v>
      </c>
      <c r="FH319" s="25" t="s">
        <v>2</v>
      </c>
      <c r="FI319" s="25" t="str">
        <f t="shared" si="613"/>
        <v/>
      </c>
      <c r="FL319" s="144" t="str">
        <f t="shared" si="614"/>
        <v>190 π   =</v>
      </c>
      <c r="FM319" s="42">
        <f t="shared" si="695"/>
        <v>596.9026041820606</v>
      </c>
      <c r="FN319">
        <f t="shared" si="696"/>
        <v>-1.156483762920768E-13</v>
      </c>
      <c r="FO319">
        <f t="shared" si="697"/>
        <v>1</v>
      </c>
      <c r="FP319">
        <f t="shared" si="698"/>
        <v>-5.7824188146038402E-13</v>
      </c>
      <c r="FQ319">
        <f t="shared" si="699"/>
        <v>5</v>
      </c>
      <c r="FR319">
        <f t="shared" si="700"/>
        <v>0</v>
      </c>
      <c r="FS319">
        <f t="shared" si="701"/>
        <v>0</v>
      </c>
      <c r="FT319">
        <f t="shared" si="702"/>
        <v>5.7824188146038402E-13</v>
      </c>
      <c r="FV319">
        <v>360</v>
      </c>
      <c r="FW319">
        <f t="shared" si="682"/>
        <v>120</v>
      </c>
      <c r="FX319">
        <f t="shared" si="703"/>
        <v>60</v>
      </c>
      <c r="FY319">
        <f t="shared" si="719"/>
        <v>3</v>
      </c>
      <c r="FZ319">
        <f t="shared" si="663"/>
        <v>1.5</v>
      </c>
      <c r="GA319">
        <f t="shared" si="720"/>
        <v>285</v>
      </c>
      <c r="GB319">
        <f t="shared" si="704"/>
        <v>0</v>
      </c>
      <c r="GC319" t="str">
        <f t="shared" si="705"/>
        <v/>
      </c>
      <c r="GD319" t="str">
        <f t="shared" si="664"/>
        <v/>
      </c>
      <c r="GH319" t="str">
        <f t="shared" si="615"/>
        <v/>
      </c>
      <c r="GI319" t="str">
        <f t="shared" si="706"/>
        <v/>
      </c>
      <c r="GJ319" s="43" t="str">
        <f t="shared" si="707"/>
        <v/>
      </c>
      <c r="GK319" s="43" t="str">
        <f t="shared" si="708"/>
        <v/>
      </c>
      <c r="GL319" s="145"/>
      <c r="GM319" t="str">
        <f t="shared" si="709"/>
        <v/>
      </c>
      <c r="GN319" t="str">
        <f t="shared" si="710"/>
        <v/>
      </c>
      <c r="GO319" t="str">
        <f t="shared" si="711"/>
        <v/>
      </c>
      <c r="GP319" t="str">
        <f t="shared" si="712"/>
        <v/>
      </c>
      <c r="GQ319" t="str">
        <f t="shared" si="665"/>
        <v/>
      </c>
      <c r="GR319" t="str">
        <f t="shared" si="713"/>
        <v/>
      </c>
      <c r="GS319" t="str">
        <f t="shared" si="714"/>
        <v/>
      </c>
      <c r="GU319" t="str">
        <f t="shared" si="715"/>
        <v/>
      </c>
      <c r="GV319" t="str">
        <f t="shared" si="596"/>
        <v/>
      </c>
      <c r="GW319" t="str">
        <f t="shared" si="597"/>
        <v/>
      </c>
      <c r="GX319" t="str">
        <f t="shared" si="598"/>
        <v/>
      </c>
      <c r="GY319" s="19"/>
      <c r="GZ319" t="e">
        <f t="shared" si="666"/>
        <v>#VALUE!</v>
      </c>
      <c r="HA319">
        <f t="shared" si="599"/>
        <v>3</v>
      </c>
      <c r="HC319" t="s">
        <v>982</v>
      </c>
      <c r="HD319">
        <f t="shared" si="683"/>
        <v>285</v>
      </c>
      <c r="HE319" t="str">
        <f t="shared" si="616"/>
        <v/>
      </c>
      <c r="HF319">
        <f t="shared" si="617"/>
        <v>0</v>
      </c>
      <c r="HG319" t="str">
        <f t="shared" si="618"/>
        <v/>
      </c>
      <c r="HH319">
        <f t="shared" si="716"/>
        <v>0</v>
      </c>
    </row>
    <row r="320" spans="2:216" x14ac:dyDescent="0.25">
      <c r="B320" s="8"/>
      <c r="C320" s="8"/>
      <c r="D320" s="8"/>
      <c r="E320" s="8"/>
      <c r="F320" s="8"/>
      <c r="G320" s="8"/>
      <c r="H320" s="8"/>
      <c r="I320" s="8"/>
      <c r="J320" s="8"/>
      <c r="L320" s="185"/>
      <c r="M320" s="185"/>
      <c r="N320" s="84"/>
      <c r="O320" s="8"/>
      <c r="P320" s="8"/>
      <c r="Q320" s="27"/>
      <c r="R320" s="227">
        <f t="shared" si="619"/>
        <v>190.66666666666666</v>
      </c>
      <c r="U320" s="32" t="str">
        <f t="shared" si="685"/>
        <v/>
      </c>
      <c r="V320" s="45" t="str">
        <f t="shared" si="686"/>
        <v/>
      </c>
      <c r="W320" s="32" t="str">
        <f t="shared" si="620"/>
        <v/>
      </c>
      <c r="X320" s="35" t="str">
        <f t="shared" si="687"/>
        <v/>
      </c>
      <c r="Y320" s="39" t="str">
        <f t="shared" si="688"/>
        <v/>
      </c>
      <c r="Z320" s="35" t="str">
        <f t="shared" si="689"/>
        <v/>
      </c>
      <c r="AA320" s="35" t="str">
        <f t="shared" si="690"/>
        <v/>
      </c>
      <c r="AB320" s="35" t="str">
        <f t="shared" si="621"/>
        <v/>
      </c>
      <c r="AC320" s="39" t="str">
        <f t="shared" si="622"/>
        <v/>
      </c>
      <c r="AD320" s="39" t="str">
        <f t="shared" si="623"/>
        <v/>
      </c>
      <c r="AE320" s="41" t="str">
        <f t="shared" si="691"/>
        <v/>
      </c>
      <c r="AG320" s="20" t="e">
        <f t="shared" si="624"/>
        <v>#VALUE!</v>
      </c>
      <c r="BE320" s="8">
        <v>180</v>
      </c>
      <c r="BF320" s="8">
        <v>360</v>
      </c>
      <c r="BG320" s="8">
        <f t="shared" si="684"/>
        <v>11440</v>
      </c>
      <c r="BH320">
        <f t="shared" si="625"/>
        <v>34320</v>
      </c>
      <c r="BI320" t="s">
        <v>20</v>
      </c>
      <c r="BJ320">
        <f t="shared" si="626"/>
        <v>34320</v>
      </c>
      <c r="BK320">
        <f t="shared" si="667"/>
        <v>0</v>
      </c>
      <c r="BL320" s="17">
        <f t="shared" si="627"/>
        <v>68640</v>
      </c>
      <c r="BM320" s="17">
        <f t="shared" si="628"/>
        <v>360</v>
      </c>
      <c r="BN320" s="17">
        <f t="shared" si="629"/>
        <v>68640</v>
      </c>
      <c r="BO320" s="17">
        <f t="shared" si="630"/>
        <v>0</v>
      </c>
      <c r="BR320">
        <f t="shared" si="631"/>
        <v>34320</v>
      </c>
      <c r="BS320">
        <f t="shared" si="632"/>
        <v>120</v>
      </c>
      <c r="BT320">
        <f t="shared" si="633"/>
        <v>572</v>
      </c>
      <c r="BU320">
        <f t="shared" si="634"/>
        <v>3</v>
      </c>
      <c r="BX320">
        <f t="shared" si="635"/>
        <v>1</v>
      </c>
      <c r="BY320">
        <f t="shared" si="636"/>
        <v>572</v>
      </c>
      <c r="BZ320">
        <f t="shared" si="637"/>
        <v>3</v>
      </c>
      <c r="CA320">
        <f t="shared" si="638"/>
        <v>1</v>
      </c>
      <c r="CB320">
        <f t="shared" si="639"/>
        <v>572</v>
      </c>
      <c r="CC320">
        <f t="shared" si="640"/>
        <v>3</v>
      </c>
      <c r="CD320" s="19"/>
      <c r="CE320" s="155">
        <f t="shared" si="641"/>
        <v>190.66666666666666</v>
      </c>
      <c r="CF320" s="17">
        <f t="shared" si="642"/>
        <v>190.66666666666666</v>
      </c>
      <c r="CG320" s="205">
        <f t="shared" si="643"/>
        <v>598.99699928445386</v>
      </c>
      <c r="CH320" s="205">
        <f t="shared" si="644"/>
        <v>190.66666666666666</v>
      </c>
      <c r="CI320" s="205">
        <f t="shared" si="645"/>
        <v>0</v>
      </c>
      <c r="CJ320" s="224">
        <f t="shared" si="600"/>
        <v>1</v>
      </c>
      <c r="CK320" s="205">
        <f t="shared" si="646"/>
        <v>2</v>
      </c>
      <c r="CL320" s="205">
        <v>360</v>
      </c>
      <c r="CM320" s="205">
        <f t="shared" si="668"/>
        <v>8.3333333333333332E-3</v>
      </c>
      <c r="CN320" s="8"/>
      <c r="CO320" s="198"/>
      <c r="CP320" s="8"/>
      <c r="CQ320" s="8"/>
      <c r="CR320" s="8"/>
      <c r="CS320" s="8"/>
      <c r="CT320" s="8">
        <f t="shared" si="669"/>
        <v>572</v>
      </c>
      <c r="CU320" s="8">
        <f t="shared" si="670"/>
        <v>3</v>
      </c>
      <c r="CV320" s="8">
        <f t="shared" si="647"/>
        <v>1</v>
      </c>
      <c r="CW320" s="8">
        <f t="shared" si="717"/>
        <v>572</v>
      </c>
      <c r="CX320" s="8">
        <f t="shared" si="718"/>
        <v>3</v>
      </c>
      <c r="CY320" s="8">
        <f t="shared" si="601"/>
        <v>1</v>
      </c>
      <c r="CZ320" s="8">
        <f t="shared" si="602"/>
        <v>572</v>
      </c>
      <c r="DA320" s="8">
        <f t="shared" si="648"/>
        <v>3</v>
      </c>
      <c r="DB320" s="8"/>
      <c r="DC320" s="198">
        <f t="shared" si="649"/>
        <v>572</v>
      </c>
      <c r="DD320" s="234" t="s">
        <v>1005</v>
      </c>
      <c r="DE320" s="198">
        <f t="shared" si="650"/>
        <v>3</v>
      </c>
      <c r="DF320" s="8" t="s">
        <v>16</v>
      </c>
      <c r="DG320" s="8">
        <f t="shared" si="603"/>
        <v>190.66666666666666</v>
      </c>
      <c r="DH320" s="129" t="s">
        <v>18</v>
      </c>
      <c r="DI320" s="129" t="s">
        <v>16</v>
      </c>
      <c r="DJ320" s="198">
        <f t="shared" si="651"/>
        <v>598.99699928445386</v>
      </c>
      <c r="DK320" s="30" t="s">
        <v>2</v>
      </c>
      <c r="DL320" s="198">
        <f t="shared" si="604"/>
        <v>598.99699928445386</v>
      </c>
      <c r="DM320" s="228">
        <f t="shared" si="671"/>
        <v>1000000000000</v>
      </c>
      <c r="DN320" s="228">
        <f t="shared" si="672"/>
        <v>598996999284453.88</v>
      </c>
      <c r="DO320" s="228">
        <f t="shared" si="673"/>
        <v>598996999284453.88</v>
      </c>
      <c r="DP320" s="228">
        <f t="shared" si="674"/>
        <v>598996999284454</v>
      </c>
      <c r="DQ320" s="228">
        <f t="shared" si="675"/>
        <v>598996999284454</v>
      </c>
      <c r="DR320" s="30" t="str">
        <f t="shared" si="676"/>
        <v/>
      </c>
      <c r="DS320" s="30">
        <f t="shared" si="677"/>
        <v>0</v>
      </c>
      <c r="DT320" s="30">
        <f t="shared" si="678"/>
        <v>0</v>
      </c>
      <c r="DU320" s="27"/>
      <c r="DV320" s="23" t="s">
        <v>19</v>
      </c>
      <c r="DW320" s="23">
        <f t="shared" si="605"/>
        <v>572</v>
      </c>
      <c r="DX320" s="23">
        <f t="shared" si="606"/>
        <v>3</v>
      </c>
      <c r="DY320" s="23">
        <f t="shared" si="652"/>
        <v>190.66666666666666</v>
      </c>
      <c r="DZ320" s="23">
        <f t="shared" si="653"/>
        <v>0</v>
      </c>
      <c r="EA320" s="23">
        <f t="shared" si="607"/>
        <v>0</v>
      </c>
      <c r="EB320" s="23"/>
      <c r="EC320" s="23">
        <f t="shared" si="654"/>
        <v>572</v>
      </c>
      <c r="ED320" s="23">
        <f t="shared" si="655"/>
        <v>3</v>
      </c>
      <c r="EE320" s="23">
        <f t="shared" si="656"/>
        <v>572</v>
      </c>
      <c r="EF320" s="23">
        <f t="shared" si="657"/>
        <v>3</v>
      </c>
      <c r="EG320" s="23"/>
      <c r="EH320" s="23" t="s">
        <v>36</v>
      </c>
      <c r="EI320" s="223">
        <f t="shared" si="658"/>
        <v>572</v>
      </c>
      <c r="EJ320" s="23" t="s">
        <v>17</v>
      </c>
      <c r="EK320" s="223">
        <f t="shared" si="659"/>
        <v>3</v>
      </c>
      <c r="EL320" s="92" t="s">
        <v>37</v>
      </c>
      <c r="EM320" s="24" t="s">
        <v>18</v>
      </c>
      <c r="EN320" s="92">
        <f t="shared" si="692"/>
        <v>1</v>
      </c>
      <c r="EO320" s="92" t="s">
        <v>16</v>
      </c>
      <c r="EP320" t="str">
        <f t="shared" si="693"/>
        <v xml:space="preserve">( 572 / 3 ) π </v>
      </c>
      <c r="EQ320" t="str">
        <f t="shared" si="694"/>
        <v xml:space="preserve">( 572 / 3 ) π </v>
      </c>
      <c r="ER320" t="str">
        <f t="shared" si="660"/>
        <v xml:space="preserve">( 572 / 3 ) π </v>
      </c>
      <c r="ES320">
        <f t="shared" si="679"/>
        <v>0</v>
      </c>
      <c r="ET320" t="str">
        <f t="shared" si="661"/>
        <v xml:space="preserve">( 572 / 3 ) π </v>
      </c>
      <c r="EU320" s="92" t="s">
        <v>39</v>
      </c>
      <c r="EV320" s="92">
        <f t="shared" si="680"/>
        <v>287</v>
      </c>
      <c r="EW320" s="92"/>
      <c r="EX320" s="92">
        <f t="shared" si="681"/>
        <v>3</v>
      </c>
      <c r="EY320" s="92">
        <f t="shared" si="608"/>
        <v>1</v>
      </c>
      <c r="EZ320" s="71" t="str">
        <f t="shared" si="609"/>
        <v xml:space="preserve">34320° = </v>
      </c>
      <c r="FA320" s="73" t="str">
        <f t="shared" si="662"/>
        <v xml:space="preserve">( 572 / 3 ) π </v>
      </c>
      <c r="FB320" s="26" t="str">
        <f t="shared" si="610"/>
        <v>=</v>
      </c>
      <c r="FC320" s="26"/>
      <c r="FD320" s="26">
        <f t="shared" si="611"/>
        <v>598.99699928445386</v>
      </c>
      <c r="FE320" s="26"/>
      <c r="FF320" s="26" t="s">
        <v>39</v>
      </c>
      <c r="FG320" s="25">
        <f t="shared" si="612"/>
        <v>598.99699928445386</v>
      </c>
      <c r="FH320" s="25" t="s">
        <v>2</v>
      </c>
      <c r="FI320" s="25" t="str">
        <f t="shared" si="613"/>
        <v/>
      </c>
      <c r="FL320" s="144" t="str">
        <f t="shared" si="614"/>
        <v>( 572 / 3 ) π   =</v>
      </c>
      <c r="FM320" s="42">
        <f t="shared" si="695"/>
        <v>598.99699928445386</v>
      </c>
      <c r="FN320">
        <f t="shared" si="696"/>
        <v>0.86602540378446213</v>
      </c>
      <c r="FO320">
        <f t="shared" si="697"/>
        <v>-0.49999999999995925</v>
      </c>
      <c r="FP320">
        <f t="shared" si="698"/>
        <v>4.3301270189223109</v>
      </c>
      <c r="FQ320">
        <f t="shared" si="699"/>
        <v>-2.4999999999997962</v>
      </c>
      <c r="FR320">
        <f t="shared" si="700"/>
        <v>7.4999999999997957</v>
      </c>
      <c r="FS320">
        <f t="shared" si="701"/>
        <v>2.5000000000002038</v>
      </c>
      <c r="FT320">
        <f t="shared" si="702"/>
        <v>8.6602540378442683</v>
      </c>
      <c r="FV320">
        <v>360</v>
      </c>
      <c r="FW320">
        <f t="shared" si="682"/>
        <v>120</v>
      </c>
      <c r="FX320">
        <f t="shared" si="703"/>
        <v>60</v>
      </c>
      <c r="FY320">
        <f t="shared" si="719"/>
        <v>3</v>
      </c>
      <c r="FZ320">
        <f t="shared" si="663"/>
        <v>1.5</v>
      </c>
      <c r="GA320">
        <f t="shared" si="720"/>
        <v>286</v>
      </c>
      <c r="GB320">
        <f t="shared" si="704"/>
        <v>0</v>
      </c>
      <c r="GC320" t="str">
        <f t="shared" si="705"/>
        <v/>
      </c>
      <c r="GD320" t="str">
        <f t="shared" si="664"/>
        <v/>
      </c>
      <c r="GH320" t="str">
        <f t="shared" si="615"/>
        <v/>
      </c>
      <c r="GI320" t="str">
        <f t="shared" si="706"/>
        <v/>
      </c>
      <c r="GJ320" s="43" t="str">
        <f t="shared" si="707"/>
        <v/>
      </c>
      <c r="GK320" s="43" t="str">
        <f t="shared" si="708"/>
        <v/>
      </c>
      <c r="GL320" s="145"/>
      <c r="GM320" t="str">
        <f t="shared" si="709"/>
        <v/>
      </c>
      <c r="GN320" t="str">
        <f t="shared" si="710"/>
        <v/>
      </c>
      <c r="GO320" t="str">
        <f t="shared" si="711"/>
        <v/>
      </c>
      <c r="GP320" t="str">
        <f t="shared" si="712"/>
        <v/>
      </c>
      <c r="GQ320" t="str">
        <f t="shared" si="665"/>
        <v/>
      </c>
      <c r="GR320" t="str">
        <f t="shared" si="713"/>
        <v/>
      </c>
      <c r="GS320" t="str">
        <f t="shared" si="714"/>
        <v/>
      </c>
      <c r="GU320" t="str">
        <f t="shared" si="715"/>
        <v/>
      </c>
      <c r="GV320" t="str">
        <f t="shared" si="596"/>
        <v/>
      </c>
      <c r="GW320" t="str">
        <f t="shared" si="597"/>
        <v/>
      </c>
      <c r="GX320" t="str">
        <f t="shared" si="598"/>
        <v/>
      </c>
      <c r="GY320" s="19"/>
      <c r="GZ320" t="e">
        <f t="shared" si="666"/>
        <v>#VALUE!</v>
      </c>
      <c r="HA320">
        <f t="shared" si="599"/>
        <v>3</v>
      </c>
      <c r="HC320" t="s">
        <v>982</v>
      </c>
      <c r="HD320">
        <f t="shared" si="683"/>
        <v>286</v>
      </c>
      <c r="HE320" t="str">
        <f t="shared" si="616"/>
        <v/>
      </c>
      <c r="HF320">
        <f t="shared" si="617"/>
        <v>0</v>
      </c>
      <c r="HG320" t="str">
        <f t="shared" si="618"/>
        <v/>
      </c>
      <c r="HH320">
        <f t="shared" si="716"/>
        <v>0</v>
      </c>
    </row>
    <row r="321" spans="2:216" x14ac:dyDescent="0.25">
      <c r="B321" s="8"/>
      <c r="C321" s="8"/>
      <c r="D321" s="8"/>
      <c r="E321" s="8"/>
      <c r="F321" s="8"/>
      <c r="G321" s="8"/>
      <c r="H321" s="8"/>
      <c r="I321" s="8"/>
      <c r="J321" s="8"/>
      <c r="L321" s="185"/>
      <c r="M321" s="185"/>
      <c r="N321" s="84"/>
      <c r="O321" s="8"/>
      <c r="P321" s="8"/>
      <c r="Q321" s="27"/>
      <c r="R321" s="227">
        <f t="shared" si="619"/>
        <v>191.33333333333334</v>
      </c>
      <c r="U321" s="32" t="str">
        <f t="shared" si="685"/>
        <v/>
      </c>
      <c r="V321" s="44" t="str">
        <f t="shared" si="686"/>
        <v/>
      </c>
      <c r="W321" s="66" t="str">
        <f t="shared" si="620"/>
        <v/>
      </c>
      <c r="X321" s="34" t="str">
        <f t="shared" si="687"/>
        <v/>
      </c>
      <c r="Y321" s="38" t="str">
        <f t="shared" si="688"/>
        <v/>
      </c>
      <c r="Z321" s="34" t="str">
        <f t="shared" si="689"/>
        <v/>
      </c>
      <c r="AA321" s="34" t="str">
        <f t="shared" si="690"/>
        <v/>
      </c>
      <c r="AB321" s="34" t="str">
        <f t="shared" si="621"/>
        <v/>
      </c>
      <c r="AC321" s="38" t="str">
        <f t="shared" si="622"/>
        <v/>
      </c>
      <c r="AD321" s="38" t="str">
        <f t="shared" si="623"/>
        <v/>
      </c>
      <c r="AE321" s="40" t="str">
        <f t="shared" si="691"/>
        <v/>
      </c>
      <c r="AG321" s="20" t="e">
        <f t="shared" si="624"/>
        <v>#VALUE!</v>
      </c>
      <c r="BE321" s="8">
        <v>180</v>
      </c>
      <c r="BF321" s="8">
        <v>360</v>
      </c>
      <c r="BG321" s="8">
        <f t="shared" si="684"/>
        <v>11480</v>
      </c>
      <c r="BH321">
        <f t="shared" si="625"/>
        <v>34440</v>
      </c>
      <c r="BI321" t="s">
        <v>20</v>
      </c>
      <c r="BJ321">
        <f t="shared" si="626"/>
        <v>34440</v>
      </c>
      <c r="BK321">
        <f t="shared" si="667"/>
        <v>0</v>
      </c>
      <c r="BL321" s="17">
        <f t="shared" si="627"/>
        <v>68880</v>
      </c>
      <c r="BM321" s="17">
        <f t="shared" si="628"/>
        <v>360</v>
      </c>
      <c r="BN321" s="17">
        <f t="shared" si="629"/>
        <v>68880</v>
      </c>
      <c r="BO321" s="17">
        <f t="shared" si="630"/>
        <v>0</v>
      </c>
      <c r="BR321">
        <f t="shared" si="631"/>
        <v>34440</v>
      </c>
      <c r="BS321">
        <f t="shared" si="632"/>
        <v>120</v>
      </c>
      <c r="BT321">
        <f t="shared" si="633"/>
        <v>574</v>
      </c>
      <c r="BU321">
        <f t="shared" si="634"/>
        <v>3</v>
      </c>
      <c r="BX321">
        <f t="shared" si="635"/>
        <v>1</v>
      </c>
      <c r="BY321">
        <f t="shared" si="636"/>
        <v>574</v>
      </c>
      <c r="BZ321">
        <f t="shared" si="637"/>
        <v>3</v>
      </c>
      <c r="CA321">
        <f t="shared" si="638"/>
        <v>1</v>
      </c>
      <c r="CB321">
        <f t="shared" si="639"/>
        <v>574</v>
      </c>
      <c r="CC321">
        <f t="shared" si="640"/>
        <v>3</v>
      </c>
      <c r="CD321" s="19"/>
      <c r="CE321" s="155">
        <f t="shared" si="641"/>
        <v>191.33333333333334</v>
      </c>
      <c r="CF321" s="17">
        <f t="shared" si="642"/>
        <v>191.33333333333334</v>
      </c>
      <c r="CG321" s="205">
        <f t="shared" si="643"/>
        <v>601.09139438684713</v>
      </c>
      <c r="CH321" s="205">
        <f t="shared" si="644"/>
        <v>191.33333333333334</v>
      </c>
      <c r="CI321" s="205">
        <f t="shared" si="645"/>
        <v>0</v>
      </c>
      <c r="CJ321" s="224">
        <f t="shared" si="600"/>
        <v>1</v>
      </c>
      <c r="CK321" s="205">
        <f t="shared" si="646"/>
        <v>2</v>
      </c>
      <c r="CL321" s="205">
        <v>360</v>
      </c>
      <c r="CM321" s="205">
        <f t="shared" si="668"/>
        <v>8.3333333333333332E-3</v>
      </c>
      <c r="CN321" s="8"/>
      <c r="CO321" s="198"/>
      <c r="CP321" s="8"/>
      <c r="CQ321" s="8"/>
      <c r="CR321" s="8"/>
      <c r="CS321" s="8"/>
      <c r="CT321" s="8">
        <f t="shared" si="669"/>
        <v>574</v>
      </c>
      <c r="CU321" s="8">
        <f t="shared" si="670"/>
        <v>3</v>
      </c>
      <c r="CV321" s="8">
        <f t="shared" si="647"/>
        <v>1</v>
      </c>
      <c r="CW321" s="8">
        <f t="shared" si="717"/>
        <v>574</v>
      </c>
      <c r="CX321" s="8">
        <f t="shared" si="718"/>
        <v>3</v>
      </c>
      <c r="CY321" s="8">
        <f t="shared" si="601"/>
        <v>1</v>
      </c>
      <c r="CZ321" s="8">
        <f t="shared" si="602"/>
        <v>574</v>
      </c>
      <c r="DA321" s="8">
        <f t="shared" si="648"/>
        <v>3</v>
      </c>
      <c r="DB321" s="8"/>
      <c r="DC321" s="198">
        <f t="shared" si="649"/>
        <v>574</v>
      </c>
      <c r="DD321" s="234" t="s">
        <v>1005</v>
      </c>
      <c r="DE321" s="198">
        <f t="shared" si="650"/>
        <v>3</v>
      </c>
      <c r="DF321" s="8" t="s">
        <v>16</v>
      </c>
      <c r="DG321" s="8">
        <f t="shared" si="603"/>
        <v>191.33333333333334</v>
      </c>
      <c r="DH321" s="129" t="s">
        <v>18</v>
      </c>
      <c r="DI321" s="129" t="s">
        <v>16</v>
      </c>
      <c r="DJ321" s="198">
        <f t="shared" si="651"/>
        <v>601.09139438684713</v>
      </c>
      <c r="DK321" s="30" t="s">
        <v>2</v>
      </c>
      <c r="DL321" s="198">
        <f t="shared" si="604"/>
        <v>601.09139438684713</v>
      </c>
      <c r="DM321" s="228">
        <f t="shared" si="671"/>
        <v>1000000000000</v>
      </c>
      <c r="DN321" s="228">
        <f t="shared" si="672"/>
        <v>601091394386847.13</v>
      </c>
      <c r="DO321" s="228">
        <f t="shared" si="673"/>
        <v>601091394386847.13</v>
      </c>
      <c r="DP321" s="228">
        <f t="shared" si="674"/>
        <v>601091394386847</v>
      </c>
      <c r="DQ321" s="228">
        <f t="shared" si="675"/>
        <v>601091394386847</v>
      </c>
      <c r="DR321" s="30" t="str">
        <f t="shared" si="676"/>
        <v/>
      </c>
      <c r="DS321" s="30">
        <f t="shared" si="677"/>
        <v>0</v>
      </c>
      <c r="DT321" s="30">
        <f t="shared" si="678"/>
        <v>0</v>
      </c>
      <c r="DU321" s="27"/>
      <c r="DV321" s="23" t="s">
        <v>19</v>
      </c>
      <c r="DW321" s="23">
        <f t="shared" si="605"/>
        <v>574</v>
      </c>
      <c r="DX321" s="23">
        <f t="shared" si="606"/>
        <v>3</v>
      </c>
      <c r="DY321" s="23">
        <f t="shared" si="652"/>
        <v>191.33333333333334</v>
      </c>
      <c r="DZ321" s="23">
        <f t="shared" si="653"/>
        <v>0</v>
      </c>
      <c r="EA321" s="23">
        <f t="shared" si="607"/>
        <v>0</v>
      </c>
      <c r="EB321" s="23"/>
      <c r="EC321" s="23">
        <f t="shared" si="654"/>
        <v>574</v>
      </c>
      <c r="ED321" s="23">
        <f t="shared" si="655"/>
        <v>3</v>
      </c>
      <c r="EE321" s="23">
        <f t="shared" si="656"/>
        <v>574</v>
      </c>
      <c r="EF321" s="23">
        <f t="shared" si="657"/>
        <v>3</v>
      </c>
      <c r="EG321" s="23"/>
      <c r="EH321" s="23" t="s">
        <v>36</v>
      </c>
      <c r="EI321" s="223">
        <f t="shared" si="658"/>
        <v>574</v>
      </c>
      <c r="EJ321" s="23" t="s">
        <v>17</v>
      </c>
      <c r="EK321" s="223">
        <f t="shared" si="659"/>
        <v>3</v>
      </c>
      <c r="EL321" s="92" t="s">
        <v>37</v>
      </c>
      <c r="EM321" s="24" t="s">
        <v>18</v>
      </c>
      <c r="EN321" s="92">
        <f t="shared" si="692"/>
        <v>1</v>
      </c>
      <c r="EO321" s="92" t="s">
        <v>16</v>
      </c>
      <c r="EP321" t="str">
        <f t="shared" si="693"/>
        <v xml:space="preserve">( 574 / 3 ) π </v>
      </c>
      <c r="EQ321" t="str">
        <f t="shared" si="694"/>
        <v xml:space="preserve">( 574 / 3 ) π </v>
      </c>
      <c r="ER321" t="str">
        <f t="shared" si="660"/>
        <v xml:space="preserve">( 574 / 3 ) π </v>
      </c>
      <c r="ES321">
        <f t="shared" si="679"/>
        <v>0</v>
      </c>
      <c r="ET321" t="str">
        <f t="shared" si="661"/>
        <v xml:space="preserve">( 574 / 3 ) π </v>
      </c>
      <c r="EU321" s="92" t="s">
        <v>39</v>
      </c>
      <c r="EV321" s="92">
        <f t="shared" si="680"/>
        <v>288</v>
      </c>
      <c r="EW321" s="92"/>
      <c r="EX321" s="92">
        <f t="shared" si="681"/>
        <v>3</v>
      </c>
      <c r="EY321" s="92">
        <f t="shared" si="608"/>
        <v>3</v>
      </c>
      <c r="EZ321" s="71" t="str">
        <f t="shared" si="609"/>
        <v xml:space="preserve">34440° = </v>
      </c>
      <c r="FA321" s="73" t="str">
        <f t="shared" si="662"/>
        <v xml:space="preserve">( 574 / 3 ) π </v>
      </c>
      <c r="FB321" s="26" t="str">
        <f t="shared" si="610"/>
        <v>=</v>
      </c>
      <c r="FC321" s="26"/>
      <c r="FD321" s="26">
        <f t="shared" si="611"/>
        <v>601.09139438684713</v>
      </c>
      <c r="FE321" s="26"/>
      <c r="FF321" s="26" t="s">
        <v>39</v>
      </c>
      <c r="FG321" s="25">
        <f t="shared" si="612"/>
        <v>601.09139438684713</v>
      </c>
      <c r="FH321" s="25" t="s">
        <v>2</v>
      </c>
      <c r="FI321" s="25" t="str">
        <f t="shared" si="613"/>
        <v/>
      </c>
      <c r="FL321" s="144" t="str">
        <f t="shared" si="614"/>
        <v>( 574 / 3 ) π   =</v>
      </c>
      <c r="FM321" s="42">
        <f t="shared" si="695"/>
        <v>601.09139438684713</v>
      </c>
      <c r="FN321">
        <f t="shared" si="696"/>
        <v>-0.86602540378444948</v>
      </c>
      <c r="FO321">
        <f t="shared" si="697"/>
        <v>-0.49999999999998135</v>
      </c>
      <c r="FP321">
        <f t="shared" si="698"/>
        <v>-4.3301270189222478</v>
      </c>
      <c r="FQ321">
        <f t="shared" si="699"/>
        <v>-2.4999999999999067</v>
      </c>
      <c r="FR321">
        <f t="shared" si="700"/>
        <v>7.4999999999999067</v>
      </c>
      <c r="FS321">
        <f t="shared" si="701"/>
        <v>2.5000000000000933</v>
      </c>
      <c r="FT321">
        <f t="shared" si="702"/>
        <v>8.660254037844334</v>
      </c>
      <c r="FV321">
        <v>360</v>
      </c>
      <c r="FW321">
        <f t="shared" si="682"/>
        <v>120</v>
      </c>
      <c r="FX321">
        <f t="shared" si="703"/>
        <v>60</v>
      </c>
      <c r="FY321">
        <f t="shared" si="719"/>
        <v>3</v>
      </c>
      <c r="FZ321">
        <f t="shared" si="663"/>
        <v>1.5</v>
      </c>
      <c r="GA321">
        <f t="shared" si="720"/>
        <v>287</v>
      </c>
      <c r="GB321">
        <f t="shared" si="704"/>
        <v>0</v>
      </c>
      <c r="GC321" t="str">
        <f t="shared" si="705"/>
        <v/>
      </c>
      <c r="GD321" t="str">
        <f t="shared" si="664"/>
        <v/>
      </c>
      <c r="GH321" t="str">
        <f t="shared" si="615"/>
        <v/>
      </c>
      <c r="GI321" t="str">
        <f t="shared" si="706"/>
        <v/>
      </c>
      <c r="GJ321" s="43" t="str">
        <f t="shared" si="707"/>
        <v/>
      </c>
      <c r="GK321" s="43" t="str">
        <f t="shared" si="708"/>
        <v/>
      </c>
      <c r="GL321" s="145"/>
      <c r="GM321" t="str">
        <f t="shared" si="709"/>
        <v/>
      </c>
      <c r="GN321" t="str">
        <f t="shared" si="710"/>
        <v/>
      </c>
      <c r="GO321" t="str">
        <f t="shared" si="711"/>
        <v/>
      </c>
      <c r="GP321" t="str">
        <f t="shared" si="712"/>
        <v/>
      </c>
      <c r="GQ321" t="str">
        <f t="shared" si="665"/>
        <v/>
      </c>
      <c r="GR321" t="str">
        <f t="shared" si="713"/>
        <v/>
      </c>
      <c r="GS321" t="str">
        <f t="shared" si="714"/>
        <v/>
      </c>
      <c r="GU321" t="str">
        <f t="shared" si="715"/>
        <v/>
      </c>
      <c r="GV321" t="str">
        <f t="shared" si="596"/>
        <v/>
      </c>
      <c r="GW321" t="str">
        <f t="shared" si="597"/>
        <v/>
      </c>
      <c r="GX321" t="str">
        <f t="shared" si="598"/>
        <v/>
      </c>
      <c r="GY321" s="19"/>
      <c r="GZ321" t="e">
        <f t="shared" si="666"/>
        <v>#VALUE!</v>
      </c>
      <c r="HA321">
        <f t="shared" si="599"/>
        <v>3</v>
      </c>
      <c r="HC321" t="s">
        <v>982</v>
      </c>
      <c r="HD321">
        <f t="shared" si="683"/>
        <v>287</v>
      </c>
      <c r="HE321" t="str">
        <f t="shared" si="616"/>
        <v/>
      </c>
      <c r="HF321">
        <f t="shared" si="617"/>
        <v>0</v>
      </c>
      <c r="HG321" t="str">
        <f t="shared" si="618"/>
        <v/>
      </c>
      <c r="HH321">
        <f t="shared" si="716"/>
        <v>0</v>
      </c>
    </row>
    <row r="322" spans="2:216" x14ac:dyDescent="0.25">
      <c r="B322" s="8"/>
      <c r="C322" s="8"/>
      <c r="D322" s="8"/>
      <c r="E322" s="8"/>
      <c r="F322" s="8"/>
      <c r="G322" s="8"/>
      <c r="H322" s="8"/>
      <c r="I322" s="8"/>
      <c r="J322" s="8"/>
      <c r="L322" s="185"/>
      <c r="M322" s="185"/>
      <c r="N322" s="84"/>
      <c r="O322" s="8"/>
      <c r="P322" s="8"/>
      <c r="Q322" s="27"/>
      <c r="R322" s="227">
        <f t="shared" si="619"/>
        <v>192</v>
      </c>
      <c r="U322" s="32" t="str">
        <f t="shared" si="685"/>
        <v/>
      </c>
      <c r="V322" s="45" t="str">
        <f t="shared" si="686"/>
        <v/>
      </c>
      <c r="W322" s="32" t="str">
        <f t="shared" si="620"/>
        <v/>
      </c>
      <c r="X322" s="46" t="str">
        <f t="shared" si="687"/>
        <v/>
      </c>
      <c r="Y322" s="38" t="str">
        <f t="shared" si="688"/>
        <v/>
      </c>
      <c r="Z322" s="35" t="str">
        <f t="shared" si="689"/>
        <v/>
      </c>
      <c r="AA322" s="35" t="str">
        <f t="shared" si="690"/>
        <v/>
      </c>
      <c r="AB322" s="35" t="str">
        <f t="shared" si="621"/>
        <v/>
      </c>
      <c r="AC322" s="39" t="str">
        <f t="shared" si="622"/>
        <v/>
      </c>
      <c r="AD322" s="35" t="str">
        <f t="shared" si="623"/>
        <v/>
      </c>
      <c r="AE322" s="39" t="str">
        <f t="shared" si="691"/>
        <v/>
      </c>
      <c r="AG322" s="20" t="e">
        <f t="shared" si="624"/>
        <v>#VALUE!</v>
      </c>
      <c r="BE322" s="8">
        <v>180</v>
      </c>
      <c r="BF322" s="8">
        <v>360</v>
      </c>
      <c r="BG322" s="8">
        <f t="shared" si="684"/>
        <v>11520</v>
      </c>
      <c r="BH322">
        <f t="shared" si="625"/>
        <v>34560</v>
      </c>
      <c r="BI322" t="s">
        <v>20</v>
      </c>
      <c r="BJ322">
        <f t="shared" si="626"/>
        <v>34560</v>
      </c>
      <c r="BK322">
        <f t="shared" si="667"/>
        <v>0</v>
      </c>
      <c r="BL322" s="17">
        <f t="shared" si="627"/>
        <v>69120</v>
      </c>
      <c r="BM322" s="17">
        <f t="shared" si="628"/>
        <v>360</v>
      </c>
      <c r="BN322" s="17">
        <f t="shared" si="629"/>
        <v>69120</v>
      </c>
      <c r="BO322" s="17">
        <f t="shared" si="630"/>
        <v>0</v>
      </c>
      <c r="BR322">
        <f t="shared" si="631"/>
        <v>34560</v>
      </c>
      <c r="BS322">
        <f t="shared" si="632"/>
        <v>360</v>
      </c>
      <c r="BT322">
        <f t="shared" si="633"/>
        <v>192</v>
      </c>
      <c r="BU322">
        <f t="shared" si="634"/>
        <v>1</v>
      </c>
      <c r="BX322">
        <f t="shared" si="635"/>
        <v>1</v>
      </c>
      <c r="BY322">
        <f t="shared" si="636"/>
        <v>192</v>
      </c>
      <c r="BZ322">
        <f t="shared" si="637"/>
        <v>1</v>
      </c>
      <c r="CA322">
        <f t="shared" si="638"/>
        <v>1</v>
      </c>
      <c r="CB322">
        <f t="shared" si="639"/>
        <v>192</v>
      </c>
      <c r="CC322">
        <f t="shared" si="640"/>
        <v>1</v>
      </c>
      <c r="CD322" s="19"/>
      <c r="CE322" s="155">
        <f t="shared" si="641"/>
        <v>192</v>
      </c>
      <c r="CF322" s="17">
        <f t="shared" si="642"/>
        <v>192</v>
      </c>
      <c r="CG322" s="205">
        <f t="shared" si="643"/>
        <v>603.18578948924028</v>
      </c>
      <c r="CH322" s="205">
        <f t="shared" si="644"/>
        <v>192</v>
      </c>
      <c r="CI322" s="205">
        <f t="shared" si="645"/>
        <v>0</v>
      </c>
      <c r="CJ322" s="224">
        <f t="shared" si="600"/>
        <v>1</v>
      </c>
      <c r="CK322" s="205">
        <f t="shared" si="646"/>
        <v>2</v>
      </c>
      <c r="CL322" s="205">
        <v>360</v>
      </c>
      <c r="CM322" s="205">
        <f t="shared" si="668"/>
        <v>8.3333333333333332E-3</v>
      </c>
      <c r="CN322" s="8"/>
      <c r="CO322" s="198"/>
      <c r="CP322" s="8"/>
      <c r="CQ322" s="8"/>
      <c r="CR322" s="8"/>
      <c r="CS322" s="8"/>
      <c r="CT322" s="8">
        <f t="shared" si="669"/>
        <v>576</v>
      </c>
      <c r="CU322" s="8">
        <f t="shared" si="670"/>
        <v>3</v>
      </c>
      <c r="CV322" s="8">
        <f t="shared" si="647"/>
        <v>3</v>
      </c>
      <c r="CW322" s="8">
        <f t="shared" si="717"/>
        <v>192</v>
      </c>
      <c r="CX322" s="8">
        <f t="shared" si="718"/>
        <v>1</v>
      </c>
      <c r="CY322" s="8">
        <f t="shared" si="601"/>
        <v>3</v>
      </c>
      <c r="CZ322" s="8">
        <f t="shared" si="602"/>
        <v>192</v>
      </c>
      <c r="DA322" s="8">
        <f t="shared" si="648"/>
        <v>1</v>
      </c>
      <c r="DB322" s="8"/>
      <c r="DC322" s="198">
        <f t="shared" si="649"/>
        <v>192</v>
      </c>
      <c r="DD322" s="234" t="s">
        <v>1005</v>
      </c>
      <c r="DE322" s="198">
        <f t="shared" si="650"/>
        <v>1</v>
      </c>
      <c r="DF322" s="8" t="s">
        <v>16</v>
      </c>
      <c r="DG322" s="8">
        <f t="shared" si="603"/>
        <v>192</v>
      </c>
      <c r="DH322" s="129" t="s">
        <v>18</v>
      </c>
      <c r="DI322" s="129" t="s">
        <v>16</v>
      </c>
      <c r="DJ322" s="198">
        <f t="shared" si="651"/>
        <v>603.18578948924028</v>
      </c>
      <c r="DK322" s="30" t="s">
        <v>2</v>
      </c>
      <c r="DL322" s="198">
        <f t="shared" si="604"/>
        <v>603.18578948924028</v>
      </c>
      <c r="DM322" s="228">
        <f t="shared" si="671"/>
        <v>1000000000000</v>
      </c>
      <c r="DN322" s="228">
        <f t="shared" si="672"/>
        <v>603185789489240.25</v>
      </c>
      <c r="DO322" s="228">
        <f t="shared" si="673"/>
        <v>603185789489240.25</v>
      </c>
      <c r="DP322" s="228">
        <f t="shared" si="674"/>
        <v>603185789489240</v>
      </c>
      <c r="DQ322" s="228">
        <f t="shared" si="675"/>
        <v>603185789489240</v>
      </c>
      <c r="DR322" s="30" t="str">
        <f t="shared" si="676"/>
        <v/>
      </c>
      <c r="DS322" s="30">
        <f t="shared" si="677"/>
        <v>0</v>
      </c>
      <c r="DT322" s="30">
        <f t="shared" si="678"/>
        <v>0</v>
      </c>
      <c r="DU322" s="27"/>
      <c r="DV322" s="23" t="s">
        <v>19</v>
      </c>
      <c r="DW322" s="23">
        <f t="shared" si="605"/>
        <v>192</v>
      </c>
      <c r="DX322" s="23">
        <f t="shared" si="606"/>
        <v>1</v>
      </c>
      <c r="DY322" s="23">
        <f t="shared" si="652"/>
        <v>192</v>
      </c>
      <c r="DZ322" s="23">
        <f t="shared" si="653"/>
        <v>0</v>
      </c>
      <c r="EA322" s="23">
        <f t="shared" si="607"/>
        <v>0</v>
      </c>
      <c r="EB322" s="23"/>
      <c r="EC322" s="23">
        <f t="shared" si="654"/>
        <v>192</v>
      </c>
      <c r="ED322" s="23">
        <f t="shared" si="655"/>
        <v>1</v>
      </c>
      <c r="EE322" s="23">
        <f t="shared" si="656"/>
        <v>192</v>
      </c>
      <c r="EF322" s="23">
        <f t="shared" si="657"/>
        <v>1</v>
      </c>
      <c r="EG322" s="23"/>
      <c r="EH322" s="23" t="s">
        <v>36</v>
      </c>
      <c r="EI322" s="223">
        <f t="shared" si="658"/>
        <v>192</v>
      </c>
      <c r="EJ322" s="23" t="s">
        <v>17</v>
      </c>
      <c r="EK322" s="223">
        <f t="shared" si="659"/>
        <v>1</v>
      </c>
      <c r="EL322" s="92" t="s">
        <v>37</v>
      </c>
      <c r="EM322" s="24" t="s">
        <v>18</v>
      </c>
      <c r="EN322" s="92">
        <f t="shared" si="692"/>
        <v>1</v>
      </c>
      <c r="EO322" s="92" t="s">
        <v>16</v>
      </c>
      <c r="EP322" t="str">
        <f t="shared" si="693"/>
        <v xml:space="preserve">( 192 / 1 ) π </v>
      </c>
      <c r="EQ322" t="str">
        <f t="shared" si="694"/>
        <v xml:space="preserve">192 π </v>
      </c>
      <c r="ER322" t="str">
        <f t="shared" si="660"/>
        <v xml:space="preserve">192 π </v>
      </c>
      <c r="ES322">
        <f t="shared" si="679"/>
        <v>0</v>
      </c>
      <c r="ET322" t="str">
        <f t="shared" si="661"/>
        <v xml:space="preserve">192 π </v>
      </c>
      <c r="EU322" s="92" t="s">
        <v>39</v>
      </c>
      <c r="EV322" s="92">
        <f t="shared" si="680"/>
        <v>289</v>
      </c>
      <c r="EW322" s="92"/>
      <c r="EX322" s="92">
        <f t="shared" si="681"/>
        <v>3</v>
      </c>
      <c r="EY322" s="92">
        <f t="shared" si="608"/>
        <v>1</v>
      </c>
      <c r="EZ322" s="71" t="str">
        <f t="shared" si="609"/>
        <v xml:space="preserve">34560° = </v>
      </c>
      <c r="FA322" s="73" t="str">
        <f t="shared" si="662"/>
        <v xml:space="preserve">192 π </v>
      </c>
      <c r="FB322" s="26" t="str">
        <f t="shared" si="610"/>
        <v>=</v>
      </c>
      <c r="FC322" s="26"/>
      <c r="FD322" s="26">
        <f t="shared" si="611"/>
        <v>603.18578948924028</v>
      </c>
      <c r="FE322" s="26"/>
      <c r="FF322" s="26" t="s">
        <v>39</v>
      </c>
      <c r="FG322" s="25">
        <f t="shared" si="612"/>
        <v>603.18578948924028</v>
      </c>
      <c r="FH322" s="25" t="s">
        <v>2</v>
      </c>
      <c r="FI322" s="25" t="str">
        <f t="shared" si="613"/>
        <v/>
      </c>
      <c r="FL322" s="144" t="str">
        <f t="shared" si="614"/>
        <v>192 π   =</v>
      </c>
      <c r="FM322" s="42">
        <f t="shared" si="695"/>
        <v>603.18578948924028</v>
      </c>
      <c r="FN322">
        <f t="shared" si="696"/>
        <v>-2.3522850334245504E-14</v>
      </c>
      <c r="FO322">
        <f t="shared" si="697"/>
        <v>1</v>
      </c>
      <c r="FP322">
        <f t="shared" si="698"/>
        <v>-1.1761425167122752E-13</v>
      </c>
      <c r="FQ322">
        <f t="shared" si="699"/>
        <v>5</v>
      </c>
      <c r="FR322">
        <f t="shared" si="700"/>
        <v>0</v>
      </c>
      <c r="FS322">
        <f t="shared" si="701"/>
        <v>0</v>
      </c>
      <c r="FT322">
        <f t="shared" si="702"/>
        <v>1.1761425167122752E-13</v>
      </c>
      <c r="FV322">
        <v>360</v>
      </c>
      <c r="FW322">
        <f t="shared" si="682"/>
        <v>120</v>
      </c>
      <c r="FX322">
        <f t="shared" si="703"/>
        <v>60</v>
      </c>
      <c r="FY322">
        <f t="shared" si="719"/>
        <v>3</v>
      </c>
      <c r="FZ322">
        <f t="shared" si="663"/>
        <v>1.5</v>
      </c>
      <c r="GA322">
        <f t="shared" si="720"/>
        <v>288</v>
      </c>
      <c r="GB322">
        <f t="shared" si="704"/>
        <v>0</v>
      </c>
      <c r="GC322" t="str">
        <f t="shared" si="705"/>
        <v/>
      </c>
      <c r="GD322" t="str">
        <f t="shared" si="664"/>
        <v/>
      </c>
      <c r="GH322" t="str">
        <f t="shared" si="615"/>
        <v/>
      </c>
      <c r="GI322" t="str">
        <f t="shared" si="706"/>
        <v/>
      </c>
      <c r="GJ322" s="43" t="str">
        <f t="shared" si="707"/>
        <v/>
      </c>
      <c r="GK322" s="43" t="str">
        <f t="shared" si="708"/>
        <v/>
      </c>
      <c r="GL322" s="145"/>
      <c r="GM322" t="str">
        <f t="shared" si="709"/>
        <v/>
      </c>
      <c r="GN322" t="str">
        <f t="shared" si="710"/>
        <v/>
      </c>
      <c r="GO322" t="str">
        <f t="shared" si="711"/>
        <v/>
      </c>
      <c r="GP322" t="str">
        <f t="shared" si="712"/>
        <v/>
      </c>
      <c r="GQ322" t="str">
        <f t="shared" si="665"/>
        <v/>
      </c>
      <c r="GR322" t="str">
        <f t="shared" si="713"/>
        <v/>
      </c>
      <c r="GS322" t="str">
        <f t="shared" si="714"/>
        <v/>
      </c>
      <c r="GU322" t="str">
        <f t="shared" si="715"/>
        <v/>
      </c>
      <c r="GV322" t="str">
        <f t="shared" si="596"/>
        <v/>
      </c>
      <c r="GW322" t="str">
        <f t="shared" si="597"/>
        <v/>
      </c>
      <c r="GX322" t="str">
        <f t="shared" si="598"/>
        <v/>
      </c>
      <c r="GY322" s="19"/>
      <c r="GZ322" t="e">
        <f t="shared" si="666"/>
        <v>#VALUE!</v>
      </c>
      <c r="HA322">
        <f t="shared" si="599"/>
        <v>3</v>
      </c>
      <c r="HC322" t="s">
        <v>1061</v>
      </c>
      <c r="HD322">
        <f t="shared" si="683"/>
        <v>288</v>
      </c>
      <c r="HE322" t="str">
        <f t="shared" si="616"/>
        <v>octaoctadihectocontagone</v>
      </c>
      <c r="HF322">
        <f t="shared" si="617"/>
        <v>0</v>
      </c>
      <c r="HG322" t="str">
        <f t="shared" si="618"/>
        <v/>
      </c>
      <c r="HH322">
        <f t="shared" si="716"/>
        <v>0</v>
      </c>
    </row>
    <row r="323" spans="2:216" x14ac:dyDescent="0.25">
      <c r="B323" s="8"/>
      <c r="C323" s="8"/>
      <c r="D323" s="8"/>
      <c r="E323" s="8"/>
      <c r="F323" s="8"/>
      <c r="G323" s="8"/>
      <c r="H323" s="8"/>
      <c r="I323" s="8"/>
      <c r="J323" s="8"/>
      <c r="L323" s="185"/>
      <c r="M323" s="185"/>
      <c r="N323" s="84"/>
      <c r="O323" s="8"/>
      <c r="P323" s="8"/>
      <c r="Q323" s="27"/>
      <c r="R323" s="227">
        <f t="shared" si="619"/>
        <v>192.66666666666666</v>
      </c>
      <c r="U323" s="32" t="str">
        <f t="shared" si="685"/>
        <v/>
      </c>
      <c r="V323" s="44" t="str">
        <f t="shared" si="686"/>
        <v/>
      </c>
      <c r="W323" s="66" t="str">
        <f t="shared" si="620"/>
        <v/>
      </c>
      <c r="X323" s="34" t="str">
        <f t="shared" si="687"/>
        <v/>
      </c>
      <c r="Y323" s="38" t="str">
        <f t="shared" si="688"/>
        <v/>
      </c>
      <c r="Z323" s="34" t="str">
        <f t="shared" si="689"/>
        <v/>
      </c>
      <c r="AA323" s="34" t="str">
        <f t="shared" si="690"/>
        <v/>
      </c>
      <c r="AB323" s="34" t="str">
        <f t="shared" si="621"/>
        <v/>
      </c>
      <c r="AC323" s="38" t="str">
        <f t="shared" si="622"/>
        <v/>
      </c>
      <c r="AD323" s="38" t="str">
        <f t="shared" si="623"/>
        <v/>
      </c>
      <c r="AE323" s="40" t="str">
        <f t="shared" si="691"/>
        <v/>
      </c>
      <c r="AG323" s="20" t="e">
        <f t="shared" si="624"/>
        <v>#VALUE!</v>
      </c>
      <c r="BE323" s="8">
        <v>180</v>
      </c>
      <c r="BF323" s="8">
        <v>360</v>
      </c>
      <c r="BG323" s="8">
        <f t="shared" si="684"/>
        <v>11560</v>
      </c>
      <c r="BH323">
        <f t="shared" si="625"/>
        <v>34680</v>
      </c>
      <c r="BI323" t="s">
        <v>20</v>
      </c>
      <c r="BJ323">
        <f t="shared" si="626"/>
        <v>34680</v>
      </c>
      <c r="BK323">
        <f t="shared" si="667"/>
        <v>0</v>
      </c>
      <c r="BL323" s="17">
        <f t="shared" si="627"/>
        <v>69360</v>
      </c>
      <c r="BM323" s="17">
        <f t="shared" si="628"/>
        <v>360</v>
      </c>
      <c r="BN323" s="17">
        <f t="shared" si="629"/>
        <v>69360</v>
      </c>
      <c r="BO323" s="17">
        <f t="shared" si="630"/>
        <v>0</v>
      </c>
      <c r="BR323">
        <f t="shared" si="631"/>
        <v>34680</v>
      </c>
      <c r="BS323">
        <f t="shared" si="632"/>
        <v>120</v>
      </c>
      <c r="BT323">
        <f t="shared" si="633"/>
        <v>578</v>
      </c>
      <c r="BU323">
        <f t="shared" si="634"/>
        <v>3</v>
      </c>
      <c r="BX323">
        <f t="shared" si="635"/>
        <v>1</v>
      </c>
      <c r="BY323">
        <f t="shared" si="636"/>
        <v>578</v>
      </c>
      <c r="BZ323">
        <f t="shared" si="637"/>
        <v>3</v>
      </c>
      <c r="CA323">
        <f t="shared" si="638"/>
        <v>1</v>
      </c>
      <c r="CB323">
        <f t="shared" si="639"/>
        <v>578</v>
      </c>
      <c r="CC323">
        <f t="shared" si="640"/>
        <v>3</v>
      </c>
      <c r="CD323" s="19"/>
      <c r="CE323" s="155">
        <f t="shared" si="641"/>
        <v>192.66666666666666</v>
      </c>
      <c r="CF323" s="17">
        <f t="shared" si="642"/>
        <v>192.66666666666666</v>
      </c>
      <c r="CG323" s="205">
        <f t="shared" si="643"/>
        <v>605.28018459163343</v>
      </c>
      <c r="CH323" s="205">
        <f t="shared" si="644"/>
        <v>192.66666666666666</v>
      </c>
      <c r="CI323" s="205">
        <f t="shared" si="645"/>
        <v>0</v>
      </c>
      <c r="CJ323" s="224">
        <f t="shared" si="600"/>
        <v>1</v>
      </c>
      <c r="CK323" s="205">
        <f t="shared" si="646"/>
        <v>2</v>
      </c>
      <c r="CL323" s="205">
        <v>360</v>
      </c>
      <c r="CM323" s="205">
        <f t="shared" si="668"/>
        <v>8.3333333333333332E-3</v>
      </c>
      <c r="CN323" s="8"/>
      <c r="CO323" s="198"/>
      <c r="CP323" s="8"/>
      <c r="CQ323" s="8"/>
      <c r="CR323" s="8"/>
      <c r="CS323" s="8"/>
      <c r="CT323" s="8">
        <f t="shared" si="669"/>
        <v>578</v>
      </c>
      <c r="CU323" s="8">
        <f t="shared" si="670"/>
        <v>3</v>
      </c>
      <c r="CV323" s="8">
        <f t="shared" si="647"/>
        <v>1</v>
      </c>
      <c r="CW323" s="8">
        <f t="shared" si="717"/>
        <v>578</v>
      </c>
      <c r="CX323" s="8">
        <f t="shared" si="718"/>
        <v>3</v>
      </c>
      <c r="CY323" s="8">
        <f t="shared" si="601"/>
        <v>1</v>
      </c>
      <c r="CZ323" s="8">
        <f t="shared" si="602"/>
        <v>578</v>
      </c>
      <c r="DA323" s="8">
        <f t="shared" si="648"/>
        <v>3</v>
      </c>
      <c r="DB323" s="8"/>
      <c r="DC323" s="198">
        <f t="shared" si="649"/>
        <v>578</v>
      </c>
      <c r="DD323" s="234" t="s">
        <v>1005</v>
      </c>
      <c r="DE323" s="198">
        <f t="shared" si="650"/>
        <v>3</v>
      </c>
      <c r="DF323" s="8" t="s">
        <v>16</v>
      </c>
      <c r="DG323" s="8">
        <f t="shared" si="603"/>
        <v>192.66666666666666</v>
      </c>
      <c r="DH323" s="129" t="s">
        <v>18</v>
      </c>
      <c r="DI323" s="129" t="s">
        <v>16</v>
      </c>
      <c r="DJ323" s="198">
        <f t="shared" si="651"/>
        <v>605.28018459163343</v>
      </c>
      <c r="DK323" s="30" t="s">
        <v>2</v>
      </c>
      <c r="DL323" s="198">
        <f t="shared" si="604"/>
        <v>605.28018459163343</v>
      </c>
      <c r="DM323" s="228">
        <f t="shared" si="671"/>
        <v>1000000000000</v>
      </c>
      <c r="DN323" s="228">
        <f t="shared" si="672"/>
        <v>605280184591633.38</v>
      </c>
      <c r="DO323" s="228">
        <f t="shared" si="673"/>
        <v>605280184591633.38</v>
      </c>
      <c r="DP323" s="228">
        <f t="shared" si="674"/>
        <v>605280184591633</v>
      </c>
      <c r="DQ323" s="228">
        <f t="shared" si="675"/>
        <v>605280184591633</v>
      </c>
      <c r="DR323" s="30" t="str">
        <f t="shared" si="676"/>
        <v/>
      </c>
      <c r="DS323" s="30">
        <f t="shared" si="677"/>
        <v>0</v>
      </c>
      <c r="DT323" s="30">
        <f t="shared" si="678"/>
        <v>0</v>
      </c>
      <c r="DU323" s="27"/>
      <c r="DV323" s="23" t="s">
        <v>19</v>
      </c>
      <c r="DW323" s="23">
        <f t="shared" si="605"/>
        <v>578</v>
      </c>
      <c r="DX323" s="23">
        <f t="shared" si="606"/>
        <v>3</v>
      </c>
      <c r="DY323" s="23">
        <f t="shared" si="652"/>
        <v>192.66666666666666</v>
      </c>
      <c r="DZ323" s="23">
        <f t="shared" si="653"/>
        <v>0</v>
      </c>
      <c r="EA323" s="23">
        <f t="shared" si="607"/>
        <v>0</v>
      </c>
      <c r="EB323" s="23"/>
      <c r="EC323" s="23">
        <f t="shared" si="654"/>
        <v>578</v>
      </c>
      <c r="ED323" s="23">
        <f t="shared" si="655"/>
        <v>3</v>
      </c>
      <c r="EE323" s="23">
        <f t="shared" si="656"/>
        <v>578</v>
      </c>
      <c r="EF323" s="23">
        <f t="shared" si="657"/>
        <v>3</v>
      </c>
      <c r="EG323" s="23"/>
      <c r="EH323" s="23" t="s">
        <v>36</v>
      </c>
      <c r="EI323" s="223">
        <f t="shared" si="658"/>
        <v>578</v>
      </c>
      <c r="EJ323" s="23" t="s">
        <v>17</v>
      </c>
      <c r="EK323" s="223">
        <f t="shared" si="659"/>
        <v>3</v>
      </c>
      <c r="EL323" s="92" t="s">
        <v>37</v>
      </c>
      <c r="EM323" s="24" t="s">
        <v>18</v>
      </c>
      <c r="EN323" s="92">
        <f t="shared" si="692"/>
        <v>1</v>
      </c>
      <c r="EO323" s="92" t="s">
        <v>16</v>
      </c>
      <c r="EP323" t="str">
        <f t="shared" si="693"/>
        <v xml:space="preserve">( 578 / 3 ) π </v>
      </c>
      <c r="EQ323" t="str">
        <f t="shared" si="694"/>
        <v xml:space="preserve">( 578 / 3 ) π </v>
      </c>
      <c r="ER323" t="str">
        <f t="shared" si="660"/>
        <v xml:space="preserve">( 578 / 3 ) π </v>
      </c>
      <c r="ES323">
        <f t="shared" si="679"/>
        <v>0</v>
      </c>
      <c r="ET323" t="str">
        <f t="shared" si="661"/>
        <v xml:space="preserve">( 578 / 3 ) π </v>
      </c>
      <c r="EU323" s="92" t="s">
        <v>39</v>
      </c>
      <c r="EV323" s="92">
        <f t="shared" si="680"/>
        <v>290</v>
      </c>
      <c r="EW323" s="92"/>
      <c r="EX323" s="92">
        <f t="shared" si="681"/>
        <v>3</v>
      </c>
      <c r="EY323" s="92">
        <f t="shared" si="608"/>
        <v>1</v>
      </c>
      <c r="EZ323" s="71" t="str">
        <f t="shared" si="609"/>
        <v xml:space="preserve">34680° = </v>
      </c>
      <c r="FA323" s="73" t="str">
        <f t="shared" si="662"/>
        <v xml:space="preserve">( 578 / 3 ) π </v>
      </c>
      <c r="FB323" s="26" t="str">
        <f t="shared" si="610"/>
        <v>=</v>
      </c>
      <c r="FC323" s="26"/>
      <c r="FD323" s="26">
        <f t="shared" si="611"/>
        <v>605.28018459163343</v>
      </c>
      <c r="FE323" s="26"/>
      <c r="FF323" s="26" t="s">
        <v>39</v>
      </c>
      <c r="FG323" s="25">
        <f t="shared" si="612"/>
        <v>605.28018459163354</v>
      </c>
      <c r="FH323" s="25" t="s">
        <v>2</v>
      </c>
      <c r="FI323" s="25">
        <f t="shared" si="613"/>
        <v>1</v>
      </c>
      <c r="FL323" s="144" t="str">
        <f t="shared" si="614"/>
        <v>( 578 / 3 ) π   =</v>
      </c>
      <c r="FM323" s="42">
        <f t="shared" si="695"/>
        <v>605.28018459163354</v>
      </c>
      <c r="FN323">
        <f t="shared" si="696"/>
        <v>0.86602540378441606</v>
      </c>
      <c r="FO323">
        <f t="shared" si="697"/>
        <v>-0.50000000000003908</v>
      </c>
      <c r="FP323">
        <f t="shared" si="698"/>
        <v>4.33012701892208</v>
      </c>
      <c r="FQ323">
        <f t="shared" si="699"/>
        <v>-2.5000000000001954</v>
      </c>
      <c r="FR323">
        <f t="shared" si="700"/>
        <v>7.5000000000001954</v>
      </c>
      <c r="FS323">
        <f t="shared" si="701"/>
        <v>2.4999999999998046</v>
      </c>
      <c r="FT323">
        <f t="shared" si="702"/>
        <v>8.6602540378444992</v>
      </c>
      <c r="FV323">
        <v>360</v>
      </c>
      <c r="FW323">
        <f t="shared" si="682"/>
        <v>120</v>
      </c>
      <c r="FX323">
        <f t="shared" si="703"/>
        <v>60</v>
      </c>
      <c r="FY323">
        <f t="shared" si="719"/>
        <v>3</v>
      </c>
      <c r="FZ323">
        <f t="shared" si="663"/>
        <v>1.5</v>
      </c>
      <c r="GA323">
        <f t="shared" si="720"/>
        <v>289</v>
      </c>
      <c r="GB323">
        <f t="shared" si="704"/>
        <v>0</v>
      </c>
      <c r="GC323" t="str">
        <f t="shared" si="705"/>
        <v/>
      </c>
      <c r="GD323" t="str">
        <f t="shared" si="664"/>
        <v/>
      </c>
      <c r="GH323" t="str">
        <f t="shared" si="615"/>
        <v/>
      </c>
      <c r="GI323" t="str">
        <f t="shared" si="706"/>
        <v/>
      </c>
      <c r="GJ323" s="43" t="str">
        <f t="shared" si="707"/>
        <v/>
      </c>
      <c r="GK323" s="43" t="str">
        <f t="shared" si="708"/>
        <v/>
      </c>
      <c r="GL323" s="145"/>
      <c r="GM323" t="str">
        <f t="shared" si="709"/>
        <v/>
      </c>
      <c r="GN323" t="str">
        <f t="shared" si="710"/>
        <v/>
      </c>
      <c r="GO323" t="str">
        <f t="shared" si="711"/>
        <v/>
      </c>
      <c r="GP323" t="str">
        <f t="shared" si="712"/>
        <v/>
      </c>
      <c r="GQ323" t="str">
        <f t="shared" si="665"/>
        <v/>
      </c>
      <c r="GR323" t="str">
        <f t="shared" si="713"/>
        <v/>
      </c>
      <c r="GS323" t="str">
        <f t="shared" si="714"/>
        <v/>
      </c>
      <c r="GU323" t="str">
        <f t="shared" si="715"/>
        <v/>
      </c>
      <c r="GV323" t="str">
        <f t="shared" si="596"/>
        <v/>
      </c>
      <c r="GW323" t="str">
        <f t="shared" si="597"/>
        <v/>
      </c>
      <c r="GX323" t="str">
        <f t="shared" si="598"/>
        <v/>
      </c>
      <c r="GY323" s="19"/>
      <c r="GZ323" t="e">
        <f t="shared" si="666"/>
        <v>#VALUE!</v>
      </c>
      <c r="HA323">
        <f t="shared" si="599"/>
        <v>3</v>
      </c>
      <c r="HC323" t="s">
        <v>982</v>
      </c>
      <c r="HD323">
        <f t="shared" si="683"/>
        <v>289</v>
      </c>
      <c r="HE323" t="str">
        <f t="shared" si="616"/>
        <v/>
      </c>
      <c r="HF323">
        <f t="shared" si="617"/>
        <v>0</v>
      </c>
      <c r="HG323" t="str">
        <f t="shared" si="618"/>
        <v/>
      </c>
      <c r="HH323">
        <f t="shared" si="716"/>
        <v>0</v>
      </c>
    </row>
    <row r="324" spans="2:216" x14ac:dyDescent="0.25">
      <c r="B324" s="8"/>
      <c r="C324" s="8"/>
      <c r="D324" s="8"/>
      <c r="E324" s="8"/>
      <c r="F324" s="8"/>
      <c r="G324" s="8"/>
      <c r="H324" s="8"/>
      <c r="I324" s="8"/>
      <c r="J324" s="8"/>
      <c r="L324" s="185"/>
      <c r="M324" s="185"/>
      <c r="N324" s="84"/>
      <c r="O324" s="8"/>
      <c r="P324" s="8"/>
      <c r="Q324" s="27"/>
      <c r="R324" s="227">
        <f t="shared" si="619"/>
        <v>193.33333333333334</v>
      </c>
      <c r="U324" s="32" t="str">
        <f t="shared" si="685"/>
        <v/>
      </c>
      <c r="V324" s="45" t="str">
        <f t="shared" si="686"/>
        <v/>
      </c>
      <c r="W324" s="32" t="str">
        <f t="shared" si="620"/>
        <v/>
      </c>
      <c r="X324" s="35" t="str">
        <f t="shared" si="687"/>
        <v/>
      </c>
      <c r="Y324" s="39" t="str">
        <f t="shared" si="688"/>
        <v/>
      </c>
      <c r="Z324" s="35" t="str">
        <f t="shared" si="689"/>
        <v/>
      </c>
      <c r="AA324" s="35" t="str">
        <f t="shared" si="690"/>
        <v/>
      </c>
      <c r="AB324" s="35" t="str">
        <f t="shared" si="621"/>
        <v/>
      </c>
      <c r="AC324" s="39" t="str">
        <f t="shared" si="622"/>
        <v/>
      </c>
      <c r="AD324" s="39" t="str">
        <f t="shared" si="623"/>
        <v/>
      </c>
      <c r="AE324" s="41" t="str">
        <f t="shared" si="691"/>
        <v/>
      </c>
      <c r="AG324" s="20" t="e">
        <f t="shared" si="624"/>
        <v>#VALUE!</v>
      </c>
      <c r="BE324" s="8">
        <v>180</v>
      </c>
      <c r="BF324" s="8">
        <v>360</v>
      </c>
      <c r="BG324" s="8">
        <f t="shared" si="684"/>
        <v>11600</v>
      </c>
      <c r="BH324">
        <f t="shared" si="625"/>
        <v>34800</v>
      </c>
      <c r="BI324" t="s">
        <v>20</v>
      </c>
      <c r="BJ324">
        <f t="shared" si="626"/>
        <v>34800</v>
      </c>
      <c r="BK324">
        <f t="shared" si="667"/>
        <v>0</v>
      </c>
      <c r="BL324" s="17">
        <f t="shared" si="627"/>
        <v>69600</v>
      </c>
      <c r="BM324" s="17">
        <f t="shared" si="628"/>
        <v>360</v>
      </c>
      <c r="BN324" s="17">
        <f t="shared" si="629"/>
        <v>69600</v>
      </c>
      <c r="BO324" s="17">
        <f t="shared" si="630"/>
        <v>0</v>
      </c>
      <c r="BR324">
        <f t="shared" si="631"/>
        <v>34800</v>
      </c>
      <c r="BS324">
        <f t="shared" si="632"/>
        <v>120</v>
      </c>
      <c r="BT324">
        <f t="shared" si="633"/>
        <v>580</v>
      </c>
      <c r="BU324">
        <f t="shared" si="634"/>
        <v>3</v>
      </c>
      <c r="BX324">
        <f t="shared" si="635"/>
        <v>1</v>
      </c>
      <c r="BY324">
        <f t="shared" si="636"/>
        <v>580</v>
      </c>
      <c r="BZ324">
        <f t="shared" si="637"/>
        <v>3</v>
      </c>
      <c r="CA324">
        <f t="shared" si="638"/>
        <v>1</v>
      </c>
      <c r="CB324">
        <f t="shared" si="639"/>
        <v>580</v>
      </c>
      <c r="CC324">
        <f t="shared" si="640"/>
        <v>3</v>
      </c>
      <c r="CD324" s="19"/>
      <c r="CE324" s="155">
        <f t="shared" si="641"/>
        <v>193.33333333333334</v>
      </c>
      <c r="CF324" s="17">
        <f t="shared" si="642"/>
        <v>193.33333333333334</v>
      </c>
      <c r="CG324" s="205">
        <f t="shared" si="643"/>
        <v>607.37457969402669</v>
      </c>
      <c r="CH324" s="205">
        <f t="shared" si="644"/>
        <v>193.33333333333334</v>
      </c>
      <c r="CI324" s="205">
        <f t="shared" si="645"/>
        <v>0</v>
      </c>
      <c r="CJ324" s="224">
        <f t="shared" si="600"/>
        <v>1</v>
      </c>
      <c r="CK324" s="205">
        <f t="shared" si="646"/>
        <v>2</v>
      </c>
      <c r="CL324" s="205">
        <v>360</v>
      </c>
      <c r="CM324" s="205">
        <f t="shared" si="668"/>
        <v>8.3333333333333332E-3</v>
      </c>
      <c r="CN324" s="8"/>
      <c r="CO324" s="198"/>
      <c r="CP324" s="8"/>
      <c r="CQ324" s="8"/>
      <c r="CR324" s="8"/>
      <c r="CS324" s="8"/>
      <c r="CT324" s="8">
        <f t="shared" si="669"/>
        <v>580</v>
      </c>
      <c r="CU324" s="8">
        <f t="shared" si="670"/>
        <v>3</v>
      </c>
      <c r="CV324" s="8">
        <f t="shared" si="647"/>
        <v>1</v>
      </c>
      <c r="CW324" s="8">
        <f t="shared" si="717"/>
        <v>580</v>
      </c>
      <c r="CX324" s="8">
        <f t="shared" si="718"/>
        <v>3</v>
      </c>
      <c r="CY324" s="8">
        <f t="shared" si="601"/>
        <v>1</v>
      </c>
      <c r="CZ324" s="8">
        <f t="shared" si="602"/>
        <v>580</v>
      </c>
      <c r="DA324" s="8">
        <f t="shared" si="648"/>
        <v>3</v>
      </c>
      <c r="DB324" s="8"/>
      <c r="DC324" s="198">
        <f t="shared" si="649"/>
        <v>580</v>
      </c>
      <c r="DD324" s="234" t="s">
        <v>1005</v>
      </c>
      <c r="DE324" s="198">
        <f t="shared" si="650"/>
        <v>3</v>
      </c>
      <c r="DF324" s="8" t="s">
        <v>16</v>
      </c>
      <c r="DG324" s="8">
        <f t="shared" si="603"/>
        <v>193.33333333333334</v>
      </c>
      <c r="DH324" s="129" t="s">
        <v>18</v>
      </c>
      <c r="DI324" s="129" t="s">
        <v>16</v>
      </c>
      <c r="DJ324" s="198">
        <f t="shared" si="651"/>
        <v>607.37457969402669</v>
      </c>
      <c r="DK324" s="30" t="s">
        <v>2</v>
      </c>
      <c r="DL324" s="198">
        <f t="shared" si="604"/>
        <v>607.37457969402669</v>
      </c>
      <c r="DM324" s="228">
        <f t="shared" si="671"/>
        <v>1000000000000</v>
      </c>
      <c r="DN324" s="228">
        <f t="shared" si="672"/>
        <v>607374579694026.75</v>
      </c>
      <c r="DO324" s="228">
        <f t="shared" si="673"/>
        <v>607374579694026.75</v>
      </c>
      <c r="DP324" s="228">
        <f t="shared" si="674"/>
        <v>607374579694027</v>
      </c>
      <c r="DQ324" s="228">
        <f t="shared" si="675"/>
        <v>607374579694027</v>
      </c>
      <c r="DR324" s="30" t="str">
        <f t="shared" si="676"/>
        <v/>
      </c>
      <c r="DS324" s="30">
        <f t="shared" si="677"/>
        <v>0</v>
      </c>
      <c r="DT324" s="30">
        <f t="shared" si="678"/>
        <v>0</v>
      </c>
      <c r="DU324" s="27"/>
      <c r="DV324" s="23" t="s">
        <v>19</v>
      </c>
      <c r="DW324" s="23">
        <f t="shared" si="605"/>
        <v>580</v>
      </c>
      <c r="DX324" s="23">
        <f t="shared" si="606"/>
        <v>3</v>
      </c>
      <c r="DY324" s="23">
        <f t="shared" si="652"/>
        <v>193.33333333333334</v>
      </c>
      <c r="DZ324" s="23">
        <f t="shared" si="653"/>
        <v>0</v>
      </c>
      <c r="EA324" s="23">
        <f t="shared" si="607"/>
        <v>0</v>
      </c>
      <c r="EB324" s="23"/>
      <c r="EC324" s="23">
        <f t="shared" si="654"/>
        <v>580</v>
      </c>
      <c r="ED324" s="23">
        <f t="shared" si="655"/>
        <v>3</v>
      </c>
      <c r="EE324" s="23">
        <f t="shared" si="656"/>
        <v>580</v>
      </c>
      <c r="EF324" s="23">
        <f t="shared" si="657"/>
        <v>3</v>
      </c>
      <c r="EG324" s="23"/>
      <c r="EH324" s="23" t="s">
        <v>36</v>
      </c>
      <c r="EI324" s="223">
        <f t="shared" si="658"/>
        <v>580</v>
      </c>
      <c r="EJ324" s="23" t="s">
        <v>17</v>
      </c>
      <c r="EK324" s="223">
        <f t="shared" si="659"/>
        <v>3</v>
      </c>
      <c r="EL324" s="92" t="s">
        <v>37</v>
      </c>
      <c r="EM324" s="24" t="s">
        <v>18</v>
      </c>
      <c r="EN324" s="92">
        <f t="shared" si="692"/>
        <v>1</v>
      </c>
      <c r="EO324" s="92" t="s">
        <v>16</v>
      </c>
      <c r="EP324" t="str">
        <f t="shared" si="693"/>
        <v xml:space="preserve">( 580 / 3 ) π </v>
      </c>
      <c r="EQ324" t="str">
        <f t="shared" si="694"/>
        <v xml:space="preserve">( 580 / 3 ) π </v>
      </c>
      <c r="ER324" t="str">
        <f t="shared" si="660"/>
        <v xml:space="preserve">( 580 / 3 ) π </v>
      </c>
      <c r="ES324">
        <f t="shared" si="679"/>
        <v>0</v>
      </c>
      <c r="ET324" t="str">
        <f t="shared" si="661"/>
        <v xml:space="preserve">( 580 / 3 ) π </v>
      </c>
      <c r="EU324" s="92" t="s">
        <v>39</v>
      </c>
      <c r="EV324" s="92">
        <f t="shared" si="680"/>
        <v>291</v>
      </c>
      <c r="EW324" s="92"/>
      <c r="EX324" s="92">
        <f t="shared" si="681"/>
        <v>3</v>
      </c>
      <c r="EY324" s="92">
        <f t="shared" si="608"/>
        <v>3</v>
      </c>
      <c r="EZ324" s="71" t="str">
        <f t="shared" si="609"/>
        <v xml:space="preserve">34800° = </v>
      </c>
      <c r="FA324" s="73" t="str">
        <f t="shared" si="662"/>
        <v xml:space="preserve">( 580 / 3 ) π </v>
      </c>
      <c r="FB324" s="26" t="str">
        <f t="shared" si="610"/>
        <v>=</v>
      </c>
      <c r="FC324" s="26"/>
      <c r="FD324" s="26">
        <f t="shared" si="611"/>
        <v>607.37457969402669</v>
      </c>
      <c r="FE324" s="26"/>
      <c r="FF324" s="26" t="s">
        <v>39</v>
      </c>
      <c r="FG324" s="25">
        <f t="shared" si="612"/>
        <v>607.37457969402669</v>
      </c>
      <c r="FH324" s="25" t="s">
        <v>2</v>
      </c>
      <c r="FI324" s="25" t="str">
        <f t="shared" si="613"/>
        <v/>
      </c>
      <c r="FL324" s="144" t="str">
        <f t="shared" si="614"/>
        <v>( 580 / 3 ) π   =</v>
      </c>
      <c r="FM324" s="42">
        <f t="shared" si="695"/>
        <v>607.37457969402669</v>
      </c>
      <c r="FN324">
        <f t="shared" si="696"/>
        <v>-0.8660254037844386</v>
      </c>
      <c r="FO324">
        <f t="shared" si="697"/>
        <v>-0.5</v>
      </c>
      <c r="FP324">
        <f t="shared" si="698"/>
        <v>-4.3301270189221928</v>
      </c>
      <c r="FQ324">
        <f t="shared" si="699"/>
        <v>-2.5</v>
      </c>
      <c r="FR324">
        <f t="shared" si="700"/>
        <v>7.5</v>
      </c>
      <c r="FS324">
        <f t="shared" si="701"/>
        <v>2.5</v>
      </c>
      <c r="FT324">
        <f t="shared" si="702"/>
        <v>8.6602540378443873</v>
      </c>
      <c r="FV324">
        <v>360</v>
      </c>
      <c r="FW324">
        <f t="shared" si="682"/>
        <v>120</v>
      </c>
      <c r="FX324">
        <f t="shared" si="703"/>
        <v>60</v>
      </c>
      <c r="FY324">
        <f t="shared" si="719"/>
        <v>3</v>
      </c>
      <c r="FZ324">
        <f t="shared" si="663"/>
        <v>1.5</v>
      </c>
      <c r="GA324">
        <f t="shared" si="720"/>
        <v>290</v>
      </c>
      <c r="GB324">
        <f t="shared" si="704"/>
        <v>0</v>
      </c>
      <c r="GC324" t="str">
        <f t="shared" si="705"/>
        <v/>
      </c>
      <c r="GD324" t="str">
        <f t="shared" si="664"/>
        <v/>
      </c>
      <c r="GH324" t="str">
        <f t="shared" si="615"/>
        <v/>
      </c>
      <c r="GI324" t="str">
        <f t="shared" si="706"/>
        <v/>
      </c>
      <c r="GJ324" s="43" t="str">
        <f t="shared" si="707"/>
        <v/>
      </c>
      <c r="GK324" s="43" t="str">
        <f t="shared" si="708"/>
        <v/>
      </c>
      <c r="GL324" s="145"/>
      <c r="GM324" t="str">
        <f t="shared" si="709"/>
        <v/>
      </c>
      <c r="GN324" t="str">
        <f t="shared" si="710"/>
        <v/>
      </c>
      <c r="GO324" t="str">
        <f t="shared" si="711"/>
        <v/>
      </c>
      <c r="GP324" t="str">
        <f t="shared" si="712"/>
        <v/>
      </c>
      <c r="GQ324" t="str">
        <f t="shared" si="665"/>
        <v/>
      </c>
      <c r="GR324" t="str">
        <f t="shared" si="713"/>
        <v/>
      </c>
      <c r="GS324" t="str">
        <f t="shared" si="714"/>
        <v/>
      </c>
      <c r="GU324" t="str">
        <f t="shared" si="715"/>
        <v/>
      </c>
      <c r="GV324" t="str">
        <f t="shared" si="596"/>
        <v/>
      </c>
      <c r="GW324" t="str">
        <f t="shared" si="597"/>
        <v/>
      </c>
      <c r="GX324" t="str">
        <f t="shared" si="598"/>
        <v/>
      </c>
      <c r="GY324" s="19"/>
      <c r="GZ324" t="e">
        <f t="shared" si="666"/>
        <v>#VALUE!</v>
      </c>
      <c r="HA324">
        <f t="shared" si="599"/>
        <v>3</v>
      </c>
      <c r="HC324" t="s">
        <v>982</v>
      </c>
      <c r="HD324">
        <f t="shared" si="683"/>
        <v>290</v>
      </c>
      <c r="HE324" t="str">
        <f t="shared" si="616"/>
        <v/>
      </c>
      <c r="HF324">
        <f t="shared" si="617"/>
        <v>0</v>
      </c>
      <c r="HG324" t="str">
        <f t="shared" si="618"/>
        <v/>
      </c>
      <c r="HH324">
        <f t="shared" si="716"/>
        <v>0</v>
      </c>
    </row>
    <row r="325" spans="2:216" x14ac:dyDescent="0.25">
      <c r="B325" s="8"/>
      <c r="C325" s="8"/>
      <c r="D325" s="8"/>
      <c r="E325" s="8"/>
      <c r="F325" s="8"/>
      <c r="G325" s="8"/>
      <c r="H325" s="8"/>
      <c r="I325" s="8"/>
      <c r="J325" s="8"/>
      <c r="L325" s="185"/>
      <c r="M325" s="185"/>
      <c r="N325" s="84"/>
      <c r="O325" s="8"/>
      <c r="P325" s="8"/>
      <c r="Q325" s="27"/>
      <c r="R325" s="227">
        <f t="shared" si="619"/>
        <v>194</v>
      </c>
      <c r="U325" s="32" t="str">
        <f t="shared" si="685"/>
        <v/>
      </c>
      <c r="V325" s="44" t="str">
        <f t="shared" si="686"/>
        <v/>
      </c>
      <c r="W325" s="66" t="str">
        <f t="shared" si="620"/>
        <v/>
      </c>
      <c r="X325" s="34" t="str">
        <f t="shared" si="687"/>
        <v/>
      </c>
      <c r="Y325" s="38" t="str">
        <f t="shared" si="688"/>
        <v/>
      </c>
      <c r="Z325" s="34" t="str">
        <f t="shared" si="689"/>
        <v/>
      </c>
      <c r="AA325" s="34" t="str">
        <f t="shared" si="690"/>
        <v/>
      </c>
      <c r="AB325" s="34" t="str">
        <f t="shared" si="621"/>
        <v/>
      </c>
      <c r="AC325" s="38" t="str">
        <f t="shared" si="622"/>
        <v/>
      </c>
      <c r="AD325" s="38" t="str">
        <f t="shared" si="623"/>
        <v/>
      </c>
      <c r="AE325" s="40" t="str">
        <f t="shared" si="691"/>
        <v/>
      </c>
      <c r="AG325" s="20" t="e">
        <f t="shared" si="624"/>
        <v>#VALUE!</v>
      </c>
      <c r="BE325" s="8">
        <v>180</v>
      </c>
      <c r="BF325" s="8">
        <v>360</v>
      </c>
      <c r="BG325" s="8">
        <f t="shared" si="684"/>
        <v>11640</v>
      </c>
      <c r="BH325">
        <f t="shared" si="625"/>
        <v>34920</v>
      </c>
      <c r="BI325" t="s">
        <v>20</v>
      </c>
      <c r="BJ325">
        <f t="shared" si="626"/>
        <v>34920</v>
      </c>
      <c r="BK325">
        <f t="shared" si="667"/>
        <v>0</v>
      </c>
      <c r="BL325" s="17">
        <f t="shared" si="627"/>
        <v>69840</v>
      </c>
      <c r="BM325" s="17">
        <f t="shared" si="628"/>
        <v>360</v>
      </c>
      <c r="BN325" s="17">
        <f t="shared" si="629"/>
        <v>69840</v>
      </c>
      <c r="BO325" s="17">
        <f t="shared" si="630"/>
        <v>0</v>
      </c>
      <c r="BR325">
        <f t="shared" si="631"/>
        <v>34920</v>
      </c>
      <c r="BS325">
        <f t="shared" si="632"/>
        <v>360</v>
      </c>
      <c r="BT325">
        <f t="shared" si="633"/>
        <v>194</v>
      </c>
      <c r="BU325">
        <f t="shared" si="634"/>
        <v>1</v>
      </c>
      <c r="BX325">
        <f t="shared" si="635"/>
        <v>1</v>
      </c>
      <c r="BY325">
        <f t="shared" si="636"/>
        <v>194</v>
      </c>
      <c r="BZ325">
        <f t="shared" si="637"/>
        <v>1</v>
      </c>
      <c r="CA325">
        <f t="shared" si="638"/>
        <v>1</v>
      </c>
      <c r="CB325">
        <f t="shared" si="639"/>
        <v>194</v>
      </c>
      <c r="CC325">
        <f t="shared" si="640"/>
        <v>1</v>
      </c>
      <c r="CD325" s="19"/>
      <c r="CE325" s="155">
        <f t="shared" si="641"/>
        <v>194</v>
      </c>
      <c r="CF325" s="17">
        <f t="shared" si="642"/>
        <v>194</v>
      </c>
      <c r="CG325" s="205">
        <f t="shared" si="643"/>
        <v>609.46897479641984</v>
      </c>
      <c r="CH325" s="205">
        <f t="shared" si="644"/>
        <v>194</v>
      </c>
      <c r="CI325" s="205">
        <f t="shared" si="645"/>
        <v>0</v>
      </c>
      <c r="CJ325" s="224">
        <f t="shared" si="600"/>
        <v>1</v>
      </c>
      <c r="CK325" s="205">
        <f t="shared" si="646"/>
        <v>2</v>
      </c>
      <c r="CL325" s="205">
        <v>360</v>
      </c>
      <c r="CM325" s="205">
        <f t="shared" si="668"/>
        <v>8.3333333333333332E-3</v>
      </c>
      <c r="CN325" s="8"/>
      <c r="CO325" s="198"/>
      <c r="CP325" s="8"/>
      <c r="CQ325" s="8"/>
      <c r="CR325" s="8"/>
      <c r="CS325" s="8"/>
      <c r="CT325" s="8">
        <f t="shared" si="669"/>
        <v>582</v>
      </c>
      <c r="CU325" s="8">
        <f t="shared" si="670"/>
        <v>3</v>
      </c>
      <c r="CV325" s="8">
        <f t="shared" si="647"/>
        <v>3</v>
      </c>
      <c r="CW325" s="8">
        <f t="shared" si="717"/>
        <v>194</v>
      </c>
      <c r="CX325" s="8">
        <f t="shared" si="718"/>
        <v>1</v>
      </c>
      <c r="CY325" s="8">
        <f t="shared" si="601"/>
        <v>3</v>
      </c>
      <c r="CZ325" s="8">
        <f t="shared" si="602"/>
        <v>194</v>
      </c>
      <c r="DA325" s="8">
        <f t="shared" si="648"/>
        <v>1</v>
      </c>
      <c r="DB325" s="8"/>
      <c r="DC325" s="198">
        <f t="shared" si="649"/>
        <v>194</v>
      </c>
      <c r="DD325" s="234" t="s">
        <v>1005</v>
      </c>
      <c r="DE325" s="198">
        <f t="shared" si="650"/>
        <v>1</v>
      </c>
      <c r="DF325" s="8" t="s">
        <v>16</v>
      </c>
      <c r="DG325" s="8">
        <f t="shared" si="603"/>
        <v>194</v>
      </c>
      <c r="DH325" s="129" t="s">
        <v>18</v>
      </c>
      <c r="DI325" s="129" t="s">
        <v>16</v>
      </c>
      <c r="DJ325" s="198">
        <f t="shared" si="651"/>
        <v>609.46897479641984</v>
      </c>
      <c r="DK325" s="30" t="s">
        <v>2</v>
      </c>
      <c r="DL325" s="198">
        <f t="shared" si="604"/>
        <v>609.46897479641984</v>
      </c>
      <c r="DM325" s="228">
        <f t="shared" si="671"/>
        <v>1000000000000</v>
      </c>
      <c r="DN325" s="228">
        <f t="shared" si="672"/>
        <v>609468974796419.88</v>
      </c>
      <c r="DO325" s="228">
        <f t="shared" si="673"/>
        <v>609468974796419.88</v>
      </c>
      <c r="DP325" s="228">
        <f t="shared" si="674"/>
        <v>609468974796420</v>
      </c>
      <c r="DQ325" s="228">
        <f t="shared" si="675"/>
        <v>609468974796420</v>
      </c>
      <c r="DR325" s="30" t="str">
        <f t="shared" si="676"/>
        <v/>
      </c>
      <c r="DS325" s="30">
        <f t="shared" si="677"/>
        <v>0</v>
      </c>
      <c r="DT325" s="30">
        <f t="shared" si="678"/>
        <v>0</v>
      </c>
      <c r="DU325" s="27"/>
      <c r="DV325" s="23" t="s">
        <v>19</v>
      </c>
      <c r="DW325" s="23">
        <f t="shared" si="605"/>
        <v>194</v>
      </c>
      <c r="DX325" s="23">
        <f t="shared" si="606"/>
        <v>1</v>
      </c>
      <c r="DY325" s="23">
        <f t="shared" si="652"/>
        <v>194</v>
      </c>
      <c r="DZ325" s="23">
        <f t="shared" si="653"/>
        <v>0</v>
      </c>
      <c r="EA325" s="23">
        <f t="shared" si="607"/>
        <v>0</v>
      </c>
      <c r="EB325" s="23"/>
      <c r="EC325" s="23">
        <f t="shared" si="654"/>
        <v>194</v>
      </c>
      <c r="ED325" s="23">
        <f t="shared" si="655"/>
        <v>1</v>
      </c>
      <c r="EE325" s="23">
        <f t="shared" si="656"/>
        <v>194</v>
      </c>
      <c r="EF325" s="23">
        <f t="shared" si="657"/>
        <v>1</v>
      </c>
      <c r="EG325" s="23"/>
      <c r="EH325" s="23" t="s">
        <v>36</v>
      </c>
      <c r="EI325" s="223">
        <f t="shared" si="658"/>
        <v>194</v>
      </c>
      <c r="EJ325" s="23" t="s">
        <v>17</v>
      </c>
      <c r="EK325" s="223">
        <f t="shared" si="659"/>
        <v>1</v>
      </c>
      <c r="EL325" s="92" t="s">
        <v>37</v>
      </c>
      <c r="EM325" s="24" t="s">
        <v>18</v>
      </c>
      <c r="EN325" s="92">
        <f t="shared" si="692"/>
        <v>1</v>
      </c>
      <c r="EO325" s="92" t="s">
        <v>16</v>
      </c>
      <c r="EP325" t="str">
        <f t="shared" si="693"/>
        <v xml:space="preserve">( 194 / 1 ) π </v>
      </c>
      <c r="EQ325" t="str">
        <f t="shared" si="694"/>
        <v xml:space="preserve">194 π </v>
      </c>
      <c r="ER325" t="str">
        <f t="shared" si="660"/>
        <v xml:space="preserve">194 π </v>
      </c>
      <c r="ES325">
        <f t="shared" si="679"/>
        <v>0</v>
      </c>
      <c r="ET325" t="str">
        <f t="shared" si="661"/>
        <v xml:space="preserve">194 π </v>
      </c>
      <c r="EU325" s="92" t="s">
        <v>39</v>
      </c>
      <c r="EV325" s="92">
        <f t="shared" si="680"/>
        <v>292</v>
      </c>
      <c r="EW325" s="92"/>
      <c r="EX325" s="92">
        <f t="shared" si="681"/>
        <v>3</v>
      </c>
      <c r="EY325" s="92">
        <f t="shared" si="608"/>
        <v>1</v>
      </c>
      <c r="EZ325" s="71" t="str">
        <f t="shared" si="609"/>
        <v xml:space="preserve">34920° = </v>
      </c>
      <c r="FA325" s="73" t="str">
        <f t="shared" si="662"/>
        <v xml:space="preserve">194 π </v>
      </c>
      <c r="FB325" s="26" t="str">
        <f t="shared" si="610"/>
        <v>=</v>
      </c>
      <c r="FC325" s="26"/>
      <c r="FD325" s="26">
        <f t="shared" si="611"/>
        <v>609.46897479641984</v>
      </c>
      <c r="FE325" s="26"/>
      <c r="FF325" s="26" t="s">
        <v>39</v>
      </c>
      <c r="FG325" s="25">
        <f t="shared" si="612"/>
        <v>609.46897479641984</v>
      </c>
      <c r="FH325" s="25" t="s">
        <v>2</v>
      </c>
      <c r="FI325" s="25" t="str">
        <f t="shared" si="613"/>
        <v/>
      </c>
      <c r="FL325" s="144" t="str">
        <f t="shared" si="614"/>
        <v>194 π   =</v>
      </c>
      <c r="FM325" s="42">
        <f t="shared" si="695"/>
        <v>609.46897479641984</v>
      </c>
      <c r="FN325">
        <f t="shared" si="696"/>
        <v>-4.5084162098030234E-14</v>
      </c>
      <c r="FO325">
        <f t="shared" si="697"/>
        <v>1</v>
      </c>
      <c r="FP325">
        <f t="shared" si="698"/>
        <v>-2.2542081049015117E-13</v>
      </c>
      <c r="FQ325">
        <f t="shared" si="699"/>
        <v>5</v>
      </c>
      <c r="FR325">
        <f t="shared" si="700"/>
        <v>0</v>
      </c>
      <c r="FS325">
        <f t="shared" si="701"/>
        <v>0</v>
      </c>
      <c r="FT325">
        <f t="shared" si="702"/>
        <v>2.2542081049015117E-13</v>
      </c>
      <c r="FV325">
        <v>360</v>
      </c>
      <c r="FW325">
        <f t="shared" si="682"/>
        <v>120</v>
      </c>
      <c r="FX325">
        <f t="shared" si="703"/>
        <v>60</v>
      </c>
      <c r="FY325">
        <f t="shared" si="719"/>
        <v>3</v>
      </c>
      <c r="FZ325">
        <f t="shared" si="663"/>
        <v>1.5</v>
      </c>
      <c r="GA325">
        <f t="shared" si="720"/>
        <v>291</v>
      </c>
      <c r="GB325">
        <f t="shared" si="704"/>
        <v>0</v>
      </c>
      <c r="GC325" t="str">
        <f t="shared" si="705"/>
        <v/>
      </c>
      <c r="GD325" t="str">
        <f t="shared" si="664"/>
        <v/>
      </c>
      <c r="GH325" t="str">
        <f t="shared" si="615"/>
        <v/>
      </c>
      <c r="GI325" t="str">
        <f t="shared" si="706"/>
        <v/>
      </c>
      <c r="GJ325" s="43" t="str">
        <f t="shared" si="707"/>
        <v/>
      </c>
      <c r="GK325" s="43" t="str">
        <f t="shared" si="708"/>
        <v/>
      </c>
      <c r="GL325" s="145"/>
      <c r="GM325" t="str">
        <f t="shared" si="709"/>
        <v/>
      </c>
      <c r="GN325" t="str">
        <f t="shared" si="710"/>
        <v/>
      </c>
      <c r="GO325" t="str">
        <f t="shared" si="711"/>
        <v/>
      </c>
      <c r="GP325" t="str">
        <f t="shared" si="712"/>
        <v/>
      </c>
      <c r="GQ325" t="str">
        <f t="shared" si="665"/>
        <v/>
      </c>
      <c r="GR325" t="str">
        <f t="shared" si="713"/>
        <v/>
      </c>
      <c r="GS325" t="str">
        <f t="shared" si="714"/>
        <v/>
      </c>
      <c r="GU325" t="str">
        <f t="shared" si="715"/>
        <v/>
      </c>
      <c r="GV325" t="str">
        <f t="shared" si="596"/>
        <v/>
      </c>
      <c r="GW325" t="str">
        <f t="shared" si="597"/>
        <v/>
      </c>
      <c r="GX325" t="str">
        <f t="shared" si="598"/>
        <v/>
      </c>
      <c r="GY325" s="19"/>
      <c r="GZ325" t="e">
        <f t="shared" si="666"/>
        <v>#VALUE!</v>
      </c>
      <c r="HA325">
        <f t="shared" si="599"/>
        <v>3</v>
      </c>
      <c r="HC325" t="s">
        <v>982</v>
      </c>
      <c r="HD325">
        <f t="shared" si="683"/>
        <v>291</v>
      </c>
      <c r="HE325" t="str">
        <f t="shared" si="616"/>
        <v/>
      </c>
      <c r="HF325">
        <f t="shared" si="617"/>
        <v>0</v>
      </c>
      <c r="HG325" t="str">
        <f t="shared" si="618"/>
        <v/>
      </c>
      <c r="HH325">
        <f t="shared" si="716"/>
        <v>0</v>
      </c>
    </row>
    <row r="326" spans="2:216" x14ac:dyDescent="0.25">
      <c r="B326" s="8"/>
      <c r="C326" s="8"/>
      <c r="D326" s="8"/>
      <c r="E326" s="8"/>
      <c r="F326" s="8"/>
      <c r="G326" s="8"/>
      <c r="H326" s="8"/>
      <c r="I326" s="8"/>
      <c r="J326" s="8"/>
      <c r="L326" s="185"/>
      <c r="M326" s="185"/>
      <c r="N326" s="84"/>
      <c r="O326" s="8"/>
      <c r="P326" s="8"/>
      <c r="Q326" s="27"/>
      <c r="R326" s="227">
        <f t="shared" si="619"/>
        <v>194.66666666666666</v>
      </c>
      <c r="U326" s="32" t="str">
        <f t="shared" si="685"/>
        <v/>
      </c>
      <c r="V326" s="45" t="str">
        <f t="shared" si="686"/>
        <v/>
      </c>
      <c r="W326" s="32" t="str">
        <f t="shared" si="620"/>
        <v/>
      </c>
      <c r="X326" s="35" t="str">
        <f t="shared" si="687"/>
        <v/>
      </c>
      <c r="Y326" s="39" t="str">
        <f t="shared" si="688"/>
        <v/>
      </c>
      <c r="Z326" s="35" t="str">
        <f t="shared" si="689"/>
        <v/>
      </c>
      <c r="AA326" s="35" t="str">
        <f t="shared" si="690"/>
        <v/>
      </c>
      <c r="AB326" s="35" t="str">
        <f t="shared" si="621"/>
        <v/>
      </c>
      <c r="AC326" s="39" t="str">
        <f t="shared" si="622"/>
        <v/>
      </c>
      <c r="AD326" s="39" t="str">
        <f t="shared" si="623"/>
        <v/>
      </c>
      <c r="AE326" s="41" t="str">
        <f t="shared" si="691"/>
        <v/>
      </c>
      <c r="AG326" s="20" t="e">
        <f t="shared" si="624"/>
        <v>#VALUE!</v>
      </c>
      <c r="BE326" s="8">
        <v>180</v>
      </c>
      <c r="BF326" s="8">
        <v>360</v>
      </c>
      <c r="BG326" s="8">
        <f t="shared" si="684"/>
        <v>11680</v>
      </c>
      <c r="BH326">
        <f t="shared" si="625"/>
        <v>35040</v>
      </c>
      <c r="BI326" t="s">
        <v>20</v>
      </c>
      <c r="BJ326">
        <f t="shared" si="626"/>
        <v>35040</v>
      </c>
      <c r="BK326">
        <f t="shared" si="667"/>
        <v>0</v>
      </c>
      <c r="BL326" s="17">
        <f t="shared" si="627"/>
        <v>70080</v>
      </c>
      <c r="BM326" s="17">
        <f t="shared" si="628"/>
        <v>360</v>
      </c>
      <c r="BN326" s="17">
        <f t="shared" si="629"/>
        <v>70080</v>
      </c>
      <c r="BO326" s="17">
        <f t="shared" si="630"/>
        <v>0</v>
      </c>
      <c r="BR326">
        <f t="shared" si="631"/>
        <v>35040</v>
      </c>
      <c r="BS326">
        <f t="shared" si="632"/>
        <v>120</v>
      </c>
      <c r="BT326">
        <f t="shared" si="633"/>
        <v>584</v>
      </c>
      <c r="BU326">
        <f t="shared" si="634"/>
        <v>3</v>
      </c>
      <c r="BX326">
        <f t="shared" si="635"/>
        <v>1</v>
      </c>
      <c r="BY326">
        <f t="shared" si="636"/>
        <v>584</v>
      </c>
      <c r="BZ326">
        <f t="shared" si="637"/>
        <v>3</v>
      </c>
      <c r="CA326">
        <f t="shared" si="638"/>
        <v>1</v>
      </c>
      <c r="CB326">
        <f t="shared" si="639"/>
        <v>584</v>
      </c>
      <c r="CC326">
        <f t="shared" si="640"/>
        <v>3</v>
      </c>
      <c r="CD326" s="19"/>
      <c r="CE326" s="155">
        <f t="shared" si="641"/>
        <v>194.66666666666666</v>
      </c>
      <c r="CF326" s="17">
        <f t="shared" si="642"/>
        <v>194.66666666666666</v>
      </c>
      <c r="CG326" s="205">
        <f t="shared" si="643"/>
        <v>611.56336989881299</v>
      </c>
      <c r="CH326" s="205">
        <f t="shared" si="644"/>
        <v>194.66666666666666</v>
      </c>
      <c r="CI326" s="205">
        <f t="shared" si="645"/>
        <v>0</v>
      </c>
      <c r="CJ326" s="224">
        <f t="shared" si="600"/>
        <v>1</v>
      </c>
      <c r="CK326" s="205">
        <f t="shared" si="646"/>
        <v>2</v>
      </c>
      <c r="CL326" s="205">
        <v>360</v>
      </c>
      <c r="CM326" s="205">
        <f t="shared" si="668"/>
        <v>8.3333333333333332E-3</v>
      </c>
      <c r="CN326" s="8"/>
      <c r="CO326" s="198"/>
      <c r="CP326" s="8"/>
      <c r="CQ326" s="8"/>
      <c r="CR326" s="8"/>
      <c r="CS326" s="8"/>
      <c r="CT326" s="8">
        <f t="shared" si="669"/>
        <v>584</v>
      </c>
      <c r="CU326" s="8">
        <f t="shared" si="670"/>
        <v>3</v>
      </c>
      <c r="CV326" s="8">
        <f t="shared" si="647"/>
        <v>1</v>
      </c>
      <c r="CW326" s="8">
        <f t="shared" si="717"/>
        <v>584</v>
      </c>
      <c r="CX326" s="8">
        <f t="shared" si="718"/>
        <v>3</v>
      </c>
      <c r="CY326" s="8">
        <f t="shared" si="601"/>
        <v>1</v>
      </c>
      <c r="CZ326" s="8">
        <f t="shared" si="602"/>
        <v>584</v>
      </c>
      <c r="DA326" s="8">
        <f t="shared" si="648"/>
        <v>3</v>
      </c>
      <c r="DB326" s="8"/>
      <c r="DC326" s="198">
        <f t="shared" si="649"/>
        <v>584</v>
      </c>
      <c r="DD326" s="234" t="s">
        <v>1005</v>
      </c>
      <c r="DE326" s="198">
        <f t="shared" si="650"/>
        <v>3</v>
      </c>
      <c r="DF326" s="8" t="s">
        <v>16</v>
      </c>
      <c r="DG326" s="8">
        <f t="shared" si="603"/>
        <v>194.66666666666666</v>
      </c>
      <c r="DH326" s="129" t="s">
        <v>18</v>
      </c>
      <c r="DI326" s="129" t="s">
        <v>16</v>
      </c>
      <c r="DJ326" s="198">
        <f t="shared" si="651"/>
        <v>611.56336989881299</v>
      </c>
      <c r="DK326" s="30" t="s">
        <v>2</v>
      </c>
      <c r="DL326" s="198">
        <f t="shared" si="604"/>
        <v>611.56336989881299</v>
      </c>
      <c r="DM326" s="228">
        <f t="shared" si="671"/>
        <v>1000000000000</v>
      </c>
      <c r="DN326" s="228">
        <f t="shared" si="672"/>
        <v>611563369898813</v>
      </c>
      <c r="DO326" s="228">
        <f t="shared" si="673"/>
        <v>611563369898813</v>
      </c>
      <c r="DP326" s="228">
        <f t="shared" si="674"/>
        <v>611563369898813</v>
      </c>
      <c r="DQ326" s="228">
        <f t="shared" si="675"/>
        <v>611563369898813</v>
      </c>
      <c r="DR326" s="30" t="str">
        <f t="shared" si="676"/>
        <v/>
      </c>
      <c r="DS326" s="30">
        <f t="shared" si="677"/>
        <v>0</v>
      </c>
      <c r="DT326" s="30">
        <f t="shared" si="678"/>
        <v>0</v>
      </c>
      <c r="DU326" s="27"/>
      <c r="DV326" s="23" t="s">
        <v>19</v>
      </c>
      <c r="DW326" s="23">
        <f t="shared" si="605"/>
        <v>584</v>
      </c>
      <c r="DX326" s="23">
        <f t="shared" si="606"/>
        <v>3</v>
      </c>
      <c r="DY326" s="23">
        <f t="shared" si="652"/>
        <v>194.66666666666666</v>
      </c>
      <c r="DZ326" s="23">
        <f t="shared" si="653"/>
        <v>0</v>
      </c>
      <c r="EA326" s="23">
        <f t="shared" si="607"/>
        <v>0</v>
      </c>
      <c r="EB326" s="23"/>
      <c r="EC326" s="23">
        <f t="shared" si="654"/>
        <v>584</v>
      </c>
      <c r="ED326" s="23">
        <f t="shared" si="655"/>
        <v>3</v>
      </c>
      <c r="EE326" s="23">
        <f t="shared" si="656"/>
        <v>584</v>
      </c>
      <c r="EF326" s="23">
        <f t="shared" si="657"/>
        <v>3</v>
      </c>
      <c r="EG326" s="23"/>
      <c r="EH326" s="23" t="s">
        <v>36</v>
      </c>
      <c r="EI326" s="223">
        <f t="shared" si="658"/>
        <v>584</v>
      </c>
      <c r="EJ326" s="23" t="s">
        <v>17</v>
      </c>
      <c r="EK326" s="223">
        <f t="shared" si="659"/>
        <v>3</v>
      </c>
      <c r="EL326" s="92" t="s">
        <v>37</v>
      </c>
      <c r="EM326" s="24" t="s">
        <v>18</v>
      </c>
      <c r="EN326" s="92">
        <f t="shared" si="692"/>
        <v>1</v>
      </c>
      <c r="EO326" s="92" t="s">
        <v>16</v>
      </c>
      <c r="EP326" t="str">
        <f t="shared" si="693"/>
        <v xml:space="preserve">( 584 / 3 ) π </v>
      </c>
      <c r="EQ326" t="str">
        <f t="shared" si="694"/>
        <v xml:space="preserve">( 584 / 3 ) π </v>
      </c>
      <c r="ER326" t="str">
        <f t="shared" si="660"/>
        <v xml:space="preserve">( 584 / 3 ) π </v>
      </c>
      <c r="ES326">
        <f t="shared" si="679"/>
        <v>0</v>
      </c>
      <c r="ET326" t="str">
        <f t="shared" si="661"/>
        <v xml:space="preserve">( 584 / 3 ) π </v>
      </c>
      <c r="EU326" s="92" t="s">
        <v>39</v>
      </c>
      <c r="EV326" s="92">
        <f t="shared" si="680"/>
        <v>293</v>
      </c>
      <c r="EW326" s="92"/>
      <c r="EX326" s="92">
        <f t="shared" si="681"/>
        <v>3</v>
      </c>
      <c r="EY326" s="92">
        <f t="shared" si="608"/>
        <v>1</v>
      </c>
      <c r="EZ326" s="71" t="str">
        <f t="shared" si="609"/>
        <v xml:space="preserve">35040° = </v>
      </c>
      <c r="FA326" s="73" t="str">
        <f t="shared" si="662"/>
        <v xml:space="preserve">( 584 / 3 ) π </v>
      </c>
      <c r="FB326" s="26" t="str">
        <f t="shared" si="610"/>
        <v>=</v>
      </c>
      <c r="FC326" s="26"/>
      <c r="FD326" s="26">
        <f t="shared" si="611"/>
        <v>611.56336989881299</v>
      </c>
      <c r="FE326" s="26"/>
      <c r="FF326" s="26" t="s">
        <v>39</v>
      </c>
      <c r="FG326" s="25">
        <f t="shared" si="612"/>
        <v>611.56336989881299</v>
      </c>
      <c r="FH326" s="25" t="s">
        <v>2</v>
      </c>
      <c r="FI326" s="25" t="str">
        <f t="shared" si="613"/>
        <v/>
      </c>
      <c r="FL326" s="144" t="str">
        <f t="shared" si="614"/>
        <v>( 584 / 3 ) π   =</v>
      </c>
      <c r="FM326" s="42">
        <f t="shared" si="695"/>
        <v>611.56336989881299</v>
      </c>
      <c r="FN326">
        <f t="shared" si="696"/>
        <v>0.86602540378448378</v>
      </c>
      <c r="FO326">
        <f t="shared" si="697"/>
        <v>-0.4999999999999219</v>
      </c>
      <c r="FP326">
        <f t="shared" si="698"/>
        <v>4.3301270189224192</v>
      </c>
      <c r="FQ326">
        <f t="shared" si="699"/>
        <v>-2.4999999999996096</v>
      </c>
      <c r="FR326">
        <f t="shared" si="700"/>
        <v>7.4999999999996092</v>
      </c>
      <c r="FS326">
        <f t="shared" si="701"/>
        <v>2.5000000000003904</v>
      </c>
      <c r="FT326">
        <f t="shared" si="702"/>
        <v>8.6602540378441617</v>
      </c>
      <c r="FV326">
        <v>360</v>
      </c>
      <c r="FW326">
        <f t="shared" si="682"/>
        <v>120</v>
      </c>
      <c r="FX326">
        <f t="shared" si="703"/>
        <v>60</v>
      </c>
      <c r="FY326">
        <f t="shared" si="719"/>
        <v>3</v>
      </c>
      <c r="FZ326">
        <f t="shared" si="663"/>
        <v>1.5</v>
      </c>
      <c r="GA326">
        <f t="shared" si="720"/>
        <v>292</v>
      </c>
      <c r="GB326">
        <f t="shared" si="704"/>
        <v>0</v>
      </c>
      <c r="GC326" t="str">
        <f t="shared" si="705"/>
        <v/>
      </c>
      <c r="GD326" t="str">
        <f t="shared" si="664"/>
        <v/>
      </c>
      <c r="GH326" t="str">
        <f t="shared" si="615"/>
        <v/>
      </c>
      <c r="GI326" t="str">
        <f t="shared" si="706"/>
        <v/>
      </c>
      <c r="GJ326" s="43" t="str">
        <f t="shared" si="707"/>
        <v/>
      </c>
      <c r="GK326" s="43" t="str">
        <f t="shared" si="708"/>
        <v/>
      </c>
      <c r="GL326" s="145"/>
      <c r="GM326" t="str">
        <f t="shared" si="709"/>
        <v/>
      </c>
      <c r="GN326" t="str">
        <f t="shared" si="710"/>
        <v/>
      </c>
      <c r="GO326" t="str">
        <f t="shared" si="711"/>
        <v/>
      </c>
      <c r="GP326" t="str">
        <f t="shared" si="712"/>
        <v/>
      </c>
      <c r="GQ326" t="str">
        <f t="shared" si="665"/>
        <v/>
      </c>
      <c r="GR326" t="str">
        <f t="shared" si="713"/>
        <v/>
      </c>
      <c r="GS326" t="str">
        <f t="shared" si="714"/>
        <v/>
      </c>
      <c r="GU326" t="str">
        <f t="shared" si="715"/>
        <v/>
      </c>
      <c r="GV326" t="str">
        <f t="shared" si="596"/>
        <v/>
      </c>
      <c r="GW326" t="str">
        <f t="shared" si="597"/>
        <v/>
      </c>
      <c r="GX326" t="str">
        <f t="shared" si="598"/>
        <v/>
      </c>
      <c r="GY326" s="19"/>
      <c r="GZ326" t="e">
        <f t="shared" si="666"/>
        <v>#VALUE!</v>
      </c>
      <c r="HA326">
        <f t="shared" si="599"/>
        <v>3</v>
      </c>
      <c r="HC326" t="s">
        <v>982</v>
      </c>
      <c r="HD326">
        <f t="shared" si="683"/>
        <v>292</v>
      </c>
      <c r="HE326" t="str">
        <f t="shared" si="616"/>
        <v/>
      </c>
      <c r="HF326">
        <f t="shared" si="617"/>
        <v>0</v>
      </c>
      <c r="HG326" t="str">
        <f t="shared" si="618"/>
        <v/>
      </c>
      <c r="HH326">
        <f t="shared" si="716"/>
        <v>0</v>
      </c>
    </row>
    <row r="327" spans="2:216" x14ac:dyDescent="0.25">
      <c r="B327" s="8"/>
      <c r="C327" s="8"/>
      <c r="D327" s="8"/>
      <c r="E327" s="8"/>
      <c r="F327" s="8"/>
      <c r="G327" s="8"/>
      <c r="H327" s="8"/>
      <c r="I327" s="8"/>
      <c r="J327" s="8"/>
      <c r="L327" s="185"/>
      <c r="M327" s="185"/>
      <c r="N327" s="84"/>
      <c r="O327" s="8"/>
      <c r="P327" s="8"/>
      <c r="Q327" s="27"/>
      <c r="R327" s="227">
        <f t="shared" si="619"/>
        <v>195.33333333333334</v>
      </c>
      <c r="U327" s="32" t="str">
        <f t="shared" si="685"/>
        <v/>
      </c>
      <c r="V327" s="44" t="str">
        <f t="shared" si="686"/>
        <v/>
      </c>
      <c r="W327" s="66" t="str">
        <f t="shared" si="620"/>
        <v/>
      </c>
      <c r="X327" s="34" t="str">
        <f t="shared" si="687"/>
        <v/>
      </c>
      <c r="Y327" s="38" t="str">
        <f t="shared" si="688"/>
        <v/>
      </c>
      <c r="Z327" s="34" t="str">
        <f t="shared" si="689"/>
        <v/>
      </c>
      <c r="AA327" s="34" t="str">
        <f t="shared" si="690"/>
        <v/>
      </c>
      <c r="AB327" s="34" t="str">
        <f t="shared" si="621"/>
        <v/>
      </c>
      <c r="AC327" s="38" t="str">
        <f t="shared" si="622"/>
        <v/>
      </c>
      <c r="AD327" s="38" t="str">
        <f t="shared" si="623"/>
        <v/>
      </c>
      <c r="AE327" s="40" t="str">
        <f t="shared" si="691"/>
        <v/>
      </c>
      <c r="AG327" s="20" t="e">
        <f t="shared" si="624"/>
        <v>#VALUE!</v>
      </c>
      <c r="BE327" s="8">
        <v>180</v>
      </c>
      <c r="BF327" s="8">
        <v>360</v>
      </c>
      <c r="BG327" s="8">
        <f t="shared" si="684"/>
        <v>11720</v>
      </c>
      <c r="BH327">
        <f t="shared" si="625"/>
        <v>35160</v>
      </c>
      <c r="BI327" t="s">
        <v>20</v>
      </c>
      <c r="BJ327">
        <f t="shared" si="626"/>
        <v>35160</v>
      </c>
      <c r="BK327">
        <f t="shared" si="667"/>
        <v>0</v>
      </c>
      <c r="BL327" s="17">
        <f t="shared" si="627"/>
        <v>70320</v>
      </c>
      <c r="BM327" s="17">
        <f t="shared" si="628"/>
        <v>360</v>
      </c>
      <c r="BN327" s="17">
        <f t="shared" si="629"/>
        <v>70320</v>
      </c>
      <c r="BO327" s="17">
        <f t="shared" si="630"/>
        <v>0</v>
      </c>
      <c r="BR327">
        <f t="shared" si="631"/>
        <v>35160</v>
      </c>
      <c r="BS327">
        <f t="shared" si="632"/>
        <v>120</v>
      </c>
      <c r="BT327">
        <f t="shared" si="633"/>
        <v>586</v>
      </c>
      <c r="BU327">
        <f t="shared" si="634"/>
        <v>3</v>
      </c>
      <c r="BX327">
        <f t="shared" si="635"/>
        <v>1</v>
      </c>
      <c r="BY327">
        <f t="shared" si="636"/>
        <v>586</v>
      </c>
      <c r="BZ327">
        <f t="shared" si="637"/>
        <v>3</v>
      </c>
      <c r="CA327">
        <f t="shared" si="638"/>
        <v>1</v>
      </c>
      <c r="CB327">
        <f t="shared" si="639"/>
        <v>586</v>
      </c>
      <c r="CC327">
        <f t="shared" si="640"/>
        <v>3</v>
      </c>
      <c r="CD327" s="19"/>
      <c r="CE327" s="155">
        <f t="shared" si="641"/>
        <v>195.33333333333334</v>
      </c>
      <c r="CF327" s="17">
        <f t="shared" si="642"/>
        <v>195.33333333333334</v>
      </c>
      <c r="CG327" s="205">
        <f t="shared" si="643"/>
        <v>613.65776500120626</v>
      </c>
      <c r="CH327" s="205">
        <f t="shared" si="644"/>
        <v>195.33333333333334</v>
      </c>
      <c r="CI327" s="205">
        <f t="shared" si="645"/>
        <v>0</v>
      </c>
      <c r="CJ327" s="224">
        <f t="shared" si="600"/>
        <v>1</v>
      </c>
      <c r="CK327" s="205">
        <f t="shared" si="646"/>
        <v>2</v>
      </c>
      <c r="CL327" s="205">
        <v>360</v>
      </c>
      <c r="CM327" s="205">
        <f t="shared" si="668"/>
        <v>8.3333333333333332E-3</v>
      </c>
      <c r="CN327" s="8"/>
      <c r="CO327" s="198"/>
      <c r="CP327" s="8"/>
      <c r="CQ327" s="8"/>
      <c r="CR327" s="8"/>
      <c r="CS327" s="8"/>
      <c r="CT327" s="8">
        <f t="shared" si="669"/>
        <v>586</v>
      </c>
      <c r="CU327" s="8">
        <f t="shared" si="670"/>
        <v>3</v>
      </c>
      <c r="CV327" s="8">
        <f t="shared" si="647"/>
        <v>1</v>
      </c>
      <c r="CW327" s="8">
        <f t="shared" si="717"/>
        <v>586</v>
      </c>
      <c r="CX327" s="8">
        <f t="shared" si="718"/>
        <v>3</v>
      </c>
      <c r="CY327" s="8">
        <f t="shared" si="601"/>
        <v>1</v>
      </c>
      <c r="CZ327" s="8">
        <f t="shared" si="602"/>
        <v>586</v>
      </c>
      <c r="DA327" s="8">
        <f t="shared" si="648"/>
        <v>3</v>
      </c>
      <c r="DB327" s="8"/>
      <c r="DC327" s="198">
        <f t="shared" si="649"/>
        <v>586</v>
      </c>
      <c r="DD327" s="234" t="s">
        <v>1005</v>
      </c>
      <c r="DE327" s="198">
        <f t="shared" si="650"/>
        <v>3</v>
      </c>
      <c r="DF327" s="8" t="s">
        <v>16</v>
      </c>
      <c r="DG327" s="8">
        <f t="shared" si="603"/>
        <v>195.33333333333334</v>
      </c>
      <c r="DH327" s="129" t="s">
        <v>18</v>
      </c>
      <c r="DI327" s="129" t="s">
        <v>16</v>
      </c>
      <c r="DJ327" s="198">
        <f t="shared" si="651"/>
        <v>613.65776500120626</v>
      </c>
      <c r="DK327" s="30" t="s">
        <v>2</v>
      </c>
      <c r="DL327" s="198">
        <f t="shared" si="604"/>
        <v>613.65776500120626</v>
      </c>
      <c r="DM327" s="228">
        <f t="shared" si="671"/>
        <v>1000000000000</v>
      </c>
      <c r="DN327" s="228">
        <f t="shared" si="672"/>
        <v>613657765001206.25</v>
      </c>
      <c r="DO327" s="228">
        <f t="shared" si="673"/>
        <v>613657765001206.25</v>
      </c>
      <c r="DP327" s="228">
        <f t="shared" si="674"/>
        <v>613657765001206</v>
      </c>
      <c r="DQ327" s="228">
        <f t="shared" si="675"/>
        <v>613657765001206</v>
      </c>
      <c r="DR327" s="30" t="str">
        <f t="shared" si="676"/>
        <v/>
      </c>
      <c r="DS327" s="30">
        <f t="shared" si="677"/>
        <v>0</v>
      </c>
      <c r="DT327" s="30">
        <f t="shared" si="678"/>
        <v>0</v>
      </c>
      <c r="DU327" s="27"/>
      <c r="DV327" s="23" t="s">
        <v>19</v>
      </c>
      <c r="DW327" s="23">
        <f t="shared" si="605"/>
        <v>586</v>
      </c>
      <c r="DX327" s="23">
        <f t="shared" si="606"/>
        <v>3</v>
      </c>
      <c r="DY327" s="23">
        <f t="shared" si="652"/>
        <v>195.33333333333334</v>
      </c>
      <c r="DZ327" s="23">
        <f t="shared" si="653"/>
        <v>0</v>
      </c>
      <c r="EA327" s="23">
        <f t="shared" si="607"/>
        <v>0</v>
      </c>
      <c r="EB327" s="23"/>
      <c r="EC327" s="23">
        <f t="shared" si="654"/>
        <v>586</v>
      </c>
      <c r="ED327" s="23">
        <f t="shared" si="655"/>
        <v>3</v>
      </c>
      <c r="EE327" s="23">
        <f t="shared" si="656"/>
        <v>586</v>
      </c>
      <c r="EF327" s="23">
        <f t="shared" si="657"/>
        <v>3</v>
      </c>
      <c r="EG327" s="23"/>
      <c r="EH327" s="23" t="s">
        <v>36</v>
      </c>
      <c r="EI327" s="223">
        <f t="shared" si="658"/>
        <v>586</v>
      </c>
      <c r="EJ327" s="23" t="s">
        <v>17</v>
      </c>
      <c r="EK327" s="223">
        <f t="shared" si="659"/>
        <v>3</v>
      </c>
      <c r="EL327" s="92" t="s">
        <v>37</v>
      </c>
      <c r="EM327" s="24" t="s">
        <v>18</v>
      </c>
      <c r="EN327" s="92">
        <f t="shared" si="692"/>
        <v>1</v>
      </c>
      <c r="EO327" s="92" t="s">
        <v>16</v>
      </c>
      <c r="EP327" t="str">
        <f t="shared" si="693"/>
        <v xml:space="preserve">( 586 / 3 ) π </v>
      </c>
      <c r="EQ327" t="str">
        <f t="shared" si="694"/>
        <v xml:space="preserve">( 586 / 3 ) π </v>
      </c>
      <c r="ER327" t="str">
        <f t="shared" si="660"/>
        <v xml:space="preserve">( 586 / 3 ) π </v>
      </c>
      <c r="ES327">
        <f t="shared" si="679"/>
        <v>0</v>
      </c>
      <c r="ET327" t="str">
        <f t="shared" si="661"/>
        <v xml:space="preserve">( 586 / 3 ) π </v>
      </c>
      <c r="EU327" s="92" t="s">
        <v>39</v>
      </c>
      <c r="EV327" s="92">
        <f t="shared" si="680"/>
        <v>294</v>
      </c>
      <c r="EW327" s="92"/>
      <c r="EX327" s="92">
        <f t="shared" si="681"/>
        <v>3</v>
      </c>
      <c r="EY327" s="92">
        <f t="shared" si="608"/>
        <v>3</v>
      </c>
      <c r="EZ327" s="71" t="str">
        <f t="shared" si="609"/>
        <v xml:space="preserve">35160° = </v>
      </c>
      <c r="FA327" s="73" t="str">
        <f t="shared" si="662"/>
        <v xml:space="preserve">( 586 / 3 ) π </v>
      </c>
      <c r="FB327" s="26" t="str">
        <f t="shared" si="610"/>
        <v>=</v>
      </c>
      <c r="FC327" s="26"/>
      <c r="FD327" s="26">
        <f t="shared" si="611"/>
        <v>613.65776500120626</v>
      </c>
      <c r="FE327" s="26"/>
      <c r="FF327" s="26" t="s">
        <v>39</v>
      </c>
      <c r="FG327" s="25">
        <f t="shared" si="612"/>
        <v>613.65776500120626</v>
      </c>
      <c r="FH327" s="25" t="s">
        <v>2</v>
      </c>
      <c r="FI327" s="25" t="str">
        <f t="shared" si="613"/>
        <v/>
      </c>
      <c r="FL327" s="144" t="str">
        <f t="shared" si="614"/>
        <v>( 586 / 3 ) π   =</v>
      </c>
      <c r="FM327" s="42">
        <f t="shared" si="695"/>
        <v>613.65776500120626</v>
      </c>
      <c r="FN327">
        <f t="shared" si="696"/>
        <v>-0.86602540378442783</v>
      </c>
      <c r="FO327">
        <f t="shared" si="697"/>
        <v>-0.50000000000001865</v>
      </c>
      <c r="FP327">
        <f t="shared" si="698"/>
        <v>-4.3301270189221395</v>
      </c>
      <c r="FQ327">
        <f t="shared" si="699"/>
        <v>-2.5000000000000933</v>
      </c>
      <c r="FR327">
        <f t="shared" si="700"/>
        <v>7.5000000000000933</v>
      </c>
      <c r="FS327">
        <f t="shared" si="701"/>
        <v>2.4999999999999067</v>
      </c>
      <c r="FT327">
        <f t="shared" si="702"/>
        <v>8.6602540378444406</v>
      </c>
      <c r="FV327">
        <v>360</v>
      </c>
      <c r="FW327">
        <f t="shared" si="682"/>
        <v>120</v>
      </c>
      <c r="FX327">
        <f t="shared" si="703"/>
        <v>60</v>
      </c>
      <c r="FY327">
        <f t="shared" si="719"/>
        <v>3</v>
      </c>
      <c r="FZ327">
        <f t="shared" si="663"/>
        <v>1.5</v>
      </c>
      <c r="GA327">
        <f t="shared" si="720"/>
        <v>293</v>
      </c>
      <c r="GB327">
        <f t="shared" si="704"/>
        <v>0</v>
      </c>
      <c r="GC327" t="str">
        <f t="shared" si="705"/>
        <v/>
      </c>
      <c r="GD327" t="str">
        <f t="shared" si="664"/>
        <v/>
      </c>
      <c r="GH327" t="str">
        <f t="shared" si="615"/>
        <v/>
      </c>
      <c r="GI327" t="str">
        <f t="shared" si="706"/>
        <v/>
      </c>
      <c r="GJ327" s="43" t="str">
        <f t="shared" si="707"/>
        <v/>
      </c>
      <c r="GK327" s="43" t="str">
        <f t="shared" si="708"/>
        <v/>
      </c>
      <c r="GL327" s="145"/>
      <c r="GM327" t="str">
        <f t="shared" si="709"/>
        <v/>
      </c>
      <c r="GN327" t="str">
        <f t="shared" si="710"/>
        <v/>
      </c>
      <c r="GO327" t="str">
        <f t="shared" si="711"/>
        <v/>
      </c>
      <c r="GP327" t="str">
        <f t="shared" si="712"/>
        <v/>
      </c>
      <c r="GQ327" t="str">
        <f t="shared" si="665"/>
        <v/>
      </c>
      <c r="GR327" t="str">
        <f t="shared" si="713"/>
        <v/>
      </c>
      <c r="GS327" t="str">
        <f t="shared" si="714"/>
        <v/>
      </c>
      <c r="GU327" t="str">
        <f t="shared" si="715"/>
        <v/>
      </c>
      <c r="GV327" t="str">
        <f t="shared" ref="GV327:GV390" si="721">IF(GA327&gt;FZ327,"",GI327)</f>
        <v/>
      </c>
      <c r="GW327" t="str">
        <f t="shared" ref="GW327:GW390" si="722">IF(GA327&gt;FZ327,"",GJ327)</f>
        <v/>
      </c>
      <c r="GX327" t="str">
        <f t="shared" ref="GX327:GX390" si="723">IF(GA327&gt;FZ327,"",GK327)</f>
        <v/>
      </c>
      <c r="GY327" s="19"/>
      <c r="GZ327" t="e">
        <f t="shared" si="666"/>
        <v>#VALUE!</v>
      </c>
      <c r="HA327">
        <f t="shared" si="599"/>
        <v>3</v>
      </c>
      <c r="HC327" t="s">
        <v>982</v>
      </c>
      <c r="HD327">
        <f t="shared" si="683"/>
        <v>293</v>
      </c>
      <c r="HE327" t="str">
        <f t="shared" si="616"/>
        <v/>
      </c>
      <c r="HF327">
        <f t="shared" si="617"/>
        <v>0</v>
      </c>
      <c r="HG327" t="str">
        <f t="shared" si="618"/>
        <v/>
      </c>
      <c r="HH327">
        <f t="shared" si="716"/>
        <v>0</v>
      </c>
    </row>
    <row r="328" spans="2:216" x14ac:dyDescent="0.25">
      <c r="B328" s="8"/>
      <c r="C328" s="8"/>
      <c r="D328" s="8"/>
      <c r="E328" s="8"/>
      <c r="F328" s="8"/>
      <c r="G328" s="8"/>
      <c r="H328" s="8"/>
      <c r="I328" s="8"/>
      <c r="J328" s="8"/>
      <c r="L328" s="185"/>
      <c r="M328" s="185"/>
      <c r="N328" s="84"/>
      <c r="O328" s="8"/>
      <c r="P328" s="8"/>
      <c r="Q328" s="27"/>
      <c r="R328" s="227">
        <f t="shared" si="619"/>
        <v>196</v>
      </c>
      <c r="U328" s="32" t="str">
        <f t="shared" si="685"/>
        <v/>
      </c>
      <c r="V328" s="45" t="str">
        <f t="shared" si="686"/>
        <v/>
      </c>
      <c r="W328" s="32" t="str">
        <f t="shared" si="620"/>
        <v/>
      </c>
      <c r="X328" s="35" t="str">
        <f t="shared" si="687"/>
        <v/>
      </c>
      <c r="Y328" s="39" t="str">
        <f t="shared" si="688"/>
        <v/>
      </c>
      <c r="Z328" s="35" t="str">
        <f t="shared" si="689"/>
        <v/>
      </c>
      <c r="AA328" s="35" t="str">
        <f t="shared" si="690"/>
        <v/>
      </c>
      <c r="AB328" s="35" t="str">
        <f t="shared" si="621"/>
        <v/>
      </c>
      <c r="AC328" s="39" t="str">
        <f t="shared" si="622"/>
        <v/>
      </c>
      <c r="AD328" s="39" t="str">
        <f t="shared" si="623"/>
        <v/>
      </c>
      <c r="AE328" s="41" t="str">
        <f t="shared" si="691"/>
        <v/>
      </c>
      <c r="AG328" s="20" t="e">
        <f t="shared" si="624"/>
        <v>#VALUE!</v>
      </c>
      <c r="BE328" s="8">
        <v>180</v>
      </c>
      <c r="BF328" s="8">
        <v>360</v>
      </c>
      <c r="BG328" s="8">
        <f t="shared" si="684"/>
        <v>11760</v>
      </c>
      <c r="BH328">
        <f t="shared" si="625"/>
        <v>35280</v>
      </c>
      <c r="BI328" t="s">
        <v>20</v>
      </c>
      <c r="BJ328">
        <f t="shared" si="626"/>
        <v>35280</v>
      </c>
      <c r="BK328">
        <f t="shared" si="667"/>
        <v>0</v>
      </c>
      <c r="BL328" s="17">
        <f t="shared" si="627"/>
        <v>70560</v>
      </c>
      <c r="BM328" s="17">
        <f t="shared" si="628"/>
        <v>360</v>
      </c>
      <c r="BN328" s="17">
        <f t="shared" si="629"/>
        <v>70560</v>
      </c>
      <c r="BO328" s="17">
        <f t="shared" si="630"/>
        <v>0</v>
      </c>
      <c r="BR328">
        <f t="shared" si="631"/>
        <v>35280</v>
      </c>
      <c r="BS328">
        <f t="shared" si="632"/>
        <v>360</v>
      </c>
      <c r="BT328">
        <f t="shared" si="633"/>
        <v>196</v>
      </c>
      <c r="BU328">
        <f t="shared" si="634"/>
        <v>1</v>
      </c>
      <c r="BX328">
        <f t="shared" si="635"/>
        <v>1</v>
      </c>
      <c r="BY328">
        <f t="shared" si="636"/>
        <v>196</v>
      </c>
      <c r="BZ328">
        <f t="shared" si="637"/>
        <v>1</v>
      </c>
      <c r="CA328">
        <f t="shared" si="638"/>
        <v>1</v>
      </c>
      <c r="CB328">
        <f t="shared" si="639"/>
        <v>196</v>
      </c>
      <c r="CC328">
        <f t="shared" si="640"/>
        <v>1</v>
      </c>
      <c r="CD328" s="19"/>
      <c r="CE328" s="155">
        <f t="shared" si="641"/>
        <v>196</v>
      </c>
      <c r="CF328" s="17">
        <f t="shared" si="642"/>
        <v>196</v>
      </c>
      <c r="CG328" s="205">
        <f t="shared" si="643"/>
        <v>615.75216010359941</v>
      </c>
      <c r="CH328" s="205">
        <f t="shared" si="644"/>
        <v>196</v>
      </c>
      <c r="CI328" s="205">
        <f t="shared" si="645"/>
        <v>0</v>
      </c>
      <c r="CJ328" s="224">
        <f t="shared" si="600"/>
        <v>1</v>
      </c>
      <c r="CK328" s="205">
        <f t="shared" si="646"/>
        <v>2</v>
      </c>
      <c r="CL328" s="205">
        <v>360</v>
      </c>
      <c r="CM328" s="205">
        <f t="shared" si="668"/>
        <v>8.3333333333333332E-3</v>
      </c>
      <c r="CN328" s="8"/>
      <c r="CO328" s="198"/>
      <c r="CP328" s="8"/>
      <c r="CQ328" s="8"/>
      <c r="CR328" s="8"/>
      <c r="CS328" s="8"/>
      <c r="CT328" s="8">
        <f t="shared" si="669"/>
        <v>588</v>
      </c>
      <c r="CU328" s="8">
        <f t="shared" si="670"/>
        <v>3</v>
      </c>
      <c r="CV328" s="8">
        <f t="shared" si="647"/>
        <v>3</v>
      </c>
      <c r="CW328" s="8">
        <f t="shared" si="717"/>
        <v>196</v>
      </c>
      <c r="CX328" s="8">
        <f t="shared" si="718"/>
        <v>1</v>
      </c>
      <c r="CY328" s="8">
        <f t="shared" si="601"/>
        <v>3</v>
      </c>
      <c r="CZ328" s="8">
        <f t="shared" si="602"/>
        <v>196</v>
      </c>
      <c r="DA328" s="8">
        <f t="shared" si="648"/>
        <v>1</v>
      </c>
      <c r="DB328" s="8"/>
      <c r="DC328" s="198">
        <f t="shared" si="649"/>
        <v>196</v>
      </c>
      <c r="DD328" s="234" t="s">
        <v>1005</v>
      </c>
      <c r="DE328" s="198">
        <f t="shared" si="650"/>
        <v>1</v>
      </c>
      <c r="DF328" s="8" t="s">
        <v>16</v>
      </c>
      <c r="DG328" s="8">
        <f t="shared" si="603"/>
        <v>196</v>
      </c>
      <c r="DH328" s="129" t="s">
        <v>18</v>
      </c>
      <c r="DI328" s="129" t="s">
        <v>16</v>
      </c>
      <c r="DJ328" s="198">
        <f t="shared" si="651"/>
        <v>615.75216010359941</v>
      </c>
      <c r="DK328" s="30" t="s">
        <v>2</v>
      </c>
      <c r="DL328" s="198">
        <f t="shared" si="604"/>
        <v>615.75216010359941</v>
      </c>
      <c r="DM328" s="228">
        <f t="shared" si="671"/>
        <v>1000000000000</v>
      </c>
      <c r="DN328" s="228">
        <f t="shared" si="672"/>
        <v>615752160103599.38</v>
      </c>
      <c r="DO328" s="228">
        <f t="shared" si="673"/>
        <v>615752160103599.38</v>
      </c>
      <c r="DP328" s="228">
        <f t="shared" si="674"/>
        <v>615752160103599</v>
      </c>
      <c r="DQ328" s="228">
        <f t="shared" si="675"/>
        <v>615752160103599</v>
      </c>
      <c r="DR328" s="30" t="str">
        <f t="shared" si="676"/>
        <v/>
      </c>
      <c r="DS328" s="30">
        <f t="shared" si="677"/>
        <v>0</v>
      </c>
      <c r="DT328" s="30">
        <f t="shared" si="678"/>
        <v>0</v>
      </c>
      <c r="DU328" s="27"/>
      <c r="DV328" s="23" t="s">
        <v>19</v>
      </c>
      <c r="DW328" s="23">
        <f t="shared" si="605"/>
        <v>196</v>
      </c>
      <c r="DX328" s="23">
        <f t="shared" si="606"/>
        <v>1</v>
      </c>
      <c r="DY328" s="23">
        <f t="shared" si="652"/>
        <v>196</v>
      </c>
      <c r="DZ328" s="23">
        <f t="shared" si="653"/>
        <v>0</v>
      </c>
      <c r="EA328" s="23">
        <f t="shared" si="607"/>
        <v>0</v>
      </c>
      <c r="EB328" s="23"/>
      <c r="EC328" s="23">
        <f t="shared" si="654"/>
        <v>196</v>
      </c>
      <c r="ED328" s="23">
        <f t="shared" si="655"/>
        <v>1</v>
      </c>
      <c r="EE328" s="23">
        <f t="shared" si="656"/>
        <v>196</v>
      </c>
      <c r="EF328" s="23">
        <f t="shared" si="657"/>
        <v>1</v>
      </c>
      <c r="EG328" s="23"/>
      <c r="EH328" s="23" t="s">
        <v>36</v>
      </c>
      <c r="EI328" s="223">
        <f t="shared" si="658"/>
        <v>196</v>
      </c>
      <c r="EJ328" s="23" t="s">
        <v>17</v>
      </c>
      <c r="EK328" s="223">
        <f t="shared" si="659"/>
        <v>1</v>
      </c>
      <c r="EL328" s="92" t="s">
        <v>37</v>
      </c>
      <c r="EM328" s="24" t="s">
        <v>18</v>
      </c>
      <c r="EN328" s="92">
        <f t="shared" si="692"/>
        <v>1</v>
      </c>
      <c r="EO328" s="92" t="s">
        <v>16</v>
      </c>
      <c r="EP328" t="str">
        <f t="shared" si="693"/>
        <v xml:space="preserve">( 196 / 1 ) π </v>
      </c>
      <c r="EQ328" t="str">
        <f t="shared" si="694"/>
        <v xml:space="preserve">196 π </v>
      </c>
      <c r="ER328" t="str">
        <f t="shared" si="660"/>
        <v xml:space="preserve">196 π </v>
      </c>
      <c r="ES328">
        <f t="shared" si="679"/>
        <v>0</v>
      </c>
      <c r="ET328" t="str">
        <f t="shared" si="661"/>
        <v xml:space="preserve">196 π </v>
      </c>
      <c r="EU328" s="92" t="s">
        <v>39</v>
      </c>
      <c r="EV328" s="92">
        <f t="shared" si="680"/>
        <v>295</v>
      </c>
      <c r="EW328" s="92"/>
      <c r="EX328" s="92">
        <f t="shared" si="681"/>
        <v>3</v>
      </c>
      <c r="EY328" s="92">
        <f t="shared" si="608"/>
        <v>1</v>
      </c>
      <c r="EZ328" s="71" t="str">
        <f t="shared" si="609"/>
        <v xml:space="preserve">35280° = </v>
      </c>
      <c r="FA328" s="73" t="str">
        <f t="shared" si="662"/>
        <v xml:space="preserve">196 π </v>
      </c>
      <c r="FB328" s="26" t="str">
        <f t="shared" si="610"/>
        <v>=</v>
      </c>
      <c r="FC328" s="26"/>
      <c r="FD328" s="26">
        <f t="shared" si="611"/>
        <v>615.75216010359941</v>
      </c>
      <c r="FE328" s="26"/>
      <c r="FF328" s="26" t="s">
        <v>39</v>
      </c>
      <c r="FG328" s="25">
        <f t="shared" si="612"/>
        <v>615.75216010359941</v>
      </c>
      <c r="FH328" s="25" t="s">
        <v>2</v>
      </c>
      <c r="FI328" s="25" t="str">
        <f t="shared" si="613"/>
        <v/>
      </c>
      <c r="FL328" s="144" t="str">
        <f t="shared" si="614"/>
        <v>196 π   =</v>
      </c>
      <c r="FM328" s="42">
        <f t="shared" si="695"/>
        <v>615.75216010359941</v>
      </c>
      <c r="FN328">
        <f t="shared" si="696"/>
        <v>-6.6645473861814963E-14</v>
      </c>
      <c r="FO328">
        <f t="shared" si="697"/>
        <v>1</v>
      </c>
      <c r="FP328">
        <f t="shared" si="698"/>
        <v>-3.3322736930907482E-13</v>
      </c>
      <c r="FQ328">
        <f t="shared" si="699"/>
        <v>5</v>
      </c>
      <c r="FR328">
        <f t="shared" si="700"/>
        <v>0</v>
      </c>
      <c r="FS328">
        <f t="shared" si="701"/>
        <v>0</v>
      </c>
      <c r="FT328">
        <f t="shared" si="702"/>
        <v>3.3322736930907482E-13</v>
      </c>
      <c r="FV328">
        <v>360</v>
      </c>
      <c r="FW328">
        <f t="shared" si="682"/>
        <v>120</v>
      </c>
      <c r="FX328">
        <f t="shared" si="703"/>
        <v>60</v>
      </c>
      <c r="FY328">
        <f t="shared" si="719"/>
        <v>3</v>
      </c>
      <c r="FZ328">
        <f t="shared" si="663"/>
        <v>1.5</v>
      </c>
      <c r="GA328">
        <f t="shared" si="720"/>
        <v>294</v>
      </c>
      <c r="GB328">
        <f t="shared" si="704"/>
        <v>0</v>
      </c>
      <c r="GC328" t="str">
        <f t="shared" si="705"/>
        <v/>
      </c>
      <c r="GD328" t="str">
        <f t="shared" si="664"/>
        <v/>
      </c>
      <c r="GH328" t="str">
        <f t="shared" si="615"/>
        <v/>
      </c>
      <c r="GI328" t="str">
        <f t="shared" si="706"/>
        <v/>
      </c>
      <c r="GJ328" s="43" t="str">
        <f t="shared" si="707"/>
        <v/>
      </c>
      <c r="GK328" s="43" t="str">
        <f t="shared" si="708"/>
        <v/>
      </c>
      <c r="GL328" s="145"/>
      <c r="GM328" t="str">
        <f t="shared" si="709"/>
        <v/>
      </c>
      <c r="GN328" t="str">
        <f t="shared" si="710"/>
        <v/>
      </c>
      <c r="GO328" t="str">
        <f t="shared" si="711"/>
        <v/>
      </c>
      <c r="GP328" t="str">
        <f t="shared" si="712"/>
        <v/>
      </c>
      <c r="GQ328" t="str">
        <f t="shared" si="665"/>
        <v/>
      </c>
      <c r="GR328" t="str">
        <f t="shared" si="713"/>
        <v/>
      </c>
      <c r="GS328" t="str">
        <f t="shared" si="714"/>
        <v/>
      </c>
      <c r="GU328" t="str">
        <f t="shared" si="715"/>
        <v/>
      </c>
      <c r="GV328" t="str">
        <f t="shared" si="721"/>
        <v/>
      </c>
      <c r="GW328" t="str">
        <f t="shared" si="722"/>
        <v/>
      </c>
      <c r="GX328" t="str">
        <f t="shared" si="723"/>
        <v/>
      </c>
      <c r="GY328" s="19"/>
      <c r="GZ328" t="e">
        <f t="shared" si="666"/>
        <v>#VALUE!</v>
      </c>
      <c r="HA328">
        <f t="shared" si="599"/>
        <v>3</v>
      </c>
      <c r="HC328" t="s">
        <v>982</v>
      </c>
      <c r="HD328">
        <f t="shared" si="683"/>
        <v>294</v>
      </c>
      <c r="HE328" t="str">
        <f t="shared" si="616"/>
        <v/>
      </c>
      <c r="HF328">
        <f t="shared" si="617"/>
        <v>0</v>
      </c>
      <c r="HG328" t="str">
        <f t="shared" si="618"/>
        <v/>
      </c>
      <c r="HH328">
        <f t="shared" si="716"/>
        <v>0</v>
      </c>
    </row>
    <row r="329" spans="2:216" x14ac:dyDescent="0.25">
      <c r="B329" s="8"/>
      <c r="C329" s="8"/>
      <c r="D329" s="8"/>
      <c r="E329" s="8"/>
      <c r="F329" s="8"/>
      <c r="G329" s="8"/>
      <c r="H329" s="8"/>
      <c r="I329" s="8"/>
      <c r="J329" s="8"/>
      <c r="L329" s="185"/>
      <c r="M329" s="185"/>
      <c r="N329" s="84"/>
      <c r="O329" s="8"/>
      <c r="P329" s="8"/>
      <c r="Q329" s="27"/>
      <c r="R329" s="227">
        <f t="shared" si="619"/>
        <v>196.66666666666666</v>
      </c>
      <c r="U329" s="32" t="str">
        <f t="shared" si="685"/>
        <v/>
      </c>
      <c r="V329" s="44" t="str">
        <f t="shared" si="686"/>
        <v/>
      </c>
      <c r="W329" s="66" t="str">
        <f t="shared" si="620"/>
        <v/>
      </c>
      <c r="X329" s="34" t="str">
        <f t="shared" si="687"/>
        <v/>
      </c>
      <c r="Y329" s="38" t="str">
        <f t="shared" si="688"/>
        <v/>
      </c>
      <c r="Z329" s="34" t="str">
        <f t="shared" si="689"/>
        <v/>
      </c>
      <c r="AA329" s="34" t="str">
        <f t="shared" si="690"/>
        <v/>
      </c>
      <c r="AB329" s="34" t="str">
        <f t="shared" si="621"/>
        <v/>
      </c>
      <c r="AC329" s="38" t="str">
        <f t="shared" si="622"/>
        <v/>
      </c>
      <c r="AD329" s="38" t="str">
        <f t="shared" si="623"/>
        <v/>
      </c>
      <c r="AE329" s="40" t="str">
        <f t="shared" si="691"/>
        <v/>
      </c>
      <c r="AG329" s="20" t="e">
        <f t="shared" si="624"/>
        <v>#VALUE!</v>
      </c>
      <c r="BE329" s="8">
        <v>180</v>
      </c>
      <c r="BF329" s="8">
        <v>360</v>
      </c>
      <c r="BG329" s="8">
        <f t="shared" si="684"/>
        <v>11800</v>
      </c>
      <c r="BH329">
        <f t="shared" si="625"/>
        <v>35400</v>
      </c>
      <c r="BI329" t="s">
        <v>20</v>
      </c>
      <c r="BJ329">
        <f t="shared" si="626"/>
        <v>35400</v>
      </c>
      <c r="BK329">
        <f t="shared" si="667"/>
        <v>0</v>
      </c>
      <c r="BL329" s="17">
        <f t="shared" si="627"/>
        <v>70800</v>
      </c>
      <c r="BM329" s="17">
        <f t="shared" si="628"/>
        <v>360</v>
      </c>
      <c r="BN329" s="17">
        <f t="shared" si="629"/>
        <v>70800</v>
      </c>
      <c r="BO329" s="17">
        <f t="shared" si="630"/>
        <v>0</v>
      </c>
      <c r="BR329">
        <f t="shared" si="631"/>
        <v>35400</v>
      </c>
      <c r="BS329">
        <f t="shared" si="632"/>
        <v>120</v>
      </c>
      <c r="BT329">
        <f t="shared" si="633"/>
        <v>590</v>
      </c>
      <c r="BU329">
        <f t="shared" si="634"/>
        <v>3</v>
      </c>
      <c r="BX329">
        <f t="shared" si="635"/>
        <v>1</v>
      </c>
      <c r="BY329">
        <f t="shared" si="636"/>
        <v>590</v>
      </c>
      <c r="BZ329">
        <f t="shared" si="637"/>
        <v>3</v>
      </c>
      <c r="CA329">
        <f t="shared" si="638"/>
        <v>1</v>
      </c>
      <c r="CB329">
        <f t="shared" si="639"/>
        <v>590</v>
      </c>
      <c r="CC329">
        <f t="shared" si="640"/>
        <v>3</v>
      </c>
      <c r="CD329" s="19"/>
      <c r="CE329" s="155">
        <f t="shared" si="641"/>
        <v>196.66666666666666</v>
      </c>
      <c r="CF329" s="17">
        <f t="shared" si="642"/>
        <v>196.66666666666666</v>
      </c>
      <c r="CG329" s="205">
        <f t="shared" si="643"/>
        <v>617.84655520599267</v>
      </c>
      <c r="CH329" s="205">
        <f t="shared" si="644"/>
        <v>196.66666666666666</v>
      </c>
      <c r="CI329" s="205">
        <f t="shared" si="645"/>
        <v>0</v>
      </c>
      <c r="CJ329" s="224">
        <f t="shared" si="600"/>
        <v>1</v>
      </c>
      <c r="CK329" s="205">
        <f t="shared" si="646"/>
        <v>2</v>
      </c>
      <c r="CL329" s="205">
        <v>360</v>
      </c>
      <c r="CM329" s="205">
        <f t="shared" si="668"/>
        <v>8.3333333333333332E-3</v>
      </c>
      <c r="CN329" s="8"/>
      <c r="CO329" s="198"/>
      <c r="CP329" s="8"/>
      <c r="CQ329" s="8"/>
      <c r="CR329" s="8"/>
      <c r="CS329" s="8"/>
      <c r="CT329" s="8">
        <f t="shared" si="669"/>
        <v>590</v>
      </c>
      <c r="CU329" s="8">
        <f t="shared" si="670"/>
        <v>3</v>
      </c>
      <c r="CV329" s="8">
        <f t="shared" si="647"/>
        <v>1</v>
      </c>
      <c r="CW329" s="8">
        <f t="shared" si="717"/>
        <v>590</v>
      </c>
      <c r="CX329" s="8">
        <f t="shared" si="718"/>
        <v>3</v>
      </c>
      <c r="CY329" s="8">
        <f t="shared" si="601"/>
        <v>1</v>
      </c>
      <c r="CZ329" s="8">
        <f t="shared" si="602"/>
        <v>590</v>
      </c>
      <c r="DA329" s="8">
        <f t="shared" si="648"/>
        <v>3</v>
      </c>
      <c r="DB329" s="8"/>
      <c r="DC329" s="198">
        <f t="shared" si="649"/>
        <v>590</v>
      </c>
      <c r="DD329" s="234" t="s">
        <v>1005</v>
      </c>
      <c r="DE329" s="198">
        <f t="shared" si="650"/>
        <v>3</v>
      </c>
      <c r="DF329" s="8" t="s">
        <v>16</v>
      </c>
      <c r="DG329" s="8">
        <f t="shared" si="603"/>
        <v>196.66666666666666</v>
      </c>
      <c r="DH329" s="129" t="s">
        <v>18</v>
      </c>
      <c r="DI329" s="129" t="s">
        <v>16</v>
      </c>
      <c r="DJ329" s="198">
        <f t="shared" si="651"/>
        <v>617.84655520599267</v>
      </c>
      <c r="DK329" s="30" t="s">
        <v>2</v>
      </c>
      <c r="DL329" s="198">
        <f t="shared" si="604"/>
        <v>617.84655520599267</v>
      </c>
      <c r="DM329" s="228">
        <f t="shared" si="671"/>
        <v>1000000000000</v>
      </c>
      <c r="DN329" s="228">
        <f t="shared" si="672"/>
        <v>617846555205992.63</v>
      </c>
      <c r="DO329" s="228">
        <f t="shared" si="673"/>
        <v>617846555205992.63</v>
      </c>
      <c r="DP329" s="228">
        <f t="shared" si="674"/>
        <v>617846555205993</v>
      </c>
      <c r="DQ329" s="228">
        <f t="shared" si="675"/>
        <v>617846555205993</v>
      </c>
      <c r="DR329" s="30" t="str">
        <f t="shared" si="676"/>
        <v/>
      </c>
      <c r="DS329" s="30">
        <f t="shared" si="677"/>
        <v>0</v>
      </c>
      <c r="DT329" s="30">
        <f t="shared" si="678"/>
        <v>0</v>
      </c>
      <c r="DU329" s="27"/>
      <c r="DV329" s="23" t="s">
        <v>19</v>
      </c>
      <c r="DW329" s="23">
        <f t="shared" si="605"/>
        <v>590</v>
      </c>
      <c r="DX329" s="23">
        <f t="shared" si="606"/>
        <v>3</v>
      </c>
      <c r="DY329" s="23">
        <f t="shared" si="652"/>
        <v>196.66666666666666</v>
      </c>
      <c r="DZ329" s="23">
        <f t="shared" si="653"/>
        <v>0</v>
      </c>
      <c r="EA329" s="23">
        <f t="shared" si="607"/>
        <v>0</v>
      </c>
      <c r="EB329" s="23"/>
      <c r="EC329" s="23">
        <f t="shared" si="654"/>
        <v>590</v>
      </c>
      <c r="ED329" s="23">
        <f t="shared" si="655"/>
        <v>3</v>
      </c>
      <c r="EE329" s="23">
        <f t="shared" si="656"/>
        <v>590</v>
      </c>
      <c r="EF329" s="23">
        <f t="shared" si="657"/>
        <v>3</v>
      </c>
      <c r="EG329" s="23"/>
      <c r="EH329" s="23" t="s">
        <v>36</v>
      </c>
      <c r="EI329" s="223">
        <f t="shared" si="658"/>
        <v>590</v>
      </c>
      <c r="EJ329" s="23" t="s">
        <v>17</v>
      </c>
      <c r="EK329" s="223">
        <f t="shared" si="659"/>
        <v>3</v>
      </c>
      <c r="EL329" s="92" t="s">
        <v>37</v>
      </c>
      <c r="EM329" s="24" t="s">
        <v>18</v>
      </c>
      <c r="EN329" s="92">
        <f t="shared" si="692"/>
        <v>1</v>
      </c>
      <c r="EO329" s="92" t="s">
        <v>16</v>
      </c>
      <c r="EP329" t="str">
        <f t="shared" si="693"/>
        <v xml:space="preserve">( 590 / 3 ) π </v>
      </c>
      <c r="EQ329" t="str">
        <f t="shared" si="694"/>
        <v xml:space="preserve">( 590 / 3 ) π </v>
      </c>
      <c r="ER329" t="str">
        <f t="shared" si="660"/>
        <v xml:space="preserve">( 590 / 3 ) π </v>
      </c>
      <c r="ES329">
        <f t="shared" si="679"/>
        <v>0</v>
      </c>
      <c r="ET329" t="str">
        <f t="shared" si="661"/>
        <v xml:space="preserve">( 590 / 3 ) π </v>
      </c>
      <c r="EU329" s="92" t="s">
        <v>39</v>
      </c>
      <c r="EV329" s="92">
        <f t="shared" si="680"/>
        <v>296</v>
      </c>
      <c r="EW329" s="92"/>
      <c r="EX329" s="92">
        <f t="shared" si="681"/>
        <v>3</v>
      </c>
      <c r="EY329" s="92">
        <f t="shared" si="608"/>
        <v>1</v>
      </c>
      <c r="EZ329" s="71" t="str">
        <f t="shared" si="609"/>
        <v xml:space="preserve">35400° = </v>
      </c>
      <c r="FA329" s="73" t="str">
        <f t="shared" si="662"/>
        <v xml:space="preserve">( 590 / 3 ) π </v>
      </c>
      <c r="FB329" s="26" t="str">
        <f t="shared" si="610"/>
        <v>=</v>
      </c>
      <c r="FC329" s="26"/>
      <c r="FD329" s="26">
        <f t="shared" si="611"/>
        <v>617.84655520599267</v>
      </c>
      <c r="FE329" s="26"/>
      <c r="FF329" s="26" t="s">
        <v>39</v>
      </c>
      <c r="FG329" s="25">
        <f t="shared" si="612"/>
        <v>617.84655520599267</v>
      </c>
      <c r="FH329" s="25" t="s">
        <v>2</v>
      </c>
      <c r="FI329" s="25" t="str">
        <f t="shared" si="613"/>
        <v/>
      </c>
      <c r="FL329" s="144" t="str">
        <f t="shared" si="614"/>
        <v>( 590 / 3 ) π   =</v>
      </c>
      <c r="FM329" s="42">
        <f t="shared" si="695"/>
        <v>617.84655520599267</v>
      </c>
      <c r="FN329">
        <f t="shared" si="696"/>
        <v>0.86602540378443771</v>
      </c>
      <c r="FO329">
        <f t="shared" si="697"/>
        <v>-0.50000000000000167</v>
      </c>
      <c r="FP329">
        <f t="shared" si="698"/>
        <v>4.3301270189221883</v>
      </c>
      <c r="FQ329">
        <f t="shared" si="699"/>
        <v>-2.5000000000000084</v>
      </c>
      <c r="FR329">
        <f t="shared" si="700"/>
        <v>7.5000000000000089</v>
      </c>
      <c r="FS329">
        <f t="shared" si="701"/>
        <v>2.4999999999999916</v>
      </c>
      <c r="FT329">
        <f t="shared" si="702"/>
        <v>8.6602540378443909</v>
      </c>
      <c r="FV329">
        <v>360</v>
      </c>
      <c r="FW329">
        <f t="shared" si="682"/>
        <v>120</v>
      </c>
      <c r="FX329">
        <f t="shared" si="703"/>
        <v>60</v>
      </c>
      <c r="FY329">
        <f t="shared" si="719"/>
        <v>3</v>
      </c>
      <c r="FZ329">
        <f t="shared" si="663"/>
        <v>1.5</v>
      </c>
      <c r="GA329">
        <f t="shared" si="720"/>
        <v>295</v>
      </c>
      <c r="GB329">
        <f t="shared" si="704"/>
        <v>0</v>
      </c>
      <c r="GC329" t="str">
        <f t="shared" si="705"/>
        <v/>
      </c>
      <c r="GD329" t="str">
        <f t="shared" si="664"/>
        <v/>
      </c>
      <c r="GH329" t="str">
        <f t="shared" si="615"/>
        <v/>
      </c>
      <c r="GI329" t="str">
        <f t="shared" si="706"/>
        <v/>
      </c>
      <c r="GJ329" s="43" t="str">
        <f t="shared" si="707"/>
        <v/>
      </c>
      <c r="GK329" s="43" t="str">
        <f t="shared" si="708"/>
        <v/>
      </c>
      <c r="GL329" s="145"/>
      <c r="GM329" t="str">
        <f t="shared" si="709"/>
        <v/>
      </c>
      <c r="GN329" t="str">
        <f t="shared" si="710"/>
        <v/>
      </c>
      <c r="GO329" t="str">
        <f t="shared" si="711"/>
        <v/>
      </c>
      <c r="GP329" t="str">
        <f t="shared" si="712"/>
        <v/>
      </c>
      <c r="GQ329" t="str">
        <f t="shared" si="665"/>
        <v/>
      </c>
      <c r="GR329" t="str">
        <f t="shared" si="713"/>
        <v/>
      </c>
      <c r="GS329" t="str">
        <f t="shared" si="714"/>
        <v/>
      </c>
      <c r="GU329" t="str">
        <f t="shared" si="715"/>
        <v/>
      </c>
      <c r="GV329" t="str">
        <f t="shared" si="721"/>
        <v/>
      </c>
      <c r="GW329" t="str">
        <f t="shared" si="722"/>
        <v/>
      </c>
      <c r="GX329" t="str">
        <f t="shared" si="723"/>
        <v/>
      </c>
      <c r="GY329" s="19"/>
      <c r="GZ329" t="e">
        <f t="shared" si="666"/>
        <v>#VALUE!</v>
      </c>
      <c r="HA329">
        <f t="shared" si="599"/>
        <v>3</v>
      </c>
      <c r="HC329" t="s">
        <v>982</v>
      </c>
      <c r="HD329">
        <f t="shared" si="683"/>
        <v>295</v>
      </c>
      <c r="HE329" t="str">
        <f t="shared" si="616"/>
        <v/>
      </c>
      <c r="HF329">
        <f t="shared" si="617"/>
        <v>0</v>
      </c>
      <c r="HG329" t="str">
        <f t="shared" si="618"/>
        <v/>
      </c>
      <c r="HH329">
        <f t="shared" si="716"/>
        <v>0</v>
      </c>
    </row>
    <row r="330" spans="2:216" x14ac:dyDescent="0.25">
      <c r="B330" s="8"/>
      <c r="C330" s="8"/>
      <c r="D330" s="8"/>
      <c r="E330" s="8"/>
      <c r="F330" s="8"/>
      <c r="G330" s="8"/>
      <c r="H330" s="8"/>
      <c r="I330" s="8"/>
      <c r="J330" s="8"/>
      <c r="L330" s="185"/>
      <c r="M330" s="185"/>
      <c r="N330" s="84"/>
      <c r="O330" s="8"/>
      <c r="P330" s="8"/>
      <c r="Q330" s="27"/>
      <c r="R330" s="227">
        <f t="shared" si="619"/>
        <v>197.33333333333334</v>
      </c>
      <c r="U330" s="32" t="str">
        <f t="shared" si="685"/>
        <v/>
      </c>
      <c r="V330" s="45" t="str">
        <f t="shared" si="686"/>
        <v/>
      </c>
      <c r="W330" s="32" t="str">
        <f t="shared" si="620"/>
        <v/>
      </c>
      <c r="X330" s="35" t="str">
        <f t="shared" si="687"/>
        <v/>
      </c>
      <c r="Y330" s="39" t="str">
        <f t="shared" si="688"/>
        <v/>
      </c>
      <c r="Z330" s="35" t="str">
        <f t="shared" si="689"/>
        <v/>
      </c>
      <c r="AA330" s="35" t="str">
        <f t="shared" si="690"/>
        <v/>
      </c>
      <c r="AB330" s="35" t="str">
        <f t="shared" si="621"/>
        <v/>
      </c>
      <c r="AC330" s="39" t="str">
        <f t="shared" si="622"/>
        <v/>
      </c>
      <c r="AD330" s="39" t="str">
        <f t="shared" si="623"/>
        <v/>
      </c>
      <c r="AE330" s="41" t="str">
        <f t="shared" si="691"/>
        <v/>
      </c>
      <c r="AG330" s="20" t="e">
        <f t="shared" si="624"/>
        <v>#VALUE!</v>
      </c>
      <c r="BE330" s="8">
        <v>180</v>
      </c>
      <c r="BF330" s="8">
        <v>360</v>
      </c>
      <c r="BG330" s="8">
        <f t="shared" si="684"/>
        <v>11840</v>
      </c>
      <c r="BH330">
        <f t="shared" si="625"/>
        <v>35520</v>
      </c>
      <c r="BI330" t="s">
        <v>20</v>
      </c>
      <c r="BJ330">
        <f t="shared" si="626"/>
        <v>35520</v>
      </c>
      <c r="BK330">
        <f t="shared" si="667"/>
        <v>0</v>
      </c>
      <c r="BL330" s="17">
        <f t="shared" si="627"/>
        <v>71040</v>
      </c>
      <c r="BM330" s="17">
        <f t="shared" si="628"/>
        <v>360</v>
      </c>
      <c r="BN330" s="17">
        <f t="shared" si="629"/>
        <v>71040</v>
      </c>
      <c r="BO330" s="17">
        <f t="shared" si="630"/>
        <v>0</v>
      </c>
      <c r="BR330">
        <f t="shared" si="631"/>
        <v>35520</v>
      </c>
      <c r="BS330">
        <f t="shared" si="632"/>
        <v>120</v>
      </c>
      <c r="BT330">
        <f t="shared" si="633"/>
        <v>592</v>
      </c>
      <c r="BU330">
        <f t="shared" si="634"/>
        <v>3</v>
      </c>
      <c r="BX330">
        <f t="shared" si="635"/>
        <v>1</v>
      </c>
      <c r="BY330">
        <f t="shared" si="636"/>
        <v>592</v>
      </c>
      <c r="BZ330">
        <f t="shared" si="637"/>
        <v>3</v>
      </c>
      <c r="CA330">
        <f t="shared" si="638"/>
        <v>1</v>
      </c>
      <c r="CB330">
        <f t="shared" si="639"/>
        <v>592</v>
      </c>
      <c r="CC330">
        <f t="shared" si="640"/>
        <v>3</v>
      </c>
      <c r="CD330" s="19"/>
      <c r="CE330" s="155">
        <f t="shared" si="641"/>
        <v>197.33333333333334</v>
      </c>
      <c r="CF330" s="17">
        <f t="shared" si="642"/>
        <v>197.33333333333334</v>
      </c>
      <c r="CG330" s="205">
        <f t="shared" si="643"/>
        <v>619.94095030838582</v>
      </c>
      <c r="CH330" s="205">
        <f t="shared" si="644"/>
        <v>197.33333333333334</v>
      </c>
      <c r="CI330" s="205">
        <f t="shared" si="645"/>
        <v>0</v>
      </c>
      <c r="CJ330" s="224">
        <f t="shared" si="600"/>
        <v>1</v>
      </c>
      <c r="CK330" s="205">
        <f t="shared" si="646"/>
        <v>2</v>
      </c>
      <c r="CL330" s="205">
        <v>360</v>
      </c>
      <c r="CM330" s="205">
        <f t="shared" si="668"/>
        <v>8.3333333333333332E-3</v>
      </c>
      <c r="CN330" s="8"/>
      <c r="CO330" s="198"/>
      <c r="CP330" s="8"/>
      <c r="CQ330" s="8"/>
      <c r="CR330" s="8"/>
      <c r="CS330" s="8"/>
      <c r="CT330" s="8">
        <f t="shared" si="669"/>
        <v>592</v>
      </c>
      <c r="CU330" s="8">
        <f t="shared" si="670"/>
        <v>3</v>
      </c>
      <c r="CV330" s="8">
        <f t="shared" si="647"/>
        <v>1</v>
      </c>
      <c r="CW330" s="8">
        <f t="shared" si="717"/>
        <v>592</v>
      </c>
      <c r="CX330" s="8">
        <f t="shared" si="718"/>
        <v>3</v>
      </c>
      <c r="CY330" s="8">
        <f t="shared" si="601"/>
        <v>1</v>
      </c>
      <c r="CZ330" s="8">
        <f t="shared" si="602"/>
        <v>592</v>
      </c>
      <c r="DA330" s="8">
        <f t="shared" si="648"/>
        <v>3</v>
      </c>
      <c r="DB330" s="8"/>
      <c r="DC330" s="198">
        <f t="shared" si="649"/>
        <v>592</v>
      </c>
      <c r="DD330" s="234" t="s">
        <v>1005</v>
      </c>
      <c r="DE330" s="198">
        <f t="shared" si="650"/>
        <v>3</v>
      </c>
      <c r="DF330" s="8" t="s">
        <v>16</v>
      </c>
      <c r="DG330" s="8">
        <f t="shared" si="603"/>
        <v>197.33333333333334</v>
      </c>
      <c r="DH330" s="129" t="s">
        <v>18</v>
      </c>
      <c r="DI330" s="129" t="s">
        <v>16</v>
      </c>
      <c r="DJ330" s="198">
        <f t="shared" si="651"/>
        <v>619.94095030838582</v>
      </c>
      <c r="DK330" s="30" t="s">
        <v>2</v>
      </c>
      <c r="DL330" s="198">
        <f t="shared" si="604"/>
        <v>619.94095030838582</v>
      </c>
      <c r="DM330" s="228">
        <f t="shared" si="671"/>
        <v>1000000000000</v>
      </c>
      <c r="DN330" s="228">
        <f t="shared" si="672"/>
        <v>619940950308385.88</v>
      </c>
      <c r="DO330" s="228">
        <f t="shared" si="673"/>
        <v>619940950308385.88</v>
      </c>
      <c r="DP330" s="228">
        <f t="shared" si="674"/>
        <v>619940950308386</v>
      </c>
      <c r="DQ330" s="228">
        <f t="shared" si="675"/>
        <v>619940950308386</v>
      </c>
      <c r="DR330" s="30" t="str">
        <f t="shared" si="676"/>
        <v/>
      </c>
      <c r="DS330" s="30">
        <f t="shared" si="677"/>
        <v>0</v>
      </c>
      <c r="DT330" s="30">
        <f t="shared" si="678"/>
        <v>0</v>
      </c>
      <c r="DU330" s="27"/>
      <c r="DV330" s="23" t="s">
        <v>19</v>
      </c>
      <c r="DW330" s="23">
        <f t="shared" si="605"/>
        <v>592</v>
      </c>
      <c r="DX330" s="23">
        <f t="shared" si="606"/>
        <v>3</v>
      </c>
      <c r="DY330" s="23">
        <f t="shared" si="652"/>
        <v>197.33333333333334</v>
      </c>
      <c r="DZ330" s="23">
        <f t="shared" si="653"/>
        <v>0</v>
      </c>
      <c r="EA330" s="23">
        <f t="shared" si="607"/>
        <v>0</v>
      </c>
      <c r="EB330" s="23"/>
      <c r="EC330" s="23">
        <f t="shared" si="654"/>
        <v>592</v>
      </c>
      <c r="ED330" s="23">
        <f t="shared" si="655"/>
        <v>3</v>
      </c>
      <c r="EE330" s="23">
        <f t="shared" si="656"/>
        <v>592</v>
      </c>
      <c r="EF330" s="23">
        <f t="shared" si="657"/>
        <v>3</v>
      </c>
      <c r="EG330" s="23"/>
      <c r="EH330" s="23" t="s">
        <v>36</v>
      </c>
      <c r="EI330" s="223">
        <f t="shared" si="658"/>
        <v>592</v>
      </c>
      <c r="EJ330" s="23" t="s">
        <v>17</v>
      </c>
      <c r="EK330" s="223">
        <f t="shared" si="659"/>
        <v>3</v>
      </c>
      <c r="EL330" s="92" t="s">
        <v>37</v>
      </c>
      <c r="EM330" s="24" t="s">
        <v>18</v>
      </c>
      <c r="EN330" s="92">
        <f t="shared" si="692"/>
        <v>1</v>
      </c>
      <c r="EO330" s="92" t="s">
        <v>16</v>
      </c>
      <c r="EP330" t="str">
        <f t="shared" si="693"/>
        <v xml:space="preserve">( 592 / 3 ) π </v>
      </c>
      <c r="EQ330" t="str">
        <f t="shared" si="694"/>
        <v xml:space="preserve">( 592 / 3 ) π </v>
      </c>
      <c r="ER330" t="str">
        <f t="shared" si="660"/>
        <v xml:space="preserve">( 592 / 3 ) π </v>
      </c>
      <c r="ES330">
        <f t="shared" si="679"/>
        <v>0</v>
      </c>
      <c r="ET330" t="str">
        <f t="shared" si="661"/>
        <v xml:space="preserve">( 592 / 3 ) π </v>
      </c>
      <c r="EU330" s="92" t="s">
        <v>39</v>
      </c>
      <c r="EV330" s="92">
        <f t="shared" si="680"/>
        <v>297</v>
      </c>
      <c r="EW330" s="92"/>
      <c r="EX330" s="92">
        <f t="shared" si="681"/>
        <v>3</v>
      </c>
      <c r="EY330" s="92">
        <f t="shared" si="608"/>
        <v>3</v>
      </c>
      <c r="EZ330" s="71" t="str">
        <f t="shared" si="609"/>
        <v xml:space="preserve">35520° = </v>
      </c>
      <c r="FA330" s="73" t="str">
        <f t="shared" si="662"/>
        <v xml:space="preserve">( 592 / 3 ) π </v>
      </c>
      <c r="FB330" s="26" t="str">
        <f t="shared" si="610"/>
        <v>=</v>
      </c>
      <c r="FC330" s="26"/>
      <c r="FD330" s="26">
        <f t="shared" si="611"/>
        <v>619.94095030838582</v>
      </c>
      <c r="FE330" s="26"/>
      <c r="FF330" s="26" t="s">
        <v>39</v>
      </c>
      <c r="FG330" s="25">
        <f t="shared" si="612"/>
        <v>619.94095030838594</v>
      </c>
      <c r="FH330" s="25" t="s">
        <v>2</v>
      </c>
      <c r="FI330" s="25" t="str">
        <f t="shared" si="613"/>
        <v/>
      </c>
      <c r="FL330" s="144" t="str">
        <f t="shared" si="614"/>
        <v>( 592 / 3 ) π   =</v>
      </c>
      <c r="FM330" s="42">
        <f t="shared" si="695"/>
        <v>619.94095030838594</v>
      </c>
      <c r="FN330">
        <f t="shared" si="696"/>
        <v>-0.8660254037844739</v>
      </c>
      <c r="FO330">
        <f t="shared" si="697"/>
        <v>-0.49999999999993888</v>
      </c>
      <c r="FP330">
        <f t="shared" si="698"/>
        <v>-4.3301270189223695</v>
      </c>
      <c r="FQ330">
        <f t="shared" si="699"/>
        <v>-2.4999999999996945</v>
      </c>
      <c r="FR330">
        <f t="shared" si="700"/>
        <v>7.4999999999996945</v>
      </c>
      <c r="FS330">
        <f t="shared" si="701"/>
        <v>2.5000000000003055</v>
      </c>
      <c r="FT330">
        <f t="shared" si="702"/>
        <v>8.6602540378442097</v>
      </c>
      <c r="FV330">
        <v>360</v>
      </c>
      <c r="FW330">
        <f t="shared" si="682"/>
        <v>120</v>
      </c>
      <c r="FX330">
        <f t="shared" si="703"/>
        <v>60</v>
      </c>
      <c r="FY330">
        <f t="shared" si="719"/>
        <v>3</v>
      </c>
      <c r="FZ330">
        <f t="shared" si="663"/>
        <v>1.5</v>
      </c>
      <c r="GA330">
        <f t="shared" si="720"/>
        <v>296</v>
      </c>
      <c r="GB330">
        <f t="shared" si="704"/>
        <v>0</v>
      </c>
      <c r="GC330" t="str">
        <f t="shared" si="705"/>
        <v/>
      </c>
      <c r="GD330" t="str">
        <f t="shared" si="664"/>
        <v/>
      </c>
      <c r="GH330" t="str">
        <f t="shared" si="615"/>
        <v/>
      </c>
      <c r="GI330" t="str">
        <f t="shared" si="706"/>
        <v/>
      </c>
      <c r="GJ330" s="43" t="str">
        <f t="shared" si="707"/>
        <v/>
      </c>
      <c r="GK330" s="43" t="str">
        <f t="shared" si="708"/>
        <v/>
      </c>
      <c r="GL330" s="145"/>
      <c r="GM330" t="str">
        <f t="shared" si="709"/>
        <v/>
      </c>
      <c r="GN330" t="str">
        <f t="shared" si="710"/>
        <v/>
      </c>
      <c r="GO330" t="str">
        <f t="shared" si="711"/>
        <v/>
      </c>
      <c r="GP330" t="str">
        <f t="shared" si="712"/>
        <v/>
      </c>
      <c r="GQ330" t="str">
        <f t="shared" si="665"/>
        <v/>
      </c>
      <c r="GR330" t="str">
        <f t="shared" si="713"/>
        <v/>
      </c>
      <c r="GS330" t="str">
        <f t="shared" si="714"/>
        <v/>
      </c>
      <c r="GU330" t="str">
        <f t="shared" si="715"/>
        <v/>
      </c>
      <c r="GV330" t="str">
        <f t="shared" si="721"/>
        <v/>
      </c>
      <c r="GW330" t="str">
        <f t="shared" si="722"/>
        <v/>
      </c>
      <c r="GX330" t="str">
        <f t="shared" si="723"/>
        <v/>
      </c>
      <c r="GY330" s="19"/>
      <c r="GZ330" t="e">
        <f t="shared" si="666"/>
        <v>#VALUE!</v>
      </c>
      <c r="HA330">
        <f t="shared" si="599"/>
        <v>3</v>
      </c>
      <c r="HC330" t="s">
        <v>982</v>
      </c>
      <c r="HD330">
        <f t="shared" si="683"/>
        <v>296</v>
      </c>
      <c r="HE330" t="str">
        <f t="shared" si="616"/>
        <v/>
      </c>
      <c r="HF330">
        <f t="shared" si="617"/>
        <v>0</v>
      </c>
      <c r="HG330" t="str">
        <f t="shared" si="618"/>
        <v/>
      </c>
      <c r="HH330">
        <f t="shared" si="716"/>
        <v>0</v>
      </c>
    </row>
    <row r="331" spans="2:216" x14ac:dyDescent="0.25">
      <c r="B331" s="8"/>
      <c r="C331" s="8"/>
      <c r="D331" s="8"/>
      <c r="E331" s="8"/>
      <c r="F331" s="8"/>
      <c r="G331" s="8"/>
      <c r="H331" s="8"/>
      <c r="I331" s="8"/>
      <c r="J331" s="8"/>
      <c r="L331" s="185"/>
      <c r="M331" s="185"/>
      <c r="N331" s="84"/>
      <c r="O331" s="8"/>
      <c r="P331" s="8"/>
      <c r="Q331" s="27"/>
      <c r="R331" s="227">
        <f t="shared" si="619"/>
        <v>198</v>
      </c>
      <c r="U331" s="32" t="str">
        <f t="shared" si="685"/>
        <v/>
      </c>
      <c r="V331" s="44" t="str">
        <f t="shared" si="686"/>
        <v/>
      </c>
      <c r="W331" s="66" t="str">
        <f t="shared" si="620"/>
        <v/>
      </c>
      <c r="X331" s="34" t="str">
        <f t="shared" si="687"/>
        <v/>
      </c>
      <c r="Y331" s="38" t="str">
        <f t="shared" si="688"/>
        <v/>
      </c>
      <c r="Z331" s="34" t="str">
        <f t="shared" si="689"/>
        <v/>
      </c>
      <c r="AA331" s="34" t="str">
        <f t="shared" si="690"/>
        <v/>
      </c>
      <c r="AB331" s="34" t="str">
        <f t="shared" si="621"/>
        <v/>
      </c>
      <c r="AC331" s="38" t="str">
        <f t="shared" si="622"/>
        <v/>
      </c>
      <c r="AD331" s="38" t="str">
        <f t="shared" si="623"/>
        <v/>
      </c>
      <c r="AE331" s="40" t="str">
        <f t="shared" si="691"/>
        <v/>
      </c>
      <c r="AG331" s="20" t="e">
        <f t="shared" si="624"/>
        <v>#VALUE!</v>
      </c>
      <c r="BE331" s="8">
        <v>180</v>
      </c>
      <c r="BF331" s="8">
        <v>360</v>
      </c>
      <c r="BG331" s="8">
        <f t="shared" si="684"/>
        <v>11880</v>
      </c>
      <c r="BH331">
        <f t="shared" si="625"/>
        <v>35640</v>
      </c>
      <c r="BI331" t="s">
        <v>20</v>
      </c>
      <c r="BJ331">
        <f t="shared" si="626"/>
        <v>35640</v>
      </c>
      <c r="BK331">
        <f t="shared" si="667"/>
        <v>0</v>
      </c>
      <c r="BL331" s="17">
        <f t="shared" si="627"/>
        <v>71280</v>
      </c>
      <c r="BM331" s="17">
        <f t="shared" si="628"/>
        <v>360</v>
      </c>
      <c r="BN331" s="17">
        <f t="shared" si="629"/>
        <v>71280</v>
      </c>
      <c r="BO331" s="17">
        <f t="shared" si="630"/>
        <v>0</v>
      </c>
      <c r="BR331">
        <f t="shared" si="631"/>
        <v>35640</v>
      </c>
      <c r="BS331">
        <f t="shared" si="632"/>
        <v>360</v>
      </c>
      <c r="BT331">
        <f t="shared" si="633"/>
        <v>198</v>
      </c>
      <c r="BU331">
        <f t="shared" si="634"/>
        <v>1</v>
      </c>
      <c r="BX331">
        <f t="shared" si="635"/>
        <v>1</v>
      </c>
      <c r="BY331">
        <f t="shared" si="636"/>
        <v>198</v>
      </c>
      <c r="BZ331">
        <f t="shared" si="637"/>
        <v>1</v>
      </c>
      <c r="CA331">
        <f t="shared" si="638"/>
        <v>1</v>
      </c>
      <c r="CB331">
        <f t="shared" si="639"/>
        <v>198</v>
      </c>
      <c r="CC331">
        <f t="shared" si="640"/>
        <v>1</v>
      </c>
      <c r="CD331" s="19"/>
      <c r="CE331" s="155">
        <f t="shared" si="641"/>
        <v>198</v>
      </c>
      <c r="CF331" s="17">
        <f t="shared" si="642"/>
        <v>198</v>
      </c>
      <c r="CG331" s="205">
        <f t="shared" si="643"/>
        <v>622.03534541077909</v>
      </c>
      <c r="CH331" s="205">
        <f t="shared" si="644"/>
        <v>198</v>
      </c>
      <c r="CI331" s="205">
        <f t="shared" si="645"/>
        <v>0</v>
      </c>
      <c r="CJ331" s="224">
        <f t="shared" si="600"/>
        <v>1</v>
      </c>
      <c r="CK331" s="205">
        <f t="shared" si="646"/>
        <v>2</v>
      </c>
      <c r="CL331" s="205">
        <v>360</v>
      </c>
      <c r="CM331" s="205">
        <f t="shared" si="668"/>
        <v>8.3333333333333332E-3</v>
      </c>
      <c r="CN331" s="8"/>
      <c r="CO331" s="198"/>
      <c r="CP331" s="8"/>
      <c r="CQ331" s="8"/>
      <c r="CR331" s="8"/>
      <c r="CS331" s="8"/>
      <c r="CT331" s="8">
        <f t="shared" si="669"/>
        <v>594</v>
      </c>
      <c r="CU331" s="8">
        <f t="shared" si="670"/>
        <v>3</v>
      </c>
      <c r="CV331" s="8">
        <f t="shared" si="647"/>
        <v>3</v>
      </c>
      <c r="CW331" s="8">
        <f t="shared" si="717"/>
        <v>198</v>
      </c>
      <c r="CX331" s="8">
        <f t="shared" si="718"/>
        <v>1</v>
      </c>
      <c r="CY331" s="8">
        <f t="shared" si="601"/>
        <v>3</v>
      </c>
      <c r="CZ331" s="8">
        <f t="shared" si="602"/>
        <v>198</v>
      </c>
      <c r="DA331" s="8">
        <f t="shared" si="648"/>
        <v>1</v>
      </c>
      <c r="DB331" s="8"/>
      <c r="DC331" s="198">
        <f t="shared" si="649"/>
        <v>198</v>
      </c>
      <c r="DD331" s="234" t="s">
        <v>1005</v>
      </c>
      <c r="DE331" s="198">
        <f t="shared" si="650"/>
        <v>1</v>
      </c>
      <c r="DF331" s="8" t="s">
        <v>16</v>
      </c>
      <c r="DG331" s="8">
        <f t="shared" si="603"/>
        <v>198</v>
      </c>
      <c r="DH331" s="129" t="s">
        <v>18</v>
      </c>
      <c r="DI331" s="129" t="s">
        <v>16</v>
      </c>
      <c r="DJ331" s="198">
        <f t="shared" si="651"/>
        <v>622.03534541077909</v>
      </c>
      <c r="DK331" s="30" t="s">
        <v>2</v>
      </c>
      <c r="DL331" s="198">
        <f t="shared" si="604"/>
        <v>622.03534541077909</v>
      </c>
      <c r="DM331" s="228">
        <f t="shared" si="671"/>
        <v>1000000000000</v>
      </c>
      <c r="DN331" s="228">
        <f t="shared" si="672"/>
        <v>622035345410779.13</v>
      </c>
      <c r="DO331" s="228">
        <f t="shared" si="673"/>
        <v>622035345410779.13</v>
      </c>
      <c r="DP331" s="228">
        <f t="shared" si="674"/>
        <v>622035345410779</v>
      </c>
      <c r="DQ331" s="228">
        <f t="shared" si="675"/>
        <v>622035345410779</v>
      </c>
      <c r="DR331" s="30" t="str">
        <f t="shared" si="676"/>
        <v/>
      </c>
      <c r="DS331" s="30">
        <f t="shared" si="677"/>
        <v>0</v>
      </c>
      <c r="DT331" s="30">
        <f t="shared" si="678"/>
        <v>0</v>
      </c>
      <c r="DU331" s="27"/>
      <c r="DV331" s="23" t="s">
        <v>19</v>
      </c>
      <c r="DW331" s="23">
        <f t="shared" si="605"/>
        <v>198</v>
      </c>
      <c r="DX331" s="23">
        <f t="shared" si="606"/>
        <v>1</v>
      </c>
      <c r="DY331" s="23">
        <f t="shared" si="652"/>
        <v>198</v>
      </c>
      <c r="DZ331" s="23">
        <f t="shared" si="653"/>
        <v>0</v>
      </c>
      <c r="EA331" s="23">
        <f t="shared" si="607"/>
        <v>0</v>
      </c>
      <c r="EB331" s="23"/>
      <c r="EC331" s="23">
        <f t="shared" si="654"/>
        <v>198</v>
      </c>
      <c r="ED331" s="23">
        <f t="shared" si="655"/>
        <v>1</v>
      </c>
      <c r="EE331" s="23">
        <f t="shared" si="656"/>
        <v>198</v>
      </c>
      <c r="EF331" s="23">
        <f t="shared" si="657"/>
        <v>1</v>
      </c>
      <c r="EG331" s="23"/>
      <c r="EH331" s="23" t="s">
        <v>36</v>
      </c>
      <c r="EI331" s="223">
        <f t="shared" si="658"/>
        <v>198</v>
      </c>
      <c r="EJ331" s="23" t="s">
        <v>17</v>
      </c>
      <c r="EK331" s="223">
        <f t="shared" si="659"/>
        <v>1</v>
      </c>
      <c r="EL331" s="92" t="s">
        <v>37</v>
      </c>
      <c r="EM331" s="24" t="s">
        <v>18</v>
      </c>
      <c r="EN331" s="92">
        <f t="shared" si="692"/>
        <v>1</v>
      </c>
      <c r="EO331" s="92" t="s">
        <v>16</v>
      </c>
      <c r="EP331" t="str">
        <f t="shared" si="693"/>
        <v xml:space="preserve">( 198 / 1 ) π </v>
      </c>
      <c r="EQ331" t="str">
        <f t="shared" si="694"/>
        <v xml:space="preserve">198 π </v>
      </c>
      <c r="ER331" t="str">
        <f t="shared" si="660"/>
        <v xml:space="preserve">198 π </v>
      </c>
      <c r="ES331">
        <f t="shared" si="679"/>
        <v>0</v>
      </c>
      <c r="ET331" t="str">
        <f t="shared" si="661"/>
        <v xml:space="preserve">198 π </v>
      </c>
      <c r="EU331" s="92" t="s">
        <v>39</v>
      </c>
      <c r="EV331" s="92">
        <f t="shared" si="680"/>
        <v>298</v>
      </c>
      <c r="EW331" s="92"/>
      <c r="EX331" s="92">
        <f t="shared" si="681"/>
        <v>3</v>
      </c>
      <c r="EY331" s="92">
        <f t="shared" si="608"/>
        <v>1</v>
      </c>
      <c r="EZ331" s="71" t="str">
        <f t="shared" si="609"/>
        <v xml:space="preserve">35640° = </v>
      </c>
      <c r="FA331" s="73" t="str">
        <f t="shared" si="662"/>
        <v xml:space="preserve">198 π </v>
      </c>
      <c r="FB331" s="26" t="str">
        <f t="shared" si="610"/>
        <v>=</v>
      </c>
      <c r="FC331" s="26"/>
      <c r="FD331" s="26">
        <f t="shared" si="611"/>
        <v>622.03534541077909</v>
      </c>
      <c r="FE331" s="26"/>
      <c r="FF331" s="26" t="s">
        <v>39</v>
      </c>
      <c r="FG331" s="25">
        <f t="shared" si="612"/>
        <v>622.03534541077909</v>
      </c>
      <c r="FH331" s="25" t="s">
        <v>2</v>
      </c>
      <c r="FI331" s="25" t="str">
        <f t="shared" si="613"/>
        <v/>
      </c>
      <c r="FL331" s="144" t="str">
        <f t="shared" si="614"/>
        <v>198 π   =</v>
      </c>
      <c r="FM331" s="42">
        <f t="shared" si="695"/>
        <v>622.03534541077909</v>
      </c>
      <c r="FN331">
        <f t="shared" si="696"/>
        <v>2.5480052096016337E-14</v>
      </c>
      <c r="FO331">
        <f t="shared" si="697"/>
        <v>1</v>
      </c>
      <c r="FP331">
        <f t="shared" si="698"/>
        <v>1.2740026048008168E-13</v>
      </c>
      <c r="FQ331">
        <f t="shared" si="699"/>
        <v>5</v>
      </c>
      <c r="FR331">
        <f t="shared" si="700"/>
        <v>0</v>
      </c>
      <c r="FS331">
        <f t="shared" si="701"/>
        <v>0</v>
      </c>
      <c r="FT331">
        <f t="shared" si="702"/>
        <v>1.2740026048008168E-13</v>
      </c>
      <c r="FV331">
        <v>360</v>
      </c>
      <c r="FW331">
        <f t="shared" si="682"/>
        <v>120</v>
      </c>
      <c r="FX331">
        <f t="shared" si="703"/>
        <v>60</v>
      </c>
      <c r="FY331">
        <f t="shared" si="719"/>
        <v>3</v>
      </c>
      <c r="FZ331">
        <f t="shared" si="663"/>
        <v>1.5</v>
      </c>
      <c r="GA331">
        <f t="shared" si="720"/>
        <v>297</v>
      </c>
      <c r="GB331">
        <f t="shared" si="704"/>
        <v>0</v>
      </c>
      <c r="GC331" t="str">
        <f t="shared" si="705"/>
        <v/>
      </c>
      <c r="GD331" t="str">
        <f t="shared" si="664"/>
        <v/>
      </c>
      <c r="GH331" t="str">
        <f t="shared" si="615"/>
        <v/>
      </c>
      <c r="GI331" t="str">
        <f t="shared" si="706"/>
        <v/>
      </c>
      <c r="GJ331" s="43" t="str">
        <f t="shared" si="707"/>
        <v/>
      </c>
      <c r="GK331" s="43" t="str">
        <f t="shared" si="708"/>
        <v/>
      </c>
      <c r="GL331" s="145"/>
      <c r="GM331" t="str">
        <f t="shared" si="709"/>
        <v/>
      </c>
      <c r="GN331" t="str">
        <f t="shared" si="710"/>
        <v/>
      </c>
      <c r="GO331" t="str">
        <f t="shared" si="711"/>
        <v/>
      </c>
      <c r="GP331" t="str">
        <f t="shared" si="712"/>
        <v/>
      </c>
      <c r="GQ331" t="str">
        <f t="shared" si="665"/>
        <v/>
      </c>
      <c r="GR331" t="str">
        <f t="shared" si="713"/>
        <v/>
      </c>
      <c r="GS331" t="str">
        <f t="shared" si="714"/>
        <v/>
      </c>
      <c r="GU331" t="str">
        <f t="shared" si="715"/>
        <v/>
      </c>
      <c r="GV331" t="str">
        <f t="shared" si="721"/>
        <v/>
      </c>
      <c r="GW331" t="str">
        <f t="shared" si="722"/>
        <v/>
      </c>
      <c r="GX331" t="str">
        <f t="shared" si="723"/>
        <v/>
      </c>
      <c r="GY331" s="19"/>
      <c r="GZ331" t="e">
        <f t="shared" si="666"/>
        <v>#VALUE!</v>
      </c>
      <c r="HA331">
        <f t="shared" si="599"/>
        <v>3</v>
      </c>
      <c r="HC331" t="s">
        <v>982</v>
      </c>
      <c r="HD331">
        <f t="shared" si="683"/>
        <v>297</v>
      </c>
      <c r="HE331" t="str">
        <f t="shared" si="616"/>
        <v/>
      </c>
      <c r="HF331">
        <f t="shared" si="617"/>
        <v>0</v>
      </c>
      <c r="HG331" t="str">
        <f t="shared" si="618"/>
        <v/>
      </c>
      <c r="HH331">
        <f t="shared" si="716"/>
        <v>0</v>
      </c>
    </row>
    <row r="332" spans="2:216" x14ac:dyDescent="0.25">
      <c r="B332" s="8"/>
      <c r="C332" s="8"/>
      <c r="D332" s="8"/>
      <c r="E332" s="8"/>
      <c r="F332" s="8"/>
      <c r="G332" s="8"/>
      <c r="H332" s="8"/>
      <c r="I332" s="8"/>
      <c r="J332" s="8"/>
      <c r="L332" s="185"/>
      <c r="M332" s="185"/>
      <c r="N332" s="84"/>
      <c r="O332" s="8"/>
      <c r="P332" s="8"/>
      <c r="Q332" s="27"/>
      <c r="R332" s="227">
        <f t="shared" si="619"/>
        <v>198.66666666666666</v>
      </c>
      <c r="U332" s="32" t="str">
        <f t="shared" si="685"/>
        <v/>
      </c>
      <c r="V332" s="45" t="str">
        <f t="shared" si="686"/>
        <v/>
      </c>
      <c r="W332" s="32" t="str">
        <f t="shared" si="620"/>
        <v/>
      </c>
      <c r="X332" s="35" t="str">
        <f t="shared" si="687"/>
        <v/>
      </c>
      <c r="Y332" s="39" t="str">
        <f t="shared" si="688"/>
        <v/>
      </c>
      <c r="Z332" s="35" t="str">
        <f t="shared" si="689"/>
        <v/>
      </c>
      <c r="AA332" s="35" t="str">
        <f t="shared" si="690"/>
        <v/>
      </c>
      <c r="AB332" s="35" t="str">
        <f t="shared" si="621"/>
        <v/>
      </c>
      <c r="AC332" s="39" t="str">
        <f t="shared" si="622"/>
        <v/>
      </c>
      <c r="AD332" s="39" t="str">
        <f t="shared" si="623"/>
        <v/>
      </c>
      <c r="AE332" s="41" t="str">
        <f t="shared" si="691"/>
        <v/>
      </c>
      <c r="AG332" s="20" t="e">
        <f t="shared" si="624"/>
        <v>#VALUE!</v>
      </c>
      <c r="BE332" s="8">
        <v>180</v>
      </c>
      <c r="BF332" s="8">
        <v>360</v>
      </c>
      <c r="BG332" s="8">
        <f t="shared" si="684"/>
        <v>11920</v>
      </c>
      <c r="BH332">
        <f t="shared" si="625"/>
        <v>35760</v>
      </c>
      <c r="BI332" t="s">
        <v>20</v>
      </c>
      <c r="BJ332">
        <f t="shared" si="626"/>
        <v>35760</v>
      </c>
      <c r="BK332">
        <f t="shared" si="667"/>
        <v>0</v>
      </c>
      <c r="BL332" s="17">
        <f t="shared" si="627"/>
        <v>71520</v>
      </c>
      <c r="BM332" s="17">
        <f t="shared" si="628"/>
        <v>360</v>
      </c>
      <c r="BN332" s="17">
        <f t="shared" si="629"/>
        <v>71520</v>
      </c>
      <c r="BO332" s="17">
        <f t="shared" si="630"/>
        <v>0</v>
      </c>
      <c r="BR332">
        <f t="shared" si="631"/>
        <v>35760</v>
      </c>
      <c r="BS332">
        <f t="shared" si="632"/>
        <v>120</v>
      </c>
      <c r="BT332">
        <f t="shared" si="633"/>
        <v>596</v>
      </c>
      <c r="BU332">
        <f t="shared" si="634"/>
        <v>3</v>
      </c>
      <c r="BX332">
        <f t="shared" si="635"/>
        <v>1</v>
      </c>
      <c r="BY332">
        <f t="shared" si="636"/>
        <v>596</v>
      </c>
      <c r="BZ332">
        <f t="shared" si="637"/>
        <v>3</v>
      </c>
      <c r="CA332">
        <f t="shared" si="638"/>
        <v>1</v>
      </c>
      <c r="CB332">
        <f t="shared" si="639"/>
        <v>596</v>
      </c>
      <c r="CC332">
        <f t="shared" si="640"/>
        <v>3</v>
      </c>
      <c r="CD332" s="19"/>
      <c r="CE332" s="155">
        <f t="shared" si="641"/>
        <v>198.66666666666666</v>
      </c>
      <c r="CF332" s="17">
        <f t="shared" si="642"/>
        <v>198.66666666666666</v>
      </c>
      <c r="CG332" s="205">
        <f t="shared" si="643"/>
        <v>624.12974051317224</v>
      </c>
      <c r="CH332" s="205">
        <f t="shared" si="644"/>
        <v>198.66666666666666</v>
      </c>
      <c r="CI332" s="205">
        <f t="shared" si="645"/>
        <v>0</v>
      </c>
      <c r="CJ332" s="224">
        <f t="shared" si="600"/>
        <v>1</v>
      </c>
      <c r="CK332" s="205">
        <f t="shared" si="646"/>
        <v>2</v>
      </c>
      <c r="CL332" s="205">
        <v>360</v>
      </c>
      <c r="CM332" s="205">
        <f t="shared" si="668"/>
        <v>8.3333333333333332E-3</v>
      </c>
      <c r="CN332" s="8"/>
      <c r="CO332" s="198"/>
      <c r="CP332" s="8"/>
      <c r="CQ332" s="8"/>
      <c r="CR332" s="8"/>
      <c r="CS332" s="8"/>
      <c r="CT332" s="8">
        <f t="shared" si="669"/>
        <v>596</v>
      </c>
      <c r="CU332" s="8">
        <f t="shared" si="670"/>
        <v>3</v>
      </c>
      <c r="CV332" s="8">
        <f t="shared" si="647"/>
        <v>1</v>
      </c>
      <c r="CW332" s="8">
        <f t="shared" si="717"/>
        <v>596</v>
      </c>
      <c r="CX332" s="8">
        <f t="shared" si="718"/>
        <v>3</v>
      </c>
      <c r="CY332" s="8">
        <f t="shared" si="601"/>
        <v>1</v>
      </c>
      <c r="CZ332" s="8">
        <f t="shared" si="602"/>
        <v>596</v>
      </c>
      <c r="DA332" s="8">
        <f t="shared" si="648"/>
        <v>3</v>
      </c>
      <c r="DB332" s="8"/>
      <c r="DC332" s="198">
        <f t="shared" si="649"/>
        <v>596</v>
      </c>
      <c r="DD332" s="234" t="s">
        <v>1005</v>
      </c>
      <c r="DE332" s="198">
        <f t="shared" si="650"/>
        <v>3</v>
      </c>
      <c r="DF332" s="8" t="s">
        <v>16</v>
      </c>
      <c r="DG332" s="8">
        <f t="shared" si="603"/>
        <v>198.66666666666666</v>
      </c>
      <c r="DH332" s="129" t="s">
        <v>18</v>
      </c>
      <c r="DI332" s="129" t="s">
        <v>16</v>
      </c>
      <c r="DJ332" s="198">
        <f t="shared" si="651"/>
        <v>624.12974051317224</v>
      </c>
      <c r="DK332" s="30" t="s">
        <v>2</v>
      </c>
      <c r="DL332" s="198">
        <f t="shared" si="604"/>
        <v>624.12974051317224</v>
      </c>
      <c r="DM332" s="228">
        <f t="shared" si="671"/>
        <v>1000000000000</v>
      </c>
      <c r="DN332" s="228">
        <f t="shared" si="672"/>
        <v>624129740513172.25</v>
      </c>
      <c r="DO332" s="228">
        <f t="shared" si="673"/>
        <v>624129740513172.25</v>
      </c>
      <c r="DP332" s="228">
        <f t="shared" si="674"/>
        <v>624129740513172</v>
      </c>
      <c r="DQ332" s="228">
        <f t="shared" si="675"/>
        <v>624129740513172</v>
      </c>
      <c r="DR332" s="30" t="str">
        <f t="shared" si="676"/>
        <v/>
      </c>
      <c r="DS332" s="30">
        <f t="shared" si="677"/>
        <v>0</v>
      </c>
      <c r="DT332" s="30">
        <f t="shared" si="678"/>
        <v>0</v>
      </c>
      <c r="DU332" s="27"/>
      <c r="DV332" s="23" t="s">
        <v>19</v>
      </c>
      <c r="DW332" s="23">
        <f t="shared" si="605"/>
        <v>596</v>
      </c>
      <c r="DX332" s="23">
        <f t="shared" si="606"/>
        <v>3</v>
      </c>
      <c r="DY332" s="23">
        <f t="shared" si="652"/>
        <v>198.66666666666666</v>
      </c>
      <c r="DZ332" s="23">
        <f t="shared" si="653"/>
        <v>0</v>
      </c>
      <c r="EA332" s="23">
        <f t="shared" si="607"/>
        <v>0</v>
      </c>
      <c r="EB332" s="23"/>
      <c r="EC332" s="23">
        <f t="shared" si="654"/>
        <v>596</v>
      </c>
      <c r="ED332" s="23">
        <f t="shared" si="655"/>
        <v>3</v>
      </c>
      <c r="EE332" s="23">
        <f t="shared" si="656"/>
        <v>596</v>
      </c>
      <c r="EF332" s="23">
        <f t="shared" si="657"/>
        <v>3</v>
      </c>
      <c r="EG332" s="23"/>
      <c r="EH332" s="23" t="s">
        <v>36</v>
      </c>
      <c r="EI332" s="223">
        <f t="shared" si="658"/>
        <v>596</v>
      </c>
      <c r="EJ332" s="23" t="s">
        <v>17</v>
      </c>
      <c r="EK332" s="223">
        <f t="shared" si="659"/>
        <v>3</v>
      </c>
      <c r="EL332" s="92" t="s">
        <v>37</v>
      </c>
      <c r="EM332" s="24" t="s">
        <v>18</v>
      </c>
      <c r="EN332" s="92">
        <f t="shared" si="692"/>
        <v>1</v>
      </c>
      <c r="EO332" s="92" t="s">
        <v>16</v>
      </c>
      <c r="EP332" t="str">
        <f t="shared" si="693"/>
        <v xml:space="preserve">( 596 / 3 ) π </v>
      </c>
      <c r="EQ332" t="str">
        <f t="shared" si="694"/>
        <v xml:space="preserve">( 596 / 3 ) π </v>
      </c>
      <c r="ER332" t="str">
        <f t="shared" si="660"/>
        <v xml:space="preserve">( 596 / 3 ) π </v>
      </c>
      <c r="ES332">
        <f t="shared" si="679"/>
        <v>0</v>
      </c>
      <c r="ET332" t="str">
        <f t="shared" si="661"/>
        <v xml:space="preserve">( 596 / 3 ) π </v>
      </c>
      <c r="EU332" s="92" t="s">
        <v>39</v>
      </c>
      <c r="EV332" s="92">
        <f t="shared" si="680"/>
        <v>299</v>
      </c>
      <c r="EW332" s="92"/>
      <c r="EX332" s="92">
        <f t="shared" si="681"/>
        <v>3</v>
      </c>
      <c r="EY332" s="92">
        <f t="shared" si="608"/>
        <v>1</v>
      </c>
      <c r="EZ332" s="71" t="str">
        <f t="shared" si="609"/>
        <v xml:space="preserve">35760° = </v>
      </c>
      <c r="FA332" s="73" t="str">
        <f t="shared" si="662"/>
        <v xml:space="preserve">( 596 / 3 ) π </v>
      </c>
      <c r="FB332" s="26" t="str">
        <f t="shared" si="610"/>
        <v>=</v>
      </c>
      <c r="FC332" s="26"/>
      <c r="FD332" s="26">
        <f t="shared" si="611"/>
        <v>624.12974051317224</v>
      </c>
      <c r="FE332" s="26"/>
      <c r="FF332" s="26" t="s">
        <v>39</v>
      </c>
      <c r="FG332" s="25">
        <f t="shared" si="612"/>
        <v>624.12974051317224</v>
      </c>
      <c r="FH332" s="25" t="s">
        <v>2</v>
      </c>
      <c r="FI332" s="25" t="str">
        <f t="shared" si="613"/>
        <v/>
      </c>
      <c r="FL332" s="144" t="str">
        <f t="shared" si="614"/>
        <v>( 596 / 3 ) π   =</v>
      </c>
      <c r="FM332" s="42">
        <f t="shared" si="695"/>
        <v>624.12974051317224</v>
      </c>
      <c r="FN332">
        <f t="shared" si="696"/>
        <v>0.86602540378444848</v>
      </c>
      <c r="FO332">
        <f t="shared" si="697"/>
        <v>-0.49999999999998301</v>
      </c>
      <c r="FP332">
        <f t="shared" si="698"/>
        <v>4.3301270189222425</v>
      </c>
      <c r="FQ332">
        <f t="shared" si="699"/>
        <v>-2.4999999999999152</v>
      </c>
      <c r="FR332">
        <f t="shared" si="700"/>
        <v>7.4999999999999147</v>
      </c>
      <c r="FS332">
        <f t="shared" si="701"/>
        <v>2.5000000000000848</v>
      </c>
      <c r="FT332">
        <f t="shared" si="702"/>
        <v>8.6602540378443376</v>
      </c>
      <c r="FV332">
        <v>360</v>
      </c>
      <c r="FW332">
        <f t="shared" si="682"/>
        <v>120</v>
      </c>
      <c r="FX332">
        <f t="shared" si="703"/>
        <v>60</v>
      </c>
      <c r="FY332">
        <f t="shared" si="719"/>
        <v>3</v>
      </c>
      <c r="FZ332">
        <f t="shared" si="663"/>
        <v>1.5</v>
      </c>
      <c r="GA332">
        <f t="shared" si="720"/>
        <v>298</v>
      </c>
      <c r="GB332">
        <f t="shared" si="704"/>
        <v>0</v>
      </c>
      <c r="GC332" t="str">
        <f t="shared" si="705"/>
        <v/>
      </c>
      <c r="GD332" t="str">
        <f t="shared" si="664"/>
        <v/>
      </c>
      <c r="GH332" t="str">
        <f t="shared" si="615"/>
        <v/>
      </c>
      <c r="GI332" t="str">
        <f t="shared" si="706"/>
        <v/>
      </c>
      <c r="GJ332" s="43" t="str">
        <f t="shared" si="707"/>
        <v/>
      </c>
      <c r="GK332" s="43" t="str">
        <f t="shared" si="708"/>
        <v/>
      </c>
      <c r="GL332" s="145"/>
      <c r="GM332" t="str">
        <f t="shared" si="709"/>
        <v/>
      </c>
      <c r="GN332" t="str">
        <f t="shared" si="710"/>
        <v/>
      </c>
      <c r="GO332" t="str">
        <f t="shared" si="711"/>
        <v/>
      </c>
      <c r="GP332" t="str">
        <f t="shared" si="712"/>
        <v/>
      </c>
      <c r="GQ332" t="str">
        <f t="shared" si="665"/>
        <v/>
      </c>
      <c r="GR332" t="str">
        <f t="shared" si="713"/>
        <v/>
      </c>
      <c r="GS332" t="str">
        <f t="shared" si="714"/>
        <v/>
      </c>
      <c r="GU332" t="str">
        <f t="shared" si="715"/>
        <v/>
      </c>
      <c r="GV332" t="str">
        <f t="shared" si="721"/>
        <v/>
      </c>
      <c r="GW332" t="str">
        <f t="shared" si="722"/>
        <v/>
      </c>
      <c r="GX332" t="str">
        <f t="shared" si="723"/>
        <v/>
      </c>
      <c r="GY332" s="19"/>
      <c r="GZ332" t="e">
        <f t="shared" si="666"/>
        <v>#VALUE!</v>
      </c>
      <c r="HA332">
        <f t="shared" si="599"/>
        <v>3</v>
      </c>
      <c r="HC332" t="s">
        <v>982</v>
      </c>
      <c r="HD332">
        <f t="shared" si="683"/>
        <v>298</v>
      </c>
      <c r="HE332" t="str">
        <f t="shared" si="616"/>
        <v/>
      </c>
      <c r="HF332">
        <f t="shared" si="617"/>
        <v>0</v>
      </c>
      <c r="HG332" t="str">
        <f t="shared" si="618"/>
        <v/>
      </c>
      <c r="HH332">
        <f t="shared" si="716"/>
        <v>0</v>
      </c>
    </row>
    <row r="333" spans="2:216" x14ac:dyDescent="0.25">
      <c r="B333" s="8"/>
      <c r="C333" s="8"/>
      <c r="D333" s="8"/>
      <c r="E333" s="8"/>
      <c r="F333" s="8"/>
      <c r="G333" s="8"/>
      <c r="H333" s="8"/>
      <c r="I333" s="8"/>
      <c r="J333" s="8"/>
      <c r="L333" s="185"/>
      <c r="M333" s="185"/>
      <c r="N333" s="84"/>
      <c r="O333" s="8"/>
      <c r="P333" s="8"/>
      <c r="Q333" s="27"/>
      <c r="R333" s="227">
        <f t="shared" si="619"/>
        <v>199.33333333333334</v>
      </c>
      <c r="U333" s="32" t="str">
        <f t="shared" si="685"/>
        <v/>
      </c>
      <c r="V333" s="44" t="str">
        <f t="shared" si="686"/>
        <v/>
      </c>
      <c r="W333" s="66" t="str">
        <f t="shared" si="620"/>
        <v/>
      </c>
      <c r="X333" s="34" t="str">
        <f t="shared" si="687"/>
        <v/>
      </c>
      <c r="Y333" s="38" t="str">
        <f t="shared" si="688"/>
        <v/>
      </c>
      <c r="Z333" s="34" t="str">
        <f t="shared" si="689"/>
        <v/>
      </c>
      <c r="AA333" s="34" t="str">
        <f t="shared" si="690"/>
        <v/>
      </c>
      <c r="AB333" s="34" t="str">
        <f t="shared" si="621"/>
        <v/>
      </c>
      <c r="AC333" s="38" t="str">
        <f t="shared" si="622"/>
        <v/>
      </c>
      <c r="AD333" s="38" t="str">
        <f t="shared" si="623"/>
        <v/>
      </c>
      <c r="AE333" s="40" t="str">
        <f t="shared" si="691"/>
        <v/>
      </c>
      <c r="AG333" s="20" t="e">
        <f t="shared" si="624"/>
        <v>#VALUE!</v>
      </c>
      <c r="BE333" s="8">
        <v>180</v>
      </c>
      <c r="BF333" s="8">
        <v>360</v>
      </c>
      <c r="BG333" s="8">
        <f t="shared" si="684"/>
        <v>11960</v>
      </c>
      <c r="BH333">
        <f t="shared" si="625"/>
        <v>35880</v>
      </c>
      <c r="BI333" t="s">
        <v>20</v>
      </c>
      <c r="BJ333">
        <f t="shared" si="626"/>
        <v>35880</v>
      </c>
      <c r="BK333">
        <f t="shared" si="667"/>
        <v>0</v>
      </c>
      <c r="BL333" s="17">
        <f t="shared" si="627"/>
        <v>71760</v>
      </c>
      <c r="BM333" s="17">
        <f t="shared" si="628"/>
        <v>360</v>
      </c>
      <c r="BN333" s="17">
        <f t="shared" si="629"/>
        <v>71760</v>
      </c>
      <c r="BO333" s="17">
        <f t="shared" si="630"/>
        <v>0</v>
      </c>
      <c r="BR333">
        <f t="shared" si="631"/>
        <v>35880</v>
      </c>
      <c r="BS333">
        <f t="shared" si="632"/>
        <v>120</v>
      </c>
      <c r="BT333">
        <f t="shared" si="633"/>
        <v>598</v>
      </c>
      <c r="BU333">
        <f t="shared" si="634"/>
        <v>3</v>
      </c>
      <c r="BX333">
        <f t="shared" si="635"/>
        <v>1</v>
      </c>
      <c r="BY333">
        <f t="shared" si="636"/>
        <v>598</v>
      </c>
      <c r="BZ333">
        <f t="shared" si="637"/>
        <v>3</v>
      </c>
      <c r="CA333">
        <f t="shared" si="638"/>
        <v>1</v>
      </c>
      <c r="CB333">
        <f t="shared" si="639"/>
        <v>598</v>
      </c>
      <c r="CC333">
        <f t="shared" si="640"/>
        <v>3</v>
      </c>
      <c r="CD333" s="19"/>
      <c r="CE333" s="155">
        <f t="shared" si="641"/>
        <v>199.33333333333334</v>
      </c>
      <c r="CF333" s="17">
        <f t="shared" si="642"/>
        <v>199.33333333333334</v>
      </c>
      <c r="CG333" s="205">
        <f t="shared" si="643"/>
        <v>626.2241356155655</v>
      </c>
      <c r="CH333" s="205">
        <f t="shared" si="644"/>
        <v>199.33333333333334</v>
      </c>
      <c r="CI333" s="205">
        <f t="shared" si="645"/>
        <v>0</v>
      </c>
      <c r="CJ333" s="224">
        <f t="shared" si="600"/>
        <v>1</v>
      </c>
      <c r="CK333" s="205">
        <f t="shared" si="646"/>
        <v>2</v>
      </c>
      <c r="CL333" s="205">
        <v>360</v>
      </c>
      <c r="CM333" s="205">
        <f t="shared" si="668"/>
        <v>8.3333333333333332E-3</v>
      </c>
      <c r="CN333" s="8"/>
      <c r="CO333" s="198"/>
      <c r="CP333" s="8"/>
      <c r="CQ333" s="8"/>
      <c r="CR333" s="8"/>
      <c r="CS333" s="8"/>
      <c r="CT333" s="8">
        <f t="shared" si="669"/>
        <v>598</v>
      </c>
      <c r="CU333" s="8">
        <f t="shared" si="670"/>
        <v>3</v>
      </c>
      <c r="CV333" s="8">
        <f t="shared" si="647"/>
        <v>1</v>
      </c>
      <c r="CW333" s="8">
        <f t="shared" si="717"/>
        <v>598</v>
      </c>
      <c r="CX333" s="8">
        <f t="shared" si="718"/>
        <v>3</v>
      </c>
      <c r="CY333" s="8">
        <f t="shared" si="601"/>
        <v>1</v>
      </c>
      <c r="CZ333" s="8">
        <f t="shared" si="602"/>
        <v>598</v>
      </c>
      <c r="DA333" s="8">
        <f t="shared" si="648"/>
        <v>3</v>
      </c>
      <c r="DB333" s="8"/>
      <c r="DC333" s="198">
        <f t="shared" si="649"/>
        <v>598</v>
      </c>
      <c r="DD333" s="234" t="s">
        <v>1005</v>
      </c>
      <c r="DE333" s="198">
        <f t="shared" si="650"/>
        <v>3</v>
      </c>
      <c r="DF333" s="8" t="s">
        <v>16</v>
      </c>
      <c r="DG333" s="8">
        <f t="shared" si="603"/>
        <v>199.33333333333334</v>
      </c>
      <c r="DH333" s="129" t="s">
        <v>18</v>
      </c>
      <c r="DI333" s="129" t="s">
        <v>16</v>
      </c>
      <c r="DJ333" s="198">
        <f t="shared" si="651"/>
        <v>626.2241356155655</v>
      </c>
      <c r="DK333" s="30" t="s">
        <v>2</v>
      </c>
      <c r="DL333" s="198">
        <f t="shared" si="604"/>
        <v>626.2241356155655</v>
      </c>
      <c r="DM333" s="228">
        <f t="shared" si="671"/>
        <v>1000000000000</v>
      </c>
      <c r="DN333" s="228">
        <f t="shared" si="672"/>
        <v>626224135615565.5</v>
      </c>
      <c r="DO333" s="228">
        <f t="shared" si="673"/>
        <v>626224135615565.5</v>
      </c>
      <c r="DP333" s="228">
        <f t="shared" si="674"/>
        <v>626224135615566</v>
      </c>
      <c r="DQ333" s="228">
        <f t="shared" si="675"/>
        <v>626224135615566</v>
      </c>
      <c r="DR333" s="30" t="str">
        <f t="shared" si="676"/>
        <v/>
      </c>
      <c r="DS333" s="30">
        <f t="shared" si="677"/>
        <v>0</v>
      </c>
      <c r="DT333" s="30">
        <f t="shared" si="678"/>
        <v>0</v>
      </c>
      <c r="DU333" s="27"/>
      <c r="DV333" s="23" t="s">
        <v>19</v>
      </c>
      <c r="DW333" s="23">
        <f t="shared" si="605"/>
        <v>598</v>
      </c>
      <c r="DX333" s="23">
        <f t="shared" si="606"/>
        <v>3</v>
      </c>
      <c r="DY333" s="23">
        <f t="shared" si="652"/>
        <v>199.33333333333334</v>
      </c>
      <c r="DZ333" s="23">
        <f t="shared" si="653"/>
        <v>0</v>
      </c>
      <c r="EA333" s="23">
        <f t="shared" si="607"/>
        <v>0</v>
      </c>
      <c r="EB333" s="23"/>
      <c r="EC333" s="23">
        <f t="shared" si="654"/>
        <v>598</v>
      </c>
      <c r="ED333" s="23">
        <f t="shared" si="655"/>
        <v>3</v>
      </c>
      <c r="EE333" s="23">
        <f t="shared" si="656"/>
        <v>598</v>
      </c>
      <c r="EF333" s="23">
        <f t="shared" si="657"/>
        <v>3</v>
      </c>
      <c r="EG333" s="23"/>
      <c r="EH333" s="23" t="s">
        <v>36</v>
      </c>
      <c r="EI333" s="223">
        <f t="shared" si="658"/>
        <v>598</v>
      </c>
      <c r="EJ333" s="23" t="s">
        <v>17</v>
      </c>
      <c r="EK333" s="223">
        <f t="shared" si="659"/>
        <v>3</v>
      </c>
      <c r="EL333" s="92" t="s">
        <v>37</v>
      </c>
      <c r="EM333" s="24" t="s">
        <v>18</v>
      </c>
      <c r="EN333" s="92">
        <f t="shared" si="692"/>
        <v>1</v>
      </c>
      <c r="EO333" s="92" t="s">
        <v>16</v>
      </c>
      <c r="EP333" t="str">
        <f t="shared" si="693"/>
        <v xml:space="preserve">( 598 / 3 ) π </v>
      </c>
      <c r="EQ333" t="str">
        <f t="shared" si="694"/>
        <v xml:space="preserve">( 598 / 3 ) π </v>
      </c>
      <c r="ER333" t="str">
        <f t="shared" si="660"/>
        <v xml:space="preserve">( 598 / 3 ) π </v>
      </c>
      <c r="ES333">
        <f t="shared" si="679"/>
        <v>0</v>
      </c>
      <c r="ET333" t="str">
        <f t="shared" si="661"/>
        <v xml:space="preserve">( 598 / 3 ) π </v>
      </c>
      <c r="EU333" s="92" t="s">
        <v>39</v>
      </c>
      <c r="EV333" s="92">
        <f t="shared" si="680"/>
        <v>300</v>
      </c>
      <c r="EW333" s="92"/>
      <c r="EX333" s="92">
        <f t="shared" si="681"/>
        <v>3</v>
      </c>
      <c r="EY333" s="92">
        <f t="shared" si="608"/>
        <v>3</v>
      </c>
      <c r="EZ333" s="71" t="str">
        <f t="shared" si="609"/>
        <v xml:space="preserve">35880° = </v>
      </c>
      <c r="FA333" s="73" t="str">
        <f t="shared" si="662"/>
        <v xml:space="preserve">( 598 / 3 ) π </v>
      </c>
      <c r="FB333" s="26" t="str">
        <f t="shared" si="610"/>
        <v>=</v>
      </c>
      <c r="FC333" s="26"/>
      <c r="FD333" s="26">
        <f t="shared" si="611"/>
        <v>626.2241356155655</v>
      </c>
      <c r="FE333" s="26"/>
      <c r="FF333" s="26" t="s">
        <v>39</v>
      </c>
      <c r="FG333" s="25">
        <f t="shared" si="612"/>
        <v>626.22413561556539</v>
      </c>
      <c r="FH333" s="25" t="s">
        <v>2</v>
      </c>
      <c r="FI333" s="25">
        <f t="shared" si="613"/>
        <v>1</v>
      </c>
      <c r="FL333" s="144" t="str">
        <f t="shared" si="614"/>
        <v>( 598 / 3 ) π   =</v>
      </c>
      <c r="FM333" s="42">
        <f t="shared" si="695"/>
        <v>626.22413561556539</v>
      </c>
      <c r="FN333">
        <f t="shared" si="696"/>
        <v>-0.86602540378440629</v>
      </c>
      <c r="FO333">
        <f t="shared" si="697"/>
        <v>-0.50000000000005607</v>
      </c>
      <c r="FP333">
        <f t="shared" si="698"/>
        <v>-4.3301270189220311</v>
      </c>
      <c r="FQ333">
        <f t="shared" si="699"/>
        <v>-2.5000000000002802</v>
      </c>
      <c r="FR333">
        <f t="shared" si="700"/>
        <v>7.5000000000002807</v>
      </c>
      <c r="FS333">
        <f t="shared" si="701"/>
        <v>2.4999999999997198</v>
      </c>
      <c r="FT333">
        <f t="shared" si="702"/>
        <v>8.6602540378445489</v>
      </c>
      <c r="FV333">
        <v>360</v>
      </c>
      <c r="FW333">
        <f t="shared" si="682"/>
        <v>120</v>
      </c>
      <c r="FX333">
        <f t="shared" si="703"/>
        <v>60</v>
      </c>
      <c r="FY333">
        <f t="shared" si="719"/>
        <v>3</v>
      </c>
      <c r="FZ333">
        <f t="shared" si="663"/>
        <v>1.5</v>
      </c>
      <c r="GA333">
        <f t="shared" si="720"/>
        <v>299</v>
      </c>
      <c r="GB333">
        <f t="shared" si="704"/>
        <v>0</v>
      </c>
      <c r="GC333" t="str">
        <f t="shared" si="705"/>
        <v/>
      </c>
      <c r="GD333" t="str">
        <f t="shared" si="664"/>
        <v/>
      </c>
      <c r="GH333" t="str">
        <f t="shared" si="615"/>
        <v/>
      </c>
      <c r="GI333" t="str">
        <f t="shared" si="706"/>
        <v/>
      </c>
      <c r="GJ333" s="43" t="str">
        <f t="shared" si="707"/>
        <v/>
      </c>
      <c r="GK333" s="43" t="str">
        <f t="shared" si="708"/>
        <v/>
      </c>
      <c r="GL333" s="145"/>
      <c r="GM333" t="str">
        <f t="shared" si="709"/>
        <v/>
      </c>
      <c r="GN333" t="str">
        <f t="shared" si="710"/>
        <v/>
      </c>
      <c r="GO333" t="str">
        <f t="shared" si="711"/>
        <v/>
      </c>
      <c r="GP333" t="str">
        <f t="shared" si="712"/>
        <v/>
      </c>
      <c r="GQ333" t="str">
        <f t="shared" si="665"/>
        <v/>
      </c>
      <c r="GR333" t="str">
        <f t="shared" si="713"/>
        <v/>
      </c>
      <c r="GS333" t="str">
        <f t="shared" si="714"/>
        <v/>
      </c>
      <c r="GU333" t="str">
        <f t="shared" si="715"/>
        <v/>
      </c>
      <c r="GV333" t="str">
        <f t="shared" si="721"/>
        <v/>
      </c>
      <c r="GW333" t="str">
        <f t="shared" si="722"/>
        <v/>
      </c>
      <c r="GX333" t="str">
        <f t="shared" si="723"/>
        <v/>
      </c>
      <c r="GY333" s="19"/>
      <c r="GZ333" t="e">
        <f t="shared" si="666"/>
        <v>#VALUE!</v>
      </c>
      <c r="HA333">
        <f t="shared" si="599"/>
        <v>3</v>
      </c>
      <c r="HC333" t="s">
        <v>982</v>
      </c>
      <c r="HD333">
        <f t="shared" si="683"/>
        <v>299</v>
      </c>
      <c r="HE333" t="str">
        <f t="shared" si="616"/>
        <v/>
      </c>
      <c r="HF333">
        <f t="shared" si="617"/>
        <v>0</v>
      </c>
      <c r="HG333" t="str">
        <f t="shared" si="618"/>
        <v/>
      </c>
      <c r="HH333">
        <f t="shared" si="716"/>
        <v>0</v>
      </c>
    </row>
    <row r="334" spans="2:216" x14ac:dyDescent="0.25">
      <c r="B334" s="8"/>
      <c r="C334" s="8"/>
      <c r="D334" s="8"/>
      <c r="E334" s="8"/>
      <c r="F334" s="8"/>
      <c r="G334" s="8"/>
      <c r="H334" s="8"/>
      <c r="I334" s="8"/>
      <c r="J334" s="8"/>
      <c r="L334" s="185"/>
      <c r="M334" s="185"/>
      <c r="N334" s="84"/>
      <c r="O334" s="8"/>
      <c r="P334" s="8"/>
      <c r="Q334" s="27"/>
      <c r="R334" s="227">
        <f t="shared" si="619"/>
        <v>200</v>
      </c>
      <c r="U334" s="32" t="str">
        <f t="shared" si="685"/>
        <v/>
      </c>
      <c r="V334" s="45" t="str">
        <f t="shared" si="686"/>
        <v/>
      </c>
      <c r="W334" s="32" t="str">
        <f t="shared" si="620"/>
        <v/>
      </c>
      <c r="X334" s="35" t="str">
        <f t="shared" si="687"/>
        <v/>
      </c>
      <c r="Y334" s="39" t="str">
        <f t="shared" si="688"/>
        <v/>
      </c>
      <c r="Z334" s="35" t="str">
        <f t="shared" si="689"/>
        <v/>
      </c>
      <c r="AA334" s="35" t="str">
        <f t="shared" si="690"/>
        <v/>
      </c>
      <c r="AB334" s="35" t="str">
        <f t="shared" si="621"/>
        <v/>
      </c>
      <c r="AC334" s="39" t="str">
        <f t="shared" si="622"/>
        <v/>
      </c>
      <c r="AD334" s="39" t="str">
        <f t="shared" si="623"/>
        <v/>
      </c>
      <c r="AE334" s="41" t="str">
        <f t="shared" si="691"/>
        <v/>
      </c>
      <c r="AG334" s="20" t="e">
        <f t="shared" si="624"/>
        <v>#VALUE!</v>
      </c>
      <c r="BE334" s="8">
        <v>180</v>
      </c>
      <c r="BF334" s="8">
        <v>360</v>
      </c>
      <c r="BG334" s="8">
        <f t="shared" si="684"/>
        <v>12000</v>
      </c>
      <c r="BH334">
        <f t="shared" si="625"/>
        <v>36000</v>
      </c>
      <c r="BI334" t="s">
        <v>20</v>
      </c>
      <c r="BJ334">
        <f t="shared" si="626"/>
        <v>36000</v>
      </c>
      <c r="BK334">
        <f t="shared" si="667"/>
        <v>0</v>
      </c>
      <c r="BL334" s="17">
        <f t="shared" si="627"/>
        <v>72000</v>
      </c>
      <c r="BM334" s="17">
        <f t="shared" si="628"/>
        <v>360</v>
      </c>
      <c r="BN334" s="17">
        <f t="shared" si="629"/>
        <v>72000</v>
      </c>
      <c r="BO334" s="17">
        <f t="shared" si="630"/>
        <v>0</v>
      </c>
      <c r="BR334">
        <f t="shared" si="631"/>
        <v>36000</v>
      </c>
      <c r="BS334">
        <f t="shared" si="632"/>
        <v>360</v>
      </c>
      <c r="BT334">
        <f t="shared" si="633"/>
        <v>200</v>
      </c>
      <c r="BU334">
        <f t="shared" si="634"/>
        <v>1</v>
      </c>
      <c r="BX334">
        <f t="shared" si="635"/>
        <v>1</v>
      </c>
      <c r="BY334">
        <f t="shared" si="636"/>
        <v>200</v>
      </c>
      <c r="BZ334">
        <f t="shared" si="637"/>
        <v>1</v>
      </c>
      <c r="CA334">
        <f t="shared" si="638"/>
        <v>1</v>
      </c>
      <c r="CB334">
        <f t="shared" si="639"/>
        <v>200</v>
      </c>
      <c r="CC334">
        <f t="shared" si="640"/>
        <v>1</v>
      </c>
      <c r="CD334" s="19"/>
      <c r="CE334" s="155">
        <f t="shared" si="641"/>
        <v>200</v>
      </c>
      <c r="CF334" s="17">
        <f t="shared" si="642"/>
        <v>200</v>
      </c>
      <c r="CG334" s="205">
        <f t="shared" si="643"/>
        <v>628.31853071795865</v>
      </c>
      <c r="CH334" s="205">
        <f t="shared" si="644"/>
        <v>200</v>
      </c>
      <c r="CI334" s="205">
        <f t="shared" si="645"/>
        <v>0</v>
      </c>
      <c r="CJ334" s="224">
        <f t="shared" si="600"/>
        <v>1</v>
      </c>
      <c r="CK334" s="205">
        <f t="shared" si="646"/>
        <v>2</v>
      </c>
      <c r="CL334" s="205">
        <v>360</v>
      </c>
      <c r="CM334" s="205">
        <f t="shared" si="668"/>
        <v>8.3333333333333332E-3</v>
      </c>
      <c r="CN334" s="8"/>
      <c r="CO334" s="198"/>
      <c r="CP334" s="8"/>
      <c r="CQ334" s="8"/>
      <c r="CR334" s="8"/>
      <c r="CS334" s="8"/>
      <c r="CT334" s="8">
        <f t="shared" si="669"/>
        <v>600</v>
      </c>
      <c r="CU334" s="8">
        <f t="shared" si="670"/>
        <v>3</v>
      </c>
      <c r="CV334" s="8">
        <f t="shared" si="647"/>
        <v>3</v>
      </c>
      <c r="CW334" s="8">
        <f t="shared" si="717"/>
        <v>200</v>
      </c>
      <c r="CX334" s="8">
        <f t="shared" si="718"/>
        <v>1</v>
      </c>
      <c r="CY334" s="8">
        <f t="shared" si="601"/>
        <v>3</v>
      </c>
      <c r="CZ334" s="8">
        <f t="shared" si="602"/>
        <v>200</v>
      </c>
      <c r="DA334" s="8">
        <f t="shared" si="648"/>
        <v>1</v>
      </c>
      <c r="DB334" s="8"/>
      <c r="DC334" s="198">
        <f t="shared" si="649"/>
        <v>200</v>
      </c>
      <c r="DD334" s="234" t="s">
        <v>1005</v>
      </c>
      <c r="DE334" s="198">
        <f t="shared" si="650"/>
        <v>1</v>
      </c>
      <c r="DF334" s="8" t="s">
        <v>16</v>
      </c>
      <c r="DG334" s="8">
        <f t="shared" si="603"/>
        <v>200</v>
      </c>
      <c r="DH334" s="129" t="s">
        <v>18</v>
      </c>
      <c r="DI334" s="129" t="s">
        <v>16</v>
      </c>
      <c r="DJ334" s="198">
        <f t="shared" si="651"/>
        <v>628.31853071795865</v>
      </c>
      <c r="DK334" s="30" t="s">
        <v>2</v>
      </c>
      <c r="DL334" s="198">
        <f t="shared" si="604"/>
        <v>628.31853071795865</v>
      </c>
      <c r="DM334" s="228">
        <f t="shared" si="671"/>
        <v>1000000000000</v>
      </c>
      <c r="DN334" s="228">
        <f t="shared" si="672"/>
        <v>628318530717958.63</v>
      </c>
      <c r="DO334" s="228">
        <f t="shared" si="673"/>
        <v>628318530717958.63</v>
      </c>
      <c r="DP334" s="228">
        <f t="shared" si="674"/>
        <v>628318530717959</v>
      </c>
      <c r="DQ334" s="228">
        <f t="shared" si="675"/>
        <v>628318530717959</v>
      </c>
      <c r="DR334" s="30" t="str">
        <f t="shared" si="676"/>
        <v/>
      </c>
      <c r="DS334" s="30">
        <f t="shared" si="677"/>
        <v>0</v>
      </c>
      <c r="DT334" s="30">
        <f t="shared" si="678"/>
        <v>0</v>
      </c>
      <c r="DU334" s="27"/>
      <c r="DV334" s="23" t="s">
        <v>19</v>
      </c>
      <c r="DW334" s="23">
        <f t="shared" si="605"/>
        <v>200</v>
      </c>
      <c r="DX334" s="23">
        <f t="shared" si="606"/>
        <v>1</v>
      </c>
      <c r="DY334" s="23">
        <f t="shared" si="652"/>
        <v>200</v>
      </c>
      <c r="DZ334" s="23">
        <f t="shared" si="653"/>
        <v>0</v>
      </c>
      <c r="EA334" s="23">
        <f t="shared" si="607"/>
        <v>0</v>
      </c>
      <c r="EB334" s="23"/>
      <c r="EC334" s="23">
        <f t="shared" si="654"/>
        <v>200</v>
      </c>
      <c r="ED334" s="23">
        <f t="shared" si="655"/>
        <v>1</v>
      </c>
      <c r="EE334" s="23">
        <f t="shared" si="656"/>
        <v>200</v>
      </c>
      <c r="EF334" s="23">
        <f t="shared" si="657"/>
        <v>1</v>
      </c>
      <c r="EG334" s="23"/>
      <c r="EH334" s="23" t="s">
        <v>36</v>
      </c>
      <c r="EI334" s="223">
        <f t="shared" si="658"/>
        <v>200</v>
      </c>
      <c r="EJ334" s="23" t="s">
        <v>17</v>
      </c>
      <c r="EK334" s="223">
        <f t="shared" si="659"/>
        <v>1</v>
      </c>
      <c r="EL334" s="92" t="s">
        <v>37</v>
      </c>
      <c r="EM334" s="24" t="s">
        <v>18</v>
      </c>
      <c r="EN334" s="92">
        <f t="shared" si="692"/>
        <v>1</v>
      </c>
      <c r="EO334" s="92" t="s">
        <v>16</v>
      </c>
      <c r="EP334" t="str">
        <f t="shared" si="693"/>
        <v xml:space="preserve">( 200 / 1 ) π </v>
      </c>
      <c r="EQ334" t="str">
        <f t="shared" si="694"/>
        <v xml:space="preserve">200 π </v>
      </c>
      <c r="ER334" t="str">
        <f t="shared" si="660"/>
        <v xml:space="preserve">200 π </v>
      </c>
      <c r="ES334">
        <f t="shared" si="679"/>
        <v>0</v>
      </c>
      <c r="ET334" t="str">
        <f t="shared" si="661"/>
        <v xml:space="preserve">200 π </v>
      </c>
      <c r="EU334" s="92" t="s">
        <v>39</v>
      </c>
      <c r="EV334" s="92">
        <f t="shared" si="680"/>
        <v>301</v>
      </c>
      <c r="EW334" s="92"/>
      <c r="EX334" s="92">
        <f t="shared" si="681"/>
        <v>3</v>
      </c>
      <c r="EY334" s="92">
        <f t="shared" si="608"/>
        <v>1</v>
      </c>
      <c r="EZ334" s="71" t="str">
        <f t="shared" si="609"/>
        <v xml:space="preserve">36000° = </v>
      </c>
      <c r="FA334" s="73" t="str">
        <f t="shared" si="662"/>
        <v xml:space="preserve">200 π </v>
      </c>
      <c r="FB334" s="26" t="str">
        <f t="shared" si="610"/>
        <v>=</v>
      </c>
      <c r="FC334" s="26"/>
      <c r="FD334" s="26">
        <f t="shared" si="611"/>
        <v>628.31853071795865</v>
      </c>
      <c r="FE334" s="26"/>
      <c r="FF334" s="26" t="s">
        <v>39</v>
      </c>
      <c r="FG334" s="25">
        <f t="shared" si="612"/>
        <v>628.31853071795865</v>
      </c>
      <c r="FH334" s="25" t="s">
        <v>2</v>
      </c>
      <c r="FI334" s="25" t="str">
        <f t="shared" si="613"/>
        <v/>
      </c>
      <c r="FL334" s="144" t="str">
        <f t="shared" si="614"/>
        <v>200 π   =</v>
      </c>
      <c r="FM334" s="42">
        <f t="shared" si="695"/>
        <v>628.31853071795865</v>
      </c>
      <c r="FN334">
        <f t="shared" si="696"/>
        <v>3.9187403322316072E-15</v>
      </c>
      <c r="FO334">
        <f t="shared" si="697"/>
        <v>1</v>
      </c>
      <c r="FP334">
        <f t="shared" si="698"/>
        <v>1.9593701661158036E-14</v>
      </c>
      <c r="FQ334">
        <f t="shared" si="699"/>
        <v>5</v>
      </c>
      <c r="FR334">
        <f t="shared" si="700"/>
        <v>0</v>
      </c>
      <c r="FS334">
        <f t="shared" si="701"/>
        <v>0</v>
      </c>
      <c r="FT334">
        <f t="shared" si="702"/>
        <v>1.9593701661158036E-14</v>
      </c>
      <c r="FV334">
        <v>360</v>
      </c>
      <c r="FW334">
        <f t="shared" si="682"/>
        <v>120</v>
      </c>
      <c r="FX334">
        <f t="shared" si="703"/>
        <v>60</v>
      </c>
      <c r="FY334">
        <f t="shared" si="719"/>
        <v>3</v>
      </c>
      <c r="FZ334">
        <f t="shared" si="663"/>
        <v>1.5</v>
      </c>
      <c r="GA334">
        <f t="shared" si="720"/>
        <v>300</v>
      </c>
      <c r="GB334">
        <f t="shared" si="704"/>
        <v>0</v>
      </c>
      <c r="GC334" t="str">
        <f t="shared" si="705"/>
        <v/>
      </c>
      <c r="GD334" t="str">
        <f t="shared" si="664"/>
        <v/>
      </c>
      <c r="GH334" t="str">
        <f t="shared" si="615"/>
        <v/>
      </c>
      <c r="GI334" t="str">
        <f t="shared" si="706"/>
        <v/>
      </c>
      <c r="GJ334" s="43" t="str">
        <f t="shared" si="707"/>
        <v/>
      </c>
      <c r="GK334" s="43" t="str">
        <f t="shared" si="708"/>
        <v/>
      </c>
      <c r="GL334" s="145"/>
      <c r="GM334" t="str">
        <f t="shared" si="709"/>
        <v/>
      </c>
      <c r="GN334" t="str">
        <f t="shared" si="710"/>
        <v/>
      </c>
      <c r="GO334" t="str">
        <f t="shared" si="711"/>
        <v/>
      </c>
      <c r="GP334" t="str">
        <f t="shared" si="712"/>
        <v/>
      </c>
      <c r="GQ334" t="str">
        <f t="shared" si="665"/>
        <v/>
      </c>
      <c r="GR334" t="str">
        <f t="shared" si="713"/>
        <v/>
      </c>
      <c r="GS334" t="str">
        <f t="shared" si="714"/>
        <v/>
      </c>
      <c r="GU334" t="str">
        <f t="shared" si="715"/>
        <v/>
      </c>
      <c r="GV334" t="str">
        <f t="shared" si="721"/>
        <v/>
      </c>
      <c r="GW334" t="str">
        <f t="shared" si="722"/>
        <v/>
      </c>
      <c r="GX334" t="str">
        <f t="shared" si="723"/>
        <v/>
      </c>
      <c r="GY334" s="19"/>
      <c r="GZ334" t="e">
        <f t="shared" si="666"/>
        <v>#VALUE!</v>
      </c>
      <c r="HA334">
        <f t="shared" si="599"/>
        <v>3</v>
      </c>
      <c r="HC334" t="s">
        <v>1062</v>
      </c>
      <c r="HD334">
        <f t="shared" si="683"/>
        <v>300</v>
      </c>
      <c r="HE334" t="str">
        <f t="shared" si="616"/>
        <v>trihectocontagone</v>
      </c>
      <c r="HF334">
        <f t="shared" si="617"/>
        <v>0</v>
      </c>
      <c r="HG334" t="str">
        <f t="shared" si="618"/>
        <v/>
      </c>
      <c r="HH334">
        <f t="shared" si="716"/>
        <v>0</v>
      </c>
    </row>
    <row r="335" spans="2:216" x14ac:dyDescent="0.25">
      <c r="B335" s="8"/>
      <c r="C335" s="8"/>
      <c r="D335" s="8"/>
      <c r="E335" s="8"/>
      <c r="F335" s="8"/>
      <c r="G335" s="8"/>
      <c r="H335" s="8"/>
      <c r="I335" s="8"/>
      <c r="J335" s="8"/>
      <c r="L335" s="185"/>
      <c r="M335" s="185"/>
      <c r="N335" s="84"/>
      <c r="O335" s="8"/>
      <c r="P335" s="8"/>
      <c r="Q335" s="27"/>
      <c r="R335" s="227">
        <f t="shared" si="619"/>
        <v>200.66666666666666</v>
      </c>
      <c r="U335" s="32" t="str">
        <f t="shared" si="685"/>
        <v/>
      </c>
      <c r="V335" s="44" t="str">
        <f t="shared" si="686"/>
        <v/>
      </c>
      <c r="W335" s="66" t="str">
        <f t="shared" si="620"/>
        <v/>
      </c>
      <c r="X335" s="34" t="str">
        <f t="shared" si="687"/>
        <v/>
      </c>
      <c r="Y335" s="38" t="str">
        <f t="shared" si="688"/>
        <v/>
      </c>
      <c r="Z335" s="34" t="str">
        <f t="shared" si="689"/>
        <v/>
      </c>
      <c r="AA335" s="34" t="str">
        <f t="shared" si="690"/>
        <v/>
      </c>
      <c r="AB335" s="34" t="str">
        <f t="shared" si="621"/>
        <v/>
      </c>
      <c r="AC335" s="38" t="str">
        <f t="shared" si="622"/>
        <v/>
      </c>
      <c r="AD335" s="38" t="str">
        <f t="shared" si="623"/>
        <v/>
      </c>
      <c r="AE335" s="40" t="str">
        <f t="shared" si="691"/>
        <v/>
      </c>
      <c r="AG335" s="20" t="e">
        <f t="shared" si="624"/>
        <v>#VALUE!</v>
      </c>
      <c r="BE335" s="8">
        <v>180</v>
      </c>
      <c r="BF335" s="8">
        <v>360</v>
      </c>
      <c r="BG335" s="8">
        <f t="shared" si="684"/>
        <v>12040</v>
      </c>
      <c r="BH335">
        <f t="shared" si="625"/>
        <v>36120</v>
      </c>
      <c r="BI335" t="s">
        <v>20</v>
      </c>
      <c r="BJ335">
        <f t="shared" si="626"/>
        <v>36120</v>
      </c>
      <c r="BK335">
        <f t="shared" si="667"/>
        <v>0</v>
      </c>
      <c r="BL335" s="17">
        <f t="shared" si="627"/>
        <v>72240</v>
      </c>
      <c r="BM335" s="17">
        <f t="shared" si="628"/>
        <v>360</v>
      </c>
      <c r="BN335" s="17">
        <f t="shared" si="629"/>
        <v>72240</v>
      </c>
      <c r="BO335" s="17">
        <f t="shared" si="630"/>
        <v>0</v>
      </c>
      <c r="BR335">
        <f t="shared" si="631"/>
        <v>36120</v>
      </c>
      <c r="BS335">
        <f t="shared" si="632"/>
        <v>120</v>
      </c>
      <c r="BT335">
        <f t="shared" si="633"/>
        <v>602</v>
      </c>
      <c r="BU335">
        <f t="shared" si="634"/>
        <v>3</v>
      </c>
      <c r="BX335">
        <f t="shared" si="635"/>
        <v>1</v>
      </c>
      <c r="BY335">
        <f t="shared" si="636"/>
        <v>602</v>
      </c>
      <c r="BZ335">
        <f t="shared" si="637"/>
        <v>3</v>
      </c>
      <c r="CA335">
        <f t="shared" si="638"/>
        <v>1</v>
      </c>
      <c r="CB335">
        <f t="shared" si="639"/>
        <v>602</v>
      </c>
      <c r="CC335">
        <f t="shared" si="640"/>
        <v>3</v>
      </c>
      <c r="CD335" s="19"/>
      <c r="CE335" s="155">
        <f t="shared" si="641"/>
        <v>200.66666666666666</v>
      </c>
      <c r="CF335" s="17">
        <f t="shared" si="642"/>
        <v>200.66666666666666</v>
      </c>
      <c r="CG335" s="205">
        <f t="shared" si="643"/>
        <v>630.4129258203518</v>
      </c>
      <c r="CH335" s="205">
        <f t="shared" si="644"/>
        <v>200.66666666666666</v>
      </c>
      <c r="CI335" s="205">
        <f t="shared" si="645"/>
        <v>0</v>
      </c>
      <c r="CJ335" s="224">
        <f t="shared" si="600"/>
        <v>1</v>
      </c>
      <c r="CK335" s="205">
        <f t="shared" si="646"/>
        <v>2</v>
      </c>
      <c r="CL335" s="205">
        <v>360</v>
      </c>
      <c r="CM335" s="205">
        <f t="shared" si="668"/>
        <v>8.3333333333333332E-3</v>
      </c>
      <c r="CN335" s="8"/>
      <c r="CO335" s="198"/>
      <c r="CP335" s="8"/>
      <c r="CQ335" s="8"/>
      <c r="CR335" s="8"/>
      <c r="CS335" s="8"/>
      <c r="CT335" s="8">
        <f t="shared" si="669"/>
        <v>602</v>
      </c>
      <c r="CU335" s="8">
        <f t="shared" si="670"/>
        <v>3</v>
      </c>
      <c r="CV335" s="8">
        <f t="shared" si="647"/>
        <v>1</v>
      </c>
      <c r="CW335" s="8">
        <f t="shared" si="717"/>
        <v>602</v>
      </c>
      <c r="CX335" s="8">
        <f t="shared" si="718"/>
        <v>3</v>
      </c>
      <c r="CY335" s="8">
        <f t="shared" si="601"/>
        <v>1</v>
      </c>
      <c r="CZ335" s="8">
        <f t="shared" si="602"/>
        <v>602</v>
      </c>
      <c r="DA335" s="8">
        <f t="shared" si="648"/>
        <v>3</v>
      </c>
      <c r="DB335" s="8"/>
      <c r="DC335" s="198">
        <f t="shared" si="649"/>
        <v>602</v>
      </c>
      <c r="DD335" s="234" t="s">
        <v>1005</v>
      </c>
      <c r="DE335" s="198">
        <f t="shared" si="650"/>
        <v>3</v>
      </c>
      <c r="DF335" s="8" t="s">
        <v>16</v>
      </c>
      <c r="DG335" s="8">
        <f t="shared" si="603"/>
        <v>200.66666666666666</v>
      </c>
      <c r="DH335" s="129" t="s">
        <v>18</v>
      </c>
      <c r="DI335" s="129" t="s">
        <v>16</v>
      </c>
      <c r="DJ335" s="198">
        <f t="shared" si="651"/>
        <v>630.4129258203518</v>
      </c>
      <c r="DK335" s="30" t="s">
        <v>2</v>
      </c>
      <c r="DL335" s="198">
        <f t="shared" si="604"/>
        <v>630.4129258203518</v>
      </c>
      <c r="DM335" s="228">
        <f t="shared" si="671"/>
        <v>1000000000000</v>
      </c>
      <c r="DN335" s="228">
        <f t="shared" si="672"/>
        <v>630412925820351.75</v>
      </c>
      <c r="DO335" s="228">
        <f t="shared" si="673"/>
        <v>630412925820351.75</v>
      </c>
      <c r="DP335" s="228">
        <f t="shared" si="674"/>
        <v>630412925820352</v>
      </c>
      <c r="DQ335" s="228">
        <f t="shared" si="675"/>
        <v>630412925820352</v>
      </c>
      <c r="DR335" s="30" t="str">
        <f t="shared" si="676"/>
        <v/>
      </c>
      <c r="DS335" s="30">
        <f t="shared" si="677"/>
        <v>0</v>
      </c>
      <c r="DT335" s="30">
        <f t="shared" si="678"/>
        <v>0</v>
      </c>
      <c r="DU335" s="27"/>
      <c r="DV335" s="23" t="s">
        <v>19</v>
      </c>
      <c r="DW335" s="23">
        <f t="shared" si="605"/>
        <v>602</v>
      </c>
      <c r="DX335" s="23">
        <f t="shared" si="606"/>
        <v>3</v>
      </c>
      <c r="DY335" s="23">
        <f t="shared" si="652"/>
        <v>200.66666666666666</v>
      </c>
      <c r="DZ335" s="23">
        <f t="shared" si="653"/>
        <v>0</v>
      </c>
      <c r="EA335" s="23">
        <f t="shared" si="607"/>
        <v>0</v>
      </c>
      <c r="EB335" s="23"/>
      <c r="EC335" s="23">
        <f t="shared" si="654"/>
        <v>602</v>
      </c>
      <c r="ED335" s="23">
        <f t="shared" si="655"/>
        <v>3</v>
      </c>
      <c r="EE335" s="23">
        <f t="shared" si="656"/>
        <v>602</v>
      </c>
      <c r="EF335" s="23">
        <f t="shared" si="657"/>
        <v>3</v>
      </c>
      <c r="EG335" s="23"/>
      <c r="EH335" s="23" t="s">
        <v>36</v>
      </c>
      <c r="EI335" s="223">
        <f t="shared" si="658"/>
        <v>602</v>
      </c>
      <c r="EJ335" s="23" t="s">
        <v>17</v>
      </c>
      <c r="EK335" s="223">
        <f t="shared" si="659"/>
        <v>3</v>
      </c>
      <c r="EL335" s="92" t="s">
        <v>37</v>
      </c>
      <c r="EM335" s="24" t="s">
        <v>18</v>
      </c>
      <c r="EN335" s="92">
        <f t="shared" si="692"/>
        <v>1</v>
      </c>
      <c r="EO335" s="92" t="s">
        <v>16</v>
      </c>
      <c r="EP335" t="str">
        <f t="shared" si="693"/>
        <v xml:space="preserve">( 602 / 3 ) π </v>
      </c>
      <c r="EQ335" t="str">
        <f t="shared" si="694"/>
        <v xml:space="preserve">( 602 / 3 ) π </v>
      </c>
      <c r="ER335" t="str">
        <f t="shared" si="660"/>
        <v xml:space="preserve">( 602 / 3 ) π </v>
      </c>
      <c r="ES335">
        <f t="shared" si="679"/>
        <v>0</v>
      </c>
      <c r="ET335" t="str">
        <f t="shared" si="661"/>
        <v xml:space="preserve">( 602 / 3 ) π </v>
      </c>
      <c r="EU335" s="92" t="s">
        <v>39</v>
      </c>
      <c r="EV335" s="92">
        <f t="shared" si="680"/>
        <v>302</v>
      </c>
      <c r="EW335" s="92"/>
      <c r="EX335" s="92">
        <f t="shared" si="681"/>
        <v>3</v>
      </c>
      <c r="EY335" s="92">
        <f t="shared" si="608"/>
        <v>1</v>
      </c>
      <c r="EZ335" s="71" t="str">
        <f t="shared" si="609"/>
        <v xml:space="preserve">36120° = </v>
      </c>
      <c r="FA335" s="73" t="str">
        <f t="shared" si="662"/>
        <v xml:space="preserve">( 602 / 3 ) π </v>
      </c>
      <c r="FB335" s="26" t="str">
        <f t="shared" si="610"/>
        <v>=</v>
      </c>
      <c r="FC335" s="26"/>
      <c r="FD335" s="26">
        <f t="shared" si="611"/>
        <v>630.4129258203518</v>
      </c>
      <c r="FE335" s="26"/>
      <c r="FF335" s="26" t="s">
        <v>39</v>
      </c>
      <c r="FG335" s="25">
        <f t="shared" si="612"/>
        <v>630.4129258203518</v>
      </c>
      <c r="FH335" s="25" t="s">
        <v>2</v>
      </c>
      <c r="FI335" s="25" t="str">
        <f t="shared" si="613"/>
        <v/>
      </c>
      <c r="FL335" s="144" t="str">
        <f t="shared" si="614"/>
        <v>( 602 / 3 ) π   =</v>
      </c>
      <c r="FM335" s="42">
        <f t="shared" si="695"/>
        <v>630.4129258203518</v>
      </c>
      <c r="FN335">
        <f t="shared" si="696"/>
        <v>0.86602540378445925</v>
      </c>
      <c r="FO335">
        <f t="shared" si="697"/>
        <v>-0.49999999999996436</v>
      </c>
      <c r="FP335">
        <f t="shared" si="698"/>
        <v>4.3301270189222958</v>
      </c>
      <c r="FQ335">
        <f t="shared" si="699"/>
        <v>-2.4999999999998219</v>
      </c>
      <c r="FR335">
        <f t="shared" si="700"/>
        <v>7.4999999999998224</v>
      </c>
      <c r="FS335">
        <f t="shared" si="701"/>
        <v>2.5000000000001781</v>
      </c>
      <c r="FT335">
        <f t="shared" si="702"/>
        <v>8.6602540378442843</v>
      </c>
      <c r="FV335">
        <v>360</v>
      </c>
      <c r="FW335">
        <f t="shared" si="682"/>
        <v>120</v>
      </c>
      <c r="FX335">
        <f t="shared" si="703"/>
        <v>60</v>
      </c>
      <c r="FY335">
        <f t="shared" si="719"/>
        <v>3</v>
      </c>
      <c r="FZ335">
        <f t="shared" si="663"/>
        <v>1.5</v>
      </c>
      <c r="GA335">
        <f t="shared" si="720"/>
        <v>301</v>
      </c>
      <c r="GB335">
        <f t="shared" si="704"/>
        <v>0</v>
      </c>
      <c r="GC335" t="str">
        <f t="shared" si="705"/>
        <v/>
      </c>
      <c r="GD335" t="str">
        <f t="shared" si="664"/>
        <v/>
      </c>
      <c r="GH335" t="str">
        <f t="shared" si="615"/>
        <v/>
      </c>
      <c r="GI335" t="str">
        <f t="shared" si="706"/>
        <v/>
      </c>
      <c r="GJ335" s="43" t="str">
        <f t="shared" si="707"/>
        <v/>
      </c>
      <c r="GK335" s="43" t="str">
        <f t="shared" si="708"/>
        <v/>
      </c>
      <c r="GL335" s="145"/>
      <c r="GM335" t="str">
        <f t="shared" si="709"/>
        <v/>
      </c>
      <c r="GN335" t="str">
        <f t="shared" si="710"/>
        <v/>
      </c>
      <c r="GO335" t="str">
        <f t="shared" si="711"/>
        <v/>
      </c>
      <c r="GP335" t="str">
        <f t="shared" si="712"/>
        <v/>
      </c>
      <c r="GQ335" t="str">
        <f t="shared" si="665"/>
        <v/>
      </c>
      <c r="GR335" t="str">
        <f t="shared" si="713"/>
        <v/>
      </c>
      <c r="GS335" t="str">
        <f t="shared" si="714"/>
        <v/>
      </c>
      <c r="GU335" t="str">
        <f t="shared" si="715"/>
        <v/>
      </c>
      <c r="GV335" t="str">
        <f t="shared" si="721"/>
        <v/>
      </c>
      <c r="GW335" t="str">
        <f t="shared" si="722"/>
        <v/>
      </c>
      <c r="GX335" t="str">
        <f t="shared" si="723"/>
        <v/>
      </c>
      <c r="GY335" s="19"/>
      <c r="GZ335" t="e">
        <f t="shared" si="666"/>
        <v>#VALUE!</v>
      </c>
      <c r="HA335">
        <f t="shared" si="599"/>
        <v>3</v>
      </c>
      <c r="HC335" t="s">
        <v>982</v>
      </c>
      <c r="HD335">
        <f t="shared" si="683"/>
        <v>301</v>
      </c>
      <c r="HE335" t="str">
        <f t="shared" si="616"/>
        <v/>
      </c>
      <c r="HF335">
        <f t="shared" si="617"/>
        <v>0</v>
      </c>
      <c r="HG335" t="str">
        <f t="shared" si="618"/>
        <v/>
      </c>
      <c r="HH335">
        <f t="shared" si="716"/>
        <v>0</v>
      </c>
    </row>
    <row r="336" spans="2:216" x14ac:dyDescent="0.25">
      <c r="B336" s="8"/>
      <c r="C336" s="8"/>
      <c r="D336" s="8"/>
      <c r="E336" s="8"/>
      <c r="F336" s="8"/>
      <c r="G336" s="8"/>
      <c r="H336" s="8"/>
      <c r="I336" s="8"/>
      <c r="J336" s="8"/>
      <c r="L336" s="185"/>
      <c r="M336" s="185"/>
      <c r="N336" s="84"/>
      <c r="O336" s="8"/>
      <c r="P336" s="8"/>
      <c r="Q336" s="27"/>
      <c r="R336" s="227">
        <f t="shared" si="619"/>
        <v>201.33333333333334</v>
      </c>
      <c r="U336" s="32" t="str">
        <f t="shared" si="685"/>
        <v/>
      </c>
      <c r="V336" s="45" t="str">
        <f t="shared" si="686"/>
        <v/>
      </c>
      <c r="W336" s="32" t="str">
        <f t="shared" si="620"/>
        <v/>
      </c>
      <c r="X336" s="35" t="str">
        <f t="shared" si="687"/>
        <v/>
      </c>
      <c r="Y336" s="39" t="str">
        <f t="shared" si="688"/>
        <v/>
      </c>
      <c r="Z336" s="35" t="str">
        <f t="shared" si="689"/>
        <v/>
      </c>
      <c r="AA336" s="35" t="str">
        <f t="shared" si="690"/>
        <v/>
      </c>
      <c r="AB336" s="35" t="str">
        <f t="shared" si="621"/>
        <v/>
      </c>
      <c r="AC336" s="39" t="str">
        <f t="shared" si="622"/>
        <v/>
      </c>
      <c r="AD336" s="39" t="str">
        <f t="shared" si="623"/>
        <v/>
      </c>
      <c r="AE336" s="41" t="str">
        <f t="shared" si="691"/>
        <v/>
      </c>
      <c r="AG336" s="20" t="e">
        <f t="shared" si="624"/>
        <v>#VALUE!</v>
      </c>
      <c r="BE336" s="8">
        <v>180</v>
      </c>
      <c r="BF336" s="8">
        <v>360</v>
      </c>
      <c r="BG336" s="8">
        <f t="shared" si="684"/>
        <v>12080</v>
      </c>
      <c r="BH336">
        <f t="shared" si="625"/>
        <v>36240</v>
      </c>
      <c r="BI336" t="s">
        <v>20</v>
      </c>
      <c r="BJ336">
        <f t="shared" si="626"/>
        <v>36240</v>
      </c>
      <c r="BK336">
        <f t="shared" si="667"/>
        <v>0</v>
      </c>
      <c r="BL336" s="17">
        <f t="shared" si="627"/>
        <v>72480</v>
      </c>
      <c r="BM336" s="17">
        <f t="shared" si="628"/>
        <v>360</v>
      </c>
      <c r="BN336" s="17">
        <f t="shared" si="629"/>
        <v>72480</v>
      </c>
      <c r="BO336" s="17">
        <f t="shared" si="630"/>
        <v>0</v>
      </c>
      <c r="BR336">
        <f t="shared" si="631"/>
        <v>36240</v>
      </c>
      <c r="BS336">
        <f t="shared" si="632"/>
        <v>120</v>
      </c>
      <c r="BT336">
        <f t="shared" si="633"/>
        <v>604</v>
      </c>
      <c r="BU336">
        <f t="shared" si="634"/>
        <v>3</v>
      </c>
      <c r="BX336">
        <f t="shared" si="635"/>
        <v>1</v>
      </c>
      <c r="BY336">
        <f t="shared" si="636"/>
        <v>604</v>
      </c>
      <c r="BZ336">
        <f t="shared" si="637"/>
        <v>3</v>
      </c>
      <c r="CA336">
        <f t="shared" si="638"/>
        <v>1</v>
      </c>
      <c r="CB336">
        <f t="shared" si="639"/>
        <v>604</v>
      </c>
      <c r="CC336">
        <f t="shared" si="640"/>
        <v>3</v>
      </c>
      <c r="CD336" s="19"/>
      <c r="CE336" s="155">
        <f t="shared" si="641"/>
        <v>201.33333333333334</v>
      </c>
      <c r="CF336" s="17">
        <f t="shared" si="642"/>
        <v>201.33333333333334</v>
      </c>
      <c r="CG336" s="205">
        <f t="shared" si="643"/>
        <v>632.50732092274507</v>
      </c>
      <c r="CH336" s="205">
        <f t="shared" si="644"/>
        <v>201.33333333333334</v>
      </c>
      <c r="CI336" s="205">
        <f t="shared" si="645"/>
        <v>0</v>
      </c>
      <c r="CJ336" s="224">
        <f t="shared" si="600"/>
        <v>1</v>
      </c>
      <c r="CK336" s="205">
        <f t="shared" si="646"/>
        <v>2</v>
      </c>
      <c r="CL336" s="205">
        <v>360</v>
      </c>
      <c r="CM336" s="205">
        <f t="shared" si="668"/>
        <v>8.3333333333333332E-3</v>
      </c>
      <c r="CN336" s="8"/>
      <c r="CO336" s="198"/>
      <c r="CP336" s="8"/>
      <c r="CQ336" s="8"/>
      <c r="CR336" s="8"/>
      <c r="CS336" s="8"/>
      <c r="CT336" s="8">
        <f t="shared" si="669"/>
        <v>604</v>
      </c>
      <c r="CU336" s="8">
        <f t="shared" si="670"/>
        <v>3</v>
      </c>
      <c r="CV336" s="8">
        <f t="shared" si="647"/>
        <v>1</v>
      </c>
      <c r="CW336" s="8">
        <f t="shared" si="717"/>
        <v>604</v>
      </c>
      <c r="CX336" s="8">
        <f t="shared" si="718"/>
        <v>3</v>
      </c>
      <c r="CY336" s="8">
        <f t="shared" si="601"/>
        <v>1</v>
      </c>
      <c r="CZ336" s="8">
        <f t="shared" si="602"/>
        <v>604</v>
      </c>
      <c r="DA336" s="8">
        <f t="shared" si="648"/>
        <v>3</v>
      </c>
      <c r="DB336" s="8"/>
      <c r="DC336" s="198">
        <f t="shared" si="649"/>
        <v>604</v>
      </c>
      <c r="DD336" s="234" t="s">
        <v>1005</v>
      </c>
      <c r="DE336" s="198">
        <f t="shared" si="650"/>
        <v>3</v>
      </c>
      <c r="DF336" s="8" t="s">
        <v>16</v>
      </c>
      <c r="DG336" s="8">
        <f t="shared" si="603"/>
        <v>201.33333333333334</v>
      </c>
      <c r="DH336" s="129" t="s">
        <v>18</v>
      </c>
      <c r="DI336" s="129" t="s">
        <v>16</v>
      </c>
      <c r="DJ336" s="198">
        <f t="shared" si="651"/>
        <v>632.50732092274507</v>
      </c>
      <c r="DK336" s="30" t="s">
        <v>2</v>
      </c>
      <c r="DL336" s="198">
        <f t="shared" si="604"/>
        <v>632.50732092274507</v>
      </c>
      <c r="DM336" s="228">
        <f t="shared" si="671"/>
        <v>1000000000000</v>
      </c>
      <c r="DN336" s="228">
        <f t="shared" si="672"/>
        <v>632507320922745.13</v>
      </c>
      <c r="DO336" s="228">
        <f t="shared" si="673"/>
        <v>632507320922745.13</v>
      </c>
      <c r="DP336" s="228">
        <f t="shared" si="674"/>
        <v>632507320922745</v>
      </c>
      <c r="DQ336" s="228">
        <f t="shared" si="675"/>
        <v>632507320922745</v>
      </c>
      <c r="DR336" s="30" t="str">
        <f t="shared" si="676"/>
        <v/>
      </c>
      <c r="DS336" s="30">
        <f t="shared" si="677"/>
        <v>0</v>
      </c>
      <c r="DT336" s="30">
        <f t="shared" si="678"/>
        <v>0</v>
      </c>
      <c r="DU336" s="27"/>
      <c r="DV336" s="23" t="s">
        <v>19</v>
      </c>
      <c r="DW336" s="23">
        <f t="shared" si="605"/>
        <v>604</v>
      </c>
      <c r="DX336" s="23">
        <f t="shared" si="606"/>
        <v>3</v>
      </c>
      <c r="DY336" s="23">
        <f t="shared" si="652"/>
        <v>201.33333333333334</v>
      </c>
      <c r="DZ336" s="23">
        <f t="shared" si="653"/>
        <v>0</v>
      </c>
      <c r="EA336" s="23">
        <f t="shared" si="607"/>
        <v>0</v>
      </c>
      <c r="EB336" s="23"/>
      <c r="EC336" s="23">
        <f t="shared" si="654"/>
        <v>604</v>
      </c>
      <c r="ED336" s="23">
        <f t="shared" si="655"/>
        <v>3</v>
      </c>
      <c r="EE336" s="23">
        <f t="shared" si="656"/>
        <v>604</v>
      </c>
      <c r="EF336" s="23">
        <f t="shared" si="657"/>
        <v>3</v>
      </c>
      <c r="EG336" s="23"/>
      <c r="EH336" s="23" t="s">
        <v>36</v>
      </c>
      <c r="EI336" s="223">
        <f t="shared" si="658"/>
        <v>604</v>
      </c>
      <c r="EJ336" s="23" t="s">
        <v>17</v>
      </c>
      <c r="EK336" s="223">
        <f t="shared" si="659"/>
        <v>3</v>
      </c>
      <c r="EL336" s="92" t="s">
        <v>37</v>
      </c>
      <c r="EM336" s="24" t="s">
        <v>18</v>
      </c>
      <c r="EN336" s="92">
        <f t="shared" si="692"/>
        <v>1</v>
      </c>
      <c r="EO336" s="92" t="s">
        <v>16</v>
      </c>
      <c r="EP336" t="str">
        <f t="shared" si="693"/>
        <v xml:space="preserve">( 604 / 3 ) π </v>
      </c>
      <c r="EQ336" t="str">
        <f t="shared" si="694"/>
        <v xml:space="preserve">( 604 / 3 ) π </v>
      </c>
      <c r="ER336" t="str">
        <f t="shared" si="660"/>
        <v xml:space="preserve">( 604 / 3 ) π </v>
      </c>
      <c r="ES336">
        <f t="shared" si="679"/>
        <v>0</v>
      </c>
      <c r="ET336" t="str">
        <f t="shared" si="661"/>
        <v xml:space="preserve">( 604 / 3 ) π </v>
      </c>
      <c r="EU336" s="92" t="s">
        <v>39</v>
      </c>
      <c r="EV336" s="92">
        <f t="shared" si="680"/>
        <v>303</v>
      </c>
      <c r="EW336" s="92"/>
      <c r="EX336" s="92">
        <f t="shared" si="681"/>
        <v>3</v>
      </c>
      <c r="EY336" s="92">
        <f t="shared" si="608"/>
        <v>3</v>
      </c>
      <c r="EZ336" s="71" t="str">
        <f t="shared" si="609"/>
        <v xml:space="preserve">36240° = </v>
      </c>
      <c r="FA336" s="73" t="str">
        <f t="shared" si="662"/>
        <v xml:space="preserve">( 604 / 3 ) π </v>
      </c>
      <c r="FB336" s="26" t="str">
        <f t="shared" si="610"/>
        <v>=</v>
      </c>
      <c r="FC336" s="26"/>
      <c r="FD336" s="26">
        <f t="shared" si="611"/>
        <v>632.50732092274507</v>
      </c>
      <c r="FE336" s="26"/>
      <c r="FF336" s="26" t="s">
        <v>39</v>
      </c>
      <c r="FG336" s="25">
        <f t="shared" si="612"/>
        <v>632.50732092274495</v>
      </c>
      <c r="FH336" s="25" t="s">
        <v>2</v>
      </c>
      <c r="FI336" s="25" t="str">
        <f t="shared" si="613"/>
        <v/>
      </c>
      <c r="FL336" s="144" t="str">
        <f t="shared" si="614"/>
        <v>( 604 / 3 ) π   =</v>
      </c>
      <c r="FM336" s="42">
        <f t="shared" si="695"/>
        <v>632.50732092274495</v>
      </c>
      <c r="FN336">
        <f t="shared" si="696"/>
        <v>-0.86602540378439552</v>
      </c>
      <c r="FO336">
        <f t="shared" si="697"/>
        <v>-0.50000000000007472</v>
      </c>
      <c r="FP336">
        <f t="shared" si="698"/>
        <v>-4.3301270189219778</v>
      </c>
      <c r="FQ336">
        <f t="shared" si="699"/>
        <v>-2.5000000000003735</v>
      </c>
      <c r="FR336">
        <f t="shared" si="700"/>
        <v>7.500000000000373</v>
      </c>
      <c r="FS336">
        <f t="shared" si="701"/>
        <v>2.4999999999996265</v>
      </c>
      <c r="FT336">
        <f t="shared" si="702"/>
        <v>8.6602540378446022</v>
      </c>
      <c r="FV336">
        <v>360</v>
      </c>
      <c r="FW336">
        <f t="shared" si="682"/>
        <v>120</v>
      </c>
      <c r="FX336">
        <f t="shared" si="703"/>
        <v>60</v>
      </c>
      <c r="FY336">
        <f t="shared" si="719"/>
        <v>3</v>
      </c>
      <c r="FZ336">
        <f t="shared" si="663"/>
        <v>1.5</v>
      </c>
      <c r="GA336">
        <f t="shared" si="720"/>
        <v>302</v>
      </c>
      <c r="GB336">
        <f t="shared" si="704"/>
        <v>0</v>
      </c>
      <c r="GC336" t="str">
        <f t="shared" si="705"/>
        <v/>
      </c>
      <c r="GD336" t="str">
        <f t="shared" si="664"/>
        <v/>
      </c>
      <c r="GH336" t="str">
        <f t="shared" si="615"/>
        <v/>
      </c>
      <c r="GI336" t="str">
        <f t="shared" si="706"/>
        <v/>
      </c>
      <c r="GJ336" s="43" t="str">
        <f t="shared" si="707"/>
        <v/>
      </c>
      <c r="GK336" s="43" t="str">
        <f t="shared" si="708"/>
        <v/>
      </c>
      <c r="GL336" s="145"/>
      <c r="GM336" t="str">
        <f t="shared" si="709"/>
        <v/>
      </c>
      <c r="GN336" t="str">
        <f t="shared" si="710"/>
        <v/>
      </c>
      <c r="GO336" t="str">
        <f t="shared" si="711"/>
        <v/>
      </c>
      <c r="GP336" t="str">
        <f t="shared" si="712"/>
        <v/>
      </c>
      <c r="GQ336" t="str">
        <f t="shared" si="665"/>
        <v/>
      </c>
      <c r="GR336" t="str">
        <f t="shared" si="713"/>
        <v/>
      </c>
      <c r="GS336" t="str">
        <f t="shared" si="714"/>
        <v/>
      </c>
      <c r="GU336" t="str">
        <f t="shared" si="715"/>
        <v/>
      </c>
      <c r="GV336" t="str">
        <f t="shared" si="721"/>
        <v/>
      </c>
      <c r="GW336" t="str">
        <f t="shared" si="722"/>
        <v/>
      </c>
      <c r="GX336" t="str">
        <f t="shared" si="723"/>
        <v/>
      </c>
      <c r="GY336" s="19"/>
      <c r="GZ336" t="e">
        <f t="shared" si="666"/>
        <v>#VALUE!</v>
      </c>
      <c r="HA336">
        <f t="shared" si="599"/>
        <v>3</v>
      </c>
      <c r="HC336" t="s">
        <v>982</v>
      </c>
      <c r="HD336">
        <f t="shared" si="683"/>
        <v>302</v>
      </c>
      <c r="HE336" t="str">
        <f t="shared" si="616"/>
        <v/>
      </c>
      <c r="HF336">
        <f t="shared" si="617"/>
        <v>0</v>
      </c>
      <c r="HG336" t="str">
        <f t="shared" si="618"/>
        <v/>
      </c>
      <c r="HH336">
        <f t="shared" si="716"/>
        <v>0</v>
      </c>
    </row>
    <row r="337" spans="2:216" x14ac:dyDescent="0.25">
      <c r="B337" s="8"/>
      <c r="C337" s="8"/>
      <c r="D337" s="8"/>
      <c r="E337" s="8"/>
      <c r="F337" s="8"/>
      <c r="G337" s="8"/>
      <c r="H337" s="8"/>
      <c r="I337" s="8"/>
      <c r="J337" s="8"/>
      <c r="L337" s="185"/>
      <c r="M337" s="185"/>
      <c r="N337" s="84"/>
      <c r="O337" s="8"/>
      <c r="P337" s="8"/>
      <c r="Q337" s="27"/>
      <c r="R337" s="227">
        <f t="shared" si="619"/>
        <v>202</v>
      </c>
      <c r="U337" s="32" t="str">
        <f t="shared" si="685"/>
        <v/>
      </c>
      <c r="V337" s="44" t="str">
        <f t="shared" si="686"/>
        <v/>
      </c>
      <c r="W337" s="66" t="str">
        <f t="shared" si="620"/>
        <v/>
      </c>
      <c r="X337" s="34" t="str">
        <f t="shared" si="687"/>
        <v/>
      </c>
      <c r="Y337" s="38" t="str">
        <f t="shared" si="688"/>
        <v/>
      </c>
      <c r="Z337" s="34" t="str">
        <f t="shared" si="689"/>
        <v/>
      </c>
      <c r="AA337" s="34" t="str">
        <f t="shared" si="690"/>
        <v/>
      </c>
      <c r="AB337" s="34" t="str">
        <f t="shared" si="621"/>
        <v/>
      </c>
      <c r="AC337" s="38" t="str">
        <f t="shared" si="622"/>
        <v/>
      </c>
      <c r="AD337" s="38" t="str">
        <f t="shared" si="623"/>
        <v/>
      </c>
      <c r="AE337" s="40" t="str">
        <f t="shared" si="691"/>
        <v/>
      </c>
      <c r="AG337" s="20" t="e">
        <f t="shared" si="624"/>
        <v>#VALUE!</v>
      </c>
      <c r="BE337" s="8">
        <v>180</v>
      </c>
      <c r="BF337" s="8">
        <v>360</v>
      </c>
      <c r="BG337" s="8">
        <f t="shared" si="684"/>
        <v>12120</v>
      </c>
      <c r="BH337">
        <f t="shared" si="625"/>
        <v>36360</v>
      </c>
      <c r="BI337" t="s">
        <v>20</v>
      </c>
      <c r="BJ337">
        <f t="shared" si="626"/>
        <v>36360</v>
      </c>
      <c r="BK337">
        <f t="shared" si="667"/>
        <v>0</v>
      </c>
      <c r="BL337" s="17">
        <f t="shared" si="627"/>
        <v>72720</v>
      </c>
      <c r="BM337" s="17">
        <f t="shared" si="628"/>
        <v>360</v>
      </c>
      <c r="BN337" s="17">
        <f t="shared" si="629"/>
        <v>72720</v>
      </c>
      <c r="BO337" s="17">
        <f t="shared" si="630"/>
        <v>0</v>
      </c>
      <c r="BR337">
        <f t="shared" si="631"/>
        <v>36360</v>
      </c>
      <c r="BS337">
        <f t="shared" si="632"/>
        <v>360</v>
      </c>
      <c r="BT337">
        <f t="shared" si="633"/>
        <v>202</v>
      </c>
      <c r="BU337">
        <f t="shared" si="634"/>
        <v>1</v>
      </c>
      <c r="BX337">
        <f t="shared" si="635"/>
        <v>1</v>
      </c>
      <c r="BY337">
        <f t="shared" si="636"/>
        <v>202</v>
      </c>
      <c r="BZ337">
        <f t="shared" si="637"/>
        <v>1</v>
      </c>
      <c r="CA337">
        <f t="shared" si="638"/>
        <v>1</v>
      </c>
      <c r="CB337">
        <f t="shared" si="639"/>
        <v>202</v>
      </c>
      <c r="CC337">
        <f t="shared" si="640"/>
        <v>1</v>
      </c>
      <c r="CD337" s="19"/>
      <c r="CE337" s="155">
        <f t="shared" si="641"/>
        <v>202</v>
      </c>
      <c r="CF337" s="17">
        <f t="shared" si="642"/>
        <v>202</v>
      </c>
      <c r="CG337" s="205">
        <f t="shared" si="643"/>
        <v>634.60171602513822</v>
      </c>
      <c r="CH337" s="205">
        <f t="shared" si="644"/>
        <v>202</v>
      </c>
      <c r="CI337" s="205">
        <f t="shared" si="645"/>
        <v>0</v>
      </c>
      <c r="CJ337" s="224">
        <f t="shared" si="600"/>
        <v>1</v>
      </c>
      <c r="CK337" s="205">
        <f t="shared" si="646"/>
        <v>2</v>
      </c>
      <c r="CL337" s="205">
        <v>360</v>
      </c>
      <c r="CM337" s="205">
        <f t="shared" si="668"/>
        <v>8.3333333333333332E-3</v>
      </c>
      <c r="CN337" s="8"/>
      <c r="CO337" s="198"/>
      <c r="CP337" s="8"/>
      <c r="CQ337" s="8"/>
      <c r="CR337" s="8"/>
      <c r="CS337" s="8"/>
      <c r="CT337" s="8">
        <f t="shared" si="669"/>
        <v>606</v>
      </c>
      <c r="CU337" s="8">
        <f t="shared" si="670"/>
        <v>3</v>
      </c>
      <c r="CV337" s="8">
        <f t="shared" si="647"/>
        <v>3</v>
      </c>
      <c r="CW337" s="8">
        <f t="shared" si="717"/>
        <v>202</v>
      </c>
      <c r="CX337" s="8">
        <f t="shared" si="718"/>
        <v>1</v>
      </c>
      <c r="CY337" s="8">
        <f t="shared" si="601"/>
        <v>3</v>
      </c>
      <c r="CZ337" s="8">
        <f t="shared" si="602"/>
        <v>202</v>
      </c>
      <c r="DA337" s="8">
        <f t="shared" si="648"/>
        <v>1</v>
      </c>
      <c r="DB337" s="8"/>
      <c r="DC337" s="198">
        <f t="shared" si="649"/>
        <v>202</v>
      </c>
      <c r="DD337" s="234" t="s">
        <v>1005</v>
      </c>
      <c r="DE337" s="198">
        <f t="shared" si="650"/>
        <v>1</v>
      </c>
      <c r="DF337" s="8" t="s">
        <v>16</v>
      </c>
      <c r="DG337" s="8">
        <f t="shared" si="603"/>
        <v>202</v>
      </c>
      <c r="DH337" s="129" t="s">
        <v>18</v>
      </c>
      <c r="DI337" s="129" t="s">
        <v>16</v>
      </c>
      <c r="DJ337" s="198">
        <f t="shared" si="651"/>
        <v>634.60171602513822</v>
      </c>
      <c r="DK337" s="30" t="s">
        <v>2</v>
      </c>
      <c r="DL337" s="198">
        <f t="shared" si="604"/>
        <v>634.60171602513822</v>
      </c>
      <c r="DM337" s="228">
        <f t="shared" si="671"/>
        <v>1000000000000</v>
      </c>
      <c r="DN337" s="228">
        <f t="shared" si="672"/>
        <v>634601716025138.25</v>
      </c>
      <c r="DO337" s="228">
        <f t="shared" si="673"/>
        <v>634601716025138.25</v>
      </c>
      <c r="DP337" s="228">
        <f t="shared" si="674"/>
        <v>634601716025138</v>
      </c>
      <c r="DQ337" s="228">
        <f t="shared" si="675"/>
        <v>634601716025138</v>
      </c>
      <c r="DR337" s="30" t="str">
        <f t="shared" si="676"/>
        <v/>
      </c>
      <c r="DS337" s="30">
        <f t="shared" si="677"/>
        <v>0</v>
      </c>
      <c r="DT337" s="30">
        <f t="shared" si="678"/>
        <v>0</v>
      </c>
      <c r="DU337" s="27"/>
      <c r="DV337" s="23" t="s">
        <v>19</v>
      </c>
      <c r="DW337" s="23">
        <f t="shared" si="605"/>
        <v>202</v>
      </c>
      <c r="DX337" s="23">
        <f t="shared" si="606"/>
        <v>1</v>
      </c>
      <c r="DY337" s="23">
        <f t="shared" si="652"/>
        <v>202</v>
      </c>
      <c r="DZ337" s="23">
        <f t="shared" si="653"/>
        <v>0</v>
      </c>
      <c r="EA337" s="23">
        <f t="shared" si="607"/>
        <v>0</v>
      </c>
      <c r="EB337" s="23"/>
      <c r="EC337" s="23">
        <f t="shared" si="654"/>
        <v>202</v>
      </c>
      <c r="ED337" s="23">
        <f t="shared" si="655"/>
        <v>1</v>
      </c>
      <c r="EE337" s="23">
        <f t="shared" si="656"/>
        <v>202</v>
      </c>
      <c r="EF337" s="23">
        <f t="shared" si="657"/>
        <v>1</v>
      </c>
      <c r="EG337" s="23"/>
      <c r="EH337" s="23" t="s">
        <v>36</v>
      </c>
      <c r="EI337" s="223">
        <f t="shared" si="658"/>
        <v>202</v>
      </c>
      <c r="EJ337" s="23" t="s">
        <v>17</v>
      </c>
      <c r="EK337" s="223">
        <f t="shared" si="659"/>
        <v>1</v>
      </c>
      <c r="EL337" s="92" t="s">
        <v>37</v>
      </c>
      <c r="EM337" s="24" t="s">
        <v>18</v>
      </c>
      <c r="EN337" s="92">
        <f t="shared" si="692"/>
        <v>1</v>
      </c>
      <c r="EO337" s="92" t="s">
        <v>16</v>
      </c>
      <c r="EP337" t="str">
        <f t="shared" si="693"/>
        <v xml:space="preserve">( 202 / 1 ) π </v>
      </c>
      <c r="EQ337" t="str">
        <f t="shared" si="694"/>
        <v xml:space="preserve">202 π </v>
      </c>
      <c r="ER337" t="str">
        <f t="shared" si="660"/>
        <v xml:space="preserve">202 π </v>
      </c>
      <c r="ES337">
        <f t="shared" si="679"/>
        <v>0</v>
      </c>
      <c r="ET337" t="str">
        <f t="shared" si="661"/>
        <v xml:space="preserve">202 π </v>
      </c>
      <c r="EU337" s="92" t="s">
        <v>39</v>
      </c>
      <c r="EV337" s="92">
        <f t="shared" si="680"/>
        <v>304</v>
      </c>
      <c r="EW337" s="92"/>
      <c r="EX337" s="92">
        <f t="shared" si="681"/>
        <v>3</v>
      </c>
      <c r="EY337" s="92">
        <f t="shared" si="608"/>
        <v>1</v>
      </c>
      <c r="EZ337" s="71" t="str">
        <f t="shared" si="609"/>
        <v xml:space="preserve">36360° = </v>
      </c>
      <c r="FA337" s="73" t="str">
        <f t="shared" si="662"/>
        <v xml:space="preserve">202 π </v>
      </c>
      <c r="FB337" s="26" t="str">
        <f t="shared" si="610"/>
        <v>=</v>
      </c>
      <c r="FC337" s="26"/>
      <c r="FD337" s="26">
        <f t="shared" si="611"/>
        <v>634.60171602513822</v>
      </c>
      <c r="FE337" s="26"/>
      <c r="FF337" s="26" t="s">
        <v>39</v>
      </c>
      <c r="FG337" s="25">
        <f t="shared" si="612"/>
        <v>634.60171602513822</v>
      </c>
      <c r="FH337" s="25" t="s">
        <v>2</v>
      </c>
      <c r="FI337" s="25" t="str">
        <f t="shared" si="613"/>
        <v/>
      </c>
      <c r="FL337" s="144" t="str">
        <f t="shared" si="614"/>
        <v>202 π   =</v>
      </c>
      <c r="FM337" s="42">
        <f t="shared" si="695"/>
        <v>634.60171602513822</v>
      </c>
      <c r="FN337">
        <f t="shared" si="696"/>
        <v>-1.7642571431553122E-14</v>
      </c>
      <c r="FO337">
        <f t="shared" si="697"/>
        <v>1</v>
      </c>
      <c r="FP337">
        <f t="shared" si="698"/>
        <v>-8.8212857157765612E-14</v>
      </c>
      <c r="FQ337">
        <f t="shared" si="699"/>
        <v>5</v>
      </c>
      <c r="FR337">
        <f t="shared" si="700"/>
        <v>0</v>
      </c>
      <c r="FS337">
        <f t="shared" si="701"/>
        <v>0</v>
      </c>
      <c r="FT337">
        <f t="shared" si="702"/>
        <v>8.8212857157765612E-14</v>
      </c>
      <c r="FV337">
        <v>360</v>
      </c>
      <c r="FW337">
        <f t="shared" si="682"/>
        <v>120</v>
      </c>
      <c r="FX337">
        <f t="shared" si="703"/>
        <v>60</v>
      </c>
      <c r="FY337">
        <f t="shared" si="719"/>
        <v>3</v>
      </c>
      <c r="FZ337">
        <f t="shared" si="663"/>
        <v>1.5</v>
      </c>
      <c r="GA337">
        <f t="shared" si="720"/>
        <v>303</v>
      </c>
      <c r="GB337">
        <f t="shared" si="704"/>
        <v>0</v>
      </c>
      <c r="GC337" t="str">
        <f t="shared" si="705"/>
        <v/>
      </c>
      <c r="GD337" t="str">
        <f t="shared" si="664"/>
        <v/>
      </c>
      <c r="GH337" t="str">
        <f t="shared" si="615"/>
        <v/>
      </c>
      <c r="GI337" t="str">
        <f t="shared" si="706"/>
        <v/>
      </c>
      <c r="GJ337" s="43" t="str">
        <f t="shared" si="707"/>
        <v/>
      </c>
      <c r="GK337" s="43" t="str">
        <f t="shared" si="708"/>
        <v/>
      </c>
      <c r="GL337" s="145"/>
      <c r="GM337" t="str">
        <f t="shared" si="709"/>
        <v/>
      </c>
      <c r="GN337" t="str">
        <f t="shared" si="710"/>
        <v/>
      </c>
      <c r="GO337" t="str">
        <f t="shared" si="711"/>
        <v/>
      </c>
      <c r="GP337" t="str">
        <f t="shared" si="712"/>
        <v/>
      </c>
      <c r="GQ337" t="str">
        <f t="shared" si="665"/>
        <v/>
      </c>
      <c r="GR337" t="str">
        <f t="shared" si="713"/>
        <v/>
      </c>
      <c r="GS337" t="str">
        <f t="shared" si="714"/>
        <v/>
      </c>
      <c r="GU337" t="str">
        <f t="shared" si="715"/>
        <v/>
      </c>
      <c r="GV337" t="str">
        <f t="shared" si="721"/>
        <v/>
      </c>
      <c r="GW337" t="str">
        <f t="shared" si="722"/>
        <v/>
      </c>
      <c r="GX337" t="str">
        <f t="shared" si="723"/>
        <v/>
      </c>
      <c r="GY337" s="19"/>
      <c r="GZ337" t="e">
        <f t="shared" si="666"/>
        <v>#VALUE!</v>
      </c>
      <c r="HA337">
        <f t="shared" si="599"/>
        <v>3</v>
      </c>
      <c r="HC337" t="s">
        <v>982</v>
      </c>
      <c r="HD337">
        <f t="shared" si="683"/>
        <v>303</v>
      </c>
      <c r="HE337" t="str">
        <f t="shared" si="616"/>
        <v/>
      </c>
      <c r="HF337">
        <f t="shared" si="617"/>
        <v>0</v>
      </c>
      <c r="HG337" t="str">
        <f t="shared" si="618"/>
        <v/>
      </c>
      <c r="HH337">
        <f t="shared" si="716"/>
        <v>0</v>
      </c>
    </row>
    <row r="338" spans="2:216" x14ac:dyDescent="0.25">
      <c r="B338" s="8"/>
      <c r="C338" s="8"/>
      <c r="D338" s="8"/>
      <c r="E338" s="8"/>
      <c r="F338" s="8"/>
      <c r="G338" s="8"/>
      <c r="H338" s="8"/>
      <c r="I338" s="8"/>
      <c r="J338" s="8"/>
      <c r="L338" s="185"/>
      <c r="M338" s="185"/>
      <c r="N338" s="84"/>
      <c r="O338" s="8"/>
      <c r="P338" s="8"/>
      <c r="Q338" s="27"/>
      <c r="R338" s="227">
        <f t="shared" si="619"/>
        <v>202.66666666666666</v>
      </c>
      <c r="U338" s="32" t="str">
        <f t="shared" si="685"/>
        <v/>
      </c>
      <c r="V338" s="45" t="str">
        <f t="shared" si="686"/>
        <v/>
      </c>
      <c r="W338" s="32" t="str">
        <f t="shared" si="620"/>
        <v/>
      </c>
      <c r="X338" s="35" t="str">
        <f t="shared" si="687"/>
        <v/>
      </c>
      <c r="Y338" s="39" t="str">
        <f t="shared" si="688"/>
        <v/>
      </c>
      <c r="Z338" s="35" t="str">
        <f t="shared" si="689"/>
        <v/>
      </c>
      <c r="AA338" s="35" t="str">
        <f t="shared" si="690"/>
        <v/>
      </c>
      <c r="AB338" s="35" t="str">
        <f t="shared" si="621"/>
        <v/>
      </c>
      <c r="AC338" s="39" t="str">
        <f t="shared" si="622"/>
        <v/>
      </c>
      <c r="AD338" s="39" t="str">
        <f t="shared" si="623"/>
        <v/>
      </c>
      <c r="AE338" s="41" t="str">
        <f t="shared" si="691"/>
        <v/>
      </c>
      <c r="AG338" s="20" t="e">
        <f t="shared" si="624"/>
        <v>#VALUE!</v>
      </c>
      <c r="BE338" s="8">
        <v>180</v>
      </c>
      <c r="BF338" s="8">
        <v>360</v>
      </c>
      <c r="BG338" s="8">
        <f t="shared" si="684"/>
        <v>12160</v>
      </c>
      <c r="BH338">
        <f t="shared" si="625"/>
        <v>36480</v>
      </c>
      <c r="BI338" t="s">
        <v>20</v>
      </c>
      <c r="BJ338">
        <f t="shared" si="626"/>
        <v>36480</v>
      </c>
      <c r="BK338">
        <f t="shared" si="667"/>
        <v>0</v>
      </c>
      <c r="BL338" s="17">
        <f t="shared" si="627"/>
        <v>72960</v>
      </c>
      <c r="BM338" s="17">
        <f t="shared" si="628"/>
        <v>360</v>
      </c>
      <c r="BN338" s="17">
        <f t="shared" si="629"/>
        <v>72960</v>
      </c>
      <c r="BO338" s="17">
        <f t="shared" si="630"/>
        <v>0</v>
      </c>
      <c r="BR338">
        <f t="shared" si="631"/>
        <v>36480</v>
      </c>
      <c r="BS338">
        <f t="shared" si="632"/>
        <v>120</v>
      </c>
      <c r="BT338">
        <f t="shared" si="633"/>
        <v>608</v>
      </c>
      <c r="BU338">
        <f t="shared" si="634"/>
        <v>3</v>
      </c>
      <c r="BX338">
        <f t="shared" si="635"/>
        <v>1</v>
      </c>
      <c r="BY338">
        <f t="shared" si="636"/>
        <v>608</v>
      </c>
      <c r="BZ338">
        <f t="shared" si="637"/>
        <v>3</v>
      </c>
      <c r="CA338">
        <f t="shared" si="638"/>
        <v>1</v>
      </c>
      <c r="CB338">
        <f t="shared" si="639"/>
        <v>608</v>
      </c>
      <c r="CC338">
        <f t="shared" si="640"/>
        <v>3</v>
      </c>
      <c r="CD338" s="19"/>
      <c r="CE338" s="155">
        <f t="shared" si="641"/>
        <v>202.66666666666666</v>
      </c>
      <c r="CF338" s="17">
        <f t="shared" si="642"/>
        <v>202.66666666666666</v>
      </c>
      <c r="CG338" s="205">
        <f t="shared" si="643"/>
        <v>636.69611112753137</v>
      </c>
      <c r="CH338" s="205">
        <f t="shared" si="644"/>
        <v>202.66666666666666</v>
      </c>
      <c r="CI338" s="205">
        <f t="shared" si="645"/>
        <v>0</v>
      </c>
      <c r="CJ338" s="224">
        <f t="shared" si="600"/>
        <v>1</v>
      </c>
      <c r="CK338" s="205">
        <f t="shared" si="646"/>
        <v>2</v>
      </c>
      <c r="CL338" s="205">
        <v>360</v>
      </c>
      <c r="CM338" s="205">
        <f t="shared" si="668"/>
        <v>8.3333333333333332E-3</v>
      </c>
      <c r="CN338" s="8"/>
      <c r="CO338" s="198"/>
      <c r="CP338" s="8"/>
      <c r="CQ338" s="8"/>
      <c r="CR338" s="8"/>
      <c r="CS338" s="8"/>
      <c r="CT338" s="8">
        <f t="shared" si="669"/>
        <v>608</v>
      </c>
      <c r="CU338" s="8">
        <f t="shared" si="670"/>
        <v>3</v>
      </c>
      <c r="CV338" s="8">
        <f t="shared" si="647"/>
        <v>1</v>
      </c>
      <c r="CW338" s="8">
        <f t="shared" si="717"/>
        <v>608</v>
      </c>
      <c r="CX338" s="8">
        <f t="shared" si="718"/>
        <v>3</v>
      </c>
      <c r="CY338" s="8">
        <f t="shared" si="601"/>
        <v>1</v>
      </c>
      <c r="CZ338" s="8">
        <f t="shared" si="602"/>
        <v>608</v>
      </c>
      <c r="DA338" s="8">
        <f t="shared" si="648"/>
        <v>3</v>
      </c>
      <c r="DB338" s="8"/>
      <c r="DC338" s="198">
        <f t="shared" si="649"/>
        <v>608</v>
      </c>
      <c r="DD338" s="234" t="s">
        <v>1005</v>
      </c>
      <c r="DE338" s="198">
        <f t="shared" si="650"/>
        <v>3</v>
      </c>
      <c r="DF338" s="8" t="s">
        <v>16</v>
      </c>
      <c r="DG338" s="8">
        <f t="shared" si="603"/>
        <v>202.66666666666666</v>
      </c>
      <c r="DH338" s="129" t="s">
        <v>18</v>
      </c>
      <c r="DI338" s="129" t="s">
        <v>16</v>
      </c>
      <c r="DJ338" s="198">
        <f t="shared" si="651"/>
        <v>636.69611112753137</v>
      </c>
      <c r="DK338" s="30" t="s">
        <v>2</v>
      </c>
      <c r="DL338" s="198">
        <f t="shared" si="604"/>
        <v>636.69611112753137</v>
      </c>
      <c r="DM338" s="228">
        <f t="shared" si="671"/>
        <v>1000000000000</v>
      </c>
      <c r="DN338" s="228">
        <f t="shared" si="672"/>
        <v>636696111127531.38</v>
      </c>
      <c r="DO338" s="228">
        <f t="shared" si="673"/>
        <v>636696111127531.38</v>
      </c>
      <c r="DP338" s="228">
        <f t="shared" si="674"/>
        <v>636696111127531</v>
      </c>
      <c r="DQ338" s="228">
        <f t="shared" si="675"/>
        <v>636696111127531</v>
      </c>
      <c r="DR338" s="30" t="str">
        <f t="shared" si="676"/>
        <v/>
      </c>
      <c r="DS338" s="30">
        <f t="shared" si="677"/>
        <v>0</v>
      </c>
      <c r="DT338" s="30">
        <f t="shared" si="678"/>
        <v>0</v>
      </c>
      <c r="DU338" s="27"/>
      <c r="DV338" s="23" t="s">
        <v>19</v>
      </c>
      <c r="DW338" s="23">
        <f t="shared" si="605"/>
        <v>608</v>
      </c>
      <c r="DX338" s="23">
        <f t="shared" si="606"/>
        <v>3</v>
      </c>
      <c r="DY338" s="23">
        <f t="shared" si="652"/>
        <v>202.66666666666666</v>
      </c>
      <c r="DZ338" s="23">
        <f t="shared" si="653"/>
        <v>0</v>
      </c>
      <c r="EA338" s="23">
        <f t="shared" si="607"/>
        <v>0</v>
      </c>
      <c r="EB338" s="23"/>
      <c r="EC338" s="23">
        <f t="shared" si="654"/>
        <v>608</v>
      </c>
      <c r="ED338" s="23">
        <f t="shared" si="655"/>
        <v>3</v>
      </c>
      <c r="EE338" s="23">
        <f t="shared" si="656"/>
        <v>608</v>
      </c>
      <c r="EF338" s="23">
        <f t="shared" si="657"/>
        <v>3</v>
      </c>
      <c r="EG338" s="23"/>
      <c r="EH338" s="23" t="s">
        <v>36</v>
      </c>
      <c r="EI338" s="223">
        <f t="shared" si="658"/>
        <v>608</v>
      </c>
      <c r="EJ338" s="23" t="s">
        <v>17</v>
      </c>
      <c r="EK338" s="223">
        <f t="shared" si="659"/>
        <v>3</v>
      </c>
      <c r="EL338" s="92" t="s">
        <v>37</v>
      </c>
      <c r="EM338" s="24" t="s">
        <v>18</v>
      </c>
      <c r="EN338" s="92">
        <f t="shared" si="692"/>
        <v>1</v>
      </c>
      <c r="EO338" s="92" t="s">
        <v>16</v>
      </c>
      <c r="EP338" t="str">
        <f t="shared" si="693"/>
        <v xml:space="preserve">( 608 / 3 ) π </v>
      </c>
      <c r="EQ338" t="str">
        <f t="shared" si="694"/>
        <v xml:space="preserve">( 608 / 3 ) π </v>
      </c>
      <c r="ER338" t="str">
        <f t="shared" si="660"/>
        <v xml:space="preserve">( 608 / 3 ) π </v>
      </c>
      <c r="ES338">
        <f t="shared" si="679"/>
        <v>0</v>
      </c>
      <c r="ET338" t="str">
        <f t="shared" si="661"/>
        <v xml:space="preserve">( 608 / 3 ) π </v>
      </c>
      <c r="EU338" s="92" t="s">
        <v>39</v>
      </c>
      <c r="EV338" s="92">
        <f t="shared" si="680"/>
        <v>305</v>
      </c>
      <c r="EW338" s="92"/>
      <c r="EX338" s="92">
        <f t="shared" si="681"/>
        <v>3</v>
      </c>
      <c r="EY338" s="92">
        <f t="shared" si="608"/>
        <v>1</v>
      </c>
      <c r="EZ338" s="71" t="str">
        <f t="shared" si="609"/>
        <v xml:space="preserve">36480° = </v>
      </c>
      <c r="FA338" s="73" t="str">
        <f t="shared" si="662"/>
        <v xml:space="preserve">( 608 / 3 ) π </v>
      </c>
      <c r="FB338" s="26" t="str">
        <f t="shared" si="610"/>
        <v>=</v>
      </c>
      <c r="FC338" s="26"/>
      <c r="FD338" s="26">
        <f t="shared" si="611"/>
        <v>636.69611112753137</v>
      </c>
      <c r="FE338" s="26"/>
      <c r="FF338" s="26" t="s">
        <v>39</v>
      </c>
      <c r="FG338" s="25">
        <f t="shared" si="612"/>
        <v>636.69611112753148</v>
      </c>
      <c r="FH338" s="25" t="s">
        <v>2</v>
      </c>
      <c r="FI338" s="25" t="str">
        <f t="shared" si="613"/>
        <v/>
      </c>
      <c r="FL338" s="144" t="str">
        <f t="shared" si="614"/>
        <v>( 608 / 3 ) π   =</v>
      </c>
      <c r="FM338" s="42">
        <f t="shared" si="695"/>
        <v>636.69611112753148</v>
      </c>
      <c r="FN338">
        <f t="shared" si="696"/>
        <v>0.86602540378441317</v>
      </c>
      <c r="FO338">
        <f t="shared" si="697"/>
        <v>-0.50000000000004419</v>
      </c>
      <c r="FP338">
        <f t="shared" si="698"/>
        <v>4.3301270189220658</v>
      </c>
      <c r="FQ338">
        <f t="shared" si="699"/>
        <v>-2.5000000000002212</v>
      </c>
      <c r="FR338">
        <f t="shared" si="700"/>
        <v>7.5000000000002212</v>
      </c>
      <c r="FS338">
        <f t="shared" si="701"/>
        <v>2.4999999999997788</v>
      </c>
      <c r="FT338">
        <f t="shared" si="702"/>
        <v>8.6602540378445152</v>
      </c>
      <c r="FV338">
        <v>360</v>
      </c>
      <c r="FW338">
        <f t="shared" si="682"/>
        <v>120</v>
      </c>
      <c r="FX338">
        <f t="shared" si="703"/>
        <v>60</v>
      </c>
      <c r="FY338">
        <f t="shared" si="719"/>
        <v>3</v>
      </c>
      <c r="FZ338">
        <f t="shared" si="663"/>
        <v>1.5</v>
      </c>
      <c r="GA338">
        <f t="shared" si="720"/>
        <v>304</v>
      </c>
      <c r="GB338">
        <f t="shared" si="704"/>
        <v>0</v>
      </c>
      <c r="GC338" t="str">
        <f t="shared" si="705"/>
        <v/>
      </c>
      <c r="GD338" t="str">
        <f t="shared" si="664"/>
        <v/>
      </c>
      <c r="GH338" t="str">
        <f t="shared" si="615"/>
        <v/>
      </c>
      <c r="GI338" t="str">
        <f t="shared" si="706"/>
        <v/>
      </c>
      <c r="GJ338" s="43" t="str">
        <f t="shared" si="707"/>
        <v/>
      </c>
      <c r="GK338" s="43" t="str">
        <f t="shared" si="708"/>
        <v/>
      </c>
      <c r="GL338" s="145"/>
      <c r="GM338" t="str">
        <f t="shared" si="709"/>
        <v/>
      </c>
      <c r="GN338" t="str">
        <f t="shared" si="710"/>
        <v/>
      </c>
      <c r="GO338" t="str">
        <f t="shared" si="711"/>
        <v/>
      </c>
      <c r="GP338" t="str">
        <f t="shared" si="712"/>
        <v/>
      </c>
      <c r="GQ338" t="str">
        <f t="shared" si="665"/>
        <v/>
      </c>
      <c r="GR338" t="str">
        <f t="shared" si="713"/>
        <v/>
      </c>
      <c r="GS338" t="str">
        <f t="shared" si="714"/>
        <v/>
      </c>
      <c r="GU338" t="str">
        <f t="shared" si="715"/>
        <v/>
      </c>
      <c r="GV338" t="str">
        <f t="shared" si="721"/>
        <v/>
      </c>
      <c r="GW338" t="str">
        <f t="shared" si="722"/>
        <v/>
      </c>
      <c r="GX338" t="str">
        <f t="shared" si="723"/>
        <v/>
      </c>
      <c r="GY338" s="19"/>
      <c r="GZ338" t="e">
        <f t="shared" si="666"/>
        <v>#VALUE!</v>
      </c>
      <c r="HA338">
        <f t="shared" si="599"/>
        <v>3</v>
      </c>
      <c r="HC338" t="s">
        <v>982</v>
      </c>
      <c r="HD338">
        <f t="shared" si="683"/>
        <v>304</v>
      </c>
      <c r="HE338" t="str">
        <f t="shared" si="616"/>
        <v/>
      </c>
      <c r="HF338">
        <f t="shared" si="617"/>
        <v>0</v>
      </c>
      <c r="HG338" t="str">
        <f t="shared" si="618"/>
        <v/>
      </c>
      <c r="HH338">
        <f t="shared" si="716"/>
        <v>0</v>
      </c>
    </row>
    <row r="339" spans="2:216" x14ac:dyDescent="0.25">
      <c r="B339" s="8"/>
      <c r="C339" s="8"/>
      <c r="D339" s="8"/>
      <c r="E339" s="8"/>
      <c r="F339" s="8"/>
      <c r="G339" s="8"/>
      <c r="H339" s="8"/>
      <c r="I339" s="8"/>
      <c r="J339" s="8"/>
      <c r="L339" s="185"/>
      <c r="M339" s="185"/>
      <c r="N339" s="84"/>
      <c r="O339" s="8"/>
      <c r="P339" s="8"/>
      <c r="Q339" s="27"/>
      <c r="R339" s="227">
        <f t="shared" si="619"/>
        <v>203.33333333333334</v>
      </c>
      <c r="U339" s="32" t="str">
        <f t="shared" si="685"/>
        <v/>
      </c>
      <c r="V339" s="44" t="str">
        <f t="shared" si="686"/>
        <v/>
      </c>
      <c r="W339" s="66" t="str">
        <f t="shared" si="620"/>
        <v/>
      </c>
      <c r="X339" s="34" t="str">
        <f t="shared" si="687"/>
        <v/>
      </c>
      <c r="Y339" s="38" t="str">
        <f t="shared" si="688"/>
        <v/>
      </c>
      <c r="Z339" s="34" t="str">
        <f t="shared" si="689"/>
        <v/>
      </c>
      <c r="AA339" s="34" t="str">
        <f t="shared" si="690"/>
        <v/>
      </c>
      <c r="AB339" s="34" t="str">
        <f t="shared" si="621"/>
        <v/>
      </c>
      <c r="AC339" s="38" t="str">
        <f t="shared" si="622"/>
        <v/>
      </c>
      <c r="AD339" s="38" t="str">
        <f t="shared" si="623"/>
        <v/>
      </c>
      <c r="AE339" s="40" t="str">
        <f t="shared" si="691"/>
        <v/>
      </c>
      <c r="AG339" s="20" t="e">
        <f t="shared" si="624"/>
        <v>#VALUE!</v>
      </c>
      <c r="BE339" s="8">
        <v>180</v>
      </c>
      <c r="BF339" s="8">
        <v>360</v>
      </c>
      <c r="BG339" s="8">
        <f t="shared" si="684"/>
        <v>12200</v>
      </c>
      <c r="BH339">
        <f t="shared" si="625"/>
        <v>36600</v>
      </c>
      <c r="BI339" t="s">
        <v>20</v>
      </c>
      <c r="BJ339">
        <f t="shared" si="626"/>
        <v>36600</v>
      </c>
      <c r="BK339">
        <f t="shared" si="667"/>
        <v>0</v>
      </c>
      <c r="BL339" s="17">
        <f t="shared" si="627"/>
        <v>73200</v>
      </c>
      <c r="BM339" s="17">
        <f t="shared" si="628"/>
        <v>360</v>
      </c>
      <c r="BN339" s="17">
        <f t="shared" si="629"/>
        <v>73200</v>
      </c>
      <c r="BO339" s="17">
        <f t="shared" si="630"/>
        <v>0</v>
      </c>
      <c r="BR339">
        <f t="shared" si="631"/>
        <v>36600</v>
      </c>
      <c r="BS339">
        <f t="shared" si="632"/>
        <v>120</v>
      </c>
      <c r="BT339">
        <f t="shared" si="633"/>
        <v>610</v>
      </c>
      <c r="BU339">
        <f t="shared" si="634"/>
        <v>3</v>
      </c>
      <c r="BX339">
        <f t="shared" si="635"/>
        <v>1</v>
      </c>
      <c r="BY339">
        <f t="shared" si="636"/>
        <v>610</v>
      </c>
      <c r="BZ339">
        <f t="shared" si="637"/>
        <v>3</v>
      </c>
      <c r="CA339">
        <f t="shared" si="638"/>
        <v>1</v>
      </c>
      <c r="CB339">
        <f t="shared" si="639"/>
        <v>610</v>
      </c>
      <c r="CC339">
        <f t="shared" si="640"/>
        <v>3</v>
      </c>
      <c r="CD339" s="19"/>
      <c r="CE339" s="155">
        <f t="shared" si="641"/>
        <v>203.33333333333334</v>
      </c>
      <c r="CF339" s="17">
        <f t="shared" si="642"/>
        <v>203.33333333333334</v>
      </c>
      <c r="CG339" s="205">
        <f t="shared" si="643"/>
        <v>638.79050622992463</v>
      </c>
      <c r="CH339" s="205">
        <f t="shared" si="644"/>
        <v>203.33333333333334</v>
      </c>
      <c r="CI339" s="205">
        <f t="shared" si="645"/>
        <v>0</v>
      </c>
      <c r="CJ339" s="224">
        <f t="shared" si="600"/>
        <v>1</v>
      </c>
      <c r="CK339" s="205">
        <f t="shared" si="646"/>
        <v>2</v>
      </c>
      <c r="CL339" s="205">
        <v>360</v>
      </c>
      <c r="CM339" s="205">
        <f t="shared" si="668"/>
        <v>8.3333333333333332E-3</v>
      </c>
      <c r="CN339" s="8"/>
      <c r="CO339" s="198"/>
      <c r="CP339" s="8"/>
      <c r="CQ339" s="8"/>
      <c r="CR339" s="8"/>
      <c r="CS339" s="8"/>
      <c r="CT339" s="8">
        <f t="shared" si="669"/>
        <v>610</v>
      </c>
      <c r="CU339" s="8">
        <f t="shared" si="670"/>
        <v>3</v>
      </c>
      <c r="CV339" s="8">
        <f t="shared" si="647"/>
        <v>1</v>
      </c>
      <c r="CW339" s="8">
        <f t="shared" si="717"/>
        <v>610</v>
      </c>
      <c r="CX339" s="8">
        <f t="shared" si="718"/>
        <v>3</v>
      </c>
      <c r="CY339" s="8">
        <f t="shared" si="601"/>
        <v>1</v>
      </c>
      <c r="CZ339" s="8">
        <f t="shared" si="602"/>
        <v>610</v>
      </c>
      <c r="DA339" s="8">
        <f t="shared" si="648"/>
        <v>3</v>
      </c>
      <c r="DB339" s="8"/>
      <c r="DC339" s="198">
        <f t="shared" si="649"/>
        <v>610</v>
      </c>
      <c r="DD339" s="234" t="s">
        <v>1005</v>
      </c>
      <c r="DE339" s="198">
        <f t="shared" si="650"/>
        <v>3</v>
      </c>
      <c r="DF339" s="8" t="s">
        <v>16</v>
      </c>
      <c r="DG339" s="8">
        <f t="shared" si="603"/>
        <v>203.33333333333334</v>
      </c>
      <c r="DH339" s="129" t="s">
        <v>18</v>
      </c>
      <c r="DI339" s="129" t="s">
        <v>16</v>
      </c>
      <c r="DJ339" s="198">
        <f t="shared" si="651"/>
        <v>638.79050622992463</v>
      </c>
      <c r="DK339" s="30" t="s">
        <v>2</v>
      </c>
      <c r="DL339" s="198">
        <f t="shared" si="604"/>
        <v>638.79050622992463</v>
      </c>
      <c r="DM339" s="228">
        <f t="shared" si="671"/>
        <v>1000000000000</v>
      </c>
      <c r="DN339" s="228">
        <f t="shared" si="672"/>
        <v>638790506229924.63</v>
      </c>
      <c r="DO339" s="228">
        <f t="shared" si="673"/>
        <v>638790506229924.63</v>
      </c>
      <c r="DP339" s="228">
        <f t="shared" si="674"/>
        <v>638790506229925</v>
      </c>
      <c r="DQ339" s="228">
        <f t="shared" si="675"/>
        <v>638790506229925</v>
      </c>
      <c r="DR339" s="30" t="str">
        <f t="shared" si="676"/>
        <v/>
      </c>
      <c r="DS339" s="30">
        <f t="shared" si="677"/>
        <v>0</v>
      </c>
      <c r="DT339" s="30">
        <f t="shared" si="678"/>
        <v>0</v>
      </c>
      <c r="DU339" s="27"/>
      <c r="DV339" s="23" t="s">
        <v>19</v>
      </c>
      <c r="DW339" s="23">
        <f t="shared" si="605"/>
        <v>610</v>
      </c>
      <c r="DX339" s="23">
        <f t="shared" si="606"/>
        <v>3</v>
      </c>
      <c r="DY339" s="23">
        <f t="shared" si="652"/>
        <v>203.33333333333334</v>
      </c>
      <c r="DZ339" s="23">
        <f t="shared" si="653"/>
        <v>0</v>
      </c>
      <c r="EA339" s="23">
        <f t="shared" si="607"/>
        <v>0</v>
      </c>
      <c r="EB339" s="23"/>
      <c r="EC339" s="23">
        <f t="shared" si="654"/>
        <v>610</v>
      </c>
      <c r="ED339" s="23">
        <f t="shared" si="655"/>
        <v>3</v>
      </c>
      <c r="EE339" s="23">
        <f t="shared" si="656"/>
        <v>610</v>
      </c>
      <c r="EF339" s="23">
        <f t="shared" si="657"/>
        <v>3</v>
      </c>
      <c r="EG339" s="23"/>
      <c r="EH339" s="23" t="s">
        <v>36</v>
      </c>
      <c r="EI339" s="223">
        <f t="shared" si="658"/>
        <v>610</v>
      </c>
      <c r="EJ339" s="23" t="s">
        <v>17</v>
      </c>
      <c r="EK339" s="223">
        <f t="shared" si="659"/>
        <v>3</v>
      </c>
      <c r="EL339" s="92" t="s">
        <v>37</v>
      </c>
      <c r="EM339" s="24" t="s">
        <v>18</v>
      </c>
      <c r="EN339" s="92">
        <f t="shared" si="692"/>
        <v>1</v>
      </c>
      <c r="EO339" s="92" t="s">
        <v>16</v>
      </c>
      <c r="EP339" t="str">
        <f t="shared" si="693"/>
        <v xml:space="preserve">( 610 / 3 ) π </v>
      </c>
      <c r="EQ339" t="str">
        <f t="shared" si="694"/>
        <v xml:space="preserve">( 610 / 3 ) π </v>
      </c>
      <c r="ER339" t="str">
        <f t="shared" si="660"/>
        <v xml:space="preserve">( 610 / 3 ) π </v>
      </c>
      <c r="ES339">
        <f t="shared" si="679"/>
        <v>0</v>
      </c>
      <c r="ET339" t="str">
        <f t="shared" si="661"/>
        <v xml:space="preserve">( 610 / 3 ) π </v>
      </c>
      <c r="EU339" s="92" t="s">
        <v>39</v>
      </c>
      <c r="EV339" s="92">
        <f t="shared" si="680"/>
        <v>306</v>
      </c>
      <c r="EW339" s="92"/>
      <c r="EX339" s="92">
        <f t="shared" si="681"/>
        <v>3</v>
      </c>
      <c r="EY339" s="92">
        <f t="shared" si="608"/>
        <v>3</v>
      </c>
      <c r="EZ339" s="71" t="str">
        <f t="shared" si="609"/>
        <v xml:space="preserve">36600° = </v>
      </c>
      <c r="FA339" s="73" t="str">
        <f t="shared" si="662"/>
        <v xml:space="preserve">( 610 / 3 ) π </v>
      </c>
      <c r="FB339" s="26" t="str">
        <f t="shared" si="610"/>
        <v>=</v>
      </c>
      <c r="FC339" s="26"/>
      <c r="FD339" s="26">
        <f t="shared" si="611"/>
        <v>638.79050622992463</v>
      </c>
      <c r="FE339" s="26"/>
      <c r="FF339" s="26" t="s">
        <v>39</v>
      </c>
      <c r="FG339" s="25">
        <f t="shared" si="612"/>
        <v>638.79050622992463</v>
      </c>
      <c r="FH339" s="25" t="s">
        <v>2</v>
      </c>
      <c r="FI339" s="25" t="str">
        <f t="shared" si="613"/>
        <v/>
      </c>
      <c r="FL339" s="144" t="str">
        <f t="shared" si="614"/>
        <v>( 610 / 3 ) π   =</v>
      </c>
      <c r="FM339" s="42">
        <f t="shared" si="695"/>
        <v>638.79050622992463</v>
      </c>
      <c r="FN339">
        <f t="shared" si="696"/>
        <v>-0.86602540378444159</v>
      </c>
      <c r="FO339">
        <f t="shared" si="697"/>
        <v>-0.49999999999999489</v>
      </c>
      <c r="FP339">
        <f t="shared" si="698"/>
        <v>-4.3301270189222079</v>
      </c>
      <c r="FQ339">
        <f t="shared" si="699"/>
        <v>-2.4999999999999742</v>
      </c>
      <c r="FR339">
        <f t="shared" si="700"/>
        <v>7.4999999999999742</v>
      </c>
      <c r="FS339">
        <f t="shared" si="701"/>
        <v>2.5000000000000258</v>
      </c>
      <c r="FT339">
        <f t="shared" si="702"/>
        <v>8.6602540378443713</v>
      </c>
      <c r="FV339">
        <v>360</v>
      </c>
      <c r="FW339">
        <f t="shared" si="682"/>
        <v>120</v>
      </c>
      <c r="FX339">
        <f t="shared" si="703"/>
        <v>60</v>
      </c>
      <c r="FY339">
        <f t="shared" si="719"/>
        <v>3</v>
      </c>
      <c r="FZ339">
        <f t="shared" si="663"/>
        <v>1.5</v>
      </c>
      <c r="GA339">
        <f t="shared" si="720"/>
        <v>305</v>
      </c>
      <c r="GB339">
        <f t="shared" si="704"/>
        <v>0</v>
      </c>
      <c r="GC339" t="str">
        <f t="shared" si="705"/>
        <v/>
      </c>
      <c r="GD339" t="str">
        <f t="shared" si="664"/>
        <v/>
      </c>
      <c r="GH339" t="str">
        <f t="shared" si="615"/>
        <v/>
      </c>
      <c r="GI339" t="str">
        <f t="shared" si="706"/>
        <v/>
      </c>
      <c r="GJ339" s="43" t="str">
        <f t="shared" si="707"/>
        <v/>
      </c>
      <c r="GK339" s="43" t="str">
        <f t="shared" si="708"/>
        <v/>
      </c>
      <c r="GL339" s="145"/>
      <c r="GM339" t="str">
        <f t="shared" si="709"/>
        <v/>
      </c>
      <c r="GN339" t="str">
        <f t="shared" si="710"/>
        <v/>
      </c>
      <c r="GO339" t="str">
        <f t="shared" si="711"/>
        <v/>
      </c>
      <c r="GP339" t="str">
        <f t="shared" si="712"/>
        <v/>
      </c>
      <c r="GQ339" t="str">
        <f t="shared" si="665"/>
        <v/>
      </c>
      <c r="GR339" t="str">
        <f t="shared" si="713"/>
        <v/>
      </c>
      <c r="GS339" t="str">
        <f t="shared" si="714"/>
        <v/>
      </c>
      <c r="GU339" t="str">
        <f t="shared" si="715"/>
        <v/>
      </c>
      <c r="GV339" t="str">
        <f t="shared" si="721"/>
        <v/>
      </c>
      <c r="GW339" t="str">
        <f t="shared" si="722"/>
        <v/>
      </c>
      <c r="GX339" t="str">
        <f t="shared" si="723"/>
        <v/>
      </c>
      <c r="GY339" s="19"/>
      <c r="GZ339" t="e">
        <f t="shared" si="666"/>
        <v>#VALUE!</v>
      </c>
      <c r="HA339">
        <f t="shared" si="599"/>
        <v>3</v>
      </c>
      <c r="HC339" t="s">
        <v>982</v>
      </c>
      <c r="HD339">
        <f t="shared" si="683"/>
        <v>305</v>
      </c>
      <c r="HE339" t="str">
        <f t="shared" si="616"/>
        <v/>
      </c>
      <c r="HF339">
        <f t="shared" si="617"/>
        <v>0</v>
      </c>
      <c r="HG339" t="str">
        <f t="shared" si="618"/>
        <v/>
      </c>
      <c r="HH339">
        <f t="shared" si="716"/>
        <v>0</v>
      </c>
    </row>
    <row r="340" spans="2:216" x14ac:dyDescent="0.25">
      <c r="B340" s="8"/>
      <c r="C340" s="8"/>
      <c r="D340" s="8"/>
      <c r="E340" s="8"/>
      <c r="F340" s="8"/>
      <c r="G340" s="8"/>
      <c r="H340" s="8"/>
      <c r="I340" s="8"/>
      <c r="J340" s="8"/>
      <c r="L340" s="185"/>
      <c r="M340" s="185"/>
      <c r="N340" s="84"/>
      <c r="O340" s="8"/>
      <c r="P340" s="8"/>
      <c r="Q340" s="27"/>
      <c r="R340" s="227">
        <f t="shared" si="619"/>
        <v>204</v>
      </c>
      <c r="U340" s="32" t="str">
        <f t="shared" si="685"/>
        <v/>
      </c>
      <c r="V340" s="45" t="str">
        <f t="shared" si="686"/>
        <v/>
      </c>
      <c r="W340" s="32" t="str">
        <f t="shared" si="620"/>
        <v/>
      </c>
      <c r="X340" s="35" t="str">
        <f t="shared" si="687"/>
        <v/>
      </c>
      <c r="Y340" s="39" t="str">
        <f t="shared" si="688"/>
        <v/>
      </c>
      <c r="Z340" s="35" t="str">
        <f t="shared" si="689"/>
        <v/>
      </c>
      <c r="AA340" s="35" t="str">
        <f t="shared" si="690"/>
        <v/>
      </c>
      <c r="AB340" s="35" t="str">
        <f t="shared" si="621"/>
        <v/>
      </c>
      <c r="AC340" s="39" t="str">
        <f t="shared" si="622"/>
        <v/>
      </c>
      <c r="AD340" s="39" t="str">
        <f t="shared" si="623"/>
        <v/>
      </c>
      <c r="AE340" s="41" t="str">
        <f t="shared" si="691"/>
        <v/>
      </c>
      <c r="AG340" s="20" t="e">
        <f t="shared" si="624"/>
        <v>#VALUE!</v>
      </c>
      <c r="BE340" s="8">
        <v>180</v>
      </c>
      <c r="BF340" s="8">
        <v>360</v>
      </c>
      <c r="BG340" s="8">
        <f t="shared" si="684"/>
        <v>12240</v>
      </c>
      <c r="BH340">
        <f t="shared" si="625"/>
        <v>36720</v>
      </c>
      <c r="BI340" t="s">
        <v>20</v>
      </c>
      <c r="BJ340">
        <f t="shared" si="626"/>
        <v>36720</v>
      </c>
      <c r="BK340">
        <f t="shared" si="667"/>
        <v>0</v>
      </c>
      <c r="BL340" s="17">
        <f t="shared" si="627"/>
        <v>73440</v>
      </c>
      <c r="BM340" s="17">
        <f t="shared" si="628"/>
        <v>360</v>
      </c>
      <c r="BN340" s="17">
        <f t="shared" si="629"/>
        <v>73440</v>
      </c>
      <c r="BO340" s="17">
        <f t="shared" si="630"/>
        <v>0</v>
      </c>
      <c r="BR340">
        <f t="shared" si="631"/>
        <v>36720</v>
      </c>
      <c r="BS340">
        <f t="shared" si="632"/>
        <v>360</v>
      </c>
      <c r="BT340">
        <f t="shared" si="633"/>
        <v>204</v>
      </c>
      <c r="BU340">
        <f t="shared" si="634"/>
        <v>1</v>
      </c>
      <c r="BX340">
        <f t="shared" si="635"/>
        <v>1</v>
      </c>
      <c r="BY340">
        <f t="shared" si="636"/>
        <v>204</v>
      </c>
      <c r="BZ340">
        <f t="shared" si="637"/>
        <v>1</v>
      </c>
      <c r="CA340">
        <f t="shared" si="638"/>
        <v>1</v>
      </c>
      <c r="CB340">
        <f t="shared" si="639"/>
        <v>204</v>
      </c>
      <c r="CC340">
        <f t="shared" si="640"/>
        <v>1</v>
      </c>
      <c r="CD340" s="19"/>
      <c r="CE340" s="155">
        <f t="shared" si="641"/>
        <v>204</v>
      </c>
      <c r="CF340" s="17">
        <f t="shared" si="642"/>
        <v>204</v>
      </c>
      <c r="CG340" s="205">
        <f t="shared" si="643"/>
        <v>640.88490133231778</v>
      </c>
      <c r="CH340" s="205">
        <f t="shared" si="644"/>
        <v>204</v>
      </c>
      <c r="CI340" s="205">
        <f t="shared" si="645"/>
        <v>0</v>
      </c>
      <c r="CJ340" s="224">
        <f t="shared" si="600"/>
        <v>1</v>
      </c>
      <c r="CK340" s="205">
        <f t="shared" si="646"/>
        <v>2</v>
      </c>
      <c r="CL340" s="205">
        <v>360</v>
      </c>
      <c r="CM340" s="205">
        <f t="shared" si="668"/>
        <v>8.3333333333333332E-3</v>
      </c>
      <c r="CN340" s="8"/>
      <c r="CO340" s="198"/>
      <c r="CP340" s="8"/>
      <c r="CQ340" s="8"/>
      <c r="CR340" s="8"/>
      <c r="CS340" s="8"/>
      <c r="CT340" s="8">
        <f t="shared" si="669"/>
        <v>612</v>
      </c>
      <c r="CU340" s="8">
        <f t="shared" si="670"/>
        <v>3</v>
      </c>
      <c r="CV340" s="8">
        <f t="shared" si="647"/>
        <v>3</v>
      </c>
      <c r="CW340" s="8">
        <f t="shared" si="717"/>
        <v>204</v>
      </c>
      <c r="CX340" s="8">
        <f t="shared" si="718"/>
        <v>1</v>
      </c>
      <c r="CY340" s="8">
        <f t="shared" si="601"/>
        <v>3</v>
      </c>
      <c r="CZ340" s="8">
        <f t="shared" si="602"/>
        <v>204</v>
      </c>
      <c r="DA340" s="8">
        <f t="shared" si="648"/>
        <v>1</v>
      </c>
      <c r="DB340" s="8"/>
      <c r="DC340" s="198">
        <f t="shared" si="649"/>
        <v>204</v>
      </c>
      <c r="DD340" s="234" t="s">
        <v>1005</v>
      </c>
      <c r="DE340" s="198">
        <f t="shared" si="650"/>
        <v>1</v>
      </c>
      <c r="DF340" s="8" t="s">
        <v>16</v>
      </c>
      <c r="DG340" s="8">
        <f t="shared" si="603"/>
        <v>204</v>
      </c>
      <c r="DH340" s="129" t="s">
        <v>18</v>
      </c>
      <c r="DI340" s="129" t="s">
        <v>16</v>
      </c>
      <c r="DJ340" s="198">
        <f t="shared" si="651"/>
        <v>640.88490133231778</v>
      </c>
      <c r="DK340" s="30" t="s">
        <v>2</v>
      </c>
      <c r="DL340" s="198">
        <f t="shared" si="604"/>
        <v>640.88490133231778</v>
      </c>
      <c r="DM340" s="228">
        <f t="shared" si="671"/>
        <v>1000000000000</v>
      </c>
      <c r="DN340" s="228">
        <f t="shared" si="672"/>
        <v>640884901332317.75</v>
      </c>
      <c r="DO340" s="228">
        <f t="shared" si="673"/>
        <v>640884901332317.75</v>
      </c>
      <c r="DP340" s="228">
        <f t="shared" si="674"/>
        <v>640884901332318</v>
      </c>
      <c r="DQ340" s="228">
        <f t="shared" si="675"/>
        <v>640884901332318</v>
      </c>
      <c r="DR340" s="30" t="str">
        <f t="shared" si="676"/>
        <v/>
      </c>
      <c r="DS340" s="30">
        <f t="shared" si="677"/>
        <v>0</v>
      </c>
      <c r="DT340" s="30">
        <f t="shared" si="678"/>
        <v>0</v>
      </c>
      <c r="DU340" s="27"/>
      <c r="DV340" s="23" t="s">
        <v>19</v>
      </c>
      <c r="DW340" s="23">
        <f t="shared" si="605"/>
        <v>204</v>
      </c>
      <c r="DX340" s="23">
        <f t="shared" si="606"/>
        <v>1</v>
      </c>
      <c r="DY340" s="23">
        <f t="shared" si="652"/>
        <v>204</v>
      </c>
      <c r="DZ340" s="23">
        <f t="shared" si="653"/>
        <v>0</v>
      </c>
      <c r="EA340" s="23">
        <f t="shared" si="607"/>
        <v>0</v>
      </c>
      <c r="EB340" s="23"/>
      <c r="EC340" s="23">
        <f t="shared" si="654"/>
        <v>204</v>
      </c>
      <c r="ED340" s="23">
        <f t="shared" si="655"/>
        <v>1</v>
      </c>
      <c r="EE340" s="23">
        <f t="shared" si="656"/>
        <v>204</v>
      </c>
      <c r="EF340" s="23">
        <f t="shared" si="657"/>
        <v>1</v>
      </c>
      <c r="EG340" s="23"/>
      <c r="EH340" s="23" t="s">
        <v>36</v>
      </c>
      <c r="EI340" s="223">
        <f t="shared" si="658"/>
        <v>204</v>
      </c>
      <c r="EJ340" s="23" t="s">
        <v>17</v>
      </c>
      <c r="EK340" s="223">
        <f t="shared" si="659"/>
        <v>1</v>
      </c>
      <c r="EL340" s="92" t="s">
        <v>37</v>
      </c>
      <c r="EM340" s="24" t="s">
        <v>18</v>
      </c>
      <c r="EN340" s="92">
        <f t="shared" si="692"/>
        <v>1</v>
      </c>
      <c r="EO340" s="92" t="s">
        <v>16</v>
      </c>
      <c r="EP340" t="str">
        <f t="shared" si="693"/>
        <v xml:space="preserve">( 204 / 1 ) π </v>
      </c>
      <c r="EQ340" t="str">
        <f t="shared" si="694"/>
        <v xml:space="preserve">204 π </v>
      </c>
      <c r="ER340" t="str">
        <f t="shared" si="660"/>
        <v xml:space="preserve">204 π </v>
      </c>
      <c r="ES340">
        <f t="shared" si="679"/>
        <v>0</v>
      </c>
      <c r="ET340" t="str">
        <f t="shared" si="661"/>
        <v xml:space="preserve">204 π </v>
      </c>
      <c r="EU340" s="92" t="s">
        <v>39</v>
      </c>
      <c r="EV340" s="92">
        <f t="shared" si="680"/>
        <v>307</v>
      </c>
      <c r="EW340" s="92"/>
      <c r="EX340" s="92">
        <f t="shared" si="681"/>
        <v>3</v>
      </c>
      <c r="EY340" s="92">
        <f t="shared" si="608"/>
        <v>1</v>
      </c>
      <c r="EZ340" s="71" t="str">
        <f t="shared" si="609"/>
        <v xml:space="preserve">36720° = </v>
      </c>
      <c r="FA340" s="73" t="str">
        <f t="shared" si="662"/>
        <v xml:space="preserve">204 π </v>
      </c>
      <c r="FB340" s="26" t="str">
        <f t="shared" si="610"/>
        <v>=</v>
      </c>
      <c r="FC340" s="26"/>
      <c r="FD340" s="26">
        <f t="shared" si="611"/>
        <v>640.88490133231778</v>
      </c>
      <c r="FE340" s="26"/>
      <c r="FF340" s="26" t="s">
        <v>39</v>
      </c>
      <c r="FG340" s="25">
        <f t="shared" si="612"/>
        <v>640.88490133231778</v>
      </c>
      <c r="FH340" s="25" t="s">
        <v>2</v>
      </c>
      <c r="FI340" s="25" t="str">
        <f t="shared" si="613"/>
        <v/>
      </c>
      <c r="FL340" s="144" t="str">
        <f t="shared" si="614"/>
        <v>204 π   =</v>
      </c>
      <c r="FM340" s="42">
        <f t="shared" si="695"/>
        <v>640.88490133231778</v>
      </c>
      <c r="FN340">
        <f t="shared" si="696"/>
        <v>-3.9203883195337852E-14</v>
      </c>
      <c r="FO340">
        <f t="shared" si="697"/>
        <v>1</v>
      </c>
      <c r="FP340">
        <f t="shared" si="698"/>
        <v>-1.9601941597668926E-13</v>
      </c>
      <c r="FQ340">
        <f t="shared" si="699"/>
        <v>5</v>
      </c>
      <c r="FR340">
        <f t="shared" si="700"/>
        <v>0</v>
      </c>
      <c r="FS340">
        <f t="shared" si="701"/>
        <v>0</v>
      </c>
      <c r="FT340">
        <f t="shared" si="702"/>
        <v>1.9601941597668926E-13</v>
      </c>
      <c r="FV340">
        <v>360</v>
      </c>
      <c r="FW340">
        <f t="shared" si="682"/>
        <v>120</v>
      </c>
      <c r="FX340">
        <f t="shared" si="703"/>
        <v>60</v>
      </c>
      <c r="FY340">
        <f t="shared" si="719"/>
        <v>3</v>
      </c>
      <c r="FZ340">
        <f t="shared" si="663"/>
        <v>1.5</v>
      </c>
      <c r="GA340">
        <f t="shared" si="720"/>
        <v>306</v>
      </c>
      <c r="GB340">
        <f t="shared" si="704"/>
        <v>0</v>
      </c>
      <c r="GC340" t="str">
        <f t="shared" si="705"/>
        <v/>
      </c>
      <c r="GD340" t="str">
        <f t="shared" si="664"/>
        <v/>
      </c>
      <c r="GH340" t="str">
        <f t="shared" si="615"/>
        <v/>
      </c>
      <c r="GI340" t="str">
        <f t="shared" si="706"/>
        <v/>
      </c>
      <c r="GJ340" s="43" t="str">
        <f t="shared" si="707"/>
        <v/>
      </c>
      <c r="GK340" s="43" t="str">
        <f t="shared" si="708"/>
        <v/>
      </c>
      <c r="GL340" s="145"/>
      <c r="GM340" t="str">
        <f t="shared" si="709"/>
        <v/>
      </c>
      <c r="GN340" t="str">
        <f t="shared" si="710"/>
        <v/>
      </c>
      <c r="GO340" t="str">
        <f t="shared" si="711"/>
        <v/>
      </c>
      <c r="GP340" t="str">
        <f t="shared" si="712"/>
        <v/>
      </c>
      <c r="GQ340" t="str">
        <f t="shared" si="665"/>
        <v/>
      </c>
      <c r="GR340" t="str">
        <f t="shared" si="713"/>
        <v/>
      </c>
      <c r="GS340" t="str">
        <f t="shared" si="714"/>
        <v/>
      </c>
      <c r="GU340" t="str">
        <f t="shared" si="715"/>
        <v/>
      </c>
      <c r="GV340" t="str">
        <f t="shared" si="721"/>
        <v/>
      </c>
      <c r="GW340" t="str">
        <f t="shared" si="722"/>
        <v/>
      </c>
      <c r="GX340" t="str">
        <f t="shared" si="723"/>
        <v/>
      </c>
      <c r="GY340" s="19"/>
      <c r="GZ340" t="e">
        <f t="shared" si="666"/>
        <v>#VALUE!</v>
      </c>
      <c r="HA340">
        <f t="shared" ref="HA340:HA395" si="724">HA339</f>
        <v>3</v>
      </c>
      <c r="HC340" t="s">
        <v>982</v>
      </c>
      <c r="HD340">
        <f t="shared" si="683"/>
        <v>306</v>
      </c>
      <c r="HE340" t="str">
        <f t="shared" si="616"/>
        <v/>
      </c>
      <c r="HF340">
        <f t="shared" si="617"/>
        <v>0</v>
      </c>
      <c r="HG340" t="str">
        <f t="shared" si="618"/>
        <v/>
      </c>
      <c r="HH340">
        <f t="shared" si="716"/>
        <v>0</v>
      </c>
    </row>
    <row r="341" spans="2:216" x14ac:dyDescent="0.25">
      <c r="B341" s="8"/>
      <c r="C341" s="8"/>
      <c r="D341" s="8"/>
      <c r="E341" s="8"/>
      <c r="F341" s="8"/>
      <c r="G341" s="8"/>
      <c r="H341" s="8"/>
      <c r="I341" s="8"/>
      <c r="J341" s="8"/>
      <c r="L341" s="185"/>
      <c r="M341" s="185"/>
      <c r="N341" s="84"/>
      <c r="O341" s="8"/>
      <c r="P341" s="8"/>
      <c r="Q341" s="27"/>
      <c r="R341" s="227">
        <f t="shared" si="619"/>
        <v>204.66666666666666</v>
      </c>
      <c r="U341" s="32" t="str">
        <f t="shared" si="685"/>
        <v/>
      </c>
      <c r="V341" s="44" t="str">
        <f t="shared" si="686"/>
        <v/>
      </c>
      <c r="W341" s="66" t="str">
        <f t="shared" si="620"/>
        <v/>
      </c>
      <c r="X341" s="34" t="str">
        <f t="shared" si="687"/>
        <v/>
      </c>
      <c r="Y341" s="38" t="str">
        <f t="shared" si="688"/>
        <v/>
      </c>
      <c r="Z341" s="34" t="str">
        <f t="shared" si="689"/>
        <v/>
      </c>
      <c r="AA341" s="34" t="str">
        <f t="shared" si="690"/>
        <v/>
      </c>
      <c r="AB341" s="34" t="str">
        <f t="shared" si="621"/>
        <v/>
      </c>
      <c r="AC341" s="38" t="str">
        <f t="shared" si="622"/>
        <v/>
      </c>
      <c r="AD341" s="38" t="str">
        <f t="shared" si="623"/>
        <v/>
      </c>
      <c r="AE341" s="40" t="str">
        <f t="shared" si="691"/>
        <v/>
      </c>
      <c r="AG341" s="20" t="e">
        <f t="shared" si="624"/>
        <v>#VALUE!</v>
      </c>
      <c r="BE341" s="8">
        <v>180</v>
      </c>
      <c r="BF341" s="8">
        <v>360</v>
      </c>
      <c r="BG341" s="8">
        <f t="shared" si="684"/>
        <v>12280</v>
      </c>
      <c r="BH341">
        <f t="shared" si="625"/>
        <v>36840</v>
      </c>
      <c r="BI341" t="s">
        <v>20</v>
      </c>
      <c r="BJ341">
        <f t="shared" si="626"/>
        <v>36840</v>
      </c>
      <c r="BK341">
        <f t="shared" si="667"/>
        <v>0</v>
      </c>
      <c r="BL341" s="17">
        <f t="shared" si="627"/>
        <v>73680</v>
      </c>
      <c r="BM341" s="17">
        <f t="shared" si="628"/>
        <v>360</v>
      </c>
      <c r="BN341" s="17">
        <f t="shared" si="629"/>
        <v>73680</v>
      </c>
      <c r="BO341" s="17">
        <f t="shared" si="630"/>
        <v>0</v>
      </c>
      <c r="BR341">
        <f t="shared" si="631"/>
        <v>36840</v>
      </c>
      <c r="BS341">
        <f t="shared" si="632"/>
        <v>120</v>
      </c>
      <c r="BT341">
        <f t="shared" si="633"/>
        <v>614</v>
      </c>
      <c r="BU341">
        <f t="shared" si="634"/>
        <v>3</v>
      </c>
      <c r="BX341">
        <f t="shared" si="635"/>
        <v>1</v>
      </c>
      <c r="BY341">
        <f t="shared" si="636"/>
        <v>614</v>
      </c>
      <c r="BZ341">
        <f t="shared" si="637"/>
        <v>3</v>
      </c>
      <c r="CA341">
        <f t="shared" si="638"/>
        <v>1</v>
      </c>
      <c r="CB341">
        <f t="shared" si="639"/>
        <v>614</v>
      </c>
      <c r="CC341">
        <f t="shared" si="640"/>
        <v>3</v>
      </c>
      <c r="CD341" s="19"/>
      <c r="CE341" s="155">
        <f t="shared" si="641"/>
        <v>204.66666666666666</v>
      </c>
      <c r="CF341" s="17">
        <f t="shared" si="642"/>
        <v>204.66666666666666</v>
      </c>
      <c r="CG341" s="205">
        <f t="shared" si="643"/>
        <v>642.97929643471093</v>
      </c>
      <c r="CH341" s="205">
        <f t="shared" si="644"/>
        <v>204.66666666666666</v>
      </c>
      <c r="CI341" s="205">
        <f t="shared" si="645"/>
        <v>0</v>
      </c>
      <c r="CJ341" s="224">
        <f t="shared" si="600"/>
        <v>1</v>
      </c>
      <c r="CK341" s="205">
        <f t="shared" si="646"/>
        <v>2</v>
      </c>
      <c r="CL341" s="205">
        <v>360</v>
      </c>
      <c r="CM341" s="205">
        <f t="shared" si="668"/>
        <v>8.3333333333333332E-3</v>
      </c>
      <c r="CN341" s="8"/>
      <c r="CO341" s="198"/>
      <c r="CP341" s="8"/>
      <c r="CQ341" s="8"/>
      <c r="CR341" s="8"/>
      <c r="CS341" s="8"/>
      <c r="CT341" s="8">
        <f t="shared" si="669"/>
        <v>614</v>
      </c>
      <c r="CU341" s="8">
        <f t="shared" si="670"/>
        <v>3</v>
      </c>
      <c r="CV341" s="8">
        <f t="shared" si="647"/>
        <v>1</v>
      </c>
      <c r="CW341" s="8">
        <f t="shared" si="717"/>
        <v>614</v>
      </c>
      <c r="CX341" s="8">
        <f t="shared" si="718"/>
        <v>3</v>
      </c>
      <c r="CY341" s="8">
        <f t="shared" si="601"/>
        <v>1</v>
      </c>
      <c r="CZ341" s="8">
        <f t="shared" si="602"/>
        <v>614</v>
      </c>
      <c r="DA341" s="8">
        <f t="shared" si="648"/>
        <v>3</v>
      </c>
      <c r="DB341" s="8"/>
      <c r="DC341" s="198">
        <f t="shared" si="649"/>
        <v>614</v>
      </c>
      <c r="DD341" s="234" t="s">
        <v>1005</v>
      </c>
      <c r="DE341" s="198">
        <f t="shared" si="650"/>
        <v>3</v>
      </c>
      <c r="DF341" s="8" t="s">
        <v>16</v>
      </c>
      <c r="DG341" s="8">
        <f t="shared" si="603"/>
        <v>204.66666666666666</v>
      </c>
      <c r="DH341" s="129" t="s">
        <v>18</v>
      </c>
      <c r="DI341" s="129" t="s">
        <v>16</v>
      </c>
      <c r="DJ341" s="198">
        <f t="shared" si="651"/>
        <v>642.97929643471093</v>
      </c>
      <c r="DK341" s="30" t="s">
        <v>2</v>
      </c>
      <c r="DL341" s="198">
        <f t="shared" si="604"/>
        <v>642.97929643471093</v>
      </c>
      <c r="DM341" s="228">
        <f t="shared" si="671"/>
        <v>1000000000000</v>
      </c>
      <c r="DN341" s="228">
        <f t="shared" si="672"/>
        <v>642979296434710.88</v>
      </c>
      <c r="DO341" s="228">
        <f t="shared" si="673"/>
        <v>642979296434710.88</v>
      </c>
      <c r="DP341" s="228">
        <f t="shared" si="674"/>
        <v>642979296434711</v>
      </c>
      <c r="DQ341" s="228">
        <f t="shared" si="675"/>
        <v>642979296434711</v>
      </c>
      <c r="DR341" s="30" t="str">
        <f t="shared" si="676"/>
        <v/>
      </c>
      <c r="DS341" s="30">
        <f t="shared" si="677"/>
        <v>0</v>
      </c>
      <c r="DT341" s="30">
        <f t="shared" si="678"/>
        <v>0</v>
      </c>
      <c r="DU341" s="27"/>
      <c r="DV341" s="23" t="s">
        <v>19</v>
      </c>
      <c r="DW341" s="23">
        <f t="shared" si="605"/>
        <v>614</v>
      </c>
      <c r="DX341" s="23">
        <f t="shared" si="606"/>
        <v>3</v>
      </c>
      <c r="DY341" s="23">
        <f t="shared" si="652"/>
        <v>204.66666666666666</v>
      </c>
      <c r="DZ341" s="23">
        <f t="shared" si="653"/>
        <v>0</v>
      </c>
      <c r="EA341" s="23">
        <f t="shared" si="607"/>
        <v>0</v>
      </c>
      <c r="EB341" s="23"/>
      <c r="EC341" s="23">
        <f t="shared" si="654"/>
        <v>614</v>
      </c>
      <c r="ED341" s="23">
        <f t="shared" si="655"/>
        <v>3</v>
      </c>
      <c r="EE341" s="23">
        <f t="shared" si="656"/>
        <v>614</v>
      </c>
      <c r="EF341" s="23">
        <f t="shared" si="657"/>
        <v>3</v>
      </c>
      <c r="EG341" s="23"/>
      <c r="EH341" s="23" t="s">
        <v>36</v>
      </c>
      <c r="EI341" s="223">
        <f t="shared" si="658"/>
        <v>614</v>
      </c>
      <c r="EJ341" s="23" t="s">
        <v>17</v>
      </c>
      <c r="EK341" s="223">
        <f t="shared" si="659"/>
        <v>3</v>
      </c>
      <c r="EL341" s="92" t="s">
        <v>37</v>
      </c>
      <c r="EM341" s="24" t="s">
        <v>18</v>
      </c>
      <c r="EN341" s="92">
        <f t="shared" si="692"/>
        <v>1</v>
      </c>
      <c r="EO341" s="92" t="s">
        <v>16</v>
      </c>
      <c r="EP341" t="str">
        <f t="shared" si="693"/>
        <v xml:space="preserve">( 614 / 3 ) π </v>
      </c>
      <c r="EQ341" t="str">
        <f t="shared" si="694"/>
        <v xml:space="preserve">( 614 / 3 ) π </v>
      </c>
      <c r="ER341" t="str">
        <f t="shared" si="660"/>
        <v xml:space="preserve">( 614 / 3 ) π </v>
      </c>
      <c r="ES341">
        <f t="shared" si="679"/>
        <v>0</v>
      </c>
      <c r="ET341" t="str">
        <f t="shared" si="661"/>
        <v xml:space="preserve">( 614 / 3 ) π </v>
      </c>
      <c r="EU341" s="92" t="s">
        <v>39</v>
      </c>
      <c r="EV341" s="92">
        <f t="shared" si="680"/>
        <v>308</v>
      </c>
      <c r="EW341" s="92"/>
      <c r="EX341" s="92">
        <f t="shared" si="681"/>
        <v>3</v>
      </c>
      <c r="EY341" s="92">
        <f t="shared" si="608"/>
        <v>1</v>
      </c>
      <c r="EZ341" s="71" t="str">
        <f t="shared" si="609"/>
        <v xml:space="preserve">36840° = </v>
      </c>
      <c r="FA341" s="73" t="str">
        <f t="shared" si="662"/>
        <v xml:space="preserve">( 614 / 3 ) π </v>
      </c>
      <c r="FB341" s="26" t="str">
        <f t="shared" si="610"/>
        <v>=</v>
      </c>
      <c r="FC341" s="26"/>
      <c r="FD341" s="26">
        <f t="shared" si="611"/>
        <v>642.97929643471093</v>
      </c>
      <c r="FE341" s="26"/>
      <c r="FF341" s="26" t="s">
        <v>39</v>
      </c>
      <c r="FG341" s="25">
        <f t="shared" si="612"/>
        <v>642.97929643471105</v>
      </c>
      <c r="FH341" s="25" t="s">
        <v>2</v>
      </c>
      <c r="FI341" s="25" t="str">
        <f t="shared" si="613"/>
        <v/>
      </c>
      <c r="FL341" s="144" t="str">
        <f t="shared" si="614"/>
        <v>( 614 / 3 ) π   =</v>
      </c>
      <c r="FM341" s="42">
        <f t="shared" si="695"/>
        <v>642.97929643471105</v>
      </c>
      <c r="FN341">
        <f t="shared" si="696"/>
        <v>0.86602540378442394</v>
      </c>
      <c r="FO341">
        <f t="shared" si="697"/>
        <v>-0.50000000000002542</v>
      </c>
      <c r="FP341">
        <f t="shared" si="698"/>
        <v>4.3301270189221199</v>
      </c>
      <c r="FQ341">
        <f t="shared" si="699"/>
        <v>-2.500000000000127</v>
      </c>
      <c r="FR341">
        <f t="shared" si="700"/>
        <v>7.500000000000127</v>
      </c>
      <c r="FS341">
        <f t="shared" si="701"/>
        <v>2.499999999999873</v>
      </c>
      <c r="FT341">
        <f t="shared" si="702"/>
        <v>8.6602540378444601</v>
      </c>
      <c r="FV341">
        <v>360</v>
      </c>
      <c r="FW341">
        <f t="shared" si="682"/>
        <v>120</v>
      </c>
      <c r="FX341">
        <f t="shared" si="703"/>
        <v>60</v>
      </c>
      <c r="FY341">
        <f t="shared" si="719"/>
        <v>3</v>
      </c>
      <c r="FZ341">
        <f t="shared" si="663"/>
        <v>1.5</v>
      </c>
      <c r="GA341">
        <f t="shared" si="720"/>
        <v>307</v>
      </c>
      <c r="GB341">
        <f t="shared" si="704"/>
        <v>0</v>
      </c>
      <c r="GC341" t="str">
        <f t="shared" si="705"/>
        <v/>
      </c>
      <c r="GD341" t="str">
        <f t="shared" si="664"/>
        <v/>
      </c>
      <c r="GH341" t="str">
        <f t="shared" si="615"/>
        <v/>
      </c>
      <c r="GI341" t="str">
        <f t="shared" si="706"/>
        <v/>
      </c>
      <c r="GJ341" s="43" t="str">
        <f t="shared" si="707"/>
        <v/>
      </c>
      <c r="GK341" s="43" t="str">
        <f t="shared" si="708"/>
        <v/>
      </c>
      <c r="GL341" s="145"/>
      <c r="GM341" t="str">
        <f t="shared" si="709"/>
        <v/>
      </c>
      <c r="GN341" t="str">
        <f t="shared" si="710"/>
        <v/>
      </c>
      <c r="GO341" t="str">
        <f t="shared" si="711"/>
        <v/>
      </c>
      <c r="GP341" t="str">
        <f t="shared" si="712"/>
        <v/>
      </c>
      <c r="GQ341" t="str">
        <f t="shared" si="665"/>
        <v/>
      </c>
      <c r="GR341" t="str">
        <f t="shared" si="713"/>
        <v/>
      </c>
      <c r="GS341" t="str">
        <f t="shared" si="714"/>
        <v/>
      </c>
      <c r="GU341" t="str">
        <f t="shared" si="715"/>
        <v/>
      </c>
      <c r="GV341" t="str">
        <f t="shared" si="721"/>
        <v/>
      </c>
      <c r="GW341" t="str">
        <f t="shared" si="722"/>
        <v/>
      </c>
      <c r="GX341" t="str">
        <f t="shared" si="723"/>
        <v/>
      </c>
      <c r="GY341" s="19"/>
      <c r="GZ341" t="e">
        <f t="shared" si="666"/>
        <v>#VALUE!</v>
      </c>
      <c r="HA341">
        <f t="shared" si="724"/>
        <v>3</v>
      </c>
      <c r="HC341" t="s">
        <v>982</v>
      </c>
      <c r="HD341">
        <f t="shared" si="683"/>
        <v>307</v>
      </c>
      <c r="HE341" t="str">
        <f t="shared" si="616"/>
        <v/>
      </c>
      <c r="HF341">
        <f t="shared" si="617"/>
        <v>0</v>
      </c>
      <c r="HG341" t="str">
        <f t="shared" si="618"/>
        <v/>
      </c>
      <c r="HH341">
        <f t="shared" si="716"/>
        <v>0</v>
      </c>
    </row>
    <row r="342" spans="2:216" x14ac:dyDescent="0.25">
      <c r="B342" s="8"/>
      <c r="C342" s="8"/>
      <c r="D342" s="8"/>
      <c r="E342" s="8"/>
      <c r="F342" s="8"/>
      <c r="G342" s="8"/>
      <c r="H342" s="8"/>
      <c r="I342" s="8"/>
      <c r="J342" s="8"/>
      <c r="L342" s="185"/>
      <c r="M342" s="185"/>
      <c r="N342" s="84"/>
      <c r="O342" s="8"/>
      <c r="P342" s="8"/>
      <c r="Q342" s="27"/>
      <c r="R342" s="227">
        <f t="shared" si="619"/>
        <v>205.33333333333334</v>
      </c>
      <c r="U342" s="32" t="str">
        <f t="shared" si="685"/>
        <v/>
      </c>
      <c r="V342" s="45" t="str">
        <f t="shared" si="686"/>
        <v/>
      </c>
      <c r="W342" s="32" t="str">
        <f t="shared" si="620"/>
        <v/>
      </c>
      <c r="X342" s="35" t="str">
        <f t="shared" si="687"/>
        <v/>
      </c>
      <c r="Y342" s="39" t="str">
        <f t="shared" si="688"/>
        <v/>
      </c>
      <c r="Z342" s="35" t="str">
        <f t="shared" si="689"/>
        <v/>
      </c>
      <c r="AA342" s="35" t="str">
        <f t="shared" si="690"/>
        <v/>
      </c>
      <c r="AB342" s="35" t="str">
        <f t="shared" si="621"/>
        <v/>
      </c>
      <c r="AC342" s="39" t="str">
        <f t="shared" si="622"/>
        <v/>
      </c>
      <c r="AD342" s="39" t="str">
        <f t="shared" si="623"/>
        <v/>
      </c>
      <c r="AE342" s="41" t="str">
        <f t="shared" si="691"/>
        <v/>
      </c>
      <c r="AG342" s="20" t="e">
        <f t="shared" si="624"/>
        <v>#VALUE!</v>
      </c>
      <c r="BE342" s="8">
        <v>180</v>
      </c>
      <c r="BF342" s="8">
        <v>360</v>
      </c>
      <c r="BG342" s="8">
        <f t="shared" si="684"/>
        <v>12320</v>
      </c>
      <c r="BH342">
        <f t="shared" si="625"/>
        <v>36960</v>
      </c>
      <c r="BI342" t="s">
        <v>20</v>
      </c>
      <c r="BJ342">
        <f t="shared" si="626"/>
        <v>36960</v>
      </c>
      <c r="BK342">
        <f t="shared" si="667"/>
        <v>0</v>
      </c>
      <c r="BL342" s="17">
        <f t="shared" si="627"/>
        <v>73920</v>
      </c>
      <c r="BM342" s="17">
        <f t="shared" si="628"/>
        <v>360</v>
      </c>
      <c r="BN342" s="17">
        <f t="shared" si="629"/>
        <v>73920</v>
      </c>
      <c r="BO342" s="17">
        <f t="shared" si="630"/>
        <v>0</v>
      </c>
      <c r="BR342">
        <f t="shared" si="631"/>
        <v>36960</v>
      </c>
      <c r="BS342">
        <f t="shared" si="632"/>
        <v>120</v>
      </c>
      <c r="BT342">
        <f t="shared" si="633"/>
        <v>616</v>
      </c>
      <c r="BU342">
        <f t="shared" si="634"/>
        <v>3</v>
      </c>
      <c r="BX342">
        <f t="shared" si="635"/>
        <v>1</v>
      </c>
      <c r="BY342">
        <f t="shared" si="636"/>
        <v>616</v>
      </c>
      <c r="BZ342">
        <f t="shared" si="637"/>
        <v>3</v>
      </c>
      <c r="CA342">
        <f t="shared" si="638"/>
        <v>1</v>
      </c>
      <c r="CB342">
        <f t="shared" si="639"/>
        <v>616</v>
      </c>
      <c r="CC342">
        <f t="shared" si="640"/>
        <v>3</v>
      </c>
      <c r="CD342" s="19"/>
      <c r="CE342" s="155">
        <f t="shared" si="641"/>
        <v>205.33333333333334</v>
      </c>
      <c r="CF342" s="17">
        <f t="shared" si="642"/>
        <v>205.33333333333334</v>
      </c>
      <c r="CG342" s="205">
        <f t="shared" si="643"/>
        <v>645.0736915371042</v>
      </c>
      <c r="CH342" s="205">
        <f t="shared" si="644"/>
        <v>205.33333333333334</v>
      </c>
      <c r="CI342" s="205">
        <f t="shared" si="645"/>
        <v>0</v>
      </c>
      <c r="CJ342" s="224">
        <f t="shared" si="600"/>
        <v>1</v>
      </c>
      <c r="CK342" s="205">
        <f t="shared" si="646"/>
        <v>2</v>
      </c>
      <c r="CL342" s="205">
        <v>360</v>
      </c>
      <c r="CM342" s="205">
        <f t="shared" si="668"/>
        <v>8.3333333333333332E-3</v>
      </c>
      <c r="CN342" s="8"/>
      <c r="CO342" s="198"/>
      <c r="CP342" s="8"/>
      <c r="CQ342" s="8"/>
      <c r="CR342" s="8"/>
      <c r="CS342" s="8"/>
      <c r="CT342" s="8">
        <f t="shared" si="669"/>
        <v>616</v>
      </c>
      <c r="CU342" s="8">
        <f t="shared" si="670"/>
        <v>3</v>
      </c>
      <c r="CV342" s="8">
        <f t="shared" si="647"/>
        <v>1</v>
      </c>
      <c r="CW342" s="8">
        <f t="shared" si="717"/>
        <v>616</v>
      </c>
      <c r="CX342" s="8">
        <f t="shared" si="718"/>
        <v>3</v>
      </c>
      <c r="CY342" s="8">
        <f t="shared" si="601"/>
        <v>1</v>
      </c>
      <c r="CZ342" s="8">
        <f t="shared" si="602"/>
        <v>616</v>
      </c>
      <c r="DA342" s="8">
        <f t="shared" si="648"/>
        <v>3</v>
      </c>
      <c r="DB342" s="8"/>
      <c r="DC342" s="198">
        <f t="shared" si="649"/>
        <v>616</v>
      </c>
      <c r="DD342" s="234" t="s">
        <v>1005</v>
      </c>
      <c r="DE342" s="198">
        <f t="shared" si="650"/>
        <v>3</v>
      </c>
      <c r="DF342" s="8" t="s">
        <v>16</v>
      </c>
      <c r="DG342" s="8">
        <f t="shared" si="603"/>
        <v>205.33333333333334</v>
      </c>
      <c r="DH342" s="129" t="s">
        <v>18</v>
      </c>
      <c r="DI342" s="129" t="s">
        <v>16</v>
      </c>
      <c r="DJ342" s="198">
        <f t="shared" si="651"/>
        <v>645.0736915371042</v>
      </c>
      <c r="DK342" s="30" t="s">
        <v>2</v>
      </c>
      <c r="DL342" s="198">
        <f t="shared" si="604"/>
        <v>645.0736915371042</v>
      </c>
      <c r="DM342" s="228">
        <f t="shared" si="671"/>
        <v>1000000000000</v>
      </c>
      <c r="DN342" s="228">
        <f t="shared" si="672"/>
        <v>645073691537104.25</v>
      </c>
      <c r="DO342" s="228">
        <f t="shared" si="673"/>
        <v>645073691537104.25</v>
      </c>
      <c r="DP342" s="228">
        <f t="shared" si="674"/>
        <v>645073691537104</v>
      </c>
      <c r="DQ342" s="228">
        <f t="shared" si="675"/>
        <v>645073691537104</v>
      </c>
      <c r="DR342" s="30" t="str">
        <f t="shared" si="676"/>
        <v/>
      </c>
      <c r="DS342" s="30">
        <f t="shared" si="677"/>
        <v>0</v>
      </c>
      <c r="DT342" s="30">
        <f t="shared" si="678"/>
        <v>0</v>
      </c>
      <c r="DU342" s="27"/>
      <c r="DV342" s="23" t="s">
        <v>19</v>
      </c>
      <c r="DW342" s="23">
        <f t="shared" si="605"/>
        <v>616</v>
      </c>
      <c r="DX342" s="23">
        <f t="shared" si="606"/>
        <v>3</v>
      </c>
      <c r="DY342" s="23">
        <f t="shared" si="652"/>
        <v>205.33333333333334</v>
      </c>
      <c r="DZ342" s="23">
        <f t="shared" si="653"/>
        <v>0</v>
      </c>
      <c r="EA342" s="23">
        <f t="shared" si="607"/>
        <v>0</v>
      </c>
      <c r="EB342" s="23"/>
      <c r="EC342" s="23">
        <f t="shared" si="654"/>
        <v>616</v>
      </c>
      <c r="ED342" s="23">
        <f t="shared" si="655"/>
        <v>3</v>
      </c>
      <c r="EE342" s="23">
        <f t="shared" si="656"/>
        <v>616</v>
      </c>
      <c r="EF342" s="23">
        <f t="shared" si="657"/>
        <v>3</v>
      </c>
      <c r="EG342" s="23"/>
      <c r="EH342" s="23" t="s">
        <v>36</v>
      </c>
      <c r="EI342" s="223">
        <f t="shared" si="658"/>
        <v>616</v>
      </c>
      <c r="EJ342" s="23" t="s">
        <v>17</v>
      </c>
      <c r="EK342" s="223">
        <f t="shared" si="659"/>
        <v>3</v>
      </c>
      <c r="EL342" s="92" t="s">
        <v>37</v>
      </c>
      <c r="EM342" s="24" t="s">
        <v>18</v>
      </c>
      <c r="EN342" s="92">
        <f t="shared" si="692"/>
        <v>1</v>
      </c>
      <c r="EO342" s="92" t="s">
        <v>16</v>
      </c>
      <c r="EP342" t="str">
        <f t="shared" si="693"/>
        <v xml:space="preserve">( 616 / 3 ) π </v>
      </c>
      <c r="EQ342" t="str">
        <f t="shared" si="694"/>
        <v xml:space="preserve">( 616 / 3 ) π </v>
      </c>
      <c r="ER342" t="str">
        <f t="shared" si="660"/>
        <v xml:space="preserve">( 616 / 3 ) π </v>
      </c>
      <c r="ES342">
        <f t="shared" si="679"/>
        <v>0</v>
      </c>
      <c r="ET342" t="str">
        <f t="shared" si="661"/>
        <v xml:space="preserve">( 616 / 3 ) π </v>
      </c>
      <c r="EU342" s="92" t="s">
        <v>39</v>
      </c>
      <c r="EV342" s="92">
        <f t="shared" si="680"/>
        <v>309</v>
      </c>
      <c r="EW342" s="92"/>
      <c r="EX342" s="92">
        <f t="shared" si="681"/>
        <v>3</v>
      </c>
      <c r="EY342" s="92">
        <f t="shared" si="608"/>
        <v>3</v>
      </c>
      <c r="EZ342" s="71" t="str">
        <f t="shared" si="609"/>
        <v xml:space="preserve">36960° = </v>
      </c>
      <c r="FA342" s="73" t="str">
        <f t="shared" si="662"/>
        <v xml:space="preserve">( 616 / 3 ) π </v>
      </c>
      <c r="FB342" s="26" t="str">
        <f t="shared" si="610"/>
        <v>=</v>
      </c>
      <c r="FC342" s="26"/>
      <c r="FD342" s="26">
        <f t="shared" si="611"/>
        <v>645.0736915371042</v>
      </c>
      <c r="FE342" s="26"/>
      <c r="FF342" s="26" t="s">
        <v>39</v>
      </c>
      <c r="FG342" s="25">
        <f t="shared" si="612"/>
        <v>645.0736915371042</v>
      </c>
      <c r="FH342" s="25" t="s">
        <v>2</v>
      </c>
      <c r="FI342" s="25" t="str">
        <f t="shared" si="613"/>
        <v/>
      </c>
      <c r="FL342" s="144" t="str">
        <f t="shared" si="614"/>
        <v>( 616 / 3 ) π   =</v>
      </c>
      <c r="FM342" s="42">
        <f t="shared" si="695"/>
        <v>645.0736915371042</v>
      </c>
      <c r="FN342">
        <f t="shared" si="696"/>
        <v>-0.86602540378443083</v>
      </c>
      <c r="FO342">
        <f t="shared" si="697"/>
        <v>-0.50000000000001354</v>
      </c>
      <c r="FP342">
        <f t="shared" si="698"/>
        <v>-4.3301270189221537</v>
      </c>
      <c r="FQ342">
        <f t="shared" si="699"/>
        <v>-2.5000000000000675</v>
      </c>
      <c r="FR342">
        <f t="shared" si="700"/>
        <v>7.5000000000000675</v>
      </c>
      <c r="FS342">
        <f t="shared" si="701"/>
        <v>2.4999999999999325</v>
      </c>
      <c r="FT342">
        <f t="shared" si="702"/>
        <v>8.6602540378444246</v>
      </c>
      <c r="FV342">
        <v>360</v>
      </c>
      <c r="FW342">
        <f t="shared" si="682"/>
        <v>120</v>
      </c>
      <c r="FX342">
        <f t="shared" si="703"/>
        <v>60</v>
      </c>
      <c r="FY342">
        <f t="shared" si="719"/>
        <v>3</v>
      </c>
      <c r="FZ342">
        <f t="shared" si="663"/>
        <v>1.5</v>
      </c>
      <c r="GA342">
        <f t="shared" si="720"/>
        <v>308</v>
      </c>
      <c r="GB342">
        <f t="shared" si="704"/>
        <v>0</v>
      </c>
      <c r="GC342" t="str">
        <f t="shared" si="705"/>
        <v/>
      </c>
      <c r="GD342" t="str">
        <f t="shared" si="664"/>
        <v/>
      </c>
      <c r="GH342" t="str">
        <f t="shared" si="615"/>
        <v/>
      </c>
      <c r="GI342" t="str">
        <f t="shared" si="706"/>
        <v/>
      </c>
      <c r="GJ342" s="43" t="str">
        <f t="shared" si="707"/>
        <v/>
      </c>
      <c r="GK342" s="43" t="str">
        <f t="shared" si="708"/>
        <v/>
      </c>
      <c r="GL342" s="145"/>
      <c r="GM342" t="str">
        <f t="shared" si="709"/>
        <v/>
      </c>
      <c r="GN342" t="str">
        <f t="shared" si="710"/>
        <v/>
      </c>
      <c r="GO342" t="str">
        <f t="shared" si="711"/>
        <v/>
      </c>
      <c r="GP342" t="str">
        <f t="shared" si="712"/>
        <v/>
      </c>
      <c r="GQ342" t="str">
        <f t="shared" si="665"/>
        <v/>
      </c>
      <c r="GR342" t="str">
        <f t="shared" si="713"/>
        <v/>
      </c>
      <c r="GS342" t="str">
        <f t="shared" si="714"/>
        <v/>
      </c>
      <c r="GU342" t="str">
        <f t="shared" si="715"/>
        <v/>
      </c>
      <c r="GV342" t="str">
        <f t="shared" si="721"/>
        <v/>
      </c>
      <c r="GW342" t="str">
        <f t="shared" si="722"/>
        <v/>
      </c>
      <c r="GX342" t="str">
        <f t="shared" si="723"/>
        <v/>
      </c>
      <c r="GY342" s="19"/>
      <c r="GZ342" t="e">
        <f t="shared" si="666"/>
        <v>#VALUE!</v>
      </c>
      <c r="HA342">
        <f t="shared" si="724"/>
        <v>3</v>
      </c>
      <c r="HC342" t="s">
        <v>982</v>
      </c>
      <c r="HD342">
        <f t="shared" si="683"/>
        <v>308</v>
      </c>
      <c r="HE342" t="str">
        <f t="shared" si="616"/>
        <v/>
      </c>
      <c r="HF342">
        <f t="shared" si="617"/>
        <v>0</v>
      </c>
      <c r="HG342" t="str">
        <f t="shared" si="618"/>
        <v/>
      </c>
      <c r="HH342">
        <f t="shared" si="716"/>
        <v>0</v>
      </c>
    </row>
    <row r="343" spans="2:216" x14ac:dyDescent="0.25">
      <c r="B343" s="8"/>
      <c r="C343" s="8"/>
      <c r="D343" s="8"/>
      <c r="E343" s="8"/>
      <c r="F343" s="8"/>
      <c r="G343" s="8"/>
      <c r="H343" s="8"/>
      <c r="I343" s="8"/>
      <c r="J343" s="8"/>
      <c r="L343" s="185"/>
      <c r="M343" s="185"/>
      <c r="N343" s="84"/>
      <c r="O343" s="8"/>
      <c r="P343" s="8"/>
      <c r="Q343" s="27"/>
      <c r="R343" s="227">
        <f t="shared" si="619"/>
        <v>206</v>
      </c>
      <c r="U343" s="32" t="str">
        <f t="shared" si="685"/>
        <v/>
      </c>
      <c r="V343" s="44" t="str">
        <f t="shared" si="686"/>
        <v/>
      </c>
      <c r="W343" s="66" t="str">
        <f t="shared" si="620"/>
        <v/>
      </c>
      <c r="X343" s="34" t="str">
        <f t="shared" si="687"/>
        <v/>
      </c>
      <c r="Y343" s="38" t="str">
        <f t="shared" si="688"/>
        <v/>
      </c>
      <c r="Z343" s="34" t="str">
        <f t="shared" si="689"/>
        <v/>
      </c>
      <c r="AA343" s="34" t="str">
        <f t="shared" si="690"/>
        <v/>
      </c>
      <c r="AB343" s="34" t="str">
        <f t="shared" si="621"/>
        <v/>
      </c>
      <c r="AC343" s="38" t="str">
        <f t="shared" si="622"/>
        <v/>
      </c>
      <c r="AD343" s="38" t="str">
        <f t="shared" si="623"/>
        <v/>
      </c>
      <c r="AE343" s="40" t="str">
        <f t="shared" si="691"/>
        <v/>
      </c>
      <c r="AG343" s="20" t="e">
        <f t="shared" si="624"/>
        <v>#VALUE!</v>
      </c>
      <c r="BE343" s="8">
        <v>180</v>
      </c>
      <c r="BF343" s="8">
        <v>360</v>
      </c>
      <c r="BG343" s="8">
        <f t="shared" si="684"/>
        <v>12360</v>
      </c>
      <c r="BH343">
        <f t="shared" si="625"/>
        <v>37080</v>
      </c>
      <c r="BI343" t="s">
        <v>20</v>
      </c>
      <c r="BJ343">
        <f t="shared" si="626"/>
        <v>37080</v>
      </c>
      <c r="BK343">
        <f t="shared" si="667"/>
        <v>0</v>
      </c>
      <c r="BL343" s="17">
        <f t="shared" si="627"/>
        <v>74160</v>
      </c>
      <c r="BM343" s="17">
        <f t="shared" si="628"/>
        <v>360</v>
      </c>
      <c r="BN343" s="17">
        <f t="shared" si="629"/>
        <v>74160</v>
      </c>
      <c r="BO343" s="17">
        <f t="shared" si="630"/>
        <v>0</v>
      </c>
      <c r="BR343">
        <f t="shared" si="631"/>
        <v>37080</v>
      </c>
      <c r="BS343">
        <f t="shared" si="632"/>
        <v>360</v>
      </c>
      <c r="BT343">
        <f t="shared" si="633"/>
        <v>206</v>
      </c>
      <c r="BU343">
        <f t="shared" si="634"/>
        <v>1</v>
      </c>
      <c r="BX343">
        <f t="shared" si="635"/>
        <v>1</v>
      </c>
      <c r="BY343">
        <f t="shared" si="636"/>
        <v>206</v>
      </c>
      <c r="BZ343">
        <f t="shared" si="637"/>
        <v>1</v>
      </c>
      <c r="CA343">
        <f t="shared" si="638"/>
        <v>1</v>
      </c>
      <c r="CB343">
        <f t="shared" si="639"/>
        <v>206</v>
      </c>
      <c r="CC343">
        <f t="shared" si="640"/>
        <v>1</v>
      </c>
      <c r="CD343" s="19"/>
      <c r="CE343" s="155">
        <f t="shared" si="641"/>
        <v>206</v>
      </c>
      <c r="CF343" s="17">
        <f t="shared" si="642"/>
        <v>206</v>
      </c>
      <c r="CG343" s="205">
        <f t="shared" si="643"/>
        <v>647.16808663949735</v>
      </c>
      <c r="CH343" s="205">
        <f t="shared" si="644"/>
        <v>206</v>
      </c>
      <c r="CI343" s="205">
        <f t="shared" si="645"/>
        <v>0</v>
      </c>
      <c r="CJ343" s="224">
        <f t="shared" si="600"/>
        <v>1</v>
      </c>
      <c r="CK343" s="205">
        <f t="shared" si="646"/>
        <v>2</v>
      </c>
      <c r="CL343" s="205">
        <v>360</v>
      </c>
      <c r="CM343" s="205">
        <f t="shared" si="668"/>
        <v>8.3333333333333332E-3</v>
      </c>
      <c r="CN343" s="8"/>
      <c r="CO343" s="198"/>
      <c r="CP343" s="8"/>
      <c r="CQ343" s="8"/>
      <c r="CR343" s="8"/>
      <c r="CS343" s="8"/>
      <c r="CT343" s="8">
        <f t="shared" si="669"/>
        <v>618</v>
      </c>
      <c r="CU343" s="8">
        <f t="shared" si="670"/>
        <v>3</v>
      </c>
      <c r="CV343" s="8">
        <f t="shared" si="647"/>
        <v>3</v>
      </c>
      <c r="CW343" s="8">
        <f t="shared" si="717"/>
        <v>206</v>
      </c>
      <c r="CX343" s="8">
        <f t="shared" si="718"/>
        <v>1</v>
      </c>
      <c r="CY343" s="8">
        <f t="shared" si="601"/>
        <v>3</v>
      </c>
      <c r="CZ343" s="8">
        <f t="shared" si="602"/>
        <v>206</v>
      </c>
      <c r="DA343" s="8">
        <f t="shared" si="648"/>
        <v>1</v>
      </c>
      <c r="DB343" s="8"/>
      <c r="DC343" s="198">
        <f t="shared" si="649"/>
        <v>206</v>
      </c>
      <c r="DD343" s="234" t="s">
        <v>1005</v>
      </c>
      <c r="DE343" s="198">
        <f t="shared" si="650"/>
        <v>1</v>
      </c>
      <c r="DF343" s="8" t="s">
        <v>16</v>
      </c>
      <c r="DG343" s="8">
        <f t="shared" si="603"/>
        <v>206</v>
      </c>
      <c r="DH343" s="129" t="s">
        <v>18</v>
      </c>
      <c r="DI343" s="129" t="s">
        <v>16</v>
      </c>
      <c r="DJ343" s="198">
        <f t="shared" si="651"/>
        <v>647.16808663949735</v>
      </c>
      <c r="DK343" s="30" t="s">
        <v>2</v>
      </c>
      <c r="DL343" s="198">
        <f t="shared" si="604"/>
        <v>647.16808663949735</v>
      </c>
      <c r="DM343" s="228">
        <f t="shared" si="671"/>
        <v>1000000000000</v>
      </c>
      <c r="DN343" s="228">
        <f t="shared" si="672"/>
        <v>647168086639497.38</v>
      </c>
      <c r="DO343" s="228">
        <f t="shared" si="673"/>
        <v>647168086639497.38</v>
      </c>
      <c r="DP343" s="228">
        <f t="shared" si="674"/>
        <v>647168086639497</v>
      </c>
      <c r="DQ343" s="228">
        <f t="shared" si="675"/>
        <v>647168086639497</v>
      </c>
      <c r="DR343" s="30" t="str">
        <f t="shared" si="676"/>
        <v/>
      </c>
      <c r="DS343" s="30">
        <f t="shared" si="677"/>
        <v>0</v>
      </c>
      <c r="DT343" s="30">
        <f t="shared" si="678"/>
        <v>0</v>
      </c>
      <c r="DU343" s="27"/>
      <c r="DV343" s="23" t="s">
        <v>19</v>
      </c>
      <c r="DW343" s="23">
        <f t="shared" si="605"/>
        <v>206</v>
      </c>
      <c r="DX343" s="23">
        <f t="shared" si="606"/>
        <v>1</v>
      </c>
      <c r="DY343" s="23">
        <f t="shared" si="652"/>
        <v>206</v>
      </c>
      <c r="DZ343" s="23">
        <f t="shared" si="653"/>
        <v>0</v>
      </c>
      <c r="EA343" s="23">
        <f t="shared" si="607"/>
        <v>0</v>
      </c>
      <c r="EB343" s="23"/>
      <c r="EC343" s="23">
        <f t="shared" si="654"/>
        <v>206</v>
      </c>
      <c r="ED343" s="23">
        <f t="shared" si="655"/>
        <v>1</v>
      </c>
      <c r="EE343" s="23">
        <f t="shared" si="656"/>
        <v>206</v>
      </c>
      <c r="EF343" s="23">
        <f t="shared" si="657"/>
        <v>1</v>
      </c>
      <c r="EG343" s="23"/>
      <c r="EH343" s="23" t="s">
        <v>36</v>
      </c>
      <c r="EI343" s="223">
        <f t="shared" si="658"/>
        <v>206</v>
      </c>
      <c r="EJ343" s="23" t="s">
        <v>17</v>
      </c>
      <c r="EK343" s="223">
        <f t="shared" si="659"/>
        <v>1</v>
      </c>
      <c r="EL343" s="92" t="s">
        <v>37</v>
      </c>
      <c r="EM343" s="24" t="s">
        <v>18</v>
      </c>
      <c r="EN343" s="92">
        <f t="shared" si="692"/>
        <v>1</v>
      </c>
      <c r="EO343" s="92" t="s">
        <v>16</v>
      </c>
      <c r="EP343" t="str">
        <f t="shared" si="693"/>
        <v xml:space="preserve">( 206 / 1 ) π </v>
      </c>
      <c r="EQ343" t="str">
        <f t="shared" si="694"/>
        <v xml:space="preserve">206 π </v>
      </c>
      <c r="ER343" t="str">
        <f t="shared" si="660"/>
        <v xml:space="preserve">206 π </v>
      </c>
      <c r="ES343">
        <f t="shared" si="679"/>
        <v>0</v>
      </c>
      <c r="ET343" t="str">
        <f t="shared" si="661"/>
        <v xml:space="preserve">206 π </v>
      </c>
      <c r="EU343" s="92" t="s">
        <v>39</v>
      </c>
      <c r="EV343" s="92">
        <f t="shared" si="680"/>
        <v>310</v>
      </c>
      <c r="EW343" s="92"/>
      <c r="EX343" s="92">
        <f t="shared" si="681"/>
        <v>3</v>
      </c>
      <c r="EY343" s="92">
        <f t="shared" si="608"/>
        <v>1</v>
      </c>
      <c r="EZ343" s="71" t="str">
        <f t="shared" si="609"/>
        <v xml:space="preserve">37080° = </v>
      </c>
      <c r="FA343" s="73" t="str">
        <f t="shared" si="662"/>
        <v xml:space="preserve">206 π </v>
      </c>
      <c r="FB343" s="26" t="str">
        <f t="shared" si="610"/>
        <v>=</v>
      </c>
      <c r="FC343" s="26"/>
      <c r="FD343" s="26">
        <f t="shared" si="611"/>
        <v>647.16808663949735</v>
      </c>
      <c r="FE343" s="26"/>
      <c r="FF343" s="26" t="s">
        <v>39</v>
      </c>
      <c r="FG343" s="25">
        <f t="shared" si="612"/>
        <v>647.16808663949735</v>
      </c>
      <c r="FH343" s="25" t="s">
        <v>2</v>
      </c>
      <c r="FI343" s="25" t="str">
        <f t="shared" si="613"/>
        <v/>
      </c>
      <c r="FL343" s="144" t="str">
        <f t="shared" si="614"/>
        <v>206 π   =</v>
      </c>
      <c r="FM343" s="42">
        <f t="shared" si="695"/>
        <v>647.16808663949735</v>
      </c>
      <c r="FN343">
        <f t="shared" si="696"/>
        <v>-6.0765194959122582E-14</v>
      </c>
      <c r="FO343">
        <f t="shared" si="697"/>
        <v>1</v>
      </c>
      <c r="FP343">
        <f t="shared" si="698"/>
        <v>-3.0382597479561291E-13</v>
      </c>
      <c r="FQ343">
        <f t="shared" si="699"/>
        <v>5</v>
      </c>
      <c r="FR343">
        <f t="shared" si="700"/>
        <v>0</v>
      </c>
      <c r="FS343">
        <f t="shared" si="701"/>
        <v>0</v>
      </c>
      <c r="FT343">
        <f t="shared" si="702"/>
        <v>3.0382597479561291E-13</v>
      </c>
      <c r="FV343">
        <v>360</v>
      </c>
      <c r="FW343">
        <f t="shared" si="682"/>
        <v>120</v>
      </c>
      <c r="FX343">
        <f t="shared" si="703"/>
        <v>60</v>
      </c>
      <c r="FY343">
        <f t="shared" si="719"/>
        <v>3</v>
      </c>
      <c r="FZ343">
        <f t="shared" si="663"/>
        <v>1.5</v>
      </c>
      <c r="GA343">
        <f t="shared" si="720"/>
        <v>309</v>
      </c>
      <c r="GB343">
        <f t="shared" si="704"/>
        <v>0</v>
      </c>
      <c r="GC343" t="str">
        <f t="shared" si="705"/>
        <v/>
      </c>
      <c r="GD343" t="str">
        <f t="shared" si="664"/>
        <v/>
      </c>
      <c r="GH343" t="str">
        <f t="shared" si="615"/>
        <v/>
      </c>
      <c r="GI343" t="str">
        <f t="shared" si="706"/>
        <v/>
      </c>
      <c r="GJ343" s="43" t="str">
        <f t="shared" si="707"/>
        <v/>
      </c>
      <c r="GK343" s="43" t="str">
        <f t="shared" si="708"/>
        <v/>
      </c>
      <c r="GL343" s="145"/>
      <c r="GM343" t="str">
        <f t="shared" si="709"/>
        <v/>
      </c>
      <c r="GN343" t="str">
        <f t="shared" si="710"/>
        <v/>
      </c>
      <c r="GO343" t="str">
        <f t="shared" si="711"/>
        <v/>
      </c>
      <c r="GP343" t="str">
        <f t="shared" si="712"/>
        <v/>
      </c>
      <c r="GQ343" t="str">
        <f t="shared" si="665"/>
        <v/>
      </c>
      <c r="GR343" t="str">
        <f t="shared" si="713"/>
        <v/>
      </c>
      <c r="GS343" t="str">
        <f t="shared" si="714"/>
        <v/>
      </c>
      <c r="GU343" t="str">
        <f t="shared" si="715"/>
        <v/>
      </c>
      <c r="GV343" t="str">
        <f t="shared" si="721"/>
        <v/>
      </c>
      <c r="GW343" t="str">
        <f t="shared" si="722"/>
        <v/>
      </c>
      <c r="GX343" t="str">
        <f t="shared" si="723"/>
        <v/>
      </c>
      <c r="GY343" s="19"/>
      <c r="GZ343" t="e">
        <f t="shared" si="666"/>
        <v>#VALUE!</v>
      </c>
      <c r="HA343">
        <f t="shared" si="724"/>
        <v>3</v>
      </c>
      <c r="HC343" t="s">
        <v>982</v>
      </c>
      <c r="HD343">
        <f t="shared" si="683"/>
        <v>309</v>
      </c>
      <c r="HE343" t="str">
        <f t="shared" si="616"/>
        <v/>
      </c>
      <c r="HF343">
        <f t="shared" si="617"/>
        <v>0</v>
      </c>
      <c r="HG343" t="str">
        <f t="shared" si="618"/>
        <v/>
      </c>
      <c r="HH343">
        <f t="shared" si="716"/>
        <v>0</v>
      </c>
    </row>
    <row r="344" spans="2:216" x14ac:dyDescent="0.25">
      <c r="B344" s="8"/>
      <c r="C344" s="8"/>
      <c r="D344" s="8"/>
      <c r="E344" s="8"/>
      <c r="F344" s="8"/>
      <c r="G344" s="8"/>
      <c r="H344" s="8"/>
      <c r="I344" s="8"/>
      <c r="J344" s="8"/>
      <c r="L344" s="185"/>
      <c r="M344" s="185"/>
      <c r="N344" s="84"/>
      <c r="O344" s="8"/>
      <c r="P344" s="8"/>
      <c r="Q344" s="27"/>
      <c r="R344" s="227">
        <f t="shared" si="619"/>
        <v>206.66666666666666</v>
      </c>
      <c r="U344" s="32" t="str">
        <f t="shared" si="685"/>
        <v/>
      </c>
      <c r="V344" s="45" t="str">
        <f t="shared" si="686"/>
        <v/>
      </c>
      <c r="W344" s="32" t="str">
        <f t="shared" si="620"/>
        <v/>
      </c>
      <c r="X344" s="35" t="str">
        <f t="shared" si="687"/>
        <v/>
      </c>
      <c r="Y344" s="39" t="str">
        <f t="shared" si="688"/>
        <v/>
      </c>
      <c r="Z344" s="35" t="str">
        <f t="shared" si="689"/>
        <v/>
      </c>
      <c r="AA344" s="35" t="str">
        <f t="shared" si="690"/>
        <v/>
      </c>
      <c r="AB344" s="35" t="str">
        <f t="shared" si="621"/>
        <v/>
      </c>
      <c r="AC344" s="39" t="str">
        <f t="shared" si="622"/>
        <v/>
      </c>
      <c r="AD344" s="39" t="str">
        <f t="shared" si="623"/>
        <v/>
      </c>
      <c r="AE344" s="41" t="str">
        <f t="shared" si="691"/>
        <v/>
      </c>
      <c r="AG344" s="20" t="e">
        <f t="shared" si="624"/>
        <v>#VALUE!</v>
      </c>
      <c r="BE344" s="8">
        <v>180</v>
      </c>
      <c r="BF344" s="8">
        <v>360</v>
      </c>
      <c r="BG344" s="8">
        <f t="shared" si="684"/>
        <v>12400</v>
      </c>
      <c r="BH344">
        <f t="shared" si="625"/>
        <v>37200</v>
      </c>
      <c r="BI344" t="s">
        <v>20</v>
      </c>
      <c r="BJ344">
        <f t="shared" si="626"/>
        <v>37200</v>
      </c>
      <c r="BK344">
        <f t="shared" si="667"/>
        <v>0</v>
      </c>
      <c r="BL344" s="17">
        <f t="shared" si="627"/>
        <v>74400</v>
      </c>
      <c r="BM344" s="17">
        <f t="shared" si="628"/>
        <v>360</v>
      </c>
      <c r="BN344" s="17">
        <f t="shared" si="629"/>
        <v>74400</v>
      </c>
      <c r="BO344" s="17">
        <f t="shared" si="630"/>
        <v>0</v>
      </c>
      <c r="BR344">
        <f t="shared" si="631"/>
        <v>37200</v>
      </c>
      <c r="BS344">
        <f t="shared" si="632"/>
        <v>120</v>
      </c>
      <c r="BT344">
        <f t="shared" si="633"/>
        <v>620</v>
      </c>
      <c r="BU344">
        <f t="shared" si="634"/>
        <v>3</v>
      </c>
      <c r="BX344">
        <f t="shared" si="635"/>
        <v>1</v>
      </c>
      <c r="BY344">
        <f t="shared" si="636"/>
        <v>620</v>
      </c>
      <c r="BZ344">
        <f t="shared" si="637"/>
        <v>3</v>
      </c>
      <c r="CA344">
        <f t="shared" si="638"/>
        <v>1</v>
      </c>
      <c r="CB344">
        <f t="shared" si="639"/>
        <v>620</v>
      </c>
      <c r="CC344">
        <f t="shared" si="640"/>
        <v>3</v>
      </c>
      <c r="CD344" s="19"/>
      <c r="CE344" s="155">
        <f t="shared" si="641"/>
        <v>206.66666666666666</v>
      </c>
      <c r="CF344" s="17">
        <f t="shared" si="642"/>
        <v>206.66666666666666</v>
      </c>
      <c r="CG344" s="205">
        <f t="shared" si="643"/>
        <v>649.2624817418905</v>
      </c>
      <c r="CH344" s="205">
        <f t="shared" si="644"/>
        <v>206.66666666666666</v>
      </c>
      <c r="CI344" s="205">
        <f t="shared" si="645"/>
        <v>0</v>
      </c>
      <c r="CJ344" s="224">
        <f t="shared" si="600"/>
        <v>1</v>
      </c>
      <c r="CK344" s="205">
        <f t="shared" si="646"/>
        <v>2</v>
      </c>
      <c r="CL344" s="205">
        <v>360</v>
      </c>
      <c r="CM344" s="205">
        <f t="shared" si="668"/>
        <v>8.3333333333333332E-3</v>
      </c>
      <c r="CN344" s="8"/>
      <c r="CO344" s="198"/>
      <c r="CP344" s="8"/>
      <c r="CQ344" s="8"/>
      <c r="CR344" s="8"/>
      <c r="CS344" s="8"/>
      <c r="CT344" s="8">
        <f t="shared" si="669"/>
        <v>620</v>
      </c>
      <c r="CU344" s="8">
        <f t="shared" si="670"/>
        <v>3</v>
      </c>
      <c r="CV344" s="8">
        <f t="shared" si="647"/>
        <v>1</v>
      </c>
      <c r="CW344" s="8">
        <f t="shared" si="717"/>
        <v>620</v>
      </c>
      <c r="CX344" s="8">
        <f t="shared" si="718"/>
        <v>3</v>
      </c>
      <c r="CY344" s="8">
        <f t="shared" si="601"/>
        <v>1</v>
      </c>
      <c r="CZ344" s="8">
        <f t="shared" si="602"/>
        <v>620</v>
      </c>
      <c r="DA344" s="8">
        <f t="shared" si="648"/>
        <v>3</v>
      </c>
      <c r="DB344" s="8"/>
      <c r="DC344" s="198">
        <f t="shared" si="649"/>
        <v>620</v>
      </c>
      <c r="DD344" s="234" t="s">
        <v>1005</v>
      </c>
      <c r="DE344" s="198">
        <f t="shared" si="650"/>
        <v>3</v>
      </c>
      <c r="DF344" s="8" t="s">
        <v>16</v>
      </c>
      <c r="DG344" s="8">
        <f t="shared" si="603"/>
        <v>206.66666666666666</v>
      </c>
      <c r="DH344" s="129" t="s">
        <v>18</v>
      </c>
      <c r="DI344" s="129" t="s">
        <v>16</v>
      </c>
      <c r="DJ344" s="198">
        <f t="shared" si="651"/>
        <v>649.2624817418905</v>
      </c>
      <c r="DK344" s="30" t="s">
        <v>2</v>
      </c>
      <c r="DL344" s="198">
        <f t="shared" si="604"/>
        <v>649.2624817418905</v>
      </c>
      <c r="DM344" s="228">
        <f t="shared" si="671"/>
        <v>1000000000000</v>
      </c>
      <c r="DN344" s="228">
        <f t="shared" si="672"/>
        <v>649262481741890.5</v>
      </c>
      <c r="DO344" s="228">
        <f t="shared" si="673"/>
        <v>649262481741890.5</v>
      </c>
      <c r="DP344" s="228">
        <f t="shared" si="674"/>
        <v>649262481741891</v>
      </c>
      <c r="DQ344" s="228">
        <f t="shared" si="675"/>
        <v>649262481741891</v>
      </c>
      <c r="DR344" s="30" t="str">
        <f t="shared" si="676"/>
        <v/>
      </c>
      <c r="DS344" s="30">
        <f t="shared" si="677"/>
        <v>0</v>
      </c>
      <c r="DT344" s="30">
        <f t="shared" si="678"/>
        <v>0</v>
      </c>
      <c r="DU344" s="27"/>
      <c r="DV344" s="23" t="s">
        <v>19</v>
      </c>
      <c r="DW344" s="23">
        <f t="shared" si="605"/>
        <v>620</v>
      </c>
      <c r="DX344" s="23">
        <f t="shared" si="606"/>
        <v>3</v>
      </c>
      <c r="DY344" s="23">
        <f t="shared" si="652"/>
        <v>206.66666666666666</v>
      </c>
      <c r="DZ344" s="23">
        <f t="shared" si="653"/>
        <v>0</v>
      </c>
      <c r="EA344" s="23">
        <f t="shared" si="607"/>
        <v>0</v>
      </c>
      <c r="EB344" s="23"/>
      <c r="EC344" s="23">
        <f t="shared" si="654"/>
        <v>620</v>
      </c>
      <c r="ED344" s="23">
        <f t="shared" si="655"/>
        <v>3</v>
      </c>
      <c r="EE344" s="23">
        <f t="shared" si="656"/>
        <v>620</v>
      </c>
      <c r="EF344" s="23">
        <f t="shared" si="657"/>
        <v>3</v>
      </c>
      <c r="EG344" s="23"/>
      <c r="EH344" s="23" t="s">
        <v>36</v>
      </c>
      <c r="EI344" s="223">
        <f t="shared" si="658"/>
        <v>620</v>
      </c>
      <c r="EJ344" s="23" t="s">
        <v>17</v>
      </c>
      <c r="EK344" s="223">
        <f t="shared" si="659"/>
        <v>3</v>
      </c>
      <c r="EL344" s="92" t="s">
        <v>37</v>
      </c>
      <c r="EM344" s="24" t="s">
        <v>18</v>
      </c>
      <c r="EN344" s="92">
        <f t="shared" si="692"/>
        <v>1</v>
      </c>
      <c r="EO344" s="92" t="s">
        <v>16</v>
      </c>
      <c r="EP344" t="str">
        <f t="shared" si="693"/>
        <v xml:space="preserve">( 620 / 3 ) π </v>
      </c>
      <c r="EQ344" t="str">
        <f t="shared" si="694"/>
        <v xml:space="preserve">( 620 / 3 ) π </v>
      </c>
      <c r="ER344" t="str">
        <f t="shared" si="660"/>
        <v xml:space="preserve">( 620 / 3 ) π </v>
      </c>
      <c r="ES344">
        <f t="shared" si="679"/>
        <v>0</v>
      </c>
      <c r="ET344" t="str">
        <f t="shared" si="661"/>
        <v xml:space="preserve">( 620 / 3 ) π </v>
      </c>
      <c r="EU344" s="92" t="s">
        <v>39</v>
      </c>
      <c r="EV344" s="92">
        <f t="shared" si="680"/>
        <v>311</v>
      </c>
      <c r="EW344" s="92"/>
      <c r="EX344" s="92">
        <f t="shared" si="681"/>
        <v>3</v>
      </c>
      <c r="EY344" s="92">
        <f t="shared" si="608"/>
        <v>1</v>
      </c>
      <c r="EZ344" s="71" t="str">
        <f t="shared" si="609"/>
        <v xml:space="preserve">37200° = </v>
      </c>
      <c r="FA344" s="73" t="str">
        <f t="shared" si="662"/>
        <v xml:space="preserve">( 620 / 3 ) π </v>
      </c>
      <c r="FB344" s="26" t="str">
        <f t="shared" si="610"/>
        <v>=</v>
      </c>
      <c r="FC344" s="26"/>
      <c r="FD344" s="26">
        <f t="shared" si="611"/>
        <v>649.2624817418905</v>
      </c>
      <c r="FE344" s="26"/>
      <c r="FF344" s="26" t="s">
        <v>39</v>
      </c>
      <c r="FG344" s="25">
        <f t="shared" si="612"/>
        <v>649.2624817418905</v>
      </c>
      <c r="FH344" s="25" t="s">
        <v>2</v>
      </c>
      <c r="FI344" s="25" t="str">
        <f t="shared" si="613"/>
        <v/>
      </c>
      <c r="FL344" s="144" t="str">
        <f t="shared" si="614"/>
        <v>( 620 / 3 ) π   =</v>
      </c>
      <c r="FM344" s="42">
        <f t="shared" si="695"/>
        <v>649.2624817418905</v>
      </c>
      <c r="FN344">
        <f t="shared" si="696"/>
        <v>0.86602540378449155</v>
      </c>
      <c r="FO344">
        <f t="shared" si="697"/>
        <v>-0.49999999999990835</v>
      </c>
      <c r="FP344">
        <f t="shared" si="698"/>
        <v>4.3301270189224574</v>
      </c>
      <c r="FQ344">
        <f t="shared" si="699"/>
        <v>-2.4999999999995417</v>
      </c>
      <c r="FR344">
        <f t="shared" si="700"/>
        <v>7.4999999999995417</v>
      </c>
      <c r="FS344">
        <f t="shared" si="701"/>
        <v>2.5000000000004583</v>
      </c>
      <c r="FT344">
        <f t="shared" si="702"/>
        <v>8.6602540378441208</v>
      </c>
      <c r="FV344">
        <v>360</v>
      </c>
      <c r="FW344">
        <f t="shared" si="682"/>
        <v>120</v>
      </c>
      <c r="FX344">
        <f t="shared" si="703"/>
        <v>60</v>
      </c>
      <c r="FY344">
        <f t="shared" si="719"/>
        <v>3</v>
      </c>
      <c r="FZ344">
        <f t="shared" si="663"/>
        <v>1.5</v>
      </c>
      <c r="GA344">
        <f t="shared" si="720"/>
        <v>310</v>
      </c>
      <c r="GB344">
        <f t="shared" si="704"/>
        <v>0</v>
      </c>
      <c r="GC344" t="str">
        <f t="shared" si="705"/>
        <v/>
      </c>
      <c r="GD344" t="str">
        <f t="shared" si="664"/>
        <v/>
      </c>
      <c r="GH344" t="str">
        <f t="shared" si="615"/>
        <v/>
      </c>
      <c r="GI344" t="str">
        <f t="shared" si="706"/>
        <v/>
      </c>
      <c r="GJ344" s="43" t="str">
        <f t="shared" si="707"/>
        <v/>
      </c>
      <c r="GK344" s="43" t="str">
        <f t="shared" si="708"/>
        <v/>
      </c>
      <c r="GL344" s="145"/>
      <c r="GM344" t="str">
        <f t="shared" si="709"/>
        <v/>
      </c>
      <c r="GN344" t="str">
        <f t="shared" si="710"/>
        <v/>
      </c>
      <c r="GO344" t="str">
        <f t="shared" si="711"/>
        <v/>
      </c>
      <c r="GP344" t="str">
        <f t="shared" si="712"/>
        <v/>
      </c>
      <c r="GQ344" t="str">
        <f t="shared" si="665"/>
        <v/>
      </c>
      <c r="GR344" t="str">
        <f t="shared" si="713"/>
        <v/>
      </c>
      <c r="GS344" t="str">
        <f t="shared" si="714"/>
        <v/>
      </c>
      <c r="GU344" t="str">
        <f t="shared" si="715"/>
        <v/>
      </c>
      <c r="GV344" t="str">
        <f t="shared" si="721"/>
        <v/>
      </c>
      <c r="GW344" t="str">
        <f t="shared" si="722"/>
        <v/>
      </c>
      <c r="GX344" t="str">
        <f t="shared" si="723"/>
        <v/>
      </c>
      <c r="GY344" s="19"/>
      <c r="GZ344" t="e">
        <f t="shared" si="666"/>
        <v>#VALUE!</v>
      </c>
      <c r="HA344">
        <f t="shared" si="724"/>
        <v>3</v>
      </c>
      <c r="HC344" t="s">
        <v>982</v>
      </c>
      <c r="HD344">
        <f t="shared" si="683"/>
        <v>310</v>
      </c>
      <c r="HE344" t="str">
        <f t="shared" si="616"/>
        <v/>
      </c>
      <c r="HF344">
        <f t="shared" si="617"/>
        <v>0</v>
      </c>
      <c r="HG344" t="str">
        <f t="shared" si="618"/>
        <v/>
      </c>
      <c r="HH344">
        <f t="shared" si="716"/>
        <v>0</v>
      </c>
    </row>
    <row r="345" spans="2:216" x14ac:dyDescent="0.25">
      <c r="B345" s="8"/>
      <c r="C345" s="8"/>
      <c r="D345" s="8"/>
      <c r="E345" s="8"/>
      <c r="F345" s="8"/>
      <c r="G345" s="8"/>
      <c r="H345" s="8"/>
      <c r="I345" s="8"/>
      <c r="J345" s="8"/>
      <c r="L345" s="185"/>
      <c r="M345" s="185"/>
      <c r="N345" s="84"/>
      <c r="O345" s="8"/>
      <c r="P345" s="8"/>
      <c r="Q345" s="27"/>
      <c r="R345" s="227">
        <f t="shared" si="619"/>
        <v>207.33333333333334</v>
      </c>
      <c r="U345" s="32" t="str">
        <f t="shared" si="685"/>
        <v/>
      </c>
      <c r="V345" s="44" t="str">
        <f t="shared" si="686"/>
        <v/>
      </c>
      <c r="W345" s="66" t="str">
        <f t="shared" si="620"/>
        <v/>
      </c>
      <c r="X345" s="34" t="str">
        <f t="shared" si="687"/>
        <v/>
      </c>
      <c r="Y345" s="38" t="str">
        <f t="shared" si="688"/>
        <v/>
      </c>
      <c r="Z345" s="34" t="str">
        <f t="shared" si="689"/>
        <v/>
      </c>
      <c r="AA345" s="34" t="str">
        <f t="shared" si="690"/>
        <v/>
      </c>
      <c r="AB345" s="34" t="str">
        <f t="shared" si="621"/>
        <v/>
      </c>
      <c r="AC345" s="38" t="str">
        <f t="shared" si="622"/>
        <v/>
      </c>
      <c r="AD345" s="38" t="str">
        <f t="shared" si="623"/>
        <v/>
      </c>
      <c r="AE345" s="40" t="str">
        <f t="shared" si="691"/>
        <v/>
      </c>
      <c r="AG345" s="20" t="e">
        <f t="shared" si="624"/>
        <v>#VALUE!</v>
      </c>
      <c r="BE345" s="8">
        <v>180</v>
      </c>
      <c r="BF345" s="8">
        <v>360</v>
      </c>
      <c r="BG345" s="8">
        <f t="shared" si="684"/>
        <v>12440</v>
      </c>
      <c r="BH345">
        <f t="shared" si="625"/>
        <v>37320</v>
      </c>
      <c r="BI345" t="s">
        <v>20</v>
      </c>
      <c r="BJ345">
        <f t="shared" si="626"/>
        <v>37320</v>
      </c>
      <c r="BK345">
        <f t="shared" si="667"/>
        <v>0</v>
      </c>
      <c r="BL345" s="17">
        <f t="shared" si="627"/>
        <v>74640</v>
      </c>
      <c r="BM345" s="17">
        <f t="shared" si="628"/>
        <v>360</v>
      </c>
      <c r="BN345" s="17">
        <f t="shared" si="629"/>
        <v>74640</v>
      </c>
      <c r="BO345" s="17">
        <f t="shared" si="630"/>
        <v>0</v>
      </c>
      <c r="BR345">
        <f t="shared" si="631"/>
        <v>37320</v>
      </c>
      <c r="BS345">
        <f t="shared" si="632"/>
        <v>120</v>
      </c>
      <c r="BT345">
        <f t="shared" si="633"/>
        <v>622</v>
      </c>
      <c r="BU345">
        <f t="shared" si="634"/>
        <v>3</v>
      </c>
      <c r="BX345">
        <f t="shared" si="635"/>
        <v>1</v>
      </c>
      <c r="BY345">
        <f t="shared" si="636"/>
        <v>622</v>
      </c>
      <c r="BZ345">
        <f t="shared" si="637"/>
        <v>3</v>
      </c>
      <c r="CA345">
        <f t="shared" si="638"/>
        <v>1</v>
      </c>
      <c r="CB345">
        <f t="shared" si="639"/>
        <v>622</v>
      </c>
      <c r="CC345">
        <f t="shared" si="640"/>
        <v>3</v>
      </c>
      <c r="CD345" s="19"/>
      <c r="CE345" s="155">
        <f t="shared" si="641"/>
        <v>207.33333333333334</v>
      </c>
      <c r="CF345" s="17">
        <f t="shared" si="642"/>
        <v>207.33333333333334</v>
      </c>
      <c r="CG345" s="205">
        <f t="shared" si="643"/>
        <v>651.35687684428376</v>
      </c>
      <c r="CH345" s="205">
        <f t="shared" si="644"/>
        <v>207.33333333333334</v>
      </c>
      <c r="CI345" s="205">
        <f t="shared" si="645"/>
        <v>0</v>
      </c>
      <c r="CJ345" s="224">
        <f t="shared" si="600"/>
        <v>1</v>
      </c>
      <c r="CK345" s="205">
        <f t="shared" si="646"/>
        <v>2</v>
      </c>
      <c r="CL345" s="205">
        <v>360</v>
      </c>
      <c r="CM345" s="205">
        <f t="shared" si="668"/>
        <v>8.3333333333333332E-3</v>
      </c>
      <c r="CN345" s="8"/>
      <c r="CO345" s="198"/>
      <c r="CP345" s="8"/>
      <c r="CQ345" s="8"/>
      <c r="CR345" s="8"/>
      <c r="CS345" s="8"/>
      <c r="CT345" s="8">
        <f t="shared" si="669"/>
        <v>622</v>
      </c>
      <c r="CU345" s="8">
        <f t="shared" si="670"/>
        <v>3</v>
      </c>
      <c r="CV345" s="8">
        <f t="shared" si="647"/>
        <v>1</v>
      </c>
      <c r="CW345" s="8">
        <f t="shared" si="717"/>
        <v>622</v>
      </c>
      <c r="CX345" s="8">
        <f t="shared" si="718"/>
        <v>3</v>
      </c>
      <c r="CY345" s="8">
        <f t="shared" si="601"/>
        <v>1</v>
      </c>
      <c r="CZ345" s="8">
        <f t="shared" si="602"/>
        <v>622</v>
      </c>
      <c r="DA345" s="8">
        <f t="shared" si="648"/>
        <v>3</v>
      </c>
      <c r="DB345" s="8"/>
      <c r="DC345" s="198">
        <f t="shared" si="649"/>
        <v>622</v>
      </c>
      <c r="DD345" s="234" t="s">
        <v>1005</v>
      </c>
      <c r="DE345" s="198">
        <f t="shared" si="650"/>
        <v>3</v>
      </c>
      <c r="DF345" s="8" t="s">
        <v>16</v>
      </c>
      <c r="DG345" s="8">
        <f t="shared" si="603"/>
        <v>207.33333333333334</v>
      </c>
      <c r="DH345" s="129" t="s">
        <v>18</v>
      </c>
      <c r="DI345" s="129" t="s">
        <v>16</v>
      </c>
      <c r="DJ345" s="198">
        <f t="shared" si="651"/>
        <v>651.35687684428376</v>
      </c>
      <c r="DK345" s="30" t="s">
        <v>2</v>
      </c>
      <c r="DL345" s="198">
        <f t="shared" si="604"/>
        <v>651.35687684428376</v>
      </c>
      <c r="DM345" s="228">
        <f t="shared" si="671"/>
        <v>1000000000000</v>
      </c>
      <c r="DN345" s="228">
        <f t="shared" si="672"/>
        <v>651356876844283.75</v>
      </c>
      <c r="DO345" s="228">
        <f t="shared" si="673"/>
        <v>651356876844283.75</v>
      </c>
      <c r="DP345" s="228">
        <f t="shared" si="674"/>
        <v>651356876844284</v>
      </c>
      <c r="DQ345" s="228">
        <f t="shared" si="675"/>
        <v>651356876844284</v>
      </c>
      <c r="DR345" s="30" t="str">
        <f t="shared" si="676"/>
        <v/>
      </c>
      <c r="DS345" s="30">
        <f t="shared" si="677"/>
        <v>0</v>
      </c>
      <c r="DT345" s="30">
        <f t="shared" si="678"/>
        <v>0</v>
      </c>
      <c r="DU345" s="27"/>
      <c r="DV345" s="23" t="s">
        <v>19</v>
      </c>
      <c r="DW345" s="23">
        <f t="shared" si="605"/>
        <v>622</v>
      </c>
      <c r="DX345" s="23">
        <f t="shared" si="606"/>
        <v>3</v>
      </c>
      <c r="DY345" s="23">
        <f t="shared" si="652"/>
        <v>207.33333333333334</v>
      </c>
      <c r="DZ345" s="23">
        <f t="shared" si="653"/>
        <v>0</v>
      </c>
      <c r="EA345" s="23">
        <f t="shared" si="607"/>
        <v>0</v>
      </c>
      <c r="EB345" s="23"/>
      <c r="EC345" s="23">
        <f t="shared" si="654"/>
        <v>622</v>
      </c>
      <c r="ED345" s="23">
        <f t="shared" si="655"/>
        <v>3</v>
      </c>
      <c r="EE345" s="23">
        <f t="shared" si="656"/>
        <v>622</v>
      </c>
      <c r="EF345" s="23">
        <f t="shared" si="657"/>
        <v>3</v>
      </c>
      <c r="EG345" s="23"/>
      <c r="EH345" s="23" t="s">
        <v>36</v>
      </c>
      <c r="EI345" s="223">
        <f t="shared" si="658"/>
        <v>622</v>
      </c>
      <c r="EJ345" s="23" t="s">
        <v>17</v>
      </c>
      <c r="EK345" s="223">
        <f t="shared" si="659"/>
        <v>3</v>
      </c>
      <c r="EL345" s="92" t="s">
        <v>37</v>
      </c>
      <c r="EM345" s="24" t="s">
        <v>18</v>
      </c>
      <c r="EN345" s="92">
        <f t="shared" si="692"/>
        <v>1</v>
      </c>
      <c r="EO345" s="92" t="s">
        <v>16</v>
      </c>
      <c r="EP345" t="str">
        <f t="shared" si="693"/>
        <v xml:space="preserve">( 622 / 3 ) π </v>
      </c>
      <c r="EQ345" t="str">
        <f t="shared" si="694"/>
        <v xml:space="preserve">( 622 / 3 ) π </v>
      </c>
      <c r="ER345" t="str">
        <f t="shared" si="660"/>
        <v xml:space="preserve">( 622 / 3 ) π </v>
      </c>
      <c r="ES345">
        <f t="shared" si="679"/>
        <v>0</v>
      </c>
      <c r="ET345" t="str">
        <f t="shared" si="661"/>
        <v xml:space="preserve">( 622 / 3 ) π </v>
      </c>
      <c r="EU345" s="92" t="s">
        <v>39</v>
      </c>
      <c r="EV345" s="92">
        <f t="shared" si="680"/>
        <v>312</v>
      </c>
      <c r="EW345" s="92"/>
      <c r="EX345" s="92">
        <f t="shared" si="681"/>
        <v>3</v>
      </c>
      <c r="EY345" s="92">
        <f t="shared" si="608"/>
        <v>3</v>
      </c>
      <c r="EZ345" s="71" t="str">
        <f t="shared" si="609"/>
        <v xml:space="preserve">37320° = </v>
      </c>
      <c r="FA345" s="73" t="str">
        <f t="shared" si="662"/>
        <v xml:space="preserve">( 622 / 3 ) π </v>
      </c>
      <c r="FB345" s="26" t="str">
        <f t="shared" si="610"/>
        <v>=</v>
      </c>
      <c r="FC345" s="26"/>
      <c r="FD345" s="26">
        <f t="shared" si="611"/>
        <v>651.35687684428376</v>
      </c>
      <c r="FE345" s="26"/>
      <c r="FF345" s="26" t="s">
        <v>39</v>
      </c>
      <c r="FG345" s="25">
        <f t="shared" si="612"/>
        <v>651.35687684428376</v>
      </c>
      <c r="FH345" s="25" t="s">
        <v>2</v>
      </c>
      <c r="FI345" s="25" t="str">
        <f t="shared" si="613"/>
        <v/>
      </c>
      <c r="FL345" s="144" t="str">
        <f t="shared" si="614"/>
        <v>( 622 / 3 ) π   =</v>
      </c>
      <c r="FM345" s="42">
        <f t="shared" si="695"/>
        <v>651.35687684428376</v>
      </c>
      <c r="FN345">
        <f t="shared" si="696"/>
        <v>-0.86602540378442006</v>
      </c>
      <c r="FO345">
        <f t="shared" si="697"/>
        <v>-0.50000000000003231</v>
      </c>
      <c r="FP345">
        <f t="shared" si="698"/>
        <v>-4.3301270189221004</v>
      </c>
      <c r="FQ345">
        <f t="shared" si="699"/>
        <v>-2.5000000000001616</v>
      </c>
      <c r="FR345">
        <f t="shared" si="700"/>
        <v>7.5000000000001616</v>
      </c>
      <c r="FS345">
        <f t="shared" si="701"/>
        <v>2.4999999999998384</v>
      </c>
      <c r="FT345">
        <f t="shared" si="702"/>
        <v>8.6602540378444797</v>
      </c>
      <c r="FV345">
        <v>360</v>
      </c>
      <c r="FW345">
        <f t="shared" si="682"/>
        <v>120</v>
      </c>
      <c r="FX345">
        <f t="shared" si="703"/>
        <v>60</v>
      </c>
      <c r="FY345">
        <f t="shared" si="719"/>
        <v>3</v>
      </c>
      <c r="FZ345">
        <f t="shared" si="663"/>
        <v>1.5</v>
      </c>
      <c r="GA345">
        <f t="shared" si="720"/>
        <v>311</v>
      </c>
      <c r="GB345">
        <f t="shared" si="704"/>
        <v>0</v>
      </c>
      <c r="GC345" t="str">
        <f t="shared" si="705"/>
        <v/>
      </c>
      <c r="GD345" t="str">
        <f t="shared" si="664"/>
        <v/>
      </c>
      <c r="GH345" t="str">
        <f t="shared" si="615"/>
        <v/>
      </c>
      <c r="GI345" t="str">
        <f t="shared" si="706"/>
        <v/>
      </c>
      <c r="GJ345" s="43" t="str">
        <f t="shared" si="707"/>
        <v/>
      </c>
      <c r="GK345" s="43" t="str">
        <f t="shared" si="708"/>
        <v/>
      </c>
      <c r="GL345" s="145"/>
      <c r="GM345" t="str">
        <f t="shared" si="709"/>
        <v/>
      </c>
      <c r="GN345" t="str">
        <f t="shared" si="710"/>
        <v/>
      </c>
      <c r="GO345" t="str">
        <f t="shared" si="711"/>
        <v/>
      </c>
      <c r="GP345" t="str">
        <f t="shared" si="712"/>
        <v/>
      </c>
      <c r="GQ345" t="str">
        <f t="shared" si="665"/>
        <v/>
      </c>
      <c r="GR345" t="str">
        <f t="shared" si="713"/>
        <v/>
      </c>
      <c r="GS345" t="str">
        <f t="shared" si="714"/>
        <v/>
      </c>
      <c r="GU345" t="str">
        <f t="shared" si="715"/>
        <v/>
      </c>
      <c r="GV345" t="str">
        <f t="shared" si="721"/>
        <v/>
      </c>
      <c r="GW345" t="str">
        <f t="shared" si="722"/>
        <v/>
      </c>
      <c r="GX345" t="str">
        <f t="shared" si="723"/>
        <v/>
      </c>
      <c r="GY345" s="19"/>
      <c r="GZ345" t="e">
        <f t="shared" si="666"/>
        <v>#VALUE!</v>
      </c>
      <c r="HA345">
        <f t="shared" si="724"/>
        <v>3</v>
      </c>
      <c r="HC345" t="s">
        <v>982</v>
      </c>
      <c r="HD345">
        <f t="shared" si="683"/>
        <v>311</v>
      </c>
      <c r="HE345" t="str">
        <f t="shared" si="616"/>
        <v/>
      </c>
      <c r="HF345">
        <f t="shared" si="617"/>
        <v>0</v>
      </c>
      <c r="HG345" t="str">
        <f t="shared" si="618"/>
        <v/>
      </c>
      <c r="HH345">
        <f t="shared" si="716"/>
        <v>0</v>
      </c>
    </row>
    <row r="346" spans="2:216" x14ac:dyDescent="0.25">
      <c r="B346" s="8"/>
      <c r="C346" s="8"/>
      <c r="D346" s="8"/>
      <c r="E346" s="8"/>
      <c r="F346" s="8"/>
      <c r="G346" s="8"/>
      <c r="H346" s="8"/>
      <c r="I346" s="8"/>
      <c r="J346" s="8"/>
      <c r="L346" s="185"/>
      <c r="M346" s="185"/>
      <c r="N346" s="84"/>
      <c r="O346" s="8"/>
      <c r="P346" s="8"/>
      <c r="Q346" s="27"/>
      <c r="R346" s="227">
        <f t="shared" si="619"/>
        <v>208</v>
      </c>
      <c r="U346" s="32" t="str">
        <f t="shared" si="685"/>
        <v/>
      </c>
      <c r="V346" s="45" t="str">
        <f t="shared" si="686"/>
        <v/>
      </c>
      <c r="W346" s="32" t="str">
        <f t="shared" si="620"/>
        <v/>
      </c>
      <c r="X346" s="35" t="str">
        <f t="shared" si="687"/>
        <v/>
      </c>
      <c r="Y346" s="39" t="str">
        <f t="shared" si="688"/>
        <v/>
      </c>
      <c r="Z346" s="35" t="str">
        <f t="shared" si="689"/>
        <v/>
      </c>
      <c r="AA346" s="35" t="str">
        <f t="shared" si="690"/>
        <v/>
      </c>
      <c r="AB346" s="35" t="str">
        <f t="shared" si="621"/>
        <v/>
      </c>
      <c r="AC346" s="39" t="str">
        <f t="shared" si="622"/>
        <v/>
      </c>
      <c r="AD346" s="39" t="str">
        <f t="shared" si="623"/>
        <v/>
      </c>
      <c r="AE346" s="41" t="str">
        <f t="shared" si="691"/>
        <v/>
      </c>
      <c r="AG346" s="20" t="e">
        <f t="shared" si="624"/>
        <v>#VALUE!</v>
      </c>
      <c r="BE346" s="8">
        <v>180</v>
      </c>
      <c r="BF346" s="8">
        <v>360</v>
      </c>
      <c r="BG346" s="8">
        <f t="shared" si="684"/>
        <v>12480</v>
      </c>
      <c r="BH346">
        <f t="shared" si="625"/>
        <v>37440</v>
      </c>
      <c r="BI346" t="s">
        <v>20</v>
      </c>
      <c r="BJ346">
        <f t="shared" si="626"/>
        <v>37440</v>
      </c>
      <c r="BK346">
        <f t="shared" si="667"/>
        <v>0</v>
      </c>
      <c r="BL346" s="17">
        <f t="shared" si="627"/>
        <v>74880</v>
      </c>
      <c r="BM346" s="17">
        <f t="shared" si="628"/>
        <v>360</v>
      </c>
      <c r="BN346" s="17">
        <f t="shared" si="629"/>
        <v>74880</v>
      </c>
      <c r="BO346" s="17">
        <f t="shared" si="630"/>
        <v>0</v>
      </c>
      <c r="BR346">
        <f t="shared" si="631"/>
        <v>37440</v>
      </c>
      <c r="BS346">
        <f t="shared" si="632"/>
        <v>360</v>
      </c>
      <c r="BT346">
        <f t="shared" si="633"/>
        <v>208</v>
      </c>
      <c r="BU346">
        <f t="shared" si="634"/>
        <v>1</v>
      </c>
      <c r="BX346">
        <f t="shared" si="635"/>
        <v>1</v>
      </c>
      <c r="BY346">
        <f t="shared" si="636"/>
        <v>208</v>
      </c>
      <c r="BZ346">
        <f t="shared" si="637"/>
        <v>1</v>
      </c>
      <c r="CA346">
        <f t="shared" si="638"/>
        <v>1</v>
      </c>
      <c r="CB346">
        <f t="shared" si="639"/>
        <v>208</v>
      </c>
      <c r="CC346">
        <f t="shared" si="640"/>
        <v>1</v>
      </c>
      <c r="CD346" s="19"/>
      <c r="CE346" s="155">
        <f t="shared" si="641"/>
        <v>208</v>
      </c>
      <c r="CF346" s="17">
        <f t="shared" si="642"/>
        <v>208</v>
      </c>
      <c r="CG346" s="205">
        <f t="shared" si="643"/>
        <v>653.45127194667702</v>
      </c>
      <c r="CH346" s="205">
        <f t="shared" si="644"/>
        <v>208</v>
      </c>
      <c r="CI346" s="205">
        <f t="shared" si="645"/>
        <v>0</v>
      </c>
      <c r="CJ346" s="224">
        <f t="shared" si="600"/>
        <v>1</v>
      </c>
      <c r="CK346" s="205">
        <f t="shared" si="646"/>
        <v>2</v>
      </c>
      <c r="CL346" s="205">
        <v>360</v>
      </c>
      <c r="CM346" s="205">
        <f t="shared" si="668"/>
        <v>8.3333333333333332E-3</v>
      </c>
      <c r="CN346" s="8"/>
      <c r="CO346" s="198"/>
      <c r="CP346" s="8"/>
      <c r="CQ346" s="8"/>
      <c r="CR346" s="8"/>
      <c r="CS346" s="8"/>
      <c r="CT346" s="8">
        <f t="shared" si="669"/>
        <v>624</v>
      </c>
      <c r="CU346" s="8">
        <f t="shared" si="670"/>
        <v>3</v>
      </c>
      <c r="CV346" s="8">
        <f t="shared" si="647"/>
        <v>3</v>
      </c>
      <c r="CW346" s="8">
        <f t="shared" si="717"/>
        <v>208</v>
      </c>
      <c r="CX346" s="8">
        <f t="shared" si="718"/>
        <v>1</v>
      </c>
      <c r="CY346" s="8">
        <f t="shared" si="601"/>
        <v>3</v>
      </c>
      <c r="CZ346" s="8">
        <f t="shared" si="602"/>
        <v>208</v>
      </c>
      <c r="DA346" s="8">
        <f t="shared" si="648"/>
        <v>1</v>
      </c>
      <c r="DB346" s="8"/>
      <c r="DC346" s="198">
        <f t="shared" si="649"/>
        <v>208</v>
      </c>
      <c r="DD346" s="234" t="s">
        <v>1005</v>
      </c>
      <c r="DE346" s="198">
        <f t="shared" si="650"/>
        <v>1</v>
      </c>
      <c r="DF346" s="8" t="s">
        <v>16</v>
      </c>
      <c r="DG346" s="8">
        <f t="shared" si="603"/>
        <v>208</v>
      </c>
      <c r="DH346" s="129" t="s">
        <v>18</v>
      </c>
      <c r="DI346" s="129" t="s">
        <v>16</v>
      </c>
      <c r="DJ346" s="198">
        <f t="shared" si="651"/>
        <v>653.45127194667702</v>
      </c>
      <c r="DK346" s="30" t="s">
        <v>2</v>
      </c>
      <c r="DL346" s="198">
        <f t="shared" si="604"/>
        <v>653.45127194667702</v>
      </c>
      <c r="DM346" s="228">
        <f t="shared" si="671"/>
        <v>1000000000000</v>
      </c>
      <c r="DN346" s="228">
        <f t="shared" si="672"/>
        <v>653451271946677</v>
      </c>
      <c r="DO346" s="228">
        <f t="shared" si="673"/>
        <v>653451271946677</v>
      </c>
      <c r="DP346" s="228">
        <f t="shared" si="674"/>
        <v>653451271946677</v>
      </c>
      <c r="DQ346" s="228">
        <f t="shared" si="675"/>
        <v>653451271946677</v>
      </c>
      <c r="DR346" s="30" t="str">
        <f t="shared" si="676"/>
        <v/>
      </c>
      <c r="DS346" s="30">
        <f t="shared" si="677"/>
        <v>0</v>
      </c>
      <c r="DT346" s="30">
        <f t="shared" si="678"/>
        <v>0</v>
      </c>
      <c r="DU346" s="27"/>
      <c r="DV346" s="23" t="s">
        <v>19</v>
      </c>
      <c r="DW346" s="23">
        <f t="shared" si="605"/>
        <v>208</v>
      </c>
      <c r="DX346" s="23">
        <f t="shared" si="606"/>
        <v>1</v>
      </c>
      <c r="DY346" s="23">
        <f t="shared" si="652"/>
        <v>208</v>
      </c>
      <c r="DZ346" s="23">
        <f t="shared" si="653"/>
        <v>0</v>
      </c>
      <c r="EA346" s="23">
        <f t="shared" si="607"/>
        <v>0</v>
      </c>
      <c r="EB346" s="23"/>
      <c r="EC346" s="23">
        <f t="shared" si="654"/>
        <v>208</v>
      </c>
      <c r="ED346" s="23">
        <f t="shared" si="655"/>
        <v>1</v>
      </c>
      <c r="EE346" s="23">
        <f t="shared" si="656"/>
        <v>208</v>
      </c>
      <c r="EF346" s="23">
        <f t="shared" si="657"/>
        <v>1</v>
      </c>
      <c r="EG346" s="23"/>
      <c r="EH346" s="23" t="s">
        <v>36</v>
      </c>
      <c r="EI346" s="223">
        <f t="shared" si="658"/>
        <v>208</v>
      </c>
      <c r="EJ346" s="23" t="s">
        <v>17</v>
      </c>
      <c r="EK346" s="223">
        <f t="shared" si="659"/>
        <v>1</v>
      </c>
      <c r="EL346" s="92" t="s">
        <v>37</v>
      </c>
      <c r="EM346" s="24" t="s">
        <v>18</v>
      </c>
      <c r="EN346" s="92">
        <f t="shared" si="692"/>
        <v>1</v>
      </c>
      <c r="EO346" s="92" t="s">
        <v>16</v>
      </c>
      <c r="EP346" t="str">
        <f t="shared" si="693"/>
        <v xml:space="preserve">( 208 / 1 ) π </v>
      </c>
      <c r="EQ346" t="str">
        <f t="shared" si="694"/>
        <v xml:space="preserve">208 π </v>
      </c>
      <c r="ER346" t="str">
        <f t="shared" si="660"/>
        <v xml:space="preserve">208 π </v>
      </c>
      <c r="ES346">
        <f t="shared" si="679"/>
        <v>0</v>
      </c>
      <c r="ET346" t="str">
        <f t="shared" si="661"/>
        <v xml:space="preserve">208 π </v>
      </c>
      <c r="EU346" s="92" t="s">
        <v>39</v>
      </c>
      <c r="EV346" s="92">
        <f t="shared" si="680"/>
        <v>313</v>
      </c>
      <c r="EW346" s="92"/>
      <c r="EX346" s="92">
        <f t="shared" si="681"/>
        <v>3</v>
      </c>
      <c r="EY346" s="92">
        <f t="shared" si="608"/>
        <v>1</v>
      </c>
      <c r="EZ346" s="71" t="str">
        <f t="shared" si="609"/>
        <v xml:space="preserve">37440° = </v>
      </c>
      <c r="FA346" s="73" t="str">
        <f t="shared" si="662"/>
        <v xml:space="preserve">208 π </v>
      </c>
      <c r="FB346" s="26" t="str">
        <f t="shared" si="610"/>
        <v>=</v>
      </c>
      <c r="FC346" s="26"/>
      <c r="FD346" s="26">
        <f t="shared" si="611"/>
        <v>653.45127194667702</v>
      </c>
      <c r="FE346" s="26"/>
      <c r="FF346" s="26" t="s">
        <v>39</v>
      </c>
      <c r="FG346" s="25">
        <f t="shared" si="612"/>
        <v>653.45127194667702</v>
      </c>
      <c r="FH346" s="25" t="s">
        <v>2</v>
      </c>
      <c r="FI346" s="25" t="str">
        <f t="shared" si="613"/>
        <v/>
      </c>
      <c r="FL346" s="144" t="str">
        <f t="shared" si="614"/>
        <v>208 π   =</v>
      </c>
      <c r="FM346" s="42">
        <f t="shared" si="695"/>
        <v>653.45127194667702</v>
      </c>
      <c r="FN346">
        <f t="shared" si="696"/>
        <v>3.1360330998708719E-14</v>
      </c>
      <c r="FO346">
        <f t="shared" si="697"/>
        <v>1</v>
      </c>
      <c r="FP346">
        <f t="shared" si="698"/>
        <v>1.5680165499354359E-13</v>
      </c>
      <c r="FQ346">
        <f t="shared" si="699"/>
        <v>5</v>
      </c>
      <c r="FR346">
        <f t="shared" si="700"/>
        <v>0</v>
      </c>
      <c r="FS346">
        <f t="shared" si="701"/>
        <v>0</v>
      </c>
      <c r="FT346">
        <f t="shared" si="702"/>
        <v>1.5680165499354359E-13</v>
      </c>
      <c r="FV346">
        <v>360</v>
      </c>
      <c r="FW346">
        <f t="shared" si="682"/>
        <v>120</v>
      </c>
      <c r="FX346">
        <f t="shared" si="703"/>
        <v>60</v>
      </c>
      <c r="FY346">
        <f t="shared" si="719"/>
        <v>3</v>
      </c>
      <c r="FZ346">
        <f t="shared" si="663"/>
        <v>1.5</v>
      </c>
      <c r="GA346">
        <f t="shared" si="720"/>
        <v>312</v>
      </c>
      <c r="GB346">
        <f t="shared" si="704"/>
        <v>0</v>
      </c>
      <c r="GC346" t="str">
        <f t="shared" si="705"/>
        <v/>
      </c>
      <c r="GD346" t="str">
        <f t="shared" si="664"/>
        <v/>
      </c>
      <c r="GH346" t="str">
        <f t="shared" si="615"/>
        <v/>
      </c>
      <c r="GI346" t="str">
        <f t="shared" si="706"/>
        <v/>
      </c>
      <c r="GJ346" s="43" t="str">
        <f t="shared" si="707"/>
        <v/>
      </c>
      <c r="GK346" s="43" t="str">
        <f t="shared" si="708"/>
        <v/>
      </c>
      <c r="GL346" s="145"/>
      <c r="GM346" t="str">
        <f t="shared" si="709"/>
        <v/>
      </c>
      <c r="GN346" t="str">
        <f t="shared" si="710"/>
        <v/>
      </c>
      <c r="GO346" t="str">
        <f t="shared" si="711"/>
        <v/>
      </c>
      <c r="GP346" t="str">
        <f t="shared" si="712"/>
        <v/>
      </c>
      <c r="GQ346" t="str">
        <f t="shared" si="665"/>
        <v/>
      </c>
      <c r="GR346" t="str">
        <f t="shared" si="713"/>
        <v/>
      </c>
      <c r="GS346" t="str">
        <f t="shared" si="714"/>
        <v/>
      </c>
      <c r="GU346" t="str">
        <f t="shared" si="715"/>
        <v/>
      </c>
      <c r="GV346" t="str">
        <f t="shared" si="721"/>
        <v/>
      </c>
      <c r="GW346" t="str">
        <f t="shared" si="722"/>
        <v/>
      </c>
      <c r="GX346" t="str">
        <f t="shared" si="723"/>
        <v/>
      </c>
      <c r="GY346" s="19"/>
      <c r="GZ346" t="e">
        <f t="shared" si="666"/>
        <v>#VALUE!</v>
      </c>
      <c r="HA346">
        <f t="shared" si="724"/>
        <v>3</v>
      </c>
      <c r="HC346" t="s">
        <v>982</v>
      </c>
      <c r="HD346">
        <f t="shared" si="683"/>
        <v>312</v>
      </c>
      <c r="HE346" t="str">
        <f t="shared" si="616"/>
        <v/>
      </c>
      <c r="HF346">
        <f t="shared" si="617"/>
        <v>0</v>
      </c>
      <c r="HG346" t="str">
        <f t="shared" si="618"/>
        <v/>
      </c>
      <c r="HH346">
        <f t="shared" si="716"/>
        <v>0</v>
      </c>
    </row>
    <row r="347" spans="2:216" x14ac:dyDescent="0.25">
      <c r="B347" s="8"/>
      <c r="C347" s="8"/>
      <c r="D347" s="8"/>
      <c r="E347" s="8"/>
      <c r="F347" s="8"/>
      <c r="G347" s="8"/>
      <c r="H347" s="8"/>
      <c r="I347" s="8"/>
      <c r="J347" s="8"/>
      <c r="L347" s="185"/>
      <c r="M347" s="185"/>
      <c r="N347" s="84"/>
      <c r="O347" s="8"/>
      <c r="P347" s="8"/>
      <c r="Q347" s="27"/>
      <c r="R347" s="227">
        <f t="shared" si="619"/>
        <v>208.66666666666666</v>
      </c>
      <c r="U347" s="32" t="str">
        <f t="shared" si="685"/>
        <v/>
      </c>
      <c r="V347" s="44" t="str">
        <f t="shared" si="686"/>
        <v/>
      </c>
      <c r="W347" s="66" t="str">
        <f t="shared" si="620"/>
        <v/>
      </c>
      <c r="X347" s="34" t="str">
        <f t="shared" si="687"/>
        <v/>
      </c>
      <c r="Y347" s="38" t="str">
        <f t="shared" si="688"/>
        <v/>
      </c>
      <c r="Z347" s="34" t="str">
        <f t="shared" si="689"/>
        <v/>
      </c>
      <c r="AA347" s="34" t="str">
        <f t="shared" si="690"/>
        <v/>
      </c>
      <c r="AB347" s="34" t="str">
        <f t="shared" si="621"/>
        <v/>
      </c>
      <c r="AC347" s="38" t="str">
        <f t="shared" si="622"/>
        <v/>
      </c>
      <c r="AD347" s="38" t="str">
        <f t="shared" si="623"/>
        <v/>
      </c>
      <c r="AE347" s="40" t="str">
        <f t="shared" si="691"/>
        <v/>
      </c>
      <c r="AG347" s="20" t="e">
        <f t="shared" si="624"/>
        <v>#VALUE!</v>
      </c>
      <c r="BE347" s="8">
        <v>180</v>
      </c>
      <c r="BF347" s="8">
        <v>360</v>
      </c>
      <c r="BG347" s="8">
        <f t="shared" si="684"/>
        <v>12520</v>
      </c>
      <c r="BH347">
        <f t="shared" si="625"/>
        <v>37560</v>
      </c>
      <c r="BI347" t="s">
        <v>20</v>
      </c>
      <c r="BJ347">
        <f t="shared" si="626"/>
        <v>37560</v>
      </c>
      <c r="BK347">
        <f t="shared" si="667"/>
        <v>0</v>
      </c>
      <c r="BL347" s="17">
        <f t="shared" si="627"/>
        <v>75120</v>
      </c>
      <c r="BM347" s="17">
        <f t="shared" si="628"/>
        <v>360</v>
      </c>
      <c r="BN347" s="17">
        <f t="shared" si="629"/>
        <v>75120</v>
      </c>
      <c r="BO347" s="17">
        <f t="shared" si="630"/>
        <v>0</v>
      </c>
      <c r="BR347">
        <f t="shared" si="631"/>
        <v>37560</v>
      </c>
      <c r="BS347">
        <f t="shared" si="632"/>
        <v>120</v>
      </c>
      <c r="BT347">
        <f t="shared" si="633"/>
        <v>626</v>
      </c>
      <c r="BU347">
        <f t="shared" si="634"/>
        <v>3</v>
      </c>
      <c r="BX347">
        <f t="shared" si="635"/>
        <v>1</v>
      </c>
      <c r="BY347">
        <f t="shared" si="636"/>
        <v>626</v>
      </c>
      <c r="BZ347">
        <f t="shared" si="637"/>
        <v>3</v>
      </c>
      <c r="CA347">
        <f t="shared" si="638"/>
        <v>1</v>
      </c>
      <c r="CB347">
        <f t="shared" si="639"/>
        <v>626</v>
      </c>
      <c r="CC347">
        <f t="shared" si="640"/>
        <v>3</v>
      </c>
      <c r="CD347" s="19"/>
      <c r="CE347" s="155">
        <f t="shared" si="641"/>
        <v>208.66666666666666</v>
      </c>
      <c r="CF347" s="17">
        <f t="shared" si="642"/>
        <v>208.66666666666666</v>
      </c>
      <c r="CG347" s="205">
        <f t="shared" si="643"/>
        <v>655.54566704907018</v>
      </c>
      <c r="CH347" s="205">
        <f t="shared" si="644"/>
        <v>208.66666666666666</v>
      </c>
      <c r="CI347" s="205">
        <f t="shared" si="645"/>
        <v>0</v>
      </c>
      <c r="CJ347" s="224">
        <f t="shared" si="600"/>
        <v>1</v>
      </c>
      <c r="CK347" s="205">
        <f t="shared" si="646"/>
        <v>2</v>
      </c>
      <c r="CL347" s="205">
        <v>360</v>
      </c>
      <c r="CM347" s="205">
        <f t="shared" si="668"/>
        <v>8.3333333333333332E-3</v>
      </c>
      <c r="CN347" s="8"/>
      <c r="CO347" s="198"/>
      <c r="CP347" s="8"/>
      <c r="CQ347" s="8"/>
      <c r="CR347" s="8"/>
      <c r="CS347" s="8"/>
      <c r="CT347" s="8">
        <f t="shared" si="669"/>
        <v>626</v>
      </c>
      <c r="CU347" s="8">
        <f t="shared" si="670"/>
        <v>3</v>
      </c>
      <c r="CV347" s="8">
        <f t="shared" si="647"/>
        <v>1</v>
      </c>
      <c r="CW347" s="8">
        <f t="shared" si="717"/>
        <v>626</v>
      </c>
      <c r="CX347" s="8">
        <f t="shared" si="718"/>
        <v>3</v>
      </c>
      <c r="CY347" s="8">
        <f t="shared" si="601"/>
        <v>1</v>
      </c>
      <c r="CZ347" s="8">
        <f t="shared" si="602"/>
        <v>626</v>
      </c>
      <c r="DA347" s="8">
        <f t="shared" si="648"/>
        <v>3</v>
      </c>
      <c r="DB347" s="8"/>
      <c r="DC347" s="198">
        <f t="shared" si="649"/>
        <v>626</v>
      </c>
      <c r="DD347" s="234" t="s">
        <v>1005</v>
      </c>
      <c r="DE347" s="198">
        <f t="shared" si="650"/>
        <v>3</v>
      </c>
      <c r="DF347" s="8" t="s">
        <v>16</v>
      </c>
      <c r="DG347" s="8">
        <f t="shared" si="603"/>
        <v>208.66666666666666</v>
      </c>
      <c r="DH347" s="129" t="s">
        <v>18</v>
      </c>
      <c r="DI347" s="129" t="s">
        <v>16</v>
      </c>
      <c r="DJ347" s="198">
        <f t="shared" si="651"/>
        <v>655.54566704907018</v>
      </c>
      <c r="DK347" s="30" t="s">
        <v>2</v>
      </c>
      <c r="DL347" s="198">
        <f t="shared" si="604"/>
        <v>655.54566704907018</v>
      </c>
      <c r="DM347" s="228">
        <f t="shared" si="671"/>
        <v>1000000000000</v>
      </c>
      <c r="DN347" s="228">
        <f t="shared" si="672"/>
        <v>655545667049070.13</v>
      </c>
      <c r="DO347" s="228">
        <f t="shared" si="673"/>
        <v>655545667049070.13</v>
      </c>
      <c r="DP347" s="228">
        <f t="shared" si="674"/>
        <v>655545667049070</v>
      </c>
      <c r="DQ347" s="228">
        <f t="shared" si="675"/>
        <v>655545667049070</v>
      </c>
      <c r="DR347" s="30" t="str">
        <f t="shared" si="676"/>
        <v/>
      </c>
      <c r="DS347" s="30">
        <f t="shared" si="677"/>
        <v>0</v>
      </c>
      <c r="DT347" s="30">
        <f t="shared" si="678"/>
        <v>0</v>
      </c>
      <c r="DU347" s="27"/>
      <c r="DV347" s="23" t="s">
        <v>19</v>
      </c>
      <c r="DW347" s="23">
        <f t="shared" si="605"/>
        <v>626</v>
      </c>
      <c r="DX347" s="23">
        <f t="shared" si="606"/>
        <v>3</v>
      </c>
      <c r="DY347" s="23">
        <f t="shared" si="652"/>
        <v>208.66666666666666</v>
      </c>
      <c r="DZ347" s="23">
        <f t="shared" si="653"/>
        <v>0</v>
      </c>
      <c r="EA347" s="23">
        <f t="shared" si="607"/>
        <v>0</v>
      </c>
      <c r="EB347" s="23"/>
      <c r="EC347" s="23">
        <f t="shared" si="654"/>
        <v>626</v>
      </c>
      <c r="ED347" s="23">
        <f t="shared" si="655"/>
        <v>3</v>
      </c>
      <c r="EE347" s="23">
        <f t="shared" si="656"/>
        <v>626</v>
      </c>
      <c r="EF347" s="23">
        <f t="shared" si="657"/>
        <v>3</v>
      </c>
      <c r="EG347" s="23"/>
      <c r="EH347" s="23" t="s">
        <v>36</v>
      </c>
      <c r="EI347" s="223">
        <f t="shared" si="658"/>
        <v>626</v>
      </c>
      <c r="EJ347" s="23" t="s">
        <v>17</v>
      </c>
      <c r="EK347" s="223">
        <f t="shared" si="659"/>
        <v>3</v>
      </c>
      <c r="EL347" s="92" t="s">
        <v>37</v>
      </c>
      <c r="EM347" s="24" t="s">
        <v>18</v>
      </c>
      <c r="EN347" s="92">
        <f t="shared" si="692"/>
        <v>1</v>
      </c>
      <c r="EO347" s="92" t="s">
        <v>16</v>
      </c>
      <c r="EP347" t="str">
        <f t="shared" si="693"/>
        <v xml:space="preserve">( 626 / 3 ) π </v>
      </c>
      <c r="EQ347" t="str">
        <f t="shared" si="694"/>
        <v xml:space="preserve">( 626 / 3 ) π </v>
      </c>
      <c r="ER347" t="str">
        <f t="shared" si="660"/>
        <v xml:space="preserve">( 626 / 3 ) π </v>
      </c>
      <c r="ES347">
        <f t="shared" si="679"/>
        <v>0</v>
      </c>
      <c r="ET347" t="str">
        <f t="shared" si="661"/>
        <v xml:space="preserve">( 626 / 3 ) π </v>
      </c>
      <c r="EU347" s="92" t="s">
        <v>39</v>
      </c>
      <c r="EV347" s="92">
        <f t="shared" si="680"/>
        <v>314</v>
      </c>
      <c r="EW347" s="92"/>
      <c r="EX347" s="92">
        <f t="shared" si="681"/>
        <v>3</v>
      </c>
      <c r="EY347" s="92">
        <f t="shared" si="608"/>
        <v>1</v>
      </c>
      <c r="EZ347" s="71" t="str">
        <f t="shared" si="609"/>
        <v xml:space="preserve">37560° = </v>
      </c>
      <c r="FA347" s="73" t="str">
        <f t="shared" si="662"/>
        <v xml:space="preserve">( 626 / 3 ) π </v>
      </c>
      <c r="FB347" s="26" t="str">
        <f t="shared" si="610"/>
        <v>=</v>
      </c>
      <c r="FC347" s="26"/>
      <c r="FD347" s="26">
        <f t="shared" si="611"/>
        <v>655.54566704907018</v>
      </c>
      <c r="FE347" s="26"/>
      <c r="FF347" s="26" t="s">
        <v>39</v>
      </c>
      <c r="FG347" s="25">
        <f t="shared" si="612"/>
        <v>655.54566704907018</v>
      </c>
      <c r="FH347" s="25" t="s">
        <v>2</v>
      </c>
      <c r="FI347" s="25" t="str">
        <f t="shared" si="613"/>
        <v/>
      </c>
      <c r="FL347" s="144" t="str">
        <f t="shared" si="614"/>
        <v>( 626 / 3 ) π   =</v>
      </c>
      <c r="FM347" s="42">
        <f t="shared" si="695"/>
        <v>655.54566704907018</v>
      </c>
      <c r="FN347">
        <f t="shared" si="696"/>
        <v>0.86602540378444548</v>
      </c>
      <c r="FO347">
        <f t="shared" si="697"/>
        <v>-0.49999999999998812</v>
      </c>
      <c r="FP347">
        <f t="shared" si="698"/>
        <v>4.3301270189222274</v>
      </c>
      <c r="FQ347">
        <f t="shared" si="699"/>
        <v>-2.4999999999999405</v>
      </c>
      <c r="FR347">
        <f t="shared" si="700"/>
        <v>7.4999999999999405</v>
      </c>
      <c r="FS347">
        <f t="shared" si="701"/>
        <v>2.5000000000000595</v>
      </c>
      <c r="FT347">
        <f t="shared" si="702"/>
        <v>8.6602540378443518</v>
      </c>
      <c r="FV347">
        <v>360</v>
      </c>
      <c r="FW347">
        <f t="shared" si="682"/>
        <v>120</v>
      </c>
      <c r="FX347">
        <f t="shared" si="703"/>
        <v>60</v>
      </c>
      <c r="FY347">
        <f t="shared" si="719"/>
        <v>3</v>
      </c>
      <c r="FZ347">
        <f t="shared" si="663"/>
        <v>1.5</v>
      </c>
      <c r="GA347">
        <f t="shared" si="720"/>
        <v>313</v>
      </c>
      <c r="GB347">
        <f t="shared" si="704"/>
        <v>0</v>
      </c>
      <c r="GC347" t="str">
        <f t="shared" si="705"/>
        <v/>
      </c>
      <c r="GD347" t="str">
        <f t="shared" si="664"/>
        <v/>
      </c>
      <c r="GH347" t="str">
        <f t="shared" si="615"/>
        <v/>
      </c>
      <c r="GI347" t="str">
        <f t="shared" si="706"/>
        <v/>
      </c>
      <c r="GJ347" s="43" t="str">
        <f t="shared" si="707"/>
        <v/>
      </c>
      <c r="GK347" s="43" t="str">
        <f t="shared" si="708"/>
        <v/>
      </c>
      <c r="GL347" s="145"/>
      <c r="GM347" t="str">
        <f t="shared" si="709"/>
        <v/>
      </c>
      <c r="GN347" t="str">
        <f t="shared" si="710"/>
        <v/>
      </c>
      <c r="GO347" t="str">
        <f t="shared" si="711"/>
        <v/>
      </c>
      <c r="GP347" t="str">
        <f t="shared" si="712"/>
        <v/>
      </c>
      <c r="GQ347" t="str">
        <f t="shared" si="665"/>
        <v/>
      </c>
      <c r="GR347" t="str">
        <f t="shared" si="713"/>
        <v/>
      </c>
      <c r="GS347" t="str">
        <f t="shared" si="714"/>
        <v/>
      </c>
      <c r="GU347" t="str">
        <f t="shared" si="715"/>
        <v/>
      </c>
      <c r="GV347" t="str">
        <f t="shared" si="721"/>
        <v/>
      </c>
      <c r="GW347" t="str">
        <f t="shared" si="722"/>
        <v/>
      </c>
      <c r="GX347" t="str">
        <f t="shared" si="723"/>
        <v/>
      </c>
      <c r="GY347" s="19"/>
      <c r="GZ347" t="e">
        <f t="shared" si="666"/>
        <v>#VALUE!</v>
      </c>
      <c r="HA347">
        <f t="shared" si="724"/>
        <v>3</v>
      </c>
      <c r="HC347" t="s">
        <v>982</v>
      </c>
      <c r="HD347">
        <f t="shared" si="683"/>
        <v>313</v>
      </c>
      <c r="HE347" t="str">
        <f t="shared" si="616"/>
        <v/>
      </c>
      <c r="HF347">
        <f t="shared" si="617"/>
        <v>0</v>
      </c>
      <c r="HG347" t="str">
        <f t="shared" si="618"/>
        <v/>
      </c>
      <c r="HH347">
        <f t="shared" si="716"/>
        <v>0</v>
      </c>
    </row>
    <row r="348" spans="2:216" x14ac:dyDescent="0.25">
      <c r="B348" s="8"/>
      <c r="C348" s="8"/>
      <c r="D348" s="8"/>
      <c r="E348" s="8"/>
      <c r="F348" s="8"/>
      <c r="G348" s="8"/>
      <c r="H348" s="8"/>
      <c r="I348" s="8"/>
      <c r="J348" s="8"/>
      <c r="L348" s="185"/>
      <c r="M348" s="185"/>
      <c r="N348" s="84"/>
      <c r="O348" s="8"/>
      <c r="P348" s="8"/>
      <c r="Q348" s="27"/>
      <c r="R348" s="227">
        <f t="shared" si="619"/>
        <v>209.33333333333334</v>
      </c>
      <c r="U348" s="32" t="str">
        <f t="shared" si="685"/>
        <v/>
      </c>
      <c r="V348" s="45" t="str">
        <f t="shared" si="686"/>
        <v/>
      </c>
      <c r="W348" s="32" t="str">
        <f t="shared" si="620"/>
        <v/>
      </c>
      <c r="X348" s="35" t="str">
        <f t="shared" si="687"/>
        <v/>
      </c>
      <c r="Y348" s="39" t="str">
        <f t="shared" si="688"/>
        <v/>
      </c>
      <c r="Z348" s="35" t="str">
        <f t="shared" si="689"/>
        <v/>
      </c>
      <c r="AA348" s="35" t="str">
        <f t="shared" si="690"/>
        <v/>
      </c>
      <c r="AB348" s="35" t="str">
        <f t="shared" si="621"/>
        <v/>
      </c>
      <c r="AC348" s="39" t="str">
        <f t="shared" si="622"/>
        <v/>
      </c>
      <c r="AD348" s="39" t="str">
        <f t="shared" si="623"/>
        <v/>
      </c>
      <c r="AE348" s="41" t="str">
        <f t="shared" si="691"/>
        <v/>
      </c>
      <c r="AG348" s="20" t="e">
        <f t="shared" si="624"/>
        <v>#VALUE!</v>
      </c>
      <c r="BE348" s="8">
        <v>180</v>
      </c>
      <c r="BF348" s="8">
        <v>360</v>
      </c>
      <c r="BG348" s="8">
        <f t="shared" si="684"/>
        <v>12560</v>
      </c>
      <c r="BH348">
        <f t="shared" si="625"/>
        <v>37680</v>
      </c>
      <c r="BI348" t="s">
        <v>20</v>
      </c>
      <c r="BJ348">
        <f t="shared" si="626"/>
        <v>37680</v>
      </c>
      <c r="BK348">
        <f t="shared" si="667"/>
        <v>0</v>
      </c>
      <c r="BL348" s="17">
        <f t="shared" si="627"/>
        <v>75360</v>
      </c>
      <c r="BM348" s="17">
        <f t="shared" si="628"/>
        <v>360</v>
      </c>
      <c r="BN348" s="17">
        <f t="shared" si="629"/>
        <v>75360</v>
      </c>
      <c r="BO348" s="17">
        <f t="shared" si="630"/>
        <v>0</v>
      </c>
      <c r="BR348">
        <f t="shared" si="631"/>
        <v>37680</v>
      </c>
      <c r="BS348">
        <f t="shared" si="632"/>
        <v>120</v>
      </c>
      <c r="BT348">
        <f t="shared" si="633"/>
        <v>628</v>
      </c>
      <c r="BU348">
        <f t="shared" si="634"/>
        <v>3</v>
      </c>
      <c r="BX348">
        <f t="shared" si="635"/>
        <v>1</v>
      </c>
      <c r="BY348">
        <f t="shared" si="636"/>
        <v>628</v>
      </c>
      <c r="BZ348">
        <f t="shared" si="637"/>
        <v>3</v>
      </c>
      <c r="CA348">
        <f t="shared" si="638"/>
        <v>1</v>
      </c>
      <c r="CB348">
        <f t="shared" si="639"/>
        <v>628</v>
      </c>
      <c r="CC348">
        <f t="shared" si="640"/>
        <v>3</v>
      </c>
      <c r="CD348" s="19"/>
      <c r="CE348" s="155">
        <f t="shared" si="641"/>
        <v>209.33333333333334</v>
      </c>
      <c r="CF348" s="17">
        <f t="shared" si="642"/>
        <v>209.33333333333334</v>
      </c>
      <c r="CG348" s="205">
        <f t="shared" si="643"/>
        <v>657.64006215146344</v>
      </c>
      <c r="CH348" s="205">
        <f t="shared" si="644"/>
        <v>209.33333333333334</v>
      </c>
      <c r="CI348" s="205">
        <f t="shared" si="645"/>
        <v>0</v>
      </c>
      <c r="CJ348" s="224">
        <f t="shared" si="600"/>
        <v>1</v>
      </c>
      <c r="CK348" s="205">
        <f t="shared" si="646"/>
        <v>2</v>
      </c>
      <c r="CL348" s="205">
        <v>360</v>
      </c>
      <c r="CM348" s="205">
        <f t="shared" si="668"/>
        <v>8.3333333333333332E-3</v>
      </c>
      <c r="CN348" s="8"/>
      <c r="CO348" s="198"/>
      <c r="CP348" s="8"/>
      <c r="CQ348" s="8"/>
      <c r="CR348" s="8"/>
      <c r="CS348" s="8"/>
      <c r="CT348" s="8">
        <f t="shared" si="669"/>
        <v>628</v>
      </c>
      <c r="CU348" s="8">
        <f t="shared" si="670"/>
        <v>3</v>
      </c>
      <c r="CV348" s="8">
        <f t="shared" si="647"/>
        <v>1</v>
      </c>
      <c r="CW348" s="8">
        <f t="shared" si="717"/>
        <v>628</v>
      </c>
      <c r="CX348" s="8">
        <f t="shared" si="718"/>
        <v>3</v>
      </c>
      <c r="CY348" s="8">
        <f t="shared" si="601"/>
        <v>1</v>
      </c>
      <c r="CZ348" s="8">
        <f t="shared" si="602"/>
        <v>628</v>
      </c>
      <c r="DA348" s="8">
        <f t="shared" si="648"/>
        <v>3</v>
      </c>
      <c r="DB348" s="8"/>
      <c r="DC348" s="198">
        <f t="shared" si="649"/>
        <v>628</v>
      </c>
      <c r="DD348" s="234" t="s">
        <v>1005</v>
      </c>
      <c r="DE348" s="198">
        <f t="shared" si="650"/>
        <v>3</v>
      </c>
      <c r="DF348" s="8" t="s">
        <v>16</v>
      </c>
      <c r="DG348" s="8">
        <f t="shared" si="603"/>
        <v>209.33333333333334</v>
      </c>
      <c r="DH348" s="129" t="s">
        <v>18</v>
      </c>
      <c r="DI348" s="129" t="s">
        <v>16</v>
      </c>
      <c r="DJ348" s="198">
        <f t="shared" si="651"/>
        <v>657.64006215146344</v>
      </c>
      <c r="DK348" s="30" t="s">
        <v>2</v>
      </c>
      <c r="DL348" s="198">
        <f t="shared" si="604"/>
        <v>657.64006215146344</v>
      </c>
      <c r="DM348" s="228">
        <f t="shared" si="671"/>
        <v>1000000000000</v>
      </c>
      <c r="DN348" s="228">
        <f t="shared" si="672"/>
        <v>657640062151463.5</v>
      </c>
      <c r="DO348" s="228">
        <f t="shared" si="673"/>
        <v>657640062151463.5</v>
      </c>
      <c r="DP348" s="228">
        <f t="shared" si="674"/>
        <v>657640062151464</v>
      </c>
      <c r="DQ348" s="228">
        <f t="shared" si="675"/>
        <v>657640062151464</v>
      </c>
      <c r="DR348" s="30" t="str">
        <f t="shared" si="676"/>
        <v/>
      </c>
      <c r="DS348" s="30">
        <f t="shared" si="677"/>
        <v>0</v>
      </c>
      <c r="DT348" s="30">
        <f t="shared" si="678"/>
        <v>0</v>
      </c>
      <c r="DU348" s="27"/>
      <c r="DV348" s="23" t="s">
        <v>19</v>
      </c>
      <c r="DW348" s="23">
        <f t="shared" si="605"/>
        <v>628</v>
      </c>
      <c r="DX348" s="23">
        <f t="shared" si="606"/>
        <v>3</v>
      </c>
      <c r="DY348" s="23">
        <f t="shared" si="652"/>
        <v>209.33333333333334</v>
      </c>
      <c r="DZ348" s="23">
        <f t="shared" si="653"/>
        <v>0</v>
      </c>
      <c r="EA348" s="23">
        <f t="shared" si="607"/>
        <v>0</v>
      </c>
      <c r="EB348" s="23"/>
      <c r="EC348" s="23">
        <f t="shared" si="654"/>
        <v>628</v>
      </c>
      <c r="ED348" s="23">
        <f t="shared" si="655"/>
        <v>3</v>
      </c>
      <c r="EE348" s="23">
        <f t="shared" si="656"/>
        <v>628</v>
      </c>
      <c r="EF348" s="23">
        <f t="shared" si="657"/>
        <v>3</v>
      </c>
      <c r="EG348" s="23"/>
      <c r="EH348" s="23" t="s">
        <v>36</v>
      </c>
      <c r="EI348" s="223">
        <f t="shared" si="658"/>
        <v>628</v>
      </c>
      <c r="EJ348" s="23" t="s">
        <v>17</v>
      </c>
      <c r="EK348" s="223">
        <f t="shared" si="659"/>
        <v>3</v>
      </c>
      <c r="EL348" s="92" t="s">
        <v>37</v>
      </c>
      <c r="EM348" s="24" t="s">
        <v>18</v>
      </c>
      <c r="EN348" s="92">
        <f t="shared" si="692"/>
        <v>1</v>
      </c>
      <c r="EO348" s="92" t="s">
        <v>16</v>
      </c>
      <c r="EP348" t="str">
        <f t="shared" si="693"/>
        <v xml:space="preserve">( 628 / 3 ) π </v>
      </c>
      <c r="EQ348" t="str">
        <f t="shared" si="694"/>
        <v xml:space="preserve">( 628 / 3 ) π </v>
      </c>
      <c r="ER348" t="str">
        <f t="shared" si="660"/>
        <v xml:space="preserve">( 628 / 3 ) π </v>
      </c>
      <c r="ES348">
        <f t="shared" si="679"/>
        <v>0</v>
      </c>
      <c r="ET348" t="str">
        <f t="shared" si="661"/>
        <v xml:space="preserve">( 628 / 3 ) π </v>
      </c>
      <c r="EU348" s="92" t="s">
        <v>39</v>
      </c>
      <c r="EV348" s="92">
        <f t="shared" si="680"/>
        <v>315</v>
      </c>
      <c r="EW348" s="92"/>
      <c r="EX348" s="92">
        <f t="shared" si="681"/>
        <v>3</v>
      </c>
      <c r="EY348" s="92">
        <f t="shared" si="608"/>
        <v>3</v>
      </c>
      <c r="EZ348" s="71" t="str">
        <f t="shared" si="609"/>
        <v xml:space="preserve">37680° = </v>
      </c>
      <c r="FA348" s="73" t="str">
        <f t="shared" si="662"/>
        <v xml:space="preserve">( 628 / 3 ) π </v>
      </c>
      <c r="FB348" s="26" t="str">
        <f t="shared" si="610"/>
        <v>=</v>
      </c>
      <c r="FC348" s="26"/>
      <c r="FD348" s="26">
        <f t="shared" si="611"/>
        <v>657.64006215146344</v>
      </c>
      <c r="FE348" s="26"/>
      <c r="FF348" s="26" t="s">
        <v>39</v>
      </c>
      <c r="FG348" s="25">
        <f t="shared" si="612"/>
        <v>657.64006215146333</v>
      </c>
      <c r="FH348" s="25" t="s">
        <v>2</v>
      </c>
      <c r="FI348" s="25" t="str">
        <f t="shared" si="613"/>
        <v/>
      </c>
      <c r="FL348" s="144" t="str">
        <f t="shared" si="614"/>
        <v>( 628 / 3 ) π   =</v>
      </c>
      <c r="FM348" s="42">
        <f t="shared" si="695"/>
        <v>657.64006215146333</v>
      </c>
      <c r="FN348">
        <f t="shared" si="696"/>
        <v>-0.86602540378440929</v>
      </c>
      <c r="FO348">
        <f t="shared" si="697"/>
        <v>-0.50000000000005096</v>
      </c>
      <c r="FP348">
        <f t="shared" si="698"/>
        <v>-4.3301270189220462</v>
      </c>
      <c r="FQ348">
        <f t="shared" si="699"/>
        <v>-2.5000000000002549</v>
      </c>
      <c r="FR348">
        <f t="shared" si="700"/>
        <v>7.5000000000002549</v>
      </c>
      <c r="FS348">
        <f t="shared" si="701"/>
        <v>2.4999999999997451</v>
      </c>
      <c r="FT348">
        <f t="shared" si="702"/>
        <v>8.6602540378445347</v>
      </c>
      <c r="FV348">
        <v>360</v>
      </c>
      <c r="FW348">
        <f t="shared" si="682"/>
        <v>120</v>
      </c>
      <c r="FX348">
        <f t="shared" si="703"/>
        <v>60</v>
      </c>
      <c r="FY348">
        <f t="shared" si="719"/>
        <v>3</v>
      </c>
      <c r="FZ348">
        <f t="shared" si="663"/>
        <v>1.5</v>
      </c>
      <c r="GA348">
        <f t="shared" si="720"/>
        <v>314</v>
      </c>
      <c r="GB348">
        <f t="shared" si="704"/>
        <v>0</v>
      </c>
      <c r="GC348" t="str">
        <f t="shared" si="705"/>
        <v/>
      </c>
      <c r="GD348" t="str">
        <f t="shared" si="664"/>
        <v/>
      </c>
      <c r="GH348" t="str">
        <f t="shared" si="615"/>
        <v/>
      </c>
      <c r="GI348" t="str">
        <f t="shared" si="706"/>
        <v/>
      </c>
      <c r="GJ348" s="43" t="str">
        <f t="shared" si="707"/>
        <v/>
      </c>
      <c r="GK348" s="43" t="str">
        <f t="shared" si="708"/>
        <v/>
      </c>
      <c r="GL348" s="145"/>
      <c r="GM348" t="str">
        <f t="shared" si="709"/>
        <v/>
      </c>
      <c r="GN348" t="str">
        <f t="shared" si="710"/>
        <v/>
      </c>
      <c r="GO348" t="str">
        <f t="shared" si="711"/>
        <v/>
      </c>
      <c r="GP348" t="str">
        <f t="shared" si="712"/>
        <v/>
      </c>
      <c r="GQ348" t="str">
        <f t="shared" si="665"/>
        <v/>
      </c>
      <c r="GR348" t="str">
        <f t="shared" si="713"/>
        <v/>
      </c>
      <c r="GS348" t="str">
        <f t="shared" si="714"/>
        <v/>
      </c>
      <c r="GU348" t="str">
        <f t="shared" si="715"/>
        <v/>
      </c>
      <c r="GV348" t="str">
        <f t="shared" si="721"/>
        <v/>
      </c>
      <c r="GW348" t="str">
        <f t="shared" si="722"/>
        <v/>
      </c>
      <c r="GX348" t="str">
        <f t="shared" si="723"/>
        <v/>
      </c>
      <c r="GY348" s="19"/>
      <c r="GZ348" t="e">
        <f t="shared" si="666"/>
        <v>#VALUE!</v>
      </c>
      <c r="HA348">
        <f t="shared" si="724"/>
        <v>3</v>
      </c>
      <c r="HC348" t="s">
        <v>982</v>
      </c>
      <c r="HD348">
        <f t="shared" si="683"/>
        <v>314</v>
      </c>
      <c r="HE348" t="str">
        <f t="shared" si="616"/>
        <v/>
      </c>
      <c r="HF348">
        <f t="shared" si="617"/>
        <v>0</v>
      </c>
      <c r="HG348" t="str">
        <f t="shared" si="618"/>
        <v/>
      </c>
      <c r="HH348">
        <f t="shared" si="716"/>
        <v>0</v>
      </c>
    </row>
    <row r="349" spans="2:216" x14ac:dyDescent="0.25">
      <c r="B349" s="8"/>
      <c r="C349" s="8"/>
      <c r="D349" s="8"/>
      <c r="E349" s="8"/>
      <c r="F349" s="8"/>
      <c r="G349" s="8"/>
      <c r="H349" s="8"/>
      <c r="I349" s="8"/>
      <c r="J349" s="8"/>
      <c r="L349" s="185"/>
      <c r="M349" s="185"/>
      <c r="N349" s="84"/>
      <c r="O349" s="8"/>
      <c r="P349" s="8"/>
      <c r="Q349" s="27"/>
      <c r="R349" s="227">
        <f t="shared" si="619"/>
        <v>210</v>
      </c>
      <c r="U349" s="32" t="str">
        <f t="shared" si="685"/>
        <v/>
      </c>
      <c r="V349" s="44" t="str">
        <f t="shared" si="686"/>
        <v/>
      </c>
      <c r="W349" s="66" t="str">
        <f t="shared" si="620"/>
        <v/>
      </c>
      <c r="X349" s="34" t="str">
        <f t="shared" si="687"/>
        <v/>
      </c>
      <c r="Y349" s="38" t="str">
        <f t="shared" si="688"/>
        <v/>
      </c>
      <c r="Z349" s="34" t="str">
        <f t="shared" si="689"/>
        <v/>
      </c>
      <c r="AA349" s="34" t="str">
        <f t="shared" si="690"/>
        <v/>
      </c>
      <c r="AB349" s="34" t="str">
        <f t="shared" si="621"/>
        <v/>
      </c>
      <c r="AC349" s="38" t="str">
        <f t="shared" si="622"/>
        <v/>
      </c>
      <c r="AD349" s="38" t="str">
        <f t="shared" si="623"/>
        <v/>
      </c>
      <c r="AE349" s="40" t="str">
        <f t="shared" si="691"/>
        <v/>
      </c>
      <c r="AG349" s="20" t="e">
        <f t="shared" si="624"/>
        <v>#VALUE!</v>
      </c>
      <c r="BE349" s="8">
        <v>180</v>
      </c>
      <c r="BF349" s="8">
        <v>360</v>
      </c>
      <c r="BG349" s="8">
        <f t="shared" si="684"/>
        <v>12600</v>
      </c>
      <c r="BH349">
        <f t="shared" si="625"/>
        <v>37800</v>
      </c>
      <c r="BI349" t="s">
        <v>20</v>
      </c>
      <c r="BJ349">
        <f t="shared" si="626"/>
        <v>37800</v>
      </c>
      <c r="BK349">
        <f t="shared" si="667"/>
        <v>0</v>
      </c>
      <c r="BL349" s="17">
        <f t="shared" si="627"/>
        <v>75600</v>
      </c>
      <c r="BM349" s="17">
        <f t="shared" si="628"/>
        <v>360</v>
      </c>
      <c r="BN349" s="17">
        <f t="shared" si="629"/>
        <v>75600</v>
      </c>
      <c r="BO349" s="17">
        <f t="shared" si="630"/>
        <v>0</v>
      </c>
      <c r="BR349">
        <f t="shared" si="631"/>
        <v>37800</v>
      </c>
      <c r="BS349">
        <f t="shared" si="632"/>
        <v>360</v>
      </c>
      <c r="BT349">
        <f t="shared" si="633"/>
        <v>210</v>
      </c>
      <c r="BU349">
        <f t="shared" si="634"/>
        <v>1</v>
      </c>
      <c r="BX349">
        <f t="shared" si="635"/>
        <v>1</v>
      </c>
      <c r="BY349">
        <f t="shared" si="636"/>
        <v>210</v>
      </c>
      <c r="BZ349">
        <f t="shared" si="637"/>
        <v>1</v>
      </c>
      <c r="CA349">
        <f t="shared" si="638"/>
        <v>1</v>
      </c>
      <c r="CB349">
        <f t="shared" si="639"/>
        <v>210</v>
      </c>
      <c r="CC349">
        <f t="shared" si="640"/>
        <v>1</v>
      </c>
      <c r="CD349" s="19"/>
      <c r="CE349" s="155">
        <f t="shared" si="641"/>
        <v>210</v>
      </c>
      <c r="CF349" s="17">
        <f t="shared" si="642"/>
        <v>210</v>
      </c>
      <c r="CG349" s="205">
        <f t="shared" si="643"/>
        <v>659.73445725385659</v>
      </c>
      <c r="CH349" s="205">
        <f t="shared" si="644"/>
        <v>210</v>
      </c>
      <c r="CI349" s="205">
        <f t="shared" si="645"/>
        <v>0</v>
      </c>
      <c r="CJ349" s="224">
        <f t="shared" si="600"/>
        <v>1</v>
      </c>
      <c r="CK349" s="205">
        <f t="shared" si="646"/>
        <v>2</v>
      </c>
      <c r="CL349" s="205">
        <v>360</v>
      </c>
      <c r="CM349" s="205">
        <f t="shared" si="668"/>
        <v>8.3333333333333332E-3</v>
      </c>
      <c r="CN349" s="8"/>
      <c r="CO349" s="198"/>
      <c r="CP349" s="8"/>
      <c r="CQ349" s="8"/>
      <c r="CR349" s="8"/>
      <c r="CS349" s="8"/>
      <c r="CT349" s="8">
        <f t="shared" si="669"/>
        <v>630</v>
      </c>
      <c r="CU349" s="8">
        <f t="shared" si="670"/>
        <v>3</v>
      </c>
      <c r="CV349" s="8">
        <f t="shared" si="647"/>
        <v>3</v>
      </c>
      <c r="CW349" s="8">
        <f t="shared" si="717"/>
        <v>210</v>
      </c>
      <c r="CX349" s="8">
        <f t="shared" si="718"/>
        <v>1</v>
      </c>
      <c r="CY349" s="8">
        <f t="shared" si="601"/>
        <v>3</v>
      </c>
      <c r="CZ349" s="8">
        <f t="shared" si="602"/>
        <v>210</v>
      </c>
      <c r="DA349" s="8">
        <f t="shared" si="648"/>
        <v>1</v>
      </c>
      <c r="DB349" s="8"/>
      <c r="DC349" s="198">
        <f t="shared" si="649"/>
        <v>210</v>
      </c>
      <c r="DD349" s="234" t="s">
        <v>1005</v>
      </c>
      <c r="DE349" s="198">
        <f t="shared" si="650"/>
        <v>1</v>
      </c>
      <c r="DF349" s="8" t="s">
        <v>16</v>
      </c>
      <c r="DG349" s="8">
        <f t="shared" si="603"/>
        <v>210</v>
      </c>
      <c r="DH349" s="129" t="s">
        <v>18</v>
      </c>
      <c r="DI349" s="129" t="s">
        <v>16</v>
      </c>
      <c r="DJ349" s="198">
        <f t="shared" si="651"/>
        <v>659.73445725385659</v>
      </c>
      <c r="DK349" s="30" t="s">
        <v>2</v>
      </c>
      <c r="DL349" s="198">
        <f t="shared" si="604"/>
        <v>659.73445725385659</v>
      </c>
      <c r="DM349" s="228">
        <f t="shared" si="671"/>
        <v>1000000000000</v>
      </c>
      <c r="DN349" s="228">
        <f t="shared" si="672"/>
        <v>659734457253856.63</v>
      </c>
      <c r="DO349" s="228">
        <f t="shared" si="673"/>
        <v>659734457253856.63</v>
      </c>
      <c r="DP349" s="228">
        <f t="shared" si="674"/>
        <v>659734457253857</v>
      </c>
      <c r="DQ349" s="228">
        <f t="shared" si="675"/>
        <v>659734457253857</v>
      </c>
      <c r="DR349" s="30" t="str">
        <f t="shared" si="676"/>
        <v/>
      </c>
      <c r="DS349" s="30">
        <f t="shared" si="677"/>
        <v>0</v>
      </c>
      <c r="DT349" s="30">
        <f t="shared" si="678"/>
        <v>0</v>
      </c>
      <c r="DU349" s="27"/>
      <c r="DV349" s="23" t="s">
        <v>19</v>
      </c>
      <c r="DW349" s="23">
        <f t="shared" si="605"/>
        <v>210</v>
      </c>
      <c r="DX349" s="23">
        <f t="shared" si="606"/>
        <v>1</v>
      </c>
      <c r="DY349" s="23">
        <f t="shared" si="652"/>
        <v>210</v>
      </c>
      <c r="DZ349" s="23">
        <f t="shared" si="653"/>
        <v>0</v>
      </c>
      <c r="EA349" s="23">
        <f t="shared" si="607"/>
        <v>0</v>
      </c>
      <c r="EB349" s="23"/>
      <c r="EC349" s="23">
        <f t="shared" si="654"/>
        <v>210</v>
      </c>
      <c r="ED349" s="23">
        <f t="shared" si="655"/>
        <v>1</v>
      </c>
      <c r="EE349" s="23">
        <f t="shared" si="656"/>
        <v>210</v>
      </c>
      <c r="EF349" s="23">
        <f t="shared" si="657"/>
        <v>1</v>
      </c>
      <c r="EG349" s="23"/>
      <c r="EH349" s="23" t="s">
        <v>36</v>
      </c>
      <c r="EI349" s="223">
        <f t="shared" si="658"/>
        <v>210</v>
      </c>
      <c r="EJ349" s="23" t="s">
        <v>17</v>
      </c>
      <c r="EK349" s="223">
        <f t="shared" si="659"/>
        <v>1</v>
      </c>
      <c r="EL349" s="92" t="s">
        <v>37</v>
      </c>
      <c r="EM349" s="24" t="s">
        <v>18</v>
      </c>
      <c r="EN349" s="92">
        <f t="shared" si="692"/>
        <v>1</v>
      </c>
      <c r="EO349" s="92" t="s">
        <v>16</v>
      </c>
      <c r="EP349" t="str">
        <f t="shared" si="693"/>
        <v xml:space="preserve">( 210 / 1 ) π </v>
      </c>
      <c r="EQ349" t="str">
        <f t="shared" si="694"/>
        <v xml:space="preserve">210 π </v>
      </c>
      <c r="ER349" t="str">
        <f t="shared" si="660"/>
        <v xml:space="preserve">210 π </v>
      </c>
      <c r="ES349">
        <f t="shared" si="679"/>
        <v>0</v>
      </c>
      <c r="ET349" t="str">
        <f t="shared" si="661"/>
        <v xml:space="preserve">210 π </v>
      </c>
      <c r="EU349" s="92" t="s">
        <v>39</v>
      </c>
      <c r="EV349" s="92">
        <f t="shared" si="680"/>
        <v>316</v>
      </c>
      <c r="EW349" s="92"/>
      <c r="EX349" s="92">
        <f t="shared" si="681"/>
        <v>3</v>
      </c>
      <c r="EY349" s="92">
        <f t="shared" si="608"/>
        <v>1</v>
      </c>
      <c r="EZ349" s="71" t="str">
        <f t="shared" si="609"/>
        <v xml:space="preserve">37800° = </v>
      </c>
      <c r="FA349" s="73" t="str">
        <f t="shared" si="662"/>
        <v xml:space="preserve">210 π </v>
      </c>
      <c r="FB349" s="26" t="str">
        <f t="shared" si="610"/>
        <v>=</v>
      </c>
      <c r="FC349" s="26"/>
      <c r="FD349" s="26">
        <f t="shared" si="611"/>
        <v>659.73445725385659</v>
      </c>
      <c r="FE349" s="26"/>
      <c r="FF349" s="26" t="s">
        <v>39</v>
      </c>
      <c r="FG349" s="25">
        <f t="shared" si="612"/>
        <v>659.73445725385659</v>
      </c>
      <c r="FH349" s="25" t="s">
        <v>2</v>
      </c>
      <c r="FI349" s="25" t="str">
        <f t="shared" si="613"/>
        <v/>
      </c>
      <c r="FL349" s="144" t="str">
        <f t="shared" si="614"/>
        <v>210 π   =</v>
      </c>
      <c r="FM349" s="42">
        <f t="shared" si="695"/>
        <v>659.73445725385659</v>
      </c>
      <c r="FN349">
        <f t="shared" si="696"/>
        <v>9.7990192349239891E-15</v>
      </c>
      <c r="FO349">
        <f t="shared" si="697"/>
        <v>1</v>
      </c>
      <c r="FP349">
        <f t="shared" si="698"/>
        <v>4.8995096174619945E-14</v>
      </c>
      <c r="FQ349">
        <f t="shared" si="699"/>
        <v>5</v>
      </c>
      <c r="FR349">
        <f t="shared" si="700"/>
        <v>0</v>
      </c>
      <c r="FS349">
        <f t="shared" si="701"/>
        <v>0</v>
      </c>
      <c r="FT349">
        <f t="shared" si="702"/>
        <v>4.8995096174619945E-14</v>
      </c>
      <c r="FV349">
        <v>360</v>
      </c>
      <c r="FW349">
        <f t="shared" si="682"/>
        <v>120</v>
      </c>
      <c r="FX349">
        <f t="shared" si="703"/>
        <v>60</v>
      </c>
      <c r="FY349">
        <f t="shared" si="719"/>
        <v>3</v>
      </c>
      <c r="FZ349">
        <f t="shared" si="663"/>
        <v>1.5</v>
      </c>
      <c r="GA349">
        <f t="shared" si="720"/>
        <v>315</v>
      </c>
      <c r="GB349">
        <f t="shared" si="704"/>
        <v>0</v>
      </c>
      <c r="GC349" t="str">
        <f t="shared" si="705"/>
        <v/>
      </c>
      <c r="GD349" t="str">
        <f t="shared" si="664"/>
        <v/>
      </c>
      <c r="GH349" t="str">
        <f t="shared" si="615"/>
        <v/>
      </c>
      <c r="GI349" t="str">
        <f t="shared" si="706"/>
        <v/>
      </c>
      <c r="GJ349" s="43" t="str">
        <f t="shared" si="707"/>
        <v/>
      </c>
      <c r="GK349" s="43" t="str">
        <f t="shared" si="708"/>
        <v/>
      </c>
      <c r="GL349" s="145"/>
      <c r="GM349" t="str">
        <f t="shared" si="709"/>
        <v/>
      </c>
      <c r="GN349" t="str">
        <f t="shared" si="710"/>
        <v/>
      </c>
      <c r="GO349" t="str">
        <f t="shared" si="711"/>
        <v/>
      </c>
      <c r="GP349" t="str">
        <f t="shared" si="712"/>
        <v/>
      </c>
      <c r="GQ349" t="str">
        <f t="shared" si="665"/>
        <v/>
      </c>
      <c r="GR349" t="str">
        <f t="shared" si="713"/>
        <v/>
      </c>
      <c r="GS349" t="str">
        <f t="shared" si="714"/>
        <v/>
      </c>
      <c r="GU349" t="str">
        <f t="shared" si="715"/>
        <v/>
      </c>
      <c r="GV349" t="str">
        <f t="shared" si="721"/>
        <v/>
      </c>
      <c r="GW349" t="str">
        <f t="shared" si="722"/>
        <v/>
      </c>
      <c r="GX349" t="str">
        <f t="shared" si="723"/>
        <v/>
      </c>
      <c r="GY349" s="19"/>
      <c r="GZ349" t="e">
        <f t="shared" si="666"/>
        <v>#VALUE!</v>
      </c>
      <c r="HA349">
        <f t="shared" si="724"/>
        <v>3</v>
      </c>
      <c r="HC349" t="s">
        <v>982</v>
      </c>
      <c r="HD349">
        <f t="shared" si="683"/>
        <v>315</v>
      </c>
      <c r="HE349" t="str">
        <f t="shared" si="616"/>
        <v/>
      </c>
      <c r="HF349">
        <f t="shared" si="617"/>
        <v>0</v>
      </c>
      <c r="HG349" t="str">
        <f t="shared" si="618"/>
        <v/>
      </c>
      <c r="HH349">
        <f t="shared" si="716"/>
        <v>0</v>
      </c>
    </row>
    <row r="350" spans="2:216" x14ac:dyDescent="0.25">
      <c r="B350" s="8"/>
      <c r="C350" s="8"/>
      <c r="D350" s="8"/>
      <c r="E350" s="8"/>
      <c r="F350" s="8"/>
      <c r="G350" s="8"/>
      <c r="H350" s="8"/>
      <c r="I350" s="8"/>
      <c r="J350" s="8"/>
      <c r="L350" s="185"/>
      <c r="M350" s="185"/>
      <c r="N350" s="84"/>
      <c r="O350" s="8"/>
      <c r="P350" s="8"/>
      <c r="Q350" s="27"/>
      <c r="R350" s="227">
        <f t="shared" si="619"/>
        <v>210.66666666666666</v>
      </c>
      <c r="U350" s="32" t="str">
        <f t="shared" si="685"/>
        <v/>
      </c>
      <c r="V350" s="45" t="str">
        <f t="shared" si="686"/>
        <v/>
      </c>
      <c r="W350" s="32" t="str">
        <f t="shared" si="620"/>
        <v/>
      </c>
      <c r="X350" s="35" t="str">
        <f t="shared" si="687"/>
        <v/>
      </c>
      <c r="Y350" s="39" t="str">
        <f t="shared" si="688"/>
        <v/>
      </c>
      <c r="Z350" s="35" t="str">
        <f t="shared" si="689"/>
        <v/>
      </c>
      <c r="AA350" s="35" t="str">
        <f t="shared" si="690"/>
        <v/>
      </c>
      <c r="AB350" s="35" t="str">
        <f t="shared" si="621"/>
        <v/>
      </c>
      <c r="AC350" s="39" t="str">
        <f t="shared" si="622"/>
        <v/>
      </c>
      <c r="AD350" s="39" t="str">
        <f t="shared" si="623"/>
        <v/>
      </c>
      <c r="AE350" s="41" t="str">
        <f t="shared" si="691"/>
        <v/>
      </c>
      <c r="AG350" s="20" t="e">
        <f t="shared" si="624"/>
        <v>#VALUE!</v>
      </c>
      <c r="BE350" s="8">
        <v>180</v>
      </c>
      <c r="BF350" s="8">
        <v>360</v>
      </c>
      <c r="BG350" s="8">
        <f t="shared" si="684"/>
        <v>12640</v>
      </c>
      <c r="BH350">
        <f t="shared" si="625"/>
        <v>37920</v>
      </c>
      <c r="BI350" t="s">
        <v>20</v>
      </c>
      <c r="BJ350">
        <f t="shared" si="626"/>
        <v>37920</v>
      </c>
      <c r="BK350">
        <f t="shared" si="667"/>
        <v>0</v>
      </c>
      <c r="BL350" s="17">
        <f t="shared" si="627"/>
        <v>75840</v>
      </c>
      <c r="BM350" s="17">
        <f t="shared" si="628"/>
        <v>360</v>
      </c>
      <c r="BN350" s="17">
        <f t="shared" si="629"/>
        <v>75840</v>
      </c>
      <c r="BO350" s="17">
        <f t="shared" si="630"/>
        <v>0</v>
      </c>
      <c r="BR350">
        <f t="shared" si="631"/>
        <v>37920</v>
      </c>
      <c r="BS350">
        <f t="shared" si="632"/>
        <v>120</v>
      </c>
      <c r="BT350">
        <f t="shared" si="633"/>
        <v>632</v>
      </c>
      <c r="BU350">
        <f t="shared" si="634"/>
        <v>3</v>
      </c>
      <c r="BX350">
        <f t="shared" si="635"/>
        <v>1</v>
      </c>
      <c r="BY350">
        <f t="shared" si="636"/>
        <v>632</v>
      </c>
      <c r="BZ350">
        <f t="shared" si="637"/>
        <v>3</v>
      </c>
      <c r="CA350">
        <f t="shared" si="638"/>
        <v>1</v>
      </c>
      <c r="CB350">
        <f t="shared" si="639"/>
        <v>632</v>
      </c>
      <c r="CC350">
        <f t="shared" si="640"/>
        <v>3</v>
      </c>
      <c r="CD350" s="19"/>
      <c r="CE350" s="155">
        <f t="shared" si="641"/>
        <v>210.66666666666666</v>
      </c>
      <c r="CF350" s="17">
        <f t="shared" si="642"/>
        <v>210.66666666666666</v>
      </c>
      <c r="CG350" s="205">
        <f t="shared" si="643"/>
        <v>661.82885235624974</v>
      </c>
      <c r="CH350" s="205">
        <f t="shared" si="644"/>
        <v>210.66666666666666</v>
      </c>
      <c r="CI350" s="205">
        <f t="shared" si="645"/>
        <v>0</v>
      </c>
      <c r="CJ350" s="224">
        <f t="shared" si="600"/>
        <v>1</v>
      </c>
      <c r="CK350" s="205">
        <f t="shared" si="646"/>
        <v>2</v>
      </c>
      <c r="CL350" s="205">
        <v>360</v>
      </c>
      <c r="CM350" s="205">
        <f t="shared" si="668"/>
        <v>8.3333333333333332E-3</v>
      </c>
      <c r="CN350" s="8"/>
      <c r="CO350" s="198"/>
      <c r="CP350" s="8"/>
      <c r="CQ350" s="8"/>
      <c r="CR350" s="8"/>
      <c r="CS350" s="8"/>
      <c r="CT350" s="8">
        <f t="shared" si="669"/>
        <v>632</v>
      </c>
      <c r="CU350" s="8">
        <f t="shared" si="670"/>
        <v>3</v>
      </c>
      <c r="CV350" s="8">
        <f t="shared" si="647"/>
        <v>1</v>
      </c>
      <c r="CW350" s="8">
        <f t="shared" si="717"/>
        <v>632</v>
      </c>
      <c r="CX350" s="8">
        <f t="shared" si="718"/>
        <v>3</v>
      </c>
      <c r="CY350" s="8">
        <f t="shared" si="601"/>
        <v>1</v>
      </c>
      <c r="CZ350" s="8">
        <f t="shared" si="602"/>
        <v>632</v>
      </c>
      <c r="DA350" s="8">
        <f t="shared" si="648"/>
        <v>3</v>
      </c>
      <c r="DB350" s="8"/>
      <c r="DC350" s="198">
        <f t="shared" si="649"/>
        <v>632</v>
      </c>
      <c r="DD350" s="234" t="s">
        <v>1005</v>
      </c>
      <c r="DE350" s="198">
        <f t="shared" si="650"/>
        <v>3</v>
      </c>
      <c r="DF350" s="8" t="s">
        <v>16</v>
      </c>
      <c r="DG350" s="8">
        <f t="shared" si="603"/>
        <v>210.66666666666666</v>
      </c>
      <c r="DH350" s="129" t="s">
        <v>18</v>
      </c>
      <c r="DI350" s="129" t="s">
        <v>16</v>
      </c>
      <c r="DJ350" s="198">
        <f t="shared" si="651"/>
        <v>661.82885235624974</v>
      </c>
      <c r="DK350" s="30" t="s">
        <v>2</v>
      </c>
      <c r="DL350" s="198">
        <f t="shared" si="604"/>
        <v>661.82885235624974</v>
      </c>
      <c r="DM350" s="228">
        <f t="shared" si="671"/>
        <v>1000000000000</v>
      </c>
      <c r="DN350" s="228">
        <f t="shared" si="672"/>
        <v>661828852356249.75</v>
      </c>
      <c r="DO350" s="228">
        <f t="shared" si="673"/>
        <v>661828852356249.75</v>
      </c>
      <c r="DP350" s="228">
        <f t="shared" si="674"/>
        <v>661828852356250</v>
      </c>
      <c r="DQ350" s="228">
        <f t="shared" si="675"/>
        <v>661828852356250</v>
      </c>
      <c r="DR350" s="30" t="str">
        <f t="shared" si="676"/>
        <v/>
      </c>
      <c r="DS350" s="30">
        <f t="shared" si="677"/>
        <v>0</v>
      </c>
      <c r="DT350" s="30">
        <f t="shared" si="678"/>
        <v>0</v>
      </c>
      <c r="DU350" s="27"/>
      <c r="DV350" s="23" t="s">
        <v>19</v>
      </c>
      <c r="DW350" s="23">
        <f t="shared" si="605"/>
        <v>632</v>
      </c>
      <c r="DX350" s="23">
        <f t="shared" si="606"/>
        <v>3</v>
      </c>
      <c r="DY350" s="23">
        <f t="shared" si="652"/>
        <v>210.66666666666666</v>
      </c>
      <c r="DZ350" s="23">
        <f t="shared" si="653"/>
        <v>0</v>
      </c>
      <c r="EA350" s="23">
        <f t="shared" si="607"/>
        <v>0</v>
      </c>
      <c r="EB350" s="23"/>
      <c r="EC350" s="23">
        <f t="shared" si="654"/>
        <v>632</v>
      </c>
      <c r="ED350" s="23">
        <f t="shared" si="655"/>
        <v>3</v>
      </c>
      <c r="EE350" s="23">
        <f t="shared" si="656"/>
        <v>632</v>
      </c>
      <c r="EF350" s="23">
        <f t="shared" si="657"/>
        <v>3</v>
      </c>
      <c r="EG350" s="23"/>
      <c r="EH350" s="23" t="s">
        <v>36</v>
      </c>
      <c r="EI350" s="223">
        <f t="shared" si="658"/>
        <v>632</v>
      </c>
      <c r="EJ350" s="23" t="s">
        <v>17</v>
      </c>
      <c r="EK350" s="223">
        <f t="shared" si="659"/>
        <v>3</v>
      </c>
      <c r="EL350" s="92" t="s">
        <v>37</v>
      </c>
      <c r="EM350" s="24" t="s">
        <v>18</v>
      </c>
      <c r="EN350" s="92">
        <f t="shared" si="692"/>
        <v>1</v>
      </c>
      <c r="EO350" s="92" t="s">
        <v>16</v>
      </c>
      <c r="EP350" t="str">
        <f t="shared" si="693"/>
        <v xml:space="preserve">( 632 / 3 ) π </v>
      </c>
      <c r="EQ350" t="str">
        <f t="shared" si="694"/>
        <v xml:space="preserve">( 632 / 3 ) π </v>
      </c>
      <c r="ER350" t="str">
        <f t="shared" si="660"/>
        <v xml:space="preserve">( 632 / 3 ) π </v>
      </c>
      <c r="ES350">
        <f t="shared" si="679"/>
        <v>0</v>
      </c>
      <c r="ET350" t="str">
        <f t="shared" si="661"/>
        <v xml:space="preserve">( 632 / 3 ) π </v>
      </c>
      <c r="EU350" s="92" t="s">
        <v>39</v>
      </c>
      <c r="EV350" s="92">
        <f t="shared" si="680"/>
        <v>317</v>
      </c>
      <c r="EW350" s="92"/>
      <c r="EX350" s="92">
        <f t="shared" si="681"/>
        <v>3</v>
      </c>
      <c r="EY350" s="92">
        <f t="shared" si="608"/>
        <v>1</v>
      </c>
      <c r="EZ350" s="71" t="str">
        <f t="shared" si="609"/>
        <v xml:space="preserve">37920° = </v>
      </c>
      <c r="FA350" s="73" t="str">
        <f t="shared" si="662"/>
        <v xml:space="preserve">( 632 / 3 ) π </v>
      </c>
      <c r="FB350" s="26" t="str">
        <f t="shared" si="610"/>
        <v>=</v>
      </c>
      <c r="FC350" s="26"/>
      <c r="FD350" s="26">
        <f t="shared" si="611"/>
        <v>661.82885235624974</v>
      </c>
      <c r="FE350" s="26"/>
      <c r="FF350" s="26" t="s">
        <v>39</v>
      </c>
      <c r="FG350" s="25">
        <f t="shared" si="612"/>
        <v>661.82885235624974</v>
      </c>
      <c r="FH350" s="25" t="s">
        <v>2</v>
      </c>
      <c r="FI350" s="25" t="str">
        <f t="shared" si="613"/>
        <v/>
      </c>
      <c r="FL350" s="144" t="str">
        <f t="shared" si="614"/>
        <v>( 632 / 3 ) π   =</v>
      </c>
      <c r="FM350" s="42">
        <f t="shared" si="695"/>
        <v>661.82885235624974</v>
      </c>
      <c r="FN350">
        <f t="shared" si="696"/>
        <v>0.86602540378445625</v>
      </c>
      <c r="FO350">
        <f t="shared" si="697"/>
        <v>-0.49999999999996947</v>
      </c>
      <c r="FP350">
        <f t="shared" si="698"/>
        <v>4.3301270189222816</v>
      </c>
      <c r="FQ350">
        <f t="shared" si="699"/>
        <v>-2.4999999999998472</v>
      </c>
      <c r="FR350">
        <f t="shared" si="700"/>
        <v>7.4999999999998472</v>
      </c>
      <c r="FS350">
        <f t="shared" si="701"/>
        <v>2.5000000000001528</v>
      </c>
      <c r="FT350">
        <f t="shared" si="702"/>
        <v>8.6602540378442985</v>
      </c>
      <c r="FV350">
        <v>360</v>
      </c>
      <c r="FW350">
        <f t="shared" si="682"/>
        <v>120</v>
      </c>
      <c r="FX350">
        <f t="shared" si="703"/>
        <v>60</v>
      </c>
      <c r="FY350">
        <f t="shared" si="719"/>
        <v>3</v>
      </c>
      <c r="FZ350">
        <f t="shared" si="663"/>
        <v>1.5</v>
      </c>
      <c r="GA350">
        <f t="shared" si="720"/>
        <v>316</v>
      </c>
      <c r="GB350">
        <f t="shared" si="704"/>
        <v>0</v>
      </c>
      <c r="GC350" t="str">
        <f t="shared" si="705"/>
        <v/>
      </c>
      <c r="GD350" t="str">
        <f t="shared" si="664"/>
        <v/>
      </c>
      <c r="GH350" t="str">
        <f t="shared" si="615"/>
        <v/>
      </c>
      <c r="GI350" t="str">
        <f t="shared" si="706"/>
        <v/>
      </c>
      <c r="GJ350" s="43" t="str">
        <f t="shared" si="707"/>
        <v/>
      </c>
      <c r="GK350" s="43" t="str">
        <f t="shared" si="708"/>
        <v/>
      </c>
      <c r="GL350" s="145"/>
      <c r="GM350" t="str">
        <f t="shared" si="709"/>
        <v/>
      </c>
      <c r="GN350" t="str">
        <f t="shared" si="710"/>
        <v/>
      </c>
      <c r="GO350" t="str">
        <f t="shared" si="711"/>
        <v/>
      </c>
      <c r="GP350" t="str">
        <f t="shared" si="712"/>
        <v/>
      </c>
      <c r="GQ350" t="str">
        <f t="shared" si="665"/>
        <v/>
      </c>
      <c r="GR350" t="str">
        <f t="shared" si="713"/>
        <v/>
      </c>
      <c r="GS350" t="str">
        <f t="shared" si="714"/>
        <v/>
      </c>
      <c r="GU350" t="str">
        <f t="shared" si="715"/>
        <v/>
      </c>
      <c r="GV350" t="str">
        <f t="shared" si="721"/>
        <v/>
      </c>
      <c r="GW350" t="str">
        <f t="shared" si="722"/>
        <v/>
      </c>
      <c r="GX350" t="str">
        <f t="shared" si="723"/>
        <v/>
      </c>
      <c r="GY350" s="19"/>
      <c r="GZ350" t="e">
        <f t="shared" si="666"/>
        <v>#VALUE!</v>
      </c>
      <c r="HA350">
        <f t="shared" si="724"/>
        <v>3</v>
      </c>
      <c r="HC350" t="s">
        <v>982</v>
      </c>
      <c r="HD350">
        <f t="shared" si="683"/>
        <v>316</v>
      </c>
      <c r="HE350" t="str">
        <f t="shared" si="616"/>
        <v/>
      </c>
      <c r="HF350">
        <f t="shared" si="617"/>
        <v>0</v>
      </c>
      <c r="HG350" t="str">
        <f t="shared" si="618"/>
        <v/>
      </c>
      <c r="HH350">
        <f t="shared" si="716"/>
        <v>0</v>
      </c>
    </row>
    <row r="351" spans="2:216" x14ac:dyDescent="0.25">
      <c r="B351" s="8"/>
      <c r="C351" s="8"/>
      <c r="D351" s="8"/>
      <c r="E351" s="8"/>
      <c r="F351" s="8"/>
      <c r="G351" s="8"/>
      <c r="H351" s="8"/>
      <c r="I351" s="8"/>
      <c r="J351" s="8"/>
      <c r="L351" s="185"/>
      <c r="M351" s="185"/>
      <c r="N351" s="84"/>
      <c r="O351" s="8"/>
      <c r="P351" s="8"/>
      <c r="Q351" s="27"/>
      <c r="R351" s="227">
        <f t="shared" si="619"/>
        <v>211.33333333333334</v>
      </c>
      <c r="U351" s="32" t="str">
        <f t="shared" si="685"/>
        <v/>
      </c>
      <c r="V351" s="44" t="str">
        <f t="shared" si="686"/>
        <v/>
      </c>
      <c r="W351" s="66" t="str">
        <f t="shared" si="620"/>
        <v/>
      </c>
      <c r="X351" s="34" t="str">
        <f t="shared" si="687"/>
        <v/>
      </c>
      <c r="Y351" s="38" t="str">
        <f t="shared" si="688"/>
        <v/>
      </c>
      <c r="Z351" s="34" t="str">
        <f t="shared" si="689"/>
        <v/>
      </c>
      <c r="AA351" s="34" t="str">
        <f t="shared" si="690"/>
        <v/>
      </c>
      <c r="AB351" s="34" t="str">
        <f t="shared" si="621"/>
        <v/>
      </c>
      <c r="AC351" s="38" t="str">
        <f t="shared" si="622"/>
        <v/>
      </c>
      <c r="AD351" s="38" t="str">
        <f t="shared" si="623"/>
        <v/>
      </c>
      <c r="AE351" s="40" t="str">
        <f t="shared" si="691"/>
        <v/>
      </c>
      <c r="AG351" s="20" t="e">
        <f t="shared" si="624"/>
        <v>#VALUE!</v>
      </c>
      <c r="BE351" s="8">
        <v>180</v>
      </c>
      <c r="BF351" s="8">
        <v>360</v>
      </c>
      <c r="BG351" s="8">
        <f t="shared" si="684"/>
        <v>12680</v>
      </c>
      <c r="BH351">
        <f t="shared" si="625"/>
        <v>38040</v>
      </c>
      <c r="BI351" t="s">
        <v>20</v>
      </c>
      <c r="BJ351">
        <f t="shared" si="626"/>
        <v>38040</v>
      </c>
      <c r="BK351">
        <f t="shared" si="667"/>
        <v>0</v>
      </c>
      <c r="BL351" s="17">
        <f t="shared" si="627"/>
        <v>76080</v>
      </c>
      <c r="BM351" s="17">
        <f t="shared" si="628"/>
        <v>360</v>
      </c>
      <c r="BN351" s="17">
        <f t="shared" si="629"/>
        <v>76080</v>
      </c>
      <c r="BO351" s="17">
        <f t="shared" si="630"/>
        <v>0</v>
      </c>
      <c r="BR351">
        <f t="shared" si="631"/>
        <v>38040</v>
      </c>
      <c r="BS351">
        <f t="shared" si="632"/>
        <v>120</v>
      </c>
      <c r="BT351">
        <f t="shared" si="633"/>
        <v>634</v>
      </c>
      <c r="BU351">
        <f t="shared" si="634"/>
        <v>3</v>
      </c>
      <c r="BX351">
        <f t="shared" si="635"/>
        <v>1</v>
      </c>
      <c r="BY351">
        <f t="shared" si="636"/>
        <v>634</v>
      </c>
      <c r="BZ351">
        <f t="shared" si="637"/>
        <v>3</v>
      </c>
      <c r="CA351">
        <f t="shared" si="638"/>
        <v>1</v>
      </c>
      <c r="CB351">
        <f t="shared" si="639"/>
        <v>634</v>
      </c>
      <c r="CC351">
        <f t="shared" si="640"/>
        <v>3</v>
      </c>
      <c r="CD351" s="19"/>
      <c r="CE351" s="155">
        <f t="shared" si="641"/>
        <v>211.33333333333334</v>
      </c>
      <c r="CF351" s="17">
        <f t="shared" si="642"/>
        <v>211.33333333333334</v>
      </c>
      <c r="CG351" s="205">
        <f t="shared" si="643"/>
        <v>663.923247458643</v>
      </c>
      <c r="CH351" s="205">
        <f t="shared" si="644"/>
        <v>211.33333333333334</v>
      </c>
      <c r="CI351" s="205">
        <f t="shared" si="645"/>
        <v>0</v>
      </c>
      <c r="CJ351" s="224">
        <f t="shared" si="600"/>
        <v>1</v>
      </c>
      <c r="CK351" s="205">
        <f t="shared" si="646"/>
        <v>2</v>
      </c>
      <c r="CL351" s="205">
        <v>360</v>
      </c>
      <c r="CM351" s="205">
        <f t="shared" si="668"/>
        <v>8.3333333333333332E-3</v>
      </c>
      <c r="CN351" s="8"/>
      <c r="CO351" s="198"/>
      <c r="CP351" s="8"/>
      <c r="CQ351" s="8"/>
      <c r="CR351" s="8"/>
      <c r="CS351" s="8"/>
      <c r="CT351" s="8">
        <f t="shared" si="669"/>
        <v>634</v>
      </c>
      <c r="CU351" s="8">
        <f t="shared" si="670"/>
        <v>3</v>
      </c>
      <c r="CV351" s="8">
        <f t="shared" si="647"/>
        <v>1</v>
      </c>
      <c r="CW351" s="8">
        <f t="shared" si="717"/>
        <v>634</v>
      </c>
      <c r="CX351" s="8">
        <f t="shared" si="718"/>
        <v>3</v>
      </c>
      <c r="CY351" s="8">
        <f t="shared" si="601"/>
        <v>1</v>
      </c>
      <c r="CZ351" s="8">
        <f t="shared" si="602"/>
        <v>634</v>
      </c>
      <c r="DA351" s="8">
        <f t="shared" si="648"/>
        <v>3</v>
      </c>
      <c r="DB351" s="8"/>
      <c r="DC351" s="198">
        <f t="shared" si="649"/>
        <v>634</v>
      </c>
      <c r="DD351" s="234" t="s">
        <v>1005</v>
      </c>
      <c r="DE351" s="198">
        <f t="shared" si="650"/>
        <v>3</v>
      </c>
      <c r="DF351" s="8" t="s">
        <v>16</v>
      </c>
      <c r="DG351" s="8">
        <f t="shared" si="603"/>
        <v>211.33333333333334</v>
      </c>
      <c r="DH351" s="129" t="s">
        <v>18</v>
      </c>
      <c r="DI351" s="129" t="s">
        <v>16</v>
      </c>
      <c r="DJ351" s="198">
        <f t="shared" si="651"/>
        <v>663.923247458643</v>
      </c>
      <c r="DK351" s="30" t="s">
        <v>2</v>
      </c>
      <c r="DL351" s="198">
        <f t="shared" si="604"/>
        <v>663.923247458643</v>
      </c>
      <c r="DM351" s="228">
        <f t="shared" si="671"/>
        <v>1000000000000</v>
      </c>
      <c r="DN351" s="228">
        <f t="shared" si="672"/>
        <v>663923247458643</v>
      </c>
      <c r="DO351" s="228">
        <f t="shared" si="673"/>
        <v>663923247458643</v>
      </c>
      <c r="DP351" s="228">
        <f t="shared" si="674"/>
        <v>663923247458643</v>
      </c>
      <c r="DQ351" s="228">
        <f t="shared" si="675"/>
        <v>663923247458643</v>
      </c>
      <c r="DR351" s="30" t="str">
        <f t="shared" si="676"/>
        <v/>
      </c>
      <c r="DS351" s="30">
        <f t="shared" si="677"/>
        <v>0</v>
      </c>
      <c r="DT351" s="30">
        <f t="shared" si="678"/>
        <v>0</v>
      </c>
      <c r="DU351" s="27"/>
      <c r="DV351" s="23" t="s">
        <v>19</v>
      </c>
      <c r="DW351" s="23">
        <f t="shared" si="605"/>
        <v>634</v>
      </c>
      <c r="DX351" s="23">
        <f t="shared" si="606"/>
        <v>3</v>
      </c>
      <c r="DY351" s="23">
        <f t="shared" si="652"/>
        <v>211.33333333333334</v>
      </c>
      <c r="DZ351" s="23">
        <f t="shared" si="653"/>
        <v>0</v>
      </c>
      <c r="EA351" s="23">
        <f t="shared" si="607"/>
        <v>0</v>
      </c>
      <c r="EB351" s="23"/>
      <c r="EC351" s="23">
        <f t="shared" si="654"/>
        <v>634</v>
      </c>
      <c r="ED351" s="23">
        <f t="shared" si="655"/>
        <v>3</v>
      </c>
      <c r="EE351" s="23">
        <f t="shared" si="656"/>
        <v>634</v>
      </c>
      <c r="EF351" s="23">
        <f t="shared" si="657"/>
        <v>3</v>
      </c>
      <c r="EG351" s="23"/>
      <c r="EH351" s="23" t="s">
        <v>36</v>
      </c>
      <c r="EI351" s="223">
        <f t="shared" si="658"/>
        <v>634</v>
      </c>
      <c r="EJ351" s="23" t="s">
        <v>17</v>
      </c>
      <c r="EK351" s="223">
        <f t="shared" si="659"/>
        <v>3</v>
      </c>
      <c r="EL351" s="92" t="s">
        <v>37</v>
      </c>
      <c r="EM351" s="24" t="s">
        <v>18</v>
      </c>
      <c r="EN351" s="92">
        <f t="shared" si="692"/>
        <v>1</v>
      </c>
      <c r="EO351" s="92" t="s">
        <v>16</v>
      </c>
      <c r="EP351" t="str">
        <f t="shared" si="693"/>
        <v xml:space="preserve">( 634 / 3 ) π </v>
      </c>
      <c r="EQ351" t="str">
        <f t="shared" si="694"/>
        <v xml:space="preserve">( 634 / 3 ) π </v>
      </c>
      <c r="ER351" t="str">
        <f t="shared" si="660"/>
        <v xml:space="preserve">( 634 / 3 ) π </v>
      </c>
      <c r="ES351">
        <f t="shared" si="679"/>
        <v>0</v>
      </c>
      <c r="ET351" t="str">
        <f t="shared" si="661"/>
        <v xml:space="preserve">( 634 / 3 ) π </v>
      </c>
      <c r="EU351" s="92" t="s">
        <v>39</v>
      </c>
      <c r="EV351" s="92">
        <f t="shared" si="680"/>
        <v>318</v>
      </c>
      <c r="EW351" s="92"/>
      <c r="EX351" s="92">
        <f t="shared" si="681"/>
        <v>3</v>
      </c>
      <c r="EY351" s="92">
        <f t="shared" si="608"/>
        <v>3</v>
      </c>
      <c r="EZ351" s="71" t="str">
        <f t="shared" si="609"/>
        <v xml:space="preserve">38040° = </v>
      </c>
      <c r="FA351" s="73" t="str">
        <f t="shared" si="662"/>
        <v xml:space="preserve">( 634 / 3 ) π </v>
      </c>
      <c r="FB351" s="26" t="str">
        <f t="shared" si="610"/>
        <v>=</v>
      </c>
      <c r="FC351" s="26"/>
      <c r="FD351" s="26">
        <f t="shared" si="611"/>
        <v>663.923247458643</v>
      </c>
      <c r="FE351" s="26"/>
      <c r="FF351" s="26" t="s">
        <v>39</v>
      </c>
      <c r="FG351" s="25">
        <f t="shared" si="612"/>
        <v>663.92324745864289</v>
      </c>
      <c r="FH351" s="25" t="s">
        <v>2</v>
      </c>
      <c r="FI351" s="25" t="str">
        <f t="shared" si="613"/>
        <v/>
      </c>
      <c r="FL351" s="144" t="str">
        <f t="shared" si="614"/>
        <v>( 634 / 3 ) π   =</v>
      </c>
      <c r="FM351" s="42">
        <f t="shared" si="695"/>
        <v>663.92324745864289</v>
      </c>
      <c r="FN351">
        <f t="shared" si="696"/>
        <v>-0.86602540378439852</v>
      </c>
      <c r="FO351">
        <f t="shared" si="697"/>
        <v>-0.50000000000006961</v>
      </c>
      <c r="FP351">
        <f t="shared" si="698"/>
        <v>-4.3301270189219929</v>
      </c>
      <c r="FQ351">
        <f t="shared" si="699"/>
        <v>-2.5000000000003482</v>
      </c>
      <c r="FR351">
        <f t="shared" si="700"/>
        <v>7.5000000000003482</v>
      </c>
      <c r="FS351">
        <f t="shared" si="701"/>
        <v>2.4999999999996518</v>
      </c>
      <c r="FT351">
        <f t="shared" si="702"/>
        <v>8.660254037844588</v>
      </c>
      <c r="FV351">
        <v>360</v>
      </c>
      <c r="FW351">
        <f t="shared" si="682"/>
        <v>120</v>
      </c>
      <c r="FX351">
        <f t="shared" si="703"/>
        <v>60</v>
      </c>
      <c r="FY351">
        <f t="shared" si="719"/>
        <v>3</v>
      </c>
      <c r="FZ351">
        <f t="shared" si="663"/>
        <v>1.5</v>
      </c>
      <c r="GA351">
        <f t="shared" si="720"/>
        <v>317</v>
      </c>
      <c r="GB351">
        <f t="shared" si="704"/>
        <v>0</v>
      </c>
      <c r="GC351" t="str">
        <f t="shared" si="705"/>
        <v/>
      </c>
      <c r="GD351" t="str">
        <f t="shared" si="664"/>
        <v/>
      </c>
      <c r="GH351" t="str">
        <f t="shared" si="615"/>
        <v/>
      </c>
      <c r="GI351" t="str">
        <f t="shared" si="706"/>
        <v/>
      </c>
      <c r="GJ351" s="43" t="str">
        <f t="shared" si="707"/>
        <v/>
      </c>
      <c r="GK351" s="43" t="str">
        <f t="shared" si="708"/>
        <v/>
      </c>
      <c r="GL351" s="145"/>
      <c r="GM351" t="str">
        <f t="shared" si="709"/>
        <v/>
      </c>
      <c r="GN351" t="str">
        <f t="shared" si="710"/>
        <v/>
      </c>
      <c r="GO351" t="str">
        <f t="shared" si="711"/>
        <v/>
      </c>
      <c r="GP351" t="str">
        <f t="shared" si="712"/>
        <v/>
      </c>
      <c r="GQ351" t="str">
        <f t="shared" si="665"/>
        <v/>
      </c>
      <c r="GR351" t="str">
        <f t="shared" si="713"/>
        <v/>
      </c>
      <c r="GS351" t="str">
        <f t="shared" si="714"/>
        <v/>
      </c>
      <c r="GU351" t="str">
        <f t="shared" si="715"/>
        <v/>
      </c>
      <c r="GV351" t="str">
        <f t="shared" si="721"/>
        <v/>
      </c>
      <c r="GW351" t="str">
        <f t="shared" si="722"/>
        <v/>
      </c>
      <c r="GX351" t="str">
        <f t="shared" si="723"/>
        <v/>
      </c>
      <c r="GY351" s="19"/>
      <c r="GZ351" t="e">
        <f t="shared" si="666"/>
        <v>#VALUE!</v>
      </c>
      <c r="HA351">
        <f t="shared" si="724"/>
        <v>3</v>
      </c>
      <c r="HC351" t="s">
        <v>982</v>
      </c>
      <c r="HD351">
        <f t="shared" si="683"/>
        <v>317</v>
      </c>
      <c r="HE351" t="str">
        <f t="shared" si="616"/>
        <v/>
      </c>
      <c r="HF351">
        <f t="shared" si="617"/>
        <v>0</v>
      </c>
      <c r="HG351" t="str">
        <f t="shared" si="618"/>
        <v/>
      </c>
      <c r="HH351">
        <f t="shared" si="716"/>
        <v>0</v>
      </c>
    </row>
    <row r="352" spans="2:216" x14ac:dyDescent="0.25">
      <c r="B352" s="8"/>
      <c r="C352" s="8"/>
      <c r="D352" s="8"/>
      <c r="E352" s="8"/>
      <c r="F352" s="8"/>
      <c r="G352" s="8"/>
      <c r="H352" s="8"/>
      <c r="I352" s="8"/>
      <c r="J352" s="8"/>
      <c r="L352" s="185"/>
      <c r="M352" s="185"/>
      <c r="N352" s="84"/>
      <c r="O352" s="8"/>
      <c r="P352" s="8"/>
      <c r="Q352" s="27"/>
      <c r="R352" s="227">
        <f t="shared" si="619"/>
        <v>212</v>
      </c>
      <c r="U352" s="32" t="str">
        <f t="shared" si="685"/>
        <v/>
      </c>
      <c r="V352" s="45" t="str">
        <f t="shared" si="686"/>
        <v/>
      </c>
      <c r="W352" s="32" t="str">
        <f t="shared" si="620"/>
        <v/>
      </c>
      <c r="X352" s="35" t="str">
        <f t="shared" si="687"/>
        <v/>
      </c>
      <c r="Y352" s="39" t="str">
        <f t="shared" si="688"/>
        <v/>
      </c>
      <c r="Z352" s="35" t="str">
        <f t="shared" si="689"/>
        <v/>
      </c>
      <c r="AA352" s="35" t="str">
        <f t="shared" si="690"/>
        <v/>
      </c>
      <c r="AB352" s="35" t="str">
        <f t="shared" si="621"/>
        <v/>
      </c>
      <c r="AC352" s="39" t="str">
        <f t="shared" si="622"/>
        <v/>
      </c>
      <c r="AD352" s="39" t="str">
        <f t="shared" si="623"/>
        <v/>
      </c>
      <c r="AE352" s="41" t="str">
        <f t="shared" si="691"/>
        <v/>
      </c>
      <c r="AG352" s="20" t="e">
        <f t="shared" si="624"/>
        <v>#VALUE!</v>
      </c>
      <c r="BE352" s="8">
        <v>180</v>
      </c>
      <c r="BF352" s="8">
        <v>360</v>
      </c>
      <c r="BG352" s="8">
        <f t="shared" si="684"/>
        <v>12720</v>
      </c>
      <c r="BH352">
        <f t="shared" si="625"/>
        <v>38160</v>
      </c>
      <c r="BI352" t="s">
        <v>20</v>
      </c>
      <c r="BJ352">
        <f t="shared" si="626"/>
        <v>38160</v>
      </c>
      <c r="BK352">
        <f t="shared" si="667"/>
        <v>0</v>
      </c>
      <c r="BL352" s="17">
        <f t="shared" si="627"/>
        <v>76320</v>
      </c>
      <c r="BM352" s="17">
        <f t="shared" si="628"/>
        <v>360</v>
      </c>
      <c r="BN352" s="17">
        <f t="shared" si="629"/>
        <v>76320</v>
      </c>
      <c r="BO352" s="17">
        <f t="shared" si="630"/>
        <v>0</v>
      </c>
      <c r="BR352">
        <f t="shared" si="631"/>
        <v>38160</v>
      </c>
      <c r="BS352">
        <f t="shared" si="632"/>
        <v>360</v>
      </c>
      <c r="BT352">
        <f t="shared" si="633"/>
        <v>212</v>
      </c>
      <c r="BU352">
        <f t="shared" si="634"/>
        <v>1</v>
      </c>
      <c r="BX352">
        <f t="shared" si="635"/>
        <v>1</v>
      </c>
      <c r="BY352">
        <f t="shared" si="636"/>
        <v>212</v>
      </c>
      <c r="BZ352">
        <f t="shared" si="637"/>
        <v>1</v>
      </c>
      <c r="CA352">
        <f t="shared" si="638"/>
        <v>1</v>
      </c>
      <c r="CB352">
        <f t="shared" si="639"/>
        <v>212</v>
      </c>
      <c r="CC352">
        <f t="shared" si="640"/>
        <v>1</v>
      </c>
      <c r="CD352" s="19"/>
      <c r="CE352" s="155">
        <f t="shared" si="641"/>
        <v>212</v>
      </c>
      <c r="CF352" s="17">
        <f t="shared" si="642"/>
        <v>212</v>
      </c>
      <c r="CG352" s="205">
        <f t="shared" si="643"/>
        <v>666.01764256103615</v>
      </c>
      <c r="CH352" s="205">
        <f t="shared" si="644"/>
        <v>212</v>
      </c>
      <c r="CI352" s="205">
        <f t="shared" si="645"/>
        <v>0</v>
      </c>
      <c r="CJ352" s="224">
        <f t="shared" si="600"/>
        <v>1</v>
      </c>
      <c r="CK352" s="205">
        <f t="shared" si="646"/>
        <v>2</v>
      </c>
      <c r="CL352" s="205">
        <v>360</v>
      </c>
      <c r="CM352" s="205">
        <f t="shared" si="668"/>
        <v>8.3333333333333332E-3</v>
      </c>
      <c r="CN352" s="8"/>
      <c r="CO352" s="198"/>
      <c r="CP352" s="8"/>
      <c r="CQ352" s="8"/>
      <c r="CR352" s="8"/>
      <c r="CS352" s="8"/>
      <c r="CT352" s="8">
        <f t="shared" si="669"/>
        <v>636</v>
      </c>
      <c r="CU352" s="8">
        <f t="shared" si="670"/>
        <v>3</v>
      </c>
      <c r="CV352" s="8">
        <f t="shared" si="647"/>
        <v>3</v>
      </c>
      <c r="CW352" s="8">
        <f t="shared" si="717"/>
        <v>212</v>
      </c>
      <c r="CX352" s="8">
        <f t="shared" si="718"/>
        <v>1</v>
      </c>
      <c r="CY352" s="8">
        <f t="shared" si="601"/>
        <v>3</v>
      </c>
      <c r="CZ352" s="8">
        <f t="shared" si="602"/>
        <v>212</v>
      </c>
      <c r="DA352" s="8">
        <f t="shared" si="648"/>
        <v>1</v>
      </c>
      <c r="DB352" s="8"/>
      <c r="DC352" s="198">
        <f t="shared" si="649"/>
        <v>212</v>
      </c>
      <c r="DD352" s="234" t="s">
        <v>1005</v>
      </c>
      <c r="DE352" s="198">
        <f t="shared" si="650"/>
        <v>1</v>
      </c>
      <c r="DF352" s="8" t="s">
        <v>16</v>
      </c>
      <c r="DG352" s="8">
        <f t="shared" si="603"/>
        <v>212</v>
      </c>
      <c r="DH352" s="129" t="s">
        <v>18</v>
      </c>
      <c r="DI352" s="129" t="s">
        <v>16</v>
      </c>
      <c r="DJ352" s="198">
        <f t="shared" si="651"/>
        <v>666.01764256103615</v>
      </c>
      <c r="DK352" s="30" t="s">
        <v>2</v>
      </c>
      <c r="DL352" s="198">
        <f t="shared" si="604"/>
        <v>666.01764256103615</v>
      </c>
      <c r="DM352" s="228">
        <f t="shared" si="671"/>
        <v>1000000000000</v>
      </c>
      <c r="DN352" s="228">
        <f t="shared" si="672"/>
        <v>666017642561036.13</v>
      </c>
      <c r="DO352" s="228">
        <f t="shared" si="673"/>
        <v>666017642561036.13</v>
      </c>
      <c r="DP352" s="228">
        <f t="shared" si="674"/>
        <v>666017642561036</v>
      </c>
      <c r="DQ352" s="228">
        <f t="shared" si="675"/>
        <v>666017642561036</v>
      </c>
      <c r="DR352" s="30" t="str">
        <f t="shared" si="676"/>
        <v/>
      </c>
      <c r="DS352" s="30">
        <f t="shared" si="677"/>
        <v>0</v>
      </c>
      <c r="DT352" s="30">
        <f t="shared" si="678"/>
        <v>0</v>
      </c>
      <c r="DU352" s="27"/>
      <c r="DV352" s="23" t="s">
        <v>19</v>
      </c>
      <c r="DW352" s="23">
        <f t="shared" si="605"/>
        <v>212</v>
      </c>
      <c r="DX352" s="23">
        <f t="shared" si="606"/>
        <v>1</v>
      </c>
      <c r="DY352" s="23">
        <f t="shared" si="652"/>
        <v>212</v>
      </c>
      <c r="DZ352" s="23">
        <f t="shared" si="653"/>
        <v>0</v>
      </c>
      <c r="EA352" s="23">
        <f t="shared" si="607"/>
        <v>0</v>
      </c>
      <c r="EB352" s="23"/>
      <c r="EC352" s="23">
        <f t="shared" si="654"/>
        <v>212</v>
      </c>
      <c r="ED352" s="23">
        <f t="shared" si="655"/>
        <v>1</v>
      </c>
      <c r="EE352" s="23">
        <f t="shared" si="656"/>
        <v>212</v>
      </c>
      <c r="EF352" s="23">
        <f t="shared" si="657"/>
        <v>1</v>
      </c>
      <c r="EG352" s="23"/>
      <c r="EH352" s="23" t="s">
        <v>36</v>
      </c>
      <c r="EI352" s="223">
        <f t="shared" si="658"/>
        <v>212</v>
      </c>
      <c r="EJ352" s="23" t="s">
        <v>17</v>
      </c>
      <c r="EK352" s="223">
        <f t="shared" si="659"/>
        <v>1</v>
      </c>
      <c r="EL352" s="92" t="s">
        <v>37</v>
      </c>
      <c r="EM352" s="24" t="s">
        <v>18</v>
      </c>
      <c r="EN352" s="92">
        <f t="shared" si="692"/>
        <v>1</v>
      </c>
      <c r="EO352" s="92" t="s">
        <v>16</v>
      </c>
      <c r="EP352" t="str">
        <f t="shared" si="693"/>
        <v xml:space="preserve">( 212 / 1 ) π </v>
      </c>
      <c r="EQ352" t="str">
        <f t="shared" si="694"/>
        <v xml:space="preserve">212 π </v>
      </c>
      <c r="ER352" t="str">
        <f t="shared" si="660"/>
        <v xml:space="preserve">212 π </v>
      </c>
      <c r="ES352">
        <f t="shared" si="679"/>
        <v>0</v>
      </c>
      <c r="ET352" t="str">
        <f t="shared" si="661"/>
        <v xml:space="preserve">212 π </v>
      </c>
      <c r="EU352" s="92" t="s">
        <v>39</v>
      </c>
      <c r="EV352" s="92">
        <f t="shared" si="680"/>
        <v>319</v>
      </c>
      <c r="EW352" s="92"/>
      <c r="EX352" s="92">
        <f t="shared" si="681"/>
        <v>3</v>
      </c>
      <c r="EY352" s="92">
        <f t="shared" si="608"/>
        <v>1</v>
      </c>
      <c r="EZ352" s="71" t="str">
        <f t="shared" si="609"/>
        <v xml:space="preserve">38160° = </v>
      </c>
      <c r="FA352" s="73" t="str">
        <f t="shared" si="662"/>
        <v xml:space="preserve">212 π </v>
      </c>
      <c r="FB352" s="26" t="str">
        <f t="shared" si="610"/>
        <v>=</v>
      </c>
      <c r="FC352" s="26"/>
      <c r="FD352" s="26">
        <f t="shared" si="611"/>
        <v>666.01764256103615</v>
      </c>
      <c r="FE352" s="26"/>
      <c r="FF352" s="26" t="s">
        <v>39</v>
      </c>
      <c r="FG352" s="25">
        <f t="shared" si="612"/>
        <v>666.01764256103615</v>
      </c>
      <c r="FH352" s="25" t="s">
        <v>2</v>
      </c>
      <c r="FI352" s="25" t="str">
        <f t="shared" si="613"/>
        <v/>
      </c>
      <c r="FL352" s="144" t="str">
        <f t="shared" si="614"/>
        <v>212 π   =</v>
      </c>
      <c r="FM352" s="42">
        <f t="shared" si="695"/>
        <v>666.01764256103615</v>
      </c>
      <c r="FN352">
        <f t="shared" si="696"/>
        <v>-1.1762292528860741E-14</v>
      </c>
      <c r="FO352">
        <f t="shared" si="697"/>
        <v>1</v>
      </c>
      <c r="FP352">
        <f t="shared" si="698"/>
        <v>-5.8811462644303703E-14</v>
      </c>
      <c r="FQ352">
        <f t="shared" si="699"/>
        <v>5</v>
      </c>
      <c r="FR352">
        <f t="shared" si="700"/>
        <v>0</v>
      </c>
      <c r="FS352">
        <f t="shared" si="701"/>
        <v>0</v>
      </c>
      <c r="FT352">
        <f t="shared" si="702"/>
        <v>5.8811462644303703E-14</v>
      </c>
      <c r="FV352">
        <v>360</v>
      </c>
      <c r="FW352">
        <f t="shared" si="682"/>
        <v>120</v>
      </c>
      <c r="FX352">
        <f t="shared" si="703"/>
        <v>60</v>
      </c>
      <c r="FY352">
        <f t="shared" si="719"/>
        <v>3</v>
      </c>
      <c r="FZ352">
        <f t="shared" si="663"/>
        <v>1.5</v>
      </c>
      <c r="GA352">
        <f t="shared" si="720"/>
        <v>318</v>
      </c>
      <c r="GB352">
        <f t="shared" si="704"/>
        <v>0</v>
      </c>
      <c r="GC352" t="str">
        <f t="shared" si="705"/>
        <v/>
      </c>
      <c r="GD352" t="str">
        <f t="shared" si="664"/>
        <v/>
      </c>
      <c r="GH352" t="str">
        <f t="shared" si="615"/>
        <v/>
      </c>
      <c r="GI352" t="str">
        <f t="shared" si="706"/>
        <v/>
      </c>
      <c r="GJ352" s="43" t="str">
        <f t="shared" si="707"/>
        <v/>
      </c>
      <c r="GK352" s="43" t="str">
        <f t="shared" si="708"/>
        <v/>
      </c>
      <c r="GL352" s="145"/>
      <c r="GM352" t="str">
        <f t="shared" si="709"/>
        <v/>
      </c>
      <c r="GN352" t="str">
        <f t="shared" si="710"/>
        <v/>
      </c>
      <c r="GO352" t="str">
        <f t="shared" si="711"/>
        <v/>
      </c>
      <c r="GP352" t="str">
        <f t="shared" si="712"/>
        <v/>
      </c>
      <c r="GQ352" t="str">
        <f t="shared" si="665"/>
        <v/>
      </c>
      <c r="GR352" t="str">
        <f t="shared" si="713"/>
        <v/>
      </c>
      <c r="GS352" t="str">
        <f t="shared" si="714"/>
        <v/>
      </c>
      <c r="GU352" t="str">
        <f t="shared" si="715"/>
        <v/>
      </c>
      <c r="GV352" t="str">
        <f t="shared" si="721"/>
        <v/>
      </c>
      <c r="GW352" t="str">
        <f t="shared" si="722"/>
        <v/>
      </c>
      <c r="GX352" t="str">
        <f t="shared" si="723"/>
        <v/>
      </c>
      <c r="GY352" s="19"/>
      <c r="GZ352" t="e">
        <f t="shared" si="666"/>
        <v>#VALUE!</v>
      </c>
      <c r="HA352">
        <f t="shared" si="724"/>
        <v>3</v>
      </c>
      <c r="HC352" t="s">
        <v>982</v>
      </c>
      <c r="HD352">
        <f t="shared" si="683"/>
        <v>318</v>
      </c>
      <c r="HE352" t="str">
        <f t="shared" si="616"/>
        <v/>
      </c>
      <c r="HF352">
        <f t="shared" si="617"/>
        <v>0</v>
      </c>
      <c r="HG352" t="str">
        <f t="shared" si="618"/>
        <v/>
      </c>
      <c r="HH352">
        <f t="shared" si="716"/>
        <v>0</v>
      </c>
    </row>
    <row r="353" spans="2:216" x14ac:dyDescent="0.25">
      <c r="B353" s="8"/>
      <c r="C353" s="8"/>
      <c r="D353" s="8"/>
      <c r="E353" s="8"/>
      <c r="F353" s="8"/>
      <c r="G353" s="8"/>
      <c r="H353" s="8"/>
      <c r="I353" s="8"/>
      <c r="J353" s="8"/>
      <c r="L353" s="185"/>
      <c r="M353" s="185"/>
      <c r="N353" s="84"/>
      <c r="O353" s="8"/>
      <c r="P353" s="8"/>
      <c r="Q353" s="27"/>
      <c r="R353" s="227">
        <f t="shared" si="619"/>
        <v>212.66666666666666</v>
      </c>
      <c r="U353" s="32" t="str">
        <f t="shared" si="685"/>
        <v/>
      </c>
      <c r="V353" s="44" t="str">
        <f t="shared" si="686"/>
        <v/>
      </c>
      <c r="W353" s="66" t="str">
        <f t="shared" si="620"/>
        <v/>
      </c>
      <c r="X353" s="34" t="str">
        <f t="shared" si="687"/>
        <v/>
      </c>
      <c r="Y353" s="38" t="str">
        <f t="shared" si="688"/>
        <v/>
      </c>
      <c r="Z353" s="34" t="str">
        <f t="shared" si="689"/>
        <v/>
      </c>
      <c r="AA353" s="34" t="str">
        <f t="shared" si="690"/>
        <v/>
      </c>
      <c r="AB353" s="34" t="str">
        <f t="shared" si="621"/>
        <v/>
      </c>
      <c r="AC353" s="38" t="str">
        <f t="shared" si="622"/>
        <v/>
      </c>
      <c r="AD353" s="38" t="str">
        <f t="shared" si="623"/>
        <v/>
      </c>
      <c r="AE353" s="40" t="str">
        <f t="shared" si="691"/>
        <v/>
      </c>
      <c r="AG353" s="20" t="e">
        <f t="shared" si="624"/>
        <v>#VALUE!</v>
      </c>
      <c r="BE353" s="8">
        <v>180</v>
      </c>
      <c r="BF353" s="8">
        <v>360</v>
      </c>
      <c r="BG353" s="8">
        <f t="shared" si="684"/>
        <v>12760</v>
      </c>
      <c r="BH353">
        <f t="shared" si="625"/>
        <v>38280</v>
      </c>
      <c r="BI353" t="s">
        <v>20</v>
      </c>
      <c r="BJ353">
        <f t="shared" si="626"/>
        <v>38280</v>
      </c>
      <c r="BK353">
        <f t="shared" si="667"/>
        <v>0</v>
      </c>
      <c r="BL353" s="17">
        <f t="shared" si="627"/>
        <v>76560</v>
      </c>
      <c r="BM353" s="17">
        <f t="shared" si="628"/>
        <v>360</v>
      </c>
      <c r="BN353" s="17">
        <f t="shared" si="629"/>
        <v>76560</v>
      </c>
      <c r="BO353" s="17">
        <f t="shared" si="630"/>
        <v>0</v>
      </c>
      <c r="BR353">
        <f t="shared" si="631"/>
        <v>38280</v>
      </c>
      <c r="BS353">
        <f t="shared" si="632"/>
        <v>120</v>
      </c>
      <c r="BT353">
        <f t="shared" si="633"/>
        <v>638</v>
      </c>
      <c r="BU353">
        <f t="shared" si="634"/>
        <v>3</v>
      </c>
      <c r="BX353">
        <f t="shared" si="635"/>
        <v>1</v>
      </c>
      <c r="BY353">
        <f t="shared" si="636"/>
        <v>638</v>
      </c>
      <c r="BZ353">
        <f t="shared" si="637"/>
        <v>3</v>
      </c>
      <c r="CA353">
        <f t="shared" si="638"/>
        <v>1</v>
      </c>
      <c r="CB353">
        <f t="shared" si="639"/>
        <v>638</v>
      </c>
      <c r="CC353">
        <f t="shared" si="640"/>
        <v>3</v>
      </c>
      <c r="CD353" s="19"/>
      <c r="CE353" s="155">
        <f t="shared" si="641"/>
        <v>212.66666666666666</v>
      </c>
      <c r="CF353" s="17">
        <f t="shared" si="642"/>
        <v>212.66666666666666</v>
      </c>
      <c r="CG353" s="205">
        <f t="shared" si="643"/>
        <v>668.11203766342931</v>
      </c>
      <c r="CH353" s="205">
        <f t="shared" si="644"/>
        <v>212.66666666666666</v>
      </c>
      <c r="CI353" s="205">
        <f t="shared" si="645"/>
        <v>0</v>
      </c>
      <c r="CJ353" s="224">
        <f t="shared" ref="CJ353:CJ394" si="725">IF(BH353&gt;360,1,BH353)</f>
        <v>1</v>
      </c>
      <c r="CK353" s="205">
        <f t="shared" si="646"/>
        <v>2</v>
      </c>
      <c r="CL353" s="205">
        <v>360</v>
      </c>
      <c r="CM353" s="205">
        <f t="shared" si="668"/>
        <v>8.3333333333333332E-3</v>
      </c>
      <c r="CN353" s="8"/>
      <c r="CO353" s="198"/>
      <c r="CP353" s="8"/>
      <c r="CQ353" s="8"/>
      <c r="CR353" s="8"/>
      <c r="CS353" s="8"/>
      <c r="CT353" s="8">
        <f t="shared" si="669"/>
        <v>638</v>
      </c>
      <c r="CU353" s="8">
        <f t="shared" si="670"/>
        <v>3</v>
      </c>
      <c r="CV353" s="8">
        <f t="shared" si="647"/>
        <v>1</v>
      </c>
      <c r="CW353" s="8">
        <f t="shared" si="717"/>
        <v>638</v>
      </c>
      <c r="CX353" s="8">
        <f t="shared" si="718"/>
        <v>3</v>
      </c>
      <c r="CY353" s="8">
        <f t="shared" si="601"/>
        <v>1</v>
      </c>
      <c r="CZ353" s="8">
        <f t="shared" si="602"/>
        <v>638</v>
      </c>
      <c r="DA353" s="8">
        <f t="shared" si="648"/>
        <v>3</v>
      </c>
      <c r="DB353" s="8"/>
      <c r="DC353" s="198">
        <f t="shared" si="649"/>
        <v>638</v>
      </c>
      <c r="DD353" s="234" t="s">
        <v>1005</v>
      </c>
      <c r="DE353" s="198">
        <f t="shared" si="650"/>
        <v>3</v>
      </c>
      <c r="DF353" s="8" t="s">
        <v>16</v>
      </c>
      <c r="DG353" s="8">
        <f t="shared" si="603"/>
        <v>212.66666666666666</v>
      </c>
      <c r="DH353" s="129" t="s">
        <v>18</v>
      </c>
      <c r="DI353" s="129" t="s">
        <v>16</v>
      </c>
      <c r="DJ353" s="198">
        <f t="shared" si="651"/>
        <v>668.11203766342931</v>
      </c>
      <c r="DK353" s="30" t="s">
        <v>2</v>
      </c>
      <c r="DL353" s="198">
        <f t="shared" si="604"/>
        <v>668.11203766342931</v>
      </c>
      <c r="DM353" s="228">
        <f t="shared" si="671"/>
        <v>1000000000000</v>
      </c>
      <c r="DN353" s="228">
        <f t="shared" si="672"/>
        <v>668112037663429.25</v>
      </c>
      <c r="DO353" s="228">
        <f t="shared" si="673"/>
        <v>668112037663429.25</v>
      </c>
      <c r="DP353" s="228">
        <f t="shared" si="674"/>
        <v>668112037663429</v>
      </c>
      <c r="DQ353" s="228">
        <f t="shared" si="675"/>
        <v>668112037663429</v>
      </c>
      <c r="DR353" s="30" t="str">
        <f t="shared" si="676"/>
        <v/>
      </c>
      <c r="DS353" s="30">
        <f t="shared" si="677"/>
        <v>0</v>
      </c>
      <c r="DT353" s="30">
        <f t="shared" si="678"/>
        <v>0</v>
      </c>
      <c r="DU353" s="27"/>
      <c r="DV353" s="23" t="s">
        <v>19</v>
      </c>
      <c r="DW353" s="23">
        <f t="shared" si="605"/>
        <v>638</v>
      </c>
      <c r="DX353" s="23">
        <f t="shared" si="606"/>
        <v>3</v>
      </c>
      <c r="DY353" s="23">
        <f t="shared" si="652"/>
        <v>212.66666666666666</v>
      </c>
      <c r="DZ353" s="23">
        <f t="shared" si="653"/>
        <v>0</v>
      </c>
      <c r="EA353" s="23">
        <f t="shared" si="607"/>
        <v>0</v>
      </c>
      <c r="EB353" s="23"/>
      <c r="EC353" s="23">
        <f t="shared" si="654"/>
        <v>638</v>
      </c>
      <c r="ED353" s="23">
        <f t="shared" si="655"/>
        <v>3</v>
      </c>
      <c r="EE353" s="23">
        <f t="shared" si="656"/>
        <v>638</v>
      </c>
      <c r="EF353" s="23">
        <f t="shared" si="657"/>
        <v>3</v>
      </c>
      <c r="EG353" s="23"/>
      <c r="EH353" s="23" t="s">
        <v>36</v>
      </c>
      <c r="EI353" s="223">
        <f t="shared" si="658"/>
        <v>638</v>
      </c>
      <c r="EJ353" s="23" t="s">
        <v>17</v>
      </c>
      <c r="EK353" s="223">
        <f t="shared" si="659"/>
        <v>3</v>
      </c>
      <c r="EL353" s="92" t="s">
        <v>37</v>
      </c>
      <c r="EM353" s="24" t="s">
        <v>18</v>
      </c>
      <c r="EN353" s="92">
        <f t="shared" si="692"/>
        <v>1</v>
      </c>
      <c r="EO353" s="92" t="s">
        <v>16</v>
      </c>
      <c r="EP353" t="str">
        <f t="shared" si="693"/>
        <v xml:space="preserve">( 638 / 3 ) π </v>
      </c>
      <c r="EQ353" t="str">
        <f t="shared" si="694"/>
        <v xml:space="preserve">( 638 / 3 ) π </v>
      </c>
      <c r="ER353" t="str">
        <f t="shared" si="660"/>
        <v xml:space="preserve">( 638 / 3 ) π </v>
      </c>
      <c r="ES353">
        <f t="shared" si="679"/>
        <v>0</v>
      </c>
      <c r="ET353" t="str">
        <f t="shared" si="661"/>
        <v xml:space="preserve">( 638 / 3 ) π </v>
      </c>
      <c r="EU353" s="92" t="s">
        <v>39</v>
      </c>
      <c r="EV353" s="92">
        <f t="shared" si="680"/>
        <v>320</v>
      </c>
      <c r="EW353" s="92"/>
      <c r="EX353" s="92">
        <f t="shared" si="681"/>
        <v>3</v>
      </c>
      <c r="EY353" s="92">
        <f t="shared" si="608"/>
        <v>1</v>
      </c>
      <c r="EZ353" s="71" t="str">
        <f t="shared" si="609"/>
        <v xml:space="preserve">38280° = </v>
      </c>
      <c r="FA353" s="73" t="str">
        <f t="shared" si="662"/>
        <v xml:space="preserve">( 638 / 3 ) π </v>
      </c>
      <c r="FB353" s="26" t="str">
        <f t="shared" si="610"/>
        <v>=</v>
      </c>
      <c r="FC353" s="26"/>
      <c r="FD353" s="26">
        <f t="shared" si="611"/>
        <v>668.11203766342931</v>
      </c>
      <c r="FE353" s="26"/>
      <c r="FF353" s="26" t="s">
        <v>39</v>
      </c>
      <c r="FG353" s="25">
        <f t="shared" si="612"/>
        <v>668.11203766342931</v>
      </c>
      <c r="FH353" s="25" t="s">
        <v>2</v>
      </c>
      <c r="FI353" s="25" t="str">
        <f t="shared" si="613"/>
        <v/>
      </c>
      <c r="FL353" s="144" t="str">
        <f t="shared" si="614"/>
        <v>( 638 / 3 ) π   =</v>
      </c>
      <c r="FM353" s="42">
        <f t="shared" si="695"/>
        <v>668.11203766342931</v>
      </c>
      <c r="FN353">
        <f t="shared" si="696"/>
        <v>0.86602540378446702</v>
      </c>
      <c r="FO353">
        <f t="shared" si="697"/>
        <v>-0.49999999999995076</v>
      </c>
      <c r="FP353">
        <f t="shared" si="698"/>
        <v>4.3301270189223349</v>
      </c>
      <c r="FQ353">
        <f t="shared" si="699"/>
        <v>-2.499999999999754</v>
      </c>
      <c r="FR353">
        <f t="shared" si="700"/>
        <v>7.499999999999754</v>
      </c>
      <c r="FS353">
        <f t="shared" si="701"/>
        <v>2.500000000000246</v>
      </c>
      <c r="FT353">
        <f t="shared" si="702"/>
        <v>8.6602540378442452</v>
      </c>
      <c r="FV353">
        <v>360</v>
      </c>
      <c r="FW353">
        <f t="shared" si="682"/>
        <v>120</v>
      </c>
      <c r="FX353">
        <f t="shared" si="703"/>
        <v>60</v>
      </c>
      <c r="FY353">
        <f t="shared" si="719"/>
        <v>3</v>
      </c>
      <c r="FZ353">
        <f t="shared" si="663"/>
        <v>1.5</v>
      </c>
      <c r="GA353">
        <f t="shared" si="720"/>
        <v>319</v>
      </c>
      <c r="GB353">
        <f t="shared" si="704"/>
        <v>0</v>
      </c>
      <c r="GC353" t="str">
        <f t="shared" si="705"/>
        <v/>
      </c>
      <c r="GD353" t="str">
        <f t="shared" si="664"/>
        <v/>
      </c>
      <c r="GH353" t="str">
        <f t="shared" si="615"/>
        <v/>
      </c>
      <c r="GI353" t="str">
        <f t="shared" si="706"/>
        <v/>
      </c>
      <c r="GJ353" s="43" t="str">
        <f t="shared" si="707"/>
        <v/>
      </c>
      <c r="GK353" s="43" t="str">
        <f t="shared" si="708"/>
        <v/>
      </c>
      <c r="GL353" s="145"/>
      <c r="GM353" t="str">
        <f t="shared" si="709"/>
        <v/>
      </c>
      <c r="GN353" t="str">
        <f t="shared" si="710"/>
        <v/>
      </c>
      <c r="GO353" t="str">
        <f t="shared" si="711"/>
        <v/>
      </c>
      <c r="GP353" t="str">
        <f t="shared" si="712"/>
        <v/>
      </c>
      <c r="GQ353" t="str">
        <f t="shared" si="665"/>
        <v/>
      </c>
      <c r="GR353" t="str">
        <f t="shared" si="713"/>
        <v/>
      </c>
      <c r="GS353" t="str">
        <f t="shared" si="714"/>
        <v/>
      </c>
      <c r="GU353" t="str">
        <f t="shared" si="715"/>
        <v/>
      </c>
      <c r="GV353" t="str">
        <f t="shared" si="721"/>
        <v/>
      </c>
      <c r="GW353" t="str">
        <f t="shared" si="722"/>
        <v/>
      </c>
      <c r="GX353" t="str">
        <f t="shared" si="723"/>
        <v/>
      </c>
      <c r="GY353" s="19"/>
      <c r="GZ353" t="e">
        <f t="shared" si="666"/>
        <v>#VALUE!</v>
      </c>
      <c r="HA353">
        <f t="shared" si="724"/>
        <v>3</v>
      </c>
      <c r="HC353" t="s">
        <v>982</v>
      </c>
      <c r="HD353">
        <f t="shared" si="683"/>
        <v>319</v>
      </c>
      <c r="HE353" t="str">
        <f t="shared" si="616"/>
        <v/>
      </c>
      <c r="HF353">
        <f t="shared" si="617"/>
        <v>0</v>
      </c>
      <c r="HG353" t="str">
        <f t="shared" si="618"/>
        <v/>
      </c>
      <c r="HH353">
        <f t="shared" si="716"/>
        <v>0</v>
      </c>
    </row>
    <row r="354" spans="2:216" x14ac:dyDescent="0.25">
      <c r="B354" s="8"/>
      <c r="C354" s="8"/>
      <c r="D354" s="8"/>
      <c r="E354" s="8"/>
      <c r="F354" s="8"/>
      <c r="G354" s="8"/>
      <c r="H354" s="8"/>
      <c r="I354" s="8"/>
      <c r="J354" s="8"/>
      <c r="L354" s="185"/>
      <c r="M354" s="185"/>
      <c r="N354" s="84"/>
      <c r="O354" s="8"/>
      <c r="P354" s="8"/>
      <c r="Q354" s="27"/>
      <c r="R354" s="227">
        <f t="shared" si="619"/>
        <v>213.33333333333334</v>
      </c>
      <c r="U354" s="32" t="str">
        <f t="shared" si="685"/>
        <v/>
      </c>
      <c r="V354" s="45" t="str">
        <f t="shared" si="686"/>
        <v/>
      </c>
      <c r="W354" s="32" t="str">
        <f t="shared" si="620"/>
        <v/>
      </c>
      <c r="X354" s="35" t="str">
        <f t="shared" si="687"/>
        <v/>
      </c>
      <c r="Y354" s="39" t="str">
        <f t="shared" si="688"/>
        <v/>
      </c>
      <c r="Z354" s="35" t="str">
        <f t="shared" si="689"/>
        <v/>
      </c>
      <c r="AA354" s="35" t="str">
        <f t="shared" si="690"/>
        <v/>
      </c>
      <c r="AB354" s="35" t="str">
        <f t="shared" si="621"/>
        <v/>
      </c>
      <c r="AC354" s="39" t="str">
        <f t="shared" si="622"/>
        <v/>
      </c>
      <c r="AD354" s="39" t="str">
        <f t="shared" si="623"/>
        <v/>
      </c>
      <c r="AE354" s="41" t="str">
        <f t="shared" si="691"/>
        <v/>
      </c>
      <c r="AG354" s="20" t="e">
        <f t="shared" si="624"/>
        <v>#VALUE!</v>
      </c>
      <c r="BE354" s="8">
        <v>180</v>
      </c>
      <c r="BF354" s="8">
        <v>360</v>
      </c>
      <c r="BG354" s="8">
        <f t="shared" si="684"/>
        <v>12800</v>
      </c>
      <c r="BH354">
        <f t="shared" si="625"/>
        <v>38400</v>
      </c>
      <c r="BI354" t="s">
        <v>20</v>
      </c>
      <c r="BJ354">
        <f t="shared" si="626"/>
        <v>38400</v>
      </c>
      <c r="BK354">
        <f t="shared" si="667"/>
        <v>0</v>
      </c>
      <c r="BL354" s="17">
        <f t="shared" si="627"/>
        <v>76800</v>
      </c>
      <c r="BM354" s="17">
        <f t="shared" si="628"/>
        <v>360</v>
      </c>
      <c r="BN354" s="17">
        <f t="shared" si="629"/>
        <v>76800</v>
      </c>
      <c r="BO354" s="17">
        <f t="shared" si="630"/>
        <v>0</v>
      </c>
      <c r="BR354">
        <f t="shared" si="631"/>
        <v>38400</v>
      </c>
      <c r="BS354">
        <f t="shared" si="632"/>
        <v>120</v>
      </c>
      <c r="BT354">
        <f t="shared" si="633"/>
        <v>640</v>
      </c>
      <c r="BU354">
        <f t="shared" si="634"/>
        <v>3</v>
      </c>
      <c r="BX354">
        <f t="shared" si="635"/>
        <v>1</v>
      </c>
      <c r="BY354">
        <f t="shared" si="636"/>
        <v>640</v>
      </c>
      <c r="BZ354">
        <f t="shared" si="637"/>
        <v>3</v>
      </c>
      <c r="CA354">
        <f t="shared" si="638"/>
        <v>1</v>
      </c>
      <c r="CB354">
        <f t="shared" si="639"/>
        <v>640</v>
      </c>
      <c r="CC354">
        <f t="shared" si="640"/>
        <v>3</v>
      </c>
      <c r="CD354" s="19"/>
      <c r="CE354" s="155">
        <f t="shared" si="641"/>
        <v>213.33333333333334</v>
      </c>
      <c r="CF354" s="17">
        <f t="shared" si="642"/>
        <v>213.33333333333334</v>
      </c>
      <c r="CG354" s="205">
        <f t="shared" si="643"/>
        <v>670.20643276582257</v>
      </c>
      <c r="CH354" s="205">
        <f t="shared" si="644"/>
        <v>213.33333333333334</v>
      </c>
      <c r="CI354" s="205">
        <f t="shared" si="645"/>
        <v>0</v>
      </c>
      <c r="CJ354" s="224">
        <f t="shared" si="725"/>
        <v>1</v>
      </c>
      <c r="CK354" s="205">
        <f t="shared" si="646"/>
        <v>2</v>
      </c>
      <c r="CL354" s="205">
        <v>360</v>
      </c>
      <c r="CM354" s="205">
        <f t="shared" si="668"/>
        <v>8.3333333333333332E-3</v>
      </c>
      <c r="CN354" s="8"/>
      <c r="CO354" s="198"/>
      <c r="CP354" s="8"/>
      <c r="CQ354" s="8"/>
      <c r="CR354" s="8"/>
      <c r="CS354" s="8"/>
      <c r="CT354" s="8">
        <f t="shared" si="669"/>
        <v>640</v>
      </c>
      <c r="CU354" s="8">
        <f t="shared" si="670"/>
        <v>3</v>
      </c>
      <c r="CV354" s="8">
        <f t="shared" si="647"/>
        <v>1</v>
      </c>
      <c r="CW354" s="8">
        <f t="shared" si="717"/>
        <v>640</v>
      </c>
      <c r="CX354" s="8">
        <f t="shared" si="718"/>
        <v>3</v>
      </c>
      <c r="CY354" s="8">
        <f t="shared" si="601"/>
        <v>1</v>
      </c>
      <c r="CZ354" s="8">
        <f t="shared" si="602"/>
        <v>640</v>
      </c>
      <c r="DA354" s="8">
        <f t="shared" si="648"/>
        <v>3</v>
      </c>
      <c r="DB354" s="8"/>
      <c r="DC354" s="198">
        <f t="shared" si="649"/>
        <v>640</v>
      </c>
      <c r="DD354" s="234" t="s">
        <v>1005</v>
      </c>
      <c r="DE354" s="198">
        <f t="shared" si="650"/>
        <v>3</v>
      </c>
      <c r="DF354" s="8" t="s">
        <v>16</v>
      </c>
      <c r="DG354" s="8">
        <f t="shared" si="603"/>
        <v>213.33333333333334</v>
      </c>
      <c r="DH354" s="129" t="s">
        <v>18</v>
      </c>
      <c r="DI354" s="129" t="s">
        <v>16</v>
      </c>
      <c r="DJ354" s="198">
        <f t="shared" si="651"/>
        <v>670.20643276582257</v>
      </c>
      <c r="DK354" s="30" t="s">
        <v>2</v>
      </c>
      <c r="DL354" s="198">
        <f t="shared" si="604"/>
        <v>670.20643276582257</v>
      </c>
      <c r="DM354" s="228">
        <f t="shared" si="671"/>
        <v>1000000000000</v>
      </c>
      <c r="DN354" s="228">
        <f t="shared" si="672"/>
        <v>670206432765822.63</v>
      </c>
      <c r="DO354" s="228">
        <f t="shared" si="673"/>
        <v>670206432765822.63</v>
      </c>
      <c r="DP354" s="228">
        <f t="shared" si="674"/>
        <v>670206432765823</v>
      </c>
      <c r="DQ354" s="228">
        <f t="shared" si="675"/>
        <v>670206432765823</v>
      </c>
      <c r="DR354" s="30" t="str">
        <f t="shared" si="676"/>
        <v/>
      </c>
      <c r="DS354" s="30">
        <f t="shared" si="677"/>
        <v>0</v>
      </c>
      <c r="DT354" s="30">
        <f t="shared" si="678"/>
        <v>0</v>
      </c>
      <c r="DU354" s="27"/>
      <c r="DV354" s="23" t="s">
        <v>19</v>
      </c>
      <c r="DW354" s="23">
        <f t="shared" si="605"/>
        <v>640</v>
      </c>
      <c r="DX354" s="23">
        <f t="shared" si="606"/>
        <v>3</v>
      </c>
      <c r="DY354" s="23">
        <f t="shared" si="652"/>
        <v>213.33333333333334</v>
      </c>
      <c r="DZ354" s="23">
        <f t="shared" si="653"/>
        <v>0</v>
      </c>
      <c r="EA354" s="23">
        <f t="shared" si="607"/>
        <v>0</v>
      </c>
      <c r="EB354" s="23"/>
      <c r="EC354" s="23">
        <f t="shared" si="654"/>
        <v>640</v>
      </c>
      <c r="ED354" s="23">
        <f t="shared" si="655"/>
        <v>3</v>
      </c>
      <c r="EE354" s="23">
        <f t="shared" si="656"/>
        <v>640</v>
      </c>
      <c r="EF354" s="23">
        <f t="shared" si="657"/>
        <v>3</v>
      </c>
      <c r="EG354" s="23"/>
      <c r="EH354" s="23" t="s">
        <v>36</v>
      </c>
      <c r="EI354" s="223">
        <f t="shared" si="658"/>
        <v>640</v>
      </c>
      <c r="EJ354" s="23" t="s">
        <v>17</v>
      </c>
      <c r="EK354" s="223">
        <f t="shared" si="659"/>
        <v>3</v>
      </c>
      <c r="EL354" s="92" t="s">
        <v>37</v>
      </c>
      <c r="EM354" s="24" t="s">
        <v>18</v>
      </c>
      <c r="EN354" s="92">
        <f t="shared" si="692"/>
        <v>1</v>
      </c>
      <c r="EO354" s="92" t="s">
        <v>16</v>
      </c>
      <c r="EP354" t="str">
        <f t="shared" si="693"/>
        <v xml:space="preserve">( 640 / 3 ) π </v>
      </c>
      <c r="EQ354" t="str">
        <f t="shared" si="694"/>
        <v xml:space="preserve">( 640 / 3 ) π </v>
      </c>
      <c r="ER354" t="str">
        <f t="shared" si="660"/>
        <v xml:space="preserve">( 640 / 3 ) π </v>
      </c>
      <c r="ES354">
        <f t="shared" si="679"/>
        <v>0</v>
      </c>
      <c r="ET354" t="str">
        <f t="shared" si="661"/>
        <v xml:space="preserve">( 640 / 3 ) π </v>
      </c>
      <c r="EU354" s="92" t="s">
        <v>39</v>
      </c>
      <c r="EV354" s="92">
        <f t="shared" si="680"/>
        <v>321</v>
      </c>
      <c r="EW354" s="92"/>
      <c r="EX354" s="92">
        <f t="shared" si="681"/>
        <v>3</v>
      </c>
      <c r="EY354" s="92">
        <f t="shared" si="608"/>
        <v>3</v>
      </c>
      <c r="EZ354" s="71" t="str">
        <f t="shared" si="609"/>
        <v xml:space="preserve">38400° = </v>
      </c>
      <c r="FA354" s="73" t="str">
        <f t="shared" si="662"/>
        <v xml:space="preserve">( 640 / 3 ) π </v>
      </c>
      <c r="FB354" s="26" t="str">
        <f t="shared" si="610"/>
        <v>=</v>
      </c>
      <c r="FC354" s="26"/>
      <c r="FD354" s="26">
        <f t="shared" si="611"/>
        <v>670.20643276582257</v>
      </c>
      <c r="FE354" s="26"/>
      <c r="FF354" s="26" t="s">
        <v>39</v>
      </c>
      <c r="FG354" s="25">
        <f t="shared" si="612"/>
        <v>670.20643276582257</v>
      </c>
      <c r="FH354" s="25" t="s">
        <v>2</v>
      </c>
      <c r="FI354" s="25" t="str">
        <f t="shared" si="613"/>
        <v/>
      </c>
      <c r="FL354" s="144" t="str">
        <f t="shared" si="614"/>
        <v>( 640 / 3 ) π   =</v>
      </c>
      <c r="FM354" s="42">
        <f t="shared" si="695"/>
        <v>670.20643276582257</v>
      </c>
      <c r="FN354">
        <f t="shared" si="696"/>
        <v>-0.86602540378444448</v>
      </c>
      <c r="FO354">
        <f t="shared" si="697"/>
        <v>-0.49999999999998984</v>
      </c>
      <c r="FP354">
        <f t="shared" si="698"/>
        <v>-4.3301270189222221</v>
      </c>
      <c r="FQ354">
        <f t="shared" si="699"/>
        <v>-2.4999999999999494</v>
      </c>
      <c r="FR354">
        <f t="shared" si="700"/>
        <v>7.4999999999999494</v>
      </c>
      <c r="FS354">
        <f t="shared" si="701"/>
        <v>2.5000000000000506</v>
      </c>
      <c r="FT354">
        <f t="shared" si="702"/>
        <v>8.6602540378443571</v>
      </c>
      <c r="FV354">
        <v>360</v>
      </c>
      <c r="FW354">
        <f t="shared" si="682"/>
        <v>120</v>
      </c>
      <c r="FX354">
        <f t="shared" si="703"/>
        <v>60</v>
      </c>
      <c r="FY354">
        <f t="shared" si="719"/>
        <v>3</v>
      </c>
      <c r="FZ354">
        <f t="shared" si="663"/>
        <v>1.5</v>
      </c>
      <c r="GA354">
        <f t="shared" si="720"/>
        <v>320</v>
      </c>
      <c r="GB354">
        <f t="shared" si="704"/>
        <v>0</v>
      </c>
      <c r="GC354" t="str">
        <f t="shared" si="705"/>
        <v/>
      </c>
      <c r="GD354" t="str">
        <f t="shared" si="664"/>
        <v/>
      </c>
      <c r="GH354" t="str">
        <f t="shared" si="615"/>
        <v/>
      </c>
      <c r="GI354" t="str">
        <f t="shared" si="706"/>
        <v/>
      </c>
      <c r="GJ354" s="43" t="str">
        <f t="shared" si="707"/>
        <v/>
      </c>
      <c r="GK354" s="43" t="str">
        <f t="shared" si="708"/>
        <v/>
      </c>
      <c r="GL354" s="145"/>
      <c r="GM354" t="str">
        <f t="shared" si="709"/>
        <v/>
      </c>
      <c r="GN354" t="str">
        <f t="shared" si="710"/>
        <v/>
      </c>
      <c r="GO354" t="str">
        <f t="shared" si="711"/>
        <v/>
      </c>
      <c r="GP354" t="str">
        <f t="shared" si="712"/>
        <v/>
      </c>
      <c r="GQ354" t="str">
        <f t="shared" si="665"/>
        <v/>
      </c>
      <c r="GR354" t="str">
        <f t="shared" si="713"/>
        <v/>
      </c>
      <c r="GS354" t="str">
        <f t="shared" si="714"/>
        <v/>
      </c>
      <c r="GU354" t="str">
        <f t="shared" si="715"/>
        <v/>
      </c>
      <c r="GV354" t="str">
        <f t="shared" si="721"/>
        <v/>
      </c>
      <c r="GW354" t="str">
        <f t="shared" si="722"/>
        <v/>
      </c>
      <c r="GX354" t="str">
        <f t="shared" si="723"/>
        <v/>
      </c>
      <c r="GY354" s="19"/>
      <c r="GZ354" t="e">
        <f t="shared" si="666"/>
        <v>#VALUE!</v>
      </c>
      <c r="HA354">
        <f t="shared" si="724"/>
        <v>3</v>
      </c>
      <c r="HC354" t="s">
        <v>1063</v>
      </c>
      <c r="HD354">
        <f t="shared" si="683"/>
        <v>320</v>
      </c>
      <c r="HE354" t="str">
        <f t="shared" si="616"/>
        <v>icosatrihectocontagone</v>
      </c>
      <c r="HF354">
        <f t="shared" si="617"/>
        <v>0</v>
      </c>
      <c r="HG354" t="str">
        <f t="shared" si="618"/>
        <v/>
      </c>
      <c r="HH354">
        <f t="shared" si="716"/>
        <v>0</v>
      </c>
    </row>
    <row r="355" spans="2:216" x14ac:dyDescent="0.25">
      <c r="B355" s="8"/>
      <c r="C355" s="8"/>
      <c r="D355" s="8"/>
      <c r="E355" s="8"/>
      <c r="F355" s="8"/>
      <c r="G355" s="8"/>
      <c r="H355" s="8"/>
      <c r="I355" s="8"/>
      <c r="J355" s="8"/>
      <c r="L355" s="185"/>
      <c r="M355" s="185"/>
      <c r="N355" s="84"/>
      <c r="O355" s="8"/>
      <c r="P355" s="8"/>
      <c r="Q355" s="27"/>
      <c r="R355" s="227">
        <f t="shared" si="619"/>
        <v>214</v>
      </c>
      <c r="U355" s="32" t="str">
        <f t="shared" si="685"/>
        <v/>
      </c>
      <c r="V355" s="44" t="str">
        <f t="shared" si="686"/>
        <v/>
      </c>
      <c r="W355" s="66" t="str">
        <f t="shared" si="620"/>
        <v/>
      </c>
      <c r="X355" s="34" t="str">
        <f t="shared" si="687"/>
        <v/>
      </c>
      <c r="Y355" s="38" t="str">
        <f t="shared" si="688"/>
        <v/>
      </c>
      <c r="Z355" s="34" t="str">
        <f t="shared" si="689"/>
        <v/>
      </c>
      <c r="AA355" s="34" t="str">
        <f t="shared" si="690"/>
        <v/>
      </c>
      <c r="AB355" s="34" t="str">
        <f t="shared" si="621"/>
        <v/>
      </c>
      <c r="AC355" s="38" t="str">
        <f t="shared" si="622"/>
        <v/>
      </c>
      <c r="AD355" s="38" t="str">
        <f t="shared" si="623"/>
        <v/>
      </c>
      <c r="AE355" s="40" t="str">
        <f t="shared" si="691"/>
        <v/>
      </c>
      <c r="AG355" s="20" t="e">
        <f t="shared" si="624"/>
        <v>#VALUE!</v>
      </c>
      <c r="BE355" s="8">
        <v>180</v>
      </c>
      <c r="BF355" s="8">
        <v>360</v>
      </c>
      <c r="BG355" s="8">
        <f t="shared" si="684"/>
        <v>12840</v>
      </c>
      <c r="BH355">
        <f t="shared" si="625"/>
        <v>38520</v>
      </c>
      <c r="BI355" t="s">
        <v>20</v>
      </c>
      <c r="BJ355">
        <f t="shared" si="626"/>
        <v>38520</v>
      </c>
      <c r="BK355">
        <f t="shared" si="667"/>
        <v>0</v>
      </c>
      <c r="BL355" s="17">
        <f t="shared" si="627"/>
        <v>77040</v>
      </c>
      <c r="BM355" s="17">
        <f t="shared" si="628"/>
        <v>360</v>
      </c>
      <c r="BN355" s="17">
        <f t="shared" si="629"/>
        <v>77040</v>
      </c>
      <c r="BO355" s="17">
        <f t="shared" si="630"/>
        <v>0</v>
      </c>
      <c r="BR355">
        <f t="shared" si="631"/>
        <v>38520</v>
      </c>
      <c r="BS355">
        <f t="shared" si="632"/>
        <v>360</v>
      </c>
      <c r="BT355">
        <f t="shared" si="633"/>
        <v>214</v>
      </c>
      <c r="BU355">
        <f t="shared" si="634"/>
        <v>1</v>
      </c>
      <c r="BX355">
        <f t="shared" si="635"/>
        <v>1</v>
      </c>
      <c r="BY355">
        <f t="shared" si="636"/>
        <v>214</v>
      </c>
      <c r="BZ355">
        <f t="shared" si="637"/>
        <v>1</v>
      </c>
      <c r="CA355">
        <f t="shared" si="638"/>
        <v>1</v>
      </c>
      <c r="CB355">
        <f t="shared" si="639"/>
        <v>214</v>
      </c>
      <c r="CC355">
        <f t="shared" si="640"/>
        <v>1</v>
      </c>
      <c r="CD355" s="19"/>
      <c r="CE355" s="155">
        <f t="shared" si="641"/>
        <v>214</v>
      </c>
      <c r="CF355" s="17">
        <f t="shared" si="642"/>
        <v>214</v>
      </c>
      <c r="CG355" s="205">
        <f t="shared" si="643"/>
        <v>672.30082786821572</v>
      </c>
      <c r="CH355" s="205">
        <f t="shared" si="644"/>
        <v>214</v>
      </c>
      <c r="CI355" s="205">
        <f t="shared" si="645"/>
        <v>0</v>
      </c>
      <c r="CJ355" s="224">
        <f t="shared" si="725"/>
        <v>1</v>
      </c>
      <c r="CK355" s="205">
        <f t="shared" si="646"/>
        <v>2</v>
      </c>
      <c r="CL355" s="205">
        <v>360</v>
      </c>
      <c r="CM355" s="205">
        <f t="shared" si="668"/>
        <v>8.3333333333333332E-3</v>
      </c>
      <c r="CN355" s="8"/>
      <c r="CO355" s="198"/>
      <c r="CP355" s="8"/>
      <c r="CQ355" s="8"/>
      <c r="CR355" s="8"/>
      <c r="CS355" s="8"/>
      <c r="CT355" s="8">
        <f t="shared" si="669"/>
        <v>642</v>
      </c>
      <c r="CU355" s="8">
        <f t="shared" si="670"/>
        <v>3</v>
      </c>
      <c r="CV355" s="8">
        <f t="shared" si="647"/>
        <v>3</v>
      </c>
      <c r="CW355" s="8">
        <f t="shared" si="717"/>
        <v>214</v>
      </c>
      <c r="CX355" s="8">
        <f t="shared" si="718"/>
        <v>1</v>
      </c>
      <c r="CY355" s="8">
        <f t="shared" ref="CY355:CY394" si="726">GCD(CT355,CU355)</f>
        <v>3</v>
      </c>
      <c r="CZ355" s="8">
        <f t="shared" ref="CZ355:CZ394" si="727">CT355/CY355</f>
        <v>214</v>
      </c>
      <c r="DA355" s="8">
        <f t="shared" si="648"/>
        <v>1</v>
      </c>
      <c r="DB355" s="8"/>
      <c r="DC355" s="198">
        <f t="shared" si="649"/>
        <v>214</v>
      </c>
      <c r="DD355" s="234" t="s">
        <v>1005</v>
      </c>
      <c r="DE355" s="198">
        <f t="shared" si="650"/>
        <v>1</v>
      </c>
      <c r="DF355" s="8" t="s">
        <v>16</v>
      </c>
      <c r="DG355" s="8">
        <f t="shared" ref="DG355:DG394" si="728">DC355/DE355</f>
        <v>214</v>
      </c>
      <c r="DH355" s="129" t="s">
        <v>18</v>
      </c>
      <c r="DI355" s="129" t="s">
        <v>16</v>
      </c>
      <c r="DJ355" s="198">
        <f t="shared" si="651"/>
        <v>672.30082786821572</v>
      </c>
      <c r="DK355" s="30" t="s">
        <v>2</v>
      </c>
      <c r="DL355" s="198">
        <f t="shared" ref="DL355:DL394" si="729">(((2*BH355))/360)*PI()</f>
        <v>672.30082786821572</v>
      </c>
      <c r="DM355" s="228">
        <f t="shared" si="671"/>
        <v>1000000000000</v>
      </c>
      <c r="DN355" s="228">
        <f t="shared" si="672"/>
        <v>672300827868215.75</v>
      </c>
      <c r="DO355" s="228">
        <f t="shared" si="673"/>
        <v>672300827868215.75</v>
      </c>
      <c r="DP355" s="228">
        <f t="shared" si="674"/>
        <v>672300827868216</v>
      </c>
      <c r="DQ355" s="228">
        <f t="shared" si="675"/>
        <v>672300827868216</v>
      </c>
      <c r="DR355" s="30" t="str">
        <f t="shared" si="676"/>
        <v/>
      </c>
      <c r="DS355" s="30">
        <f t="shared" si="677"/>
        <v>0</v>
      </c>
      <c r="DT355" s="30">
        <f t="shared" si="678"/>
        <v>0</v>
      </c>
      <c r="DU355" s="27"/>
      <c r="DV355" s="23" t="s">
        <v>19</v>
      </c>
      <c r="DW355" s="23">
        <f t="shared" ref="DW355:DW394" si="730">CB355</f>
        <v>214</v>
      </c>
      <c r="DX355" s="23">
        <f t="shared" ref="DX355:DX394" si="731">CC355</f>
        <v>1</v>
      </c>
      <c r="DY355" s="23">
        <f t="shared" si="652"/>
        <v>214</v>
      </c>
      <c r="DZ355" s="23">
        <f t="shared" si="653"/>
        <v>0</v>
      </c>
      <c r="EA355" s="23">
        <f t="shared" ref="EA355:EA394" si="732">BK355</f>
        <v>0</v>
      </c>
      <c r="EB355" s="23"/>
      <c r="EC355" s="23">
        <f t="shared" si="654"/>
        <v>214</v>
      </c>
      <c r="ED355" s="23">
        <f t="shared" si="655"/>
        <v>1</v>
      </c>
      <c r="EE355" s="23">
        <f t="shared" si="656"/>
        <v>214</v>
      </c>
      <c r="EF355" s="23">
        <f t="shared" si="657"/>
        <v>1</v>
      </c>
      <c r="EG355" s="23"/>
      <c r="EH355" s="23" t="s">
        <v>36</v>
      </c>
      <c r="EI355" s="223">
        <f t="shared" si="658"/>
        <v>214</v>
      </c>
      <c r="EJ355" s="23" t="s">
        <v>17</v>
      </c>
      <c r="EK355" s="223">
        <f t="shared" si="659"/>
        <v>1</v>
      </c>
      <c r="EL355" s="92" t="s">
        <v>37</v>
      </c>
      <c r="EM355" s="24" t="s">
        <v>18</v>
      </c>
      <c r="EN355" s="92">
        <f t="shared" si="692"/>
        <v>1</v>
      </c>
      <c r="EO355" s="92" t="s">
        <v>16</v>
      </c>
      <c r="EP355" t="str">
        <f t="shared" si="693"/>
        <v xml:space="preserve">( 214 / 1 ) π </v>
      </c>
      <c r="EQ355" t="str">
        <f t="shared" si="694"/>
        <v xml:space="preserve">214 π </v>
      </c>
      <c r="ER355" t="str">
        <f t="shared" si="660"/>
        <v xml:space="preserve">214 π </v>
      </c>
      <c r="ES355">
        <f t="shared" si="679"/>
        <v>0</v>
      </c>
      <c r="ET355" t="str">
        <f t="shared" si="661"/>
        <v xml:space="preserve">214 π </v>
      </c>
      <c r="EU355" s="92" t="s">
        <v>39</v>
      </c>
      <c r="EV355" s="92">
        <f t="shared" si="680"/>
        <v>322</v>
      </c>
      <c r="EW355" s="92"/>
      <c r="EX355" s="92">
        <f t="shared" si="681"/>
        <v>3</v>
      </c>
      <c r="EY355" s="92">
        <f t="shared" ref="EY355:EY394" si="733">GCD(EV355,EX355)</f>
        <v>1</v>
      </c>
      <c r="EZ355" s="71" t="str">
        <f t="shared" ref="EZ355:EZ394" si="734">BH355&amp;BI355&amp;DV355</f>
        <v xml:space="preserve">38520° = </v>
      </c>
      <c r="FA355" s="73" t="str">
        <f t="shared" si="662"/>
        <v xml:space="preserve">214 π </v>
      </c>
      <c r="FB355" s="26" t="str">
        <f t="shared" ref="FB355:FB394" si="735">IF(DS355=0,"=","")</f>
        <v>=</v>
      </c>
      <c r="FC355" s="26"/>
      <c r="FD355" s="26">
        <f t="shared" ref="FD355:FD394" si="736">(EI355/EK355)*PI()</f>
        <v>672.30082786821572</v>
      </c>
      <c r="FE355" s="26"/>
      <c r="FF355" s="26" t="s">
        <v>39</v>
      </c>
      <c r="FG355" s="25">
        <f t="shared" ref="FG355:FG394" si="737">(BH355*2*PI())/360</f>
        <v>672.30082786821572</v>
      </c>
      <c r="FH355" s="25" t="s">
        <v>2</v>
      </c>
      <c r="FI355" s="25" t="str">
        <f t="shared" ref="FI355:FI394" si="738">IF(FD355=FG355,"",1)</f>
        <v/>
      </c>
      <c r="FL355" s="144" t="str">
        <f t="shared" ref="FL355:FL394" si="739">FA355&amp;"  "&amp;FB355</f>
        <v>214 π   =</v>
      </c>
      <c r="FM355" s="42">
        <f t="shared" si="695"/>
        <v>672.30082786821572</v>
      </c>
      <c r="FN355">
        <f t="shared" si="696"/>
        <v>-3.332360429264547E-14</v>
      </c>
      <c r="FO355">
        <f t="shared" si="697"/>
        <v>1</v>
      </c>
      <c r="FP355">
        <f t="shared" si="698"/>
        <v>-1.6661802146322735E-13</v>
      </c>
      <c r="FQ355">
        <f t="shared" si="699"/>
        <v>5</v>
      </c>
      <c r="FR355">
        <f t="shared" si="700"/>
        <v>0</v>
      </c>
      <c r="FS355">
        <f t="shared" si="701"/>
        <v>0</v>
      </c>
      <c r="FT355">
        <f t="shared" si="702"/>
        <v>1.6661802146322735E-13</v>
      </c>
      <c r="FV355">
        <v>360</v>
      </c>
      <c r="FW355">
        <f t="shared" si="682"/>
        <v>120</v>
      </c>
      <c r="FX355">
        <f t="shared" si="703"/>
        <v>60</v>
      </c>
      <c r="FY355">
        <f t="shared" si="719"/>
        <v>3</v>
      </c>
      <c r="FZ355">
        <f t="shared" si="663"/>
        <v>1.5</v>
      </c>
      <c r="GA355">
        <f t="shared" si="720"/>
        <v>321</v>
      </c>
      <c r="GB355">
        <f t="shared" si="704"/>
        <v>0</v>
      </c>
      <c r="GC355" t="str">
        <f t="shared" si="705"/>
        <v/>
      </c>
      <c r="GD355" t="str">
        <f t="shared" si="664"/>
        <v/>
      </c>
      <c r="GH355" t="str">
        <f t="shared" ref="GH355:GH394" si="740">IF(GB355=0,"",EZ355)</f>
        <v/>
      </c>
      <c r="GI355" t="str">
        <f t="shared" si="706"/>
        <v/>
      </c>
      <c r="GJ355" s="43" t="str">
        <f t="shared" si="707"/>
        <v/>
      </c>
      <c r="GK355" s="43" t="str">
        <f t="shared" si="708"/>
        <v/>
      </c>
      <c r="GL355" s="145"/>
      <c r="GM355" t="str">
        <f t="shared" si="709"/>
        <v/>
      </c>
      <c r="GN355" t="str">
        <f t="shared" si="710"/>
        <v/>
      </c>
      <c r="GO355" t="str">
        <f t="shared" si="711"/>
        <v/>
      </c>
      <c r="GP355" t="str">
        <f t="shared" si="712"/>
        <v/>
      </c>
      <c r="GQ355" t="str">
        <f t="shared" si="665"/>
        <v/>
      </c>
      <c r="GR355" t="str">
        <f t="shared" si="713"/>
        <v/>
      </c>
      <c r="GS355" t="str">
        <f t="shared" si="714"/>
        <v/>
      </c>
      <c r="GU355" t="str">
        <f t="shared" si="715"/>
        <v/>
      </c>
      <c r="GV355" t="str">
        <f t="shared" si="721"/>
        <v/>
      </c>
      <c r="GW355" t="str">
        <f t="shared" si="722"/>
        <v/>
      </c>
      <c r="GX355" t="str">
        <f t="shared" si="723"/>
        <v/>
      </c>
      <c r="GY355" s="19"/>
      <c r="GZ355" t="e">
        <f t="shared" si="666"/>
        <v>#VALUE!</v>
      </c>
      <c r="HA355">
        <f t="shared" si="724"/>
        <v>3</v>
      </c>
      <c r="HC355" t="s">
        <v>982</v>
      </c>
      <c r="HD355">
        <f t="shared" si="683"/>
        <v>321</v>
      </c>
      <c r="HE355" t="str">
        <f t="shared" ref="HE355:HE395" si="741">HC355</f>
        <v/>
      </c>
      <c r="HF355">
        <f t="shared" ref="HF355:HF395" si="742">IF(HD355=HA355,HD355,0)</f>
        <v>0</v>
      </c>
      <c r="HG355" t="str">
        <f t="shared" ref="HG355:HG395" si="743">IF(HD355=HA355,HE355,"")</f>
        <v/>
      </c>
      <c r="HH355">
        <f t="shared" si="716"/>
        <v>0</v>
      </c>
    </row>
    <row r="356" spans="2:216" x14ac:dyDescent="0.25">
      <c r="B356" s="8"/>
      <c r="C356" s="8"/>
      <c r="D356" s="8"/>
      <c r="E356" s="8"/>
      <c r="F356" s="8"/>
      <c r="G356" s="8"/>
      <c r="H356" s="8"/>
      <c r="I356" s="8"/>
      <c r="J356" s="8"/>
      <c r="L356" s="185"/>
      <c r="M356" s="185"/>
      <c r="N356" s="84"/>
      <c r="O356" s="8"/>
      <c r="P356" s="8"/>
      <c r="Q356" s="27"/>
      <c r="R356" s="227">
        <f t="shared" ref="R356:R394" si="744">CE356</f>
        <v>214.66666666666666</v>
      </c>
      <c r="U356" s="32" t="str">
        <f t="shared" si="685"/>
        <v/>
      </c>
      <c r="V356" s="45" t="str">
        <f t="shared" si="686"/>
        <v/>
      </c>
      <c r="W356" s="32" t="str">
        <f t="shared" ref="W356:W394" si="745">GI356</f>
        <v/>
      </c>
      <c r="X356" s="35" t="str">
        <f t="shared" si="687"/>
        <v/>
      </c>
      <c r="Y356" s="39" t="str">
        <f t="shared" si="688"/>
        <v/>
      </c>
      <c r="Z356" s="35" t="str">
        <f t="shared" si="689"/>
        <v/>
      </c>
      <c r="AA356" s="35" t="str">
        <f t="shared" si="690"/>
        <v/>
      </c>
      <c r="AB356" s="35" t="str">
        <f t="shared" ref="AB356:AB394" si="746">GO356</f>
        <v/>
      </c>
      <c r="AC356" s="39" t="str">
        <f t="shared" ref="AC356:AC394" si="747">GQ356</f>
        <v/>
      </c>
      <c r="AD356" s="39" t="str">
        <f t="shared" ref="AD356:AD394" si="748">GR356</f>
        <v/>
      </c>
      <c r="AE356" s="41" t="str">
        <f t="shared" si="691"/>
        <v/>
      </c>
      <c r="AG356" s="20" t="e">
        <f t="shared" ref="AG356:AG395" si="749">AC356+AD356</f>
        <v>#VALUE!</v>
      </c>
      <c r="BE356" s="8">
        <v>180</v>
      </c>
      <c r="BF356" s="8">
        <v>360</v>
      </c>
      <c r="BG356" s="8">
        <f t="shared" si="684"/>
        <v>12880</v>
      </c>
      <c r="BH356">
        <f t="shared" ref="BH356:BH394" si="750">BH355+Angle1</f>
        <v>38640</v>
      </c>
      <c r="BI356" t="s">
        <v>20</v>
      </c>
      <c r="BJ356">
        <f t="shared" ref="BJ356:BJ394" si="751">INT(BH356)</f>
        <v>38640</v>
      </c>
      <c r="BK356">
        <f t="shared" si="667"/>
        <v>0</v>
      </c>
      <c r="BL356" s="17">
        <f t="shared" ref="BL356:BL394" si="752">2*BH356</f>
        <v>77280</v>
      </c>
      <c r="BM356" s="17">
        <f t="shared" ref="BM356:BM394" si="753">BF356</f>
        <v>360</v>
      </c>
      <c r="BN356" s="17">
        <f t="shared" ref="BN356:BN394" si="754">INT(BL356)</f>
        <v>77280</v>
      </c>
      <c r="BO356" s="17">
        <f t="shared" ref="BO356:BO394" si="755">BL356-BN356</f>
        <v>0</v>
      </c>
      <c r="BR356">
        <f t="shared" ref="BR356:BR394" si="756">BH356</f>
        <v>38640</v>
      </c>
      <c r="BS356">
        <f t="shared" ref="BS356:BS394" si="757">GCD(BL356,BM356)</f>
        <v>120</v>
      </c>
      <c r="BT356">
        <f t="shared" ref="BT356:BT394" si="758">BL356/BS356</f>
        <v>644</v>
      </c>
      <c r="BU356">
        <f t="shared" ref="BU356:BU394" si="759">BM356/BS356</f>
        <v>3</v>
      </c>
      <c r="BX356">
        <f t="shared" ref="BX356:BX394" si="760">GCD(BT356,BU356)</f>
        <v>1</v>
      </c>
      <c r="BY356">
        <f t="shared" ref="BY356:BY394" si="761">BT356/BX356</f>
        <v>644</v>
      </c>
      <c r="BZ356">
        <f t="shared" ref="BZ356:BZ394" si="762">BU356/BX356</f>
        <v>3</v>
      </c>
      <c r="CA356">
        <f t="shared" ref="CA356:CA394" si="763">GCD(BY356,BZ356)</f>
        <v>1</v>
      </c>
      <c r="CB356">
        <f t="shared" ref="CB356:CB394" si="764">BT356</f>
        <v>644</v>
      </c>
      <c r="CC356">
        <f t="shared" ref="CC356:CC394" si="765">BU356</f>
        <v>3</v>
      </c>
      <c r="CD356" s="19"/>
      <c r="CE356" s="155">
        <f t="shared" ref="CE356:CE393" si="766">(2*BH356)/BF356</f>
        <v>214.66666666666666</v>
      </c>
      <c r="CF356" s="17">
        <f t="shared" ref="CF356:CF394" si="767">CE356</f>
        <v>214.66666666666666</v>
      </c>
      <c r="CG356" s="205">
        <f t="shared" ref="CG356:CG394" si="768">CF356*PI()</f>
        <v>674.39522297060887</v>
      </c>
      <c r="CH356" s="205">
        <f t="shared" ref="CH356:CH394" si="769">CB356/CC356</f>
        <v>214.66666666666666</v>
      </c>
      <c r="CI356" s="205">
        <f t="shared" ref="CI356:CI394" si="770">IF(CF356=CH356,0,1)</f>
        <v>0</v>
      </c>
      <c r="CJ356" s="224">
        <f t="shared" si="725"/>
        <v>1</v>
      </c>
      <c r="CK356" s="205">
        <f t="shared" ref="CK356:CK394" si="771">CJ356*2</f>
        <v>2</v>
      </c>
      <c r="CL356" s="205">
        <v>360</v>
      </c>
      <c r="CM356" s="205">
        <f t="shared" si="668"/>
        <v>8.3333333333333332E-3</v>
      </c>
      <c r="CN356" s="8"/>
      <c r="CO356" s="198"/>
      <c r="CP356" s="8"/>
      <c r="CQ356" s="8"/>
      <c r="CR356" s="8"/>
      <c r="CS356" s="8"/>
      <c r="CT356" s="8">
        <f t="shared" si="669"/>
        <v>644</v>
      </c>
      <c r="CU356" s="8">
        <f t="shared" si="670"/>
        <v>3</v>
      </c>
      <c r="CV356" s="8">
        <f t="shared" ref="CV356:CV394" si="772">GCD(CT356,CU356)</f>
        <v>1</v>
      </c>
      <c r="CW356" s="8">
        <f t="shared" si="717"/>
        <v>644</v>
      </c>
      <c r="CX356" s="8">
        <f t="shared" si="718"/>
        <v>3</v>
      </c>
      <c r="CY356" s="8">
        <f t="shared" si="726"/>
        <v>1</v>
      </c>
      <c r="CZ356" s="8">
        <f t="shared" si="727"/>
        <v>644</v>
      </c>
      <c r="DA356" s="8">
        <f t="shared" ref="DA356:DA394" si="773">CU356/CY356</f>
        <v>3</v>
      </c>
      <c r="DB356" s="8"/>
      <c r="DC356" s="198">
        <f t="shared" ref="DC356:DC394" si="774">CZ356</f>
        <v>644</v>
      </c>
      <c r="DD356" s="234" t="s">
        <v>1005</v>
      </c>
      <c r="DE356" s="198">
        <f t="shared" ref="DE356:DE394" si="775">DA356</f>
        <v>3</v>
      </c>
      <c r="DF356" s="8" t="s">
        <v>16</v>
      </c>
      <c r="DG356" s="8">
        <f t="shared" si="728"/>
        <v>214.66666666666666</v>
      </c>
      <c r="DH356" s="129" t="s">
        <v>18</v>
      </c>
      <c r="DI356" s="129" t="s">
        <v>16</v>
      </c>
      <c r="DJ356" s="198">
        <f t="shared" ref="DJ356:DJ394" si="776">DG356*PI()</f>
        <v>674.39522297060887</v>
      </c>
      <c r="DK356" s="30" t="s">
        <v>2</v>
      </c>
      <c r="DL356" s="198">
        <f t="shared" si="729"/>
        <v>674.39522297060887</v>
      </c>
      <c r="DM356" s="228">
        <f t="shared" si="671"/>
        <v>1000000000000</v>
      </c>
      <c r="DN356" s="228">
        <f t="shared" si="672"/>
        <v>674395222970608.88</v>
      </c>
      <c r="DO356" s="228">
        <f t="shared" si="673"/>
        <v>674395222970608.88</v>
      </c>
      <c r="DP356" s="228">
        <f t="shared" si="674"/>
        <v>674395222970609</v>
      </c>
      <c r="DQ356" s="228">
        <f t="shared" si="675"/>
        <v>674395222970609</v>
      </c>
      <c r="DR356" s="30" t="str">
        <f t="shared" si="676"/>
        <v/>
      </c>
      <c r="DS356" s="30">
        <f t="shared" si="677"/>
        <v>0</v>
      </c>
      <c r="DT356" s="30">
        <f t="shared" si="678"/>
        <v>0</v>
      </c>
      <c r="DU356" s="27"/>
      <c r="DV356" s="23" t="s">
        <v>19</v>
      </c>
      <c r="DW356" s="23">
        <f t="shared" si="730"/>
        <v>644</v>
      </c>
      <c r="DX356" s="23">
        <f t="shared" si="731"/>
        <v>3</v>
      </c>
      <c r="DY356" s="23">
        <f t="shared" ref="DY356:DY394" si="777">DW356/DX356</f>
        <v>214.66666666666666</v>
      </c>
      <c r="DZ356" s="23">
        <f t="shared" ref="DZ356:DZ394" si="778">IF(DT356=0,0,1)</f>
        <v>0</v>
      </c>
      <c r="EA356" s="23">
        <f t="shared" si="732"/>
        <v>0</v>
      </c>
      <c r="EB356" s="23"/>
      <c r="EC356" s="23">
        <f t="shared" ref="EC356:EC394" si="779">IF(DZ356=0,DC356,"")</f>
        <v>644</v>
      </c>
      <c r="ED356" s="23">
        <f t="shared" ref="ED356:ED394" si="780">IF(DZ356=0,DE356,"")</f>
        <v>3</v>
      </c>
      <c r="EE356" s="23">
        <f t="shared" ref="EE356:EE394" si="781">IF(EA356=0,DW356,DC356)</f>
        <v>644</v>
      </c>
      <c r="EF356" s="23">
        <f t="shared" ref="EF356:EF394" si="782">IF(EA356=0,DX356,DE356)</f>
        <v>3</v>
      </c>
      <c r="EG356" s="23"/>
      <c r="EH356" s="23" t="s">
        <v>36</v>
      </c>
      <c r="EI356" s="223">
        <f t="shared" ref="EI356:EI394" si="783">IF(EA356=0,EE356,EC356)</f>
        <v>644</v>
      </c>
      <c r="EJ356" s="23" t="s">
        <v>17</v>
      </c>
      <c r="EK356" s="223">
        <f t="shared" ref="EK356:EK394" si="784">IF(EA356=0,EF356,ED356)</f>
        <v>3</v>
      </c>
      <c r="EL356" s="92" t="s">
        <v>37</v>
      </c>
      <c r="EM356" s="24" t="s">
        <v>18</v>
      </c>
      <c r="EN356" s="92">
        <f t="shared" si="692"/>
        <v>1</v>
      </c>
      <c r="EO356" s="92" t="s">
        <v>16</v>
      </c>
      <c r="EP356" t="str">
        <f t="shared" si="693"/>
        <v xml:space="preserve">( 644 / 3 ) π </v>
      </c>
      <c r="EQ356" t="str">
        <f t="shared" si="694"/>
        <v xml:space="preserve">( 644 / 3 ) π </v>
      </c>
      <c r="ER356" t="str">
        <f t="shared" ref="ER356:ER394" si="785">IF(DZ356=0,EQ356,"")</f>
        <v xml:space="preserve">( 644 / 3 ) π </v>
      </c>
      <c r="ES356">
        <f t="shared" si="679"/>
        <v>0</v>
      </c>
      <c r="ET356" t="str">
        <f t="shared" ref="ET356:ET395" si="786">IF(ES356=0,EQ356,ER356)</f>
        <v xml:space="preserve">( 644 / 3 ) π </v>
      </c>
      <c r="EU356" s="92" t="s">
        <v>39</v>
      </c>
      <c r="EV356" s="92">
        <f t="shared" si="680"/>
        <v>323</v>
      </c>
      <c r="EW356" s="92"/>
      <c r="EX356" s="92">
        <f t="shared" si="681"/>
        <v>3</v>
      </c>
      <c r="EY356" s="92">
        <f t="shared" si="733"/>
        <v>1</v>
      </c>
      <c r="EZ356" s="71" t="str">
        <f t="shared" si="734"/>
        <v xml:space="preserve">38640° = </v>
      </c>
      <c r="FA356" s="73" t="str">
        <f t="shared" ref="FA356:FA394" si="787">ET356</f>
        <v xml:space="preserve">( 644 / 3 ) π </v>
      </c>
      <c r="FB356" s="26" t="str">
        <f t="shared" si="735"/>
        <v>=</v>
      </c>
      <c r="FC356" s="26"/>
      <c r="FD356" s="26">
        <f t="shared" si="736"/>
        <v>674.39522297060887</v>
      </c>
      <c r="FE356" s="26"/>
      <c r="FF356" s="26" t="s">
        <v>39</v>
      </c>
      <c r="FG356" s="25">
        <f t="shared" si="737"/>
        <v>674.39522297060898</v>
      </c>
      <c r="FH356" s="25" t="s">
        <v>2</v>
      </c>
      <c r="FI356" s="25" t="str">
        <f t="shared" si="738"/>
        <v/>
      </c>
      <c r="FL356" s="144" t="str">
        <f t="shared" si="739"/>
        <v>( 644 / 3 ) π   =</v>
      </c>
      <c r="FM356" s="42">
        <f t="shared" si="695"/>
        <v>674.39522297060898</v>
      </c>
      <c r="FN356">
        <f t="shared" si="696"/>
        <v>0.86602540378442106</v>
      </c>
      <c r="FO356">
        <f t="shared" si="697"/>
        <v>-0.50000000000003053</v>
      </c>
      <c r="FP356">
        <f t="shared" si="698"/>
        <v>4.3301270189221057</v>
      </c>
      <c r="FQ356">
        <f t="shared" si="699"/>
        <v>-2.5000000000001528</v>
      </c>
      <c r="FR356">
        <f t="shared" si="700"/>
        <v>7.5000000000001528</v>
      </c>
      <c r="FS356">
        <f t="shared" si="701"/>
        <v>2.4999999999998472</v>
      </c>
      <c r="FT356">
        <f t="shared" si="702"/>
        <v>8.6602540378444743</v>
      </c>
      <c r="FV356">
        <v>360</v>
      </c>
      <c r="FW356">
        <f t="shared" si="682"/>
        <v>120</v>
      </c>
      <c r="FX356">
        <f t="shared" si="703"/>
        <v>60</v>
      </c>
      <c r="FY356">
        <f t="shared" si="719"/>
        <v>3</v>
      </c>
      <c r="FZ356">
        <f t="shared" ref="FZ356:FZ394" si="788">FY356/2</f>
        <v>1.5</v>
      </c>
      <c r="GA356">
        <f t="shared" si="720"/>
        <v>322</v>
      </c>
      <c r="GB356">
        <f t="shared" si="704"/>
        <v>0</v>
      </c>
      <c r="GC356" t="str">
        <f t="shared" si="705"/>
        <v/>
      </c>
      <c r="GD356" t="str">
        <f t="shared" ref="GD356:GD394" si="789">IF(GB356=0,"",FW356)</f>
        <v/>
      </c>
      <c r="GH356" t="str">
        <f t="shared" si="740"/>
        <v/>
      </c>
      <c r="GI356" t="str">
        <f t="shared" si="706"/>
        <v/>
      </c>
      <c r="GJ356" s="43" t="str">
        <f t="shared" si="707"/>
        <v/>
      </c>
      <c r="GK356" s="43" t="str">
        <f t="shared" si="708"/>
        <v/>
      </c>
      <c r="GL356" s="145"/>
      <c r="GM356" t="str">
        <f t="shared" si="709"/>
        <v/>
      </c>
      <c r="GN356" t="str">
        <f t="shared" si="710"/>
        <v/>
      </c>
      <c r="GO356" t="str">
        <f t="shared" si="711"/>
        <v/>
      </c>
      <c r="GP356" t="str">
        <f t="shared" si="712"/>
        <v/>
      </c>
      <c r="GQ356" t="str">
        <f t="shared" ref="GQ356:GQ394" si="790">IF(GB356=0,"",FQ356)</f>
        <v/>
      </c>
      <c r="GR356" t="str">
        <f t="shared" si="713"/>
        <v/>
      </c>
      <c r="GS356" t="str">
        <f t="shared" si="714"/>
        <v/>
      </c>
      <c r="GU356" t="str">
        <f t="shared" si="715"/>
        <v/>
      </c>
      <c r="GV356" t="str">
        <f t="shared" si="721"/>
        <v/>
      </c>
      <c r="GW356" t="str">
        <f t="shared" si="722"/>
        <v/>
      </c>
      <c r="GX356" t="str">
        <f t="shared" si="723"/>
        <v/>
      </c>
      <c r="GY356" s="19"/>
      <c r="GZ356" t="e">
        <f t="shared" ref="GZ356:GZ394" si="791">GQ356+GR356</f>
        <v>#VALUE!</v>
      </c>
      <c r="HA356">
        <f t="shared" si="724"/>
        <v>3</v>
      </c>
      <c r="HC356" t="s">
        <v>982</v>
      </c>
      <c r="HD356">
        <f t="shared" si="683"/>
        <v>322</v>
      </c>
      <c r="HE356" t="str">
        <f t="shared" si="741"/>
        <v/>
      </c>
      <c r="HF356">
        <f t="shared" si="742"/>
        <v>0</v>
      </c>
      <c r="HG356" t="str">
        <f t="shared" si="743"/>
        <v/>
      </c>
      <c r="HH356">
        <f t="shared" si="716"/>
        <v>0</v>
      </c>
    </row>
    <row r="357" spans="2:216" x14ac:dyDescent="0.25">
      <c r="B357" s="8"/>
      <c r="C357" s="8"/>
      <c r="D357" s="8"/>
      <c r="E357" s="8"/>
      <c r="F357" s="8"/>
      <c r="G357" s="8"/>
      <c r="H357" s="8"/>
      <c r="I357" s="8"/>
      <c r="J357" s="8"/>
      <c r="L357" s="185"/>
      <c r="M357" s="185"/>
      <c r="N357" s="84"/>
      <c r="O357" s="8"/>
      <c r="P357" s="8"/>
      <c r="Q357" s="27"/>
      <c r="R357" s="227">
        <f t="shared" si="744"/>
        <v>215.33333333333334</v>
      </c>
      <c r="U357" s="32" t="str">
        <f t="shared" si="685"/>
        <v/>
      </c>
      <c r="V357" s="44" t="str">
        <f t="shared" si="686"/>
        <v/>
      </c>
      <c r="W357" s="66" t="str">
        <f t="shared" si="745"/>
        <v/>
      </c>
      <c r="X357" s="34" t="str">
        <f t="shared" si="687"/>
        <v/>
      </c>
      <c r="Y357" s="38" t="str">
        <f t="shared" si="688"/>
        <v/>
      </c>
      <c r="Z357" s="34" t="str">
        <f t="shared" si="689"/>
        <v/>
      </c>
      <c r="AA357" s="34" t="str">
        <f t="shared" si="690"/>
        <v/>
      </c>
      <c r="AB357" s="34" t="str">
        <f t="shared" si="746"/>
        <v/>
      </c>
      <c r="AC357" s="38" t="str">
        <f t="shared" si="747"/>
        <v/>
      </c>
      <c r="AD357" s="38" t="str">
        <f t="shared" si="748"/>
        <v/>
      </c>
      <c r="AE357" s="40" t="str">
        <f t="shared" si="691"/>
        <v/>
      </c>
      <c r="AG357" s="20" t="e">
        <f t="shared" si="749"/>
        <v>#VALUE!</v>
      </c>
      <c r="BE357" s="8">
        <v>180</v>
      </c>
      <c r="BF357" s="8">
        <v>360</v>
      </c>
      <c r="BG357" s="8">
        <f t="shared" si="684"/>
        <v>12920</v>
      </c>
      <c r="BH357">
        <f t="shared" si="750"/>
        <v>38760</v>
      </c>
      <c r="BI357" t="s">
        <v>20</v>
      </c>
      <c r="BJ357">
        <f t="shared" si="751"/>
        <v>38760</v>
      </c>
      <c r="BK357">
        <f t="shared" ref="BK357:BK394" si="792">BK356</f>
        <v>0</v>
      </c>
      <c r="BL357" s="17">
        <f t="shared" si="752"/>
        <v>77520</v>
      </c>
      <c r="BM357" s="17">
        <f t="shared" si="753"/>
        <v>360</v>
      </c>
      <c r="BN357" s="17">
        <f t="shared" si="754"/>
        <v>77520</v>
      </c>
      <c r="BO357" s="17">
        <f t="shared" si="755"/>
        <v>0</v>
      </c>
      <c r="BR357">
        <f t="shared" si="756"/>
        <v>38760</v>
      </c>
      <c r="BS357">
        <f t="shared" si="757"/>
        <v>120</v>
      </c>
      <c r="BT357">
        <f t="shared" si="758"/>
        <v>646</v>
      </c>
      <c r="BU357">
        <f t="shared" si="759"/>
        <v>3</v>
      </c>
      <c r="BX357">
        <f t="shared" si="760"/>
        <v>1</v>
      </c>
      <c r="BY357">
        <f t="shared" si="761"/>
        <v>646</v>
      </c>
      <c r="BZ357">
        <f t="shared" si="762"/>
        <v>3</v>
      </c>
      <c r="CA357">
        <f t="shared" si="763"/>
        <v>1</v>
      </c>
      <c r="CB357">
        <f t="shared" si="764"/>
        <v>646</v>
      </c>
      <c r="CC357">
        <f t="shared" si="765"/>
        <v>3</v>
      </c>
      <c r="CD357" s="19"/>
      <c r="CE357" s="155">
        <f t="shared" si="766"/>
        <v>215.33333333333334</v>
      </c>
      <c r="CF357" s="17">
        <f t="shared" si="767"/>
        <v>215.33333333333334</v>
      </c>
      <c r="CG357" s="205">
        <f t="shared" si="768"/>
        <v>676.48961807300213</v>
      </c>
      <c r="CH357" s="205">
        <f t="shared" si="769"/>
        <v>215.33333333333334</v>
      </c>
      <c r="CI357" s="205">
        <f t="shared" si="770"/>
        <v>0</v>
      </c>
      <c r="CJ357" s="224">
        <f t="shared" si="725"/>
        <v>1</v>
      </c>
      <c r="CK357" s="205">
        <f t="shared" si="771"/>
        <v>2</v>
      </c>
      <c r="CL357" s="205">
        <v>360</v>
      </c>
      <c r="CM357" s="205">
        <f t="shared" ref="CM357:CM394" si="793">CK357/$CK$35</f>
        <v>8.3333333333333332E-3</v>
      </c>
      <c r="CN357" s="8"/>
      <c r="CO357" s="198"/>
      <c r="CP357" s="8"/>
      <c r="CQ357" s="8"/>
      <c r="CR357" s="8"/>
      <c r="CS357" s="8"/>
      <c r="CT357" s="8">
        <f t="shared" ref="CT357:CT394" si="794">$CT$35+CT356</f>
        <v>646</v>
      </c>
      <c r="CU357" s="8">
        <f t="shared" ref="CU357:CU394" si="795">CU356</f>
        <v>3</v>
      </c>
      <c r="CV357" s="8">
        <f t="shared" si="772"/>
        <v>1</v>
      </c>
      <c r="CW357" s="8">
        <f t="shared" si="717"/>
        <v>646</v>
      </c>
      <c r="CX357" s="8">
        <f t="shared" si="718"/>
        <v>3</v>
      </c>
      <c r="CY357" s="8">
        <f t="shared" si="726"/>
        <v>1</v>
      </c>
      <c r="CZ357" s="8">
        <f t="shared" si="727"/>
        <v>646</v>
      </c>
      <c r="DA357" s="8">
        <f t="shared" si="773"/>
        <v>3</v>
      </c>
      <c r="DB357" s="8"/>
      <c r="DC357" s="198">
        <f t="shared" si="774"/>
        <v>646</v>
      </c>
      <c r="DD357" s="234" t="s">
        <v>1005</v>
      </c>
      <c r="DE357" s="198">
        <f t="shared" si="775"/>
        <v>3</v>
      </c>
      <c r="DF357" s="8" t="s">
        <v>16</v>
      </c>
      <c r="DG357" s="8">
        <f t="shared" si="728"/>
        <v>215.33333333333334</v>
      </c>
      <c r="DH357" s="129" t="s">
        <v>18</v>
      </c>
      <c r="DI357" s="129" t="s">
        <v>16</v>
      </c>
      <c r="DJ357" s="198">
        <f t="shared" si="776"/>
        <v>676.48961807300213</v>
      </c>
      <c r="DK357" s="30" t="s">
        <v>2</v>
      </c>
      <c r="DL357" s="198">
        <f t="shared" si="729"/>
        <v>676.48961807300213</v>
      </c>
      <c r="DM357" s="228">
        <f t="shared" ref="DM357:DM394" si="796">POWER(10,12)</f>
        <v>1000000000000</v>
      </c>
      <c r="DN357" s="228">
        <f t="shared" ref="DN357:DN394" si="797">DJ357*DM357</f>
        <v>676489618073002.13</v>
      </c>
      <c r="DO357" s="228">
        <f t="shared" ref="DO357:DO394" si="798">DL357*DM357</f>
        <v>676489618073002.13</v>
      </c>
      <c r="DP357" s="228">
        <f t="shared" ref="DP357:DP394" si="799">INT(DN357)</f>
        <v>676489618073002</v>
      </c>
      <c r="DQ357" s="228">
        <f t="shared" ref="DQ357:DQ394" si="800">INT(DO357)</f>
        <v>676489618073002</v>
      </c>
      <c r="DR357" s="30" t="str">
        <f t="shared" ref="DR357:DR394" si="801">IF(DJ357=DL357,"",1)</f>
        <v/>
      </c>
      <c r="DS357" s="30">
        <f t="shared" ref="DS357:DS394" si="802">IF(DJ357=DL357,0,1)</f>
        <v>0</v>
      </c>
      <c r="DT357" s="30">
        <f t="shared" ref="DT357:DT394" si="803">IF(DP357=DQ357,0,1)</f>
        <v>0</v>
      </c>
      <c r="DU357" s="27"/>
      <c r="DV357" s="23" t="s">
        <v>19</v>
      </c>
      <c r="DW357" s="23">
        <f t="shared" si="730"/>
        <v>646</v>
      </c>
      <c r="DX357" s="23">
        <f t="shared" si="731"/>
        <v>3</v>
      </c>
      <c r="DY357" s="23">
        <f t="shared" si="777"/>
        <v>215.33333333333334</v>
      </c>
      <c r="DZ357" s="23">
        <f t="shared" si="778"/>
        <v>0</v>
      </c>
      <c r="EA357" s="23">
        <f t="shared" si="732"/>
        <v>0</v>
      </c>
      <c r="EB357" s="23"/>
      <c r="EC357" s="23">
        <f t="shared" si="779"/>
        <v>646</v>
      </c>
      <c r="ED357" s="23">
        <f t="shared" si="780"/>
        <v>3</v>
      </c>
      <c r="EE357" s="23">
        <f t="shared" si="781"/>
        <v>646</v>
      </c>
      <c r="EF357" s="23">
        <f t="shared" si="782"/>
        <v>3</v>
      </c>
      <c r="EG357" s="23"/>
      <c r="EH357" s="23" t="s">
        <v>36</v>
      </c>
      <c r="EI357" s="223">
        <f t="shared" si="783"/>
        <v>646</v>
      </c>
      <c r="EJ357" s="23" t="s">
        <v>17</v>
      </c>
      <c r="EK357" s="223">
        <f t="shared" si="784"/>
        <v>3</v>
      </c>
      <c r="EL357" s="92" t="s">
        <v>37</v>
      </c>
      <c r="EM357" s="24" t="s">
        <v>18</v>
      </c>
      <c r="EN357" s="92">
        <f t="shared" si="692"/>
        <v>1</v>
      </c>
      <c r="EO357" s="92" t="s">
        <v>16</v>
      </c>
      <c r="EP357" t="str">
        <f t="shared" si="693"/>
        <v xml:space="preserve">( 646 / 3 ) π </v>
      </c>
      <c r="EQ357" t="str">
        <f t="shared" si="694"/>
        <v xml:space="preserve">( 646 / 3 ) π </v>
      </c>
      <c r="ER357" t="str">
        <f t="shared" si="785"/>
        <v xml:space="preserve">( 646 / 3 ) π </v>
      </c>
      <c r="ES357">
        <f t="shared" ref="ES357:ES395" si="804">ES356</f>
        <v>0</v>
      </c>
      <c r="ET357" t="str">
        <f t="shared" si="786"/>
        <v xml:space="preserve">( 646 / 3 ) π </v>
      </c>
      <c r="EU357" s="92" t="s">
        <v>39</v>
      </c>
      <c r="EV357" s="92">
        <f t="shared" ref="EV357:EV394" si="805">EV356+1</f>
        <v>324</v>
      </c>
      <c r="EW357" s="92"/>
      <c r="EX357" s="92">
        <f t="shared" ref="EX357:EX394" si="806">EX356</f>
        <v>3</v>
      </c>
      <c r="EY357" s="92">
        <f t="shared" si="733"/>
        <v>3</v>
      </c>
      <c r="EZ357" s="71" t="str">
        <f t="shared" si="734"/>
        <v xml:space="preserve">38760° = </v>
      </c>
      <c r="FA357" s="73" t="str">
        <f t="shared" si="787"/>
        <v xml:space="preserve">( 646 / 3 ) π </v>
      </c>
      <c r="FB357" s="26" t="str">
        <f t="shared" si="735"/>
        <v>=</v>
      </c>
      <c r="FC357" s="26"/>
      <c r="FD357" s="26">
        <f t="shared" si="736"/>
        <v>676.48961807300213</v>
      </c>
      <c r="FE357" s="26"/>
      <c r="FF357" s="26" t="s">
        <v>39</v>
      </c>
      <c r="FG357" s="25">
        <f t="shared" si="737"/>
        <v>676.48961807300213</v>
      </c>
      <c r="FH357" s="25" t="s">
        <v>2</v>
      </c>
      <c r="FI357" s="25" t="str">
        <f t="shared" si="738"/>
        <v/>
      </c>
      <c r="FL357" s="144" t="str">
        <f t="shared" si="739"/>
        <v>( 646 / 3 ) π   =</v>
      </c>
      <c r="FM357" s="42">
        <f t="shared" si="695"/>
        <v>676.48961807300213</v>
      </c>
      <c r="FN357">
        <f t="shared" si="696"/>
        <v>-0.86602540378443371</v>
      </c>
      <c r="FO357">
        <f t="shared" si="697"/>
        <v>-0.50000000000000844</v>
      </c>
      <c r="FP357">
        <f t="shared" si="698"/>
        <v>-4.3301270189221688</v>
      </c>
      <c r="FQ357">
        <f t="shared" si="699"/>
        <v>-2.5000000000000422</v>
      </c>
      <c r="FR357">
        <f t="shared" si="700"/>
        <v>7.5000000000000426</v>
      </c>
      <c r="FS357">
        <f t="shared" si="701"/>
        <v>2.4999999999999578</v>
      </c>
      <c r="FT357">
        <f t="shared" si="702"/>
        <v>8.6602540378444104</v>
      </c>
      <c r="FV357">
        <v>360</v>
      </c>
      <c r="FW357">
        <f t="shared" ref="FW357:FW394" si="807">FW356</f>
        <v>120</v>
      </c>
      <c r="FX357">
        <f t="shared" si="703"/>
        <v>60</v>
      </c>
      <c r="FY357">
        <f t="shared" si="719"/>
        <v>3</v>
      </c>
      <c r="FZ357">
        <f t="shared" si="788"/>
        <v>1.5</v>
      </c>
      <c r="GA357">
        <f t="shared" si="720"/>
        <v>323</v>
      </c>
      <c r="GB357">
        <f t="shared" si="704"/>
        <v>0</v>
      </c>
      <c r="GC357" t="str">
        <f t="shared" si="705"/>
        <v/>
      </c>
      <c r="GD357" t="str">
        <f t="shared" si="789"/>
        <v/>
      </c>
      <c r="GH357" t="str">
        <f t="shared" si="740"/>
        <v/>
      </c>
      <c r="GI357" t="str">
        <f t="shared" si="706"/>
        <v/>
      </c>
      <c r="GJ357" s="43" t="str">
        <f t="shared" si="707"/>
        <v/>
      </c>
      <c r="GK357" s="43" t="str">
        <f t="shared" si="708"/>
        <v/>
      </c>
      <c r="GL357" s="145"/>
      <c r="GM357" t="str">
        <f t="shared" si="709"/>
        <v/>
      </c>
      <c r="GN357" t="str">
        <f t="shared" si="710"/>
        <v/>
      </c>
      <c r="GO357" t="str">
        <f t="shared" si="711"/>
        <v/>
      </c>
      <c r="GP357" t="str">
        <f t="shared" si="712"/>
        <v/>
      </c>
      <c r="GQ357" t="str">
        <f t="shared" si="790"/>
        <v/>
      </c>
      <c r="GR357" t="str">
        <f t="shared" si="713"/>
        <v/>
      </c>
      <c r="GS357" t="str">
        <f t="shared" si="714"/>
        <v/>
      </c>
      <c r="GU357" t="str">
        <f t="shared" si="715"/>
        <v/>
      </c>
      <c r="GV357" t="str">
        <f t="shared" si="721"/>
        <v/>
      </c>
      <c r="GW357" t="str">
        <f t="shared" si="722"/>
        <v/>
      </c>
      <c r="GX357" t="str">
        <f t="shared" si="723"/>
        <v/>
      </c>
      <c r="GY357" s="19"/>
      <c r="GZ357" t="e">
        <f t="shared" si="791"/>
        <v>#VALUE!</v>
      </c>
      <c r="HA357">
        <f t="shared" si="724"/>
        <v>3</v>
      </c>
      <c r="HC357" t="s">
        <v>982</v>
      </c>
      <c r="HD357">
        <f t="shared" ref="HD357:HD395" si="808">HD356+1</f>
        <v>323</v>
      </c>
      <c r="HE357" t="str">
        <f t="shared" si="741"/>
        <v/>
      </c>
      <c r="HF357">
        <f t="shared" si="742"/>
        <v>0</v>
      </c>
      <c r="HG357" t="str">
        <f t="shared" si="743"/>
        <v/>
      </c>
      <c r="HH357">
        <f t="shared" si="716"/>
        <v>0</v>
      </c>
    </row>
    <row r="358" spans="2:216" x14ac:dyDescent="0.25">
      <c r="B358" s="8"/>
      <c r="C358" s="8"/>
      <c r="D358" s="8"/>
      <c r="E358" s="8"/>
      <c r="F358" s="8"/>
      <c r="G358" s="8"/>
      <c r="H358" s="8"/>
      <c r="I358" s="8"/>
      <c r="J358" s="8"/>
      <c r="L358" s="185"/>
      <c r="M358" s="185"/>
      <c r="N358" s="84"/>
      <c r="O358" s="8"/>
      <c r="P358" s="8"/>
      <c r="Q358" s="27"/>
      <c r="R358" s="227">
        <f t="shared" si="744"/>
        <v>216</v>
      </c>
      <c r="U358" s="32" t="str">
        <f t="shared" si="685"/>
        <v/>
      </c>
      <c r="V358" s="45" t="str">
        <f t="shared" si="686"/>
        <v/>
      </c>
      <c r="W358" s="32" t="str">
        <f t="shared" si="745"/>
        <v/>
      </c>
      <c r="X358" s="35" t="str">
        <f t="shared" si="687"/>
        <v/>
      </c>
      <c r="Y358" s="39" t="str">
        <f t="shared" si="688"/>
        <v/>
      </c>
      <c r="Z358" s="35" t="str">
        <f t="shared" si="689"/>
        <v/>
      </c>
      <c r="AA358" s="35" t="str">
        <f t="shared" si="690"/>
        <v/>
      </c>
      <c r="AB358" s="35" t="str">
        <f t="shared" si="746"/>
        <v/>
      </c>
      <c r="AC358" s="39" t="str">
        <f t="shared" si="747"/>
        <v/>
      </c>
      <c r="AD358" s="39" t="str">
        <f t="shared" si="748"/>
        <v/>
      </c>
      <c r="AE358" s="41" t="str">
        <f t="shared" si="691"/>
        <v/>
      </c>
      <c r="AG358" s="20" t="e">
        <f t="shared" si="749"/>
        <v>#VALUE!</v>
      </c>
      <c r="BE358" s="8">
        <v>180</v>
      </c>
      <c r="BF358" s="8">
        <v>360</v>
      </c>
      <c r="BG358" s="8">
        <f t="shared" ref="BG358:BG394" si="809">BG357+$BG$35</f>
        <v>12960</v>
      </c>
      <c r="BH358">
        <f t="shared" si="750"/>
        <v>38880</v>
      </c>
      <c r="BI358" t="s">
        <v>20</v>
      </c>
      <c r="BJ358">
        <f t="shared" si="751"/>
        <v>38880</v>
      </c>
      <c r="BK358">
        <f t="shared" si="792"/>
        <v>0</v>
      </c>
      <c r="BL358" s="17">
        <f t="shared" si="752"/>
        <v>77760</v>
      </c>
      <c r="BM358" s="17">
        <f t="shared" si="753"/>
        <v>360</v>
      </c>
      <c r="BN358" s="17">
        <f t="shared" si="754"/>
        <v>77760</v>
      </c>
      <c r="BO358" s="17">
        <f t="shared" si="755"/>
        <v>0</v>
      </c>
      <c r="BR358">
        <f t="shared" si="756"/>
        <v>38880</v>
      </c>
      <c r="BS358">
        <f t="shared" si="757"/>
        <v>360</v>
      </c>
      <c r="BT358">
        <f t="shared" si="758"/>
        <v>216</v>
      </c>
      <c r="BU358">
        <f t="shared" si="759"/>
        <v>1</v>
      </c>
      <c r="BX358">
        <f t="shared" si="760"/>
        <v>1</v>
      </c>
      <c r="BY358">
        <f t="shared" si="761"/>
        <v>216</v>
      </c>
      <c r="BZ358">
        <f t="shared" si="762"/>
        <v>1</v>
      </c>
      <c r="CA358">
        <f t="shared" si="763"/>
        <v>1</v>
      </c>
      <c r="CB358">
        <f t="shared" si="764"/>
        <v>216</v>
      </c>
      <c r="CC358">
        <f t="shared" si="765"/>
        <v>1</v>
      </c>
      <c r="CD358" s="19"/>
      <c r="CE358" s="155">
        <f t="shared" si="766"/>
        <v>216</v>
      </c>
      <c r="CF358" s="17">
        <f t="shared" si="767"/>
        <v>216</v>
      </c>
      <c r="CG358" s="205">
        <f t="shared" si="768"/>
        <v>678.58401317539528</v>
      </c>
      <c r="CH358" s="205">
        <f t="shared" si="769"/>
        <v>216</v>
      </c>
      <c r="CI358" s="205">
        <f t="shared" si="770"/>
        <v>0</v>
      </c>
      <c r="CJ358" s="224">
        <f t="shared" si="725"/>
        <v>1</v>
      </c>
      <c r="CK358" s="205">
        <f t="shared" si="771"/>
        <v>2</v>
      </c>
      <c r="CL358" s="205">
        <v>360</v>
      </c>
      <c r="CM358" s="205">
        <f t="shared" si="793"/>
        <v>8.3333333333333332E-3</v>
      </c>
      <c r="CN358" s="8"/>
      <c r="CO358" s="198"/>
      <c r="CP358" s="8"/>
      <c r="CQ358" s="8"/>
      <c r="CR358" s="8"/>
      <c r="CS358" s="8"/>
      <c r="CT358" s="8">
        <f t="shared" si="794"/>
        <v>648</v>
      </c>
      <c r="CU358" s="8">
        <f t="shared" si="795"/>
        <v>3</v>
      </c>
      <c r="CV358" s="8">
        <f t="shared" si="772"/>
        <v>3</v>
      </c>
      <c r="CW358" s="8">
        <f t="shared" si="717"/>
        <v>216</v>
      </c>
      <c r="CX358" s="8">
        <f t="shared" si="718"/>
        <v>1</v>
      </c>
      <c r="CY358" s="8">
        <f t="shared" si="726"/>
        <v>3</v>
      </c>
      <c r="CZ358" s="8">
        <f t="shared" si="727"/>
        <v>216</v>
      </c>
      <c r="DA358" s="8">
        <f t="shared" si="773"/>
        <v>1</v>
      </c>
      <c r="DB358" s="8"/>
      <c r="DC358" s="198">
        <f t="shared" si="774"/>
        <v>216</v>
      </c>
      <c r="DD358" s="234" t="s">
        <v>1005</v>
      </c>
      <c r="DE358" s="198">
        <f t="shared" si="775"/>
        <v>1</v>
      </c>
      <c r="DF358" s="8" t="s">
        <v>16</v>
      </c>
      <c r="DG358" s="8">
        <f t="shared" si="728"/>
        <v>216</v>
      </c>
      <c r="DH358" s="129" t="s">
        <v>18</v>
      </c>
      <c r="DI358" s="129" t="s">
        <v>16</v>
      </c>
      <c r="DJ358" s="198">
        <f t="shared" si="776"/>
        <v>678.58401317539528</v>
      </c>
      <c r="DK358" s="30" t="s">
        <v>2</v>
      </c>
      <c r="DL358" s="198">
        <f t="shared" si="729"/>
        <v>678.58401317539528</v>
      </c>
      <c r="DM358" s="228">
        <f t="shared" si="796"/>
        <v>1000000000000</v>
      </c>
      <c r="DN358" s="228">
        <f t="shared" si="797"/>
        <v>678584013175395.25</v>
      </c>
      <c r="DO358" s="228">
        <f t="shared" si="798"/>
        <v>678584013175395.25</v>
      </c>
      <c r="DP358" s="228">
        <f t="shared" si="799"/>
        <v>678584013175395</v>
      </c>
      <c r="DQ358" s="228">
        <f t="shared" si="800"/>
        <v>678584013175395</v>
      </c>
      <c r="DR358" s="30" t="str">
        <f t="shared" si="801"/>
        <v/>
      </c>
      <c r="DS358" s="30">
        <f t="shared" si="802"/>
        <v>0</v>
      </c>
      <c r="DT358" s="30">
        <f t="shared" si="803"/>
        <v>0</v>
      </c>
      <c r="DU358" s="27"/>
      <c r="DV358" s="23" t="s">
        <v>19</v>
      </c>
      <c r="DW358" s="23">
        <f t="shared" si="730"/>
        <v>216</v>
      </c>
      <c r="DX358" s="23">
        <f t="shared" si="731"/>
        <v>1</v>
      </c>
      <c r="DY358" s="23">
        <f t="shared" si="777"/>
        <v>216</v>
      </c>
      <c r="DZ358" s="23">
        <f t="shared" si="778"/>
        <v>0</v>
      </c>
      <c r="EA358" s="23">
        <f t="shared" si="732"/>
        <v>0</v>
      </c>
      <c r="EB358" s="23"/>
      <c r="EC358" s="23">
        <f t="shared" si="779"/>
        <v>216</v>
      </c>
      <c r="ED358" s="23">
        <f t="shared" si="780"/>
        <v>1</v>
      </c>
      <c r="EE358" s="23">
        <f t="shared" si="781"/>
        <v>216</v>
      </c>
      <c r="EF358" s="23">
        <f t="shared" si="782"/>
        <v>1</v>
      </c>
      <c r="EG358" s="23"/>
      <c r="EH358" s="23" t="s">
        <v>36</v>
      </c>
      <c r="EI358" s="223">
        <f t="shared" si="783"/>
        <v>216</v>
      </c>
      <c r="EJ358" s="23" t="s">
        <v>17</v>
      </c>
      <c r="EK358" s="223">
        <f t="shared" si="784"/>
        <v>1</v>
      </c>
      <c r="EL358" s="92" t="s">
        <v>37</v>
      </c>
      <c r="EM358" s="24" t="s">
        <v>18</v>
      </c>
      <c r="EN358" s="92">
        <f t="shared" si="692"/>
        <v>1</v>
      </c>
      <c r="EO358" s="92" t="s">
        <v>16</v>
      </c>
      <c r="EP358" t="str">
        <f t="shared" si="693"/>
        <v xml:space="preserve">( 216 / 1 ) π </v>
      </c>
      <c r="EQ358" t="str">
        <f t="shared" si="694"/>
        <v xml:space="preserve">216 π </v>
      </c>
      <c r="ER358" t="str">
        <f t="shared" si="785"/>
        <v xml:space="preserve">216 π </v>
      </c>
      <c r="ES358">
        <f t="shared" si="804"/>
        <v>0</v>
      </c>
      <c r="ET358" t="str">
        <f t="shared" si="786"/>
        <v xml:space="preserve">216 π </v>
      </c>
      <c r="EU358" s="92" t="s">
        <v>39</v>
      </c>
      <c r="EV358" s="92">
        <f t="shared" si="805"/>
        <v>325</v>
      </c>
      <c r="EW358" s="92"/>
      <c r="EX358" s="92">
        <f t="shared" si="806"/>
        <v>3</v>
      </c>
      <c r="EY358" s="92">
        <f t="shared" si="733"/>
        <v>1</v>
      </c>
      <c r="EZ358" s="71" t="str">
        <f t="shared" si="734"/>
        <v xml:space="preserve">38880° = </v>
      </c>
      <c r="FA358" s="73" t="str">
        <f t="shared" si="787"/>
        <v xml:space="preserve">216 π </v>
      </c>
      <c r="FB358" s="26" t="str">
        <f t="shared" si="735"/>
        <v>=</v>
      </c>
      <c r="FC358" s="26"/>
      <c r="FD358" s="26">
        <f t="shared" si="736"/>
        <v>678.58401317539528</v>
      </c>
      <c r="FE358" s="26"/>
      <c r="FF358" s="26" t="s">
        <v>39</v>
      </c>
      <c r="FG358" s="25">
        <f t="shared" si="737"/>
        <v>678.58401317539528</v>
      </c>
      <c r="FH358" s="25" t="s">
        <v>2</v>
      </c>
      <c r="FI358" s="25" t="str">
        <f t="shared" si="738"/>
        <v/>
      </c>
      <c r="FL358" s="144" t="str">
        <f t="shared" si="739"/>
        <v>216 π   =</v>
      </c>
      <c r="FM358" s="42">
        <f t="shared" si="695"/>
        <v>678.58401317539528</v>
      </c>
      <c r="FN358">
        <f t="shared" si="696"/>
        <v>-5.48849160564302E-14</v>
      </c>
      <c r="FO358">
        <f t="shared" si="697"/>
        <v>1</v>
      </c>
      <c r="FP358">
        <f t="shared" si="698"/>
        <v>-2.74424580282151E-13</v>
      </c>
      <c r="FQ358">
        <f t="shared" si="699"/>
        <v>5</v>
      </c>
      <c r="FR358">
        <f t="shared" si="700"/>
        <v>0</v>
      </c>
      <c r="FS358">
        <f t="shared" si="701"/>
        <v>0</v>
      </c>
      <c r="FT358">
        <f t="shared" si="702"/>
        <v>2.74424580282151E-13</v>
      </c>
      <c r="FV358">
        <v>360</v>
      </c>
      <c r="FW358">
        <f t="shared" si="807"/>
        <v>120</v>
      </c>
      <c r="FX358">
        <f t="shared" si="703"/>
        <v>60</v>
      </c>
      <c r="FY358">
        <f t="shared" si="719"/>
        <v>3</v>
      </c>
      <c r="FZ358">
        <f t="shared" si="788"/>
        <v>1.5</v>
      </c>
      <c r="GA358">
        <f t="shared" si="720"/>
        <v>324</v>
      </c>
      <c r="GB358">
        <f t="shared" si="704"/>
        <v>0</v>
      </c>
      <c r="GC358" t="str">
        <f t="shared" si="705"/>
        <v/>
      </c>
      <c r="GD358" t="str">
        <f t="shared" si="789"/>
        <v/>
      </c>
      <c r="GH358" t="str">
        <f t="shared" si="740"/>
        <v/>
      </c>
      <c r="GI358" t="str">
        <f t="shared" si="706"/>
        <v/>
      </c>
      <c r="GJ358" s="43" t="str">
        <f t="shared" si="707"/>
        <v/>
      </c>
      <c r="GK358" s="43" t="str">
        <f t="shared" si="708"/>
        <v/>
      </c>
      <c r="GL358" s="145"/>
      <c r="GM358" t="str">
        <f t="shared" si="709"/>
        <v/>
      </c>
      <c r="GN358" t="str">
        <f t="shared" si="710"/>
        <v/>
      </c>
      <c r="GO358" t="str">
        <f t="shared" si="711"/>
        <v/>
      </c>
      <c r="GP358" t="str">
        <f t="shared" si="712"/>
        <v/>
      </c>
      <c r="GQ358" t="str">
        <f t="shared" si="790"/>
        <v/>
      </c>
      <c r="GR358" t="str">
        <f t="shared" si="713"/>
        <v/>
      </c>
      <c r="GS358" t="str">
        <f t="shared" si="714"/>
        <v/>
      </c>
      <c r="GU358" t="str">
        <f t="shared" si="715"/>
        <v/>
      </c>
      <c r="GV358" t="str">
        <f t="shared" si="721"/>
        <v/>
      </c>
      <c r="GW358" t="str">
        <f t="shared" si="722"/>
        <v/>
      </c>
      <c r="GX358" t="str">
        <f t="shared" si="723"/>
        <v/>
      </c>
      <c r="GY358" s="19"/>
      <c r="GZ358" t="e">
        <f t="shared" si="791"/>
        <v>#VALUE!</v>
      </c>
      <c r="HA358">
        <f t="shared" si="724"/>
        <v>3</v>
      </c>
      <c r="HC358" t="s">
        <v>982</v>
      </c>
      <c r="HD358">
        <f t="shared" si="808"/>
        <v>324</v>
      </c>
      <c r="HE358" t="str">
        <f t="shared" si="741"/>
        <v/>
      </c>
      <c r="HF358">
        <f t="shared" si="742"/>
        <v>0</v>
      </c>
      <c r="HG358" t="str">
        <f t="shared" si="743"/>
        <v/>
      </c>
      <c r="HH358">
        <f t="shared" si="716"/>
        <v>0</v>
      </c>
    </row>
    <row r="359" spans="2:216" x14ac:dyDescent="0.25">
      <c r="B359" s="8"/>
      <c r="C359" s="8"/>
      <c r="D359" s="8"/>
      <c r="E359" s="8"/>
      <c r="F359" s="8"/>
      <c r="G359" s="8"/>
      <c r="H359" s="8"/>
      <c r="I359" s="8"/>
      <c r="J359" s="8"/>
      <c r="L359" s="185"/>
      <c r="M359" s="185"/>
      <c r="N359" s="84"/>
      <c r="O359" s="8"/>
      <c r="P359" s="8"/>
      <c r="Q359" s="27"/>
      <c r="R359" s="227">
        <f t="shared" si="744"/>
        <v>216.66666666666666</v>
      </c>
      <c r="U359" s="32" t="str">
        <f t="shared" si="685"/>
        <v/>
      </c>
      <c r="V359" s="44" t="str">
        <f t="shared" si="686"/>
        <v/>
      </c>
      <c r="W359" s="66" t="str">
        <f t="shared" si="745"/>
        <v/>
      </c>
      <c r="X359" s="34" t="str">
        <f t="shared" si="687"/>
        <v/>
      </c>
      <c r="Y359" s="38" t="str">
        <f t="shared" si="688"/>
        <v/>
      </c>
      <c r="Z359" s="34" t="str">
        <f t="shared" si="689"/>
        <v/>
      </c>
      <c r="AA359" s="34" t="str">
        <f t="shared" si="690"/>
        <v/>
      </c>
      <c r="AB359" s="34" t="str">
        <f t="shared" si="746"/>
        <v/>
      </c>
      <c r="AC359" s="38" t="str">
        <f t="shared" si="747"/>
        <v/>
      </c>
      <c r="AD359" s="38" t="str">
        <f t="shared" si="748"/>
        <v/>
      </c>
      <c r="AE359" s="40" t="str">
        <f t="shared" si="691"/>
        <v/>
      </c>
      <c r="AG359" s="20" t="e">
        <f t="shared" si="749"/>
        <v>#VALUE!</v>
      </c>
      <c r="BE359" s="8">
        <v>180</v>
      </c>
      <c r="BF359" s="8">
        <v>360</v>
      </c>
      <c r="BG359" s="8">
        <f t="shared" si="809"/>
        <v>13000</v>
      </c>
      <c r="BH359">
        <f t="shared" si="750"/>
        <v>39000</v>
      </c>
      <c r="BI359" t="s">
        <v>20</v>
      </c>
      <c r="BJ359">
        <f t="shared" si="751"/>
        <v>39000</v>
      </c>
      <c r="BK359">
        <f t="shared" si="792"/>
        <v>0</v>
      </c>
      <c r="BL359" s="17">
        <f t="shared" si="752"/>
        <v>78000</v>
      </c>
      <c r="BM359" s="17">
        <f t="shared" si="753"/>
        <v>360</v>
      </c>
      <c r="BN359" s="17">
        <f t="shared" si="754"/>
        <v>78000</v>
      </c>
      <c r="BO359" s="17">
        <f t="shared" si="755"/>
        <v>0</v>
      </c>
      <c r="BR359">
        <f t="shared" si="756"/>
        <v>39000</v>
      </c>
      <c r="BS359">
        <f t="shared" si="757"/>
        <v>120</v>
      </c>
      <c r="BT359">
        <f t="shared" si="758"/>
        <v>650</v>
      </c>
      <c r="BU359">
        <f t="shared" si="759"/>
        <v>3</v>
      </c>
      <c r="BX359">
        <f t="shared" si="760"/>
        <v>1</v>
      </c>
      <c r="BY359">
        <f t="shared" si="761"/>
        <v>650</v>
      </c>
      <c r="BZ359">
        <f t="shared" si="762"/>
        <v>3</v>
      </c>
      <c r="CA359">
        <f t="shared" si="763"/>
        <v>1</v>
      </c>
      <c r="CB359">
        <f t="shared" si="764"/>
        <v>650</v>
      </c>
      <c r="CC359">
        <f t="shared" si="765"/>
        <v>3</v>
      </c>
      <c r="CD359" s="19"/>
      <c r="CE359" s="155">
        <f t="shared" si="766"/>
        <v>216.66666666666666</v>
      </c>
      <c r="CF359" s="17">
        <f t="shared" si="767"/>
        <v>216.66666666666666</v>
      </c>
      <c r="CG359" s="205">
        <f t="shared" si="768"/>
        <v>680.67840827778844</v>
      </c>
      <c r="CH359" s="205">
        <f t="shared" si="769"/>
        <v>216.66666666666666</v>
      </c>
      <c r="CI359" s="205">
        <f t="shared" si="770"/>
        <v>0</v>
      </c>
      <c r="CJ359" s="224">
        <f t="shared" si="725"/>
        <v>1</v>
      </c>
      <c r="CK359" s="205">
        <f t="shared" si="771"/>
        <v>2</v>
      </c>
      <c r="CL359" s="205">
        <v>360</v>
      </c>
      <c r="CM359" s="205">
        <f t="shared" si="793"/>
        <v>8.3333333333333332E-3</v>
      </c>
      <c r="CN359" s="8"/>
      <c r="CO359" s="198"/>
      <c r="CP359" s="8"/>
      <c r="CQ359" s="8"/>
      <c r="CR359" s="8"/>
      <c r="CS359" s="8"/>
      <c r="CT359" s="8">
        <f t="shared" si="794"/>
        <v>650</v>
      </c>
      <c r="CU359" s="8">
        <f t="shared" si="795"/>
        <v>3</v>
      </c>
      <c r="CV359" s="8">
        <f t="shared" si="772"/>
        <v>1</v>
      </c>
      <c r="CW359" s="8">
        <f t="shared" si="717"/>
        <v>650</v>
      </c>
      <c r="CX359" s="8">
        <f t="shared" si="718"/>
        <v>3</v>
      </c>
      <c r="CY359" s="8">
        <f t="shared" si="726"/>
        <v>1</v>
      </c>
      <c r="CZ359" s="8">
        <f t="shared" si="727"/>
        <v>650</v>
      </c>
      <c r="DA359" s="8">
        <f t="shared" si="773"/>
        <v>3</v>
      </c>
      <c r="DB359" s="8"/>
      <c r="DC359" s="198">
        <f t="shared" si="774"/>
        <v>650</v>
      </c>
      <c r="DD359" s="234" t="s">
        <v>1005</v>
      </c>
      <c r="DE359" s="198">
        <f t="shared" si="775"/>
        <v>3</v>
      </c>
      <c r="DF359" s="8" t="s">
        <v>16</v>
      </c>
      <c r="DG359" s="8">
        <f t="shared" si="728"/>
        <v>216.66666666666666</v>
      </c>
      <c r="DH359" s="129" t="s">
        <v>18</v>
      </c>
      <c r="DI359" s="129" t="s">
        <v>16</v>
      </c>
      <c r="DJ359" s="198">
        <f t="shared" si="776"/>
        <v>680.67840827778844</v>
      </c>
      <c r="DK359" s="30" t="s">
        <v>2</v>
      </c>
      <c r="DL359" s="198">
        <f t="shared" si="729"/>
        <v>680.67840827778844</v>
      </c>
      <c r="DM359" s="228">
        <f t="shared" si="796"/>
        <v>1000000000000</v>
      </c>
      <c r="DN359" s="228">
        <f t="shared" si="797"/>
        <v>680678408277788.38</v>
      </c>
      <c r="DO359" s="228">
        <f t="shared" si="798"/>
        <v>680678408277788.38</v>
      </c>
      <c r="DP359" s="228">
        <f t="shared" si="799"/>
        <v>680678408277788</v>
      </c>
      <c r="DQ359" s="228">
        <f t="shared" si="800"/>
        <v>680678408277788</v>
      </c>
      <c r="DR359" s="30" t="str">
        <f t="shared" si="801"/>
        <v/>
      </c>
      <c r="DS359" s="30">
        <f t="shared" si="802"/>
        <v>0</v>
      </c>
      <c r="DT359" s="30">
        <f t="shared" si="803"/>
        <v>0</v>
      </c>
      <c r="DU359" s="27"/>
      <c r="DV359" s="23" t="s">
        <v>19</v>
      </c>
      <c r="DW359" s="23">
        <f t="shared" si="730"/>
        <v>650</v>
      </c>
      <c r="DX359" s="23">
        <f t="shared" si="731"/>
        <v>3</v>
      </c>
      <c r="DY359" s="23">
        <f t="shared" si="777"/>
        <v>216.66666666666666</v>
      </c>
      <c r="DZ359" s="23">
        <f t="shared" si="778"/>
        <v>0</v>
      </c>
      <c r="EA359" s="23">
        <f t="shared" si="732"/>
        <v>0</v>
      </c>
      <c r="EB359" s="23"/>
      <c r="EC359" s="23">
        <f t="shared" si="779"/>
        <v>650</v>
      </c>
      <c r="ED359" s="23">
        <f t="shared" si="780"/>
        <v>3</v>
      </c>
      <c r="EE359" s="23">
        <f t="shared" si="781"/>
        <v>650</v>
      </c>
      <c r="EF359" s="23">
        <f t="shared" si="782"/>
        <v>3</v>
      </c>
      <c r="EG359" s="23"/>
      <c r="EH359" s="23" t="s">
        <v>36</v>
      </c>
      <c r="EI359" s="223">
        <f t="shared" si="783"/>
        <v>650</v>
      </c>
      <c r="EJ359" s="23" t="s">
        <v>17</v>
      </c>
      <c r="EK359" s="223">
        <f t="shared" si="784"/>
        <v>3</v>
      </c>
      <c r="EL359" s="92" t="s">
        <v>37</v>
      </c>
      <c r="EM359" s="24" t="s">
        <v>18</v>
      </c>
      <c r="EN359" s="92">
        <f t="shared" si="692"/>
        <v>1</v>
      </c>
      <c r="EO359" s="92" t="s">
        <v>16</v>
      </c>
      <c r="EP359" t="str">
        <f t="shared" si="693"/>
        <v xml:space="preserve">( 650 / 3 ) π </v>
      </c>
      <c r="EQ359" t="str">
        <f t="shared" si="694"/>
        <v xml:space="preserve">( 650 / 3 ) π </v>
      </c>
      <c r="ER359" t="str">
        <f t="shared" si="785"/>
        <v xml:space="preserve">( 650 / 3 ) π </v>
      </c>
      <c r="ES359">
        <f t="shared" si="804"/>
        <v>0</v>
      </c>
      <c r="ET359" t="str">
        <f t="shared" si="786"/>
        <v xml:space="preserve">( 650 / 3 ) π </v>
      </c>
      <c r="EU359" s="92" t="s">
        <v>39</v>
      </c>
      <c r="EV359" s="92">
        <f t="shared" si="805"/>
        <v>326</v>
      </c>
      <c r="EW359" s="92"/>
      <c r="EX359" s="92">
        <f t="shared" si="806"/>
        <v>3</v>
      </c>
      <c r="EY359" s="92">
        <f t="shared" si="733"/>
        <v>1</v>
      </c>
      <c r="EZ359" s="71" t="str">
        <f t="shared" si="734"/>
        <v xml:space="preserve">39000° = </v>
      </c>
      <c r="FA359" s="73" t="str">
        <f t="shared" si="787"/>
        <v xml:space="preserve">( 650 / 3 ) π </v>
      </c>
      <c r="FB359" s="26" t="str">
        <f t="shared" si="735"/>
        <v>=</v>
      </c>
      <c r="FC359" s="26"/>
      <c r="FD359" s="26">
        <f t="shared" si="736"/>
        <v>680.67840827778844</v>
      </c>
      <c r="FE359" s="26"/>
      <c r="FF359" s="26" t="s">
        <v>39</v>
      </c>
      <c r="FG359" s="25">
        <f t="shared" si="737"/>
        <v>680.67840827778855</v>
      </c>
      <c r="FH359" s="25" t="s">
        <v>2</v>
      </c>
      <c r="FI359" s="25">
        <f t="shared" si="738"/>
        <v>1</v>
      </c>
      <c r="FL359" s="144" t="str">
        <f t="shared" si="739"/>
        <v>( 650 / 3 ) π   =</v>
      </c>
      <c r="FM359" s="42">
        <f t="shared" si="695"/>
        <v>680.67840827778855</v>
      </c>
      <c r="FN359">
        <f t="shared" si="696"/>
        <v>0.86602540378443182</v>
      </c>
      <c r="FO359">
        <f t="shared" si="697"/>
        <v>-0.50000000000001188</v>
      </c>
      <c r="FP359">
        <f t="shared" si="698"/>
        <v>4.330127018922159</v>
      </c>
      <c r="FQ359">
        <f t="shared" si="699"/>
        <v>-2.5000000000000595</v>
      </c>
      <c r="FR359">
        <f t="shared" si="700"/>
        <v>7.5000000000000595</v>
      </c>
      <c r="FS359">
        <f t="shared" si="701"/>
        <v>2.4999999999999405</v>
      </c>
      <c r="FT359">
        <f t="shared" si="702"/>
        <v>8.660254037844421</v>
      </c>
      <c r="FV359">
        <v>360</v>
      </c>
      <c r="FW359">
        <f t="shared" si="807"/>
        <v>120</v>
      </c>
      <c r="FX359">
        <f t="shared" si="703"/>
        <v>60</v>
      </c>
      <c r="FY359">
        <f t="shared" si="719"/>
        <v>3</v>
      </c>
      <c r="FZ359">
        <f t="shared" si="788"/>
        <v>1.5</v>
      </c>
      <c r="GA359">
        <f t="shared" si="720"/>
        <v>325</v>
      </c>
      <c r="GB359">
        <f t="shared" si="704"/>
        <v>0</v>
      </c>
      <c r="GC359" t="str">
        <f t="shared" si="705"/>
        <v/>
      </c>
      <c r="GD359" t="str">
        <f t="shared" si="789"/>
        <v/>
      </c>
      <c r="GH359" t="str">
        <f t="shared" si="740"/>
        <v/>
      </c>
      <c r="GI359" t="str">
        <f t="shared" si="706"/>
        <v/>
      </c>
      <c r="GJ359" s="43" t="str">
        <f t="shared" si="707"/>
        <v/>
      </c>
      <c r="GK359" s="43" t="str">
        <f t="shared" si="708"/>
        <v/>
      </c>
      <c r="GL359" s="145"/>
      <c r="GM359" t="str">
        <f t="shared" si="709"/>
        <v/>
      </c>
      <c r="GN359" t="str">
        <f t="shared" si="710"/>
        <v/>
      </c>
      <c r="GO359" t="str">
        <f t="shared" si="711"/>
        <v/>
      </c>
      <c r="GP359" t="str">
        <f t="shared" si="712"/>
        <v/>
      </c>
      <c r="GQ359" t="str">
        <f t="shared" si="790"/>
        <v/>
      </c>
      <c r="GR359" t="str">
        <f t="shared" si="713"/>
        <v/>
      </c>
      <c r="GS359" t="str">
        <f t="shared" si="714"/>
        <v/>
      </c>
      <c r="GU359" t="str">
        <f t="shared" si="715"/>
        <v/>
      </c>
      <c r="GV359" t="str">
        <f t="shared" si="721"/>
        <v/>
      </c>
      <c r="GW359" t="str">
        <f t="shared" si="722"/>
        <v/>
      </c>
      <c r="GX359" t="str">
        <f t="shared" si="723"/>
        <v/>
      </c>
      <c r="GY359" s="19"/>
      <c r="GZ359" t="e">
        <f t="shared" si="791"/>
        <v>#VALUE!</v>
      </c>
      <c r="HA359">
        <f t="shared" si="724"/>
        <v>3</v>
      </c>
      <c r="HC359" t="s">
        <v>982</v>
      </c>
      <c r="HD359">
        <f t="shared" si="808"/>
        <v>325</v>
      </c>
      <c r="HE359" t="str">
        <f t="shared" si="741"/>
        <v/>
      </c>
      <c r="HF359">
        <f t="shared" si="742"/>
        <v>0</v>
      </c>
      <c r="HG359" t="str">
        <f t="shared" si="743"/>
        <v/>
      </c>
      <c r="HH359">
        <f t="shared" si="716"/>
        <v>0</v>
      </c>
    </row>
    <row r="360" spans="2:216" x14ac:dyDescent="0.25">
      <c r="B360" s="8"/>
      <c r="C360" s="8"/>
      <c r="D360" s="8"/>
      <c r="E360" s="8"/>
      <c r="F360" s="8"/>
      <c r="G360" s="8"/>
      <c r="H360" s="8"/>
      <c r="I360" s="8"/>
      <c r="J360" s="8"/>
      <c r="L360" s="185"/>
      <c r="M360" s="185"/>
      <c r="N360" s="84"/>
      <c r="O360" s="8"/>
      <c r="P360" s="8"/>
      <c r="Q360" s="27"/>
      <c r="R360" s="227">
        <f t="shared" si="744"/>
        <v>217.33333333333334</v>
      </c>
      <c r="U360" s="32" t="str">
        <f t="shared" si="685"/>
        <v/>
      </c>
      <c r="V360" s="45" t="str">
        <f t="shared" si="686"/>
        <v/>
      </c>
      <c r="W360" s="32" t="str">
        <f t="shared" si="745"/>
        <v/>
      </c>
      <c r="X360" s="35" t="str">
        <f t="shared" si="687"/>
        <v/>
      </c>
      <c r="Y360" s="39" t="str">
        <f t="shared" si="688"/>
        <v/>
      </c>
      <c r="Z360" s="35" t="str">
        <f t="shared" si="689"/>
        <v/>
      </c>
      <c r="AA360" s="35" t="str">
        <f t="shared" si="690"/>
        <v/>
      </c>
      <c r="AB360" s="35" t="str">
        <f t="shared" si="746"/>
        <v/>
      </c>
      <c r="AC360" s="39" t="str">
        <f t="shared" si="747"/>
        <v/>
      </c>
      <c r="AD360" s="39" t="str">
        <f t="shared" si="748"/>
        <v/>
      </c>
      <c r="AE360" s="41" t="str">
        <f t="shared" si="691"/>
        <v/>
      </c>
      <c r="AG360" s="20" t="e">
        <f t="shared" si="749"/>
        <v>#VALUE!</v>
      </c>
      <c r="BE360" s="8">
        <v>180</v>
      </c>
      <c r="BF360" s="8">
        <v>360</v>
      </c>
      <c r="BG360" s="8">
        <f t="shared" si="809"/>
        <v>13040</v>
      </c>
      <c r="BH360">
        <f t="shared" si="750"/>
        <v>39120</v>
      </c>
      <c r="BI360" t="s">
        <v>20</v>
      </c>
      <c r="BJ360">
        <f t="shared" si="751"/>
        <v>39120</v>
      </c>
      <c r="BK360">
        <f t="shared" si="792"/>
        <v>0</v>
      </c>
      <c r="BL360" s="17">
        <f t="shared" si="752"/>
        <v>78240</v>
      </c>
      <c r="BM360" s="17">
        <f t="shared" si="753"/>
        <v>360</v>
      </c>
      <c r="BN360" s="17">
        <f t="shared" si="754"/>
        <v>78240</v>
      </c>
      <c r="BO360" s="17">
        <f t="shared" si="755"/>
        <v>0</v>
      </c>
      <c r="BR360">
        <f t="shared" si="756"/>
        <v>39120</v>
      </c>
      <c r="BS360">
        <f t="shared" si="757"/>
        <v>120</v>
      </c>
      <c r="BT360">
        <f t="shared" si="758"/>
        <v>652</v>
      </c>
      <c r="BU360">
        <f t="shared" si="759"/>
        <v>3</v>
      </c>
      <c r="BX360">
        <f t="shared" si="760"/>
        <v>1</v>
      </c>
      <c r="BY360">
        <f t="shared" si="761"/>
        <v>652</v>
      </c>
      <c r="BZ360">
        <f t="shared" si="762"/>
        <v>3</v>
      </c>
      <c r="CA360">
        <f t="shared" si="763"/>
        <v>1</v>
      </c>
      <c r="CB360">
        <f t="shared" si="764"/>
        <v>652</v>
      </c>
      <c r="CC360">
        <f t="shared" si="765"/>
        <v>3</v>
      </c>
      <c r="CD360" s="19"/>
      <c r="CE360" s="155">
        <f t="shared" si="766"/>
        <v>217.33333333333334</v>
      </c>
      <c r="CF360" s="17">
        <f t="shared" si="767"/>
        <v>217.33333333333334</v>
      </c>
      <c r="CG360" s="205">
        <f t="shared" si="768"/>
        <v>682.7728033801817</v>
      </c>
      <c r="CH360" s="205">
        <f t="shared" si="769"/>
        <v>217.33333333333334</v>
      </c>
      <c r="CI360" s="205">
        <f t="shared" si="770"/>
        <v>0</v>
      </c>
      <c r="CJ360" s="224">
        <f t="shared" si="725"/>
        <v>1</v>
      </c>
      <c r="CK360" s="205">
        <f t="shared" si="771"/>
        <v>2</v>
      </c>
      <c r="CL360" s="205">
        <v>360</v>
      </c>
      <c r="CM360" s="205">
        <f t="shared" si="793"/>
        <v>8.3333333333333332E-3</v>
      </c>
      <c r="CN360" s="8"/>
      <c r="CO360" s="198"/>
      <c r="CP360" s="8"/>
      <c r="CQ360" s="8"/>
      <c r="CR360" s="8"/>
      <c r="CS360" s="8"/>
      <c r="CT360" s="8">
        <f t="shared" si="794"/>
        <v>652</v>
      </c>
      <c r="CU360" s="8">
        <f t="shared" si="795"/>
        <v>3</v>
      </c>
      <c r="CV360" s="8">
        <f t="shared" si="772"/>
        <v>1</v>
      </c>
      <c r="CW360" s="8">
        <f t="shared" si="717"/>
        <v>652</v>
      </c>
      <c r="CX360" s="8">
        <f t="shared" si="718"/>
        <v>3</v>
      </c>
      <c r="CY360" s="8">
        <f t="shared" si="726"/>
        <v>1</v>
      </c>
      <c r="CZ360" s="8">
        <f t="shared" si="727"/>
        <v>652</v>
      </c>
      <c r="DA360" s="8">
        <f t="shared" si="773"/>
        <v>3</v>
      </c>
      <c r="DB360" s="8"/>
      <c r="DC360" s="198">
        <f t="shared" si="774"/>
        <v>652</v>
      </c>
      <c r="DD360" s="234" t="s">
        <v>1005</v>
      </c>
      <c r="DE360" s="198">
        <f t="shared" si="775"/>
        <v>3</v>
      </c>
      <c r="DF360" s="8" t="s">
        <v>16</v>
      </c>
      <c r="DG360" s="8">
        <f t="shared" si="728"/>
        <v>217.33333333333334</v>
      </c>
      <c r="DH360" s="129" t="s">
        <v>18</v>
      </c>
      <c r="DI360" s="129" t="s">
        <v>16</v>
      </c>
      <c r="DJ360" s="198">
        <f t="shared" si="776"/>
        <v>682.7728033801817</v>
      </c>
      <c r="DK360" s="30" t="s">
        <v>2</v>
      </c>
      <c r="DL360" s="198">
        <f t="shared" si="729"/>
        <v>682.7728033801817</v>
      </c>
      <c r="DM360" s="228">
        <f t="shared" si="796"/>
        <v>1000000000000</v>
      </c>
      <c r="DN360" s="228">
        <f t="shared" si="797"/>
        <v>682772803380181.75</v>
      </c>
      <c r="DO360" s="228">
        <f t="shared" si="798"/>
        <v>682772803380181.75</v>
      </c>
      <c r="DP360" s="228">
        <f t="shared" si="799"/>
        <v>682772803380182</v>
      </c>
      <c r="DQ360" s="228">
        <f t="shared" si="800"/>
        <v>682772803380182</v>
      </c>
      <c r="DR360" s="30" t="str">
        <f t="shared" si="801"/>
        <v/>
      </c>
      <c r="DS360" s="30">
        <f t="shared" si="802"/>
        <v>0</v>
      </c>
      <c r="DT360" s="30">
        <f t="shared" si="803"/>
        <v>0</v>
      </c>
      <c r="DU360" s="27"/>
      <c r="DV360" s="23" t="s">
        <v>19</v>
      </c>
      <c r="DW360" s="23">
        <f t="shared" si="730"/>
        <v>652</v>
      </c>
      <c r="DX360" s="23">
        <f t="shared" si="731"/>
        <v>3</v>
      </c>
      <c r="DY360" s="23">
        <f t="shared" si="777"/>
        <v>217.33333333333334</v>
      </c>
      <c r="DZ360" s="23">
        <f t="shared" si="778"/>
        <v>0</v>
      </c>
      <c r="EA360" s="23">
        <f t="shared" si="732"/>
        <v>0</v>
      </c>
      <c r="EB360" s="23"/>
      <c r="EC360" s="23">
        <f t="shared" si="779"/>
        <v>652</v>
      </c>
      <c r="ED360" s="23">
        <f t="shared" si="780"/>
        <v>3</v>
      </c>
      <c r="EE360" s="23">
        <f t="shared" si="781"/>
        <v>652</v>
      </c>
      <c r="EF360" s="23">
        <f t="shared" si="782"/>
        <v>3</v>
      </c>
      <c r="EG360" s="23"/>
      <c r="EH360" s="23" t="s">
        <v>36</v>
      </c>
      <c r="EI360" s="223">
        <f t="shared" si="783"/>
        <v>652</v>
      </c>
      <c r="EJ360" s="23" t="s">
        <v>17</v>
      </c>
      <c r="EK360" s="223">
        <f t="shared" si="784"/>
        <v>3</v>
      </c>
      <c r="EL360" s="92" t="s">
        <v>37</v>
      </c>
      <c r="EM360" s="24" t="s">
        <v>18</v>
      </c>
      <c r="EN360" s="92">
        <f t="shared" si="692"/>
        <v>1</v>
      </c>
      <c r="EO360" s="92" t="s">
        <v>16</v>
      </c>
      <c r="EP360" t="str">
        <f t="shared" si="693"/>
        <v xml:space="preserve">( 652 / 3 ) π </v>
      </c>
      <c r="EQ360" t="str">
        <f t="shared" si="694"/>
        <v xml:space="preserve">( 652 / 3 ) π </v>
      </c>
      <c r="ER360" t="str">
        <f t="shared" si="785"/>
        <v xml:space="preserve">( 652 / 3 ) π </v>
      </c>
      <c r="ES360">
        <f t="shared" si="804"/>
        <v>0</v>
      </c>
      <c r="ET360" t="str">
        <f t="shared" si="786"/>
        <v xml:space="preserve">( 652 / 3 ) π </v>
      </c>
      <c r="EU360" s="92" t="s">
        <v>39</v>
      </c>
      <c r="EV360" s="92">
        <f t="shared" si="805"/>
        <v>327</v>
      </c>
      <c r="EW360" s="92"/>
      <c r="EX360" s="92">
        <f t="shared" si="806"/>
        <v>3</v>
      </c>
      <c r="EY360" s="92">
        <f t="shared" si="733"/>
        <v>3</v>
      </c>
      <c r="EZ360" s="71" t="str">
        <f t="shared" si="734"/>
        <v xml:space="preserve">39120° = </v>
      </c>
      <c r="FA360" s="73" t="str">
        <f t="shared" si="787"/>
        <v xml:space="preserve">( 652 / 3 ) π </v>
      </c>
      <c r="FB360" s="26" t="str">
        <f t="shared" si="735"/>
        <v>=</v>
      </c>
      <c r="FC360" s="26"/>
      <c r="FD360" s="26">
        <f t="shared" si="736"/>
        <v>682.7728033801817</v>
      </c>
      <c r="FE360" s="26"/>
      <c r="FF360" s="26" t="s">
        <v>39</v>
      </c>
      <c r="FG360" s="25">
        <f t="shared" si="737"/>
        <v>682.7728033801817</v>
      </c>
      <c r="FH360" s="25" t="s">
        <v>2</v>
      </c>
      <c r="FI360" s="25" t="str">
        <f t="shared" si="738"/>
        <v/>
      </c>
      <c r="FL360" s="144" t="str">
        <f t="shared" si="739"/>
        <v>( 652 / 3 ) π   =</v>
      </c>
      <c r="FM360" s="42">
        <f t="shared" si="695"/>
        <v>682.7728033801817</v>
      </c>
      <c r="FN360">
        <f t="shared" si="696"/>
        <v>-0.86602540378442294</v>
      </c>
      <c r="FO360">
        <f t="shared" si="697"/>
        <v>-0.5000000000000272</v>
      </c>
      <c r="FP360">
        <f t="shared" si="698"/>
        <v>-4.3301270189221146</v>
      </c>
      <c r="FQ360">
        <f t="shared" si="699"/>
        <v>-2.5000000000001359</v>
      </c>
      <c r="FR360">
        <f t="shared" si="700"/>
        <v>7.5000000000001359</v>
      </c>
      <c r="FS360">
        <f t="shared" si="701"/>
        <v>2.4999999999998641</v>
      </c>
      <c r="FT360">
        <f t="shared" si="702"/>
        <v>8.6602540378444655</v>
      </c>
      <c r="FV360">
        <v>360</v>
      </c>
      <c r="FW360">
        <f t="shared" si="807"/>
        <v>120</v>
      </c>
      <c r="FX360">
        <f t="shared" si="703"/>
        <v>60</v>
      </c>
      <c r="FY360">
        <f t="shared" si="719"/>
        <v>3</v>
      </c>
      <c r="FZ360">
        <f t="shared" si="788"/>
        <v>1.5</v>
      </c>
      <c r="GA360">
        <f t="shared" si="720"/>
        <v>326</v>
      </c>
      <c r="GB360">
        <f t="shared" si="704"/>
        <v>0</v>
      </c>
      <c r="GC360" t="str">
        <f t="shared" si="705"/>
        <v/>
      </c>
      <c r="GD360" t="str">
        <f t="shared" si="789"/>
        <v/>
      </c>
      <c r="GH360" t="str">
        <f t="shared" si="740"/>
        <v/>
      </c>
      <c r="GI360" t="str">
        <f t="shared" si="706"/>
        <v/>
      </c>
      <c r="GJ360" s="43" t="str">
        <f t="shared" si="707"/>
        <v/>
      </c>
      <c r="GK360" s="43" t="str">
        <f t="shared" si="708"/>
        <v/>
      </c>
      <c r="GL360" s="145"/>
      <c r="GM360" t="str">
        <f t="shared" si="709"/>
        <v/>
      </c>
      <c r="GN360" t="str">
        <f t="shared" si="710"/>
        <v/>
      </c>
      <c r="GO360" t="str">
        <f t="shared" si="711"/>
        <v/>
      </c>
      <c r="GP360" t="str">
        <f t="shared" si="712"/>
        <v/>
      </c>
      <c r="GQ360" t="str">
        <f t="shared" si="790"/>
        <v/>
      </c>
      <c r="GR360" t="str">
        <f t="shared" si="713"/>
        <v/>
      </c>
      <c r="GS360" t="str">
        <f t="shared" si="714"/>
        <v/>
      </c>
      <c r="GU360" t="str">
        <f t="shared" si="715"/>
        <v/>
      </c>
      <c r="GV360" t="str">
        <f t="shared" si="721"/>
        <v/>
      </c>
      <c r="GW360" t="str">
        <f t="shared" si="722"/>
        <v/>
      </c>
      <c r="GX360" t="str">
        <f t="shared" si="723"/>
        <v/>
      </c>
      <c r="GY360" s="19"/>
      <c r="GZ360" t="e">
        <f t="shared" si="791"/>
        <v>#VALUE!</v>
      </c>
      <c r="HA360">
        <f t="shared" si="724"/>
        <v>3</v>
      </c>
      <c r="HC360" t="s">
        <v>982</v>
      </c>
      <c r="HD360">
        <f t="shared" si="808"/>
        <v>326</v>
      </c>
      <c r="HE360" t="str">
        <f t="shared" si="741"/>
        <v/>
      </c>
      <c r="HF360">
        <f t="shared" si="742"/>
        <v>0</v>
      </c>
      <c r="HG360" t="str">
        <f t="shared" si="743"/>
        <v/>
      </c>
      <c r="HH360">
        <f t="shared" si="716"/>
        <v>0</v>
      </c>
    </row>
    <row r="361" spans="2:216" x14ac:dyDescent="0.25">
      <c r="B361" s="8"/>
      <c r="C361" s="8"/>
      <c r="D361" s="8"/>
      <c r="E361" s="8"/>
      <c r="F361" s="8"/>
      <c r="G361" s="8"/>
      <c r="H361" s="8"/>
      <c r="I361" s="8"/>
      <c r="J361" s="8"/>
      <c r="L361" s="185"/>
      <c r="M361" s="185"/>
      <c r="N361" s="84"/>
      <c r="O361" s="8"/>
      <c r="P361" s="8"/>
      <c r="Q361" s="27"/>
      <c r="R361" s="227">
        <f t="shared" si="744"/>
        <v>218</v>
      </c>
      <c r="U361" s="32" t="str">
        <f t="shared" si="685"/>
        <v/>
      </c>
      <c r="V361" s="44" t="str">
        <f t="shared" si="686"/>
        <v/>
      </c>
      <c r="W361" s="66" t="str">
        <f t="shared" si="745"/>
        <v/>
      </c>
      <c r="X361" s="34" t="str">
        <f t="shared" si="687"/>
        <v/>
      </c>
      <c r="Y361" s="38" t="str">
        <f t="shared" si="688"/>
        <v/>
      </c>
      <c r="Z361" s="34" t="str">
        <f t="shared" si="689"/>
        <v/>
      </c>
      <c r="AA361" s="34" t="str">
        <f t="shared" si="690"/>
        <v/>
      </c>
      <c r="AB361" s="34" t="str">
        <f t="shared" si="746"/>
        <v/>
      </c>
      <c r="AC361" s="38" t="str">
        <f t="shared" si="747"/>
        <v/>
      </c>
      <c r="AD361" s="38" t="str">
        <f t="shared" si="748"/>
        <v/>
      </c>
      <c r="AE361" s="40" t="str">
        <f t="shared" si="691"/>
        <v/>
      </c>
      <c r="AG361" s="20" t="e">
        <f t="shared" si="749"/>
        <v>#VALUE!</v>
      </c>
      <c r="BE361" s="8">
        <v>180</v>
      </c>
      <c r="BF361" s="8">
        <v>360</v>
      </c>
      <c r="BG361" s="8">
        <f t="shared" si="809"/>
        <v>13080</v>
      </c>
      <c r="BH361">
        <f t="shared" si="750"/>
        <v>39240</v>
      </c>
      <c r="BI361" t="s">
        <v>20</v>
      </c>
      <c r="BJ361">
        <f t="shared" si="751"/>
        <v>39240</v>
      </c>
      <c r="BK361">
        <f t="shared" si="792"/>
        <v>0</v>
      </c>
      <c r="BL361" s="17">
        <f t="shared" si="752"/>
        <v>78480</v>
      </c>
      <c r="BM361" s="17">
        <f t="shared" si="753"/>
        <v>360</v>
      </c>
      <c r="BN361" s="17">
        <f t="shared" si="754"/>
        <v>78480</v>
      </c>
      <c r="BO361" s="17">
        <f t="shared" si="755"/>
        <v>0</v>
      </c>
      <c r="BR361">
        <f t="shared" si="756"/>
        <v>39240</v>
      </c>
      <c r="BS361">
        <f t="shared" si="757"/>
        <v>360</v>
      </c>
      <c r="BT361">
        <f t="shared" si="758"/>
        <v>218</v>
      </c>
      <c r="BU361">
        <f t="shared" si="759"/>
        <v>1</v>
      </c>
      <c r="BX361">
        <f t="shared" si="760"/>
        <v>1</v>
      </c>
      <c r="BY361">
        <f t="shared" si="761"/>
        <v>218</v>
      </c>
      <c r="BZ361">
        <f t="shared" si="762"/>
        <v>1</v>
      </c>
      <c r="CA361">
        <f t="shared" si="763"/>
        <v>1</v>
      </c>
      <c r="CB361">
        <f t="shared" si="764"/>
        <v>218</v>
      </c>
      <c r="CC361">
        <f t="shared" si="765"/>
        <v>1</v>
      </c>
      <c r="CD361" s="19"/>
      <c r="CE361" s="155">
        <f t="shared" si="766"/>
        <v>218</v>
      </c>
      <c r="CF361" s="17">
        <f t="shared" si="767"/>
        <v>218</v>
      </c>
      <c r="CG361" s="205">
        <f t="shared" si="768"/>
        <v>684.86719848257485</v>
      </c>
      <c r="CH361" s="205">
        <f t="shared" si="769"/>
        <v>218</v>
      </c>
      <c r="CI361" s="205">
        <f t="shared" si="770"/>
        <v>0</v>
      </c>
      <c r="CJ361" s="224">
        <f t="shared" si="725"/>
        <v>1</v>
      </c>
      <c r="CK361" s="205">
        <f t="shared" si="771"/>
        <v>2</v>
      </c>
      <c r="CL361" s="205">
        <v>360</v>
      </c>
      <c r="CM361" s="205">
        <f t="shared" si="793"/>
        <v>8.3333333333333332E-3</v>
      </c>
      <c r="CN361" s="8"/>
      <c r="CO361" s="198"/>
      <c r="CP361" s="8"/>
      <c r="CQ361" s="8"/>
      <c r="CR361" s="8"/>
      <c r="CS361" s="8"/>
      <c r="CT361" s="8">
        <f t="shared" si="794"/>
        <v>654</v>
      </c>
      <c r="CU361" s="8">
        <f t="shared" si="795"/>
        <v>3</v>
      </c>
      <c r="CV361" s="8">
        <f t="shared" si="772"/>
        <v>3</v>
      </c>
      <c r="CW361" s="8">
        <f t="shared" si="717"/>
        <v>218</v>
      </c>
      <c r="CX361" s="8">
        <f t="shared" si="718"/>
        <v>1</v>
      </c>
      <c r="CY361" s="8">
        <f t="shared" si="726"/>
        <v>3</v>
      </c>
      <c r="CZ361" s="8">
        <f t="shared" si="727"/>
        <v>218</v>
      </c>
      <c r="DA361" s="8">
        <f t="shared" si="773"/>
        <v>1</v>
      </c>
      <c r="DB361" s="8"/>
      <c r="DC361" s="198">
        <f t="shared" si="774"/>
        <v>218</v>
      </c>
      <c r="DD361" s="234" t="s">
        <v>1005</v>
      </c>
      <c r="DE361" s="198">
        <f t="shared" si="775"/>
        <v>1</v>
      </c>
      <c r="DF361" s="8" t="s">
        <v>16</v>
      </c>
      <c r="DG361" s="8">
        <f t="shared" si="728"/>
        <v>218</v>
      </c>
      <c r="DH361" s="129" t="s">
        <v>18</v>
      </c>
      <c r="DI361" s="129" t="s">
        <v>16</v>
      </c>
      <c r="DJ361" s="198">
        <f t="shared" si="776"/>
        <v>684.86719848257485</v>
      </c>
      <c r="DK361" s="30" t="s">
        <v>2</v>
      </c>
      <c r="DL361" s="198">
        <f t="shared" si="729"/>
        <v>684.86719848257485</v>
      </c>
      <c r="DM361" s="228">
        <f t="shared" si="796"/>
        <v>1000000000000</v>
      </c>
      <c r="DN361" s="228">
        <f t="shared" si="797"/>
        <v>684867198482574.88</v>
      </c>
      <c r="DO361" s="228">
        <f t="shared" si="798"/>
        <v>684867198482574.88</v>
      </c>
      <c r="DP361" s="228">
        <f t="shared" si="799"/>
        <v>684867198482575</v>
      </c>
      <c r="DQ361" s="228">
        <f t="shared" si="800"/>
        <v>684867198482575</v>
      </c>
      <c r="DR361" s="30" t="str">
        <f t="shared" si="801"/>
        <v/>
      </c>
      <c r="DS361" s="30">
        <f t="shared" si="802"/>
        <v>0</v>
      </c>
      <c r="DT361" s="30">
        <f t="shared" si="803"/>
        <v>0</v>
      </c>
      <c r="DU361" s="27"/>
      <c r="DV361" s="23" t="s">
        <v>19</v>
      </c>
      <c r="DW361" s="23">
        <f t="shared" si="730"/>
        <v>218</v>
      </c>
      <c r="DX361" s="23">
        <f t="shared" si="731"/>
        <v>1</v>
      </c>
      <c r="DY361" s="23">
        <f t="shared" si="777"/>
        <v>218</v>
      </c>
      <c r="DZ361" s="23">
        <f t="shared" si="778"/>
        <v>0</v>
      </c>
      <c r="EA361" s="23">
        <f t="shared" si="732"/>
        <v>0</v>
      </c>
      <c r="EB361" s="23"/>
      <c r="EC361" s="23">
        <f t="shared" si="779"/>
        <v>218</v>
      </c>
      <c r="ED361" s="23">
        <f t="shared" si="780"/>
        <v>1</v>
      </c>
      <c r="EE361" s="23">
        <f t="shared" si="781"/>
        <v>218</v>
      </c>
      <c r="EF361" s="23">
        <f t="shared" si="782"/>
        <v>1</v>
      </c>
      <c r="EG361" s="23"/>
      <c r="EH361" s="23" t="s">
        <v>36</v>
      </c>
      <c r="EI361" s="223">
        <f t="shared" si="783"/>
        <v>218</v>
      </c>
      <c r="EJ361" s="23" t="s">
        <v>17</v>
      </c>
      <c r="EK361" s="223">
        <f t="shared" si="784"/>
        <v>1</v>
      </c>
      <c r="EL361" s="92" t="s">
        <v>37</v>
      </c>
      <c r="EM361" s="24" t="s">
        <v>18</v>
      </c>
      <c r="EN361" s="92">
        <f t="shared" si="692"/>
        <v>1</v>
      </c>
      <c r="EO361" s="92" t="s">
        <v>16</v>
      </c>
      <c r="EP361" t="str">
        <f t="shared" si="693"/>
        <v xml:space="preserve">( 218 / 1 ) π </v>
      </c>
      <c r="EQ361" t="str">
        <f t="shared" si="694"/>
        <v xml:space="preserve">218 π </v>
      </c>
      <c r="ER361" t="str">
        <f t="shared" si="785"/>
        <v xml:space="preserve">218 π </v>
      </c>
      <c r="ES361">
        <f t="shared" si="804"/>
        <v>0</v>
      </c>
      <c r="ET361" t="str">
        <f t="shared" si="786"/>
        <v xml:space="preserve">218 π </v>
      </c>
      <c r="EU361" s="92" t="s">
        <v>39</v>
      </c>
      <c r="EV361" s="92">
        <f t="shared" si="805"/>
        <v>328</v>
      </c>
      <c r="EW361" s="92"/>
      <c r="EX361" s="92">
        <f t="shared" si="806"/>
        <v>3</v>
      </c>
      <c r="EY361" s="92">
        <f t="shared" si="733"/>
        <v>1</v>
      </c>
      <c r="EZ361" s="71" t="str">
        <f t="shared" si="734"/>
        <v xml:space="preserve">39240° = </v>
      </c>
      <c r="FA361" s="73" t="str">
        <f t="shared" si="787"/>
        <v xml:space="preserve">218 π </v>
      </c>
      <c r="FB361" s="26" t="str">
        <f t="shared" si="735"/>
        <v>=</v>
      </c>
      <c r="FC361" s="26"/>
      <c r="FD361" s="26">
        <f t="shared" si="736"/>
        <v>684.86719848257485</v>
      </c>
      <c r="FE361" s="26"/>
      <c r="FF361" s="26" t="s">
        <v>39</v>
      </c>
      <c r="FG361" s="25">
        <f t="shared" si="737"/>
        <v>684.86719848257485</v>
      </c>
      <c r="FH361" s="25" t="s">
        <v>2</v>
      </c>
      <c r="FI361" s="25" t="str">
        <f t="shared" si="738"/>
        <v/>
      </c>
      <c r="FL361" s="144" t="str">
        <f t="shared" si="739"/>
        <v>218 π   =</v>
      </c>
      <c r="FM361" s="42">
        <f t="shared" si="695"/>
        <v>684.86719848257485</v>
      </c>
      <c r="FN361">
        <f t="shared" si="696"/>
        <v>-7.6446227820214929E-14</v>
      </c>
      <c r="FO361">
        <f t="shared" si="697"/>
        <v>1</v>
      </c>
      <c r="FP361">
        <f t="shared" si="698"/>
        <v>-3.8223113910107465E-13</v>
      </c>
      <c r="FQ361">
        <f t="shared" si="699"/>
        <v>5</v>
      </c>
      <c r="FR361">
        <f t="shared" si="700"/>
        <v>0</v>
      </c>
      <c r="FS361">
        <f t="shared" si="701"/>
        <v>0</v>
      </c>
      <c r="FT361">
        <f t="shared" si="702"/>
        <v>3.8223113910107465E-13</v>
      </c>
      <c r="FV361">
        <v>360</v>
      </c>
      <c r="FW361">
        <f t="shared" si="807"/>
        <v>120</v>
      </c>
      <c r="FX361">
        <f t="shared" si="703"/>
        <v>60</v>
      </c>
      <c r="FY361">
        <f t="shared" si="719"/>
        <v>3</v>
      </c>
      <c r="FZ361">
        <f t="shared" si="788"/>
        <v>1.5</v>
      </c>
      <c r="GA361">
        <f t="shared" si="720"/>
        <v>327</v>
      </c>
      <c r="GB361">
        <f t="shared" si="704"/>
        <v>0</v>
      </c>
      <c r="GC361" t="str">
        <f t="shared" si="705"/>
        <v/>
      </c>
      <c r="GD361" t="str">
        <f t="shared" si="789"/>
        <v/>
      </c>
      <c r="GH361" t="str">
        <f t="shared" si="740"/>
        <v/>
      </c>
      <c r="GI361" t="str">
        <f t="shared" si="706"/>
        <v/>
      </c>
      <c r="GJ361" s="43" t="str">
        <f t="shared" si="707"/>
        <v/>
      </c>
      <c r="GK361" s="43" t="str">
        <f t="shared" si="708"/>
        <v/>
      </c>
      <c r="GL361" s="145"/>
      <c r="GM361" t="str">
        <f t="shared" si="709"/>
        <v/>
      </c>
      <c r="GN361" t="str">
        <f t="shared" si="710"/>
        <v/>
      </c>
      <c r="GO361" t="str">
        <f t="shared" si="711"/>
        <v/>
      </c>
      <c r="GP361" t="str">
        <f t="shared" si="712"/>
        <v/>
      </c>
      <c r="GQ361" t="str">
        <f t="shared" si="790"/>
        <v/>
      </c>
      <c r="GR361" t="str">
        <f t="shared" si="713"/>
        <v/>
      </c>
      <c r="GS361" t="str">
        <f t="shared" si="714"/>
        <v/>
      </c>
      <c r="GU361" t="str">
        <f t="shared" si="715"/>
        <v/>
      </c>
      <c r="GV361" t="str">
        <f t="shared" si="721"/>
        <v/>
      </c>
      <c r="GW361" t="str">
        <f t="shared" si="722"/>
        <v/>
      </c>
      <c r="GX361" t="str">
        <f t="shared" si="723"/>
        <v/>
      </c>
      <c r="GY361" s="19"/>
      <c r="GZ361" t="e">
        <f t="shared" si="791"/>
        <v>#VALUE!</v>
      </c>
      <c r="HA361">
        <f t="shared" si="724"/>
        <v>3</v>
      </c>
      <c r="HC361" t="s">
        <v>982</v>
      </c>
      <c r="HD361">
        <f t="shared" si="808"/>
        <v>327</v>
      </c>
      <c r="HE361" t="str">
        <f t="shared" si="741"/>
        <v/>
      </c>
      <c r="HF361">
        <f t="shared" si="742"/>
        <v>0</v>
      </c>
      <c r="HG361" t="str">
        <f t="shared" si="743"/>
        <v/>
      </c>
      <c r="HH361">
        <f t="shared" si="716"/>
        <v>0</v>
      </c>
    </row>
    <row r="362" spans="2:216" x14ac:dyDescent="0.25">
      <c r="B362" s="8"/>
      <c r="C362" s="8"/>
      <c r="D362" s="8"/>
      <c r="E362" s="8"/>
      <c r="F362" s="8"/>
      <c r="G362" s="8"/>
      <c r="H362" s="8"/>
      <c r="I362" s="8"/>
      <c r="J362" s="8"/>
      <c r="L362" s="185"/>
      <c r="M362" s="185"/>
      <c r="N362" s="84"/>
      <c r="O362" s="8"/>
      <c r="P362" s="8"/>
      <c r="Q362" s="27"/>
      <c r="R362" s="227">
        <f t="shared" si="744"/>
        <v>218.66666666666666</v>
      </c>
      <c r="U362" s="32" t="str">
        <f t="shared" si="685"/>
        <v/>
      </c>
      <c r="V362" s="45" t="str">
        <f t="shared" si="686"/>
        <v/>
      </c>
      <c r="W362" s="32" t="str">
        <f t="shared" si="745"/>
        <v/>
      </c>
      <c r="X362" s="35" t="str">
        <f t="shared" si="687"/>
        <v/>
      </c>
      <c r="Y362" s="39" t="str">
        <f t="shared" si="688"/>
        <v/>
      </c>
      <c r="Z362" s="35" t="str">
        <f t="shared" si="689"/>
        <v/>
      </c>
      <c r="AA362" s="35" t="str">
        <f t="shared" si="690"/>
        <v/>
      </c>
      <c r="AB362" s="35" t="str">
        <f t="shared" si="746"/>
        <v/>
      </c>
      <c r="AC362" s="39" t="str">
        <f t="shared" si="747"/>
        <v/>
      </c>
      <c r="AD362" s="39" t="str">
        <f t="shared" si="748"/>
        <v/>
      </c>
      <c r="AE362" s="41" t="str">
        <f t="shared" si="691"/>
        <v/>
      </c>
      <c r="AG362" s="20" t="e">
        <f t="shared" si="749"/>
        <v>#VALUE!</v>
      </c>
      <c r="BE362" s="8">
        <v>180</v>
      </c>
      <c r="BF362" s="8">
        <v>360</v>
      </c>
      <c r="BG362" s="8">
        <f t="shared" si="809"/>
        <v>13120</v>
      </c>
      <c r="BH362">
        <f t="shared" si="750"/>
        <v>39360</v>
      </c>
      <c r="BI362" t="s">
        <v>20</v>
      </c>
      <c r="BJ362">
        <f t="shared" si="751"/>
        <v>39360</v>
      </c>
      <c r="BK362">
        <f t="shared" si="792"/>
        <v>0</v>
      </c>
      <c r="BL362" s="17">
        <f t="shared" si="752"/>
        <v>78720</v>
      </c>
      <c r="BM362" s="17">
        <f t="shared" si="753"/>
        <v>360</v>
      </c>
      <c r="BN362" s="17">
        <f t="shared" si="754"/>
        <v>78720</v>
      </c>
      <c r="BO362" s="17">
        <f t="shared" si="755"/>
        <v>0</v>
      </c>
      <c r="BR362">
        <f t="shared" si="756"/>
        <v>39360</v>
      </c>
      <c r="BS362">
        <f t="shared" si="757"/>
        <v>120</v>
      </c>
      <c r="BT362">
        <f t="shared" si="758"/>
        <v>656</v>
      </c>
      <c r="BU362">
        <f t="shared" si="759"/>
        <v>3</v>
      </c>
      <c r="BX362">
        <f t="shared" si="760"/>
        <v>1</v>
      </c>
      <c r="BY362">
        <f t="shared" si="761"/>
        <v>656</v>
      </c>
      <c r="BZ362">
        <f t="shared" si="762"/>
        <v>3</v>
      </c>
      <c r="CA362">
        <f t="shared" si="763"/>
        <v>1</v>
      </c>
      <c r="CB362">
        <f t="shared" si="764"/>
        <v>656</v>
      </c>
      <c r="CC362">
        <f t="shared" si="765"/>
        <v>3</v>
      </c>
      <c r="CD362" s="19"/>
      <c r="CE362" s="155">
        <f t="shared" si="766"/>
        <v>218.66666666666666</v>
      </c>
      <c r="CF362" s="17">
        <f t="shared" si="767"/>
        <v>218.66666666666666</v>
      </c>
      <c r="CG362" s="205">
        <f t="shared" si="768"/>
        <v>686.96159358496811</v>
      </c>
      <c r="CH362" s="205">
        <f t="shared" si="769"/>
        <v>218.66666666666666</v>
      </c>
      <c r="CI362" s="205">
        <f t="shared" si="770"/>
        <v>0</v>
      </c>
      <c r="CJ362" s="224">
        <f t="shared" si="725"/>
        <v>1</v>
      </c>
      <c r="CK362" s="205">
        <f t="shared" si="771"/>
        <v>2</v>
      </c>
      <c r="CL362" s="205">
        <v>360</v>
      </c>
      <c r="CM362" s="205">
        <f t="shared" si="793"/>
        <v>8.3333333333333332E-3</v>
      </c>
      <c r="CN362" s="8"/>
      <c r="CO362" s="198"/>
      <c r="CP362" s="8"/>
      <c r="CQ362" s="8"/>
      <c r="CR362" s="8"/>
      <c r="CS362" s="8"/>
      <c r="CT362" s="8">
        <f t="shared" si="794"/>
        <v>656</v>
      </c>
      <c r="CU362" s="8">
        <f t="shared" si="795"/>
        <v>3</v>
      </c>
      <c r="CV362" s="8">
        <f t="shared" si="772"/>
        <v>1</v>
      </c>
      <c r="CW362" s="8">
        <f t="shared" si="717"/>
        <v>656</v>
      </c>
      <c r="CX362" s="8">
        <f t="shared" si="718"/>
        <v>3</v>
      </c>
      <c r="CY362" s="8">
        <f t="shared" si="726"/>
        <v>1</v>
      </c>
      <c r="CZ362" s="8">
        <f t="shared" si="727"/>
        <v>656</v>
      </c>
      <c r="DA362" s="8">
        <f t="shared" si="773"/>
        <v>3</v>
      </c>
      <c r="DB362" s="8"/>
      <c r="DC362" s="198">
        <f t="shared" si="774"/>
        <v>656</v>
      </c>
      <c r="DD362" s="234" t="s">
        <v>1005</v>
      </c>
      <c r="DE362" s="198">
        <f t="shared" si="775"/>
        <v>3</v>
      </c>
      <c r="DF362" s="8" t="s">
        <v>16</v>
      </c>
      <c r="DG362" s="8">
        <f t="shared" si="728"/>
        <v>218.66666666666666</v>
      </c>
      <c r="DH362" s="129" t="s">
        <v>18</v>
      </c>
      <c r="DI362" s="129" t="s">
        <v>16</v>
      </c>
      <c r="DJ362" s="198">
        <f t="shared" si="776"/>
        <v>686.96159358496811</v>
      </c>
      <c r="DK362" s="30" t="s">
        <v>2</v>
      </c>
      <c r="DL362" s="198">
        <f t="shared" si="729"/>
        <v>686.96159358496811</v>
      </c>
      <c r="DM362" s="228">
        <f t="shared" si="796"/>
        <v>1000000000000</v>
      </c>
      <c r="DN362" s="228">
        <f t="shared" si="797"/>
        <v>686961593584968.13</v>
      </c>
      <c r="DO362" s="228">
        <f t="shared" si="798"/>
        <v>686961593584968.13</v>
      </c>
      <c r="DP362" s="228">
        <f t="shared" si="799"/>
        <v>686961593584968</v>
      </c>
      <c r="DQ362" s="228">
        <f t="shared" si="800"/>
        <v>686961593584968</v>
      </c>
      <c r="DR362" s="30" t="str">
        <f t="shared" si="801"/>
        <v/>
      </c>
      <c r="DS362" s="30">
        <f t="shared" si="802"/>
        <v>0</v>
      </c>
      <c r="DT362" s="30">
        <f t="shared" si="803"/>
        <v>0</v>
      </c>
      <c r="DU362" s="27"/>
      <c r="DV362" s="23" t="s">
        <v>19</v>
      </c>
      <c r="DW362" s="23">
        <f t="shared" si="730"/>
        <v>656</v>
      </c>
      <c r="DX362" s="23">
        <f t="shared" si="731"/>
        <v>3</v>
      </c>
      <c r="DY362" s="23">
        <f t="shared" si="777"/>
        <v>218.66666666666666</v>
      </c>
      <c r="DZ362" s="23">
        <f t="shared" si="778"/>
        <v>0</v>
      </c>
      <c r="EA362" s="23">
        <f t="shared" si="732"/>
        <v>0</v>
      </c>
      <c r="EB362" s="23"/>
      <c r="EC362" s="23">
        <f t="shared" si="779"/>
        <v>656</v>
      </c>
      <c r="ED362" s="23">
        <f t="shared" si="780"/>
        <v>3</v>
      </c>
      <c r="EE362" s="23">
        <f t="shared" si="781"/>
        <v>656</v>
      </c>
      <c r="EF362" s="23">
        <f t="shared" si="782"/>
        <v>3</v>
      </c>
      <c r="EG362" s="23"/>
      <c r="EH362" s="23" t="s">
        <v>36</v>
      </c>
      <c r="EI362" s="223">
        <f t="shared" si="783"/>
        <v>656</v>
      </c>
      <c r="EJ362" s="23" t="s">
        <v>17</v>
      </c>
      <c r="EK362" s="223">
        <f t="shared" si="784"/>
        <v>3</v>
      </c>
      <c r="EL362" s="92" t="s">
        <v>37</v>
      </c>
      <c r="EM362" s="24" t="s">
        <v>18</v>
      </c>
      <c r="EN362" s="92">
        <f t="shared" si="692"/>
        <v>1</v>
      </c>
      <c r="EO362" s="92" t="s">
        <v>16</v>
      </c>
      <c r="EP362" t="str">
        <f t="shared" si="693"/>
        <v xml:space="preserve">( 656 / 3 ) π </v>
      </c>
      <c r="EQ362" t="str">
        <f t="shared" si="694"/>
        <v xml:space="preserve">( 656 / 3 ) π </v>
      </c>
      <c r="ER362" t="str">
        <f t="shared" si="785"/>
        <v xml:space="preserve">( 656 / 3 ) π </v>
      </c>
      <c r="ES362">
        <f t="shared" si="804"/>
        <v>0</v>
      </c>
      <c r="ET362" t="str">
        <f t="shared" si="786"/>
        <v xml:space="preserve">( 656 / 3 ) π </v>
      </c>
      <c r="EU362" s="92" t="s">
        <v>39</v>
      </c>
      <c r="EV362" s="92">
        <f t="shared" si="805"/>
        <v>329</v>
      </c>
      <c r="EW362" s="92"/>
      <c r="EX362" s="92">
        <f t="shared" si="806"/>
        <v>3</v>
      </c>
      <c r="EY362" s="92">
        <f t="shared" si="733"/>
        <v>1</v>
      </c>
      <c r="EZ362" s="71" t="str">
        <f t="shared" si="734"/>
        <v xml:space="preserve">39360° = </v>
      </c>
      <c r="FA362" s="73" t="str">
        <f t="shared" si="787"/>
        <v xml:space="preserve">( 656 / 3 ) π </v>
      </c>
      <c r="FB362" s="26" t="str">
        <f t="shared" si="735"/>
        <v>=</v>
      </c>
      <c r="FC362" s="26"/>
      <c r="FD362" s="26">
        <f t="shared" si="736"/>
        <v>686.96159358496811</v>
      </c>
      <c r="FE362" s="26"/>
      <c r="FF362" s="26" t="s">
        <v>39</v>
      </c>
      <c r="FG362" s="25">
        <f t="shared" si="737"/>
        <v>686.96159358496811</v>
      </c>
      <c r="FH362" s="25" t="s">
        <v>2</v>
      </c>
      <c r="FI362" s="25" t="str">
        <f t="shared" si="738"/>
        <v/>
      </c>
      <c r="FL362" s="144" t="str">
        <f t="shared" si="739"/>
        <v>( 656 / 3 ) π   =</v>
      </c>
      <c r="FM362" s="42">
        <f t="shared" si="695"/>
        <v>686.96159358496811</v>
      </c>
      <c r="FN362">
        <f t="shared" si="696"/>
        <v>0.86602540378444259</v>
      </c>
      <c r="FO362">
        <f t="shared" si="697"/>
        <v>-0.49999999999999323</v>
      </c>
      <c r="FP362">
        <f t="shared" si="698"/>
        <v>4.3301270189222132</v>
      </c>
      <c r="FQ362">
        <f t="shared" si="699"/>
        <v>-2.4999999999999662</v>
      </c>
      <c r="FR362">
        <f t="shared" si="700"/>
        <v>7.4999999999999662</v>
      </c>
      <c r="FS362">
        <f t="shared" si="701"/>
        <v>2.5000000000000338</v>
      </c>
      <c r="FT362">
        <f t="shared" si="702"/>
        <v>8.6602540378443678</v>
      </c>
      <c r="FV362">
        <v>360</v>
      </c>
      <c r="FW362">
        <f t="shared" si="807"/>
        <v>120</v>
      </c>
      <c r="FX362">
        <f t="shared" si="703"/>
        <v>60</v>
      </c>
      <c r="FY362">
        <f t="shared" si="719"/>
        <v>3</v>
      </c>
      <c r="FZ362">
        <f t="shared" si="788"/>
        <v>1.5</v>
      </c>
      <c r="GA362">
        <f t="shared" si="720"/>
        <v>328</v>
      </c>
      <c r="GB362">
        <f t="shared" si="704"/>
        <v>0</v>
      </c>
      <c r="GC362" t="str">
        <f t="shared" si="705"/>
        <v/>
      </c>
      <c r="GD362" t="str">
        <f t="shared" si="789"/>
        <v/>
      </c>
      <c r="GH362" t="str">
        <f t="shared" si="740"/>
        <v/>
      </c>
      <c r="GI362" t="str">
        <f t="shared" si="706"/>
        <v/>
      </c>
      <c r="GJ362" s="43" t="str">
        <f t="shared" si="707"/>
        <v/>
      </c>
      <c r="GK362" s="43" t="str">
        <f t="shared" si="708"/>
        <v/>
      </c>
      <c r="GL362" s="145"/>
      <c r="GM362" t="str">
        <f t="shared" si="709"/>
        <v/>
      </c>
      <c r="GN362" t="str">
        <f t="shared" si="710"/>
        <v/>
      </c>
      <c r="GO362" t="str">
        <f t="shared" si="711"/>
        <v/>
      </c>
      <c r="GP362" t="str">
        <f t="shared" si="712"/>
        <v/>
      </c>
      <c r="GQ362" t="str">
        <f t="shared" si="790"/>
        <v/>
      </c>
      <c r="GR362" t="str">
        <f t="shared" si="713"/>
        <v/>
      </c>
      <c r="GS362" t="str">
        <f t="shared" si="714"/>
        <v/>
      </c>
      <c r="GU362" t="str">
        <f t="shared" si="715"/>
        <v/>
      </c>
      <c r="GV362" t="str">
        <f t="shared" si="721"/>
        <v/>
      </c>
      <c r="GW362" t="str">
        <f t="shared" si="722"/>
        <v/>
      </c>
      <c r="GX362" t="str">
        <f t="shared" si="723"/>
        <v/>
      </c>
      <c r="GY362" s="19"/>
      <c r="GZ362" t="e">
        <f t="shared" si="791"/>
        <v>#VALUE!</v>
      </c>
      <c r="HA362">
        <f t="shared" si="724"/>
        <v>3</v>
      </c>
      <c r="HC362" t="s">
        <v>982</v>
      </c>
      <c r="HD362">
        <f t="shared" si="808"/>
        <v>328</v>
      </c>
      <c r="HE362" t="str">
        <f t="shared" si="741"/>
        <v/>
      </c>
      <c r="HF362">
        <f t="shared" si="742"/>
        <v>0</v>
      </c>
      <c r="HG362" t="str">
        <f t="shared" si="743"/>
        <v/>
      </c>
      <c r="HH362">
        <f t="shared" si="716"/>
        <v>0</v>
      </c>
    </row>
    <row r="363" spans="2:216" x14ac:dyDescent="0.25">
      <c r="B363" s="8"/>
      <c r="C363" s="8"/>
      <c r="D363" s="8"/>
      <c r="E363" s="8"/>
      <c r="F363" s="8"/>
      <c r="G363" s="8"/>
      <c r="H363" s="8"/>
      <c r="I363" s="8"/>
      <c r="J363" s="8"/>
      <c r="L363" s="185"/>
      <c r="M363" s="185"/>
      <c r="N363" s="84"/>
      <c r="O363" s="8"/>
      <c r="P363" s="8"/>
      <c r="Q363" s="27"/>
      <c r="R363" s="227">
        <f t="shared" si="744"/>
        <v>219.33333333333334</v>
      </c>
      <c r="U363" s="32" t="str">
        <f t="shared" ref="U363:U394" si="810">GC363</f>
        <v/>
      </c>
      <c r="V363" s="44" t="str">
        <f t="shared" ref="V363:V394" si="811">GH363</f>
        <v/>
      </c>
      <c r="W363" s="66" t="str">
        <f t="shared" si="745"/>
        <v/>
      </c>
      <c r="X363" s="34" t="str">
        <f t="shared" ref="X363:X394" si="812">GJ363</f>
        <v/>
      </c>
      <c r="Y363" s="38" t="str">
        <f t="shared" ref="Y363:Y394" si="813">GK363</f>
        <v/>
      </c>
      <c r="Z363" s="34" t="str">
        <f t="shared" ref="Z363:Z394" si="814">GM363</f>
        <v/>
      </c>
      <c r="AA363" s="34" t="str">
        <f t="shared" ref="AA363:AA394" si="815">GN363</f>
        <v/>
      </c>
      <c r="AB363" s="34" t="str">
        <f t="shared" si="746"/>
        <v/>
      </c>
      <c r="AC363" s="38" t="str">
        <f t="shared" si="747"/>
        <v/>
      </c>
      <c r="AD363" s="38" t="str">
        <f t="shared" si="748"/>
        <v/>
      </c>
      <c r="AE363" s="40" t="str">
        <f t="shared" ref="AE363:AE394" si="816">GS363</f>
        <v/>
      </c>
      <c r="AG363" s="20" t="e">
        <f t="shared" si="749"/>
        <v>#VALUE!</v>
      </c>
      <c r="BE363" s="8">
        <v>180</v>
      </c>
      <c r="BF363" s="8">
        <v>360</v>
      </c>
      <c r="BG363" s="8">
        <f t="shared" si="809"/>
        <v>13160</v>
      </c>
      <c r="BH363">
        <f t="shared" si="750"/>
        <v>39480</v>
      </c>
      <c r="BI363" t="s">
        <v>20</v>
      </c>
      <c r="BJ363">
        <f t="shared" si="751"/>
        <v>39480</v>
      </c>
      <c r="BK363">
        <f t="shared" si="792"/>
        <v>0</v>
      </c>
      <c r="BL363" s="17">
        <f t="shared" si="752"/>
        <v>78960</v>
      </c>
      <c r="BM363" s="17">
        <f t="shared" si="753"/>
        <v>360</v>
      </c>
      <c r="BN363" s="17">
        <f t="shared" si="754"/>
        <v>78960</v>
      </c>
      <c r="BO363" s="17">
        <f t="shared" si="755"/>
        <v>0</v>
      </c>
      <c r="BR363">
        <f t="shared" si="756"/>
        <v>39480</v>
      </c>
      <c r="BS363">
        <f t="shared" si="757"/>
        <v>120</v>
      </c>
      <c r="BT363">
        <f t="shared" si="758"/>
        <v>658</v>
      </c>
      <c r="BU363">
        <f t="shared" si="759"/>
        <v>3</v>
      </c>
      <c r="BX363">
        <f t="shared" si="760"/>
        <v>1</v>
      </c>
      <c r="BY363">
        <f t="shared" si="761"/>
        <v>658</v>
      </c>
      <c r="BZ363">
        <f t="shared" si="762"/>
        <v>3</v>
      </c>
      <c r="CA363">
        <f t="shared" si="763"/>
        <v>1</v>
      </c>
      <c r="CB363">
        <f t="shared" si="764"/>
        <v>658</v>
      </c>
      <c r="CC363">
        <f t="shared" si="765"/>
        <v>3</v>
      </c>
      <c r="CD363" s="19"/>
      <c r="CE363" s="155">
        <f t="shared" si="766"/>
        <v>219.33333333333334</v>
      </c>
      <c r="CF363" s="17">
        <f t="shared" si="767"/>
        <v>219.33333333333334</v>
      </c>
      <c r="CG363" s="205">
        <f t="shared" si="768"/>
        <v>689.05598868736126</v>
      </c>
      <c r="CH363" s="205">
        <f t="shared" si="769"/>
        <v>219.33333333333334</v>
      </c>
      <c r="CI363" s="205">
        <f t="shared" si="770"/>
        <v>0</v>
      </c>
      <c r="CJ363" s="224">
        <f t="shared" si="725"/>
        <v>1</v>
      </c>
      <c r="CK363" s="205">
        <f t="shared" si="771"/>
        <v>2</v>
      </c>
      <c r="CL363" s="205">
        <v>360</v>
      </c>
      <c r="CM363" s="205">
        <f t="shared" si="793"/>
        <v>8.3333333333333332E-3</v>
      </c>
      <c r="CN363" s="8"/>
      <c r="CO363" s="198"/>
      <c r="CP363" s="8"/>
      <c r="CQ363" s="8"/>
      <c r="CR363" s="8"/>
      <c r="CS363" s="8"/>
      <c r="CT363" s="8">
        <f t="shared" si="794"/>
        <v>658</v>
      </c>
      <c r="CU363" s="8">
        <f t="shared" si="795"/>
        <v>3</v>
      </c>
      <c r="CV363" s="8">
        <f t="shared" si="772"/>
        <v>1</v>
      </c>
      <c r="CW363" s="8">
        <f t="shared" si="717"/>
        <v>658</v>
      </c>
      <c r="CX363" s="8">
        <f t="shared" si="718"/>
        <v>3</v>
      </c>
      <c r="CY363" s="8">
        <f t="shared" si="726"/>
        <v>1</v>
      </c>
      <c r="CZ363" s="8">
        <f t="shared" si="727"/>
        <v>658</v>
      </c>
      <c r="DA363" s="8">
        <f t="shared" si="773"/>
        <v>3</v>
      </c>
      <c r="DB363" s="8"/>
      <c r="DC363" s="198">
        <f t="shared" si="774"/>
        <v>658</v>
      </c>
      <c r="DD363" s="234" t="s">
        <v>1005</v>
      </c>
      <c r="DE363" s="198">
        <f t="shared" si="775"/>
        <v>3</v>
      </c>
      <c r="DF363" s="8" t="s">
        <v>16</v>
      </c>
      <c r="DG363" s="8">
        <f t="shared" si="728"/>
        <v>219.33333333333334</v>
      </c>
      <c r="DH363" s="129" t="s">
        <v>18</v>
      </c>
      <c r="DI363" s="129" t="s">
        <v>16</v>
      </c>
      <c r="DJ363" s="198">
        <f t="shared" si="776"/>
        <v>689.05598868736126</v>
      </c>
      <c r="DK363" s="30" t="s">
        <v>2</v>
      </c>
      <c r="DL363" s="198">
        <f t="shared" si="729"/>
        <v>689.05598868736126</v>
      </c>
      <c r="DM363" s="228">
        <f t="shared" si="796"/>
        <v>1000000000000</v>
      </c>
      <c r="DN363" s="228">
        <f t="shared" si="797"/>
        <v>689055988687361.25</v>
      </c>
      <c r="DO363" s="228">
        <f t="shared" si="798"/>
        <v>689055988687361.25</v>
      </c>
      <c r="DP363" s="228">
        <f t="shared" si="799"/>
        <v>689055988687361</v>
      </c>
      <c r="DQ363" s="228">
        <f t="shared" si="800"/>
        <v>689055988687361</v>
      </c>
      <c r="DR363" s="30" t="str">
        <f t="shared" si="801"/>
        <v/>
      </c>
      <c r="DS363" s="30">
        <f t="shared" si="802"/>
        <v>0</v>
      </c>
      <c r="DT363" s="30">
        <f t="shared" si="803"/>
        <v>0</v>
      </c>
      <c r="DU363" s="27"/>
      <c r="DV363" s="23" t="s">
        <v>19</v>
      </c>
      <c r="DW363" s="23">
        <f t="shared" si="730"/>
        <v>658</v>
      </c>
      <c r="DX363" s="23">
        <f t="shared" si="731"/>
        <v>3</v>
      </c>
      <c r="DY363" s="23">
        <f t="shared" si="777"/>
        <v>219.33333333333334</v>
      </c>
      <c r="DZ363" s="23">
        <f t="shared" si="778"/>
        <v>0</v>
      </c>
      <c r="EA363" s="23">
        <f t="shared" si="732"/>
        <v>0</v>
      </c>
      <c r="EB363" s="23"/>
      <c r="EC363" s="23">
        <f t="shared" si="779"/>
        <v>658</v>
      </c>
      <c r="ED363" s="23">
        <f t="shared" si="780"/>
        <v>3</v>
      </c>
      <c r="EE363" s="23">
        <f t="shared" si="781"/>
        <v>658</v>
      </c>
      <c r="EF363" s="23">
        <f t="shared" si="782"/>
        <v>3</v>
      </c>
      <c r="EG363" s="23"/>
      <c r="EH363" s="23" t="s">
        <v>36</v>
      </c>
      <c r="EI363" s="223">
        <f t="shared" si="783"/>
        <v>658</v>
      </c>
      <c r="EJ363" s="23" t="s">
        <v>17</v>
      </c>
      <c r="EK363" s="223">
        <f t="shared" si="784"/>
        <v>3</v>
      </c>
      <c r="EL363" s="92" t="s">
        <v>37</v>
      </c>
      <c r="EM363" s="24" t="s">
        <v>18</v>
      </c>
      <c r="EN363" s="92">
        <f t="shared" ref="EN363:EN394" si="817">GCD(EI363,EK363)</f>
        <v>1</v>
      </c>
      <c r="EO363" s="92" t="s">
        <v>16</v>
      </c>
      <c r="EP363" t="str">
        <f t="shared" ref="EP363:EP394" si="818">EH363&amp;EI363&amp;EJ363&amp;EK363&amp;EL363&amp;EM363</f>
        <v xml:space="preserve">( 658 / 3 ) π </v>
      </c>
      <c r="EQ363" t="str">
        <f t="shared" ref="EQ363:EQ394" si="819">IF(EK363=1,EI363&amp;EM363,EP363)</f>
        <v xml:space="preserve">( 658 / 3 ) π </v>
      </c>
      <c r="ER363" t="str">
        <f t="shared" si="785"/>
        <v xml:space="preserve">( 658 / 3 ) π </v>
      </c>
      <c r="ES363">
        <f t="shared" si="804"/>
        <v>0</v>
      </c>
      <c r="ET363" t="str">
        <f t="shared" si="786"/>
        <v xml:space="preserve">( 658 / 3 ) π </v>
      </c>
      <c r="EU363" s="92" t="s">
        <v>39</v>
      </c>
      <c r="EV363" s="92">
        <f t="shared" si="805"/>
        <v>330</v>
      </c>
      <c r="EW363" s="92"/>
      <c r="EX363" s="92">
        <f t="shared" si="806"/>
        <v>3</v>
      </c>
      <c r="EY363" s="92">
        <f t="shared" si="733"/>
        <v>3</v>
      </c>
      <c r="EZ363" s="71" t="str">
        <f t="shared" si="734"/>
        <v xml:space="preserve">39480° = </v>
      </c>
      <c r="FA363" s="73" t="str">
        <f t="shared" si="787"/>
        <v xml:space="preserve">( 658 / 3 ) π </v>
      </c>
      <c r="FB363" s="26" t="str">
        <f t="shared" si="735"/>
        <v>=</v>
      </c>
      <c r="FC363" s="26"/>
      <c r="FD363" s="26">
        <f t="shared" si="736"/>
        <v>689.05598868736126</v>
      </c>
      <c r="FE363" s="26"/>
      <c r="FF363" s="26" t="s">
        <v>39</v>
      </c>
      <c r="FG363" s="25">
        <f t="shared" si="737"/>
        <v>689.05598868736138</v>
      </c>
      <c r="FH363" s="25" t="s">
        <v>2</v>
      </c>
      <c r="FI363" s="25" t="str">
        <f t="shared" si="738"/>
        <v/>
      </c>
      <c r="FL363" s="144" t="str">
        <f t="shared" si="739"/>
        <v>( 658 / 3 ) π   =</v>
      </c>
      <c r="FM363" s="42">
        <f t="shared" ref="FM363:FM394" si="820">FG363</f>
        <v>689.05598868736138</v>
      </c>
      <c r="FN363">
        <f t="shared" ref="FN363:FN394" si="821">SIN(FG363)</f>
        <v>-0.86602540378446902</v>
      </c>
      <c r="FO363">
        <f t="shared" ref="FO363:FO394" si="822">COS(FG363)</f>
        <v>-0.49999999999994738</v>
      </c>
      <c r="FP363">
        <f t="shared" ref="FP363:FP394" si="823">FN363*rayon</f>
        <v>-4.3301270189223455</v>
      </c>
      <c r="FQ363">
        <f t="shared" ref="FQ363:FQ394" si="824">FO363*rayon</f>
        <v>-2.4999999999997371</v>
      </c>
      <c r="FR363">
        <f t="shared" ref="FR363:FR394" si="825">rayon-FQ363</f>
        <v>7.4999999999997371</v>
      </c>
      <c r="FS363">
        <f t="shared" ref="FS363:FS394" si="826">rayon-ABS(FQ363)</f>
        <v>2.5000000000002629</v>
      </c>
      <c r="FT363">
        <f t="shared" ref="FT363:FT394" si="827">SQRT(FP363^2+FR363^2)</f>
        <v>8.6602540378442345</v>
      </c>
      <c r="FV363">
        <v>360</v>
      </c>
      <c r="FW363">
        <f t="shared" si="807"/>
        <v>120</v>
      </c>
      <c r="FX363">
        <f t="shared" ref="FX363:FX394" si="828">FW363/2</f>
        <v>60</v>
      </c>
      <c r="FY363">
        <f t="shared" si="719"/>
        <v>3</v>
      </c>
      <c r="FZ363">
        <f t="shared" si="788"/>
        <v>1.5</v>
      </c>
      <c r="GA363">
        <f t="shared" si="720"/>
        <v>329</v>
      </c>
      <c r="GB363">
        <f t="shared" ref="GB363:GB394" si="829">IF(GA363&gt;FY363,0,GA363)</f>
        <v>0</v>
      </c>
      <c r="GC363" t="str">
        <f t="shared" ref="GC363:GC394" si="830">IF(GB363=0,"",GA363)</f>
        <v/>
      </c>
      <c r="GD363" t="str">
        <f t="shared" si="789"/>
        <v/>
      </c>
      <c r="GH363" t="str">
        <f t="shared" si="740"/>
        <v/>
      </c>
      <c r="GI363" t="str">
        <f t="shared" ref="GI363:GI394" si="831">IF(GB363=0,"",FL363)</f>
        <v/>
      </c>
      <c r="GJ363" s="43" t="str">
        <f t="shared" ref="GJ363:GJ394" si="832">IF(GB363=0,"",FM363)</f>
        <v/>
      </c>
      <c r="GK363" s="43" t="str">
        <f t="shared" ref="GK363:GK394" si="833">IF(GB363=0,"",FH363)</f>
        <v/>
      </c>
      <c r="GL363" s="145"/>
      <c r="GM363" t="str">
        <f t="shared" ref="GM363:GM394" si="834">IF(GB363=0,"",FN363)</f>
        <v/>
      </c>
      <c r="GN363" t="str">
        <f t="shared" ref="GN363:GN394" si="835">IF(GB363=0,"",FO363)</f>
        <v/>
      </c>
      <c r="GO363" t="str">
        <f t="shared" ref="GO363:GO394" si="836">IF(GB363=0,"",FP363)</f>
        <v/>
      </c>
      <c r="GP363" t="str">
        <f t="shared" ref="GP363:GP394" si="837">IF(GB363=0,"",FQ363)</f>
        <v/>
      </c>
      <c r="GQ363" t="str">
        <f t="shared" si="790"/>
        <v/>
      </c>
      <c r="GR363" t="str">
        <f t="shared" ref="GR363:GR394" si="838">IF(GB363=0,"",FR363)</f>
        <v/>
      </c>
      <c r="GS363" t="str">
        <f t="shared" ref="GS363:GS394" si="839">IF(GB363=0,"",FT363)</f>
        <v/>
      </c>
      <c r="GU363" t="str">
        <f t="shared" ref="GU363:GU394" si="840">IF(GB363&gt;GA363,"",GH363)</f>
        <v/>
      </c>
      <c r="GV363" t="str">
        <f t="shared" si="721"/>
        <v/>
      </c>
      <c r="GW363" t="str">
        <f t="shared" si="722"/>
        <v/>
      </c>
      <c r="GX363" t="str">
        <f t="shared" si="723"/>
        <v/>
      </c>
      <c r="GY363" s="19"/>
      <c r="GZ363" t="e">
        <f t="shared" si="791"/>
        <v>#VALUE!</v>
      </c>
      <c r="HA363">
        <f t="shared" si="724"/>
        <v>3</v>
      </c>
      <c r="HC363" t="s">
        <v>982</v>
      </c>
      <c r="HD363">
        <f t="shared" si="808"/>
        <v>329</v>
      </c>
      <c r="HE363" t="str">
        <f t="shared" si="741"/>
        <v/>
      </c>
      <c r="HF363">
        <f t="shared" si="742"/>
        <v>0</v>
      </c>
      <c r="HG363" t="str">
        <f t="shared" si="743"/>
        <v/>
      </c>
      <c r="HH363">
        <f t="shared" si="716"/>
        <v>0</v>
      </c>
    </row>
    <row r="364" spans="2:216" x14ac:dyDescent="0.25">
      <c r="B364" s="8"/>
      <c r="C364" s="8"/>
      <c r="D364" s="8"/>
      <c r="E364" s="8"/>
      <c r="F364" s="8"/>
      <c r="G364" s="8"/>
      <c r="H364" s="8"/>
      <c r="I364" s="8"/>
      <c r="J364" s="8"/>
      <c r="L364" s="185"/>
      <c r="M364" s="185"/>
      <c r="N364" s="84"/>
      <c r="O364" s="8"/>
      <c r="P364" s="8"/>
      <c r="Q364" s="27"/>
      <c r="R364" s="227">
        <f t="shared" si="744"/>
        <v>220</v>
      </c>
      <c r="U364" s="32" t="str">
        <f t="shared" si="810"/>
        <v/>
      </c>
      <c r="V364" s="45" t="str">
        <f t="shared" si="811"/>
        <v/>
      </c>
      <c r="W364" s="32" t="str">
        <f t="shared" si="745"/>
        <v/>
      </c>
      <c r="X364" s="35" t="str">
        <f t="shared" si="812"/>
        <v/>
      </c>
      <c r="Y364" s="39" t="str">
        <f t="shared" si="813"/>
        <v/>
      </c>
      <c r="Z364" s="35" t="str">
        <f t="shared" si="814"/>
        <v/>
      </c>
      <c r="AA364" s="35" t="str">
        <f t="shared" si="815"/>
        <v/>
      </c>
      <c r="AB364" s="35" t="str">
        <f t="shared" si="746"/>
        <v/>
      </c>
      <c r="AC364" s="39" t="str">
        <f t="shared" si="747"/>
        <v/>
      </c>
      <c r="AD364" s="39" t="str">
        <f t="shared" si="748"/>
        <v/>
      </c>
      <c r="AE364" s="41" t="str">
        <f t="shared" si="816"/>
        <v/>
      </c>
      <c r="AG364" s="20" t="e">
        <f t="shared" si="749"/>
        <v>#VALUE!</v>
      </c>
      <c r="BE364" s="8">
        <v>180</v>
      </c>
      <c r="BF364" s="8">
        <v>360</v>
      </c>
      <c r="BG364" s="8">
        <f t="shared" si="809"/>
        <v>13200</v>
      </c>
      <c r="BH364">
        <f t="shared" si="750"/>
        <v>39600</v>
      </c>
      <c r="BI364" t="s">
        <v>20</v>
      </c>
      <c r="BJ364">
        <f t="shared" si="751"/>
        <v>39600</v>
      </c>
      <c r="BK364">
        <f t="shared" si="792"/>
        <v>0</v>
      </c>
      <c r="BL364" s="17">
        <f t="shared" si="752"/>
        <v>79200</v>
      </c>
      <c r="BM364" s="17">
        <f t="shared" si="753"/>
        <v>360</v>
      </c>
      <c r="BN364" s="17">
        <f t="shared" si="754"/>
        <v>79200</v>
      </c>
      <c r="BO364" s="17">
        <f t="shared" si="755"/>
        <v>0</v>
      </c>
      <c r="BR364">
        <f t="shared" si="756"/>
        <v>39600</v>
      </c>
      <c r="BS364">
        <f t="shared" si="757"/>
        <v>360</v>
      </c>
      <c r="BT364">
        <f t="shared" si="758"/>
        <v>220</v>
      </c>
      <c r="BU364">
        <f t="shared" si="759"/>
        <v>1</v>
      </c>
      <c r="BX364">
        <f t="shared" si="760"/>
        <v>1</v>
      </c>
      <c r="BY364">
        <f t="shared" si="761"/>
        <v>220</v>
      </c>
      <c r="BZ364">
        <f t="shared" si="762"/>
        <v>1</v>
      </c>
      <c r="CA364">
        <f t="shared" si="763"/>
        <v>1</v>
      </c>
      <c r="CB364">
        <f t="shared" si="764"/>
        <v>220</v>
      </c>
      <c r="CC364">
        <f t="shared" si="765"/>
        <v>1</v>
      </c>
      <c r="CD364" s="19"/>
      <c r="CE364" s="155">
        <f t="shared" si="766"/>
        <v>220</v>
      </c>
      <c r="CF364" s="17">
        <f t="shared" si="767"/>
        <v>220</v>
      </c>
      <c r="CG364" s="205">
        <f t="shared" si="768"/>
        <v>691.15038378975453</v>
      </c>
      <c r="CH364" s="205">
        <f t="shared" si="769"/>
        <v>220</v>
      </c>
      <c r="CI364" s="205">
        <f t="shared" si="770"/>
        <v>0</v>
      </c>
      <c r="CJ364" s="224">
        <f t="shared" si="725"/>
        <v>1</v>
      </c>
      <c r="CK364" s="205">
        <f t="shared" si="771"/>
        <v>2</v>
      </c>
      <c r="CL364" s="205">
        <v>360</v>
      </c>
      <c r="CM364" s="205">
        <f t="shared" si="793"/>
        <v>8.3333333333333332E-3</v>
      </c>
      <c r="CN364" s="8"/>
      <c r="CO364" s="198"/>
      <c r="CP364" s="8"/>
      <c r="CQ364" s="8"/>
      <c r="CR364" s="8"/>
      <c r="CS364" s="8"/>
      <c r="CT364" s="8">
        <f t="shared" si="794"/>
        <v>660</v>
      </c>
      <c r="CU364" s="8">
        <f t="shared" si="795"/>
        <v>3</v>
      </c>
      <c r="CV364" s="8">
        <f t="shared" si="772"/>
        <v>3</v>
      </c>
      <c r="CW364" s="8">
        <f t="shared" si="717"/>
        <v>220</v>
      </c>
      <c r="CX364" s="8">
        <f t="shared" si="718"/>
        <v>1</v>
      </c>
      <c r="CY364" s="8">
        <f t="shared" si="726"/>
        <v>3</v>
      </c>
      <c r="CZ364" s="8">
        <f t="shared" si="727"/>
        <v>220</v>
      </c>
      <c r="DA364" s="8">
        <f t="shared" si="773"/>
        <v>1</v>
      </c>
      <c r="DB364" s="8"/>
      <c r="DC364" s="198">
        <f t="shared" si="774"/>
        <v>220</v>
      </c>
      <c r="DD364" s="234" t="s">
        <v>1005</v>
      </c>
      <c r="DE364" s="198">
        <f t="shared" si="775"/>
        <v>1</v>
      </c>
      <c r="DF364" s="8" t="s">
        <v>16</v>
      </c>
      <c r="DG364" s="8">
        <f t="shared" si="728"/>
        <v>220</v>
      </c>
      <c r="DH364" s="129" t="s">
        <v>18</v>
      </c>
      <c r="DI364" s="129" t="s">
        <v>16</v>
      </c>
      <c r="DJ364" s="198">
        <f t="shared" si="776"/>
        <v>691.15038378975453</v>
      </c>
      <c r="DK364" s="30" t="s">
        <v>2</v>
      </c>
      <c r="DL364" s="198">
        <f t="shared" si="729"/>
        <v>691.15038378975453</v>
      </c>
      <c r="DM364" s="228">
        <f t="shared" si="796"/>
        <v>1000000000000</v>
      </c>
      <c r="DN364" s="228">
        <f t="shared" si="797"/>
        <v>691150383789754.5</v>
      </c>
      <c r="DO364" s="228">
        <f t="shared" si="798"/>
        <v>691150383789754.5</v>
      </c>
      <c r="DP364" s="228">
        <f t="shared" si="799"/>
        <v>691150383789755</v>
      </c>
      <c r="DQ364" s="228">
        <f t="shared" si="800"/>
        <v>691150383789755</v>
      </c>
      <c r="DR364" s="30" t="str">
        <f t="shared" si="801"/>
        <v/>
      </c>
      <c r="DS364" s="30">
        <f t="shared" si="802"/>
        <v>0</v>
      </c>
      <c r="DT364" s="30">
        <f t="shared" si="803"/>
        <v>0</v>
      </c>
      <c r="DU364" s="27"/>
      <c r="DV364" s="23" t="s">
        <v>19</v>
      </c>
      <c r="DW364" s="23">
        <f t="shared" si="730"/>
        <v>220</v>
      </c>
      <c r="DX364" s="23">
        <f t="shared" si="731"/>
        <v>1</v>
      </c>
      <c r="DY364" s="23">
        <f t="shared" si="777"/>
        <v>220</v>
      </c>
      <c r="DZ364" s="23">
        <f t="shared" si="778"/>
        <v>0</v>
      </c>
      <c r="EA364" s="23">
        <f t="shared" si="732"/>
        <v>0</v>
      </c>
      <c r="EB364" s="23"/>
      <c r="EC364" s="23">
        <f t="shared" si="779"/>
        <v>220</v>
      </c>
      <c r="ED364" s="23">
        <f t="shared" si="780"/>
        <v>1</v>
      </c>
      <c r="EE364" s="23">
        <f t="shared" si="781"/>
        <v>220</v>
      </c>
      <c r="EF364" s="23">
        <f t="shared" si="782"/>
        <v>1</v>
      </c>
      <c r="EG364" s="23"/>
      <c r="EH364" s="23" t="s">
        <v>36</v>
      </c>
      <c r="EI364" s="223">
        <f t="shared" si="783"/>
        <v>220</v>
      </c>
      <c r="EJ364" s="23" t="s">
        <v>17</v>
      </c>
      <c r="EK364" s="223">
        <f t="shared" si="784"/>
        <v>1</v>
      </c>
      <c r="EL364" s="92" t="s">
        <v>37</v>
      </c>
      <c r="EM364" s="24" t="s">
        <v>18</v>
      </c>
      <c r="EN364" s="92">
        <f t="shared" si="817"/>
        <v>1</v>
      </c>
      <c r="EO364" s="92" t="s">
        <v>16</v>
      </c>
      <c r="EP364" t="str">
        <f t="shared" si="818"/>
        <v xml:space="preserve">( 220 / 1 ) π </v>
      </c>
      <c r="EQ364" t="str">
        <f t="shared" si="819"/>
        <v xml:space="preserve">220 π </v>
      </c>
      <c r="ER364" t="str">
        <f t="shared" si="785"/>
        <v xml:space="preserve">220 π </v>
      </c>
      <c r="ES364">
        <f t="shared" si="804"/>
        <v>0</v>
      </c>
      <c r="ET364" t="str">
        <f t="shared" si="786"/>
        <v xml:space="preserve">220 π </v>
      </c>
      <c r="EU364" s="92" t="s">
        <v>39</v>
      </c>
      <c r="EV364" s="92">
        <f t="shared" si="805"/>
        <v>331</v>
      </c>
      <c r="EW364" s="92"/>
      <c r="EX364" s="92">
        <f t="shared" si="806"/>
        <v>3</v>
      </c>
      <c r="EY364" s="92">
        <f t="shared" si="733"/>
        <v>1</v>
      </c>
      <c r="EZ364" s="71" t="str">
        <f t="shared" si="734"/>
        <v xml:space="preserve">39600° = </v>
      </c>
      <c r="FA364" s="73" t="str">
        <f t="shared" si="787"/>
        <v xml:space="preserve">220 π </v>
      </c>
      <c r="FB364" s="26" t="str">
        <f t="shared" si="735"/>
        <v>=</v>
      </c>
      <c r="FC364" s="26"/>
      <c r="FD364" s="26">
        <f t="shared" si="736"/>
        <v>691.15038378975453</v>
      </c>
      <c r="FE364" s="26"/>
      <c r="FF364" s="26" t="s">
        <v>39</v>
      </c>
      <c r="FG364" s="25">
        <f t="shared" si="737"/>
        <v>691.15038378975453</v>
      </c>
      <c r="FH364" s="25" t="s">
        <v>2</v>
      </c>
      <c r="FI364" s="25" t="str">
        <f t="shared" si="738"/>
        <v/>
      </c>
      <c r="FL364" s="144" t="str">
        <f t="shared" si="739"/>
        <v>220 π   =</v>
      </c>
      <c r="FM364" s="42">
        <f t="shared" si="820"/>
        <v>691.15038378975453</v>
      </c>
      <c r="FN364">
        <f t="shared" si="821"/>
        <v>1.5679298137616371E-14</v>
      </c>
      <c r="FO364">
        <f t="shared" si="822"/>
        <v>1</v>
      </c>
      <c r="FP364">
        <f t="shared" si="823"/>
        <v>7.8396490688081855E-14</v>
      </c>
      <c r="FQ364">
        <f t="shared" si="824"/>
        <v>5</v>
      </c>
      <c r="FR364">
        <f t="shared" si="825"/>
        <v>0</v>
      </c>
      <c r="FS364">
        <f t="shared" si="826"/>
        <v>0</v>
      </c>
      <c r="FT364">
        <f t="shared" si="827"/>
        <v>7.8396490688081855E-14</v>
      </c>
      <c r="FV364">
        <v>360</v>
      </c>
      <c r="FW364">
        <f t="shared" si="807"/>
        <v>120</v>
      </c>
      <c r="FX364">
        <f t="shared" si="828"/>
        <v>60</v>
      </c>
      <c r="FY364">
        <f t="shared" si="719"/>
        <v>3</v>
      </c>
      <c r="FZ364">
        <f t="shared" si="788"/>
        <v>1.5</v>
      </c>
      <c r="GA364">
        <f t="shared" si="720"/>
        <v>330</v>
      </c>
      <c r="GB364">
        <f t="shared" si="829"/>
        <v>0</v>
      </c>
      <c r="GC364" t="str">
        <f t="shared" si="830"/>
        <v/>
      </c>
      <c r="GD364" t="str">
        <f t="shared" si="789"/>
        <v/>
      </c>
      <c r="GH364" t="str">
        <f t="shared" si="740"/>
        <v/>
      </c>
      <c r="GI364" t="str">
        <f t="shared" si="831"/>
        <v/>
      </c>
      <c r="GJ364" s="43" t="str">
        <f t="shared" si="832"/>
        <v/>
      </c>
      <c r="GK364" s="43" t="str">
        <f t="shared" si="833"/>
        <v/>
      </c>
      <c r="GL364" s="145"/>
      <c r="GM364" t="str">
        <f t="shared" si="834"/>
        <v/>
      </c>
      <c r="GN364" t="str">
        <f t="shared" si="835"/>
        <v/>
      </c>
      <c r="GO364" t="str">
        <f t="shared" si="836"/>
        <v/>
      </c>
      <c r="GP364" t="str">
        <f t="shared" si="837"/>
        <v/>
      </c>
      <c r="GQ364" t="str">
        <f t="shared" si="790"/>
        <v/>
      </c>
      <c r="GR364" t="str">
        <f t="shared" si="838"/>
        <v/>
      </c>
      <c r="GS364" t="str">
        <f t="shared" si="839"/>
        <v/>
      </c>
      <c r="GU364" t="str">
        <f t="shared" si="840"/>
        <v/>
      </c>
      <c r="GV364" t="str">
        <f t="shared" si="721"/>
        <v/>
      </c>
      <c r="GW364" t="str">
        <f t="shared" si="722"/>
        <v/>
      </c>
      <c r="GX364" t="str">
        <f t="shared" si="723"/>
        <v/>
      </c>
      <c r="GY364" s="19"/>
      <c r="GZ364" t="e">
        <f t="shared" si="791"/>
        <v>#VALUE!</v>
      </c>
      <c r="HA364">
        <f t="shared" si="724"/>
        <v>3</v>
      </c>
      <c r="HC364" t="s">
        <v>982</v>
      </c>
      <c r="HD364">
        <f t="shared" si="808"/>
        <v>330</v>
      </c>
      <c r="HE364" t="str">
        <f t="shared" si="741"/>
        <v/>
      </c>
      <c r="HF364">
        <f t="shared" si="742"/>
        <v>0</v>
      </c>
      <c r="HG364" t="str">
        <f t="shared" si="743"/>
        <v/>
      </c>
      <c r="HH364">
        <f t="shared" ref="HH364:HH395" si="841">IF(HD364=HF364,HG364,HH363)</f>
        <v>0</v>
      </c>
    </row>
    <row r="365" spans="2:216" x14ac:dyDescent="0.25">
      <c r="B365" s="8"/>
      <c r="C365" s="8"/>
      <c r="D365" s="8"/>
      <c r="E365" s="8"/>
      <c r="F365" s="8"/>
      <c r="G365" s="8"/>
      <c r="H365" s="8"/>
      <c r="I365" s="8"/>
      <c r="J365" s="8"/>
      <c r="L365" s="185"/>
      <c r="M365" s="185"/>
      <c r="N365" s="84"/>
      <c r="O365" s="8"/>
      <c r="P365" s="8"/>
      <c r="Q365" s="27"/>
      <c r="R365" s="227">
        <f t="shared" si="744"/>
        <v>220.66666666666666</v>
      </c>
      <c r="U365" s="32" t="str">
        <f t="shared" si="810"/>
        <v/>
      </c>
      <c r="V365" s="44" t="str">
        <f t="shared" si="811"/>
        <v/>
      </c>
      <c r="W365" s="66" t="str">
        <f t="shared" si="745"/>
        <v/>
      </c>
      <c r="X365" s="34" t="str">
        <f t="shared" si="812"/>
        <v/>
      </c>
      <c r="Y365" s="38" t="str">
        <f t="shared" si="813"/>
        <v/>
      </c>
      <c r="Z365" s="34" t="str">
        <f t="shared" si="814"/>
        <v/>
      </c>
      <c r="AA365" s="34" t="str">
        <f t="shared" si="815"/>
        <v/>
      </c>
      <c r="AB365" s="34" t="str">
        <f t="shared" si="746"/>
        <v/>
      </c>
      <c r="AC365" s="38" t="str">
        <f t="shared" si="747"/>
        <v/>
      </c>
      <c r="AD365" s="38" t="str">
        <f t="shared" si="748"/>
        <v/>
      </c>
      <c r="AE365" s="40" t="str">
        <f t="shared" si="816"/>
        <v/>
      </c>
      <c r="AG365" s="20" t="e">
        <f t="shared" si="749"/>
        <v>#VALUE!</v>
      </c>
      <c r="BE365" s="8">
        <v>180</v>
      </c>
      <c r="BF365" s="8">
        <v>360</v>
      </c>
      <c r="BG365" s="8">
        <f t="shared" si="809"/>
        <v>13240</v>
      </c>
      <c r="BH365">
        <f t="shared" si="750"/>
        <v>39720</v>
      </c>
      <c r="BI365" t="s">
        <v>20</v>
      </c>
      <c r="BJ365">
        <f t="shared" si="751"/>
        <v>39720</v>
      </c>
      <c r="BK365">
        <f t="shared" si="792"/>
        <v>0</v>
      </c>
      <c r="BL365" s="17">
        <f t="shared" si="752"/>
        <v>79440</v>
      </c>
      <c r="BM365" s="17">
        <f t="shared" si="753"/>
        <v>360</v>
      </c>
      <c r="BN365" s="17">
        <f t="shared" si="754"/>
        <v>79440</v>
      </c>
      <c r="BO365" s="17">
        <f t="shared" si="755"/>
        <v>0</v>
      </c>
      <c r="BR365">
        <f t="shared" si="756"/>
        <v>39720</v>
      </c>
      <c r="BS365">
        <f t="shared" si="757"/>
        <v>120</v>
      </c>
      <c r="BT365">
        <f t="shared" si="758"/>
        <v>662</v>
      </c>
      <c r="BU365">
        <f t="shared" si="759"/>
        <v>3</v>
      </c>
      <c r="BX365">
        <f t="shared" si="760"/>
        <v>1</v>
      </c>
      <c r="BY365">
        <f t="shared" si="761"/>
        <v>662</v>
      </c>
      <c r="BZ365">
        <f t="shared" si="762"/>
        <v>3</v>
      </c>
      <c r="CA365">
        <f t="shared" si="763"/>
        <v>1</v>
      </c>
      <c r="CB365">
        <f t="shared" si="764"/>
        <v>662</v>
      </c>
      <c r="CC365">
        <f t="shared" si="765"/>
        <v>3</v>
      </c>
      <c r="CD365" s="19"/>
      <c r="CE365" s="155">
        <f t="shared" si="766"/>
        <v>220.66666666666666</v>
      </c>
      <c r="CF365" s="17">
        <f t="shared" si="767"/>
        <v>220.66666666666666</v>
      </c>
      <c r="CG365" s="205">
        <f t="shared" si="768"/>
        <v>693.24477889214768</v>
      </c>
      <c r="CH365" s="205">
        <f t="shared" si="769"/>
        <v>220.66666666666666</v>
      </c>
      <c r="CI365" s="205">
        <f t="shared" si="770"/>
        <v>0</v>
      </c>
      <c r="CJ365" s="224">
        <f t="shared" si="725"/>
        <v>1</v>
      </c>
      <c r="CK365" s="205">
        <f t="shared" si="771"/>
        <v>2</v>
      </c>
      <c r="CL365" s="205">
        <v>360</v>
      </c>
      <c r="CM365" s="205">
        <f t="shared" si="793"/>
        <v>8.3333333333333332E-3</v>
      </c>
      <c r="CN365" s="8"/>
      <c r="CO365" s="198"/>
      <c r="CP365" s="8"/>
      <c r="CQ365" s="8"/>
      <c r="CR365" s="8"/>
      <c r="CS365" s="8"/>
      <c r="CT365" s="8">
        <f t="shared" si="794"/>
        <v>662</v>
      </c>
      <c r="CU365" s="8">
        <f t="shared" si="795"/>
        <v>3</v>
      </c>
      <c r="CV365" s="8">
        <f t="shared" si="772"/>
        <v>1</v>
      </c>
      <c r="CW365" s="8">
        <f t="shared" si="717"/>
        <v>662</v>
      </c>
      <c r="CX365" s="8">
        <f t="shared" si="718"/>
        <v>3</v>
      </c>
      <c r="CY365" s="8">
        <f t="shared" si="726"/>
        <v>1</v>
      </c>
      <c r="CZ365" s="8">
        <f t="shared" si="727"/>
        <v>662</v>
      </c>
      <c r="DA365" s="8">
        <f t="shared" si="773"/>
        <v>3</v>
      </c>
      <c r="DB365" s="8"/>
      <c r="DC365" s="198">
        <f t="shared" si="774"/>
        <v>662</v>
      </c>
      <c r="DD365" s="234" t="s">
        <v>1005</v>
      </c>
      <c r="DE365" s="198">
        <f t="shared" si="775"/>
        <v>3</v>
      </c>
      <c r="DF365" s="8" t="s">
        <v>16</v>
      </c>
      <c r="DG365" s="8">
        <f t="shared" si="728"/>
        <v>220.66666666666666</v>
      </c>
      <c r="DH365" s="129" t="s">
        <v>18</v>
      </c>
      <c r="DI365" s="129" t="s">
        <v>16</v>
      </c>
      <c r="DJ365" s="198">
        <f t="shared" si="776"/>
        <v>693.24477889214768</v>
      </c>
      <c r="DK365" s="30" t="s">
        <v>2</v>
      </c>
      <c r="DL365" s="198">
        <f t="shared" si="729"/>
        <v>693.24477889214768</v>
      </c>
      <c r="DM365" s="228">
        <f t="shared" si="796"/>
        <v>1000000000000</v>
      </c>
      <c r="DN365" s="228">
        <f t="shared" si="797"/>
        <v>693244778892147.63</v>
      </c>
      <c r="DO365" s="228">
        <f t="shared" si="798"/>
        <v>693244778892147.63</v>
      </c>
      <c r="DP365" s="228">
        <f t="shared" si="799"/>
        <v>693244778892148</v>
      </c>
      <c r="DQ365" s="228">
        <f t="shared" si="800"/>
        <v>693244778892148</v>
      </c>
      <c r="DR365" s="30" t="str">
        <f t="shared" si="801"/>
        <v/>
      </c>
      <c r="DS365" s="30">
        <f t="shared" si="802"/>
        <v>0</v>
      </c>
      <c r="DT365" s="30">
        <f t="shared" si="803"/>
        <v>0</v>
      </c>
      <c r="DU365" s="27"/>
      <c r="DV365" s="23" t="s">
        <v>19</v>
      </c>
      <c r="DW365" s="23">
        <f t="shared" si="730"/>
        <v>662</v>
      </c>
      <c r="DX365" s="23">
        <f t="shared" si="731"/>
        <v>3</v>
      </c>
      <c r="DY365" s="23">
        <f t="shared" si="777"/>
        <v>220.66666666666666</v>
      </c>
      <c r="DZ365" s="23">
        <f t="shared" si="778"/>
        <v>0</v>
      </c>
      <c r="EA365" s="23">
        <f t="shared" si="732"/>
        <v>0</v>
      </c>
      <c r="EB365" s="23"/>
      <c r="EC365" s="23">
        <f t="shared" si="779"/>
        <v>662</v>
      </c>
      <c r="ED365" s="23">
        <f t="shared" si="780"/>
        <v>3</v>
      </c>
      <c r="EE365" s="23">
        <f t="shared" si="781"/>
        <v>662</v>
      </c>
      <c r="EF365" s="23">
        <f t="shared" si="782"/>
        <v>3</v>
      </c>
      <c r="EG365" s="23"/>
      <c r="EH365" s="23" t="s">
        <v>36</v>
      </c>
      <c r="EI365" s="223">
        <f t="shared" si="783"/>
        <v>662</v>
      </c>
      <c r="EJ365" s="23" t="s">
        <v>17</v>
      </c>
      <c r="EK365" s="223">
        <f t="shared" si="784"/>
        <v>3</v>
      </c>
      <c r="EL365" s="92" t="s">
        <v>37</v>
      </c>
      <c r="EM365" s="24" t="s">
        <v>18</v>
      </c>
      <c r="EN365" s="92">
        <f t="shared" si="817"/>
        <v>1</v>
      </c>
      <c r="EO365" s="92" t="s">
        <v>16</v>
      </c>
      <c r="EP365" t="str">
        <f t="shared" si="818"/>
        <v xml:space="preserve">( 662 / 3 ) π </v>
      </c>
      <c r="EQ365" t="str">
        <f t="shared" si="819"/>
        <v xml:space="preserve">( 662 / 3 ) π </v>
      </c>
      <c r="ER365" t="str">
        <f t="shared" si="785"/>
        <v xml:space="preserve">( 662 / 3 ) π </v>
      </c>
      <c r="ES365">
        <f t="shared" si="804"/>
        <v>0</v>
      </c>
      <c r="ET365" t="str">
        <f t="shared" si="786"/>
        <v xml:space="preserve">( 662 / 3 ) π </v>
      </c>
      <c r="EU365" s="92" t="s">
        <v>39</v>
      </c>
      <c r="EV365" s="92">
        <f t="shared" si="805"/>
        <v>332</v>
      </c>
      <c r="EW365" s="92"/>
      <c r="EX365" s="92">
        <f t="shared" si="806"/>
        <v>3</v>
      </c>
      <c r="EY365" s="92">
        <f t="shared" si="733"/>
        <v>1</v>
      </c>
      <c r="EZ365" s="71" t="str">
        <f t="shared" si="734"/>
        <v xml:space="preserve">39720° = </v>
      </c>
      <c r="FA365" s="73" t="str">
        <f t="shared" si="787"/>
        <v xml:space="preserve">( 662 / 3 ) π </v>
      </c>
      <c r="FB365" s="26" t="str">
        <f t="shared" si="735"/>
        <v>=</v>
      </c>
      <c r="FC365" s="26"/>
      <c r="FD365" s="26">
        <f t="shared" si="736"/>
        <v>693.24477889214768</v>
      </c>
      <c r="FE365" s="26"/>
      <c r="FF365" s="26" t="s">
        <v>39</v>
      </c>
      <c r="FG365" s="25">
        <f t="shared" si="737"/>
        <v>693.24477889214768</v>
      </c>
      <c r="FH365" s="25" t="s">
        <v>2</v>
      </c>
      <c r="FI365" s="25" t="str">
        <f t="shared" si="738"/>
        <v/>
      </c>
      <c r="FL365" s="144" t="str">
        <f t="shared" si="739"/>
        <v>( 662 / 3 ) π   =</v>
      </c>
      <c r="FM365" s="42">
        <f t="shared" si="820"/>
        <v>693.24477889214768</v>
      </c>
      <c r="FN365">
        <f t="shared" si="821"/>
        <v>0.86602540378445336</v>
      </c>
      <c r="FO365">
        <f t="shared" si="822"/>
        <v>-0.49999999999997452</v>
      </c>
      <c r="FP365">
        <f t="shared" si="823"/>
        <v>4.3301270189222665</v>
      </c>
      <c r="FQ365">
        <f t="shared" si="824"/>
        <v>-2.4999999999998725</v>
      </c>
      <c r="FR365">
        <f t="shared" si="825"/>
        <v>7.4999999999998721</v>
      </c>
      <c r="FS365">
        <f t="shared" si="826"/>
        <v>2.5000000000001275</v>
      </c>
      <c r="FT365">
        <f t="shared" si="827"/>
        <v>8.6602540378443127</v>
      </c>
      <c r="FV365">
        <v>360</v>
      </c>
      <c r="FW365">
        <f t="shared" si="807"/>
        <v>120</v>
      </c>
      <c r="FX365">
        <f t="shared" si="828"/>
        <v>60</v>
      </c>
      <c r="FY365">
        <f t="shared" si="719"/>
        <v>3</v>
      </c>
      <c r="FZ365">
        <f t="shared" si="788"/>
        <v>1.5</v>
      </c>
      <c r="GA365">
        <f t="shared" si="720"/>
        <v>331</v>
      </c>
      <c r="GB365">
        <f t="shared" si="829"/>
        <v>0</v>
      </c>
      <c r="GC365" t="str">
        <f t="shared" si="830"/>
        <v/>
      </c>
      <c r="GD365" t="str">
        <f t="shared" si="789"/>
        <v/>
      </c>
      <c r="GH365" t="str">
        <f t="shared" si="740"/>
        <v/>
      </c>
      <c r="GI365" t="str">
        <f t="shared" si="831"/>
        <v/>
      </c>
      <c r="GJ365" s="43" t="str">
        <f t="shared" si="832"/>
        <v/>
      </c>
      <c r="GK365" s="43" t="str">
        <f t="shared" si="833"/>
        <v/>
      </c>
      <c r="GL365" s="145"/>
      <c r="GM365" t="str">
        <f t="shared" si="834"/>
        <v/>
      </c>
      <c r="GN365" t="str">
        <f t="shared" si="835"/>
        <v/>
      </c>
      <c r="GO365" t="str">
        <f t="shared" si="836"/>
        <v/>
      </c>
      <c r="GP365" t="str">
        <f t="shared" si="837"/>
        <v/>
      </c>
      <c r="GQ365" t="str">
        <f t="shared" si="790"/>
        <v/>
      </c>
      <c r="GR365" t="str">
        <f t="shared" si="838"/>
        <v/>
      </c>
      <c r="GS365" t="str">
        <f t="shared" si="839"/>
        <v/>
      </c>
      <c r="GU365" t="str">
        <f t="shared" si="840"/>
        <v/>
      </c>
      <c r="GV365" t="str">
        <f t="shared" si="721"/>
        <v/>
      </c>
      <c r="GW365" t="str">
        <f t="shared" si="722"/>
        <v/>
      </c>
      <c r="GX365" t="str">
        <f t="shared" si="723"/>
        <v/>
      </c>
      <c r="GY365" s="19"/>
      <c r="GZ365" t="e">
        <f t="shared" si="791"/>
        <v>#VALUE!</v>
      </c>
      <c r="HA365">
        <f t="shared" si="724"/>
        <v>3</v>
      </c>
      <c r="HC365" t="s">
        <v>982</v>
      </c>
      <c r="HD365">
        <f t="shared" si="808"/>
        <v>331</v>
      </c>
      <c r="HE365" t="str">
        <f t="shared" si="741"/>
        <v/>
      </c>
      <c r="HF365">
        <f t="shared" si="742"/>
        <v>0</v>
      </c>
      <c r="HG365" t="str">
        <f t="shared" si="743"/>
        <v/>
      </c>
      <c r="HH365">
        <f t="shared" si="841"/>
        <v>0</v>
      </c>
    </row>
    <row r="366" spans="2:216" x14ac:dyDescent="0.25">
      <c r="B366" s="8"/>
      <c r="C366" s="8"/>
      <c r="D366" s="8"/>
      <c r="E366" s="8"/>
      <c r="F366" s="8"/>
      <c r="G366" s="8"/>
      <c r="H366" s="8"/>
      <c r="I366" s="8"/>
      <c r="J366" s="8"/>
      <c r="L366" s="185"/>
      <c r="M366" s="185"/>
      <c r="N366" s="84"/>
      <c r="O366" s="8"/>
      <c r="P366" s="8"/>
      <c r="Q366" s="27"/>
      <c r="R366" s="227">
        <f t="shared" si="744"/>
        <v>221.33333333333334</v>
      </c>
      <c r="U366" s="32" t="str">
        <f t="shared" si="810"/>
        <v/>
      </c>
      <c r="V366" s="45" t="str">
        <f t="shared" si="811"/>
        <v/>
      </c>
      <c r="W366" s="32" t="str">
        <f t="shared" si="745"/>
        <v/>
      </c>
      <c r="X366" s="35" t="str">
        <f t="shared" si="812"/>
        <v/>
      </c>
      <c r="Y366" s="39" t="str">
        <f t="shared" si="813"/>
        <v/>
      </c>
      <c r="Z366" s="35" t="str">
        <f t="shared" si="814"/>
        <v/>
      </c>
      <c r="AA366" s="35" t="str">
        <f t="shared" si="815"/>
        <v/>
      </c>
      <c r="AB366" s="35" t="str">
        <f t="shared" si="746"/>
        <v/>
      </c>
      <c r="AC366" s="39" t="str">
        <f t="shared" si="747"/>
        <v/>
      </c>
      <c r="AD366" s="39" t="str">
        <f t="shared" si="748"/>
        <v/>
      </c>
      <c r="AE366" s="41" t="str">
        <f t="shared" si="816"/>
        <v/>
      </c>
      <c r="AG366" s="20" t="e">
        <f t="shared" si="749"/>
        <v>#VALUE!</v>
      </c>
      <c r="BE366" s="8">
        <v>180</v>
      </c>
      <c r="BF366" s="8">
        <v>360</v>
      </c>
      <c r="BG366" s="8">
        <f t="shared" si="809"/>
        <v>13280</v>
      </c>
      <c r="BH366">
        <f t="shared" si="750"/>
        <v>39840</v>
      </c>
      <c r="BI366" t="s">
        <v>20</v>
      </c>
      <c r="BJ366">
        <f t="shared" si="751"/>
        <v>39840</v>
      </c>
      <c r="BK366">
        <f t="shared" si="792"/>
        <v>0</v>
      </c>
      <c r="BL366" s="17">
        <f t="shared" si="752"/>
        <v>79680</v>
      </c>
      <c r="BM366" s="17">
        <f t="shared" si="753"/>
        <v>360</v>
      </c>
      <c r="BN366" s="17">
        <f t="shared" si="754"/>
        <v>79680</v>
      </c>
      <c r="BO366" s="17">
        <f t="shared" si="755"/>
        <v>0</v>
      </c>
      <c r="BR366">
        <f t="shared" si="756"/>
        <v>39840</v>
      </c>
      <c r="BS366">
        <f t="shared" si="757"/>
        <v>120</v>
      </c>
      <c r="BT366">
        <f t="shared" si="758"/>
        <v>664</v>
      </c>
      <c r="BU366">
        <f t="shared" si="759"/>
        <v>3</v>
      </c>
      <c r="BX366">
        <f t="shared" si="760"/>
        <v>1</v>
      </c>
      <c r="BY366">
        <f t="shared" si="761"/>
        <v>664</v>
      </c>
      <c r="BZ366">
        <f t="shared" si="762"/>
        <v>3</v>
      </c>
      <c r="CA366">
        <f t="shared" si="763"/>
        <v>1</v>
      </c>
      <c r="CB366">
        <f t="shared" si="764"/>
        <v>664</v>
      </c>
      <c r="CC366">
        <f t="shared" si="765"/>
        <v>3</v>
      </c>
      <c r="CD366" s="19"/>
      <c r="CE366" s="155">
        <f t="shared" si="766"/>
        <v>221.33333333333334</v>
      </c>
      <c r="CF366" s="17">
        <f t="shared" si="767"/>
        <v>221.33333333333334</v>
      </c>
      <c r="CG366" s="205">
        <f t="shared" si="768"/>
        <v>695.33917399454094</v>
      </c>
      <c r="CH366" s="205">
        <f t="shared" si="769"/>
        <v>221.33333333333334</v>
      </c>
      <c r="CI366" s="205">
        <f t="shared" si="770"/>
        <v>0</v>
      </c>
      <c r="CJ366" s="224">
        <f t="shared" si="725"/>
        <v>1</v>
      </c>
      <c r="CK366" s="205">
        <f t="shared" si="771"/>
        <v>2</v>
      </c>
      <c r="CL366" s="205">
        <v>360</v>
      </c>
      <c r="CM366" s="205">
        <f t="shared" si="793"/>
        <v>8.3333333333333332E-3</v>
      </c>
      <c r="CN366" s="8"/>
      <c r="CO366" s="198"/>
      <c r="CP366" s="8"/>
      <c r="CQ366" s="8"/>
      <c r="CR366" s="8"/>
      <c r="CS366" s="8"/>
      <c r="CT366" s="8">
        <f t="shared" si="794"/>
        <v>664</v>
      </c>
      <c r="CU366" s="8">
        <f t="shared" si="795"/>
        <v>3</v>
      </c>
      <c r="CV366" s="8">
        <f t="shared" si="772"/>
        <v>1</v>
      </c>
      <c r="CW366" s="8">
        <f t="shared" si="717"/>
        <v>664</v>
      </c>
      <c r="CX366" s="8">
        <f t="shared" si="718"/>
        <v>3</v>
      </c>
      <c r="CY366" s="8">
        <f t="shared" si="726"/>
        <v>1</v>
      </c>
      <c r="CZ366" s="8">
        <f t="shared" si="727"/>
        <v>664</v>
      </c>
      <c r="DA366" s="8">
        <f t="shared" si="773"/>
        <v>3</v>
      </c>
      <c r="DB366" s="8"/>
      <c r="DC366" s="198">
        <f t="shared" si="774"/>
        <v>664</v>
      </c>
      <c r="DD366" s="234" t="s">
        <v>1005</v>
      </c>
      <c r="DE366" s="198">
        <f t="shared" si="775"/>
        <v>3</v>
      </c>
      <c r="DF366" s="8" t="s">
        <v>16</v>
      </c>
      <c r="DG366" s="8">
        <f t="shared" si="728"/>
        <v>221.33333333333334</v>
      </c>
      <c r="DH366" s="129" t="s">
        <v>18</v>
      </c>
      <c r="DI366" s="129" t="s">
        <v>16</v>
      </c>
      <c r="DJ366" s="198">
        <f t="shared" si="776"/>
        <v>695.33917399454094</v>
      </c>
      <c r="DK366" s="30" t="s">
        <v>2</v>
      </c>
      <c r="DL366" s="198">
        <f t="shared" si="729"/>
        <v>695.33917399454094</v>
      </c>
      <c r="DM366" s="228">
        <f t="shared" si="796"/>
        <v>1000000000000</v>
      </c>
      <c r="DN366" s="228">
        <f t="shared" si="797"/>
        <v>695339173994541</v>
      </c>
      <c r="DO366" s="228">
        <f t="shared" si="798"/>
        <v>695339173994541</v>
      </c>
      <c r="DP366" s="228">
        <f t="shared" si="799"/>
        <v>695339173994541</v>
      </c>
      <c r="DQ366" s="228">
        <f t="shared" si="800"/>
        <v>695339173994541</v>
      </c>
      <c r="DR366" s="30" t="str">
        <f t="shared" si="801"/>
        <v/>
      </c>
      <c r="DS366" s="30">
        <f t="shared" si="802"/>
        <v>0</v>
      </c>
      <c r="DT366" s="30">
        <f t="shared" si="803"/>
        <v>0</v>
      </c>
      <c r="DU366" s="27"/>
      <c r="DV366" s="23" t="s">
        <v>19</v>
      </c>
      <c r="DW366" s="23">
        <f t="shared" si="730"/>
        <v>664</v>
      </c>
      <c r="DX366" s="23">
        <f t="shared" si="731"/>
        <v>3</v>
      </c>
      <c r="DY366" s="23">
        <f t="shared" si="777"/>
        <v>221.33333333333334</v>
      </c>
      <c r="DZ366" s="23">
        <f t="shared" si="778"/>
        <v>0</v>
      </c>
      <c r="EA366" s="23">
        <f t="shared" si="732"/>
        <v>0</v>
      </c>
      <c r="EB366" s="23"/>
      <c r="EC366" s="23">
        <f t="shared" si="779"/>
        <v>664</v>
      </c>
      <c r="ED366" s="23">
        <f t="shared" si="780"/>
        <v>3</v>
      </c>
      <c r="EE366" s="23">
        <f t="shared" si="781"/>
        <v>664</v>
      </c>
      <c r="EF366" s="23">
        <f t="shared" si="782"/>
        <v>3</v>
      </c>
      <c r="EG366" s="23"/>
      <c r="EH366" s="23" t="s">
        <v>36</v>
      </c>
      <c r="EI366" s="223">
        <f t="shared" si="783"/>
        <v>664</v>
      </c>
      <c r="EJ366" s="23" t="s">
        <v>17</v>
      </c>
      <c r="EK366" s="223">
        <f t="shared" si="784"/>
        <v>3</v>
      </c>
      <c r="EL366" s="92" t="s">
        <v>37</v>
      </c>
      <c r="EM366" s="24" t="s">
        <v>18</v>
      </c>
      <c r="EN366" s="92">
        <f t="shared" si="817"/>
        <v>1</v>
      </c>
      <c r="EO366" s="92" t="s">
        <v>16</v>
      </c>
      <c r="EP366" t="str">
        <f t="shared" si="818"/>
        <v xml:space="preserve">( 664 / 3 ) π </v>
      </c>
      <c r="EQ366" t="str">
        <f t="shared" si="819"/>
        <v xml:space="preserve">( 664 / 3 ) π </v>
      </c>
      <c r="ER366" t="str">
        <f t="shared" si="785"/>
        <v xml:space="preserve">( 664 / 3 ) π </v>
      </c>
      <c r="ES366">
        <f t="shared" si="804"/>
        <v>0</v>
      </c>
      <c r="ET366" t="str">
        <f t="shared" si="786"/>
        <v xml:space="preserve">( 664 / 3 ) π </v>
      </c>
      <c r="EU366" s="92" t="s">
        <v>39</v>
      </c>
      <c r="EV366" s="92">
        <f t="shared" si="805"/>
        <v>333</v>
      </c>
      <c r="EW366" s="92"/>
      <c r="EX366" s="92">
        <f t="shared" si="806"/>
        <v>3</v>
      </c>
      <c r="EY366" s="92">
        <f t="shared" si="733"/>
        <v>3</v>
      </c>
      <c r="EZ366" s="71" t="str">
        <f t="shared" si="734"/>
        <v xml:space="preserve">39840° = </v>
      </c>
      <c r="FA366" s="73" t="str">
        <f t="shared" si="787"/>
        <v xml:space="preserve">( 664 / 3 ) π </v>
      </c>
      <c r="FB366" s="26" t="str">
        <f t="shared" si="735"/>
        <v>=</v>
      </c>
      <c r="FC366" s="26"/>
      <c r="FD366" s="26">
        <f t="shared" si="736"/>
        <v>695.33917399454094</v>
      </c>
      <c r="FE366" s="26"/>
      <c r="FF366" s="26" t="s">
        <v>39</v>
      </c>
      <c r="FG366" s="25">
        <f t="shared" si="737"/>
        <v>695.33917399454083</v>
      </c>
      <c r="FH366" s="25" t="s">
        <v>2</v>
      </c>
      <c r="FI366" s="25" t="str">
        <f t="shared" si="738"/>
        <v/>
      </c>
      <c r="FL366" s="144" t="str">
        <f t="shared" si="739"/>
        <v>( 664 / 3 ) π   =</v>
      </c>
      <c r="FM366" s="42">
        <f t="shared" si="820"/>
        <v>695.33917399454083</v>
      </c>
      <c r="FN366">
        <f t="shared" si="821"/>
        <v>-0.8660254037844014</v>
      </c>
      <c r="FO366">
        <f t="shared" si="822"/>
        <v>-0.5000000000000645</v>
      </c>
      <c r="FP366">
        <f t="shared" si="823"/>
        <v>-4.3301270189220071</v>
      </c>
      <c r="FQ366">
        <f t="shared" si="824"/>
        <v>-2.5000000000003224</v>
      </c>
      <c r="FR366">
        <f t="shared" si="825"/>
        <v>7.5000000000003224</v>
      </c>
      <c r="FS366">
        <f t="shared" si="826"/>
        <v>2.4999999999996776</v>
      </c>
      <c r="FT366">
        <f t="shared" si="827"/>
        <v>8.660254037844572</v>
      </c>
      <c r="FV366">
        <v>360</v>
      </c>
      <c r="FW366">
        <f t="shared" si="807"/>
        <v>120</v>
      </c>
      <c r="FX366">
        <f t="shared" si="828"/>
        <v>60</v>
      </c>
      <c r="FY366">
        <f t="shared" si="719"/>
        <v>3</v>
      </c>
      <c r="FZ366">
        <f t="shared" si="788"/>
        <v>1.5</v>
      </c>
      <c r="GA366">
        <f t="shared" si="720"/>
        <v>332</v>
      </c>
      <c r="GB366">
        <f t="shared" si="829"/>
        <v>0</v>
      </c>
      <c r="GC366" t="str">
        <f t="shared" si="830"/>
        <v/>
      </c>
      <c r="GD366" t="str">
        <f t="shared" si="789"/>
        <v/>
      </c>
      <c r="GH366" t="str">
        <f t="shared" si="740"/>
        <v/>
      </c>
      <c r="GI366" t="str">
        <f t="shared" si="831"/>
        <v/>
      </c>
      <c r="GJ366" s="43" t="str">
        <f t="shared" si="832"/>
        <v/>
      </c>
      <c r="GK366" s="43" t="str">
        <f t="shared" si="833"/>
        <v/>
      </c>
      <c r="GL366" s="145"/>
      <c r="GM366" t="str">
        <f t="shared" si="834"/>
        <v/>
      </c>
      <c r="GN366" t="str">
        <f t="shared" si="835"/>
        <v/>
      </c>
      <c r="GO366" t="str">
        <f t="shared" si="836"/>
        <v/>
      </c>
      <c r="GP366" t="str">
        <f t="shared" si="837"/>
        <v/>
      </c>
      <c r="GQ366" t="str">
        <f t="shared" si="790"/>
        <v/>
      </c>
      <c r="GR366" t="str">
        <f t="shared" si="838"/>
        <v/>
      </c>
      <c r="GS366" t="str">
        <f t="shared" si="839"/>
        <v/>
      </c>
      <c r="GU366" t="str">
        <f t="shared" si="840"/>
        <v/>
      </c>
      <c r="GV366" t="str">
        <f t="shared" si="721"/>
        <v/>
      </c>
      <c r="GW366" t="str">
        <f t="shared" si="722"/>
        <v/>
      </c>
      <c r="GX366" t="str">
        <f t="shared" si="723"/>
        <v/>
      </c>
      <c r="GY366" s="19"/>
      <c r="GZ366" t="e">
        <f t="shared" si="791"/>
        <v>#VALUE!</v>
      </c>
      <c r="HA366">
        <f t="shared" si="724"/>
        <v>3</v>
      </c>
      <c r="HC366" t="s">
        <v>982</v>
      </c>
      <c r="HD366">
        <f t="shared" si="808"/>
        <v>332</v>
      </c>
      <c r="HE366" t="str">
        <f t="shared" si="741"/>
        <v/>
      </c>
      <c r="HF366">
        <f t="shared" si="742"/>
        <v>0</v>
      </c>
      <c r="HG366" t="str">
        <f t="shared" si="743"/>
        <v/>
      </c>
      <c r="HH366">
        <f t="shared" si="841"/>
        <v>0</v>
      </c>
    </row>
    <row r="367" spans="2:216" x14ac:dyDescent="0.25">
      <c r="B367" s="8"/>
      <c r="C367" s="8"/>
      <c r="D367" s="8"/>
      <c r="E367" s="8"/>
      <c r="F367" s="8"/>
      <c r="G367" s="8"/>
      <c r="H367" s="8"/>
      <c r="I367" s="8"/>
      <c r="J367" s="8"/>
      <c r="L367" s="185"/>
      <c r="M367" s="185"/>
      <c r="N367" s="84"/>
      <c r="O367" s="8"/>
      <c r="P367" s="8"/>
      <c r="Q367" s="27"/>
      <c r="R367" s="227">
        <f t="shared" si="744"/>
        <v>222</v>
      </c>
      <c r="U367" s="32" t="str">
        <f t="shared" si="810"/>
        <v/>
      </c>
      <c r="V367" s="44" t="str">
        <f t="shared" si="811"/>
        <v/>
      </c>
      <c r="W367" s="66" t="str">
        <f t="shared" si="745"/>
        <v/>
      </c>
      <c r="X367" s="34" t="str">
        <f t="shared" si="812"/>
        <v/>
      </c>
      <c r="Y367" s="38" t="str">
        <f t="shared" si="813"/>
        <v/>
      </c>
      <c r="Z367" s="34" t="str">
        <f t="shared" si="814"/>
        <v/>
      </c>
      <c r="AA367" s="34" t="str">
        <f t="shared" si="815"/>
        <v/>
      </c>
      <c r="AB367" s="34" t="str">
        <f t="shared" si="746"/>
        <v/>
      </c>
      <c r="AC367" s="38" t="str">
        <f t="shared" si="747"/>
        <v/>
      </c>
      <c r="AD367" s="38" t="str">
        <f t="shared" si="748"/>
        <v/>
      </c>
      <c r="AE367" s="40" t="str">
        <f t="shared" si="816"/>
        <v/>
      </c>
      <c r="AG367" s="20" t="e">
        <f t="shared" si="749"/>
        <v>#VALUE!</v>
      </c>
      <c r="BE367" s="8">
        <v>180</v>
      </c>
      <c r="BF367" s="8">
        <v>360</v>
      </c>
      <c r="BG367" s="8">
        <f t="shared" si="809"/>
        <v>13320</v>
      </c>
      <c r="BH367">
        <f t="shared" si="750"/>
        <v>39960</v>
      </c>
      <c r="BI367" t="s">
        <v>20</v>
      </c>
      <c r="BJ367">
        <f t="shared" si="751"/>
        <v>39960</v>
      </c>
      <c r="BK367">
        <f t="shared" si="792"/>
        <v>0</v>
      </c>
      <c r="BL367" s="17">
        <f t="shared" si="752"/>
        <v>79920</v>
      </c>
      <c r="BM367" s="17">
        <f t="shared" si="753"/>
        <v>360</v>
      </c>
      <c r="BN367" s="17">
        <f t="shared" si="754"/>
        <v>79920</v>
      </c>
      <c r="BO367" s="17">
        <f t="shared" si="755"/>
        <v>0</v>
      </c>
      <c r="BR367">
        <f t="shared" si="756"/>
        <v>39960</v>
      </c>
      <c r="BS367">
        <f t="shared" si="757"/>
        <v>360</v>
      </c>
      <c r="BT367">
        <f t="shared" si="758"/>
        <v>222</v>
      </c>
      <c r="BU367">
        <f t="shared" si="759"/>
        <v>1</v>
      </c>
      <c r="BX367">
        <f t="shared" si="760"/>
        <v>1</v>
      </c>
      <c r="BY367">
        <f t="shared" si="761"/>
        <v>222</v>
      </c>
      <c r="BZ367">
        <f t="shared" si="762"/>
        <v>1</v>
      </c>
      <c r="CA367">
        <f t="shared" si="763"/>
        <v>1</v>
      </c>
      <c r="CB367">
        <f t="shared" si="764"/>
        <v>222</v>
      </c>
      <c r="CC367">
        <f t="shared" si="765"/>
        <v>1</v>
      </c>
      <c r="CD367" s="19"/>
      <c r="CE367" s="155">
        <f t="shared" si="766"/>
        <v>222</v>
      </c>
      <c r="CF367" s="17">
        <f t="shared" si="767"/>
        <v>222</v>
      </c>
      <c r="CG367" s="205">
        <f t="shared" si="768"/>
        <v>697.43356909693409</v>
      </c>
      <c r="CH367" s="205">
        <f t="shared" si="769"/>
        <v>222</v>
      </c>
      <c r="CI367" s="205">
        <f t="shared" si="770"/>
        <v>0</v>
      </c>
      <c r="CJ367" s="224">
        <f t="shared" si="725"/>
        <v>1</v>
      </c>
      <c r="CK367" s="205">
        <f t="shared" si="771"/>
        <v>2</v>
      </c>
      <c r="CL367" s="205">
        <v>360</v>
      </c>
      <c r="CM367" s="205">
        <f t="shared" si="793"/>
        <v>8.3333333333333332E-3</v>
      </c>
      <c r="CN367" s="8"/>
      <c r="CO367" s="198"/>
      <c r="CP367" s="8"/>
      <c r="CQ367" s="8"/>
      <c r="CR367" s="8"/>
      <c r="CS367" s="8"/>
      <c r="CT367" s="8">
        <f t="shared" si="794"/>
        <v>666</v>
      </c>
      <c r="CU367" s="8">
        <f t="shared" si="795"/>
        <v>3</v>
      </c>
      <c r="CV367" s="8">
        <f t="shared" si="772"/>
        <v>3</v>
      </c>
      <c r="CW367" s="8">
        <f t="shared" si="717"/>
        <v>222</v>
      </c>
      <c r="CX367" s="8">
        <f t="shared" si="718"/>
        <v>1</v>
      </c>
      <c r="CY367" s="8">
        <f t="shared" si="726"/>
        <v>3</v>
      </c>
      <c r="CZ367" s="8">
        <f t="shared" si="727"/>
        <v>222</v>
      </c>
      <c r="DA367" s="8">
        <f t="shared" si="773"/>
        <v>1</v>
      </c>
      <c r="DB367" s="8"/>
      <c r="DC367" s="198">
        <f t="shared" si="774"/>
        <v>222</v>
      </c>
      <c r="DD367" s="234" t="s">
        <v>1005</v>
      </c>
      <c r="DE367" s="198">
        <f t="shared" si="775"/>
        <v>1</v>
      </c>
      <c r="DF367" s="8" t="s">
        <v>16</v>
      </c>
      <c r="DG367" s="8">
        <f t="shared" si="728"/>
        <v>222</v>
      </c>
      <c r="DH367" s="129" t="s">
        <v>18</v>
      </c>
      <c r="DI367" s="129" t="s">
        <v>16</v>
      </c>
      <c r="DJ367" s="198">
        <f t="shared" si="776"/>
        <v>697.43356909693409</v>
      </c>
      <c r="DK367" s="30" t="s">
        <v>2</v>
      </c>
      <c r="DL367" s="198">
        <f t="shared" si="729"/>
        <v>697.43356909693409</v>
      </c>
      <c r="DM367" s="228">
        <f t="shared" si="796"/>
        <v>1000000000000</v>
      </c>
      <c r="DN367" s="228">
        <f t="shared" si="797"/>
        <v>697433569096934.13</v>
      </c>
      <c r="DO367" s="228">
        <f t="shared" si="798"/>
        <v>697433569096934.13</v>
      </c>
      <c r="DP367" s="228">
        <f t="shared" si="799"/>
        <v>697433569096934</v>
      </c>
      <c r="DQ367" s="228">
        <f t="shared" si="800"/>
        <v>697433569096934</v>
      </c>
      <c r="DR367" s="30" t="str">
        <f t="shared" si="801"/>
        <v/>
      </c>
      <c r="DS367" s="30">
        <f t="shared" si="802"/>
        <v>0</v>
      </c>
      <c r="DT367" s="30">
        <f t="shared" si="803"/>
        <v>0</v>
      </c>
      <c r="DU367" s="27"/>
      <c r="DV367" s="23" t="s">
        <v>19</v>
      </c>
      <c r="DW367" s="23">
        <f t="shared" si="730"/>
        <v>222</v>
      </c>
      <c r="DX367" s="23">
        <f t="shared" si="731"/>
        <v>1</v>
      </c>
      <c r="DY367" s="23">
        <f t="shared" si="777"/>
        <v>222</v>
      </c>
      <c r="DZ367" s="23">
        <f t="shared" si="778"/>
        <v>0</v>
      </c>
      <c r="EA367" s="23">
        <f t="shared" si="732"/>
        <v>0</v>
      </c>
      <c r="EB367" s="23"/>
      <c r="EC367" s="23">
        <f t="shared" si="779"/>
        <v>222</v>
      </c>
      <c r="ED367" s="23">
        <f t="shared" si="780"/>
        <v>1</v>
      </c>
      <c r="EE367" s="23">
        <f t="shared" si="781"/>
        <v>222</v>
      </c>
      <c r="EF367" s="23">
        <f t="shared" si="782"/>
        <v>1</v>
      </c>
      <c r="EG367" s="23"/>
      <c r="EH367" s="23" t="s">
        <v>36</v>
      </c>
      <c r="EI367" s="223">
        <f t="shared" si="783"/>
        <v>222</v>
      </c>
      <c r="EJ367" s="23" t="s">
        <v>17</v>
      </c>
      <c r="EK367" s="223">
        <f t="shared" si="784"/>
        <v>1</v>
      </c>
      <c r="EL367" s="92" t="s">
        <v>37</v>
      </c>
      <c r="EM367" s="24" t="s">
        <v>18</v>
      </c>
      <c r="EN367" s="92">
        <f t="shared" si="817"/>
        <v>1</v>
      </c>
      <c r="EO367" s="92" t="s">
        <v>16</v>
      </c>
      <c r="EP367" t="str">
        <f t="shared" si="818"/>
        <v xml:space="preserve">( 222 / 1 ) π </v>
      </c>
      <c r="EQ367" t="str">
        <f t="shared" si="819"/>
        <v xml:space="preserve">222 π </v>
      </c>
      <c r="ER367" t="str">
        <f t="shared" si="785"/>
        <v xml:space="preserve">222 π </v>
      </c>
      <c r="ES367">
        <f t="shared" si="804"/>
        <v>0</v>
      </c>
      <c r="ET367" t="str">
        <f t="shared" si="786"/>
        <v xml:space="preserve">222 π </v>
      </c>
      <c r="EU367" s="92" t="s">
        <v>39</v>
      </c>
      <c r="EV367" s="92">
        <f t="shared" si="805"/>
        <v>334</v>
      </c>
      <c r="EW367" s="92"/>
      <c r="EX367" s="92">
        <f t="shared" si="806"/>
        <v>3</v>
      </c>
      <c r="EY367" s="92">
        <f t="shared" si="733"/>
        <v>1</v>
      </c>
      <c r="EZ367" s="71" t="str">
        <f t="shared" si="734"/>
        <v xml:space="preserve">39960° = </v>
      </c>
      <c r="FA367" s="73" t="str">
        <f t="shared" si="787"/>
        <v xml:space="preserve">222 π </v>
      </c>
      <c r="FB367" s="26" t="str">
        <f t="shared" si="735"/>
        <v>=</v>
      </c>
      <c r="FC367" s="26"/>
      <c r="FD367" s="26">
        <f t="shared" si="736"/>
        <v>697.43356909693409</v>
      </c>
      <c r="FE367" s="26"/>
      <c r="FF367" s="26" t="s">
        <v>39</v>
      </c>
      <c r="FG367" s="25">
        <f t="shared" si="737"/>
        <v>697.43356909693409</v>
      </c>
      <c r="FH367" s="25" t="s">
        <v>2</v>
      </c>
      <c r="FI367" s="25" t="str">
        <f t="shared" si="738"/>
        <v/>
      </c>
      <c r="FL367" s="144" t="str">
        <f t="shared" si="739"/>
        <v>222 π   =</v>
      </c>
      <c r="FM367" s="42">
        <f t="shared" si="820"/>
        <v>697.43356909693409</v>
      </c>
      <c r="FN367">
        <f t="shared" si="821"/>
        <v>-5.8820136261683587E-15</v>
      </c>
      <c r="FO367">
        <f t="shared" si="822"/>
        <v>1</v>
      </c>
      <c r="FP367">
        <f t="shared" si="823"/>
        <v>-2.9410068130841793E-14</v>
      </c>
      <c r="FQ367">
        <f t="shared" si="824"/>
        <v>5</v>
      </c>
      <c r="FR367">
        <f t="shared" si="825"/>
        <v>0</v>
      </c>
      <c r="FS367">
        <f t="shared" si="826"/>
        <v>0</v>
      </c>
      <c r="FT367">
        <f t="shared" si="827"/>
        <v>2.9410068130841793E-14</v>
      </c>
      <c r="FV367">
        <v>360</v>
      </c>
      <c r="FW367">
        <f t="shared" si="807"/>
        <v>120</v>
      </c>
      <c r="FX367">
        <f t="shared" si="828"/>
        <v>60</v>
      </c>
      <c r="FY367">
        <f t="shared" si="719"/>
        <v>3</v>
      </c>
      <c r="FZ367">
        <f t="shared" si="788"/>
        <v>1.5</v>
      </c>
      <c r="GA367">
        <f t="shared" si="720"/>
        <v>333</v>
      </c>
      <c r="GB367">
        <f t="shared" si="829"/>
        <v>0</v>
      </c>
      <c r="GC367" t="str">
        <f t="shared" si="830"/>
        <v/>
      </c>
      <c r="GD367" t="str">
        <f t="shared" si="789"/>
        <v/>
      </c>
      <c r="GH367" t="str">
        <f t="shared" si="740"/>
        <v/>
      </c>
      <c r="GI367" t="str">
        <f t="shared" si="831"/>
        <v/>
      </c>
      <c r="GJ367" s="43" t="str">
        <f t="shared" si="832"/>
        <v/>
      </c>
      <c r="GK367" s="43" t="str">
        <f t="shared" si="833"/>
        <v/>
      </c>
      <c r="GL367" s="145"/>
      <c r="GM367" t="str">
        <f t="shared" si="834"/>
        <v/>
      </c>
      <c r="GN367" t="str">
        <f t="shared" si="835"/>
        <v/>
      </c>
      <c r="GO367" t="str">
        <f t="shared" si="836"/>
        <v/>
      </c>
      <c r="GP367" t="str">
        <f t="shared" si="837"/>
        <v/>
      </c>
      <c r="GQ367" t="str">
        <f t="shared" si="790"/>
        <v/>
      </c>
      <c r="GR367" t="str">
        <f t="shared" si="838"/>
        <v/>
      </c>
      <c r="GS367" t="str">
        <f t="shared" si="839"/>
        <v/>
      </c>
      <c r="GU367" t="str">
        <f t="shared" si="840"/>
        <v/>
      </c>
      <c r="GV367" t="str">
        <f t="shared" si="721"/>
        <v/>
      </c>
      <c r="GW367" t="str">
        <f t="shared" si="722"/>
        <v/>
      </c>
      <c r="GX367" t="str">
        <f t="shared" si="723"/>
        <v/>
      </c>
      <c r="GY367" s="19"/>
      <c r="GZ367" t="e">
        <f t="shared" si="791"/>
        <v>#VALUE!</v>
      </c>
      <c r="HA367">
        <f t="shared" si="724"/>
        <v>3</v>
      </c>
      <c r="HC367" t="s">
        <v>982</v>
      </c>
      <c r="HD367">
        <f t="shared" si="808"/>
        <v>333</v>
      </c>
      <c r="HE367" t="str">
        <f t="shared" si="741"/>
        <v/>
      </c>
      <c r="HF367">
        <f t="shared" si="742"/>
        <v>0</v>
      </c>
      <c r="HG367" t="str">
        <f t="shared" si="743"/>
        <v/>
      </c>
      <c r="HH367">
        <f t="shared" si="841"/>
        <v>0</v>
      </c>
    </row>
    <row r="368" spans="2:216" x14ac:dyDescent="0.25">
      <c r="B368" s="8"/>
      <c r="C368" s="8"/>
      <c r="D368" s="8"/>
      <c r="E368" s="8"/>
      <c r="F368" s="8"/>
      <c r="G368" s="8"/>
      <c r="H368" s="8"/>
      <c r="I368" s="8"/>
      <c r="J368" s="8"/>
      <c r="L368" s="185"/>
      <c r="M368" s="185"/>
      <c r="N368" s="84"/>
      <c r="O368" s="8"/>
      <c r="P368" s="8"/>
      <c r="Q368" s="27"/>
      <c r="R368" s="227">
        <f t="shared" si="744"/>
        <v>222.66666666666666</v>
      </c>
      <c r="U368" s="32" t="str">
        <f t="shared" si="810"/>
        <v/>
      </c>
      <c r="V368" s="45" t="str">
        <f t="shared" si="811"/>
        <v/>
      </c>
      <c r="W368" s="32" t="str">
        <f t="shared" si="745"/>
        <v/>
      </c>
      <c r="X368" s="35" t="str">
        <f t="shared" si="812"/>
        <v/>
      </c>
      <c r="Y368" s="39" t="str">
        <f t="shared" si="813"/>
        <v/>
      </c>
      <c r="Z368" s="35" t="str">
        <f t="shared" si="814"/>
        <v/>
      </c>
      <c r="AA368" s="35" t="str">
        <f t="shared" si="815"/>
        <v/>
      </c>
      <c r="AB368" s="35" t="str">
        <f t="shared" si="746"/>
        <v/>
      </c>
      <c r="AC368" s="39" t="str">
        <f t="shared" si="747"/>
        <v/>
      </c>
      <c r="AD368" s="39" t="str">
        <f t="shared" si="748"/>
        <v/>
      </c>
      <c r="AE368" s="41" t="str">
        <f t="shared" si="816"/>
        <v/>
      </c>
      <c r="AG368" s="20" t="e">
        <f t="shared" si="749"/>
        <v>#VALUE!</v>
      </c>
      <c r="BE368" s="8">
        <v>180</v>
      </c>
      <c r="BF368" s="8">
        <v>360</v>
      </c>
      <c r="BG368" s="8">
        <f t="shared" si="809"/>
        <v>13360</v>
      </c>
      <c r="BH368">
        <f t="shared" si="750"/>
        <v>40080</v>
      </c>
      <c r="BI368" t="s">
        <v>20</v>
      </c>
      <c r="BJ368">
        <f t="shared" si="751"/>
        <v>40080</v>
      </c>
      <c r="BK368">
        <f t="shared" si="792"/>
        <v>0</v>
      </c>
      <c r="BL368" s="17">
        <f t="shared" si="752"/>
        <v>80160</v>
      </c>
      <c r="BM368" s="17">
        <f t="shared" si="753"/>
        <v>360</v>
      </c>
      <c r="BN368" s="17">
        <f t="shared" si="754"/>
        <v>80160</v>
      </c>
      <c r="BO368" s="17">
        <f t="shared" si="755"/>
        <v>0</v>
      </c>
      <c r="BR368">
        <f t="shared" si="756"/>
        <v>40080</v>
      </c>
      <c r="BS368">
        <f t="shared" si="757"/>
        <v>120</v>
      </c>
      <c r="BT368">
        <f t="shared" si="758"/>
        <v>668</v>
      </c>
      <c r="BU368">
        <f t="shared" si="759"/>
        <v>3</v>
      </c>
      <c r="BX368">
        <f t="shared" si="760"/>
        <v>1</v>
      </c>
      <c r="BY368">
        <f t="shared" si="761"/>
        <v>668</v>
      </c>
      <c r="BZ368">
        <f t="shared" si="762"/>
        <v>3</v>
      </c>
      <c r="CA368">
        <f t="shared" si="763"/>
        <v>1</v>
      </c>
      <c r="CB368">
        <f t="shared" si="764"/>
        <v>668</v>
      </c>
      <c r="CC368">
        <f t="shared" si="765"/>
        <v>3</v>
      </c>
      <c r="CD368" s="19"/>
      <c r="CE368" s="155">
        <f t="shared" si="766"/>
        <v>222.66666666666666</v>
      </c>
      <c r="CF368" s="17">
        <f t="shared" si="767"/>
        <v>222.66666666666666</v>
      </c>
      <c r="CG368" s="205">
        <f t="shared" si="768"/>
        <v>699.52796419932724</v>
      </c>
      <c r="CH368" s="205">
        <f t="shared" si="769"/>
        <v>222.66666666666666</v>
      </c>
      <c r="CI368" s="205">
        <f t="shared" si="770"/>
        <v>0</v>
      </c>
      <c r="CJ368" s="224">
        <f t="shared" si="725"/>
        <v>1</v>
      </c>
      <c r="CK368" s="205">
        <f t="shared" si="771"/>
        <v>2</v>
      </c>
      <c r="CL368" s="205">
        <v>360</v>
      </c>
      <c r="CM368" s="205">
        <f t="shared" si="793"/>
        <v>8.3333333333333332E-3</v>
      </c>
      <c r="CN368" s="8"/>
      <c r="CO368" s="198"/>
      <c r="CP368" s="8"/>
      <c r="CQ368" s="8"/>
      <c r="CR368" s="8"/>
      <c r="CS368" s="8"/>
      <c r="CT368" s="8">
        <f t="shared" si="794"/>
        <v>668</v>
      </c>
      <c r="CU368" s="8">
        <f t="shared" si="795"/>
        <v>3</v>
      </c>
      <c r="CV368" s="8">
        <f t="shared" si="772"/>
        <v>1</v>
      </c>
      <c r="CW368" s="8">
        <f t="shared" si="717"/>
        <v>668</v>
      </c>
      <c r="CX368" s="8">
        <f t="shared" si="718"/>
        <v>3</v>
      </c>
      <c r="CY368" s="8">
        <f t="shared" si="726"/>
        <v>1</v>
      </c>
      <c r="CZ368" s="8">
        <f t="shared" si="727"/>
        <v>668</v>
      </c>
      <c r="DA368" s="8">
        <f t="shared" si="773"/>
        <v>3</v>
      </c>
      <c r="DB368" s="8"/>
      <c r="DC368" s="198">
        <f t="shared" si="774"/>
        <v>668</v>
      </c>
      <c r="DD368" s="234" t="s">
        <v>1005</v>
      </c>
      <c r="DE368" s="198">
        <f t="shared" si="775"/>
        <v>3</v>
      </c>
      <c r="DF368" s="8" t="s">
        <v>16</v>
      </c>
      <c r="DG368" s="8">
        <f t="shared" si="728"/>
        <v>222.66666666666666</v>
      </c>
      <c r="DH368" s="129" t="s">
        <v>18</v>
      </c>
      <c r="DI368" s="129" t="s">
        <v>16</v>
      </c>
      <c r="DJ368" s="198">
        <f t="shared" si="776"/>
        <v>699.52796419932724</v>
      </c>
      <c r="DK368" s="30" t="s">
        <v>2</v>
      </c>
      <c r="DL368" s="198">
        <f t="shared" si="729"/>
        <v>699.52796419932724</v>
      </c>
      <c r="DM368" s="228">
        <f t="shared" si="796"/>
        <v>1000000000000</v>
      </c>
      <c r="DN368" s="228">
        <f t="shared" si="797"/>
        <v>699527964199327.25</v>
      </c>
      <c r="DO368" s="228">
        <f t="shared" si="798"/>
        <v>699527964199327.25</v>
      </c>
      <c r="DP368" s="228">
        <f t="shared" si="799"/>
        <v>699527964199327</v>
      </c>
      <c r="DQ368" s="228">
        <f t="shared" si="800"/>
        <v>699527964199327</v>
      </c>
      <c r="DR368" s="30" t="str">
        <f t="shared" si="801"/>
        <v/>
      </c>
      <c r="DS368" s="30">
        <f t="shared" si="802"/>
        <v>0</v>
      </c>
      <c r="DT368" s="30">
        <f t="shared" si="803"/>
        <v>0</v>
      </c>
      <c r="DU368" s="27"/>
      <c r="DV368" s="23" t="s">
        <v>19</v>
      </c>
      <c r="DW368" s="23">
        <f t="shared" si="730"/>
        <v>668</v>
      </c>
      <c r="DX368" s="23">
        <f t="shared" si="731"/>
        <v>3</v>
      </c>
      <c r="DY368" s="23">
        <f t="shared" si="777"/>
        <v>222.66666666666666</v>
      </c>
      <c r="DZ368" s="23">
        <f t="shared" si="778"/>
        <v>0</v>
      </c>
      <c r="EA368" s="23">
        <f t="shared" si="732"/>
        <v>0</v>
      </c>
      <c r="EB368" s="23"/>
      <c r="EC368" s="23">
        <f t="shared" si="779"/>
        <v>668</v>
      </c>
      <c r="ED368" s="23">
        <f t="shared" si="780"/>
        <v>3</v>
      </c>
      <c r="EE368" s="23">
        <f t="shared" si="781"/>
        <v>668</v>
      </c>
      <c r="EF368" s="23">
        <f t="shared" si="782"/>
        <v>3</v>
      </c>
      <c r="EG368" s="23"/>
      <c r="EH368" s="23" t="s">
        <v>36</v>
      </c>
      <c r="EI368" s="223">
        <f t="shared" si="783"/>
        <v>668</v>
      </c>
      <c r="EJ368" s="23" t="s">
        <v>17</v>
      </c>
      <c r="EK368" s="223">
        <f t="shared" si="784"/>
        <v>3</v>
      </c>
      <c r="EL368" s="92" t="s">
        <v>37</v>
      </c>
      <c r="EM368" s="24" t="s">
        <v>18</v>
      </c>
      <c r="EN368" s="92">
        <f t="shared" si="817"/>
        <v>1</v>
      </c>
      <c r="EO368" s="92" t="s">
        <v>16</v>
      </c>
      <c r="EP368" t="str">
        <f t="shared" si="818"/>
        <v xml:space="preserve">( 668 / 3 ) π </v>
      </c>
      <c r="EQ368" t="str">
        <f t="shared" si="819"/>
        <v xml:space="preserve">( 668 / 3 ) π </v>
      </c>
      <c r="ER368" t="str">
        <f t="shared" si="785"/>
        <v xml:space="preserve">( 668 / 3 ) π </v>
      </c>
      <c r="ES368">
        <f t="shared" si="804"/>
        <v>0</v>
      </c>
      <c r="ET368" t="str">
        <f t="shared" si="786"/>
        <v xml:space="preserve">( 668 / 3 ) π </v>
      </c>
      <c r="EU368" s="92" t="s">
        <v>39</v>
      </c>
      <c r="EV368" s="92">
        <f t="shared" si="805"/>
        <v>335</v>
      </c>
      <c r="EW368" s="92"/>
      <c r="EX368" s="92">
        <f t="shared" si="806"/>
        <v>3</v>
      </c>
      <c r="EY368" s="92">
        <f t="shared" si="733"/>
        <v>1</v>
      </c>
      <c r="EZ368" s="71" t="str">
        <f t="shared" si="734"/>
        <v xml:space="preserve">40080° = </v>
      </c>
      <c r="FA368" s="73" t="str">
        <f t="shared" si="787"/>
        <v xml:space="preserve">( 668 / 3 ) π </v>
      </c>
      <c r="FB368" s="26" t="str">
        <f t="shared" si="735"/>
        <v>=</v>
      </c>
      <c r="FC368" s="26"/>
      <c r="FD368" s="26">
        <f t="shared" si="736"/>
        <v>699.52796419932724</v>
      </c>
      <c r="FE368" s="26"/>
      <c r="FF368" s="26" t="s">
        <v>39</v>
      </c>
      <c r="FG368" s="25">
        <f t="shared" si="737"/>
        <v>699.52796419932724</v>
      </c>
      <c r="FH368" s="25" t="s">
        <v>2</v>
      </c>
      <c r="FI368" s="25" t="str">
        <f t="shared" si="738"/>
        <v/>
      </c>
      <c r="FL368" s="144" t="str">
        <f t="shared" si="739"/>
        <v>( 668 / 3 ) π   =</v>
      </c>
      <c r="FM368" s="42">
        <f t="shared" si="820"/>
        <v>699.52796419932724</v>
      </c>
      <c r="FN368">
        <f t="shared" si="821"/>
        <v>0.86602540378446413</v>
      </c>
      <c r="FO368">
        <f t="shared" si="822"/>
        <v>-0.49999999999995587</v>
      </c>
      <c r="FP368">
        <f t="shared" si="823"/>
        <v>4.3301270189223207</v>
      </c>
      <c r="FQ368">
        <f t="shared" si="824"/>
        <v>-2.4999999999997793</v>
      </c>
      <c r="FR368">
        <f t="shared" si="825"/>
        <v>7.4999999999997797</v>
      </c>
      <c r="FS368">
        <f t="shared" si="826"/>
        <v>2.5000000000002207</v>
      </c>
      <c r="FT368">
        <f t="shared" si="827"/>
        <v>8.6602540378442594</v>
      </c>
      <c r="FV368">
        <v>360</v>
      </c>
      <c r="FW368">
        <f t="shared" si="807"/>
        <v>120</v>
      </c>
      <c r="FX368">
        <f t="shared" si="828"/>
        <v>60</v>
      </c>
      <c r="FY368">
        <f t="shared" si="719"/>
        <v>3</v>
      </c>
      <c r="FZ368">
        <f t="shared" si="788"/>
        <v>1.5</v>
      </c>
      <c r="GA368">
        <f t="shared" si="720"/>
        <v>334</v>
      </c>
      <c r="GB368">
        <f t="shared" si="829"/>
        <v>0</v>
      </c>
      <c r="GC368" t="str">
        <f t="shared" si="830"/>
        <v/>
      </c>
      <c r="GD368" t="str">
        <f t="shared" si="789"/>
        <v/>
      </c>
      <c r="GH368" t="str">
        <f t="shared" si="740"/>
        <v/>
      </c>
      <c r="GI368" t="str">
        <f t="shared" si="831"/>
        <v/>
      </c>
      <c r="GJ368" s="43" t="str">
        <f t="shared" si="832"/>
        <v/>
      </c>
      <c r="GK368" s="43" t="str">
        <f t="shared" si="833"/>
        <v/>
      </c>
      <c r="GL368" s="145"/>
      <c r="GM368" t="str">
        <f t="shared" si="834"/>
        <v/>
      </c>
      <c r="GN368" t="str">
        <f t="shared" si="835"/>
        <v/>
      </c>
      <c r="GO368" t="str">
        <f t="shared" si="836"/>
        <v/>
      </c>
      <c r="GP368" t="str">
        <f t="shared" si="837"/>
        <v/>
      </c>
      <c r="GQ368" t="str">
        <f t="shared" si="790"/>
        <v/>
      </c>
      <c r="GR368" t="str">
        <f t="shared" si="838"/>
        <v/>
      </c>
      <c r="GS368" t="str">
        <f t="shared" si="839"/>
        <v/>
      </c>
      <c r="GU368" t="str">
        <f t="shared" si="840"/>
        <v/>
      </c>
      <c r="GV368" t="str">
        <f t="shared" si="721"/>
        <v/>
      </c>
      <c r="GW368" t="str">
        <f t="shared" si="722"/>
        <v/>
      </c>
      <c r="GX368" t="str">
        <f t="shared" si="723"/>
        <v/>
      </c>
      <c r="GY368" s="19"/>
      <c r="GZ368" t="e">
        <f t="shared" si="791"/>
        <v>#VALUE!</v>
      </c>
      <c r="HA368">
        <f t="shared" si="724"/>
        <v>3</v>
      </c>
      <c r="HC368" t="s">
        <v>982</v>
      </c>
      <c r="HD368">
        <f t="shared" si="808"/>
        <v>334</v>
      </c>
      <c r="HE368" t="str">
        <f t="shared" si="741"/>
        <v/>
      </c>
      <c r="HF368">
        <f t="shared" si="742"/>
        <v>0</v>
      </c>
      <c r="HG368" t="str">
        <f t="shared" si="743"/>
        <v/>
      </c>
      <c r="HH368">
        <f t="shared" si="841"/>
        <v>0</v>
      </c>
    </row>
    <row r="369" spans="2:216" x14ac:dyDescent="0.25">
      <c r="B369" s="8"/>
      <c r="C369" s="8"/>
      <c r="D369" s="8"/>
      <c r="E369" s="8"/>
      <c r="F369" s="8"/>
      <c r="G369" s="8"/>
      <c r="H369" s="8"/>
      <c r="I369" s="8"/>
      <c r="J369" s="8"/>
      <c r="L369" s="185"/>
      <c r="M369" s="185"/>
      <c r="N369" s="84"/>
      <c r="O369" s="8"/>
      <c r="P369" s="8"/>
      <c r="Q369" s="27"/>
      <c r="R369" s="227">
        <f t="shared" si="744"/>
        <v>223.33333333333334</v>
      </c>
      <c r="U369" s="32" t="str">
        <f t="shared" si="810"/>
        <v/>
      </c>
      <c r="V369" s="44" t="str">
        <f t="shared" si="811"/>
        <v/>
      </c>
      <c r="W369" s="66" t="str">
        <f t="shared" si="745"/>
        <v/>
      </c>
      <c r="X369" s="34" t="str">
        <f t="shared" si="812"/>
        <v/>
      </c>
      <c r="Y369" s="38" t="str">
        <f t="shared" si="813"/>
        <v/>
      </c>
      <c r="Z369" s="34" t="str">
        <f t="shared" si="814"/>
        <v/>
      </c>
      <c r="AA369" s="34" t="str">
        <f t="shared" si="815"/>
        <v/>
      </c>
      <c r="AB369" s="34" t="str">
        <f t="shared" si="746"/>
        <v/>
      </c>
      <c r="AC369" s="38" t="str">
        <f t="shared" si="747"/>
        <v/>
      </c>
      <c r="AD369" s="38" t="str">
        <f t="shared" si="748"/>
        <v/>
      </c>
      <c r="AE369" s="40" t="str">
        <f t="shared" si="816"/>
        <v/>
      </c>
      <c r="AG369" s="20" t="e">
        <f t="shared" si="749"/>
        <v>#VALUE!</v>
      </c>
      <c r="BE369" s="8">
        <v>180</v>
      </c>
      <c r="BF369" s="8">
        <v>360</v>
      </c>
      <c r="BG369" s="8">
        <f t="shared" si="809"/>
        <v>13400</v>
      </c>
      <c r="BH369">
        <f t="shared" si="750"/>
        <v>40200</v>
      </c>
      <c r="BI369" t="s">
        <v>20</v>
      </c>
      <c r="BJ369">
        <f t="shared" si="751"/>
        <v>40200</v>
      </c>
      <c r="BK369">
        <f t="shared" si="792"/>
        <v>0</v>
      </c>
      <c r="BL369" s="17">
        <f t="shared" si="752"/>
        <v>80400</v>
      </c>
      <c r="BM369" s="17">
        <f t="shared" si="753"/>
        <v>360</v>
      </c>
      <c r="BN369" s="17">
        <f t="shared" si="754"/>
        <v>80400</v>
      </c>
      <c r="BO369" s="17">
        <f t="shared" si="755"/>
        <v>0</v>
      </c>
      <c r="BR369">
        <f t="shared" si="756"/>
        <v>40200</v>
      </c>
      <c r="BS369">
        <f t="shared" si="757"/>
        <v>120</v>
      </c>
      <c r="BT369">
        <f t="shared" si="758"/>
        <v>670</v>
      </c>
      <c r="BU369">
        <f t="shared" si="759"/>
        <v>3</v>
      </c>
      <c r="BX369">
        <f t="shared" si="760"/>
        <v>1</v>
      </c>
      <c r="BY369">
        <f t="shared" si="761"/>
        <v>670</v>
      </c>
      <c r="BZ369">
        <f t="shared" si="762"/>
        <v>3</v>
      </c>
      <c r="CA369">
        <f t="shared" si="763"/>
        <v>1</v>
      </c>
      <c r="CB369">
        <f t="shared" si="764"/>
        <v>670</v>
      </c>
      <c r="CC369">
        <f t="shared" si="765"/>
        <v>3</v>
      </c>
      <c r="CD369" s="19"/>
      <c r="CE369" s="155">
        <f t="shared" si="766"/>
        <v>223.33333333333334</v>
      </c>
      <c r="CF369" s="17">
        <f t="shared" si="767"/>
        <v>223.33333333333334</v>
      </c>
      <c r="CG369" s="205">
        <f t="shared" si="768"/>
        <v>701.62235930172051</v>
      </c>
      <c r="CH369" s="205">
        <f t="shared" si="769"/>
        <v>223.33333333333334</v>
      </c>
      <c r="CI369" s="205">
        <f t="shared" si="770"/>
        <v>0</v>
      </c>
      <c r="CJ369" s="224">
        <f t="shared" si="725"/>
        <v>1</v>
      </c>
      <c r="CK369" s="205">
        <f t="shared" si="771"/>
        <v>2</v>
      </c>
      <c r="CL369" s="205">
        <v>360</v>
      </c>
      <c r="CM369" s="205">
        <f t="shared" si="793"/>
        <v>8.3333333333333332E-3</v>
      </c>
      <c r="CN369" s="8"/>
      <c r="CO369" s="198"/>
      <c r="CP369" s="8"/>
      <c r="CQ369" s="8"/>
      <c r="CR369" s="8"/>
      <c r="CS369" s="8"/>
      <c r="CT369" s="8">
        <f t="shared" si="794"/>
        <v>670</v>
      </c>
      <c r="CU369" s="8">
        <f t="shared" si="795"/>
        <v>3</v>
      </c>
      <c r="CV369" s="8">
        <f t="shared" si="772"/>
        <v>1</v>
      </c>
      <c r="CW369" s="8">
        <f t="shared" si="717"/>
        <v>670</v>
      </c>
      <c r="CX369" s="8">
        <f t="shared" si="718"/>
        <v>3</v>
      </c>
      <c r="CY369" s="8">
        <f t="shared" si="726"/>
        <v>1</v>
      </c>
      <c r="CZ369" s="8">
        <f t="shared" si="727"/>
        <v>670</v>
      </c>
      <c r="DA369" s="8">
        <f t="shared" si="773"/>
        <v>3</v>
      </c>
      <c r="DB369" s="8"/>
      <c r="DC369" s="198">
        <f t="shared" si="774"/>
        <v>670</v>
      </c>
      <c r="DD369" s="234" t="s">
        <v>1005</v>
      </c>
      <c r="DE369" s="198">
        <f t="shared" si="775"/>
        <v>3</v>
      </c>
      <c r="DF369" s="8" t="s">
        <v>16</v>
      </c>
      <c r="DG369" s="8">
        <f t="shared" si="728"/>
        <v>223.33333333333334</v>
      </c>
      <c r="DH369" s="129" t="s">
        <v>18</v>
      </c>
      <c r="DI369" s="129" t="s">
        <v>16</v>
      </c>
      <c r="DJ369" s="198">
        <f t="shared" si="776"/>
        <v>701.62235930172051</v>
      </c>
      <c r="DK369" s="30" t="s">
        <v>2</v>
      </c>
      <c r="DL369" s="198">
        <f t="shared" si="729"/>
        <v>701.62235930172051</v>
      </c>
      <c r="DM369" s="228">
        <f t="shared" si="796"/>
        <v>1000000000000</v>
      </c>
      <c r="DN369" s="228">
        <f t="shared" si="797"/>
        <v>701622359301720.5</v>
      </c>
      <c r="DO369" s="228">
        <f t="shared" si="798"/>
        <v>701622359301720.5</v>
      </c>
      <c r="DP369" s="228">
        <f t="shared" si="799"/>
        <v>701622359301721</v>
      </c>
      <c r="DQ369" s="228">
        <f t="shared" si="800"/>
        <v>701622359301721</v>
      </c>
      <c r="DR369" s="30" t="str">
        <f t="shared" si="801"/>
        <v/>
      </c>
      <c r="DS369" s="30">
        <f t="shared" si="802"/>
        <v>0</v>
      </c>
      <c r="DT369" s="30">
        <f t="shared" si="803"/>
        <v>0</v>
      </c>
      <c r="DU369" s="27"/>
      <c r="DV369" s="23" t="s">
        <v>19</v>
      </c>
      <c r="DW369" s="23">
        <f t="shared" si="730"/>
        <v>670</v>
      </c>
      <c r="DX369" s="23">
        <f t="shared" si="731"/>
        <v>3</v>
      </c>
      <c r="DY369" s="23">
        <f t="shared" si="777"/>
        <v>223.33333333333334</v>
      </c>
      <c r="DZ369" s="23">
        <f t="shared" si="778"/>
        <v>0</v>
      </c>
      <c r="EA369" s="23">
        <f t="shared" si="732"/>
        <v>0</v>
      </c>
      <c r="EB369" s="23"/>
      <c r="EC369" s="23">
        <f t="shared" si="779"/>
        <v>670</v>
      </c>
      <c r="ED369" s="23">
        <f t="shared" si="780"/>
        <v>3</v>
      </c>
      <c r="EE369" s="23">
        <f t="shared" si="781"/>
        <v>670</v>
      </c>
      <c r="EF369" s="23">
        <f t="shared" si="782"/>
        <v>3</v>
      </c>
      <c r="EG369" s="23"/>
      <c r="EH369" s="23" t="s">
        <v>36</v>
      </c>
      <c r="EI369" s="223">
        <f t="shared" si="783"/>
        <v>670</v>
      </c>
      <c r="EJ369" s="23" t="s">
        <v>17</v>
      </c>
      <c r="EK369" s="223">
        <f t="shared" si="784"/>
        <v>3</v>
      </c>
      <c r="EL369" s="92" t="s">
        <v>37</v>
      </c>
      <c r="EM369" s="24" t="s">
        <v>18</v>
      </c>
      <c r="EN369" s="92">
        <f t="shared" si="817"/>
        <v>1</v>
      </c>
      <c r="EO369" s="92" t="s">
        <v>16</v>
      </c>
      <c r="EP369" t="str">
        <f t="shared" si="818"/>
        <v xml:space="preserve">( 670 / 3 ) π </v>
      </c>
      <c r="EQ369" t="str">
        <f t="shared" si="819"/>
        <v xml:space="preserve">( 670 / 3 ) π </v>
      </c>
      <c r="ER369" t="str">
        <f t="shared" si="785"/>
        <v xml:space="preserve">( 670 / 3 ) π </v>
      </c>
      <c r="ES369">
        <f t="shared" si="804"/>
        <v>0</v>
      </c>
      <c r="ET369" t="str">
        <f t="shared" si="786"/>
        <v xml:space="preserve">( 670 / 3 ) π </v>
      </c>
      <c r="EU369" s="92" t="s">
        <v>39</v>
      </c>
      <c r="EV369" s="92">
        <f t="shared" si="805"/>
        <v>336</v>
      </c>
      <c r="EW369" s="92"/>
      <c r="EX369" s="92">
        <f t="shared" si="806"/>
        <v>3</v>
      </c>
      <c r="EY369" s="92">
        <f t="shared" si="733"/>
        <v>3</v>
      </c>
      <c r="EZ369" s="71" t="str">
        <f t="shared" si="734"/>
        <v xml:space="preserve">40200° = </v>
      </c>
      <c r="FA369" s="73" t="str">
        <f t="shared" si="787"/>
        <v xml:space="preserve">( 670 / 3 ) π </v>
      </c>
      <c r="FB369" s="26" t="str">
        <f t="shared" si="735"/>
        <v>=</v>
      </c>
      <c r="FC369" s="26"/>
      <c r="FD369" s="26">
        <f t="shared" si="736"/>
        <v>701.62235930172051</v>
      </c>
      <c r="FE369" s="26"/>
      <c r="FF369" s="26" t="s">
        <v>39</v>
      </c>
      <c r="FG369" s="25">
        <f t="shared" si="737"/>
        <v>701.62235930172039</v>
      </c>
      <c r="FH369" s="25" t="s">
        <v>2</v>
      </c>
      <c r="FI369" s="25">
        <f t="shared" si="738"/>
        <v>1</v>
      </c>
      <c r="FL369" s="144" t="str">
        <f t="shared" si="739"/>
        <v>( 670 / 3 ) π   =</v>
      </c>
      <c r="FM369" s="42">
        <f t="shared" si="820"/>
        <v>701.62235930172039</v>
      </c>
      <c r="FN369">
        <f t="shared" si="821"/>
        <v>-0.86602540378439063</v>
      </c>
      <c r="FO369">
        <f t="shared" si="822"/>
        <v>-0.50000000000008316</v>
      </c>
      <c r="FP369">
        <f t="shared" si="823"/>
        <v>-4.330127018921953</v>
      </c>
      <c r="FQ369">
        <f t="shared" si="824"/>
        <v>-2.5000000000004157</v>
      </c>
      <c r="FR369">
        <f t="shared" si="825"/>
        <v>7.5000000000004157</v>
      </c>
      <c r="FS369">
        <f t="shared" si="826"/>
        <v>2.4999999999995843</v>
      </c>
      <c r="FT369">
        <f t="shared" si="827"/>
        <v>8.6602540378446253</v>
      </c>
      <c r="FV369">
        <v>360</v>
      </c>
      <c r="FW369">
        <f t="shared" si="807"/>
        <v>120</v>
      </c>
      <c r="FX369">
        <f t="shared" si="828"/>
        <v>60</v>
      </c>
      <c r="FY369">
        <f t="shared" si="719"/>
        <v>3</v>
      </c>
      <c r="FZ369">
        <f t="shared" si="788"/>
        <v>1.5</v>
      </c>
      <c r="GA369">
        <f t="shared" si="720"/>
        <v>335</v>
      </c>
      <c r="GB369">
        <f t="shared" si="829"/>
        <v>0</v>
      </c>
      <c r="GC369" t="str">
        <f t="shared" si="830"/>
        <v/>
      </c>
      <c r="GD369" t="str">
        <f t="shared" si="789"/>
        <v/>
      </c>
      <c r="GH369" t="str">
        <f t="shared" si="740"/>
        <v/>
      </c>
      <c r="GI369" t="str">
        <f t="shared" si="831"/>
        <v/>
      </c>
      <c r="GJ369" s="43" t="str">
        <f t="shared" si="832"/>
        <v/>
      </c>
      <c r="GK369" s="43" t="str">
        <f t="shared" si="833"/>
        <v/>
      </c>
      <c r="GL369" s="145"/>
      <c r="GM369" t="str">
        <f t="shared" si="834"/>
        <v/>
      </c>
      <c r="GN369" t="str">
        <f t="shared" si="835"/>
        <v/>
      </c>
      <c r="GO369" t="str">
        <f t="shared" si="836"/>
        <v/>
      </c>
      <c r="GP369" t="str">
        <f t="shared" si="837"/>
        <v/>
      </c>
      <c r="GQ369" t="str">
        <f t="shared" si="790"/>
        <v/>
      </c>
      <c r="GR369" t="str">
        <f t="shared" si="838"/>
        <v/>
      </c>
      <c r="GS369" t="str">
        <f t="shared" si="839"/>
        <v/>
      </c>
      <c r="GU369" t="str">
        <f t="shared" si="840"/>
        <v/>
      </c>
      <c r="GV369" t="str">
        <f t="shared" si="721"/>
        <v/>
      </c>
      <c r="GW369" t="str">
        <f t="shared" si="722"/>
        <v/>
      </c>
      <c r="GX369" t="str">
        <f t="shared" si="723"/>
        <v/>
      </c>
      <c r="GY369" s="19"/>
      <c r="GZ369" t="e">
        <f t="shared" si="791"/>
        <v>#VALUE!</v>
      </c>
      <c r="HA369">
        <f t="shared" si="724"/>
        <v>3</v>
      </c>
      <c r="HC369" t="s">
        <v>982</v>
      </c>
      <c r="HD369">
        <f t="shared" si="808"/>
        <v>335</v>
      </c>
      <c r="HE369" t="str">
        <f t="shared" si="741"/>
        <v/>
      </c>
      <c r="HF369">
        <f t="shared" si="742"/>
        <v>0</v>
      </c>
      <c r="HG369" t="str">
        <f t="shared" si="743"/>
        <v/>
      </c>
      <c r="HH369">
        <f t="shared" si="841"/>
        <v>0</v>
      </c>
    </row>
    <row r="370" spans="2:216" x14ac:dyDescent="0.25">
      <c r="B370" s="8"/>
      <c r="C370" s="8"/>
      <c r="D370" s="8"/>
      <c r="E370" s="8"/>
      <c r="F370" s="8"/>
      <c r="G370" s="8"/>
      <c r="H370" s="8"/>
      <c r="I370" s="8"/>
      <c r="J370" s="8"/>
      <c r="L370" s="185"/>
      <c r="M370" s="185"/>
      <c r="N370" s="84"/>
      <c r="O370" s="8"/>
      <c r="P370" s="8"/>
      <c r="Q370" s="27"/>
      <c r="R370" s="227">
        <f t="shared" si="744"/>
        <v>224</v>
      </c>
      <c r="U370" s="32" t="str">
        <f t="shared" si="810"/>
        <v/>
      </c>
      <c r="V370" s="45" t="str">
        <f t="shared" si="811"/>
        <v/>
      </c>
      <c r="W370" s="32" t="str">
        <f t="shared" si="745"/>
        <v/>
      </c>
      <c r="X370" s="35" t="str">
        <f t="shared" si="812"/>
        <v/>
      </c>
      <c r="Y370" s="39" t="str">
        <f t="shared" si="813"/>
        <v/>
      </c>
      <c r="Z370" s="35" t="str">
        <f t="shared" si="814"/>
        <v/>
      </c>
      <c r="AA370" s="35" t="str">
        <f t="shared" si="815"/>
        <v/>
      </c>
      <c r="AB370" s="35" t="str">
        <f t="shared" si="746"/>
        <v/>
      </c>
      <c r="AC370" s="39" t="str">
        <f t="shared" si="747"/>
        <v/>
      </c>
      <c r="AD370" s="39" t="str">
        <f t="shared" si="748"/>
        <v/>
      </c>
      <c r="AE370" s="41" t="str">
        <f t="shared" si="816"/>
        <v/>
      </c>
      <c r="AG370" s="20" t="e">
        <f t="shared" si="749"/>
        <v>#VALUE!</v>
      </c>
      <c r="BE370" s="8">
        <v>180</v>
      </c>
      <c r="BF370" s="8">
        <v>360</v>
      </c>
      <c r="BG370" s="8">
        <f t="shared" si="809"/>
        <v>13440</v>
      </c>
      <c r="BH370">
        <f t="shared" si="750"/>
        <v>40320</v>
      </c>
      <c r="BI370" t="s">
        <v>20</v>
      </c>
      <c r="BJ370">
        <f t="shared" si="751"/>
        <v>40320</v>
      </c>
      <c r="BK370">
        <f t="shared" si="792"/>
        <v>0</v>
      </c>
      <c r="BL370" s="17">
        <f t="shared" si="752"/>
        <v>80640</v>
      </c>
      <c r="BM370" s="17">
        <f t="shared" si="753"/>
        <v>360</v>
      </c>
      <c r="BN370" s="17">
        <f t="shared" si="754"/>
        <v>80640</v>
      </c>
      <c r="BO370" s="17">
        <f t="shared" si="755"/>
        <v>0</v>
      </c>
      <c r="BR370">
        <f t="shared" si="756"/>
        <v>40320</v>
      </c>
      <c r="BS370">
        <f t="shared" si="757"/>
        <v>360</v>
      </c>
      <c r="BT370">
        <f t="shared" si="758"/>
        <v>224</v>
      </c>
      <c r="BU370">
        <f t="shared" si="759"/>
        <v>1</v>
      </c>
      <c r="BX370">
        <f t="shared" si="760"/>
        <v>1</v>
      </c>
      <c r="BY370">
        <f t="shared" si="761"/>
        <v>224</v>
      </c>
      <c r="BZ370">
        <f t="shared" si="762"/>
        <v>1</v>
      </c>
      <c r="CA370">
        <f t="shared" si="763"/>
        <v>1</v>
      </c>
      <c r="CB370">
        <f t="shared" si="764"/>
        <v>224</v>
      </c>
      <c r="CC370">
        <f t="shared" si="765"/>
        <v>1</v>
      </c>
      <c r="CD370" s="19"/>
      <c r="CE370" s="155">
        <f t="shared" si="766"/>
        <v>224</v>
      </c>
      <c r="CF370" s="17">
        <f t="shared" si="767"/>
        <v>224</v>
      </c>
      <c r="CG370" s="205">
        <f t="shared" si="768"/>
        <v>703.71675440411366</v>
      </c>
      <c r="CH370" s="205">
        <f t="shared" si="769"/>
        <v>224</v>
      </c>
      <c r="CI370" s="205">
        <f t="shared" si="770"/>
        <v>0</v>
      </c>
      <c r="CJ370" s="224">
        <f t="shared" si="725"/>
        <v>1</v>
      </c>
      <c r="CK370" s="205">
        <f t="shared" si="771"/>
        <v>2</v>
      </c>
      <c r="CL370" s="205">
        <v>360</v>
      </c>
      <c r="CM370" s="205">
        <f t="shared" si="793"/>
        <v>8.3333333333333332E-3</v>
      </c>
      <c r="CN370" s="8"/>
      <c r="CO370" s="198"/>
      <c r="CP370" s="8"/>
      <c r="CQ370" s="8"/>
      <c r="CR370" s="8"/>
      <c r="CS370" s="8"/>
      <c r="CT370" s="8">
        <f t="shared" si="794"/>
        <v>672</v>
      </c>
      <c r="CU370" s="8">
        <f t="shared" si="795"/>
        <v>3</v>
      </c>
      <c r="CV370" s="8">
        <f t="shared" si="772"/>
        <v>3</v>
      </c>
      <c r="CW370" s="8">
        <f t="shared" si="717"/>
        <v>224</v>
      </c>
      <c r="CX370" s="8">
        <f t="shared" si="718"/>
        <v>1</v>
      </c>
      <c r="CY370" s="8">
        <f t="shared" si="726"/>
        <v>3</v>
      </c>
      <c r="CZ370" s="8">
        <f t="shared" si="727"/>
        <v>224</v>
      </c>
      <c r="DA370" s="8">
        <f t="shared" si="773"/>
        <v>1</v>
      </c>
      <c r="DB370" s="8"/>
      <c r="DC370" s="198">
        <f t="shared" si="774"/>
        <v>224</v>
      </c>
      <c r="DD370" s="234" t="s">
        <v>1005</v>
      </c>
      <c r="DE370" s="198">
        <f t="shared" si="775"/>
        <v>1</v>
      </c>
      <c r="DF370" s="8" t="s">
        <v>16</v>
      </c>
      <c r="DG370" s="8">
        <f t="shared" si="728"/>
        <v>224</v>
      </c>
      <c r="DH370" s="129" t="s">
        <v>18</v>
      </c>
      <c r="DI370" s="129" t="s">
        <v>16</v>
      </c>
      <c r="DJ370" s="198">
        <f t="shared" si="776"/>
        <v>703.71675440411366</v>
      </c>
      <c r="DK370" s="30" t="s">
        <v>2</v>
      </c>
      <c r="DL370" s="198">
        <f t="shared" si="729"/>
        <v>703.71675440411366</v>
      </c>
      <c r="DM370" s="228">
        <f t="shared" si="796"/>
        <v>1000000000000</v>
      </c>
      <c r="DN370" s="228">
        <f t="shared" si="797"/>
        <v>703716754404113.63</v>
      </c>
      <c r="DO370" s="228">
        <f t="shared" si="798"/>
        <v>703716754404113.63</v>
      </c>
      <c r="DP370" s="228">
        <f t="shared" si="799"/>
        <v>703716754404114</v>
      </c>
      <c r="DQ370" s="228">
        <f t="shared" si="800"/>
        <v>703716754404114</v>
      </c>
      <c r="DR370" s="30" t="str">
        <f t="shared" si="801"/>
        <v/>
      </c>
      <c r="DS370" s="30">
        <f t="shared" si="802"/>
        <v>0</v>
      </c>
      <c r="DT370" s="30">
        <f t="shared" si="803"/>
        <v>0</v>
      </c>
      <c r="DU370" s="27"/>
      <c r="DV370" s="23" t="s">
        <v>19</v>
      </c>
      <c r="DW370" s="23">
        <f t="shared" si="730"/>
        <v>224</v>
      </c>
      <c r="DX370" s="23">
        <f t="shared" si="731"/>
        <v>1</v>
      </c>
      <c r="DY370" s="23">
        <f t="shared" si="777"/>
        <v>224</v>
      </c>
      <c r="DZ370" s="23">
        <f t="shared" si="778"/>
        <v>0</v>
      </c>
      <c r="EA370" s="23">
        <f t="shared" si="732"/>
        <v>0</v>
      </c>
      <c r="EB370" s="23"/>
      <c r="EC370" s="23">
        <f t="shared" si="779"/>
        <v>224</v>
      </c>
      <c r="ED370" s="23">
        <f t="shared" si="780"/>
        <v>1</v>
      </c>
      <c r="EE370" s="23">
        <f t="shared" si="781"/>
        <v>224</v>
      </c>
      <c r="EF370" s="23">
        <f t="shared" si="782"/>
        <v>1</v>
      </c>
      <c r="EG370" s="23"/>
      <c r="EH370" s="23" t="s">
        <v>36</v>
      </c>
      <c r="EI370" s="223">
        <f t="shared" si="783"/>
        <v>224</v>
      </c>
      <c r="EJ370" s="23" t="s">
        <v>17</v>
      </c>
      <c r="EK370" s="223">
        <f t="shared" si="784"/>
        <v>1</v>
      </c>
      <c r="EL370" s="92" t="s">
        <v>37</v>
      </c>
      <c r="EM370" s="24" t="s">
        <v>18</v>
      </c>
      <c r="EN370" s="92">
        <f t="shared" si="817"/>
        <v>1</v>
      </c>
      <c r="EO370" s="92" t="s">
        <v>16</v>
      </c>
      <c r="EP370" t="str">
        <f t="shared" si="818"/>
        <v xml:space="preserve">( 224 / 1 ) π </v>
      </c>
      <c r="EQ370" t="str">
        <f t="shared" si="819"/>
        <v xml:space="preserve">224 π </v>
      </c>
      <c r="ER370" t="str">
        <f t="shared" si="785"/>
        <v xml:space="preserve">224 π </v>
      </c>
      <c r="ES370">
        <f t="shared" si="804"/>
        <v>0</v>
      </c>
      <c r="ET370" t="str">
        <f t="shared" si="786"/>
        <v xml:space="preserve">224 π </v>
      </c>
      <c r="EU370" s="92" t="s">
        <v>39</v>
      </c>
      <c r="EV370" s="92">
        <f t="shared" si="805"/>
        <v>337</v>
      </c>
      <c r="EW370" s="92"/>
      <c r="EX370" s="92">
        <f t="shared" si="806"/>
        <v>3</v>
      </c>
      <c r="EY370" s="92">
        <f t="shared" si="733"/>
        <v>1</v>
      </c>
      <c r="EZ370" s="71" t="str">
        <f t="shared" si="734"/>
        <v xml:space="preserve">40320° = </v>
      </c>
      <c r="FA370" s="73" t="str">
        <f t="shared" si="787"/>
        <v xml:space="preserve">224 π </v>
      </c>
      <c r="FB370" s="26" t="str">
        <f t="shared" si="735"/>
        <v>=</v>
      </c>
      <c r="FC370" s="26"/>
      <c r="FD370" s="26">
        <f t="shared" si="736"/>
        <v>703.71675440411366</v>
      </c>
      <c r="FE370" s="26"/>
      <c r="FF370" s="26" t="s">
        <v>39</v>
      </c>
      <c r="FG370" s="25">
        <f t="shared" si="737"/>
        <v>703.71675440411366</v>
      </c>
      <c r="FH370" s="25" t="s">
        <v>2</v>
      </c>
      <c r="FI370" s="25" t="str">
        <f t="shared" si="738"/>
        <v/>
      </c>
      <c r="FL370" s="144" t="str">
        <f t="shared" si="739"/>
        <v>224 π   =</v>
      </c>
      <c r="FM370" s="42">
        <f t="shared" si="820"/>
        <v>703.71675440411366</v>
      </c>
      <c r="FN370">
        <f t="shared" si="821"/>
        <v>-2.7443325389953088E-14</v>
      </c>
      <c r="FO370">
        <f t="shared" si="822"/>
        <v>1</v>
      </c>
      <c r="FP370">
        <f t="shared" si="823"/>
        <v>-1.3721662694976544E-13</v>
      </c>
      <c r="FQ370">
        <f t="shared" si="824"/>
        <v>5</v>
      </c>
      <c r="FR370">
        <f t="shared" si="825"/>
        <v>0</v>
      </c>
      <c r="FS370">
        <f t="shared" si="826"/>
        <v>0</v>
      </c>
      <c r="FT370">
        <f t="shared" si="827"/>
        <v>1.3721662694976544E-13</v>
      </c>
      <c r="FV370">
        <v>360</v>
      </c>
      <c r="FW370">
        <f t="shared" si="807"/>
        <v>120</v>
      </c>
      <c r="FX370">
        <f t="shared" si="828"/>
        <v>60</v>
      </c>
      <c r="FY370">
        <f t="shared" si="719"/>
        <v>3</v>
      </c>
      <c r="FZ370">
        <f t="shared" si="788"/>
        <v>1.5</v>
      </c>
      <c r="GA370">
        <f t="shared" si="720"/>
        <v>336</v>
      </c>
      <c r="GB370">
        <f t="shared" si="829"/>
        <v>0</v>
      </c>
      <c r="GC370" t="str">
        <f t="shared" si="830"/>
        <v/>
      </c>
      <c r="GD370" t="str">
        <f t="shared" si="789"/>
        <v/>
      </c>
      <c r="GH370" t="str">
        <f t="shared" si="740"/>
        <v/>
      </c>
      <c r="GI370" t="str">
        <f t="shared" si="831"/>
        <v/>
      </c>
      <c r="GJ370" s="43" t="str">
        <f t="shared" si="832"/>
        <v/>
      </c>
      <c r="GK370" s="43" t="str">
        <f t="shared" si="833"/>
        <v/>
      </c>
      <c r="GL370" s="145"/>
      <c r="GM370" t="str">
        <f t="shared" si="834"/>
        <v/>
      </c>
      <c r="GN370" t="str">
        <f t="shared" si="835"/>
        <v/>
      </c>
      <c r="GO370" t="str">
        <f t="shared" si="836"/>
        <v/>
      </c>
      <c r="GP370" t="str">
        <f t="shared" si="837"/>
        <v/>
      </c>
      <c r="GQ370" t="str">
        <f t="shared" si="790"/>
        <v/>
      </c>
      <c r="GR370" t="str">
        <f t="shared" si="838"/>
        <v/>
      </c>
      <c r="GS370" t="str">
        <f t="shared" si="839"/>
        <v/>
      </c>
      <c r="GU370" t="str">
        <f t="shared" si="840"/>
        <v/>
      </c>
      <c r="GV370" t="str">
        <f t="shared" si="721"/>
        <v/>
      </c>
      <c r="GW370" t="str">
        <f t="shared" si="722"/>
        <v/>
      </c>
      <c r="GX370" t="str">
        <f t="shared" si="723"/>
        <v/>
      </c>
      <c r="GY370" s="19"/>
      <c r="GZ370" t="e">
        <f t="shared" si="791"/>
        <v>#VALUE!</v>
      </c>
      <c r="HA370">
        <f t="shared" si="724"/>
        <v>3</v>
      </c>
      <c r="HC370" t="s">
        <v>982</v>
      </c>
      <c r="HD370">
        <f t="shared" si="808"/>
        <v>336</v>
      </c>
      <c r="HE370" t="str">
        <f t="shared" si="741"/>
        <v/>
      </c>
      <c r="HF370">
        <f t="shared" si="742"/>
        <v>0</v>
      </c>
      <c r="HG370" t="str">
        <f t="shared" si="743"/>
        <v/>
      </c>
      <c r="HH370">
        <f t="shared" si="841"/>
        <v>0</v>
      </c>
    </row>
    <row r="371" spans="2:216" x14ac:dyDescent="0.25">
      <c r="B371" s="8"/>
      <c r="C371" s="8"/>
      <c r="D371" s="8"/>
      <c r="E371" s="8"/>
      <c r="F371" s="8"/>
      <c r="G371" s="8"/>
      <c r="H371" s="8"/>
      <c r="I371" s="8"/>
      <c r="J371" s="8"/>
      <c r="L371" s="185"/>
      <c r="M371" s="185"/>
      <c r="N371" s="84"/>
      <c r="O371" s="8"/>
      <c r="P371" s="8"/>
      <c r="Q371" s="27"/>
      <c r="R371" s="227">
        <f t="shared" si="744"/>
        <v>224.66666666666666</v>
      </c>
      <c r="U371" s="32" t="str">
        <f t="shared" si="810"/>
        <v/>
      </c>
      <c r="V371" s="44" t="str">
        <f t="shared" si="811"/>
        <v/>
      </c>
      <c r="W371" s="66" t="str">
        <f t="shared" si="745"/>
        <v/>
      </c>
      <c r="X371" s="34" t="str">
        <f t="shared" si="812"/>
        <v/>
      </c>
      <c r="Y371" s="38" t="str">
        <f t="shared" si="813"/>
        <v/>
      </c>
      <c r="Z371" s="34" t="str">
        <f t="shared" si="814"/>
        <v/>
      </c>
      <c r="AA371" s="34" t="str">
        <f t="shared" si="815"/>
        <v/>
      </c>
      <c r="AB371" s="34" t="str">
        <f t="shared" si="746"/>
        <v/>
      </c>
      <c r="AC371" s="38" t="str">
        <f t="shared" si="747"/>
        <v/>
      </c>
      <c r="AD371" s="38" t="str">
        <f t="shared" si="748"/>
        <v/>
      </c>
      <c r="AE371" s="40" t="str">
        <f t="shared" si="816"/>
        <v/>
      </c>
      <c r="AG371" s="20" t="e">
        <f t="shared" si="749"/>
        <v>#VALUE!</v>
      </c>
      <c r="BE371" s="8">
        <v>180</v>
      </c>
      <c r="BF371" s="8">
        <v>360</v>
      </c>
      <c r="BG371" s="8">
        <f t="shared" si="809"/>
        <v>13480</v>
      </c>
      <c r="BH371">
        <f t="shared" si="750"/>
        <v>40440</v>
      </c>
      <c r="BI371" t="s">
        <v>20</v>
      </c>
      <c r="BJ371">
        <f t="shared" si="751"/>
        <v>40440</v>
      </c>
      <c r="BK371">
        <f t="shared" si="792"/>
        <v>0</v>
      </c>
      <c r="BL371" s="17">
        <f t="shared" si="752"/>
        <v>80880</v>
      </c>
      <c r="BM371" s="17">
        <f t="shared" si="753"/>
        <v>360</v>
      </c>
      <c r="BN371" s="17">
        <f t="shared" si="754"/>
        <v>80880</v>
      </c>
      <c r="BO371" s="17">
        <f t="shared" si="755"/>
        <v>0</v>
      </c>
      <c r="BR371">
        <f t="shared" si="756"/>
        <v>40440</v>
      </c>
      <c r="BS371">
        <f t="shared" si="757"/>
        <v>120</v>
      </c>
      <c r="BT371">
        <f t="shared" si="758"/>
        <v>674</v>
      </c>
      <c r="BU371">
        <f t="shared" si="759"/>
        <v>3</v>
      </c>
      <c r="BX371">
        <f t="shared" si="760"/>
        <v>1</v>
      </c>
      <c r="BY371">
        <f t="shared" si="761"/>
        <v>674</v>
      </c>
      <c r="BZ371">
        <f t="shared" si="762"/>
        <v>3</v>
      </c>
      <c r="CA371">
        <f t="shared" si="763"/>
        <v>1</v>
      </c>
      <c r="CB371">
        <f t="shared" si="764"/>
        <v>674</v>
      </c>
      <c r="CC371">
        <f t="shared" si="765"/>
        <v>3</v>
      </c>
      <c r="CD371" s="19"/>
      <c r="CE371" s="155">
        <f t="shared" si="766"/>
        <v>224.66666666666666</v>
      </c>
      <c r="CF371" s="17">
        <f t="shared" si="767"/>
        <v>224.66666666666666</v>
      </c>
      <c r="CG371" s="205">
        <f t="shared" si="768"/>
        <v>705.81114950650681</v>
      </c>
      <c r="CH371" s="205">
        <f t="shared" si="769"/>
        <v>224.66666666666666</v>
      </c>
      <c r="CI371" s="205">
        <f t="shared" si="770"/>
        <v>0</v>
      </c>
      <c r="CJ371" s="224">
        <f t="shared" si="725"/>
        <v>1</v>
      </c>
      <c r="CK371" s="205">
        <f t="shared" si="771"/>
        <v>2</v>
      </c>
      <c r="CL371" s="205">
        <v>360</v>
      </c>
      <c r="CM371" s="205">
        <f t="shared" si="793"/>
        <v>8.3333333333333332E-3</v>
      </c>
      <c r="CN371" s="8"/>
      <c r="CO371" s="198"/>
      <c r="CP371" s="8"/>
      <c r="CQ371" s="8"/>
      <c r="CR371" s="8"/>
      <c r="CS371" s="8"/>
      <c r="CT371" s="8">
        <f t="shared" si="794"/>
        <v>674</v>
      </c>
      <c r="CU371" s="8">
        <f t="shared" si="795"/>
        <v>3</v>
      </c>
      <c r="CV371" s="8">
        <f t="shared" si="772"/>
        <v>1</v>
      </c>
      <c r="CW371" s="8">
        <f t="shared" ref="CW371:CW394" si="842">CT371/CV371</f>
        <v>674</v>
      </c>
      <c r="CX371" s="8">
        <f t="shared" ref="CX371:CX394" si="843">CU371/CV371</f>
        <v>3</v>
      </c>
      <c r="CY371" s="8">
        <f t="shared" si="726"/>
        <v>1</v>
      </c>
      <c r="CZ371" s="8">
        <f t="shared" si="727"/>
        <v>674</v>
      </c>
      <c r="DA371" s="8">
        <f t="shared" si="773"/>
        <v>3</v>
      </c>
      <c r="DB371" s="8"/>
      <c r="DC371" s="198">
        <f t="shared" si="774"/>
        <v>674</v>
      </c>
      <c r="DD371" s="234" t="s">
        <v>1005</v>
      </c>
      <c r="DE371" s="198">
        <f t="shared" si="775"/>
        <v>3</v>
      </c>
      <c r="DF371" s="8" t="s">
        <v>16</v>
      </c>
      <c r="DG371" s="8">
        <f t="shared" si="728"/>
        <v>224.66666666666666</v>
      </c>
      <c r="DH371" s="129" t="s">
        <v>18</v>
      </c>
      <c r="DI371" s="129" t="s">
        <v>16</v>
      </c>
      <c r="DJ371" s="198">
        <f t="shared" si="776"/>
        <v>705.81114950650681</v>
      </c>
      <c r="DK371" s="30" t="s">
        <v>2</v>
      </c>
      <c r="DL371" s="198">
        <f t="shared" si="729"/>
        <v>705.81114950650681</v>
      </c>
      <c r="DM371" s="228">
        <f t="shared" si="796"/>
        <v>1000000000000</v>
      </c>
      <c r="DN371" s="228">
        <f t="shared" si="797"/>
        <v>705811149506506.75</v>
      </c>
      <c r="DO371" s="228">
        <f t="shared" si="798"/>
        <v>705811149506506.75</v>
      </c>
      <c r="DP371" s="228">
        <f t="shared" si="799"/>
        <v>705811149506507</v>
      </c>
      <c r="DQ371" s="228">
        <f t="shared" si="800"/>
        <v>705811149506507</v>
      </c>
      <c r="DR371" s="30" t="str">
        <f t="shared" si="801"/>
        <v/>
      </c>
      <c r="DS371" s="30">
        <f t="shared" si="802"/>
        <v>0</v>
      </c>
      <c r="DT371" s="30">
        <f t="shared" si="803"/>
        <v>0</v>
      </c>
      <c r="DU371" s="27"/>
      <c r="DV371" s="23" t="s">
        <v>19</v>
      </c>
      <c r="DW371" s="23">
        <f t="shared" si="730"/>
        <v>674</v>
      </c>
      <c r="DX371" s="23">
        <f t="shared" si="731"/>
        <v>3</v>
      </c>
      <c r="DY371" s="23">
        <f t="shared" si="777"/>
        <v>224.66666666666666</v>
      </c>
      <c r="DZ371" s="23">
        <f t="shared" si="778"/>
        <v>0</v>
      </c>
      <c r="EA371" s="23">
        <f t="shared" si="732"/>
        <v>0</v>
      </c>
      <c r="EB371" s="23"/>
      <c r="EC371" s="23">
        <f t="shared" si="779"/>
        <v>674</v>
      </c>
      <c r="ED371" s="23">
        <f t="shared" si="780"/>
        <v>3</v>
      </c>
      <c r="EE371" s="23">
        <f t="shared" si="781"/>
        <v>674</v>
      </c>
      <c r="EF371" s="23">
        <f t="shared" si="782"/>
        <v>3</v>
      </c>
      <c r="EG371" s="23"/>
      <c r="EH371" s="23" t="s">
        <v>36</v>
      </c>
      <c r="EI371" s="223">
        <f t="shared" si="783"/>
        <v>674</v>
      </c>
      <c r="EJ371" s="23" t="s">
        <v>17</v>
      </c>
      <c r="EK371" s="223">
        <f t="shared" si="784"/>
        <v>3</v>
      </c>
      <c r="EL371" s="92" t="s">
        <v>37</v>
      </c>
      <c r="EM371" s="24" t="s">
        <v>18</v>
      </c>
      <c r="EN371" s="92">
        <f t="shared" si="817"/>
        <v>1</v>
      </c>
      <c r="EO371" s="92" t="s">
        <v>16</v>
      </c>
      <c r="EP371" t="str">
        <f t="shared" si="818"/>
        <v xml:space="preserve">( 674 / 3 ) π </v>
      </c>
      <c r="EQ371" t="str">
        <f t="shared" si="819"/>
        <v xml:space="preserve">( 674 / 3 ) π </v>
      </c>
      <c r="ER371" t="str">
        <f t="shared" si="785"/>
        <v xml:space="preserve">( 674 / 3 ) π </v>
      </c>
      <c r="ES371">
        <f t="shared" si="804"/>
        <v>0</v>
      </c>
      <c r="ET371" t="str">
        <f t="shared" si="786"/>
        <v xml:space="preserve">( 674 / 3 ) π </v>
      </c>
      <c r="EU371" s="92" t="s">
        <v>39</v>
      </c>
      <c r="EV371" s="92">
        <f t="shared" si="805"/>
        <v>338</v>
      </c>
      <c r="EW371" s="92"/>
      <c r="EX371" s="92">
        <f t="shared" si="806"/>
        <v>3</v>
      </c>
      <c r="EY371" s="92">
        <f t="shared" si="733"/>
        <v>1</v>
      </c>
      <c r="EZ371" s="71" t="str">
        <f t="shared" si="734"/>
        <v xml:space="preserve">40440° = </v>
      </c>
      <c r="FA371" s="73" t="str">
        <f t="shared" si="787"/>
        <v xml:space="preserve">( 674 / 3 ) π </v>
      </c>
      <c r="FB371" s="26" t="str">
        <f t="shared" si="735"/>
        <v>=</v>
      </c>
      <c r="FC371" s="26"/>
      <c r="FD371" s="26">
        <f t="shared" si="736"/>
        <v>705.81114950650681</v>
      </c>
      <c r="FE371" s="26"/>
      <c r="FF371" s="26" t="s">
        <v>39</v>
      </c>
      <c r="FG371" s="25">
        <f t="shared" si="737"/>
        <v>705.81114950650692</v>
      </c>
      <c r="FH371" s="25" t="s">
        <v>2</v>
      </c>
      <c r="FI371" s="25" t="str">
        <f t="shared" si="738"/>
        <v/>
      </c>
      <c r="FL371" s="144" t="str">
        <f t="shared" si="739"/>
        <v>( 674 / 3 ) π   =</v>
      </c>
      <c r="FM371" s="42">
        <f t="shared" si="820"/>
        <v>705.81114950650692</v>
      </c>
      <c r="FN371">
        <f t="shared" si="821"/>
        <v>0.86602540378441806</v>
      </c>
      <c r="FO371">
        <f t="shared" si="822"/>
        <v>-0.50000000000003564</v>
      </c>
      <c r="FP371">
        <f t="shared" si="823"/>
        <v>4.3301270189220906</v>
      </c>
      <c r="FQ371">
        <f t="shared" si="824"/>
        <v>-2.5000000000001781</v>
      </c>
      <c r="FR371">
        <f t="shared" si="825"/>
        <v>7.5000000000001776</v>
      </c>
      <c r="FS371">
        <f t="shared" si="826"/>
        <v>2.4999999999998219</v>
      </c>
      <c r="FT371">
        <f t="shared" si="827"/>
        <v>8.6602540378444886</v>
      </c>
      <c r="FV371">
        <v>360</v>
      </c>
      <c r="FW371">
        <f t="shared" si="807"/>
        <v>120</v>
      </c>
      <c r="FX371">
        <f t="shared" si="828"/>
        <v>60</v>
      </c>
      <c r="FY371">
        <f t="shared" si="719"/>
        <v>3</v>
      </c>
      <c r="FZ371">
        <f t="shared" si="788"/>
        <v>1.5</v>
      </c>
      <c r="GA371">
        <f t="shared" si="720"/>
        <v>337</v>
      </c>
      <c r="GB371">
        <f t="shared" si="829"/>
        <v>0</v>
      </c>
      <c r="GC371" t="str">
        <f t="shared" si="830"/>
        <v/>
      </c>
      <c r="GD371" t="str">
        <f t="shared" si="789"/>
        <v/>
      </c>
      <c r="GH371" t="str">
        <f t="shared" si="740"/>
        <v/>
      </c>
      <c r="GI371" t="str">
        <f t="shared" si="831"/>
        <v/>
      </c>
      <c r="GJ371" s="43" t="str">
        <f t="shared" si="832"/>
        <v/>
      </c>
      <c r="GK371" s="43" t="str">
        <f t="shared" si="833"/>
        <v/>
      </c>
      <c r="GL371" s="145"/>
      <c r="GM371" t="str">
        <f t="shared" si="834"/>
        <v/>
      </c>
      <c r="GN371" t="str">
        <f t="shared" si="835"/>
        <v/>
      </c>
      <c r="GO371" t="str">
        <f t="shared" si="836"/>
        <v/>
      </c>
      <c r="GP371" t="str">
        <f t="shared" si="837"/>
        <v/>
      </c>
      <c r="GQ371" t="str">
        <f t="shared" si="790"/>
        <v/>
      </c>
      <c r="GR371" t="str">
        <f t="shared" si="838"/>
        <v/>
      </c>
      <c r="GS371" t="str">
        <f t="shared" si="839"/>
        <v/>
      </c>
      <c r="GU371" t="str">
        <f t="shared" si="840"/>
        <v/>
      </c>
      <c r="GV371" t="str">
        <f t="shared" si="721"/>
        <v/>
      </c>
      <c r="GW371" t="str">
        <f t="shared" si="722"/>
        <v/>
      </c>
      <c r="GX371" t="str">
        <f t="shared" si="723"/>
        <v/>
      </c>
      <c r="GY371" s="19"/>
      <c r="GZ371" t="e">
        <f t="shared" si="791"/>
        <v>#VALUE!</v>
      </c>
      <c r="HA371">
        <f t="shared" si="724"/>
        <v>3</v>
      </c>
      <c r="HC371" t="s">
        <v>982</v>
      </c>
      <c r="HD371">
        <f t="shared" si="808"/>
        <v>337</v>
      </c>
      <c r="HE371" t="str">
        <f t="shared" si="741"/>
        <v/>
      </c>
      <c r="HF371">
        <f t="shared" si="742"/>
        <v>0</v>
      </c>
      <c r="HG371" t="str">
        <f t="shared" si="743"/>
        <v/>
      </c>
      <c r="HH371">
        <f t="shared" si="841"/>
        <v>0</v>
      </c>
    </row>
    <row r="372" spans="2:216" x14ac:dyDescent="0.25">
      <c r="B372" s="8"/>
      <c r="C372" s="8"/>
      <c r="D372" s="8"/>
      <c r="E372" s="8"/>
      <c r="F372" s="8"/>
      <c r="G372" s="8"/>
      <c r="H372" s="8"/>
      <c r="I372" s="8"/>
      <c r="J372" s="8"/>
      <c r="L372" s="185"/>
      <c r="M372" s="185"/>
      <c r="N372" s="84"/>
      <c r="O372" s="8"/>
      <c r="P372" s="8"/>
      <c r="Q372" s="27"/>
      <c r="R372" s="227">
        <f t="shared" si="744"/>
        <v>225.33333333333334</v>
      </c>
      <c r="U372" s="32" t="str">
        <f t="shared" si="810"/>
        <v/>
      </c>
      <c r="V372" s="45" t="str">
        <f t="shared" si="811"/>
        <v/>
      </c>
      <c r="W372" s="32" t="str">
        <f t="shared" si="745"/>
        <v/>
      </c>
      <c r="X372" s="35" t="str">
        <f t="shared" si="812"/>
        <v/>
      </c>
      <c r="Y372" s="39" t="str">
        <f t="shared" si="813"/>
        <v/>
      </c>
      <c r="Z372" s="35" t="str">
        <f t="shared" si="814"/>
        <v/>
      </c>
      <c r="AA372" s="35" t="str">
        <f t="shared" si="815"/>
        <v/>
      </c>
      <c r="AB372" s="35" t="str">
        <f t="shared" si="746"/>
        <v/>
      </c>
      <c r="AC372" s="39" t="str">
        <f t="shared" si="747"/>
        <v/>
      </c>
      <c r="AD372" s="39" t="str">
        <f t="shared" si="748"/>
        <v/>
      </c>
      <c r="AE372" s="41" t="str">
        <f t="shared" si="816"/>
        <v/>
      </c>
      <c r="AG372" s="20" t="e">
        <f t="shared" si="749"/>
        <v>#VALUE!</v>
      </c>
      <c r="BE372" s="8">
        <v>180</v>
      </c>
      <c r="BF372" s="8">
        <v>360</v>
      </c>
      <c r="BG372" s="8">
        <f t="shared" si="809"/>
        <v>13520</v>
      </c>
      <c r="BH372">
        <f t="shared" si="750"/>
        <v>40560</v>
      </c>
      <c r="BI372" t="s">
        <v>20</v>
      </c>
      <c r="BJ372">
        <f t="shared" si="751"/>
        <v>40560</v>
      </c>
      <c r="BK372">
        <f t="shared" si="792"/>
        <v>0</v>
      </c>
      <c r="BL372" s="17">
        <f t="shared" si="752"/>
        <v>81120</v>
      </c>
      <c r="BM372" s="17">
        <f t="shared" si="753"/>
        <v>360</v>
      </c>
      <c r="BN372" s="17">
        <f t="shared" si="754"/>
        <v>81120</v>
      </c>
      <c r="BO372" s="17">
        <f t="shared" si="755"/>
        <v>0</v>
      </c>
      <c r="BR372">
        <f t="shared" si="756"/>
        <v>40560</v>
      </c>
      <c r="BS372">
        <f t="shared" si="757"/>
        <v>120</v>
      </c>
      <c r="BT372">
        <f t="shared" si="758"/>
        <v>676</v>
      </c>
      <c r="BU372">
        <f t="shared" si="759"/>
        <v>3</v>
      </c>
      <c r="BX372">
        <f t="shared" si="760"/>
        <v>1</v>
      </c>
      <c r="BY372">
        <f t="shared" si="761"/>
        <v>676</v>
      </c>
      <c r="BZ372">
        <f t="shared" si="762"/>
        <v>3</v>
      </c>
      <c r="CA372">
        <f t="shared" si="763"/>
        <v>1</v>
      </c>
      <c r="CB372">
        <f t="shared" si="764"/>
        <v>676</v>
      </c>
      <c r="CC372">
        <f t="shared" si="765"/>
        <v>3</v>
      </c>
      <c r="CD372" s="19"/>
      <c r="CE372" s="155">
        <f t="shared" si="766"/>
        <v>225.33333333333334</v>
      </c>
      <c r="CF372" s="17">
        <f t="shared" si="767"/>
        <v>225.33333333333334</v>
      </c>
      <c r="CG372" s="205">
        <f t="shared" si="768"/>
        <v>707.90554460890007</v>
      </c>
      <c r="CH372" s="205">
        <f t="shared" si="769"/>
        <v>225.33333333333334</v>
      </c>
      <c r="CI372" s="205">
        <f t="shared" si="770"/>
        <v>0</v>
      </c>
      <c r="CJ372" s="224">
        <f t="shared" si="725"/>
        <v>1</v>
      </c>
      <c r="CK372" s="205">
        <f t="shared" si="771"/>
        <v>2</v>
      </c>
      <c r="CL372" s="205">
        <v>360</v>
      </c>
      <c r="CM372" s="205">
        <f t="shared" si="793"/>
        <v>8.3333333333333332E-3</v>
      </c>
      <c r="CN372" s="8"/>
      <c r="CO372" s="198"/>
      <c r="CP372" s="8"/>
      <c r="CQ372" s="8"/>
      <c r="CR372" s="8"/>
      <c r="CS372" s="8"/>
      <c r="CT372" s="8">
        <f t="shared" si="794"/>
        <v>676</v>
      </c>
      <c r="CU372" s="8">
        <f t="shared" si="795"/>
        <v>3</v>
      </c>
      <c r="CV372" s="8">
        <f t="shared" si="772"/>
        <v>1</v>
      </c>
      <c r="CW372" s="8">
        <f t="shared" si="842"/>
        <v>676</v>
      </c>
      <c r="CX372" s="8">
        <f t="shared" si="843"/>
        <v>3</v>
      </c>
      <c r="CY372" s="8">
        <f t="shared" si="726"/>
        <v>1</v>
      </c>
      <c r="CZ372" s="8">
        <f t="shared" si="727"/>
        <v>676</v>
      </c>
      <c r="DA372" s="8">
        <f t="shared" si="773"/>
        <v>3</v>
      </c>
      <c r="DB372" s="8"/>
      <c r="DC372" s="198">
        <f t="shared" si="774"/>
        <v>676</v>
      </c>
      <c r="DD372" s="234" t="s">
        <v>1005</v>
      </c>
      <c r="DE372" s="198">
        <f t="shared" si="775"/>
        <v>3</v>
      </c>
      <c r="DF372" s="8" t="s">
        <v>16</v>
      </c>
      <c r="DG372" s="8">
        <f t="shared" si="728"/>
        <v>225.33333333333334</v>
      </c>
      <c r="DH372" s="129" t="s">
        <v>18</v>
      </c>
      <c r="DI372" s="129" t="s">
        <v>16</v>
      </c>
      <c r="DJ372" s="198">
        <f t="shared" si="776"/>
        <v>707.90554460890007</v>
      </c>
      <c r="DK372" s="30" t="s">
        <v>2</v>
      </c>
      <c r="DL372" s="198">
        <f t="shared" si="729"/>
        <v>707.90554460890007</v>
      </c>
      <c r="DM372" s="228">
        <f t="shared" si="796"/>
        <v>1000000000000</v>
      </c>
      <c r="DN372" s="228">
        <f t="shared" si="797"/>
        <v>707905544608900.13</v>
      </c>
      <c r="DO372" s="228">
        <f t="shared" si="798"/>
        <v>707905544608900.13</v>
      </c>
      <c r="DP372" s="228">
        <f t="shared" si="799"/>
        <v>707905544608900</v>
      </c>
      <c r="DQ372" s="228">
        <f t="shared" si="800"/>
        <v>707905544608900</v>
      </c>
      <c r="DR372" s="30" t="str">
        <f t="shared" si="801"/>
        <v/>
      </c>
      <c r="DS372" s="30">
        <f t="shared" si="802"/>
        <v>0</v>
      </c>
      <c r="DT372" s="30">
        <f t="shared" si="803"/>
        <v>0</v>
      </c>
      <c r="DU372" s="27"/>
      <c r="DV372" s="23" t="s">
        <v>19</v>
      </c>
      <c r="DW372" s="23">
        <f t="shared" si="730"/>
        <v>676</v>
      </c>
      <c r="DX372" s="23">
        <f t="shared" si="731"/>
        <v>3</v>
      </c>
      <c r="DY372" s="23">
        <f t="shared" si="777"/>
        <v>225.33333333333334</v>
      </c>
      <c r="DZ372" s="23">
        <f t="shared" si="778"/>
        <v>0</v>
      </c>
      <c r="EA372" s="23">
        <f t="shared" si="732"/>
        <v>0</v>
      </c>
      <c r="EB372" s="23"/>
      <c r="EC372" s="23">
        <f t="shared" si="779"/>
        <v>676</v>
      </c>
      <c r="ED372" s="23">
        <f t="shared" si="780"/>
        <v>3</v>
      </c>
      <c r="EE372" s="23">
        <f t="shared" si="781"/>
        <v>676</v>
      </c>
      <c r="EF372" s="23">
        <f t="shared" si="782"/>
        <v>3</v>
      </c>
      <c r="EG372" s="23"/>
      <c r="EH372" s="23" t="s">
        <v>36</v>
      </c>
      <c r="EI372" s="223">
        <f t="shared" si="783"/>
        <v>676</v>
      </c>
      <c r="EJ372" s="23" t="s">
        <v>17</v>
      </c>
      <c r="EK372" s="223">
        <f t="shared" si="784"/>
        <v>3</v>
      </c>
      <c r="EL372" s="92" t="s">
        <v>37</v>
      </c>
      <c r="EM372" s="24" t="s">
        <v>18</v>
      </c>
      <c r="EN372" s="92">
        <f t="shared" si="817"/>
        <v>1</v>
      </c>
      <c r="EO372" s="92" t="s">
        <v>16</v>
      </c>
      <c r="EP372" t="str">
        <f t="shared" si="818"/>
        <v xml:space="preserve">( 676 / 3 ) π </v>
      </c>
      <c r="EQ372" t="str">
        <f t="shared" si="819"/>
        <v xml:space="preserve">( 676 / 3 ) π </v>
      </c>
      <c r="ER372" t="str">
        <f t="shared" si="785"/>
        <v xml:space="preserve">( 676 / 3 ) π </v>
      </c>
      <c r="ES372">
        <f t="shared" si="804"/>
        <v>0</v>
      </c>
      <c r="ET372" t="str">
        <f t="shared" si="786"/>
        <v xml:space="preserve">( 676 / 3 ) π </v>
      </c>
      <c r="EU372" s="92" t="s">
        <v>39</v>
      </c>
      <c r="EV372" s="92">
        <f t="shared" si="805"/>
        <v>339</v>
      </c>
      <c r="EW372" s="92"/>
      <c r="EX372" s="92">
        <f t="shared" si="806"/>
        <v>3</v>
      </c>
      <c r="EY372" s="92">
        <f t="shared" si="733"/>
        <v>3</v>
      </c>
      <c r="EZ372" s="71" t="str">
        <f t="shared" si="734"/>
        <v xml:space="preserve">40560° = </v>
      </c>
      <c r="FA372" s="73" t="str">
        <f t="shared" si="787"/>
        <v xml:space="preserve">( 676 / 3 ) π </v>
      </c>
      <c r="FB372" s="26" t="str">
        <f t="shared" si="735"/>
        <v>=</v>
      </c>
      <c r="FC372" s="26"/>
      <c r="FD372" s="26">
        <f t="shared" si="736"/>
        <v>707.90554460890007</v>
      </c>
      <c r="FE372" s="26"/>
      <c r="FF372" s="26" t="s">
        <v>39</v>
      </c>
      <c r="FG372" s="25">
        <f t="shared" si="737"/>
        <v>707.90554460890007</v>
      </c>
      <c r="FH372" s="25" t="s">
        <v>2</v>
      </c>
      <c r="FI372" s="25" t="str">
        <f t="shared" si="738"/>
        <v/>
      </c>
      <c r="FL372" s="144" t="str">
        <f t="shared" si="739"/>
        <v>( 676 / 3 ) π   =</v>
      </c>
      <c r="FM372" s="42">
        <f t="shared" si="820"/>
        <v>707.90554460890007</v>
      </c>
      <c r="FN372">
        <f t="shared" si="821"/>
        <v>-0.86602540378443671</v>
      </c>
      <c r="FO372">
        <f t="shared" si="822"/>
        <v>-0.50000000000000344</v>
      </c>
      <c r="FP372">
        <f t="shared" si="823"/>
        <v>-4.3301270189221839</v>
      </c>
      <c r="FQ372">
        <f t="shared" si="824"/>
        <v>-2.5000000000000173</v>
      </c>
      <c r="FR372">
        <f t="shared" si="825"/>
        <v>7.5000000000000178</v>
      </c>
      <c r="FS372">
        <f t="shared" si="826"/>
        <v>2.4999999999999827</v>
      </c>
      <c r="FT372">
        <f t="shared" si="827"/>
        <v>8.660254037844398</v>
      </c>
      <c r="FV372">
        <v>360</v>
      </c>
      <c r="FW372">
        <f t="shared" si="807"/>
        <v>120</v>
      </c>
      <c r="FX372">
        <f t="shared" si="828"/>
        <v>60</v>
      </c>
      <c r="FY372">
        <f t="shared" si="719"/>
        <v>3</v>
      </c>
      <c r="FZ372">
        <f t="shared" si="788"/>
        <v>1.5</v>
      </c>
      <c r="GA372">
        <f t="shared" si="720"/>
        <v>338</v>
      </c>
      <c r="GB372">
        <f t="shared" si="829"/>
        <v>0</v>
      </c>
      <c r="GC372" t="str">
        <f t="shared" si="830"/>
        <v/>
      </c>
      <c r="GD372" t="str">
        <f t="shared" si="789"/>
        <v/>
      </c>
      <c r="GH372" t="str">
        <f t="shared" si="740"/>
        <v/>
      </c>
      <c r="GI372" t="str">
        <f t="shared" si="831"/>
        <v/>
      </c>
      <c r="GJ372" s="43" t="str">
        <f t="shared" si="832"/>
        <v/>
      </c>
      <c r="GK372" s="43" t="str">
        <f t="shared" si="833"/>
        <v/>
      </c>
      <c r="GL372" s="145"/>
      <c r="GM372" t="str">
        <f t="shared" si="834"/>
        <v/>
      </c>
      <c r="GN372" t="str">
        <f t="shared" si="835"/>
        <v/>
      </c>
      <c r="GO372" t="str">
        <f t="shared" si="836"/>
        <v/>
      </c>
      <c r="GP372" t="str">
        <f t="shared" si="837"/>
        <v/>
      </c>
      <c r="GQ372" t="str">
        <f t="shared" si="790"/>
        <v/>
      </c>
      <c r="GR372" t="str">
        <f t="shared" si="838"/>
        <v/>
      </c>
      <c r="GS372" t="str">
        <f t="shared" si="839"/>
        <v/>
      </c>
      <c r="GU372" t="str">
        <f t="shared" si="840"/>
        <v/>
      </c>
      <c r="GV372" t="str">
        <f t="shared" si="721"/>
        <v/>
      </c>
      <c r="GW372" t="str">
        <f t="shared" si="722"/>
        <v/>
      </c>
      <c r="GX372" t="str">
        <f t="shared" si="723"/>
        <v/>
      </c>
      <c r="GY372" s="19"/>
      <c r="GZ372" t="e">
        <f t="shared" si="791"/>
        <v>#VALUE!</v>
      </c>
      <c r="HA372">
        <f t="shared" si="724"/>
        <v>3</v>
      </c>
      <c r="HC372" t="s">
        <v>982</v>
      </c>
      <c r="HD372">
        <f t="shared" si="808"/>
        <v>338</v>
      </c>
      <c r="HE372" t="str">
        <f t="shared" si="741"/>
        <v/>
      </c>
      <c r="HF372">
        <f t="shared" si="742"/>
        <v>0</v>
      </c>
      <c r="HG372" t="str">
        <f t="shared" si="743"/>
        <v/>
      </c>
      <c r="HH372">
        <f t="shared" si="841"/>
        <v>0</v>
      </c>
    </row>
    <row r="373" spans="2:216" x14ac:dyDescent="0.25">
      <c r="B373" s="8"/>
      <c r="C373" s="8"/>
      <c r="D373" s="8"/>
      <c r="E373" s="8"/>
      <c r="F373" s="8"/>
      <c r="G373" s="8"/>
      <c r="H373" s="8"/>
      <c r="I373" s="8"/>
      <c r="J373" s="8"/>
      <c r="L373" s="185"/>
      <c r="M373" s="185"/>
      <c r="N373" s="84"/>
      <c r="O373" s="8"/>
      <c r="P373" s="8"/>
      <c r="Q373" s="27"/>
      <c r="R373" s="227">
        <f t="shared" si="744"/>
        <v>226</v>
      </c>
      <c r="U373" s="32" t="str">
        <f t="shared" si="810"/>
        <v/>
      </c>
      <c r="V373" s="44" t="str">
        <f t="shared" si="811"/>
        <v/>
      </c>
      <c r="W373" s="66" t="str">
        <f t="shared" si="745"/>
        <v/>
      </c>
      <c r="X373" s="34" t="str">
        <f t="shared" si="812"/>
        <v/>
      </c>
      <c r="Y373" s="38" t="str">
        <f t="shared" si="813"/>
        <v/>
      </c>
      <c r="Z373" s="34" t="str">
        <f t="shared" si="814"/>
        <v/>
      </c>
      <c r="AA373" s="34" t="str">
        <f t="shared" si="815"/>
        <v/>
      </c>
      <c r="AB373" s="34" t="str">
        <f t="shared" si="746"/>
        <v/>
      </c>
      <c r="AC373" s="38" t="str">
        <f t="shared" si="747"/>
        <v/>
      </c>
      <c r="AD373" s="38" t="str">
        <f t="shared" si="748"/>
        <v/>
      </c>
      <c r="AE373" s="40" t="str">
        <f t="shared" si="816"/>
        <v/>
      </c>
      <c r="AG373" s="20" t="e">
        <f t="shared" si="749"/>
        <v>#VALUE!</v>
      </c>
      <c r="BE373" s="8">
        <v>180</v>
      </c>
      <c r="BF373" s="8">
        <v>360</v>
      </c>
      <c r="BG373" s="8">
        <f t="shared" si="809"/>
        <v>13560</v>
      </c>
      <c r="BH373">
        <f t="shared" si="750"/>
        <v>40680</v>
      </c>
      <c r="BI373" t="s">
        <v>20</v>
      </c>
      <c r="BJ373">
        <f t="shared" si="751"/>
        <v>40680</v>
      </c>
      <c r="BK373">
        <f t="shared" si="792"/>
        <v>0</v>
      </c>
      <c r="BL373" s="17">
        <f t="shared" si="752"/>
        <v>81360</v>
      </c>
      <c r="BM373" s="17">
        <f t="shared" si="753"/>
        <v>360</v>
      </c>
      <c r="BN373" s="17">
        <f t="shared" si="754"/>
        <v>81360</v>
      </c>
      <c r="BO373" s="17">
        <f t="shared" si="755"/>
        <v>0</v>
      </c>
      <c r="BR373">
        <f t="shared" si="756"/>
        <v>40680</v>
      </c>
      <c r="BS373">
        <f t="shared" si="757"/>
        <v>360</v>
      </c>
      <c r="BT373">
        <f t="shared" si="758"/>
        <v>226</v>
      </c>
      <c r="BU373">
        <f t="shared" si="759"/>
        <v>1</v>
      </c>
      <c r="BX373">
        <f t="shared" si="760"/>
        <v>1</v>
      </c>
      <c r="BY373">
        <f t="shared" si="761"/>
        <v>226</v>
      </c>
      <c r="BZ373">
        <f t="shared" si="762"/>
        <v>1</v>
      </c>
      <c r="CA373">
        <f t="shared" si="763"/>
        <v>1</v>
      </c>
      <c r="CB373">
        <f t="shared" si="764"/>
        <v>226</v>
      </c>
      <c r="CC373">
        <f t="shared" si="765"/>
        <v>1</v>
      </c>
      <c r="CD373" s="19"/>
      <c r="CE373" s="155">
        <f t="shared" si="766"/>
        <v>226</v>
      </c>
      <c r="CF373" s="17">
        <f t="shared" si="767"/>
        <v>226</v>
      </c>
      <c r="CG373" s="205">
        <f t="shared" si="768"/>
        <v>709.99993971129322</v>
      </c>
      <c r="CH373" s="205">
        <f t="shared" si="769"/>
        <v>226</v>
      </c>
      <c r="CI373" s="205">
        <f t="shared" si="770"/>
        <v>0</v>
      </c>
      <c r="CJ373" s="224">
        <f t="shared" si="725"/>
        <v>1</v>
      </c>
      <c r="CK373" s="205">
        <f t="shared" si="771"/>
        <v>2</v>
      </c>
      <c r="CL373" s="205">
        <v>360</v>
      </c>
      <c r="CM373" s="205">
        <f t="shared" si="793"/>
        <v>8.3333333333333332E-3</v>
      </c>
      <c r="CN373" s="8"/>
      <c r="CO373" s="198"/>
      <c r="CP373" s="8"/>
      <c r="CQ373" s="8"/>
      <c r="CR373" s="8"/>
      <c r="CS373" s="8"/>
      <c r="CT373" s="8">
        <f t="shared" si="794"/>
        <v>678</v>
      </c>
      <c r="CU373" s="8">
        <f t="shared" si="795"/>
        <v>3</v>
      </c>
      <c r="CV373" s="8">
        <f t="shared" si="772"/>
        <v>3</v>
      </c>
      <c r="CW373" s="8">
        <f t="shared" si="842"/>
        <v>226</v>
      </c>
      <c r="CX373" s="8">
        <f t="shared" si="843"/>
        <v>1</v>
      </c>
      <c r="CY373" s="8">
        <f t="shared" si="726"/>
        <v>3</v>
      </c>
      <c r="CZ373" s="8">
        <f t="shared" si="727"/>
        <v>226</v>
      </c>
      <c r="DA373" s="8">
        <f t="shared" si="773"/>
        <v>1</v>
      </c>
      <c r="DB373" s="8"/>
      <c r="DC373" s="198">
        <f t="shared" si="774"/>
        <v>226</v>
      </c>
      <c r="DD373" s="234" t="s">
        <v>1005</v>
      </c>
      <c r="DE373" s="198">
        <f t="shared" si="775"/>
        <v>1</v>
      </c>
      <c r="DF373" s="8" t="s">
        <v>16</v>
      </c>
      <c r="DG373" s="8">
        <f t="shared" si="728"/>
        <v>226</v>
      </c>
      <c r="DH373" s="129" t="s">
        <v>18</v>
      </c>
      <c r="DI373" s="129" t="s">
        <v>16</v>
      </c>
      <c r="DJ373" s="198">
        <f t="shared" si="776"/>
        <v>709.99993971129322</v>
      </c>
      <c r="DK373" s="30" t="s">
        <v>2</v>
      </c>
      <c r="DL373" s="198">
        <f t="shared" si="729"/>
        <v>709.99993971129322</v>
      </c>
      <c r="DM373" s="228">
        <f t="shared" si="796"/>
        <v>1000000000000</v>
      </c>
      <c r="DN373" s="228">
        <f t="shared" si="797"/>
        <v>709999939711293.25</v>
      </c>
      <c r="DO373" s="228">
        <f t="shared" si="798"/>
        <v>709999939711293.25</v>
      </c>
      <c r="DP373" s="228">
        <f t="shared" si="799"/>
        <v>709999939711293</v>
      </c>
      <c r="DQ373" s="228">
        <f t="shared" si="800"/>
        <v>709999939711293</v>
      </c>
      <c r="DR373" s="30" t="str">
        <f t="shared" si="801"/>
        <v/>
      </c>
      <c r="DS373" s="30">
        <f t="shared" si="802"/>
        <v>0</v>
      </c>
      <c r="DT373" s="30">
        <f t="shared" si="803"/>
        <v>0</v>
      </c>
      <c r="DU373" s="27"/>
      <c r="DV373" s="23" t="s">
        <v>19</v>
      </c>
      <c r="DW373" s="23">
        <f t="shared" si="730"/>
        <v>226</v>
      </c>
      <c r="DX373" s="23">
        <f t="shared" si="731"/>
        <v>1</v>
      </c>
      <c r="DY373" s="23">
        <f t="shared" si="777"/>
        <v>226</v>
      </c>
      <c r="DZ373" s="23">
        <f t="shared" si="778"/>
        <v>0</v>
      </c>
      <c r="EA373" s="23">
        <f t="shared" si="732"/>
        <v>0</v>
      </c>
      <c r="EB373" s="23"/>
      <c r="EC373" s="23">
        <f t="shared" si="779"/>
        <v>226</v>
      </c>
      <c r="ED373" s="23">
        <f t="shared" si="780"/>
        <v>1</v>
      </c>
      <c r="EE373" s="23">
        <f t="shared" si="781"/>
        <v>226</v>
      </c>
      <c r="EF373" s="23">
        <f t="shared" si="782"/>
        <v>1</v>
      </c>
      <c r="EG373" s="23"/>
      <c r="EH373" s="23" t="s">
        <v>36</v>
      </c>
      <c r="EI373" s="223">
        <f t="shared" si="783"/>
        <v>226</v>
      </c>
      <c r="EJ373" s="23" t="s">
        <v>17</v>
      </c>
      <c r="EK373" s="223">
        <f t="shared" si="784"/>
        <v>1</v>
      </c>
      <c r="EL373" s="92" t="s">
        <v>37</v>
      </c>
      <c r="EM373" s="24" t="s">
        <v>18</v>
      </c>
      <c r="EN373" s="92">
        <f t="shared" si="817"/>
        <v>1</v>
      </c>
      <c r="EO373" s="92" t="s">
        <v>16</v>
      </c>
      <c r="EP373" t="str">
        <f t="shared" si="818"/>
        <v xml:space="preserve">( 226 / 1 ) π </v>
      </c>
      <c r="EQ373" t="str">
        <f t="shared" si="819"/>
        <v xml:space="preserve">226 π </v>
      </c>
      <c r="ER373" t="str">
        <f t="shared" si="785"/>
        <v xml:space="preserve">226 π </v>
      </c>
      <c r="ES373">
        <f t="shared" si="804"/>
        <v>0</v>
      </c>
      <c r="ET373" t="str">
        <f t="shared" si="786"/>
        <v xml:space="preserve">226 π </v>
      </c>
      <c r="EU373" s="92" t="s">
        <v>39</v>
      </c>
      <c r="EV373" s="92">
        <f t="shared" si="805"/>
        <v>340</v>
      </c>
      <c r="EW373" s="92"/>
      <c r="EX373" s="92">
        <f t="shared" si="806"/>
        <v>3</v>
      </c>
      <c r="EY373" s="92">
        <f t="shared" si="733"/>
        <v>1</v>
      </c>
      <c r="EZ373" s="71" t="str">
        <f t="shared" si="734"/>
        <v xml:space="preserve">40680° = </v>
      </c>
      <c r="FA373" s="73" t="str">
        <f t="shared" si="787"/>
        <v xml:space="preserve">226 π </v>
      </c>
      <c r="FB373" s="26" t="str">
        <f t="shared" si="735"/>
        <v>=</v>
      </c>
      <c r="FC373" s="26"/>
      <c r="FD373" s="26">
        <f t="shared" si="736"/>
        <v>709.99993971129322</v>
      </c>
      <c r="FE373" s="26"/>
      <c r="FF373" s="26" t="s">
        <v>39</v>
      </c>
      <c r="FG373" s="25">
        <f t="shared" si="737"/>
        <v>709.99993971129322</v>
      </c>
      <c r="FH373" s="25" t="s">
        <v>2</v>
      </c>
      <c r="FI373" s="25" t="str">
        <f t="shared" si="738"/>
        <v/>
      </c>
      <c r="FL373" s="144" t="str">
        <f t="shared" si="739"/>
        <v>226 π   =</v>
      </c>
      <c r="FM373" s="42">
        <f t="shared" si="820"/>
        <v>709.99993971129322</v>
      </c>
      <c r="FN373">
        <f t="shared" si="821"/>
        <v>-4.9004637153737818E-14</v>
      </c>
      <c r="FO373">
        <f t="shared" si="822"/>
        <v>1</v>
      </c>
      <c r="FP373">
        <f t="shared" si="823"/>
        <v>-2.4502318576868909E-13</v>
      </c>
      <c r="FQ373">
        <f t="shared" si="824"/>
        <v>5</v>
      </c>
      <c r="FR373">
        <f t="shared" si="825"/>
        <v>0</v>
      </c>
      <c r="FS373">
        <f t="shared" si="826"/>
        <v>0</v>
      </c>
      <c r="FT373">
        <f t="shared" si="827"/>
        <v>2.4502318576868909E-13</v>
      </c>
      <c r="FV373">
        <v>360</v>
      </c>
      <c r="FW373">
        <f t="shared" si="807"/>
        <v>120</v>
      </c>
      <c r="FX373">
        <f t="shared" si="828"/>
        <v>60</v>
      </c>
      <c r="FY373">
        <f t="shared" si="719"/>
        <v>3</v>
      </c>
      <c r="FZ373">
        <f t="shared" si="788"/>
        <v>1.5</v>
      </c>
      <c r="GA373">
        <f t="shared" si="720"/>
        <v>339</v>
      </c>
      <c r="GB373">
        <f t="shared" si="829"/>
        <v>0</v>
      </c>
      <c r="GC373" t="str">
        <f t="shared" si="830"/>
        <v/>
      </c>
      <c r="GD373" t="str">
        <f t="shared" si="789"/>
        <v/>
      </c>
      <c r="GH373" t="str">
        <f t="shared" si="740"/>
        <v/>
      </c>
      <c r="GI373" t="str">
        <f t="shared" si="831"/>
        <v/>
      </c>
      <c r="GJ373" s="43" t="str">
        <f t="shared" si="832"/>
        <v/>
      </c>
      <c r="GK373" s="43" t="str">
        <f t="shared" si="833"/>
        <v/>
      </c>
      <c r="GL373" s="145"/>
      <c r="GM373" t="str">
        <f t="shared" si="834"/>
        <v/>
      </c>
      <c r="GN373" t="str">
        <f t="shared" si="835"/>
        <v/>
      </c>
      <c r="GO373" t="str">
        <f t="shared" si="836"/>
        <v/>
      </c>
      <c r="GP373" t="str">
        <f t="shared" si="837"/>
        <v/>
      </c>
      <c r="GQ373" t="str">
        <f t="shared" si="790"/>
        <v/>
      </c>
      <c r="GR373" t="str">
        <f t="shared" si="838"/>
        <v/>
      </c>
      <c r="GS373" t="str">
        <f t="shared" si="839"/>
        <v/>
      </c>
      <c r="GU373" t="str">
        <f t="shared" si="840"/>
        <v/>
      </c>
      <c r="GV373" t="str">
        <f t="shared" si="721"/>
        <v/>
      </c>
      <c r="GW373" t="str">
        <f t="shared" si="722"/>
        <v/>
      </c>
      <c r="GX373" t="str">
        <f t="shared" si="723"/>
        <v/>
      </c>
      <c r="GY373" s="19"/>
      <c r="GZ373" t="e">
        <f t="shared" si="791"/>
        <v>#VALUE!</v>
      </c>
      <c r="HA373">
        <f t="shared" si="724"/>
        <v>3</v>
      </c>
      <c r="HC373" t="s">
        <v>982</v>
      </c>
      <c r="HD373">
        <f t="shared" si="808"/>
        <v>339</v>
      </c>
      <c r="HE373" t="str">
        <f t="shared" si="741"/>
        <v/>
      </c>
      <c r="HF373">
        <f t="shared" si="742"/>
        <v>0</v>
      </c>
      <c r="HG373" t="str">
        <f t="shared" si="743"/>
        <v/>
      </c>
      <c r="HH373">
        <f t="shared" si="841"/>
        <v>0</v>
      </c>
    </row>
    <row r="374" spans="2:216" x14ac:dyDescent="0.25">
      <c r="B374" s="8"/>
      <c r="C374" s="8"/>
      <c r="D374" s="8"/>
      <c r="E374" s="8"/>
      <c r="F374" s="8"/>
      <c r="G374" s="8"/>
      <c r="H374" s="8"/>
      <c r="I374" s="8"/>
      <c r="J374" s="8"/>
      <c r="L374" s="185"/>
      <c r="M374" s="185"/>
      <c r="N374" s="84"/>
      <c r="O374" s="8"/>
      <c r="P374" s="8"/>
      <c r="Q374" s="27"/>
      <c r="R374" s="227">
        <f t="shared" si="744"/>
        <v>226.66666666666666</v>
      </c>
      <c r="U374" s="32" t="str">
        <f t="shared" si="810"/>
        <v/>
      </c>
      <c r="V374" s="45" t="str">
        <f t="shared" si="811"/>
        <v/>
      </c>
      <c r="W374" s="32" t="str">
        <f t="shared" si="745"/>
        <v/>
      </c>
      <c r="X374" s="35" t="str">
        <f t="shared" si="812"/>
        <v/>
      </c>
      <c r="Y374" s="39" t="str">
        <f t="shared" si="813"/>
        <v/>
      </c>
      <c r="Z374" s="35" t="str">
        <f t="shared" si="814"/>
        <v/>
      </c>
      <c r="AA374" s="35" t="str">
        <f t="shared" si="815"/>
        <v/>
      </c>
      <c r="AB374" s="35" t="str">
        <f t="shared" si="746"/>
        <v/>
      </c>
      <c r="AC374" s="39" t="str">
        <f t="shared" si="747"/>
        <v/>
      </c>
      <c r="AD374" s="39" t="str">
        <f t="shared" si="748"/>
        <v/>
      </c>
      <c r="AE374" s="41" t="str">
        <f t="shared" si="816"/>
        <v/>
      </c>
      <c r="AG374" s="20" t="e">
        <f t="shared" si="749"/>
        <v>#VALUE!</v>
      </c>
      <c r="BE374" s="8">
        <v>180</v>
      </c>
      <c r="BF374" s="8">
        <v>360</v>
      </c>
      <c r="BG374" s="8">
        <f t="shared" si="809"/>
        <v>13600</v>
      </c>
      <c r="BH374">
        <f t="shared" si="750"/>
        <v>40800</v>
      </c>
      <c r="BI374" t="s">
        <v>20</v>
      </c>
      <c r="BJ374">
        <f t="shared" si="751"/>
        <v>40800</v>
      </c>
      <c r="BK374">
        <f t="shared" si="792"/>
        <v>0</v>
      </c>
      <c r="BL374" s="17">
        <f t="shared" si="752"/>
        <v>81600</v>
      </c>
      <c r="BM374" s="17">
        <f t="shared" si="753"/>
        <v>360</v>
      </c>
      <c r="BN374" s="17">
        <f t="shared" si="754"/>
        <v>81600</v>
      </c>
      <c r="BO374" s="17">
        <f t="shared" si="755"/>
        <v>0</v>
      </c>
      <c r="BR374">
        <f t="shared" si="756"/>
        <v>40800</v>
      </c>
      <c r="BS374">
        <f t="shared" si="757"/>
        <v>120</v>
      </c>
      <c r="BT374">
        <f t="shared" si="758"/>
        <v>680</v>
      </c>
      <c r="BU374">
        <f t="shared" si="759"/>
        <v>3</v>
      </c>
      <c r="BX374">
        <f t="shared" si="760"/>
        <v>1</v>
      </c>
      <c r="BY374">
        <f t="shared" si="761"/>
        <v>680</v>
      </c>
      <c r="BZ374">
        <f t="shared" si="762"/>
        <v>3</v>
      </c>
      <c r="CA374">
        <f t="shared" si="763"/>
        <v>1</v>
      </c>
      <c r="CB374">
        <f t="shared" si="764"/>
        <v>680</v>
      </c>
      <c r="CC374">
        <f t="shared" si="765"/>
        <v>3</v>
      </c>
      <c r="CD374" s="19"/>
      <c r="CE374" s="155">
        <f t="shared" si="766"/>
        <v>226.66666666666666</v>
      </c>
      <c r="CF374" s="17">
        <f t="shared" si="767"/>
        <v>226.66666666666666</v>
      </c>
      <c r="CG374" s="205">
        <f t="shared" si="768"/>
        <v>712.09433481368637</v>
      </c>
      <c r="CH374" s="205">
        <f t="shared" si="769"/>
        <v>226.66666666666666</v>
      </c>
      <c r="CI374" s="205">
        <f t="shared" si="770"/>
        <v>0</v>
      </c>
      <c r="CJ374" s="224">
        <f t="shared" si="725"/>
        <v>1</v>
      </c>
      <c r="CK374" s="205">
        <f t="shared" si="771"/>
        <v>2</v>
      </c>
      <c r="CL374" s="205">
        <v>360</v>
      </c>
      <c r="CM374" s="205">
        <f t="shared" si="793"/>
        <v>8.3333333333333332E-3</v>
      </c>
      <c r="CN374" s="8"/>
      <c r="CO374" s="198"/>
      <c r="CP374" s="8"/>
      <c r="CQ374" s="8"/>
      <c r="CR374" s="8"/>
      <c r="CS374" s="8"/>
      <c r="CT374" s="8">
        <f t="shared" si="794"/>
        <v>680</v>
      </c>
      <c r="CU374" s="8">
        <f t="shared" si="795"/>
        <v>3</v>
      </c>
      <c r="CV374" s="8">
        <f t="shared" si="772"/>
        <v>1</v>
      </c>
      <c r="CW374" s="8">
        <f t="shared" si="842"/>
        <v>680</v>
      </c>
      <c r="CX374" s="8">
        <f t="shared" si="843"/>
        <v>3</v>
      </c>
      <c r="CY374" s="8">
        <f t="shared" si="726"/>
        <v>1</v>
      </c>
      <c r="CZ374" s="8">
        <f t="shared" si="727"/>
        <v>680</v>
      </c>
      <c r="DA374" s="8">
        <f t="shared" si="773"/>
        <v>3</v>
      </c>
      <c r="DB374" s="8"/>
      <c r="DC374" s="198">
        <f t="shared" si="774"/>
        <v>680</v>
      </c>
      <c r="DD374" s="234" t="s">
        <v>1005</v>
      </c>
      <c r="DE374" s="198">
        <f t="shared" si="775"/>
        <v>3</v>
      </c>
      <c r="DF374" s="8" t="s">
        <v>16</v>
      </c>
      <c r="DG374" s="8">
        <f t="shared" si="728"/>
        <v>226.66666666666666</v>
      </c>
      <c r="DH374" s="129" t="s">
        <v>18</v>
      </c>
      <c r="DI374" s="129" t="s">
        <v>16</v>
      </c>
      <c r="DJ374" s="198">
        <f t="shared" si="776"/>
        <v>712.09433481368637</v>
      </c>
      <c r="DK374" s="30" t="s">
        <v>2</v>
      </c>
      <c r="DL374" s="198">
        <f t="shared" si="729"/>
        <v>712.09433481368637</v>
      </c>
      <c r="DM374" s="228">
        <f t="shared" si="796"/>
        <v>1000000000000</v>
      </c>
      <c r="DN374" s="228">
        <f t="shared" si="797"/>
        <v>712094334813686.38</v>
      </c>
      <c r="DO374" s="228">
        <f t="shared" si="798"/>
        <v>712094334813686.38</v>
      </c>
      <c r="DP374" s="228">
        <f t="shared" si="799"/>
        <v>712094334813686</v>
      </c>
      <c r="DQ374" s="228">
        <f t="shared" si="800"/>
        <v>712094334813686</v>
      </c>
      <c r="DR374" s="30" t="str">
        <f t="shared" si="801"/>
        <v/>
      </c>
      <c r="DS374" s="30">
        <f t="shared" si="802"/>
        <v>0</v>
      </c>
      <c r="DT374" s="30">
        <f t="shared" si="803"/>
        <v>0</v>
      </c>
      <c r="DU374" s="27"/>
      <c r="DV374" s="23" t="s">
        <v>19</v>
      </c>
      <c r="DW374" s="23">
        <f t="shared" si="730"/>
        <v>680</v>
      </c>
      <c r="DX374" s="23">
        <f t="shared" si="731"/>
        <v>3</v>
      </c>
      <c r="DY374" s="23">
        <f t="shared" si="777"/>
        <v>226.66666666666666</v>
      </c>
      <c r="DZ374" s="23">
        <f t="shared" si="778"/>
        <v>0</v>
      </c>
      <c r="EA374" s="23">
        <f t="shared" si="732"/>
        <v>0</v>
      </c>
      <c r="EB374" s="23"/>
      <c r="EC374" s="23">
        <f t="shared" si="779"/>
        <v>680</v>
      </c>
      <c r="ED374" s="23">
        <f t="shared" si="780"/>
        <v>3</v>
      </c>
      <c r="EE374" s="23">
        <f t="shared" si="781"/>
        <v>680</v>
      </c>
      <c r="EF374" s="23">
        <f t="shared" si="782"/>
        <v>3</v>
      </c>
      <c r="EG374" s="23"/>
      <c r="EH374" s="23" t="s">
        <v>36</v>
      </c>
      <c r="EI374" s="223">
        <f t="shared" si="783"/>
        <v>680</v>
      </c>
      <c r="EJ374" s="23" t="s">
        <v>17</v>
      </c>
      <c r="EK374" s="223">
        <f t="shared" si="784"/>
        <v>3</v>
      </c>
      <c r="EL374" s="92" t="s">
        <v>37</v>
      </c>
      <c r="EM374" s="24" t="s">
        <v>18</v>
      </c>
      <c r="EN374" s="92">
        <f t="shared" si="817"/>
        <v>1</v>
      </c>
      <c r="EO374" s="92" t="s">
        <v>16</v>
      </c>
      <c r="EP374" t="str">
        <f t="shared" si="818"/>
        <v xml:space="preserve">( 680 / 3 ) π </v>
      </c>
      <c r="EQ374" t="str">
        <f t="shared" si="819"/>
        <v xml:space="preserve">( 680 / 3 ) π </v>
      </c>
      <c r="ER374" t="str">
        <f t="shared" si="785"/>
        <v xml:space="preserve">( 680 / 3 ) π </v>
      </c>
      <c r="ES374">
        <f t="shared" si="804"/>
        <v>0</v>
      </c>
      <c r="ET374" t="str">
        <f t="shared" si="786"/>
        <v xml:space="preserve">( 680 / 3 ) π </v>
      </c>
      <c r="EU374" s="92" t="s">
        <v>39</v>
      </c>
      <c r="EV374" s="92">
        <f t="shared" si="805"/>
        <v>341</v>
      </c>
      <c r="EW374" s="92"/>
      <c r="EX374" s="92">
        <f t="shared" si="806"/>
        <v>3</v>
      </c>
      <c r="EY374" s="92">
        <f t="shared" si="733"/>
        <v>1</v>
      </c>
      <c r="EZ374" s="71" t="str">
        <f t="shared" si="734"/>
        <v xml:space="preserve">40800° = </v>
      </c>
      <c r="FA374" s="73" t="str">
        <f t="shared" si="787"/>
        <v xml:space="preserve">( 680 / 3 ) π </v>
      </c>
      <c r="FB374" s="26" t="str">
        <f t="shared" si="735"/>
        <v>=</v>
      </c>
      <c r="FC374" s="26"/>
      <c r="FD374" s="26">
        <f t="shared" si="736"/>
        <v>712.09433481368637</v>
      </c>
      <c r="FE374" s="26"/>
      <c r="FF374" s="26" t="s">
        <v>39</v>
      </c>
      <c r="FG374" s="25">
        <f t="shared" si="737"/>
        <v>712.09433481368649</v>
      </c>
      <c r="FH374" s="25" t="s">
        <v>2</v>
      </c>
      <c r="FI374" s="25" t="str">
        <f t="shared" si="738"/>
        <v/>
      </c>
      <c r="FL374" s="144" t="str">
        <f t="shared" si="739"/>
        <v>( 680 / 3 ) π   =</v>
      </c>
      <c r="FM374" s="42">
        <f t="shared" si="820"/>
        <v>712.09433481368649</v>
      </c>
      <c r="FN374">
        <f t="shared" si="821"/>
        <v>0.86602540378442883</v>
      </c>
      <c r="FO374">
        <f t="shared" si="822"/>
        <v>-0.50000000000001699</v>
      </c>
      <c r="FP374">
        <f t="shared" si="823"/>
        <v>4.3301270189221439</v>
      </c>
      <c r="FQ374">
        <f t="shared" si="824"/>
        <v>-2.5000000000000848</v>
      </c>
      <c r="FR374">
        <f t="shared" si="825"/>
        <v>7.5000000000000853</v>
      </c>
      <c r="FS374">
        <f t="shared" si="826"/>
        <v>2.4999999999999152</v>
      </c>
      <c r="FT374">
        <f t="shared" si="827"/>
        <v>8.6602540378444353</v>
      </c>
      <c r="FV374">
        <v>360</v>
      </c>
      <c r="FW374">
        <f t="shared" si="807"/>
        <v>120</v>
      </c>
      <c r="FX374">
        <f t="shared" si="828"/>
        <v>60</v>
      </c>
      <c r="FY374">
        <f t="shared" si="719"/>
        <v>3</v>
      </c>
      <c r="FZ374">
        <f t="shared" si="788"/>
        <v>1.5</v>
      </c>
      <c r="GA374">
        <f t="shared" si="720"/>
        <v>340</v>
      </c>
      <c r="GB374">
        <f t="shared" si="829"/>
        <v>0</v>
      </c>
      <c r="GC374" t="str">
        <f t="shared" si="830"/>
        <v/>
      </c>
      <c r="GD374" t="str">
        <f t="shared" si="789"/>
        <v/>
      </c>
      <c r="GH374" t="str">
        <f t="shared" si="740"/>
        <v/>
      </c>
      <c r="GI374" t="str">
        <f t="shared" si="831"/>
        <v/>
      </c>
      <c r="GJ374" s="43" t="str">
        <f t="shared" si="832"/>
        <v/>
      </c>
      <c r="GK374" s="43" t="str">
        <f t="shared" si="833"/>
        <v/>
      </c>
      <c r="GL374" s="145"/>
      <c r="GM374" t="str">
        <f t="shared" si="834"/>
        <v/>
      </c>
      <c r="GN374" t="str">
        <f t="shared" si="835"/>
        <v/>
      </c>
      <c r="GO374" t="str">
        <f t="shared" si="836"/>
        <v/>
      </c>
      <c r="GP374" t="str">
        <f t="shared" si="837"/>
        <v/>
      </c>
      <c r="GQ374" t="str">
        <f t="shared" si="790"/>
        <v/>
      </c>
      <c r="GR374" t="str">
        <f t="shared" si="838"/>
        <v/>
      </c>
      <c r="GS374" t="str">
        <f t="shared" si="839"/>
        <v/>
      </c>
      <c r="GU374" t="str">
        <f t="shared" si="840"/>
        <v/>
      </c>
      <c r="GV374" t="str">
        <f t="shared" si="721"/>
        <v/>
      </c>
      <c r="GW374" t="str">
        <f t="shared" si="722"/>
        <v/>
      </c>
      <c r="GX374" t="str">
        <f t="shared" si="723"/>
        <v/>
      </c>
      <c r="GY374" s="19"/>
      <c r="GZ374" t="e">
        <f t="shared" si="791"/>
        <v>#VALUE!</v>
      </c>
      <c r="HA374">
        <f t="shared" si="724"/>
        <v>3</v>
      </c>
      <c r="HC374" t="s">
        <v>982</v>
      </c>
      <c r="HD374">
        <f t="shared" si="808"/>
        <v>340</v>
      </c>
      <c r="HE374" t="str">
        <f t="shared" si="741"/>
        <v/>
      </c>
      <c r="HF374">
        <f t="shared" si="742"/>
        <v>0</v>
      </c>
      <c r="HG374" t="str">
        <f t="shared" si="743"/>
        <v/>
      </c>
      <c r="HH374">
        <f t="shared" si="841"/>
        <v>0</v>
      </c>
    </row>
    <row r="375" spans="2:216" x14ac:dyDescent="0.25">
      <c r="B375" s="8"/>
      <c r="C375" s="8"/>
      <c r="D375" s="8"/>
      <c r="E375" s="8"/>
      <c r="F375" s="8"/>
      <c r="G375" s="8"/>
      <c r="H375" s="8"/>
      <c r="I375" s="8"/>
      <c r="J375" s="8"/>
      <c r="L375" s="185"/>
      <c r="M375" s="185"/>
      <c r="N375" s="84"/>
      <c r="O375" s="8"/>
      <c r="P375" s="8"/>
      <c r="Q375" s="27"/>
      <c r="R375" s="227">
        <f t="shared" si="744"/>
        <v>227.33333333333334</v>
      </c>
      <c r="U375" s="32" t="str">
        <f t="shared" si="810"/>
        <v/>
      </c>
      <c r="V375" s="44" t="str">
        <f t="shared" si="811"/>
        <v/>
      </c>
      <c r="W375" s="66" t="str">
        <f t="shared" si="745"/>
        <v/>
      </c>
      <c r="X375" s="34" t="str">
        <f t="shared" si="812"/>
        <v/>
      </c>
      <c r="Y375" s="38" t="str">
        <f t="shared" si="813"/>
        <v/>
      </c>
      <c r="Z375" s="34" t="str">
        <f t="shared" si="814"/>
        <v/>
      </c>
      <c r="AA375" s="34" t="str">
        <f t="shared" si="815"/>
        <v/>
      </c>
      <c r="AB375" s="34" t="str">
        <f t="shared" si="746"/>
        <v/>
      </c>
      <c r="AC375" s="38" t="str">
        <f t="shared" si="747"/>
        <v/>
      </c>
      <c r="AD375" s="38" t="str">
        <f t="shared" si="748"/>
        <v/>
      </c>
      <c r="AE375" s="40" t="str">
        <f t="shared" si="816"/>
        <v/>
      </c>
      <c r="AG375" s="20" t="e">
        <f t="shared" si="749"/>
        <v>#VALUE!</v>
      </c>
      <c r="BE375" s="8">
        <v>180</v>
      </c>
      <c r="BF375" s="8">
        <v>360</v>
      </c>
      <c r="BG375" s="8">
        <f t="shared" si="809"/>
        <v>13640</v>
      </c>
      <c r="BH375">
        <f t="shared" si="750"/>
        <v>40920</v>
      </c>
      <c r="BI375" t="s">
        <v>20</v>
      </c>
      <c r="BJ375">
        <f t="shared" si="751"/>
        <v>40920</v>
      </c>
      <c r="BK375">
        <f t="shared" si="792"/>
        <v>0</v>
      </c>
      <c r="BL375" s="17">
        <f t="shared" si="752"/>
        <v>81840</v>
      </c>
      <c r="BM375" s="17">
        <f t="shared" si="753"/>
        <v>360</v>
      </c>
      <c r="BN375" s="17">
        <f t="shared" si="754"/>
        <v>81840</v>
      </c>
      <c r="BO375" s="17">
        <f t="shared" si="755"/>
        <v>0</v>
      </c>
      <c r="BR375">
        <f t="shared" si="756"/>
        <v>40920</v>
      </c>
      <c r="BS375">
        <f t="shared" si="757"/>
        <v>120</v>
      </c>
      <c r="BT375">
        <f t="shared" si="758"/>
        <v>682</v>
      </c>
      <c r="BU375">
        <f t="shared" si="759"/>
        <v>3</v>
      </c>
      <c r="BX375">
        <f t="shared" si="760"/>
        <v>1</v>
      </c>
      <c r="BY375">
        <f t="shared" si="761"/>
        <v>682</v>
      </c>
      <c r="BZ375">
        <f t="shared" si="762"/>
        <v>3</v>
      </c>
      <c r="CA375">
        <f t="shared" si="763"/>
        <v>1</v>
      </c>
      <c r="CB375">
        <f t="shared" si="764"/>
        <v>682</v>
      </c>
      <c r="CC375">
        <f t="shared" si="765"/>
        <v>3</v>
      </c>
      <c r="CD375" s="19"/>
      <c r="CE375" s="155">
        <f t="shared" si="766"/>
        <v>227.33333333333334</v>
      </c>
      <c r="CF375" s="17">
        <f t="shared" si="767"/>
        <v>227.33333333333334</v>
      </c>
      <c r="CG375" s="205">
        <f t="shared" si="768"/>
        <v>714.18872991607964</v>
      </c>
      <c r="CH375" s="205">
        <f t="shared" si="769"/>
        <v>227.33333333333334</v>
      </c>
      <c r="CI375" s="205">
        <f t="shared" si="770"/>
        <v>0</v>
      </c>
      <c r="CJ375" s="224">
        <f t="shared" si="725"/>
        <v>1</v>
      </c>
      <c r="CK375" s="205">
        <f t="shared" si="771"/>
        <v>2</v>
      </c>
      <c r="CL375" s="205">
        <v>360</v>
      </c>
      <c r="CM375" s="205">
        <f t="shared" si="793"/>
        <v>8.3333333333333332E-3</v>
      </c>
      <c r="CN375" s="8"/>
      <c r="CO375" s="198"/>
      <c r="CP375" s="8"/>
      <c r="CQ375" s="8"/>
      <c r="CR375" s="8"/>
      <c r="CS375" s="8"/>
      <c r="CT375" s="8">
        <f t="shared" si="794"/>
        <v>682</v>
      </c>
      <c r="CU375" s="8">
        <f t="shared" si="795"/>
        <v>3</v>
      </c>
      <c r="CV375" s="8">
        <f t="shared" si="772"/>
        <v>1</v>
      </c>
      <c r="CW375" s="8">
        <f t="shared" si="842"/>
        <v>682</v>
      </c>
      <c r="CX375" s="8">
        <f t="shared" si="843"/>
        <v>3</v>
      </c>
      <c r="CY375" s="8">
        <f t="shared" si="726"/>
        <v>1</v>
      </c>
      <c r="CZ375" s="8">
        <f t="shared" si="727"/>
        <v>682</v>
      </c>
      <c r="DA375" s="8">
        <f t="shared" si="773"/>
        <v>3</v>
      </c>
      <c r="DB375" s="8"/>
      <c r="DC375" s="198">
        <f t="shared" si="774"/>
        <v>682</v>
      </c>
      <c r="DD375" s="234" t="s">
        <v>1005</v>
      </c>
      <c r="DE375" s="198">
        <f t="shared" si="775"/>
        <v>3</v>
      </c>
      <c r="DF375" s="8" t="s">
        <v>16</v>
      </c>
      <c r="DG375" s="8">
        <f t="shared" si="728"/>
        <v>227.33333333333334</v>
      </c>
      <c r="DH375" s="129" t="s">
        <v>18</v>
      </c>
      <c r="DI375" s="129" t="s">
        <v>16</v>
      </c>
      <c r="DJ375" s="198">
        <f t="shared" si="776"/>
        <v>714.18872991607964</v>
      </c>
      <c r="DK375" s="30" t="s">
        <v>2</v>
      </c>
      <c r="DL375" s="198">
        <f t="shared" si="729"/>
        <v>714.18872991607964</v>
      </c>
      <c r="DM375" s="228">
        <f t="shared" si="796"/>
        <v>1000000000000</v>
      </c>
      <c r="DN375" s="228">
        <f t="shared" si="797"/>
        <v>714188729916079.63</v>
      </c>
      <c r="DO375" s="228">
        <f t="shared" si="798"/>
        <v>714188729916079.63</v>
      </c>
      <c r="DP375" s="228">
        <f t="shared" si="799"/>
        <v>714188729916080</v>
      </c>
      <c r="DQ375" s="228">
        <f t="shared" si="800"/>
        <v>714188729916080</v>
      </c>
      <c r="DR375" s="30" t="str">
        <f t="shared" si="801"/>
        <v/>
      </c>
      <c r="DS375" s="30">
        <f t="shared" si="802"/>
        <v>0</v>
      </c>
      <c r="DT375" s="30">
        <f t="shared" si="803"/>
        <v>0</v>
      </c>
      <c r="DU375" s="27"/>
      <c r="DV375" s="23" t="s">
        <v>19</v>
      </c>
      <c r="DW375" s="23">
        <f t="shared" si="730"/>
        <v>682</v>
      </c>
      <c r="DX375" s="23">
        <f t="shared" si="731"/>
        <v>3</v>
      </c>
      <c r="DY375" s="23">
        <f t="shared" si="777"/>
        <v>227.33333333333334</v>
      </c>
      <c r="DZ375" s="23">
        <f t="shared" si="778"/>
        <v>0</v>
      </c>
      <c r="EA375" s="23">
        <f t="shared" si="732"/>
        <v>0</v>
      </c>
      <c r="EB375" s="23"/>
      <c r="EC375" s="23">
        <f t="shared" si="779"/>
        <v>682</v>
      </c>
      <c r="ED375" s="23">
        <f t="shared" si="780"/>
        <v>3</v>
      </c>
      <c r="EE375" s="23">
        <f t="shared" si="781"/>
        <v>682</v>
      </c>
      <c r="EF375" s="23">
        <f t="shared" si="782"/>
        <v>3</v>
      </c>
      <c r="EG375" s="23"/>
      <c r="EH375" s="23" t="s">
        <v>36</v>
      </c>
      <c r="EI375" s="223">
        <f t="shared" si="783"/>
        <v>682</v>
      </c>
      <c r="EJ375" s="23" t="s">
        <v>17</v>
      </c>
      <c r="EK375" s="223">
        <f t="shared" si="784"/>
        <v>3</v>
      </c>
      <c r="EL375" s="92" t="s">
        <v>37</v>
      </c>
      <c r="EM375" s="24" t="s">
        <v>18</v>
      </c>
      <c r="EN375" s="92">
        <f t="shared" si="817"/>
        <v>1</v>
      </c>
      <c r="EO375" s="92" t="s">
        <v>16</v>
      </c>
      <c r="EP375" t="str">
        <f t="shared" si="818"/>
        <v xml:space="preserve">( 682 / 3 ) π </v>
      </c>
      <c r="EQ375" t="str">
        <f t="shared" si="819"/>
        <v xml:space="preserve">( 682 / 3 ) π </v>
      </c>
      <c r="ER375" t="str">
        <f t="shared" si="785"/>
        <v xml:space="preserve">( 682 / 3 ) π </v>
      </c>
      <c r="ES375">
        <f t="shared" si="804"/>
        <v>0</v>
      </c>
      <c r="ET375" t="str">
        <f t="shared" si="786"/>
        <v xml:space="preserve">( 682 / 3 ) π </v>
      </c>
      <c r="EU375" s="92" t="s">
        <v>39</v>
      </c>
      <c r="EV375" s="92">
        <f t="shared" si="805"/>
        <v>342</v>
      </c>
      <c r="EW375" s="92"/>
      <c r="EX375" s="92">
        <f t="shared" si="806"/>
        <v>3</v>
      </c>
      <c r="EY375" s="92">
        <f t="shared" si="733"/>
        <v>3</v>
      </c>
      <c r="EZ375" s="71" t="str">
        <f t="shared" si="734"/>
        <v xml:space="preserve">40920° = </v>
      </c>
      <c r="FA375" s="73" t="str">
        <f t="shared" si="787"/>
        <v xml:space="preserve">( 682 / 3 ) π </v>
      </c>
      <c r="FB375" s="26" t="str">
        <f t="shared" si="735"/>
        <v>=</v>
      </c>
      <c r="FC375" s="26"/>
      <c r="FD375" s="26">
        <f t="shared" si="736"/>
        <v>714.18872991607964</v>
      </c>
      <c r="FE375" s="26"/>
      <c r="FF375" s="26" t="s">
        <v>39</v>
      </c>
      <c r="FG375" s="25">
        <f t="shared" si="737"/>
        <v>714.18872991607964</v>
      </c>
      <c r="FH375" s="25" t="s">
        <v>2</v>
      </c>
      <c r="FI375" s="25" t="str">
        <f t="shared" si="738"/>
        <v/>
      </c>
      <c r="FL375" s="144" t="str">
        <f t="shared" si="739"/>
        <v>( 682 / 3 ) π   =</v>
      </c>
      <c r="FM375" s="42">
        <f t="shared" si="820"/>
        <v>714.18872991607964</v>
      </c>
      <c r="FN375">
        <f t="shared" si="821"/>
        <v>-0.86602540378442594</v>
      </c>
      <c r="FO375">
        <f t="shared" si="822"/>
        <v>-0.50000000000002209</v>
      </c>
      <c r="FP375">
        <f t="shared" si="823"/>
        <v>-4.3301270189221297</v>
      </c>
      <c r="FQ375">
        <f t="shared" si="824"/>
        <v>-2.5000000000001106</v>
      </c>
      <c r="FR375">
        <f t="shared" si="825"/>
        <v>7.5000000000001101</v>
      </c>
      <c r="FS375">
        <f t="shared" si="826"/>
        <v>2.4999999999998894</v>
      </c>
      <c r="FT375">
        <f t="shared" si="827"/>
        <v>8.6602540378444495</v>
      </c>
      <c r="FV375">
        <v>360</v>
      </c>
      <c r="FW375">
        <f t="shared" si="807"/>
        <v>120</v>
      </c>
      <c r="FX375">
        <f t="shared" si="828"/>
        <v>60</v>
      </c>
      <c r="FY375">
        <f t="shared" ref="FY375:FY394" si="844">FV375/FW375</f>
        <v>3</v>
      </c>
      <c r="FZ375">
        <f t="shared" si="788"/>
        <v>1.5</v>
      </c>
      <c r="GA375">
        <f t="shared" ref="GA375:GA394" si="845">GA374+1</f>
        <v>341</v>
      </c>
      <c r="GB375">
        <f t="shared" si="829"/>
        <v>0</v>
      </c>
      <c r="GC375" t="str">
        <f t="shared" si="830"/>
        <v/>
      </c>
      <c r="GD375" t="str">
        <f t="shared" si="789"/>
        <v/>
      </c>
      <c r="GH375" t="str">
        <f t="shared" si="740"/>
        <v/>
      </c>
      <c r="GI375" t="str">
        <f t="shared" si="831"/>
        <v/>
      </c>
      <c r="GJ375" s="43" t="str">
        <f t="shared" si="832"/>
        <v/>
      </c>
      <c r="GK375" s="43" t="str">
        <f t="shared" si="833"/>
        <v/>
      </c>
      <c r="GL375" s="145"/>
      <c r="GM375" t="str">
        <f t="shared" si="834"/>
        <v/>
      </c>
      <c r="GN375" t="str">
        <f t="shared" si="835"/>
        <v/>
      </c>
      <c r="GO375" t="str">
        <f t="shared" si="836"/>
        <v/>
      </c>
      <c r="GP375" t="str">
        <f t="shared" si="837"/>
        <v/>
      </c>
      <c r="GQ375" t="str">
        <f t="shared" si="790"/>
        <v/>
      </c>
      <c r="GR375" t="str">
        <f t="shared" si="838"/>
        <v/>
      </c>
      <c r="GS375" t="str">
        <f t="shared" si="839"/>
        <v/>
      </c>
      <c r="GU375" t="str">
        <f t="shared" si="840"/>
        <v/>
      </c>
      <c r="GV375" t="str">
        <f t="shared" si="721"/>
        <v/>
      </c>
      <c r="GW375" t="str">
        <f t="shared" si="722"/>
        <v/>
      </c>
      <c r="GX375" t="str">
        <f t="shared" si="723"/>
        <v/>
      </c>
      <c r="GY375" s="19"/>
      <c r="GZ375" t="e">
        <f t="shared" si="791"/>
        <v>#VALUE!</v>
      </c>
      <c r="HA375">
        <f t="shared" si="724"/>
        <v>3</v>
      </c>
      <c r="HC375" t="s">
        <v>982</v>
      </c>
      <c r="HD375">
        <f t="shared" si="808"/>
        <v>341</v>
      </c>
      <c r="HE375" t="str">
        <f t="shared" si="741"/>
        <v/>
      </c>
      <c r="HF375">
        <f t="shared" si="742"/>
        <v>0</v>
      </c>
      <c r="HG375" t="str">
        <f t="shared" si="743"/>
        <v/>
      </c>
      <c r="HH375">
        <f t="shared" si="841"/>
        <v>0</v>
      </c>
    </row>
    <row r="376" spans="2:216" x14ac:dyDescent="0.25">
      <c r="B376" s="8"/>
      <c r="C376" s="8"/>
      <c r="D376" s="8"/>
      <c r="E376" s="8"/>
      <c r="F376" s="8"/>
      <c r="G376" s="8"/>
      <c r="H376" s="8"/>
      <c r="I376" s="8"/>
      <c r="J376" s="8"/>
      <c r="L376" s="185"/>
      <c r="M376" s="185"/>
      <c r="N376" s="84"/>
      <c r="O376" s="8"/>
      <c r="P376" s="8"/>
      <c r="Q376" s="27"/>
      <c r="R376" s="227">
        <f t="shared" si="744"/>
        <v>228</v>
      </c>
      <c r="U376" s="32" t="str">
        <f t="shared" si="810"/>
        <v/>
      </c>
      <c r="V376" s="45" t="str">
        <f t="shared" si="811"/>
        <v/>
      </c>
      <c r="W376" s="32" t="str">
        <f t="shared" si="745"/>
        <v/>
      </c>
      <c r="X376" s="35" t="str">
        <f t="shared" si="812"/>
        <v/>
      </c>
      <c r="Y376" s="39" t="str">
        <f t="shared" si="813"/>
        <v/>
      </c>
      <c r="Z376" s="35" t="str">
        <f t="shared" si="814"/>
        <v/>
      </c>
      <c r="AA376" s="35" t="str">
        <f t="shared" si="815"/>
        <v/>
      </c>
      <c r="AB376" s="35" t="str">
        <f t="shared" si="746"/>
        <v/>
      </c>
      <c r="AC376" s="39" t="str">
        <f t="shared" si="747"/>
        <v/>
      </c>
      <c r="AD376" s="39" t="str">
        <f t="shared" si="748"/>
        <v/>
      </c>
      <c r="AE376" s="41" t="str">
        <f t="shared" si="816"/>
        <v/>
      </c>
      <c r="AG376" s="20" t="e">
        <f t="shared" si="749"/>
        <v>#VALUE!</v>
      </c>
      <c r="BE376" s="8">
        <v>180</v>
      </c>
      <c r="BF376" s="8">
        <v>360</v>
      </c>
      <c r="BG376" s="8">
        <f t="shared" si="809"/>
        <v>13680</v>
      </c>
      <c r="BH376">
        <f t="shared" si="750"/>
        <v>41040</v>
      </c>
      <c r="BI376" t="s">
        <v>20</v>
      </c>
      <c r="BJ376">
        <f t="shared" si="751"/>
        <v>41040</v>
      </c>
      <c r="BK376">
        <f t="shared" si="792"/>
        <v>0</v>
      </c>
      <c r="BL376" s="17">
        <f t="shared" si="752"/>
        <v>82080</v>
      </c>
      <c r="BM376" s="17">
        <f t="shared" si="753"/>
        <v>360</v>
      </c>
      <c r="BN376" s="17">
        <f t="shared" si="754"/>
        <v>82080</v>
      </c>
      <c r="BO376" s="17">
        <f t="shared" si="755"/>
        <v>0</v>
      </c>
      <c r="BR376">
        <f t="shared" si="756"/>
        <v>41040</v>
      </c>
      <c r="BS376">
        <f t="shared" si="757"/>
        <v>360</v>
      </c>
      <c r="BT376">
        <f t="shared" si="758"/>
        <v>228</v>
      </c>
      <c r="BU376">
        <f t="shared" si="759"/>
        <v>1</v>
      </c>
      <c r="BX376">
        <f t="shared" si="760"/>
        <v>1</v>
      </c>
      <c r="BY376">
        <f t="shared" si="761"/>
        <v>228</v>
      </c>
      <c r="BZ376">
        <f t="shared" si="762"/>
        <v>1</v>
      </c>
      <c r="CA376">
        <f t="shared" si="763"/>
        <v>1</v>
      </c>
      <c r="CB376">
        <f t="shared" si="764"/>
        <v>228</v>
      </c>
      <c r="CC376">
        <f t="shared" si="765"/>
        <v>1</v>
      </c>
      <c r="CD376" s="19"/>
      <c r="CE376" s="155">
        <f t="shared" si="766"/>
        <v>228</v>
      </c>
      <c r="CF376" s="17">
        <f t="shared" si="767"/>
        <v>228</v>
      </c>
      <c r="CG376" s="205">
        <f t="shared" si="768"/>
        <v>716.28312501847279</v>
      </c>
      <c r="CH376" s="205">
        <f t="shared" si="769"/>
        <v>228</v>
      </c>
      <c r="CI376" s="205">
        <f t="shared" si="770"/>
        <v>0</v>
      </c>
      <c r="CJ376" s="224">
        <f t="shared" si="725"/>
        <v>1</v>
      </c>
      <c r="CK376" s="205">
        <f t="shared" si="771"/>
        <v>2</v>
      </c>
      <c r="CL376" s="205">
        <v>360</v>
      </c>
      <c r="CM376" s="205">
        <f t="shared" si="793"/>
        <v>8.3333333333333332E-3</v>
      </c>
      <c r="CN376" s="8"/>
      <c r="CO376" s="198"/>
      <c r="CP376" s="8"/>
      <c r="CQ376" s="8"/>
      <c r="CR376" s="8"/>
      <c r="CS376" s="8"/>
      <c r="CT376" s="8">
        <f t="shared" si="794"/>
        <v>684</v>
      </c>
      <c r="CU376" s="8">
        <f t="shared" si="795"/>
        <v>3</v>
      </c>
      <c r="CV376" s="8">
        <f t="shared" si="772"/>
        <v>3</v>
      </c>
      <c r="CW376" s="8">
        <f t="shared" si="842"/>
        <v>228</v>
      </c>
      <c r="CX376" s="8">
        <f t="shared" si="843"/>
        <v>1</v>
      </c>
      <c r="CY376" s="8">
        <f t="shared" si="726"/>
        <v>3</v>
      </c>
      <c r="CZ376" s="8">
        <f t="shared" si="727"/>
        <v>228</v>
      </c>
      <c r="DA376" s="8">
        <f t="shared" si="773"/>
        <v>1</v>
      </c>
      <c r="DB376" s="8"/>
      <c r="DC376" s="198">
        <f t="shared" si="774"/>
        <v>228</v>
      </c>
      <c r="DD376" s="234" t="s">
        <v>1005</v>
      </c>
      <c r="DE376" s="198">
        <f t="shared" si="775"/>
        <v>1</v>
      </c>
      <c r="DF376" s="8" t="s">
        <v>16</v>
      </c>
      <c r="DG376" s="8">
        <f t="shared" si="728"/>
        <v>228</v>
      </c>
      <c r="DH376" s="129" t="s">
        <v>18</v>
      </c>
      <c r="DI376" s="129" t="s">
        <v>16</v>
      </c>
      <c r="DJ376" s="198">
        <f t="shared" si="776"/>
        <v>716.28312501847279</v>
      </c>
      <c r="DK376" s="30" t="s">
        <v>2</v>
      </c>
      <c r="DL376" s="198">
        <f t="shared" si="729"/>
        <v>716.28312501847279</v>
      </c>
      <c r="DM376" s="228">
        <f t="shared" si="796"/>
        <v>1000000000000</v>
      </c>
      <c r="DN376" s="228">
        <f t="shared" si="797"/>
        <v>716283125018472.75</v>
      </c>
      <c r="DO376" s="228">
        <f t="shared" si="798"/>
        <v>716283125018472.75</v>
      </c>
      <c r="DP376" s="228">
        <f t="shared" si="799"/>
        <v>716283125018473</v>
      </c>
      <c r="DQ376" s="228">
        <f t="shared" si="800"/>
        <v>716283125018473</v>
      </c>
      <c r="DR376" s="30" t="str">
        <f t="shared" si="801"/>
        <v/>
      </c>
      <c r="DS376" s="30">
        <f t="shared" si="802"/>
        <v>0</v>
      </c>
      <c r="DT376" s="30">
        <f t="shared" si="803"/>
        <v>0</v>
      </c>
      <c r="DU376" s="27"/>
      <c r="DV376" s="23" t="s">
        <v>19</v>
      </c>
      <c r="DW376" s="23">
        <f t="shared" si="730"/>
        <v>228</v>
      </c>
      <c r="DX376" s="23">
        <f t="shared" si="731"/>
        <v>1</v>
      </c>
      <c r="DY376" s="23">
        <f t="shared" si="777"/>
        <v>228</v>
      </c>
      <c r="DZ376" s="23">
        <f t="shared" si="778"/>
        <v>0</v>
      </c>
      <c r="EA376" s="23">
        <f t="shared" si="732"/>
        <v>0</v>
      </c>
      <c r="EB376" s="23"/>
      <c r="EC376" s="23">
        <f t="shared" si="779"/>
        <v>228</v>
      </c>
      <c r="ED376" s="23">
        <f t="shared" si="780"/>
        <v>1</v>
      </c>
      <c r="EE376" s="23">
        <f t="shared" si="781"/>
        <v>228</v>
      </c>
      <c r="EF376" s="23">
        <f t="shared" si="782"/>
        <v>1</v>
      </c>
      <c r="EG376" s="23"/>
      <c r="EH376" s="23" t="s">
        <v>36</v>
      </c>
      <c r="EI376" s="223">
        <f t="shared" si="783"/>
        <v>228</v>
      </c>
      <c r="EJ376" s="23" t="s">
        <v>17</v>
      </c>
      <c r="EK376" s="223">
        <f t="shared" si="784"/>
        <v>1</v>
      </c>
      <c r="EL376" s="92" t="s">
        <v>37</v>
      </c>
      <c r="EM376" s="24" t="s">
        <v>18</v>
      </c>
      <c r="EN376" s="92">
        <f t="shared" si="817"/>
        <v>1</v>
      </c>
      <c r="EO376" s="92" t="s">
        <v>16</v>
      </c>
      <c r="EP376" t="str">
        <f t="shared" si="818"/>
        <v xml:space="preserve">( 228 / 1 ) π </v>
      </c>
      <c r="EQ376" t="str">
        <f t="shared" si="819"/>
        <v xml:space="preserve">228 π </v>
      </c>
      <c r="ER376" t="str">
        <f t="shared" si="785"/>
        <v xml:space="preserve">228 π </v>
      </c>
      <c r="ES376">
        <f t="shared" si="804"/>
        <v>0</v>
      </c>
      <c r="ET376" t="str">
        <f t="shared" si="786"/>
        <v xml:space="preserve">228 π </v>
      </c>
      <c r="EU376" s="92" t="s">
        <v>39</v>
      </c>
      <c r="EV376" s="92">
        <f t="shared" si="805"/>
        <v>343</v>
      </c>
      <c r="EW376" s="92"/>
      <c r="EX376" s="92">
        <f t="shared" si="806"/>
        <v>3</v>
      </c>
      <c r="EY376" s="92">
        <f t="shared" si="733"/>
        <v>1</v>
      </c>
      <c r="EZ376" s="71" t="str">
        <f t="shared" si="734"/>
        <v xml:space="preserve">41040° = </v>
      </c>
      <c r="FA376" s="73" t="str">
        <f t="shared" si="787"/>
        <v xml:space="preserve">228 π </v>
      </c>
      <c r="FB376" s="26" t="str">
        <f t="shared" si="735"/>
        <v>=</v>
      </c>
      <c r="FC376" s="26"/>
      <c r="FD376" s="26">
        <f t="shared" si="736"/>
        <v>716.28312501847279</v>
      </c>
      <c r="FE376" s="26"/>
      <c r="FF376" s="26" t="s">
        <v>39</v>
      </c>
      <c r="FG376" s="25">
        <f t="shared" si="737"/>
        <v>716.28312501847279</v>
      </c>
      <c r="FH376" s="25" t="s">
        <v>2</v>
      </c>
      <c r="FI376" s="25" t="str">
        <f t="shared" si="738"/>
        <v/>
      </c>
      <c r="FL376" s="144" t="str">
        <f t="shared" si="739"/>
        <v>228 π   =</v>
      </c>
      <c r="FM376" s="42">
        <f t="shared" si="820"/>
        <v>716.28312501847279</v>
      </c>
      <c r="FN376">
        <f t="shared" si="821"/>
        <v>-7.0565948917522547E-14</v>
      </c>
      <c r="FO376">
        <f t="shared" si="822"/>
        <v>1</v>
      </c>
      <c r="FP376">
        <f t="shared" si="823"/>
        <v>-3.5282974458761274E-13</v>
      </c>
      <c r="FQ376">
        <f t="shared" si="824"/>
        <v>5</v>
      </c>
      <c r="FR376">
        <f t="shared" si="825"/>
        <v>0</v>
      </c>
      <c r="FS376">
        <f t="shared" si="826"/>
        <v>0</v>
      </c>
      <c r="FT376">
        <f t="shared" si="827"/>
        <v>3.5282974458761274E-13</v>
      </c>
      <c r="FV376">
        <v>360</v>
      </c>
      <c r="FW376">
        <f t="shared" si="807"/>
        <v>120</v>
      </c>
      <c r="FX376">
        <f t="shared" si="828"/>
        <v>60</v>
      </c>
      <c r="FY376">
        <f t="shared" si="844"/>
        <v>3</v>
      </c>
      <c r="FZ376">
        <f t="shared" si="788"/>
        <v>1.5</v>
      </c>
      <c r="GA376">
        <f t="shared" si="845"/>
        <v>342</v>
      </c>
      <c r="GB376">
        <f t="shared" si="829"/>
        <v>0</v>
      </c>
      <c r="GC376" t="str">
        <f t="shared" si="830"/>
        <v/>
      </c>
      <c r="GD376" t="str">
        <f t="shared" si="789"/>
        <v/>
      </c>
      <c r="GH376" t="str">
        <f t="shared" si="740"/>
        <v/>
      </c>
      <c r="GI376" t="str">
        <f t="shared" si="831"/>
        <v/>
      </c>
      <c r="GJ376" s="43" t="str">
        <f t="shared" si="832"/>
        <v/>
      </c>
      <c r="GK376" s="43" t="str">
        <f t="shared" si="833"/>
        <v/>
      </c>
      <c r="GL376" s="145"/>
      <c r="GM376" t="str">
        <f t="shared" si="834"/>
        <v/>
      </c>
      <c r="GN376" t="str">
        <f t="shared" si="835"/>
        <v/>
      </c>
      <c r="GO376" t="str">
        <f t="shared" si="836"/>
        <v/>
      </c>
      <c r="GP376" t="str">
        <f t="shared" si="837"/>
        <v/>
      </c>
      <c r="GQ376" t="str">
        <f t="shared" si="790"/>
        <v/>
      </c>
      <c r="GR376" t="str">
        <f t="shared" si="838"/>
        <v/>
      </c>
      <c r="GS376" t="str">
        <f t="shared" si="839"/>
        <v/>
      </c>
      <c r="GU376" t="str">
        <f t="shared" si="840"/>
        <v/>
      </c>
      <c r="GV376" t="str">
        <f t="shared" si="721"/>
        <v/>
      </c>
      <c r="GW376" t="str">
        <f t="shared" si="722"/>
        <v/>
      </c>
      <c r="GX376" t="str">
        <f t="shared" si="723"/>
        <v/>
      </c>
      <c r="GY376" s="19"/>
      <c r="GZ376" t="e">
        <f t="shared" si="791"/>
        <v>#VALUE!</v>
      </c>
      <c r="HA376">
        <f t="shared" si="724"/>
        <v>3</v>
      </c>
      <c r="HC376" t="s">
        <v>982</v>
      </c>
      <c r="HD376">
        <f t="shared" si="808"/>
        <v>342</v>
      </c>
      <c r="HE376" t="str">
        <f t="shared" si="741"/>
        <v/>
      </c>
      <c r="HF376">
        <f t="shared" si="742"/>
        <v>0</v>
      </c>
      <c r="HG376" t="str">
        <f t="shared" si="743"/>
        <v/>
      </c>
      <c r="HH376">
        <f t="shared" si="841"/>
        <v>0</v>
      </c>
    </row>
    <row r="377" spans="2:216" x14ac:dyDescent="0.25">
      <c r="B377" s="8"/>
      <c r="C377" s="8"/>
      <c r="D377" s="8"/>
      <c r="E377" s="8"/>
      <c r="F377" s="8"/>
      <c r="G377" s="8"/>
      <c r="H377" s="8"/>
      <c r="I377" s="8"/>
      <c r="J377" s="8"/>
      <c r="L377" s="185"/>
      <c r="M377" s="185"/>
      <c r="N377" s="84"/>
      <c r="O377" s="8"/>
      <c r="P377" s="8"/>
      <c r="Q377" s="27"/>
      <c r="R377" s="227">
        <f t="shared" si="744"/>
        <v>228.66666666666666</v>
      </c>
      <c r="U377" s="32" t="str">
        <f t="shared" si="810"/>
        <v/>
      </c>
      <c r="V377" s="44" t="str">
        <f t="shared" si="811"/>
        <v/>
      </c>
      <c r="W377" s="66" t="str">
        <f t="shared" si="745"/>
        <v/>
      </c>
      <c r="X377" s="34" t="str">
        <f t="shared" si="812"/>
        <v/>
      </c>
      <c r="Y377" s="38" t="str">
        <f t="shared" si="813"/>
        <v/>
      </c>
      <c r="Z377" s="34" t="str">
        <f t="shared" si="814"/>
        <v/>
      </c>
      <c r="AA377" s="34" t="str">
        <f t="shared" si="815"/>
        <v/>
      </c>
      <c r="AB377" s="34" t="str">
        <f t="shared" si="746"/>
        <v/>
      </c>
      <c r="AC377" s="38" t="str">
        <f t="shared" si="747"/>
        <v/>
      </c>
      <c r="AD377" s="38" t="str">
        <f t="shared" si="748"/>
        <v/>
      </c>
      <c r="AE377" s="40" t="str">
        <f t="shared" si="816"/>
        <v/>
      </c>
      <c r="AG377" s="20" t="e">
        <f t="shared" si="749"/>
        <v>#VALUE!</v>
      </c>
      <c r="BE377" s="8">
        <v>180</v>
      </c>
      <c r="BF377" s="8">
        <v>360</v>
      </c>
      <c r="BG377" s="8">
        <f t="shared" si="809"/>
        <v>13720</v>
      </c>
      <c r="BH377">
        <f t="shared" si="750"/>
        <v>41160</v>
      </c>
      <c r="BI377" t="s">
        <v>20</v>
      </c>
      <c r="BJ377">
        <f t="shared" si="751"/>
        <v>41160</v>
      </c>
      <c r="BK377">
        <f t="shared" si="792"/>
        <v>0</v>
      </c>
      <c r="BL377" s="17">
        <f t="shared" si="752"/>
        <v>82320</v>
      </c>
      <c r="BM377" s="17">
        <f t="shared" si="753"/>
        <v>360</v>
      </c>
      <c r="BN377" s="17">
        <f t="shared" si="754"/>
        <v>82320</v>
      </c>
      <c r="BO377" s="17">
        <f t="shared" si="755"/>
        <v>0</v>
      </c>
      <c r="BR377">
        <f t="shared" si="756"/>
        <v>41160</v>
      </c>
      <c r="BS377">
        <f t="shared" si="757"/>
        <v>120</v>
      </c>
      <c r="BT377">
        <f t="shared" si="758"/>
        <v>686</v>
      </c>
      <c r="BU377">
        <f t="shared" si="759"/>
        <v>3</v>
      </c>
      <c r="BX377">
        <f t="shared" si="760"/>
        <v>1</v>
      </c>
      <c r="BY377">
        <f t="shared" si="761"/>
        <v>686</v>
      </c>
      <c r="BZ377">
        <f t="shared" si="762"/>
        <v>3</v>
      </c>
      <c r="CA377">
        <f t="shared" si="763"/>
        <v>1</v>
      </c>
      <c r="CB377">
        <f t="shared" si="764"/>
        <v>686</v>
      </c>
      <c r="CC377">
        <f t="shared" si="765"/>
        <v>3</v>
      </c>
      <c r="CD377" s="19"/>
      <c r="CE377" s="155">
        <f t="shared" si="766"/>
        <v>228.66666666666666</v>
      </c>
      <c r="CF377" s="17">
        <f t="shared" si="767"/>
        <v>228.66666666666666</v>
      </c>
      <c r="CG377" s="205">
        <f t="shared" si="768"/>
        <v>718.37752012086605</v>
      </c>
      <c r="CH377" s="205">
        <f t="shared" si="769"/>
        <v>228.66666666666666</v>
      </c>
      <c r="CI377" s="205">
        <f t="shared" si="770"/>
        <v>0</v>
      </c>
      <c r="CJ377" s="224">
        <f t="shared" si="725"/>
        <v>1</v>
      </c>
      <c r="CK377" s="205">
        <f t="shared" si="771"/>
        <v>2</v>
      </c>
      <c r="CL377" s="205">
        <v>360</v>
      </c>
      <c r="CM377" s="205">
        <f t="shared" si="793"/>
        <v>8.3333333333333332E-3</v>
      </c>
      <c r="CN377" s="8"/>
      <c r="CO377" s="198"/>
      <c r="CP377" s="8"/>
      <c r="CQ377" s="8"/>
      <c r="CR377" s="8"/>
      <c r="CS377" s="8"/>
      <c r="CT377" s="8">
        <f t="shared" si="794"/>
        <v>686</v>
      </c>
      <c r="CU377" s="8">
        <f t="shared" si="795"/>
        <v>3</v>
      </c>
      <c r="CV377" s="8">
        <f t="shared" si="772"/>
        <v>1</v>
      </c>
      <c r="CW377" s="8">
        <f t="shared" si="842"/>
        <v>686</v>
      </c>
      <c r="CX377" s="8">
        <f t="shared" si="843"/>
        <v>3</v>
      </c>
      <c r="CY377" s="8">
        <f t="shared" si="726"/>
        <v>1</v>
      </c>
      <c r="CZ377" s="8">
        <f t="shared" si="727"/>
        <v>686</v>
      </c>
      <c r="DA377" s="8">
        <f t="shared" si="773"/>
        <v>3</v>
      </c>
      <c r="DB377" s="8"/>
      <c r="DC377" s="198">
        <f t="shared" si="774"/>
        <v>686</v>
      </c>
      <c r="DD377" s="234" t="s">
        <v>1005</v>
      </c>
      <c r="DE377" s="198">
        <f t="shared" si="775"/>
        <v>3</v>
      </c>
      <c r="DF377" s="8" t="s">
        <v>16</v>
      </c>
      <c r="DG377" s="8">
        <f t="shared" si="728"/>
        <v>228.66666666666666</v>
      </c>
      <c r="DH377" s="129" t="s">
        <v>18</v>
      </c>
      <c r="DI377" s="129" t="s">
        <v>16</v>
      </c>
      <c r="DJ377" s="198">
        <f t="shared" si="776"/>
        <v>718.37752012086605</v>
      </c>
      <c r="DK377" s="30" t="s">
        <v>2</v>
      </c>
      <c r="DL377" s="198">
        <f t="shared" si="729"/>
        <v>718.37752012086605</v>
      </c>
      <c r="DM377" s="228">
        <f t="shared" si="796"/>
        <v>1000000000000</v>
      </c>
      <c r="DN377" s="228">
        <f t="shared" si="797"/>
        <v>718377520120866</v>
      </c>
      <c r="DO377" s="228">
        <f t="shared" si="798"/>
        <v>718377520120866</v>
      </c>
      <c r="DP377" s="228">
        <f t="shared" si="799"/>
        <v>718377520120866</v>
      </c>
      <c r="DQ377" s="228">
        <f t="shared" si="800"/>
        <v>718377520120866</v>
      </c>
      <c r="DR377" s="30" t="str">
        <f t="shared" si="801"/>
        <v/>
      </c>
      <c r="DS377" s="30">
        <f t="shared" si="802"/>
        <v>0</v>
      </c>
      <c r="DT377" s="30">
        <f t="shared" si="803"/>
        <v>0</v>
      </c>
      <c r="DU377" s="27"/>
      <c r="DV377" s="23" t="s">
        <v>19</v>
      </c>
      <c r="DW377" s="23">
        <f t="shared" si="730"/>
        <v>686</v>
      </c>
      <c r="DX377" s="23">
        <f t="shared" si="731"/>
        <v>3</v>
      </c>
      <c r="DY377" s="23">
        <f t="shared" si="777"/>
        <v>228.66666666666666</v>
      </c>
      <c r="DZ377" s="23">
        <f t="shared" si="778"/>
        <v>0</v>
      </c>
      <c r="EA377" s="23">
        <f t="shared" si="732"/>
        <v>0</v>
      </c>
      <c r="EB377" s="23"/>
      <c r="EC377" s="23">
        <f t="shared" si="779"/>
        <v>686</v>
      </c>
      <c r="ED377" s="23">
        <f t="shared" si="780"/>
        <v>3</v>
      </c>
      <c r="EE377" s="23">
        <f t="shared" si="781"/>
        <v>686</v>
      </c>
      <c r="EF377" s="23">
        <f t="shared" si="782"/>
        <v>3</v>
      </c>
      <c r="EG377" s="23"/>
      <c r="EH377" s="23" t="s">
        <v>36</v>
      </c>
      <c r="EI377" s="223">
        <f t="shared" si="783"/>
        <v>686</v>
      </c>
      <c r="EJ377" s="23" t="s">
        <v>17</v>
      </c>
      <c r="EK377" s="223">
        <f t="shared" si="784"/>
        <v>3</v>
      </c>
      <c r="EL377" s="92" t="s">
        <v>37</v>
      </c>
      <c r="EM377" s="24" t="s">
        <v>18</v>
      </c>
      <c r="EN377" s="92">
        <f t="shared" si="817"/>
        <v>1</v>
      </c>
      <c r="EO377" s="92" t="s">
        <v>16</v>
      </c>
      <c r="EP377" t="str">
        <f t="shared" si="818"/>
        <v xml:space="preserve">( 686 / 3 ) π </v>
      </c>
      <c r="EQ377" t="str">
        <f t="shared" si="819"/>
        <v xml:space="preserve">( 686 / 3 ) π </v>
      </c>
      <c r="ER377" t="str">
        <f t="shared" si="785"/>
        <v xml:space="preserve">( 686 / 3 ) π </v>
      </c>
      <c r="ES377">
        <f t="shared" si="804"/>
        <v>0</v>
      </c>
      <c r="ET377" t="str">
        <f t="shared" si="786"/>
        <v xml:space="preserve">( 686 / 3 ) π </v>
      </c>
      <c r="EU377" s="92" t="s">
        <v>39</v>
      </c>
      <c r="EV377" s="92">
        <f t="shared" si="805"/>
        <v>344</v>
      </c>
      <c r="EW377" s="92"/>
      <c r="EX377" s="92">
        <f t="shared" si="806"/>
        <v>3</v>
      </c>
      <c r="EY377" s="92">
        <f t="shared" si="733"/>
        <v>1</v>
      </c>
      <c r="EZ377" s="71" t="str">
        <f t="shared" si="734"/>
        <v xml:space="preserve">41160° = </v>
      </c>
      <c r="FA377" s="73" t="str">
        <f t="shared" si="787"/>
        <v xml:space="preserve">( 686 / 3 ) π </v>
      </c>
      <c r="FB377" s="26" t="str">
        <f t="shared" si="735"/>
        <v>=</v>
      </c>
      <c r="FC377" s="26"/>
      <c r="FD377" s="26">
        <f t="shared" si="736"/>
        <v>718.37752012086605</v>
      </c>
      <c r="FE377" s="26"/>
      <c r="FF377" s="26" t="s">
        <v>39</v>
      </c>
      <c r="FG377" s="25">
        <f t="shared" si="737"/>
        <v>718.37752012086594</v>
      </c>
      <c r="FH377" s="25" t="s">
        <v>2</v>
      </c>
      <c r="FI377" s="25" t="str">
        <f t="shared" si="738"/>
        <v/>
      </c>
      <c r="FL377" s="144" t="str">
        <f t="shared" si="739"/>
        <v>( 686 / 3 ) π   =</v>
      </c>
      <c r="FM377" s="42">
        <f t="shared" si="820"/>
        <v>718.37752012086594</v>
      </c>
      <c r="FN377">
        <f t="shared" si="821"/>
        <v>0.86602540378449644</v>
      </c>
      <c r="FO377">
        <f t="shared" si="822"/>
        <v>-0.49999999999989986</v>
      </c>
      <c r="FP377">
        <f t="shared" si="823"/>
        <v>4.3301270189224823</v>
      </c>
      <c r="FQ377">
        <f t="shared" si="824"/>
        <v>-2.4999999999994991</v>
      </c>
      <c r="FR377">
        <f t="shared" si="825"/>
        <v>7.4999999999994991</v>
      </c>
      <c r="FS377">
        <f t="shared" si="826"/>
        <v>2.5000000000005009</v>
      </c>
      <c r="FT377">
        <f t="shared" si="827"/>
        <v>8.660254037844096</v>
      </c>
      <c r="FV377">
        <v>360</v>
      </c>
      <c r="FW377">
        <f t="shared" si="807"/>
        <v>120</v>
      </c>
      <c r="FX377">
        <f t="shared" si="828"/>
        <v>60</v>
      </c>
      <c r="FY377">
        <f t="shared" si="844"/>
        <v>3</v>
      </c>
      <c r="FZ377">
        <f t="shared" si="788"/>
        <v>1.5</v>
      </c>
      <c r="GA377">
        <f t="shared" si="845"/>
        <v>343</v>
      </c>
      <c r="GB377">
        <f t="shared" si="829"/>
        <v>0</v>
      </c>
      <c r="GC377" t="str">
        <f t="shared" si="830"/>
        <v/>
      </c>
      <c r="GD377" t="str">
        <f t="shared" si="789"/>
        <v/>
      </c>
      <c r="GH377" t="str">
        <f t="shared" si="740"/>
        <v/>
      </c>
      <c r="GI377" t="str">
        <f t="shared" si="831"/>
        <v/>
      </c>
      <c r="GJ377" s="43" t="str">
        <f t="shared" si="832"/>
        <v/>
      </c>
      <c r="GK377" s="43" t="str">
        <f t="shared" si="833"/>
        <v/>
      </c>
      <c r="GL377" s="145"/>
      <c r="GM377" t="str">
        <f t="shared" si="834"/>
        <v/>
      </c>
      <c r="GN377" t="str">
        <f t="shared" si="835"/>
        <v/>
      </c>
      <c r="GO377" t="str">
        <f t="shared" si="836"/>
        <v/>
      </c>
      <c r="GP377" t="str">
        <f t="shared" si="837"/>
        <v/>
      </c>
      <c r="GQ377" t="str">
        <f t="shared" si="790"/>
        <v/>
      </c>
      <c r="GR377" t="str">
        <f t="shared" si="838"/>
        <v/>
      </c>
      <c r="GS377" t="str">
        <f t="shared" si="839"/>
        <v/>
      </c>
      <c r="GU377" t="str">
        <f t="shared" si="840"/>
        <v/>
      </c>
      <c r="GV377" t="str">
        <f t="shared" si="721"/>
        <v/>
      </c>
      <c r="GW377" t="str">
        <f t="shared" si="722"/>
        <v/>
      </c>
      <c r="GX377" t="str">
        <f t="shared" si="723"/>
        <v/>
      </c>
      <c r="GY377" s="19"/>
      <c r="GZ377" t="e">
        <f t="shared" si="791"/>
        <v>#VALUE!</v>
      </c>
      <c r="HA377">
        <f t="shared" si="724"/>
        <v>3</v>
      </c>
      <c r="HC377" t="s">
        <v>982</v>
      </c>
      <c r="HD377">
        <f t="shared" si="808"/>
        <v>343</v>
      </c>
      <c r="HE377" t="str">
        <f t="shared" si="741"/>
        <v/>
      </c>
      <c r="HF377">
        <f t="shared" si="742"/>
        <v>0</v>
      </c>
      <c r="HG377" t="str">
        <f t="shared" si="743"/>
        <v/>
      </c>
      <c r="HH377">
        <f t="shared" si="841"/>
        <v>0</v>
      </c>
    </row>
    <row r="378" spans="2:216" x14ac:dyDescent="0.25">
      <c r="B378" s="8"/>
      <c r="C378" s="8"/>
      <c r="D378" s="8"/>
      <c r="E378" s="8"/>
      <c r="F378" s="8"/>
      <c r="G378" s="8"/>
      <c r="H378" s="8"/>
      <c r="I378" s="8"/>
      <c r="J378" s="8"/>
      <c r="L378" s="185"/>
      <c r="M378" s="185"/>
      <c r="N378" s="84"/>
      <c r="O378" s="8"/>
      <c r="P378" s="8"/>
      <c r="Q378" s="27"/>
      <c r="R378" s="227">
        <f t="shared" si="744"/>
        <v>229.33333333333334</v>
      </c>
      <c r="U378" s="32" t="str">
        <f t="shared" si="810"/>
        <v/>
      </c>
      <c r="V378" s="45" t="str">
        <f t="shared" si="811"/>
        <v/>
      </c>
      <c r="W378" s="32" t="str">
        <f t="shared" si="745"/>
        <v/>
      </c>
      <c r="X378" s="35" t="str">
        <f t="shared" si="812"/>
        <v/>
      </c>
      <c r="Y378" s="39" t="str">
        <f t="shared" si="813"/>
        <v/>
      </c>
      <c r="Z378" s="35" t="str">
        <f t="shared" si="814"/>
        <v/>
      </c>
      <c r="AA378" s="35" t="str">
        <f t="shared" si="815"/>
        <v/>
      </c>
      <c r="AB378" s="35" t="str">
        <f t="shared" si="746"/>
        <v/>
      </c>
      <c r="AC378" s="39" t="str">
        <f t="shared" si="747"/>
        <v/>
      </c>
      <c r="AD378" s="39" t="str">
        <f t="shared" si="748"/>
        <v/>
      </c>
      <c r="AE378" s="41" t="str">
        <f t="shared" si="816"/>
        <v/>
      </c>
      <c r="AG378" s="20" t="e">
        <f t="shared" si="749"/>
        <v>#VALUE!</v>
      </c>
      <c r="BE378" s="8">
        <v>180</v>
      </c>
      <c r="BF378" s="8">
        <v>360</v>
      </c>
      <c r="BG378" s="8">
        <f t="shared" si="809"/>
        <v>13760</v>
      </c>
      <c r="BH378">
        <f t="shared" si="750"/>
        <v>41280</v>
      </c>
      <c r="BI378" t="s">
        <v>20</v>
      </c>
      <c r="BJ378">
        <f t="shared" si="751"/>
        <v>41280</v>
      </c>
      <c r="BK378">
        <f t="shared" si="792"/>
        <v>0</v>
      </c>
      <c r="BL378" s="17">
        <f t="shared" si="752"/>
        <v>82560</v>
      </c>
      <c r="BM378" s="17">
        <f t="shared" si="753"/>
        <v>360</v>
      </c>
      <c r="BN378" s="17">
        <f t="shared" si="754"/>
        <v>82560</v>
      </c>
      <c r="BO378" s="17">
        <f t="shared" si="755"/>
        <v>0</v>
      </c>
      <c r="BR378">
        <f t="shared" si="756"/>
        <v>41280</v>
      </c>
      <c r="BS378">
        <f t="shared" si="757"/>
        <v>120</v>
      </c>
      <c r="BT378">
        <f t="shared" si="758"/>
        <v>688</v>
      </c>
      <c r="BU378">
        <f t="shared" si="759"/>
        <v>3</v>
      </c>
      <c r="BX378">
        <f t="shared" si="760"/>
        <v>1</v>
      </c>
      <c r="BY378">
        <f t="shared" si="761"/>
        <v>688</v>
      </c>
      <c r="BZ378">
        <f t="shared" si="762"/>
        <v>3</v>
      </c>
      <c r="CA378">
        <f t="shared" si="763"/>
        <v>1</v>
      </c>
      <c r="CB378">
        <f t="shared" si="764"/>
        <v>688</v>
      </c>
      <c r="CC378">
        <f t="shared" si="765"/>
        <v>3</v>
      </c>
      <c r="CD378" s="19"/>
      <c r="CE378" s="155">
        <f t="shared" si="766"/>
        <v>229.33333333333334</v>
      </c>
      <c r="CF378" s="17">
        <f t="shared" si="767"/>
        <v>229.33333333333334</v>
      </c>
      <c r="CG378" s="205">
        <f t="shared" si="768"/>
        <v>720.4719152232592</v>
      </c>
      <c r="CH378" s="205">
        <f t="shared" si="769"/>
        <v>229.33333333333334</v>
      </c>
      <c r="CI378" s="205">
        <f t="shared" si="770"/>
        <v>0</v>
      </c>
      <c r="CJ378" s="224">
        <f t="shared" si="725"/>
        <v>1</v>
      </c>
      <c r="CK378" s="205">
        <f t="shared" si="771"/>
        <v>2</v>
      </c>
      <c r="CL378" s="205">
        <v>360</v>
      </c>
      <c r="CM378" s="205">
        <f t="shared" si="793"/>
        <v>8.3333333333333332E-3</v>
      </c>
      <c r="CN378" s="8"/>
      <c r="CO378" s="198"/>
      <c r="CP378" s="8"/>
      <c r="CQ378" s="8"/>
      <c r="CR378" s="8"/>
      <c r="CS378" s="8"/>
      <c r="CT378" s="8">
        <f t="shared" si="794"/>
        <v>688</v>
      </c>
      <c r="CU378" s="8">
        <f t="shared" si="795"/>
        <v>3</v>
      </c>
      <c r="CV378" s="8">
        <f t="shared" si="772"/>
        <v>1</v>
      </c>
      <c r="CW378" s="8">
        <f t="shared" si="842"/>
        <v>688</v>
      </c>
      <c r="CX378" s="8">
        <f t="shared" si="843"/>
        <v>3</v>
      </c>
      <c r="CY378" s="8">
        <f t="shared" si="726"/>
        <v>1</v>
      </c>
      <c r="CZ378" s="8">
        <f t="shared" si="727"/>
        <v>688</v>
      </c>
      <c r="DA378" s="8">
        <f t="shared" si="773"/>
        <v>3</v>
      </c>
      <c r="DB378" s="8"/>
      <c r="DC378" s="198">
        <f t="shared" si="774"/>
        <v>688</v>
      </c>
      <c r="DD378" s="234" t="s">
        <v>1005</v>
      </c>
      <c r="DE378" s="198">
        <f t="shared" si="775"/>
        <v>3</v>
      </c>
      <c r="DF378" s="8" t="s">
        <v>16</v>
      </c>
      <c r="DG378" s="8">
        <f t="shared" si="728"/>
        <v>229.33333333333334</v>
      </c>
      <c r="DH378" s="129" t="s">
        <v>18</v>
      </c>
      <c r="DI378" s="129" t="s">
        <v>16</v>
      </c>
      <c r="DJ378" s="198">
        <f t="shared" si="776"/>
        <v>720.4719152232592</v>
      </c>
      <c r="DK378" s="30" t="s">
        <v>2</v>
      </c>
      <c r="DL378" s="198">
        <f t="shared" si="729"/>
        <v>720.4719152232592</v>
      </c>
      <c r="DM378" s="228">
        <f t="shared" si="796"/>
        <v>1000000000000</v>
      </c>
      <c r="DN378" s="228">
        <f t="shared" si="797"/>
        <v>720471915223259.25</v>
      </c>
      <c r="DO378" s="228">
        <f t="shared" si="798"/>
        <v>720471915223259.25</v>
      </c>
      <c r="DP378" s="228">
        <f t="shared" si="799"/>
        <v>720471915223259</v>
      </c>
      <c r="DQ378" s="228">
        <f t="shared" si="800"/>
        <v>720471915223259</v>
      </c>
      <c r="DR378" s="30" t="str">
        <f t="shared" si="801"/>
        <v/>
      </c>
      <c r="DS378" s="30">
        <f t="shared" si="802"/>
        <v>0</v>
      </c>
      <c r="DT378" s="30">
        <f t="shared" si="803"/>
        <v>0</v>
      </c>
      <c r="DU378" s="27"/>
      <c r="DV378" s="23" t="s">
        <v>19</v>
      </c>
      <c r="DW378" s="23">
        <f t="shared" si="730"/>
        <v>688</v>
      </c>
      <c r="DX378" s="23">
        <f t="shared" si="731"/>
        <v>3</v>
      </c>
      <c r="DY378" s="23">
        <f t="shared" si="777"/>
        <v>229.33333333333334</v>
      </c>
      <c r="DZ378" s="23">
        <f t="shared" si="778"/>
        <v>0</v>
      </c>
      <c r="EA378" s="23">
        <f t="shared" si="732"/>
        <v>0</v>
      </c>
      <c r="EB378" s="23"/>
      <c r="EC378" s="23">
        <f t="shared" si="779"/>
        <v>688</v>
      </c>
      <c r="ED378" s="23">
        <f t="shared" si="780"/>
        <v>3</v>
      </c>
      <c r="EE378" s="23">
        <f t="shared" si="781"/>
        <v>688</v>
      </c>
      <c r="EF378" s="23">
        <f t="shared" si="782"/>
        <v>3</v>
      </c>
      <c r="EG378" s="23"/>
      <c r="EH378" s="23" t="s">
        <v>36</v>
      </c>
      <c r="EI378" s="223">
        <f t="shared" si="783"/>
        <v>688</v>
      </c>
      <c r="EJ378" s="23" t="s">
        <v>17</v>
      </c>
      <c r="EK378" s="223">
        <f t="shared" si="784"/>
        <v>3</v>
      </c>
      <c r="EL378" s="92" t="s">
        <v>37</v>
      </c>
      <c r="EM378" s="24" t="s">
        <v>18</v>
      </c>
      <c r="EN378" s="92">
        <f t="shared" si="817"/>
        <v>1</v>
      </c>
      <c r="EO378" s="92" t="s">
        <v>16</v>
      </c>
      <c r="EP378" t="str">
        <f t="shared" si="818"/>
        <v xml:space="preserve">( 688 / 3 ) π </v>
      </c>
      <c r="EQ378" t="str">
        <f t="shared" si="819"/>
        <v xml:space="preserve">( 688 / 3 ) π </v>
      </c>
      <c r="ER378" t="str">
        <f t="shared" si="785"/>
        <v xml:space="preserve">( 688 / 3 ) π </v>
      </c>
      <c r="ES378">
        <f t="shared" si="804"/>
        <v>0</v>
      </c>
      <c r="ET378" t="str">
        <f t="shared" si="786"/>
        <v xml:space="preserve">( 688 / 3 ) π </v>
      </c>
      <c r="EU378" s="92" t="s">
        <v>39</v>
      </c>
      <c r="EV378" s="92">
        <f t="shared" si="805"/>
        <v>345</v>
      </c>
      <c r="EW378" s="92"/>
      <c r="EX378" s="92">
        <f t="shared" si="806"/>
        <v>3</v>
      </c>
      <c r="EY378" s="92">
        <f t="shared" si="733"/>
        <v>3</v>
      </c>
      <c r="EZ378" s="71" t="str">
        <f t="shared" si="734"/>
        <v xml:space="preserve">41280° = </v>
      </c>
      <c r="FA378" s="73" t="str">
        <f t="shared" si="787"/>
        <v xml:space="preserve">( 688 / 3 ) π </v>
      </c>
      <c r="FB378" s="26" t="str">
        <f t="shared" si="735"/>
        <v>=</v>
      </c>
      <c r="FC378" s="26"/>
      <c r="FD378" s="26">
        <f t="shared" si="736"/>
        <v>720.4719152232592</v>
      </c>
      <c r="FE378" s="26"/>
      <c r="FF378" s="26" t="s">
        <v>39</v>
      </c>
      <c r="FG378" s="25">
        <f t="shared" si="737"/>
        <v>720.4719152232592</v>
      </c>
      <c r="FH378" s="25" t="s">
        <v>2</v>
      </c>
      <c r="FI378" s="25" t="str">
        <f t="shared" si="738"/>
        <v/>
      </c>
      <c r="FL378" s="144" t="str">
        <f t="shared" si="739"/>
        <v>( 688 / 3 ) π   =</v>
      </c>
      <c r="FM378" s="42">
        <f t="shared" si="820"/>
        <v>720.4719152232592</v>
      </c>
      <c r="FN378">
        <f t="shared" si="821"/>
        <v>-0.86602540378441517</v>
      </c>
      <c r="FO378">
        <f t="shared" si="822"/>
        <v>-0.50000000000004075</v>
      </c>
      <c r="FP378">
        <f t="shared" si="823"/>
        <v>-4.3301270189220755</v>
      </c>
      <c r="FQ378">
        <f t="shared" si="824"/>
        <v>-2.5000000000002038</v>
      </c>
      <c r="FR378">
        <f t="shared" si="825"/>
        <v>7.5000000000002043</v>
      </c>
      <c r="FS378">
        <f t="shared" si="826"/>
        <v>2.4999999999997962</v>
      </c>
      <c r="FT378">
        <f t="shared" si="827"/>
        <v>8.6602540378445045</v>
      </c>
      <c r="FV378">
        <v>360</v>
      </c>
      <c r="FW378">
        <f t="shared" si="807"/>
        <v>120</v>
      </c>
      <c r="FX378">
        <f t="shared" si="828"/>
        <v>60</v>
      </c>
      <c r="FY378">
        <f t="shared" si="844"/>
        <v>3</v>
      </c>
      <c r="FZ378">
        <f t="shared" si="788"/>
        <v>1.5</v>
      </c>
      <c r="GA378">
        <f t="shared" si="845"/>
        <v>344</v>
      </c>
      <c r="GB378">
        <f t="shared" si="829"/>
        <v>0</v>
      </c>
      <c r="GC378" t="str">
        <f t="shared" si="830"/>
        <v/>
      </c>
      <c r="GD378" t="str">
        <f t="shared" si="789"/>
        <v/>
      </c>
      <c r="GH378" t="str">
        <f t="shared" si="740"/>
        <v/>
      </c>
      <c r="GI378" t="str">
        <f t="shared" si="831"/>
        <v/>
      </c>
      <c r="GJ378" s="43" t="str">
        <f t="shared" si="832"/>
        <v/>
      </c>
      <c r="GK378" s="43" t="str">
        <f t="shared" si="833"/>
        <v/>
      </c>
      <c r="GL378" s="145"/>
      <c r="GM378" t="str">
        <f t="shared" si="834"/>
        <v/>
      </c>
      <c r="GN378" t="str">
        <f t="shared" si="835"/>
        <v/>
      </c>
      <c r="GO378" t="str">
        <f t="shared" si="836"/>
        <v/>
      </c>
      <c r="GP378" t="str">
        <f t="shared" si="837"/>
        <v/>
      </c>
      <c r="GQ378" t="str">
        <f t="shared" si="790"/>
        <v/>
      </c>
      <c r="GR378" t="str">
        <f t="shared" si="838"/>
        <v/>
      </c>
      <c r="GS378" t="str">
        <f t="shared" si="839"/>
        <v/>
      </c>
      <c r="GU378" t="str">
        <f t="shared" si="840"/>
        <v/>
      </c>
      <c r="GV378" t="str">
        <f t="shared" si="721"/>
        <v/>
      </c>
      <c r="GW378" t="str">
        <f t="shared" si="722"/>
        <v/>
      </c>
      <c r="GX378" t="str">
        <f t="shared" si="723"/>
        <v/>
      </c>
      <c r="GY378" s="19"/>
      <c r="GZ378" t="e">
        <f t="shared" si="791"/>
        <v>#VALUE!</v>
      </c>
      <c r="HA378">
        <f t="shared" si="724"/>
        <v>3</v>
      </c>
      <c r="HC378" t="s">
        <v>982</v>
      </c>
      <c r="HD378">
        <f t="shared" si="808"/>
        <v>344</v>
      </c>
      <c r="HE378" t="str">
        <f t="shared" si="741"/>
        <v/>
      </c>
      <c r="HF378">
        <f t="shared" si="742"/>
        <v>0</v>
      </c>
      <c r="HG378" t="str">
        <f t="shared" si="743"/>
        <v/>
      </c>
      <c r="HH378">
        <f t="shared" si="841"/>
        <v>0</v>
      </c>
    </row>
    <row r="379" spans="2:216" x14ac:dyDescent="0.25">
      <c r="B379" s="8"/>
      <c r="C379" s="8"/>
      <c r="D379" s="8"/>
      <c r="E379" s="8"/>
      <c r="F379" s="8"/>
      <c r="G379" s="8"/>
      <c r="H379" s="8"/>
      <c r="I379" s="8"/>
      <c r="J379" s="8"/>
      <c r="L379" s="185"/>
      <c r="M379" s="185"/>
      <c r="N379" s="84"/>
      <c r="O379" s="8"/>
      <c r="P379" s="8"/>
      <c r="Q379" s="27"/>
      <c r="R379" s="227">
        <f t="shared" si="744"/>
        <v>230</v>
      </c>
      <c r="U379" s="32" t="str">
        <f t="shared" si="810"/>
        <v/>
      </c>
      <c r="V379" s="44" t="str">
        <f t="shared" si="811"/>
        <v/>
      </c>
      <c r="W379" s="66" t="str">
        <f t="shared" si="745"/>
        <v/>
      </c>
      <c r="X379" s="34" t="str">
        <f t="shared" si="812"/>
        <v/>
      </c>
      <c r="Y379" s="38" t="str">
        <f t="shared" si="813"/>
        <v/>
      </c>
      <c r="Z379" s="34" t="str">
        <f t="shared" si="814"/>
        <v/>
      </c>
      <c r="AA379" s="34" t="str">
        <f t="shared" si="815"/>
        <v/>
      </c>
      <c r="AB379" s="34" t="str">
        <f t="shared" si="746"/>
        <v/>
      </c>
      <c r="AC379" s="38" t="str">
        <f t="shared" si="747"/>
        <v/>
      </c>
      <c r="AD379" s="38" t="str">
        <f t="shared" si="748"/>
        <v/>
      </c>
      <c r="AE379" s="40" t="str">
        <f t="shared" si="816"/>
        <v/>
      </c>
      <c r="AG379" s="20" t="e">
        <f t="shared" si="749"/>
        <v>#VALUE!</v>
      </c>
      <c r="BE379" s="8">
        <v>180</v>
      </c>
      <c r="BF379" s="8">
        <v>360</v>
      </c>
      <c r="BG379" s="8">
        <f t="shared" si="809"/>
        <v>13800</v>
      </c>
      <c r="BH379">
        <f t="shared" si="750"/>
        <v>41400</v>
      </c>
      <c r="BI379" t="s">
        <v>20</v>
      </c>
      <c r="BJ379">
        <f t="shared" si="751"/>
        <v>41400</v>
      </c>
      <c r="BK379">
        <f t="shared" si="792"/>
        <v>0</v>
      </c>
      <c r="BL379" s="17">
        <f t="shared" si="752"/>
        <v>82800</v>
      </c>
      <c r="BM379" s="17">
        <f t="shared" si="753"/>
        <v>360</v>
      </c>
      <c r="BN379" s="17">
        <f t="shared" si="754"/>
        <v>82800</v>
      </c>
      <c r="BO379" s="17">
        <f t="shared" si="755"/>
        <v>0</v>
      </c>
      <c r="BR379">
        <f t="shared" si="756"/>
        <v>41400</v>
      </c>
      <c r="BS379">
        <f t="shared" si="757"/>
        <v>360</v>
      </c>
      <c r="BT379">
        <f t="shared" si="758"/>
        <v>230</v>
      </c>
      <c r="BU379">
        <f t="shared" si="759"/>
        <v>1</v>
      </c>
      <c r="BX379">
        <f t="shared" si="760"/>
        <v>1</v>
      </c>
      <c r="BY379">
        <f t="shared" si="761"/>
        <v>230</v>
      </c>
      <c r="BZ379">
        <f t="shared" si="762"/>
        <v>1</v>
      </c>
      <c r="CA379">
        <f t="shared" si="763"/>
        <v>1</v>
      </c>
      <c r="CB379">
        <f t="shared" si="764"/>
        <v>230</v>
      </c>
      <c r="CC379">
        <f t="shared" si="765"/>
        <v>1</v>
      </c>
      <c r="CD379" s="19"/>
      <c r="CE379" s="155">
        <f t="shared" si="766"/>
        <v>230</v>
      </c>
      <c r="CF379" s="17">
        <f t="shared" si="767"/>
        <v>230</v>
      </c>
      <c r="CG379" s="205">
        <f t="shared" si="768"/>
        <v>722.56631032565247</v>
      </c>
      <c r="CH379" s="205">
        <f t="shared" si="769"/>
        <v>230</v>
      </c>
      <c r="CI379" s="205">
        <f t="shared" si="770"/>
        <v>0</v>
      </c>
      <c r="CJ379" s="224">
        <f t="shared" si="725"/>
        <v>1</v>
      </c>
      <c r="CK379" s="205">
        <f t="shared" si="771"/>
        <v>2</v>
      </c>
      <c r="CL379" s="205">
        <v>360</v>
      </c>
      <c r="CM379" s="205">
        <f t="shared" si="793"/>
        <v>8.3333333333333332E-3</v>
      </c>
      <c r="CN379" s="8"/>
      <c r="CO379" s="198"/>
      <c r="CP379" s="8"/>
      <c r="CQ379" s="8"/>
      <c r="CR379" s="8"/>
      <c r="CS379" s="8"/>
      <c r="CT379" s="8">
        <f t="shared" si="794"/>
        <v>690</v>
      </c>
      <c r="CU379" s="8">
        <f t="shared" si="795"/>
        <v>3</v>
      </c>
      <c r="CV379" s="8">
        <f t="shared" si="772"/>
        <v>3</v>
      </c>
      <c r="CW379" s="8">
        <f t="shared" si="842"/>
        <v>230</v>
      </c>
      <c r="CX379" s="8">
        <f t="shared" si="843"/>
        <v>1</v>
      </c>
      <c r="CY379" s="8">
        <f t="shared" si="726"/>
        <v>3</v>
      </c>
      <c r="CZ379" s="8">
        <f t="shared" si="727"/>
        <v>230</v>
      </c>
      <c r="DA379" s="8">
        <f t="shared" si="773"/>
        <v>1</v>
      </c>
      <c r="DB379" s="8"/>
      <c r="DC379" s="198">
        <f t="shared" si="774"/>
        <v>230</v>
      </c>
      <c r="DD379" s="234" t="s">
        <v>1005</v>
      </c>
      <c r="DE379" s="198">
        <f t="shared" si="775"/>
        <v>1</v>
      </c>
      <c r="DF379" s="8" t="s">
        <v>16</v>
      </c>
      <c r="DG379" s="8">
        <f t="shared" si="728"/>
        <v>230</v>
      </c>
      <c r="DH379" s="129" t="s">
        <v>18</v>
      </c>
      <c r="DI379" s="129" t="s">
        <v>16</v>
      </c>
      <c r="DJ379" s="198">
        <f t="shared" si="776"/>
        <v>722.56631032565247</v>
      </c>
      <c r="DK379" s="30" t="s">
        <v>2</v>
      </c>
      <c r="DL379" s="198">
        <f t="shared" si="729"/>
        <v>722.56631032565247</v>
      </c>
      <c r="DM379" s="228">
        <f t="shared" si="796"/>
        <v>1000000000000</v>
      </c>
      <c r="DN379" s="228">
        <f t="shared" si="797"/>
        <v>722566310325652.5</v>
      </c>
      <c r="DO379" s="228">
        <f t="shared" si="798"/>
        <v>722566310325652.5</v>
      </c>
      <c r="DP379" s="228">
        <f t="shared" si="799"/>
        <v>722566310325653</v>
      </c>
      <c r="DQ379" s="228">
        <f t="shared" si="800"/>
        <v>722566310325653</v>
      </c>
      <c r="DR379" s="30" t="str">
        <f t="shared" si="801"/>
        <v/>
      </c>
      <c r="DS379" s="30">
        <f t="shared" si="802"/>
        <v>0</v>
      </c>
      <c r="DT379" s="30">
        <f t="shared" si="803"/>
        <v>0</v>
      </c>
      <c r="DU379" s="27"/>
      <c r="DV379" s="23" t="s">
        <v>19</v>
      </c>
      <c r="DW379" s="23">
        <f t="shared" si="730"/>
        <v>230</v>
      </c>
      <c r="DX379" s="23">
        <f t="shared" si="731"/>
        <v>1</v>
      </c>
      <c r="DY379" s="23">
        <f t="shared" si="777"/>
        <v>230</v>
      </c>
      <c r="DZ379" s="23">
        <f t="shared" si="778"/>
        <v>0</v>
      </c>
      <c r="EA379" s="23">
        <f t="shared" si="732"/>
        <v>0</v>
      </c>
      <c r="EB379" s="23"/>
      <c r="EC379" s="23">
        <f t="shared" si="779"/>
        <v>230</v>
      </c>
      <c r="ED379" s="23">
        <f t="shared" si="780"/>
        <v>1</v>
      </c>
      <c r="EE379" s="23">
        <f t="shared" si="781"/>
        <v>230</v>
      </c>
      <c r="EF379" s="23">
        <f t="shared" si="782"/>
        <v>1</v>
      </c>
      <c r="EG379" s="23"/>
      <c r="EH379" s="23" t="s">
        <v>36</v>
      </c>
      <c r="EI379" s="223">
        <f t="shared" si="783"/>
        <v>230</v>
      </c>
      <c r="EJ379" s="23" t="s">
        <v>17</v>
      </c>
      <c r="EK379" s="223">
        <f t="shared" si="784"/>
        <v>1</v>
      </c>
      <c r="EL379" s="92" t="s">
        <v>37</v>
      </c>
      <c r="EM379" s="24" t="s">
        <v>18</v>
      </c>
      <c r="EN379" s="92">
        <f t="shared" si="817"/>
        <v>1</v>
      </c>
      <c r="EO379" s="92" t="s">
        <v>16</v>
      </c>
      <c r="EP379" t="str">
        <f t="shared" si="818"/>
        <v xml:space="preserve">( 230 / 1 ) π </v>
      </c>
      <c r="EQ379" t="str">
        <f t="shared" si="819"/>
        <v xml:space="preserve">230 π </v>
      </c>
      <c r="ER379" t="str">
        <f t="shared" si="785"/>
        <v xml:space="preserve">230 π </v>
      </c>
      <c r="ES379">
        <f t="shared" si="804"/>
        <v>0</v>
      </c>
      <c r="ET379" t="str">
        <f t="shared" si="786"/>
        <v xml:space="preserve">230 π </v>
      </c>
      <c r="EU379" s="92" t="s">
        <v>39</v>
      </c>
      <c r="EV379" s="92">
        <f t="shared" si="805"/>
        <v>346</v>
      </c>
      <c r="EW379" s="92"/>
      <c r="EX379" s="92">
        <f t="shared" si="806"/>
        <v>3</v>
      </c>
      <c r="EY379" s="92">
        <f t="shared" si="733"/>
        <v>1</v>
      </c>
      <c r="EZ379" s="71" t="str">
        <f t="shared" si="734"/>
        <v xml:space="preserve">41400° = </v>
      </c>
      <c r="FA379" s="73" t="str">
        <f t="shared" si="787"/>
        <v xml:space="preserve">230 π </v>
      </c>
      <c r="FB379" s="26" t="str">
        <f t="shared" si="735"/>
        <v>=</v>
      </c>
      <c r="FC379" s="26"/>
      <c r="FD379" s="26">
        <f t="shared" si="736"/>
        <v>722.56631032565247</v>
      </c>
      <c r="FE379" s="26"/>
      <c r="FF379" s="26" t="s">
        <v>39</v>
      </c>
      <c r="FG379" s="25">
        <f t="shared" si="737"/>
        <v>722.56631032565247</v>
      </c>
      <c r="FH379" s="25" t="s">
        <v>2</v>
      </c>
      <c r="FI379" s="25" t="str">
        <f t="shared" si="738"/>
        <v/>
      </c>
      <c r="FL379" s="144" t="str">
        <f t="shared" si="739"/>
        <v>230 π   =</v>
      </c>
      <c r="FM379" s="42">
        <f t="shared" si="820"/>
        <v>722.56631032565247</v>
      </c>
      <c r="FN379">
        <f t="shared" si="821"/>
        <v>2.1559577040308753E-14</v>
      </c>
      <c r="FO379">
        <f t="shared" si="822"/>
        <v>1</v>
      </c>
      <c r="FP379">
        <f t="shared" si="823"/>
        <v>1.0779788520154376E-13</v>
      </c>
      <c r="FQ379">
        <f t="shared" si="824"/>
        <v>5</v>
      </c>
      <c r="FR379">
        <f t="shared" si="825"/>
        <v>0</v>
      </c>
      <c r="FS379">
        <f t="shared" si="826"/>
        <v>0</v>
      </c>
      <c r="FT379">
        <f t="shared" si="827"/>
        <v>1.0779788520154376E-13</v>
      </c>
      <c r="FV379">
        <v>360</v>
      </c>
      <c r="FW379">
        <f t="shared" si="807"/>
        <v>120</v>
      </c>
      <c r="FX379">
        <f t="shared" si="828"/>
        <v>60</v>
      </c>
      <c r="FY379">
        <f t="shared" si="844"/>
        <v>3</v>
      </c>
      <c r="FZ379">
        <f t="shared" si="788"/>
        <v>1.5</v>
      </c>
      <c r="GA379">
        <f t="shared" si="845"/>
        <v>345</v>
      </c>
      <c r="GB379">
        <f t="shared" si="829"/>
        <v>0</v>
      </c>
      <c r="GC379" t="str">
        <f t="shared" si="830"/>
        <v/>
      </c>
      <c r="GD379" t="str">
        <f t="shared" si="789"/>
        <v/>
      </c>
      <c r="GH379" t="str">
        <f t="shared" si="740"/>
        <v/>
      </c>
      <c r="GI379" t="str">
        <f t="shared" si="831"/>
        <v/>
      </c>
      <c r="GJ379" s="43" t="str">
        <f t="shared" si="832"/>
        <v/>
      </c>
      <c r="GK379" s="43" t="str">
        <f t="shared" si="833"/>
        <v/>
      </c>
      <c r="GL379" s="145"/>
      <c r="GM379" t="str">
        <f t="shared" si="834"/>
        <v/>
      </c>
      <c r="GN379" t="str">
        <f t="shared" si="835"/>
        <v/>
      </c>
      <c r="GO379" t="str">
        <f t="shared" si="836"/>
        <v/>
      </c>
      <c r="GP379" t="str">
        <f t="shared" si="837"/>
        <v/>
      </c>
      <c r="GQ379" t="str">
        <f t="shared" si="790"/>
        <v/>
      </c>
      <c r="GR379" t="str">
        <f t="shared" si="838"/>
        <v/>
      </c>
      <c r="GS379" t="str">
        <f t="shared" si="839"/>
        <v/>
      </c>
      <c r="GU379" t="str">
        <f t="shared" si="840"/>
        <v/>
      </c>
      <c r="GV379" t="str">
        <f t="shared" si="721"/>
        <v/>
      </c>
      <c r="GW379" t="str">
        <f t="shared" si="722"/>
        <v/>
      </c>
      <c r="GX379" t="str">
        <f t="shared" si="723"/>
        <v/>
      </c>
      <c r="GY379" s="19"/>
      <c r="GZ379" t="e">
        <f t="shared" si="791"/>
        <v>#VALUE!</v>
      </c>
      <c r="HA379">
        <f t="shared" si="724"/>
        <v>3</v>
      </c>
      <c r="HC379" t="s">
        <v>982</v>
      </c>
      <c r="HD379">
        <f t="shared" si="808"/>
        <v>345</v>
      </c>
      <c r="HE379" t="str">
        <f t="shared" si="741"/>
        <v/>
      </c>
      <c r="HF379">
        <f t="shared" si="742"/>
        <v>0</v>
      </c>
      <c r="HG379" t="str">
        <f t="shared" si="743"/>
        <v/>
      </c>
      <c r="HH379">
        <f t="shared" si="841"/>
        <v>0</v>
      </c>
    </row>
    <row r="380" spans="2:216" x14ac:dyDescent="0.25">
      <c r="B380" s="8"/>
      <c r="C380" s="8"/>
      <c r="D380" s="8"/>
      <c r="E380" s="8"/>
      <c r="F380" s="8"/>
      <c r="G380" s="8"/>
      <c r="H380" s="8"/>
      <c r="I380" s="8"/>
      <c r="J380" s="8"/>
      <c r="L380" s="185"/>
      <c r="M380" s="185"/>
      <c r="N380" s="84"/>
      <c r="O380" s="8"/>
      <c r="P380" s="8"/>
      <c r="Q380" s="27"/>
      <c r="R380" s="227">
        <f t="shared" si="744"/>
        <v>230.66666666666666</v>
      </c>
      <c r="U380" s="32" t="str">
        <f t="shared" si="810"/>
        <v/>
      </c>
      <c r="V380" s="45" t="str">
        <f t="shared" si="811"/>
        <v/>
      </c>
      <c r="W380" s="32" t="str">
        <f t="shared" si="745"/>
        <v/>
      </c>
      <c r="X380" s="35" t="str">
        <f t="shared" si="812"/>
        <v/>
      </c>
      <c r="Y380" s="39" t="str">
        <f t="shared" si="813"/>
        <v/>
      </c>
      <c r="Z380" s="35" t="str">
        <f t="shared" si="814"/>
        <v/>
      </c>
      <c r="AA380" s="35" t="str">
        <f t="shared" si="815"/>
        <v/>
      </c>
      <c r="AB380" s="35" t="str">
        <f t="shared" si="746"/>
        <v/>
      </c>
      <c r="AC380" s="39" t="str">
        <f t="shared" si="747"/>
        <v/>
      </c>
      <c r="AD380" s="39" t="str">
        <f t="shared" si="748"/>
        <v/>
      </c>
      <c r="AE380" s="41" t="str">
        <f t="shared" si="816"/>
        <v/>
      </c>
      <c r="AG380" s="20" t="e">
        <f t="shared" si="749"/>
        <v>#VALUE!</v>
      </c>
      <c r="BE380" s="8">
        <v>180</v>
      </c>
      <c r="BF380" s="8">
        <v>360</v>
      </c>
      <c r="BG380" s="8">
        <f t="shared" si="809"/>
        <v>13840</v>
      </c>
      <c r="BH380">
        <f t="shared" si="750"/>
        <v>41520</v>
      </c>
      <c r="BI380" t="s">
        <v>20</v>
      </c>
      <c r="BJ380">
        <f t="shared" si="751"/>
        <v>41520</v>
      </c>
      <c r="BK380">
        <f t="shared" si="792"/>
        <v>0</v>
      </c>
      <c r="BL380" s="17">
        <f t="shared" si="752"/>
        <v>83040</v>
      </c>
      <c r="BM380" s="17">
        <f t="shared" si="753"/>
        <v>360</v>
      </c>
      <c r="BN380" s="17">
        <f t="shared" si="754"/>
        <v>83040</v>
      </c>
      <c r="BO380" s="17">
        <f t="shared" si="755"/>
        <v>0</v>
      </c>
      <c r="BR380">
        <f t="shared" si="756"/>
        <v>41520</v>
      </c>
      <c r="BS380">
        <f t="shared" si="757"/>
        <v>120</v>
      </c>
      <c r="BT380">
        <f t="shared" si="758"/>
        <v>692</v>
      </c>
      <c r="BU380">
        <f t="shared" si="759"/>
        <v>3</v>
      </c>
      <c r="BX380">
        <f t="shared" si="760"/>
        <v>1</v>
      </c>
      <c r="BY380">
        <f t="shared" si="761"/>
        <v>692</v>
      </c>
      <c r="BZ380">
        <f t="shared" si="762"/>
        <v>3</v>
      </c>
      <c r="CA380">
        <f t="shared" si="763"/>
        <v>1</v>
      </c>
      <c r="CB380">
        <f t="shared" si="764"/>
        <v>692</v>
      </c>
      <c r="CC380">
        <f t="shared" si="765"/>
        <v>3</v>
      </c>
      <c r="CD380" s="19"/>
      <c r="CE380" s="155">
        <f t="shared" si="766"/>
        <v>230.66666666666666</v>
      </c>
      <c r="CF380" s="17">
        <f t="shared" si="767"/>
        <v>230.66666666666666</v>
      </c>
      <c r="CG380" s="205">
        <f t="shared" si="768"/>
        <v>724.66070542804562</v>
      </c>
      <c r="CH380" s="205">
        <f t="shared" si="769"/>
        <v>230.66666666666666</v>
      </c>
      <c r="CI380" s="205">
        <f t="shared" si="770"/>
        <v>0</v>
      </c>
      <c r="CJ380" s="224">
        <f t="shared" si="725"/>
        <v>1</v>
      </c>
      <c r="CK380" s="205">
        <f t="shared" si="771"/>
        <v>2</v>
      </c>
      <c r="CL380" s="205">
        <v>360</v>
      </c>
      <c r="CM380" s="205">
        <f t="shared" si="793"/>
        <v>8.3333333333333332E-3</v>
      </c>
      <c r="CN380" s="8"/>
      <c r="CO380" s="198"/>
      <c r="CP380" s="8"/>
      <c r="CQ380" s="8"/>
      <c r="CR380" s="8"/>
      <c r="CS380" s="8"/>
      <c r="CT380" s="8">
        <f t="shared" si="794"/>
        <v>692</v>
      </c>
      <c r="CU380" s="8">
        <f t="shared" si="795"/>
        <v>3</v>
      </c>
      <c r="CV380" s="8">
        <f t="shared" si="772"/>
        <v>1</v>
      </c>
      <c r="CW380" s="8">
        <f t="shared" si="842"/>
        <v>692</v>
      </c>
      <c r="CX380" s="8">
        <f t="shared" si="843"/>
        <v>3</v>
      </c>
      <c r="CY380" s="8">
        <f t="shared" si="726"/>
        <v>1</v>
      </c>
      <c r="CZ380" s="8">
        <f t="shared" si="727"/>
        <v>692</v>
      </c>
      <c r="DA380" s="8">
        <f t="shared" si="773"/>
        <v>3</v>
      </c>
      <c r="DB380" s="8"/>
      <c r="DC380" s="198">
        <f t="shared" si="774"/>
        <v>692</v>
      </c>
      <c r="DD380" s="234" t="s">
        <v>1005</v>
      </c>
      <c r="DE380" s="198">
        <f t="shared" si="775"/>
        <v>3</v>
      </c>
      <c r="DF380" s="8" t="s">
        <v>16</v>
      </c>
      <c r="DG380" s="8">
        <f t="shared" si="728"/>
        <v>230.66666666666666</v>
      </c>
      <c r="DH380" s="129" t="s">
        <v>18</v>
      </c>
      <c r="DI380" s="129" t="s">
        <v>16</v>
      </c>
      <c r="DJ380" s="198">
        <f t="shared" si="776"/>
        <v>724.66070542804562</v>
      </c>
      <c r="DK380" s="30" t="s">
        <v>2</v>
      </c>
      <c r="DL380" s="198">
        <f t="shared" si="729"/>
        <v>724.66070542804562</v>
      </c>
      <c r="DM380" s="228">
        <f t="shared" si="796"/>
        <v>1000000000000</v>
      </c>
      <c r="DN380" s="228">
        <f t="shared" si="797"/>
        <v>724660705428045.63</v>
      </c>
      <c r="DO380" s="228">
        <f t="shared" si="798"/>
        <v>724660705428045.63</v>
      </c>
      <c r="DP380" s="228">
        <f t="shared" si="799"/>
        <v>724660705428046</v>
      </c>
      <c r="DQ380" s="228">
        <f t="shared" si="800"/>
        <v>724660705428046</v>
      </c>
      <c r="DR380" s="30" t="str">
        <f t="shared" si="801"/>
        <v/>
      </c>
      <c r="DS380" s="30">
        <f t="shared" si="802"/>
        <v>0</v>
      </c>
      <c r="DT380" s="30">
        <f t="shared" si="803"/>
        <v>0</v>
      </c>
      <c r="DU380" s="27"/>
      <c r="DV380" s="23" t="s">
        <v>19</v>
      </c>
      <c r="DW380" s="23">
        <f t="shared" si="730"/>
        <v>692</v>
      </c>
      <c r="DX380" s="23">
        <f t="shared" si="731"/>
        <v>3</v>
      </c>
      <c r="DY380" s="23">
        <f t="shared" si="777"/>
        <v>230.66666666666666</v>
      </c>
      <c r="DZ380" s="23">
        <f t="shared" si="778"/>
        <v>0</v>
      </c>
      <c r="EA380" s="23">
        <f t="shared" si="732"/>
        <v>0</v>
      </c>
      <c r="EB380" s="23"/>
      <c r="EC380" s="23">
        <f t="shared" si="779"/>
        <v>692</v>
      </c>
      <c r="ED380" s="23">
        <f t="shared" si="780"/>
        <v>3</v>
      </c>
      <c r="EE380" s="23">
        <f t="shared" si="781"/>
        <v>692</v>
      </c>
      <c r="EF380" s="23">
        <f t="shared" si="782"/>
        <v>3</v>
      </c>
      <c r="EG380" s="23"/>
      <c r="EH380" s="23" t="s">
        <v>36</v>
      </c>
      <c r="EI380" s="223">
        <f t="shared" si="783"/>
        <v>692</v>
      </c>
      <c r="EJ380" s="23" t="s">
        <v>17</v>
      </c>
      <c r="EK380" s="223">
        <f t="shared" si="784"/>
        <v>3</v>
      </c>
      <c r="EL380" s="92" t="s">
        <v>37</v>
      </c>
      <c r="EM380" s="24" t="s">
        <v>18</v>
      </c>
      <c r="EN380" s="92">
        <f t="shared" si="817"/>
        <v>1</v>
      </c>
      <c r="EO380" s="92" t="s">
        <v>16</v>
      </c>
      <c r="EP380" t="str">
        <f t="shared" si="818"/>
        <v xml:space="preserve">( 692 / 3 ) π </v>
      </c>
      <c r="EQ380" t="str">
        <f t="shared" si="819"/>
        <v xml:space="preserve">( 692 / 3 ) π </v>
      </c>
      <c r="ER380" t="str">
        <f t="shared" si="785"/>
        <v xml:space="preserve">( 692 / 3 ) π </v>
      </c>
      <c r="ES380">
        <f t="shared" si="804"/>
        <v>0</v>
      </c>
      <c r="ET380" t="str">
        <f t="shared" si="786"/>
        <v xml:space="preserve">( 692 / 3 ) π </v>
      </c>
      <c r="EU380" s="92" t="s">
        <v>39</v>
      </c>
      <c r="EV380" s="92">
        <f t="shared" si="805"/>
        <v>347</v>
      </c>
      <c r="EW380" s="92"/>
      <c r="EX380" s="92">
        <f t="shared" si="806"/>
        <v>3</v>
      </c>
      <c r="EY380" s="92">
        <f t="shared" si="733"/>
        <v>1</v>
      </c>
      <c r="EZ380" s="71" t="str">
        <f t="shared" si="734"/>
        <v xml:space="preserve">41520° = </v>
      </c>
      <c r="FA380" s="73" t="str">
        <f t="shared" si="787"/>
        <v xml:space="preserve">( 692 / 3 ) π </v>
      </c>
      <c r="FB380" s="26" t="str">
        <f t="shared" si="735"/>
        <v>=</v>
      </c>
      <c r="FC380" s="26"/>
      <c r="FD380" s="26">
        <f t="shared" si="736"/>
        <v>724.66070542804562</v>
      </c>
      <c r="FE380" s="26"/>
      <c r="FF380" s="26" t="s">
        <v>39</v>
      </c>
      <c r="FG380" s="25">
        <f t="shared" si="737"/>
        <v>724.66070542804562</v>
      </c>
      <c r="FH380" s="25" t="s">
        <v>2</v>
      </c>
      <c r="FI380" s="25" t="str">
        <f t="shared" si="738"/>
        <v/>
      </c>
      <c r="FL380" s="144" t="str">
        <f t="shared" si="739"/>
        <v>( 692 / 3 ) π   =</v>
      </c>
      <c r="FM380" s="42">
        <f t="shared" si="820"/>
        <v>724.66070542804562</v>
      </c>
      <c r="FN380">
        <f t="shared" si="821"/>
        <v>0.86602540378445036</v>
      </c>
      <c r="FO380">
        <f t="shared" si="822"/>
        <v>-0.49999999999997963</v>
      </c>
      <c r="FP380">
        <f t="shared" si="823"/>
        <v>4.3301270189222514</v>
      </c>
      <c r="FQ380">
        <f t="shared" si="824"/>
        <v>-2.4999999999998983</v>
      </c>
      <c r="FR380">
        <f t="shared" si="825"/>
        <v>7.4999999999998987</v>
      </c>
      <c r="FS380">
        <f t="shared" si="826"/>
        <v>2.5000000000001017</v>
      </c>
      <c r="FT380">
        <f t="shared" si="827"/>
        <v>8.6602540378443269</v>
      </c>
      <c r="FV380">
        <v>360</v>
      </c>
      <c r="FW380">
        <f t="shared" si="807"/>
        <v>120</v>
      </c>
      <c r="FX380">
        <f t="shared" si="828"/>
        <v>60</v>
      </c>
      <c r="FY380">
        <f t="shared" si="844"/>
        <v>3</v>
      </c>
      <c r="FZ380">
        <f t="shared" si="788"/>
        <v>1.5</v>
      </c>
      <c r="GA380">
        <f t="shared" si="845"/>
        <v>346</v>
      </c>
      <c r="GB380">
        <f t="shared" si="829"/>
        <v>0</v>
      </c>
      <c r="GC380" t="str">
        <f t="shared" si="830"/>
        <v/>
      </c>
      <c r="GD380" t="str">
        <f t="shared" si="789"/>
        <v/>
      </c>
      <c r="GH380" t="str">
        <f t="shared" si="740"/>
        <v/>
      </c>
      <c r="GI380" t="str">
        <f t="shared" si="831"/>
        <v/>
      </c>
      <c r="GJ380" s="43" t="str">
        <f t="shared" si="832"/>
        <v/>
      </c>
      <c r="GK380" s="43" t="str">
        <f t="shared" si="833"/>
        <v/>
      </c>
      <c r="GL380" s="145"/>
      <c r="GM380" t="str">
        <f t="shared" si="834"/>
        <v/>
      </c>
      <c r="GN380" t="str">
        <f t="shared" si="835"/>
        <v/>
      </c>
      <c r="GO380" t="str">
        <f t="shared" si="836"/>
        <v/>
      </c>
      <c r="GP380" t="str">
        <f t="shared" si="837"/>
        <v/>
      </c>
      <c r="GQ380" t="str">
        <f t="shared" si="790"/>
        <v/>
      </c>
      <c r="GR380" t="str">
        <f t="shared" si="838"/>
        <v/>
      </c>
      <c r="GS380" t="str">
        <f t="shared" si="839"/>
        <v/>
      </c>
      <c r="GU380" t="str">
        <f t="shared" si="840"/>
        <v/>
      </c>
      <c r="GV380" t="str">
        <f t="shared" si="721"/>
        <v/>
      </c>
      <c r="GW380" t="str">
        <f t="shared" si="722"/>
        <v/>
      </c>
      <c r="GX380" t="str">
        <f t="shared" si="723"/>
        <v/>
      </c>
      <c r="GY380" s="19"/>
      <c r="GZ380" t="e">
        <f t="shared" si="791"/>
        <v>#VALUE!</v>
      </c>
      <c r="HA380">
        <f t="shared" si="724"/>
        <v>3</v>
      </c>
      <c r="HC380" t="s">
        <v>982</v>
      </c>
      <c r="HD380">
        <f t="shared" si="808"/>
        <v>346</v>
      </c>
      <c r="HE380" t="str">
        <f t="shared" si="741"/>
        <v/>
      </c>
      <c r="HF380">
        <f t="shared" si="742"/>
        <v>0</v>
      </c>
      <c r="HG380" t="str">
        <f t="shared" si="743"/>
        <v/>
      </c>
      <c r="HH380">
        <f t="shared" si="841"/>
        <v>0</v>
      </c>
    </row>
    <row r="381" spans="2:216" x14ac:dyDescent="0.25">
      <c r="B381" s="8"/>
      <c r="C381" s="8"/>
      <c r="D381" s="8"/>
      <c r="E381" s="8"/>
      <c r="F381" s="8"/>
      <c r="G381" s="8"/>
      <c r="H381" s="8"/>
      <c r="I381" s="8"/>
      <c r="J381" s="8"/>
      <c r="L381" s="185"/>
      <c r="M381" s="185"/>
      <c r="N381" s="84"/>
      <c r="O381" s="8"/>
      <c r="P381" s="8"/>
      <c r="Q381" s="27"/>
      <c r="R381" s="227">
        <f t="shared" si="744"/>
        <v>231.33333333333334</v>
      </c>
      <c r="U381" s="32" t="str">
        <f t="shared" si="810"/>
        <v/>
      </c>
      <c r="V381" s="44" t="str">
        <f t="shared" si="811"/>
        <v/>
      </c>
      <c r="W381" s="66" t="str">
        <f t="shared" si="745"/>
        <v/>
      </c>
      <c r="X381" s="34" t="str">
        <f t="shared" si="812"/>
        <v/>
      </c>
      <c r="Y381" s="38" t="str">
        <f t="shared" si="813"/>
        <v/>
      </c>
      <c r="Z381" s="34" t="str">
        <f t="shared" si="814"/>
        <v/>
      </c>
      <c r="AA381" s="34" t="str">
        <f t="shared" si="815"/>
        <v/>
      </c>
      <c r="AB381" s="34" t="str">
        <f t="shared" si="746"/>
        <v/>
      </c>
      <c r="AC381" s="38" t="str">
        <f t="shared" si="747"/>
        <v/>
      </c>
      <c r="AD381" s="38" t="str">
        <f t="shared" si="748"/>
        <v/>
      </c>
      <c r="AE381" s="40" t="str">
        <f t="shared" si="816"/>
        <v/>
      </c>
      <c r="AG381" s="20" t="e">
        <f t="shared" si="749"/>
        <v>#VALUE!</v>
      </c>
      <c r="BE381" s="8">
        <v>180</v>
      </c>
      <c r="BF381" s="8">
        <v>360</v>
      </c>
      <c r="BG381" s="8">
        <f t="shared" si="809"/>
        <v>13880</v>
      </c>
      <c r="BH381">
        <f t="shared" si="750"/>
        <v>41640</v>
      </c>
      <c r="BI381" t="s">
        <v>20</v>
      </c>
      <c r="BJ381">
        <f t="shared" si="751"/>
        <v>41640</v>
      </c>
      <c r="BK381">
        <f t="shared" si="792"/>
        <v>0</v>
      </c>
      <c r="BL381" s="17">
        <f t="shared" si="752"/>
        <v>83280</v>
      </c>
      <c r="BM381" s="17">
        <f t="shared" si="753"/>
        <v>360</v>
      </c>
      <c r="BN381" s="17">
        <f t="shared" si="754"/>
        <v>83280</v>
      </c>
      <c r="BO381" s="17">
        <f t="shared" si="755"/>
        <v>0</v>
      </c>
      <c r="BR381">
        <f t="shared" si="756"/>
        <v>41640</v>
      </c>
      <c r="BS381">
        <f t="shared" si="757"/>
        <v>120</v>
      </c>
      <c r="BT381">
        <f t="shared" si="758"/>
        <v>694</v>
      </c>
      <c r="BU381">
        <f t="shared" si="759"/>
        <v>3</v>
      </c>
      <c r="BX381">
        <f t="shared" si="760"/>
        <v>1</v>
      </c>
      <c r="BY381">
        <f t="shared" si="761"/>
        <v>694</v>
      </c>
      <c r="BZ381">
        <f t="shared" si="762"/>
        <v>3</v>
      </c>
      <c r="CA381">
        <f t="shared" si="763"/>
        <v>1</v>
      </c>
      <c r="CB381">
        <f t="shared" si="764"/>
        <v>694</v>
      </c>
      <c r="CC381">
        <f t="shared" si="765"/>
        <v>3</v>
      </c>
      <c r="CD381" s="19"/>
      <c r="CE381" s="155">
        <f t="shared" si="766"/>
        <v>231.33333333333334</v>
      </c>
      <c r="CF381" s="17">
        <f t="shared" si="767"/>
        <v>231.33333333333334</v>
      </c>
      <c r="CG381" s="205">
        <f t="shared" si="768"/>
        <v>726.75510053043888</v>
      </c>
      <c r="CH381" s="205">
        <f t="shared" si="769"/>
        <v>231.33333333333334</v>
      </c>
      <c r="CI381" s="205">
        <f t="shared" si="770"/>
        <v>0</v>
      </c>
      <c r="CJ381" s="224">
        <f t="shared" si="725"/>
        <v>1</v>
      </c>
      <c r="CK381" s="205">
        <f t="shared" si="771"/>
        <v>2</v>
      </c>
      <c r="CL381" s="205">
        <v>360</v>
      </c>
      <c r="CM381" s="205">
        <f t="shared" si="793"/>
        <v>8.3333333333333332E-3</v>
      </c>
      <c r="CN381" s="8"/>
      <c r="CO381" s="198"/>
      <c r="CP381" s="8"/>
      <c r="CQ381" s="8"/>
      <c r="CR381" s="8"/>
      <c r="CS381" s="8"/>
      <c r="CT381" s="8">
        <f t="shared" si="794"/>
        <v>694</v>
      </c>
      <c r="CU381" s="8">
        <f t="shared" si="795"/>
        <v>3</v>
      </c>
      <c r="CV381" s="8">
        <f t="shared" si="772"/>
        <v>1</v>
      </c>
      <c r="CW381" s="8">
        <f t="shared" si="842"/>
        <v>694</v>
      </c>
      <c r="CX381" s="8">
        <f t="shared" si="843"/>
        <v>3</v>
      </c>
      <c r="CY381" s="8">
        <f t="shared" si="726"/>
        <v>1</v>
      </c>
      <c r="CZ381" s="8">
        <f t="shared" si="727"/>
        <v>694</v>
      </c>
      <c r="DA381" s="8">
        <f t="shared" si="773"/>
        <v>3</v>
      </c>
      <c r="DB381" s="8"/>
      <c r="DC381" s="198">
        <f t="shared" si="774"/>
        <v>694</v>
      </c>
      <c r="DD381" s="234" t="s">
        <v>1005</v>
      </c>
      <c r="DE381" s="198">
        <f t="shared" si="775"/>
        <v>3</v>
      </c>
      <c r="DF381" s="8" t="s">
        <v>16</v>
      </c>
      <c r="DG381" s="8">
        <f t="shared" si="728"/>
        <v>231.33333333333334</v>
      </c>
      <c r="DH381" s="129" t="s">
        <v>18</v>
      </c>
      <c r="DI381" s="129" t="s">
        <v>16</v>
      </c>
      <c r="DJ381" s="198">
        <f t="shared" si="776"/>
        <v>726.75510053043888</v>
      </c>
      <c r="DK381" s="30" t="s">
        <v>2</v>
      </c>
      <c r="DL381" s="198">
        <f t="shared" si="729"/>
        <v>726.75510053043888</v>
      </c>
      <c r="DM381" s="228">
        <f t="shared" si="796"/>
        <v>1000000000000</v>
      </c>
      <c r="DN381" s="228">
        <f t="shared" si="797"/>
        <v>726755100530438.88</v>
      </c>
      <c r="DO381" s="228">
        <f t="shared" si="798"/>
        <v>726755100530438.88</v>
      </c>
      <c r="DP381" s="228">
        <f t="shared" si="799"/>
        <v>726755100530439</v>
      </c>
      <c r="DQ381" s="228">
        <f t="shared" si="800"/>
        <v>726755100530439</v>
      </c>
      <c r="DR381" s="30" t="str">
        <f t="shared" si="801"/>
        <v/>
      </c>
      <c r="DS381" s="30">
        <f t="shared" si="802"/>
        <v>0</v>
      </c>
      <c r="DT381" s="30">
        <f t="shared" si="803"/>
        <v>0</v>
      </c>
      <c r="DU381" s="27"/>
      <c r="DV381" s="23" t="s">
        <v>19</v>
      </c>
      <c r="DW381" s="23">
        <f t="shared" si="730"/>
        <v>694</v>
      </c>
      <c r="DX381" s="23">
        <f t="shared" si="731"/>
        <v>3</v>
      </c>
      <c r="DY381" s="23">
        <f t="shared" si="777"/>
        <v>231.33333333333334</v>
      </c>
      <c r="DZ381" s="23">
        <f t="shared" si="778"/>
        <v>0</v>
      </c>
      <c r="EA381" s="23">
        <f t="shared" si="732"/>
        <v>0</v>
      </c>
      <c r="EB381" s="23"/>
      <c r="EC381" s="23">
        <f t="shared" si="779"/>
        <v>694</v>
      </c>
      <c r="ED381" s="23">
        <f t="shared" si="780"/>
        <v>3</v>
      </c>
      <c r="EE381" s="23">
        <f t="shared" si="781"/>
        <v>694</v>
      </c>
      <c r="EF381" s="23">
        <f t="shared" si="782"/>
        <v>3</v>
      </c>
      <c r="EG381" s="23"/>
      <c r="EH381" s="23" t="s">
        <v>36</v>
      </c>
      <c r="EI381" s="223">
        <f t="shared" si="783"/>
        <v>694</v>
      </c>
      <c r="EJ381" s="23" t="s">
        <v>17</v>
      </c>
      <c r="EK381" s="223">
        <f t="shared" si="784"/>
        <v>3</v>
      </c>
      <c r="EL381" s="92" t="s">
        <v>37</v>
      </c>
      <c r="EM381" s="24" t="s">
        <v>18</v>
      </c>
      <c r="EN381" s="92">
        <f t="shared" si="817"/>
        <v>1</v>
      </c>
      <c r="EO381" s="92" t="s">
        <v>16</v>
      </c>
      <c r="EP381" t="str">
        <f t="shared" si="818"/>
        <v xml:space="preserve">( 694 / 3 ) π </v>
      </c>
      <c r="EQ381" t="str">
        <f t="shared" si="819"/>
        <v xml:space="preserve">( 694 / 3 ) π </v>
      </c>
      <c r="ER381" t="str">
        <f t="shared" si="785"/>
        <v xml:space="preserve">( 694 / 3 ) π </v>
      </c>
      <c r="ES381">
        <f t="shared" si="804"/>
        <v>0</v>
      </c>
      <c r="ET381" t="str">
        <f t="shared" si="786"/>
        <v xml:space="preserve">( 694 / 3 ) π </v>
      </c>
      <c r="EU381" s="92" t="s">
        <v>39</v>
      </c>
      <c r="EV381" s="92">
        <f t="shared" si="805"/>
        <v>348</v>
      </c>
      <c r="EW381" s="92"/>
      <c r="EX381" s="92">
        <f t="shared" si="806"/>
        <v>3</v>
      </c>
      <c r="EY381" s="92">
        <f t="shared" si="733"/>
        <v>3</v>
      </c>
      <c r="EZ381" s="71" t="str">
        <f t="shared" si="734"/>
        <v xml:space="preserve">41640° = </v>
      </c>
      <c r="FA381" s="73" t="str">
        <f t="shared" si="787"/>
        <v xml:space="preserve">( 694 / 3 ) π </v>
      </c>
      <c r="FB381" s="26" t="str">
        <f t="shared" si="735"/>
        <v>=</v>
      </c>
      <c r="FC381" s="26"/>
      <c r="FD381" s="26">
        <f t="shared" si="736"/>
        <v>726.75510053043888</v>
      </c>
      <c r="FE381" s="26"/>
      <c r="FF381" s="26" t="s">
        <v>39</v>
      </c>
      <c r="FG381" s="25">
        <f t="shared" si="737"/>
        <v>726.75510053043888</v>
      </c>
      <c r="FH381" s="25" t="s">
        <v>2</v>
      </c>
      <c r="FI381" s="25" t="str">
        <f t="shared" si="738"/>
        <v/>
      </c>
      <c r="FL381" s="144" t="str">
        <f t="shared" si="739"/>
        <v>( 694 / 3 ) π   =</v>
      </c>
      <c r="FM381" s="42">
        <f t="shared" si="820"/>
        <v>726.75510053043888</v>
      </c>
      <c r="FN381">
        <f t="shared" si="821"/>
        <v>-0.86602540378446113</v>
      </c>
      <c r="FO381">
        <f t="shared" si="822"/>
        <v>-0.49999999999996098</v>
      </c>
      <c r="FP381">
        <f t="shared" si="823"/>
        <v>-4.3301270189223056</v>
      </c>
      <c r="FQ381">
        <f t="shared" si="824"/>
        <v>-2.499999999999805</v>
      </c>
      <c r="FR381">
        <f t="shared" si="825"/>
        <v>7.4999999999998046</v>
      </c>
      <c r="FS381">
        <f t="shared" si="826"/>
        <v>2.500000000000195</v>
      </c>
      <c r="FT381">
        <f t="shared" si="827"/>
        <v>8.6602540378442736</v>
      </c>
      <c r="FV381">
        <v>360</v>
      </c>
      <c r="FW381">
        <f t="shared" si="807"/>
        <v>120</v>
      </c>
      <c r="FX381">
        <f t="shared" si="828"/>
        <v>60</v>
      </c>
      <c r="FY381">
        <f t="shared" si="844"/>
        <v>3</v>
      </c>
      <c r="FZ381">
        <f t="shared" si="788"/>
        <v>1.5</v>
      </c>
      <c r="GA381">
        <f t="shared" si="845"/>
        <v>347</v>
      </c>
      <c r="GB381">
        <f t="shared" si="829"/>
        <v>0</v>
      </c>
      <c r="GC381" t="str">
        <f t="shared" si="830"/>
        <v/>
      </c>
      <c r="GD381" t="str">
        <f t="shared" si="789"/>
        <v/>
      </c>
      <c r="GH381" t="str">
        <f t="shared" si="740"/>
        <v/>
      </c>
      <c r="GI381" t="str">
        <f t="shared" si="831"/>
        <v/>
      </c>
      <c r="GJ381" s="43" t="str">
        <f t="shared" si="832"/>
        <v/>
      </c>
      <c r="GK381" s="43" t="str">
        <f t="shared" si="833"/>
        <v/>
      </c>
      <c r="GL381" s="145"/>
      <c r="GM381" t="str">
        <f t="shared" si="834"/>
        <v/>
      </c>
      <c r="GN381" t="str">
        <f t="shared" si="835"/>
        <v/>
      </c>
      <c r="GO381" t="str">
        <f t="shared" si="836"/>
        <v/>
      </c>
      <c r="GP381" t="str">
        <f t="shared" si="837"/>
        <v/>
      </c>
      <c r="GQ381" t="str">
        <f t="shared" si="790"/>
        <v/>
      </c>
      <c r="GR381" t="str">
        <f t="shared" si="838"/>
        <v/>
      </c>
      <c r="GS381" t="str">
        <f t="shared" si="839"/>
        <v/>
      </c>
      <c r="GU381" t="str">
        <f t="shared" si="840"/>
        <v/>
      </c>
      <c r="GV381" t="str">
        <f t="shared" si="721"/>
        <v/>
      </c>
      <c r="GW381" t="str">
        <f t="shared" si="722"/>
        <v/>
      </c>
      <c r="GX381" t="str">
        <f t="shared" si="723"/>
        <v/>
      </c>
      <c r="GY381" s="19"/>
      <c r="GZ381" t="e">
        <f t="shared" si="791"/>
        <v>#VALUE!</v>
      </c>
      <c r="HA381">
        <f t="shared" si="724"/>
        <v>3</v>
      </c>
      <c r="HC381" t="s">
        <v>982</v>
      </c>
      <c r="HD381">
        <f t="shared" si="808"/>
        <v>347</v>
      </c>
      <c r="HE381" t="str">
        <f t="shared" si="741"/>
        <v/>
      </c>
      <c r="HF381">
        <f t="shared" si="742"/>
        <v>0</v>
      </c>
      <c r="HG381" t="str">
        <f t="shared" si="743"/>
        <v/>
      </c>
      <c r="HH381">
        <f t="shared" si="841"/>
        <v>0</v>
      </c>
    </row>
    <row r="382" spans="2:216" x14ac:dyDescent="0.25">
      <c r="B382" s="8"/>
      <c r="C382" s="8"/>
      <c r="D382" s="8"/>
      <c r="E382" s="8"/>
      <c r="F382" s="8"/>
      <c r="G382" s="8"/>
      <c r="H382" s="8"/>
      <c r="I382" s="8"/>
      <c r="J382" s="8"/>
      <c r="L382" s="185"/>
      <c r="M382" s="185"/>
      <c r="N382" s="84"/>
      <c r="O382" s="8"/>
      <c r="P382" s="8"/>
      <c r="Q382" s="27"/>
      <c r="R382" s="227">
        <f t="shared" si="744"/>
        <v>232</v>
      </c>
      <c r="U382" s="32" t="str">
        <f t="shared" si="810"/>
        <v/>
      </c>
      <c r="V382" s="45" t="str">
        <f t="shared" si="811"/>
        <v/>
      </c>
      <c r="W382" s="32" t="str">
        <f t="shared" si="745"/>
        <v/>
      </c>
      <c r="X382" s="35" t="str">
        <f t="shared" si="812"/>
        <v/>
      </c>
      <c r="Y382" s="39" t="str">
        <f t="shared" si="813"/>
        <v/>
      </c>
      <c r="Z382" s="35" t="str">
        <f t="shared" si="814"/>
        <v/>
      </c>
      <c r="AA382" s="35" t="str">
        <f t="shared" si="815"/>
        <v/>
      </c>
      <c r="AB382" s="35" t="str">
        <f t="shared" si="746"/>
        <v/>
      </c>
      <c r="AC382" s="39" t="str">
        <f t="shared" si="747"/>
        <v/>
      </c>
      <c r="AD382" s="39" t="str">
        <f t="shared" si="748"/>
        <v/>
      </c>
      <c r="AE382" s="41" t="str">
        <f t="shared" si="816"/>
        <v/>
      </c>
      <c r="AG382" s="20" t="e">
        <f t="shared" si="749"/>
        <v>#VALUE!</v>
      </c>
      <c r="BE382" s="8">
        <v>180</v>
      </c>
      <c r="BF382" s="8">
        <v>360</v>
      </c>
      <c r="BG382" s="8">
        <f t="shared" si="809"/>
        <v>13920</v>
      </c>
      <c r="BH382">
        <f t="shared" si="750"/>
        <v>41760</v>
      </c>
      <c r="BI382" t="s">
        <v>20</v>
      </c>
      <c r="BJ382">
        <f t="shared" si="751"/>
        <v>41760</v>
      </c>
      <c r="BK382">
        <f t="shared" si="792"/>
        <v>0</v>
      </c>
      <c r="BL382" s="17">
        <f t="shared" si="752"/>
        <v>83520</v>
      </c>
      <c r="BM382" s="17">
        <f t="shared" si="753"/>
        <v>360</v>
      </c>
      <c r="BN382" s="17">
        <f t="shared" si="754"/>
        <v>83520</v>
      </c>
      <c r="BO382" s="17">
        <f t="shared" si="755"/>
        <v>0</v>
      </c>
      <c r="BR382">
        <f t="shared" si="756"/>
        <v>41760</v>
      </c>
      <c r="BS382">
        <f t="shared" si="757"/>
        <v>360</v>
      </c>
      <c r="BT382">
        <f t="shared" si="758"/>
        <v>232</v>
      </c>
      <c r="BU382">
        <f t="shared" si="759"/>
        <v>1</v>
      </c>
      <c r="BX382">
        <f t="shared" si="760"/>
        <v>1</v>
      </c>
      <c r="BY382">
        <f t="shared" si="761"/>
        <v>232</v>
      </c>
      <c r="BZ382">
        <f t="shared" si="762"/>
        <v>1</v>
      </c>
      <c r="CA382">
        <f t="shared" si="763"/>
        <v>1</v>
      </c>
      <c r="CB382">
        <f t="shared" si="764"/>
        <v>232</v>
      </c>
      <c r="CC382">
        <f t="shared" si="765"/>
        <v>1</v>
      </c>
      <c r="CD382" s="19"/>
      <c r="CE382" s="155">
        <f t="shared" si="766"/>
        <v>232</v>
      </c>
      <c r="CF382" s="17">
        <f t="shared" si="767"/>
        <v>232</v>
      </c>
      <c r="CG382" s="205">
        <f t="shared" si="768"/>
        <v>728.84949563283203</v>
      </c>
      <c r="CH382" s="205">
        <f t="shared" si="769"/>
        <v>232</v>
      </c>
      <c r="CI382" s="205">
        <f t="shared" si="770"/>
        <v>0</v>
      </c>
      <c r="CJ382" s="224">
        <f t="shared" si="725"/>
        <v>1</v>
      </c>
      <c r="CK382" s="205">
        <f t="shared" si="771"/>
        <v>2</v>
      </c>
      <c r="CL382" s="205">
        <v>360</v>
      </c>
      <c r="CM382" s="205">
        <f t="shared" si="793"/>
        <v>8.3333333333333332E-3</v>
      </c>
      <c r="CN382" s="8"/>
      <c r="CO382" s="198"/>
      <c r="CP382" s="8"/>
      <c r="CQ382" s="8"/>
      <c r="CR382" s="8"/>
      <c r="CS382" s="8"/>
      <c r="CT382" s="8">
        <f t="shared" si="794"/>
        <v>696</v>
      </c>
      <c r="CU382" s="8">
        <f t="shared" si="795"/>
        <v>3</v>
      </c>
      <c r="CV382" s="8">
        <f t="shared" si="772"/>
        <v>3</v>
      </c>
      <c r="CW382" s="8">
        <f t="shared" si="842"/>
        <v>232</v>
      </c>
      <c r="CX382" s="8">
        <f t="shared" si="843"/>
        <v>1</v>
      </c>
      <c r="CY382" s="8">
        <f t="shared" si="726"/>
        <v>3</v>
      </c>
      <c r="CZ382" s="8">
        <f t="shared" si="727"/>
        <v>232</v>
      </c>
      <c r="DA382" s="8">
        <f t="shared" si="773"/>
        <v>1</v>
      </c>
      <c r="DB382" s="8"/>
      <c r="DC382" s="198">
        <f t="shared" si="774"/>
        <v>232</v>
      </c>
      <c r="DD382" s="234" t="s">
        <v>1005</v>
      </c>
      <c r="DE382" s="198">
        <f t="shared" si="775"/>
        <v>1</v>
      </c>
      <c r="DF382" s="8" t="s">
        <v>16</v>
      </c>
      <c r="DG382" s="8">
        <f t="shared" si="728"/>
        <v>232</v>
      </c>
      <c r="DH382" s="129" t="s">
        <v>18</v>
      </c>
      <c r="DI382" s="129" t="s">
        <v>16</v>
      </c>
      <c r="DJ382" s="198">
        <f t="shared" si="776"/>
        <v>728.84949563283203</v>
      </c>
      <c r="DK382" s="30" t="s">
        <v>2</v>
      </c>
      <c r="DL382" s="198">
        <f t="shared" si="729"/>
        <v>728.84949563283203</v>
      </c>
      <c r="DM382" s="228">
        <f t="shared" si="796"/>
        <v>1000000000000</v>
      </c>
      <c r="DN382" s="228">
        <f t="shared" si="797"/>
        <v>728849495632832</v>
      </c>
      <c r="DO382" s="228">
        <f t="shared" si="798"/>
        <v>728849495632832</v>
      </c>
      <c r="DP382" s="228">
        <f t="shared" si="799"/>
        <v>728849495632832</v>
      </c>
      <c r="DQ382" s="228">
        <f t="shared" si="800"/>
        <v>728849495632832</v>
      </c>
      <c r="DR382" s="30" t="str">
        <f t="shared" si="801"/>
        <v/>
      </c>
      <c r="DS382" s="30">
        <f t="shared" si="802"/>
        <v>0</v>
      </c>
      <c r="DT382" s="30">
        <f t="shared" si="803"/>
        <v>0</v>
      </c>
      <c r="DU382" s="27"/>
      <c r="DV382" s="23" t="s">
        <v>19</v>
      </c>
      <c r="DW382" s="23">
        <f t="shared" si="730"/>
        <v>232</v>
      </c>
      <c r="DX382" s="23">
        <f t="shared" si="731"/>
        <v>1</v>
      </c>
      <c r="DY382" s="23">
        <f t="shared" si="777"/>
        <v>232</v>
      </c>
      <c r="DZ382" s="23">
        <f t="shared" si="778"/>
        <v>0</v>
      </c>
      <c r="EA382" s="23">
        <f t="shared" si="732"/>
        <v>0</v>
      </c>
      <c r="EB382" s="23"/>
      <c r="EC382" s="23">
        <f t="shared" si="779"/>
        <v>232</v>
      </c>
      <c r="ED382" s="23">
        <f t="shared" si="780"/>
        <v>1</v>
      </c>
      <c r="EE382" s="23">
        <f t="shared" si="781"/>
        <v>232</v>
      </c>
      <c r="EF382" s="23">
        <f t="shared" si="782"/>
        <v>1</v>
      </c>
      <c r="EG382" s="23"/>
      <c r="EH382" s="23" t="s">
        <v>36</v>
      </c>
      <c r="EI382" s="223">
        <f t="shared" si="783"/>
        <v>232</v>
      </c>
      <c r="EJ382" s="23" t="s">
        <v>17</v>
      </c>
      <c r="EK382" s="223">
        <f t="shared" si="784"/>
        <v>1</v>
      </c>
      <c r="EL382" s="92" t="s">
        <v>37</v>
      </c>
      <c r="EM382" s="24" t="s">
        <v>18</v>
      </c>
      <c r="EN382" s="92">
        <f t="shared" si="817"/>
        <v>1</v>
      </c>
      <c r="EO382" s="92" t="s">
        <v>16</v>
      </c>
      <c r="EP382" t="str">
        <f t="shared" si="818"/>
        <v xml:space="preserve">( 232 / 1 ) π </v>
      </c>
      <c r="EQ382" t="str">
        <f t="shared" si="819"/>
        <v xml:space="preserve">232 π </v>
      </c>
      <c r="ER382" t="str">
        <f t="shared" si="785"/>
        <v xml:space="preserve">232 π </v>
      </c>
      <c r="ES382">
        <f t="shared" si="804"/>
        <v>0</v>
      </c>
      <c r="ET382" t="str">
        <f t="shared" si="786"/>
        <v xml:space="preserve">232 π </v>
      </c>
      <c r="EU382" s="92" t="s">
        <v>39</v>
      </c>
      <c r="EV382" s="92">
        <f t="shared" si="805"/>
        <v>349</v>
      </c>
      <c r="EW382" s="92"/>
      <c r="EX382" s="92">
        <f t="shared" si="806"/>
        <v>3</v>
      </c>
      <c r="EY382" s="92">
        <f t="shared" si="733"/>
        <v>1</v>
      </c>
      <c r="EZ382" s="71" t="str">
        <f t="shared" si="734"/>
        <v xml:space="preserve">41760° = </v>
      </c>
      <c r="FA382" s="73" t="str">
        <f t="shared" si="787"/>
        <v xml:space="preserve">232 π </v>
      </c>
      <c r="FB382" s="26" t="str">
        <f t="shared" si="735"/>
        <v>=</v>
      </c>
      <c r="FC382" s="26"/>
      <c r="FD382" s="26">
        <f t="shared" si="736"/>
        <v>728.84949563283203</v>
      </c>
      <c r="FE382" s="26"/>
      <c r="FF382" s="26" t="s">
        <v>39</v>
      </c>
      <c r="FG382" s="25">
        <f t="shared" si="737"/>
        <v>728.84949563283203</v>
      </c>
      <c r="FH382" s="25" t="s">
        <v>2</v>
      </c>
      <c r="FI382" s="25" t="str">
        <f t="shared" si="738"/>
        <v/>
      </c>
      <c r="FL382" s="144" t="str">
        <f t="shared" si="739"/>
        <v>232 π   =</v>
      </c>
      <c r="FM382" s="42">
        <f t="shared" si="820"/>
        <v>728.84949563283203</v>
      </c>
      <c r="FN382">
        <f t="shared" si="821"/>
        <v>-1.7347234759768071E-18</v>
      </c>
      <c r="FO382">
        <f t="shared" si="822"/>
        <v>1</v>
      </c>
      <c r="FP382">
        <f t="shared" si="823"/>
        <v>-8.6736173798840355E-18</v>
      </c>
      <c r="FQ382">
        <f t="shared" si="824"/>
        <v>5</v>
      </c>
      <c r="FR382">
        <f t="shared" si="825"/>
        <v>0</v>
      </c>
      <c r="FS382">
        <f t="shared" si="826"/>
        <v>0</v>
      </c>
      <c r="FT382">
        <f t="shared" si="827"/>
        <v>8.6736173798840355E-18</v>
      </c>
      <c r="FV382">
        <v>360</v>
      </c>
      <c r="FW382">
        <f t="shared" si="807"/>
        <v>120</v>
      </c>
      <c r="FX382">
        <f t="shared" si="828"/>
        <v>60</v>
      </c>
      <c r="FY382">
        <f t="shared" si="844"/>
        <v>3</v>
      </c>
      <c r="FZ382">
        <f t="shared" si="788"/>
        <v>1.5</v>
      </c>
      <c r="GA382">
        <f t="shared" si="845"/>
        <v>348</v>
      </c>
      <c r="GB382">
        <f t="shared" si="829"/>
        <v>0</v>
      </c>
      <c r="GC382" t="str">
        <f t="shared" si="830"/>
        <v/>
      </c>
      <c r="GD382" t="str">
        <f t="shared" si="789"/>
        <v/>
      </c>
      <c r="GH382" t="str">
        <f t="shared" si="740"/>
        <v/>
      </c>
      <c r="GI382" t="str">
        <f t="shared" si="831"/>
        <v/>
      </c>
      <c r="GJ382" s="43" t="str">
        <f t="shared" si="832"/>
        <v/>
      </c>
      <c r="GK382" s="43" t="str">
        <f t="shared" si="833"/>
        <v/>
      </c>
      <c r="GL382" s="145"/>
      <c r="GM382" t="str">
        <f t="shared" si="834"/>
        <v/>
      </c>
      <c r="GN382" t="str">
        <f t="shared" si="835"/>
        <v/>
      </c>
      <c r="GO382" t="str">
        <f t="shared" si="836"/>
        <v/>
      </c>
      <c r="GP382" t="str">
        <f t="shared" si="837"/>
        <v/>
      </c>
      <c r="GQ382" t="str">
        <f t="shared" si="790"/>
        <v/>
      </c>
      <c r="GR382" t="str">
        <f t="shared" si="838"/>
        <v/>
      </c>
      <c r="GS382" t="str">
        <f t="shared" si="839"/>
        <v/>
      </c>
      <c r="GU382" t="str">
        <f t="shared" si="840"/>
        <v/>
      </c>
      <c r="GV382" t="str">
        <f t="shared" si="721"/>
        <v/>
      </c>
      <c r="GW382" t="str">
        <f t="shared" si="722"/>
        <v/>
      </c>
      <c r="GX382" t="str">
        <f t="shared" si="723"/>
        <v/>
      </c>
      <c r="GY382" s="19"/>
      <c r="GZ382" t="e">
        <f t="shared" si="791"/>
        <v>#VALUE!</v>
      </c>
      <c r="HA382">
        <f t="shared" si="724"/>
        <v>3</v>
      </c>
      <c r="HC382" t="s">
        <v>982</v>
      </c>
      <c r="HD382">
        <f t="shared" si="808"/>
        <v>348</v>
      </c>
      <c r="HE382" t="str">
        <f t="shared" si="741"/>
        <v/>
      </c>
      <c r="HF382">
        <f t="shared" si="742"/>
        <v>0</v>
      </c>
      <c r="HG382" t="str">
        <f t="shared" si="743"/>
        <v/>
      </c>
      <c r="HH382">
        <f t="shared" si="841"/>
        <v>0</v>
      </c>
    </row>
    <row r="383" spans="2:216" x14ac:dyDescent="0.25">
      <c r="B383" s="8"/>
      <c r="C383" s="8"/>
      <c r="D383" s="8"/>
      <c r="E383" s="8"/>
      <c r="F383" s="8"/>
      <c r="G383" s="8"/>
      <c r="H383" s="8"/>
      <c r="I383" s="8"/>
      <c r="J383" s="8"/>
      <c r="L383" s="185"/>
      <c r="M383" s="185"/>
      <c r="N383" s="84"/>
      <c r="O383" s="8"/>
      <c r="P383" s="8"/>
      <c r="Q383" s="27"/>
      <c r="R383" s="227">
        <f t="shared" si="744"/>
        <v>232.66666666666666</v>
      </c>
      <c r="U383" s="32" t="str">
        <f t="shared" si="810"/>
        <v/>
      </c>
      <c r="V383" s="44" t="str">
        <f t="shared" si="811"/>
        <v/>
      </c>
      <c r="W383" s="66" t="str">
        <f t="shared" si="745"/>
        <v/>
      </c>
      <c r="X383" s="34" t="str">
        <f t="shared" si="812"/>
        <v/>
      </c>
      <c r="Y383" s="38" t="str">
        <f t="shared" si="813"/>
        <v/>
      </c>
      <c r="Z383" s="34" t="str">
        <f t="shared" si="814"/>
        <v/>
      </c>
      <c r="AA383" s="34" t="str">
        <f t="shared" si="815"/>
        <v/>
      </c>
      <c r="AB383" s="34" t="str">
        <f t="shared" si="746"/>
        <v/>
      </c>
      <c r="AC383" s="38" t="str">
        <f t="shared" si="747"/>
        <v/>
      </c>
      <c r="AD383" s="38" t="str">
        <f t="shared" si="748"/>
        <v/>
      </c>
      <c r="AE383" s="40" t="str">
        <f t="shared" si="816"/>
        <v/>
      </c>
      <c r="AG383" s="20" t="e">
        <f t="shared" si="749"/>
        <v>#VALUE!</v>
      </c>
      <c r="BE383" s="8">
        <v>180</v>
      </c>
      <c r="BF383" s="8">
        <v>360</v>
      </c>
      <c r="BG383" s="8">
        <f t="shared" si="809"/>
        <v>13960</v>
      </c>
      <c r="BH383">
        <f t="shared" si="750"/>
        <v>41880</v>
      </c>
      <c r="BI383" t="s">
        <v>20</v>
      </c>
      <c r="BJ383">
        <f t="shared" si="751"/>
        <v>41880</v>
      </c>
      <c r="BK383">
        <f t="shared" si="792"/>
        <v>0</v>
      </c>
      <c r="BL383" s="17">
        <f t="shared" si="752"/>
        <v>83760</v>
      </c>
      <c r="BM383" s="17">
        <f t="shared" si="753"/>
        <v>360</v>
      </c>
      <c r="BN383" s="17">
        <f t="shared" si="754"/>
        <v>83760</v>
      </c>
      <c r="BO383" s="17">
        <f t="shared" si="755"/>
        <v>0</v>
      </c>
      <c r="BR383">
        <f t="shared" si="756"/>
        <v>41880</v>
      </c>
      <c r="BS383">
        <f t="shared" si="757"/>
        <v>120</v>
      </c>
      <c r="BT383">
        <f t="shared" si="758"/>
        <v>698</v>
      </c>
      <c r="BU383">
        <f t="shared" si="759"/>
        <v>3</v>
      </c>
      <c r="BX383">
        <f t="shared" si="760"/>
        <v>1</v>
      </c>
      <c r="BY383">
        <f t="shared" si="761"/>
        <v>698</v>
      </c>
      <c r="BZ383">
        <f t="shared" si="762"/>
        <v>3</v>
      </c>
      <c r="CA383">
        <f t="shared" si="763"/>
        <v>1</v>
      </c>
      <c r="CB383">
        <f t="shared" si="764"/>
        <v>698</v>
      </c>
      <c r="CC383">
        <f t="shared" si="765"/>
        <v>3</v>
      </c>
      <c r="CD383" s="19"/>
      <c r="CE383" s="155">
        <f t="shared" si="766"/>
        <v>232.66666666666666</v>
      </c>
      <c r="CF383" s="17">
        <f t="shared" si="767"/>
        <v>232.66666666666666</v>
      </c>
      <c r="CG383" s="205">
        <f t="shared" si="768"/>
        <v>730.94389073522518</v>
      </c>
      <c r="CH383" s="205">
        <f t="shared" si="769"/>
        <v>232.66666666666666</v>
      </c>
      <c r="CI383" s="205">
        <f t="shared" si="770"/>
        <v>0</v>
      </c>
      <c r="CJ383" s="224">
        <f t="shared" si="725"/>
        <v>1</v>
      </c>
      <c r="CK383" s="205">
        <f t="shared" si="771"/>
        <v>2</v>
      </c>
      <c r="CL383" s="205">
        <v>360</v>
      </c>
      <c r="CM383" s="205">
        <f t="shared" si="793"/>
        <v>8.3333333333333332E-3</v>
      </c>
      <c r="CN383" s="8"/>
      <c r="CO383" s="198"/>
      <c r="CP383" s="8"/>
      <c r="CQ383" s="8"/>
      <c r="CR383" s="8"/>
      <c r="CS383" s="8"/>
      <c r="CT383" s="8">
        <f t="shared" si="794"/>
        <v>698</v>
      </c>
      <c r="CU383" s="8">
        <f t="shared" si="795"/>
        <v>3</v>
      </c>
      <c r="CV383" s="8">
        <f t="shared" si="772"/>
        <v>1</v>
      </c>
      <c r="CW383" s="8">
        <f t="shared" si="842"/>
        <v>698</v>
      </c>
      <c r="CX383" s="8">
        <f t="shared" si="843"/>
        <v>3</v>
      </c>
      <c r="CY383" s="8">
        <f t="shared" si="726"/>
        <v>1</v>
      </c>
      <c r="CZ383" s="8">
        <f t="shared" si="727"/>
        <v>698</v>
      </c>
      <c r="DA383" s="8">
        <f t="shared" si="773"/>
        <v>3</v>
      </c>
      <c r="DB383" s="8"/>
      <c r="DC383" s="198">
        <f t="shared" si="774"/>
        <v>698</v>
      </c>
      <c r="DD383" s="234" t="s">
        <v>1005</v>
      </c>
      <c r="DE383" s="198">
        <f t="shared" si="775"/>
        <v>3</v>
      </c>
      <c r="DF383" s="8" t="s">
        <v>16</v>
      </c>
      <c r="DG383" s="8">
        <f t="shared" si="728"/>
        <v>232.66666666666666</v>
      </c>
      <c r="DH383" s="129" t="s">
        <v>18</v>
      </c>
      <c r="DI383" s="129" t="s">
        <v>16</v>
      </c>
      <c r="DJ383" s="198">
        <f t="shared" si="776"/>
        <v>730.94389073522518</v>
      </c>
      <c r="DK383" s="30" t="s">
        <v>2</v>
      </c>
      <c r="DL383" s="198">
        <f t="shared" si="729"/>
        <v>730.94389073522518</v>
      </c>
      <c r="DM383" s="228">
        <f t="shared" si="796"/>
        <v>1000000000000</v>
      </c>
      <c r="DN383" s="228">
        <f t="shared" si="797"/>
        <v>730943890735225.13</v>
      </c>
      <c r="DO383" s="228">
        <f t="shared" si="798"/>
        <v>730943890735225.13</v>
      </c>
      <c r="DP383" s="228">
        <f t="shared" si="799"/>
        <v>730943890735225</v>
      </c>
      <c r="DQ383" s="228">
        <f t="shared" si="800"/>
        <v>730943890735225</v>
      </c>
      <c r="DR383" s="30" t="str">
        <f t="shared" si="801"/>
        <v/>
      </c>
      <c r="DS383" s="30">
        <f t="shared" si="802"/>
        <v>0</v>
      </c>
      <c r="DT383" s="30">
        <f t="shared" si="803"/>
        <v>0</v>
      </c>
      <c r="DU383" s="27"/>
      <c r="DV383" s="23" t="s">
        <v>19</v>
      </c>
      <c r="DW383" s="23">
        <f t="shared" si="730"/>
        <v>698</v>
      </c>
      <c r="DX383" s="23">
        <f t="shared" si="731"/>
        <v>3</v>
      </c>
      <c r="DY383" s="23">
        <f t="shared" si="777"/>
        <v>232.66666666666666</v>
      </c>
      <c r="DZ383" s="23">
        <f t="shared" si="778"/>
        <v>0</v>
      </c>
      <c r="EA383" s="23">
        <f t="shared" si="732"/>
        <v>0</v>
      </c>
      <c r="EB383" s="23"/>
      <c r="EC383" s="23">
        <f t="shared" si="779"/>
        <v>698</v>
      </c>
      <c r="ED383" s="23">
        <f t="shared" si="780"/>
        <v>3</v>
      </c>
      <c r="EE383" s="23">
        <f t="shared" si="781"/>
        <v>698</v>
      </c>
      <c r="EF383" s="23">
        <f t="shared" si="782"/>
        <v>3</v>
      </c>
      <c r="EG383" s="23"/>
      <c r="EH383" s="23" t="s">
        <v>36</v>
      </c>
      <c r="EI383" s="223">
        <f t="shared" si="783"/>
        <v>698</v>
      </c>
      <c r="EJ383" s="23" t="s">
        <v>17</v>
      </c>
      <c r="EK383" s="223">
        <f t="shared" si="784"/>
        <v>3</v>
      </c>
      <c r="EL383" s="92" t="s">
        <v>37</v>
      </c>
      <c r="EM383" s="24" t="s">
        <v>18</v>
      </c>
      <c r="EN383" s="92">
        <f t="shared" si="817"/>
        <v>1</v>
      </c>
      <c r="EO383" s="92" t="s">
        <v>16</v>
      </c>
      <c r="EP383" t="str">
        <f t="shared" si="818"/>
        <v xml:space="preserve">( 698 / 3 ) π </v>
      </c>
      <c r="EQ383" t="str">
        <f t="shared" si="819"/>
        <v xml:space="preserve">( 698 / 3 ) π </v>
      </c>
      <c r="ER383" t="str">
        <f t="shared" si="785"/>
        <v xml:space="preserve">( 698 / 3 ) π </v>
      </c>
      <c r="ES383">
        <f t="shared" si="804"/>
        <v>0</v>
      </c>
      <c r="ET383" t="str">
        <f t="shared" si="786"/>
        <v xml:space="preserve">( 698 / 3 ) π </v>
      </c>
      <c r="EU383" s="92" t="s">
        <v>39</v>
      </c>
      <c r="EV383" s="92">
        <f t="shared" si="805"/>
        <v>350</v>
      </c>
      <c r="EW383" s="92"/>
      <c r="EX383" s="92">
        <f t="shared" si="806"/>
        <v>3</v>
      </c>
      <c r="EY383" s="92">
        <f t="shared" si="733"/>
        <v>1</v>
      </c>
      <c r="EZ383" s="71" t="str">
        <f t="shared" si="734"/>
        <v xml:space="preserve">41880° = </v>
      </c>
      <c r="FA383" s="73" t="str">
        <f t="shared" si="787"/>
        <v xml:space="preserve">( 698 / 3 ) π </v>
      </c>
      <c r="FB383" s="26" t="str">
        <f t="shared" si="735"/>
        <v>=</v>
      </c>
      <c r="FC383" s="26"/>
      <c r="FD383" s="26">
        <f t="shared" si="736"/>
        <v>730.94389073522518</v>
      </c>
      <c r="FE383" s="26"/>
      <c r="FF383" s="26" t="s">
        <v>39</v>
      </c>
      <c r="FG383" s="25">
        <f t="shared" si="737"/>
        <v>730.94389073522518</v>
      </c>
      <c r="FH383" s="25" t="s">
        <v>2</v>
      </c>
      <c r="FI383" s="25" t="str">
        <f t="shared" si="738"/>
        <v/>
      </c>
      <c r="FL383" s="144" t="str">
        <f t="shared" si="739"/>
        <v>( 698 / 3 ) π   =</v>
      </c>
      <c r="FM383" s="42">
        <f t="shared" si="820"/>
        <v>730.94389073522518</v>
      </c>
      <c r="FN383">
        <f t="shared" si="821"/>
        <v>0.86602540378446113</v>
      </c>
      <c r="FO383">
        <f t="shared" si="822"/>
        <v>-0.49999999999996098</v>
      </c>
      <c r="FP383">
        <f t="shared" si="823"/>
        <v>4.3301270189223056</v>
      </c>
      <c r="FQ383">
        <f t="shared" si="824"/>
        <v>-2.499999999999805</v>
      </c>
      <c r="FR383">
        <f t="shared" si="825"/>
        <v>7.4999999999998046</v>
      </c>
      <c r="FS383">
        <f t="shared" si="826"/>
        <v>2.500000000000195</v>
      </c>
      <c r="FT383">
        <f t="shared" si="827"/>
        <v>8.6602540378442736</v>
      </c>
      <c r="FV383">
        <v>360</v>
      </c>
      <c r="FW383">
        <f t="shared" si="807"/>
        <v>120</v>
      </c>
      <c r="FX383">
        <f t="shared" si="828"/>
        <v>60</v>
      </c>
      <c r="FY383">
        <f t="shared" si="844"/>
        <v>3</v>
      </c>
      <c r="FZ383">
        <f t="shared" si="788"/>
        <v>1.5</v>
      </c>
      <c r="GA383">
        <f t="shared" si="845"/>
        <v>349</v>
      </c>
      <c r="GB383">
        <f t="shared" si="829"/>
        <v>0</v>
      </c>
      <c r="GC383" t="str">
        <f t="shared" si="830"/>
        <v/>
      </c>
      <c r="GD383" t="str">
        <f t="shared" si="789"/>
        <v/>
      </c>
      <c r="GH383" t="str">
        <f t="shared" si="740"/>
        <v/>
      </c>
      <c r="GI383" t="str">
        <f t="shared" si="831"/>
        <v/>
      </c>
      <c r="GJ383" s="43" t="str">
        <f t="shared" si="832"/>
        <v/>
      </c>
      <c r="GK383" s="43" t="str">
        <f t="shared" si="833"/>
        <v/>
      </c>
      <c r="GL383" s="145"/>
      <c r="GM383" t="str">
        <f t="shared" si="834"/>
        <v/>
      </c>
      <c r="GN383" t="str">
        <f t="shared" si="835"/>
        <v/>
      </c>
      <c r="GO383" t="str">
        <f t="shared" si="836"/>
        <v/>
      </c>
      <c r="GP383" t="str">
        <f t="shared" si="837"/>
        <v/>
      </c>
      <c r="GQ383" t="str">
        <f t="shared" si="790"/>
        <v/>
      </c>
      <c r="GR383" t="str">
        <f t="shared" si="838"/>
        <v/>
      </c>
      <c r="GS383" t="str">
        <f t="shared" si="839"/>
        <v/>
      </c>
      <c r="GU383" t="str">
        <f t="shared" si="840"/>
        <v/>
      </c>
      <c r="GV383" t="str">
        <f t="shared" si="721"/>
        <v/>
      </c>
      <c r="GW383" t="str">
        <f t="shared" si="722"/>
        <v/>
      </c>
      <c r="GX383" t="str">
        <f t="shared" si="723"/>
        <v/>
      </c>
      <c r="GY383" s="19"/>
      <c r="GZ383" t="e">
        <f t="shared" si="791"/>
        <v>#VALUE!</v>
      </c>
      <c r="HA383">
        <f t="shared" si="724"/>
        <v>3</v>
      </c>
      <c r="HC383" t="s">
        <v>982</v>
      </c>
      <c r="HD383">
        <f t="shared" si="808"/>
        <v>349</v>
      </c>
      <c r="HE383" t="str">
        <f t="shared" si="741"/>
        <v/>
      </c>
      <c r="HF383">
        <f t="shared" si="742"/>
        <v>0</v>
      </c>
      <c r="HG383" t="str">
        <f t="shared" si="743"/>
        <v/>
      </c>
      <c r="HH383">
        <f t="shared" si="841"/>
        <v>0</v>
      </c>
    </row>
    <row r="384" spans="2:216" x14ac:dyDescent="0.25">
      <c r="B384" s="8"/>
      <c r="C384" s="8"/>
      <c r="D384" s="8"/>
      <c r="E384" s="8"/>
      <c r="F384" s="8"/>
      <c r="G384" s="8"/>
      <c r="H384" s="8"/>
      <c r="I384" s="8"/>
      <c r="J384" s="8"/>
      <c r="L384" s="185"/>
      <c r="M384" s="185"/>
      <c r="N384" s="84"/>
      <c r="O384" s="8"/>
      <c r="P384" s="8"/>
      <c r="Q384" s="27"/>
      <c r="R384" s="227">
        <f t="shared" si="744"/>
        <v>233.33333333333334</v>
      </c>
      <c r="U384" s="32" t="str">
        <f t="shared" si="810"/>
        <v/>
      </c>
      <c r="V384" s="45" t="str">
        <f t="shared" si="811"/>
        <v/>
      </c>
      <c r="W384" s="32" t="str">
        <f t="shared" si="745"/>
        <v/>
      </c>
      <c r="X384" s="35" t="str">
        <f t="shared" si="812"/>
        <v/>
      </c>
      <c r="Y384" s="39" t="str">
        <f t="shared" si="813"/>
        <v/>
      </c>
      <c r="Z384" s="35" t="str">
        <f t="shared" si="814"/>
        <v/>
      </c>
      <c r="AA384" s="35" t="str">
        <f t="shared" si="815"/>
        <v/>
      </c>
      <c r="AB384" s="35" t="str">
        <f t="shared" si="746"/>
        <v/>
      </c>
      <c r="AC384" s="39" t="str">
        <f t="shared" si="747"/>
        <v/>
      </c>
      <c r="AD384" s="39" t="str">
        <f t="shared" si="748"/>
        <v/>
      </c>
      <c r="AE384" s="41" t="str">
        <f t="shared" si="816"/>
        <v/>
      </c>
      <c r="AG384" s="20" t="e">
        <f t="shared" si="749"/>
        <v>#VALUE!</v>
      </c>
      <c r="BE384" s="8">
        <v>180</v>
      </c>
      <c r="BF384" s="8">
        <v>360</v>
      </c>
      <c r="BG384" s="8">
        <f t="shared" si="809"/>
        <v>14000</v>
      </c>
      <c r="BH384">
        <f t="shared" si="750"/>
        <v>42000</v>
      </c>
      <c r="BI384" t="s">
        <v>20</v>
      </c>
      <c r="BJ384">
        <f t="shared" si="751"/>
        <v>42000</v>
      </c>
      <c r="BK384">
        <f t="shared" si="792"/>
        <v>0</v>
      </c>
      <c r="BL384" s="17">
        <f t="shared" si="752"/>
        <v>84000</v>
      </c>
      <c r="BM384" s="17">
        <f t="shared" si="753"/>
        <v>360</v>
      </c>
      <c r="BN384" s="17">
        <f t="shared" si="754"/>
        <v>84000</v>
      </c>
      <c r="BO384" s="17">
        <f t="shared" si="755"/>
        <v>0</v>
      </c>
      <c r="BR384">
        <f t="shared" si="756"/>
        <v>42000</v>
      </c>
      <c r="BS384">
        <f t="shared" si="757"/>
        <v>120</v>
      </c>
      <c r="BT384">
        <f t="shared" si="758"/>
        <v>700</v>
      </c>
      <c r="BU384">
        <f t="shared" si="759"/>
        <v>3</v>
      </c>
      <c r="BX384">
        <f t="shared" si="760"/>
        <v>1</v>
      </c>
      <c r="BY384">
        <f t="shared" si="761"/>
        <v>700</v>
      </c>
      <c r="BZ384">
        <f t="shared" si="762"/>
        <v>3</v>
      </c>
      <c r="CA384">
        <f t="shared" si="763"/>
        <v>1</v>
      </c>
      <c r="CB384">
        <f t="shared" si="764"/>
        <v>700</v>
      </c>
      <c r="CC384">
        <f t="shared" si="765"/>
        <v>3</v>
      </c>
      <c r="CD384" s="19"/>
      <c r="CE384" s="155">
        <f t="shared" si="766"/>
        <v>233.33333333333334</v>
      </c>
      <c r="CF384" s="17">
        <f t="shared" si="767"/>
        <v>233.33333333333334</v>
      </c>
      <c r="CG384" s="205">
        <f t="shared" si="768"/>
        <v>733.03828583761845</v>
      </c>
      <c r="CH384" s="205">
        <f t="shared" si="769"/>
        <v>233.33333333333334</v>
      </c>
      <c r="CI384" s="205">
        <f t="shared" si="770"/>
        <v>0</v>
      </c>
      <c r="CJ384" s="224">
        <f t="shared" si="725"/>
        <v>1</v>
      </c>
      <c r="CK384" s="205">
        <f t="shared" si="771"/>
        <v>2</v>
      </c>
      <c r="CL384" s="205">
        <v>360</v>
      </c>
      <c r="CM384" s="205">
        <f t="shared" si="793"/>
        <v>8.3333333333333332E-3</v>
      </c>
      <c r="CN384" s="8"/>
      <c r="CO384" s="198"/>
      <c r="CP384" s="8"/>
      <c r="CQ384" s="8"/>
      <c r="CR384" s="8"/>
      <c r="CS384" s="8"/>
      <c r="CT384" s="8">
        <f t="shared" si="794"/>
        <v>700</v>
      </c>
      <c r="CU384" s="8">
        <f t="shared" si="795"/>
        <v>3</v>
      </c>
      <c r="CV384" s="8">
        <f t="shared" si="772"/>
        <v>1</v>
      </c>
      <c r="CW384" s="8">
        <f t="shared" si="842"/>
        <v>700</v>
      </c>
      <c r="CX384" s="8">
        <f t="shared" si="843"/>
        <v>3</v>
      </c>
      <c r="CY384" s="8">
        <f t="shared" si="726"/>
        <v>1</v>
      </c>
      <c r="CZ384" s="8">
        <f t="shared" si="727"/>
        <v>700</v>
      </c>
      <c r="DA384" s="8">
        <f t="shared" si="773"/>
        <v>3</v>
      </c>
      <c r="DB384" s="8"/>
      <c r="DC384" s="198">
        <f t="shared" si="774"/>
        <v>700</v>
      </c>
      <c r="DD384" s="234" t="s">
        <v>1005</v>
      </c>
      <c r="DE384" s="198">
        <f t="shared" si="775"/>
        <v>3</v>
      </c>
      <c r="DF384" s="8" t="s">
        <v>16</v>
      </c>
      <c r="DG384" s="8">
        <f t="shared" si="728"/>
        <v>233.33333333333334</v>
      </c>
      <c r="DH384" s="129" t="s">
        <v>18</v>
      </c>
      <c r="DI384" s="129" t="s">
        <v>16</v>
      </c>
      <c r="DJ384" s="198">
        <f t="shared" si="776"/>
        <v>733.03828583761845</v>
      </c>
      <c r="DK384" s="30" t="s">
        <v>2</v>
      </c>
      <c r="DL384" s="198">
        <f t="shared" si="729"/>
        <v>733.03828583761845</v>
      </c>
      <c r="DM384" s="228">
        <f t="shared" si="796"/>
        <v>1000000000000</v>
      </c>
      <c r="DN384" s="228">
        <f t="shared" si="797"/>
        <v>733038285837618.5</v>
      </c>
      <c r="DO384" s="228">
        <f t="shared" si="798"/>
        <v>733038285837618.5</v>
      </c>
      <c r="DP384" s="228">
        <f t="shared" si="799"/>
        <v>733038285837619</v>
      </c>
      <c r="DQ384" s="228">
        <f t="shared" si="800"/>
        <v>733038285837619</v>
      </c>
      <c r="DR384" s="30" t="str">
        <f t="shared" si="801"/>
        <v/>
      </c>
      <c r="DS384" s="30">
        <f t="shared" si="802"/>
        <v>0</v>
      </c>
      <c r="DT384" s="30">
        <f t="shared" si="803"/>
        <v>0</v>
      </c>
      <c r="DU384" s="27"/>
      <c r="DV384" s="23" t="s">
        <v>19</v>
      </c>
      <c r="DW384" s="23">
        <f t="shared" si="730"/>
        <v>700</v>
      </c>
      <c r="DX384" s="23">
        <f t="shared" si="731"/>
        <v>3</v>
      </c>
      <c r="DY384" s="23">
        <f t="shared" si="777"/>
        <v>233.33333333333334</v>
      </c>
      <c r="DZ384" s="23">
        <f t="shared" si="778"/>
        <v>0</v>
      </c>
      <c r="EA384" s="23">
        <f t="shared" si="732"/>
        <v>0</v>
      </c>
      <c r="EB384" s="23"/>
      <c r="EC384" s="23">
        <f t="shared" si="779"/>
        <v>700</v>
      </c>
      <c r="ED384" s="23">
        <f t="shared" si="780"/>
        <v>3</v>
      </c>
      <c r="EE384" s="23">
        <f t="shared" si="781"/>
        <v>700</v>
      </c>
      <c r="EF384" s="23">
        <f t="shared" si="782"/>
        <v>3</v>
      </c>
      <c r="EG384" s="23"/>
      <c r="EH384" s="23" t="s">
        <v>36</v>
      </c>
      <c r="EI384" s="223">
        <f t="shared" si="783"/>
        <v>700</v>
      </c>
      <c r="EJ384" s="23" t="s">
        <v>17</v>
      </c>
      <c r="EK384" s="223">
        <f t="shared" si="784"/>
        <v>3</v>
      </c>
      <c r="EL384" s="92" t="s">
        <v>37</v>
      </c>
      <c r="EM384" s="24" t="s">
        <v>18</v>
      </c>
      <c r="EN384" s="92">
        <f t="shared" si="817"/>
        <v>1</v>
      </c>
      <c r="EO384" s="92" t="s">
        <v>16</v>
      </c>
      <c r="EP384" t="str">
        <f t="shared" si="818"/>
        <v xml:space="preserve">( 700 / 3 ) π </v>
      </c>
      <c r="EQ384" t="str">
        <f t="shared" si="819"/>
        <v xml:space="preserve">( 700 / 3 ) π </v>
      </c>
      <c r="ER384" t="str">
        <f t="shared" si="785"/>
        <v xml:space="preserve">( 700 / 3 ) π </v>
      </c>
      <c r="ES384">
        <f t="shared" si="804"/>
        <v>0</v>
      </c>
      <c r="ET384" t="str">
        <f t="shared" si="786"/>
        <v xml:space="preserve">( 700 / 3 ) π </v>
      </c>
      <c r="EU384" s="92" t="s">
        <v>39</v>
      </c>
      <c r="EV384" s="92">
        <f t="shared" si="805"/>
        <v>351</v>
      </c>
      <c r="EW384" s="92"/>
      <c r="EX384" s="92">
        <f t="shared" si="806"/>
        <v>3</v>
      </c>
      <c r="EY384" s="92">
        <f t="shared" si="733"/>
        <v>3</v>
      </c>
      <c r="EZ384" s="71" t="str">
        <f t="shared" si="734"/>
        <v xml:space="preserve">42000° = </v>
      </c>
      <c r="FA384" s="73" t="str">
        <f t="shared" si="787"/>
        <v xml:space="preserve">( 700 / 3 ) π </v>
      </c>
      <c r="FB384" s="26" t="str">
        <f t="shared" si="735"/>
        <v>=</v>
      </c>
      <c r="FC384" s="26"/>
      <c r="FD384" s="26">
        <f t="shared" si="736"/>
        <v>733.03828583761845</v>
      </c>
      <c r="FE384" s="26"/>
      <c r="FF384" s="26" t="s">
        <v>39</v>
      </c>
      <c r="FG384" s="25">
        <f t="shared" si="737"/>
        <v>733.03828583761833</v>
      </c>
      <c r="FH384" s="25" t="s">
        <v>2</v>
      </c>
      <c r="FI384" s="25" t="str">
        <f t="shared" si="738"/>
        <v/>
      </c>
      <c r="FL384" s="144" t="str">
        <f t="shared" si="739"/>
        <v>( 700 / 3 ) π   =</v>
      </c>
      <c r="FM384" s="42">
        <f t="shared" si="820"/>
        <v>733.03828583761833</v>
      </c>
      <c r="FN384">
        <f t="shared" si="821"/>
        <v>-0.86602540378439352</v>
      </c>
      <c r="FO384">
        <f t="shared" si="822"/>
        <v>-0.50000000000007805</v>
      </c>
      <c r="FP384">
        <f t="shared" si="823"/>
        <v>-4.3301270189219672</v>
      </c>
      <c r="FQ384">
        <f t="shared" si="824"/>
        <v>-2.5000000000003904</v>
      </c>
      <c r="FR384">
        <f t="shared" si="825"/>
        <v>7.5000000000003908</v>
      </c>
      <c r="FS384">
        <f t="shared" si="826"/>
        <v>2.4999999999996096</v>
      </c>
      <c r="FT384">
        <f t="shared" si="827"/>
        <v>8.6602540378446129</v>
      </c>
      <c r="FV384">
        <v>360</v>
      </c>
      <c r="FW384">
        <f t="shared" si="807"/>
        <v>120</v>
      </c>
      <c r="FX384">
        <f t="shared" si="828"/>
        <v>60</v>
      </c>
      <c r="FY384">
        <f t="shared" si="844"/>
        <v>3</v>
      </c>
      <c r="FZ384">
        <f t="shared" si="788"/>
        <v>1.5</v>
      </c>
      <c r="GA384">
        <f t="shared" si="845"/>
        <v>350</v>
      </c>
      <c r="GB384">
        <f t="shared" si="829"/>
        <v>0</v>
      </c>
      <c r="GC384" t="str">
        <f t="shared" si="830"/>
        <v/>
      </c>
      <c r="GD384" t="str">
        <f t="shared" si="789"/>
        <v/>
      </c>
      <c r="GH384" t="str">
        <f t="shared" si="740"/>
        <v/>
      </c>
      <c r="GI384" t="str">
        <f t="shared" si="831"/>
        <v/>
      </c>
      <c r="GJ384" s="43" t="str">
        <f t="shared" si="832"/>
        <v/>
      </c>
      <c r="GK384" s="43" t="str">
        <f t="shared" si="833"/>
        <v/>
      </c>
      <c r="GL384" s="145"/>
      <c r="GM384" t="str">
        <f t="shared" si="834"/>
        <v/>
      </c>
      <c r="GN384" t="str">
        <f t="shared" si="835"/>
        <v/>
      </c>
      <c r="GO384" t="str">
        <f t="shared" si="836"/>
        <v/>
      </c>
      <c r="GP384" t="str">
        <f t="shared" si="837"/>
        <v/>
      </c>
      <c r="GQ384" t="str">
        <f t="shared" si="790"/>
        <v/>
      </c>
      <c r="GR384" t="str">
        <f t="shared" si="838"/>
        <v/>
      </c>
      <c r="GS384" t="str">
        <f t="shared" si="839"/>
        <v/>
      </c>
      <c r="GU384" t="str">
        <f t="shared" si="840"/>
        <v/>
      </c>
      <c r="GV384" t="str">
        <f t="shared" si="721"/>
        <v/>
      </c>
      <c r="GW384" t="str">
        <f t="shared" si="722"/>
        <v/>
      </c>
      <c r="GX384" t="str">
        <f t="shared" si="723"/>
        <v/>
      </c>
      <c r="GY384" s="19"/>
      <c r="GZ384" t="e">
        <f t="shared" si="791"/>
        <v>#VALUE!</v>
      </c>
      <c r="HA384">
        <f t="shared" si="724"/>
        <v>3</v>
      </c>
      <c r="HC384" t="s">
        <v>982</v>
      </c>
      <c r="HD384">
        <f t="shared" si="808"/>
        <v>350</v>
      </c>
      <c r="HE384" t="str">
        <f t="shared" si="741"/>
        <v/>
      </c>
      <c r="HF384">
        <f t="shared" si="742"/>
        <v>0</v>
      </c>
      <c r="HG384" t="str">
        <f t="shared" si="743"/>
        <v/>
      </c>
      <c r="HH384">
        <f t="shared" si="841"/>
        <v>0</v>
      </c>
    </row>
    <row r="385" spans="2:227" x14ac:dyDescent="0.25">
      <c r="B385" s="8"/>
      <c r="C385" s="8"/>
      <c r="D385" s="8"/>
      <c r="E385" s="8"/>
      <c r="F385" s="8"/>
      <c r="G385" s="8"/>
      <c r="H385" s="8"/>
      <c r="I385" s="8"/>
      <c r="J385" s="8"/>
      <c r="L385" s="185"/>
      <c r="M385" s="185"/>
      <c r="N385" s="84"/>
      <c r="O385" s="8"/>
      <c r="P385" s="8"/>
      <c r="Q385" s="27"/>
      <c r="R385" s="227">
        <f t="shared" si="744"/>
        <v>234</v>
      </c>
      <c r="U385" s="32" t="str">
        <f t="shared" si="810"/>
        <v/>
      </c>
      <c r="V385" s="44" t="str">
        <f t="shared" si="811"/>
        <v/>
      </c>
      <c r="W385" s="66" t="str">
        <f t="shared" si="745"/>
        <v/>
      </c>
      <c r="X385" s="34" t="str">
        <f t="shared" si="812"/>
        <v/>
      </c>
      <c r="Y385" s="38" t="str">
        <f t="shared" si="813"/>
        <v/>
      </c>
      <c r="Z385" s="34" t="str">
        <f t="shared" si="814"/>
        <v/>
      </c>
      <c r="AA385" s="34" t="str">
        <f t="shared" si="815"/>
        <v/>
      </c>
      <c r="AB385" s="34" t="str">
        <f t="shared" si="746"/>
        <v/>
      </c>
      <c r="AC385" s="38" t="str">
        <f t="shared" si="747"/>
        <v/>
      </c>
      <c r="AD385" s="38" t="str">
        <f t="shared" si="748"/>
        <v/>
      </c>
      <c r="AE385" s="40" t="str">
        <f t="shared" si="816"/>
        <v/>
      </c>
      <c r="AG385" s="20" t="e">
        <f t="shared" si="749"/>
        <v>#VALUE!</v>
      </c>
      <c r="BE385" s="8">
        <v>180</v>
      </c>
      <c r="BF385" s="8">
        <v>360</v>
      </c>
      <c r="BG385" s="8">
        <f t="shared" si="809"/>
        <v>14040</v>
      </c>
      <c r="BH385">
        <f t="shared" si="750"/>
        <v>42120</v>
      </c>
      <c r="BI385" t="s">
        <v>20</v>
      </c>
      <c r="BJ385">
        <f t="shared" si="751"/>
        <v>42120</v>
      </c>
      <c r="BK385">
        <f t="shared" si="792"/>
        <v>0</v>
      </c>
      <c r="BL385" s="17">
        <f t="shared" si="752"/>
        <v>84240</v>
      </c>
      <c r="BM385" s="17">
        <f t="shared" si="753"/>
        <v>360</v>
      </c>
      <c r="BN385" s="17">
        <f t="shared" si="754"/>
        <v>84240</v>
      </c>
      <c r="BO385" s="17">
        <f t="shared" si="755"/>
        <v>0</v>
      </c>
      <c r="BR385">
        <f t="shared" si="756"/>
        <v>42120</v>
      </c>
      <c r="BS385">
        <f t="shared" si="757"/>
        <v>360</v>
      </c>
      <c r="BT385">
        <f t="shared" si="758"/>
        <v>234</v>
      </c>
      <c r="BU385">
        <f t="shared" si="759"/>
        <v>1</v>
      </c>
      <c r="BX385">
        <f t="shared" si="760"/>
        <v>1</v>
      </c>
      <c r="BY385">
        <f t="shared" si="761"/>
        <v>234</v>
      </c>
      <c r="BZ385">
        <f t="shared" si="762"/>
        <v>1</v>
      </c>
      <c r="CA385">
        <f t="shared" si="763"/>
        <v>1</v>
      </c>
      <c r="CB385">
        <f t="shared" si="764"/>
        <v>234</v>
      </c>
      <c r="CC385">
        <f t="shared" si="765"/>
        <v>1</v>
      </c>
      <c r="CD385" s="19"/>
      <c r="CE385" s="155">
        <f t="shared" si="766"/>
        <v>234</v>
      </c>
      <c r="CF385" s="17">
        <f t="shared" si="767"/>
        <v>234</v>
      </c>
      <c r="CG385" s="205">
        <f t="shared" si="768"/>
        <v>735.1326809400116</v>
      </c>
      <c r="CH385" s="205">
        <f t="shared" si="769"/>
        <v>234</v>
      </c>
      <c r="CI385" s="205">
        <f t="shared" si="770"/>
        <v>0</v>
      </c>
      <c r="CJ385" s="224">
        <f t="shared" si="725"/>
        <v>1</v>
      </c>
      <c r="CK385" s="205">
        <f t="shared" si="771"/>
        <v>2</v>
      </c>
      <c r="CL385" s="205">
        <v>360</v>
      </c>
      <c r="CM385" s="205">
        <f t="shared" si="793"/>
        <v>8.3333333333333332E-3</v>
      </c>
      <c r="CN385" s="8"/>
      <c r="CO385" s="198"/>
      <c r="CP385" s="8"/>
      <c r="CQ385" s="8"/>
      <c r="CR385" s="8"/>
      <c r="CS385" s="8"/>
      <c r="CT385" s="8">
        <f t="shared" si="794"/>
        <v>702</v>
      </c>
      <c r="CU385" s="8">
        <f t="shared" si="795"/>
        <v>3</v>
      </c>
      <c r="CV385" s="8">
        <f t="shared" si="772"/>
        <v>3</v>
      </c>
      <c r="CW385" s="8">
        <f t="shared" si="842"/>
        <v>234</v>
      </c>
      <c r="CX385" s="8">
        <f t="shared" si="843"/>
        <v>1</v>
      </c>
      <c r="CY385" s="8">
        <f t="shared" si="726"/>
        <v>3</v>
      </c>
      <c r="CZ385" s="8">
        <f t="shared" si="727"/>
        <v>234</v>
      </c>
      <c r="DA385" s="8">
        <f t="shared" si="773"/>
        <v>1</v>
      </c>
      <c r="DB385" s="8"/>
      <c r="DC385" s="198">
        <f t="shared" si="774"/>
        <v>234</v>
      </c>
      <c r="DD385" s="234" t="s">
        <v>1005</v>
      </c>
      <c r="DE385" s="198">
        <f t="shared" si="775"/>
        <v>1</v>
      </c>
      <c r="DF385" s="8" t="s">
        <v>16</v>
      </c>
      <c r="DG385" s="8">
        <f t="shared" si="728"/>
        <v>234</v>
      </c>
      <c r="DH385" s="129" t="s">
        <v>18</v>
      </c>
      <c r="DI385" s="129" t="s">
        <v>16</v>
      </c>
      <c r="DJ385" s="198">
        <f t="shared" si="776"/>
        <v>735.1326809400116</v>
      </c>
      <c r="DK385" s="30" t="s">
        <v>2</v>
      </c>
      <c r="DL385" s="198">
        <f t="shared" si="729"/>
        <v>735.1326809400116</v>
      </c>
      <c r="DM385" s="228">
        <f t="shared" si="796"/>
        <v>1000000000000</v>
      </c>
      <c r="DN385" s="228">
        <f t="shared" si="797"/>
        <v>735132680940011.63</v>
      </c>
      <c r="DO385" s="228">
        <f t="shared" si="798"/>
        <v>735132680940011.63</v>
      </c>
      <c r="DP385" s="228">
        <f t="shared" si="799"/>
        <v>735132680940012</v>
      </c>
      <c r="DQ385" s="228">
        <f t="shared" si="800"/>
        <v>735132680940012</v>
      </c>
      <c r="DR385" s="30" t="str">
        <f t="shared" si="801"/>
        <v/>
      </c>
      <c r="DS385" s="30">
        <f t="shared" si="802"/>
        <v>0</v>
      </c>
      <c r="DT385" s="30">
        <f t="shared" si="803"/>
        <v>0</v>
      </c>
      <c r="DU385" s="27"/>
      <c r="DV385" s="23" t="s">
        <v>19</v>
      </c>
      <c r="DW385" s="23">
        <f t="shared" si="730"/>
        <v>234</v>
      </c>
      <c r="DX385" s="23">
        <f t="shared" si="731"/>
        <v>1</v>
      </c>
      <c r="DY385" s="23">
        <f t="shared" si="777"/>
        <v>234</v>
      </c>
      <c r="DZ385" s="23">
        <f t="shared" si="778"/>
        <v>0</v>
      </c>
      <c r="EA385" s="23">
        <f t="shared" si="732"/>
        <v>0</v>
      </c>
      <c r="EB385" s="23"/>
      <c r="EC385" s="23">
        <f t="shared" si="779"/>
        <v>234</v>
      </c>
      <c r="ED385" s="23">
        <f t="shared" si="780"/>
        <v>1</v>
      </c>
      <c r="EE385" s="23">
        <f t="shared" si="781"/>
        <v>234</v>
      </c>
      <c r="EF385" s="23">
        <f t="shared" si="782"/>
        <v>1</v>
      </c>
      <c r="EG385" s="23"/>
      <c r="EH385" s="23" t="s">
        <v>36</v>
      </c>
      <c r="EI385" s="223">
        <f t="shared" si="783"/>
        <v>234</v>
      </c>
      <c r="EJ385" s="23" t="s">
        <v>17</v>
      </c>
      <c r="EK385" s="223">
        <f t="shared" si="784"/>
        <v>1</v>
      </c>
      <c r="EL385" s="92" t="s">
        <v>37</v>
      </c>
      <c r="EM385" s="24" t="s">
        <v>18</v>
      </c>
      <c r="EN385" s="92">
        <f t="shared" si="817"/>
        <v>1</v>
      </c>
      <c r="EO385" s="92" t="s">
        <v>16</v>
      </c>
      <c r="EP385" t="str">
        <f t="shared" si="818"/>
        <v xml:space="preserve">( 234 / 1 ) π </v>
      </c>
      <c r="EQ385" t="str">
        <f t="shared" si="819"/>
        <v xml:space="preserve">234 π </v>
      </c>
      <c r="ER385" t="str">
        <f t="shared" si="785"/>
        <v xml:space="preserve">234 π </v>
      </c>
      <c r="ES385">
        <f t="shared" si="804"/>
        <v>0</v>
      </c>
      <c r="ET385" t="str">
        <f t="shared" si="786"/>
        <v xml:space="preserve">234 π </v>
      </c>
      <c r="EU385" s="92" t="s">
        <v>39</v>
      </c>
      <c r="EV385" s="92">
        <f t="shared" si="805"/>
        <v>352</v>
      </c>
      <c r="EW385" s="92"/>
      <c r="EX385" s="92">
        <f t="shared" si="806"/>
        <v>3</v>
      </c>
      <c r="EY385" s="92">
        <f t="shared" si="733"/>
        <v>1</v>
      </c>
      <c r="EZ385" s="71" t="str">
        <f t="shared" si="734"/>
        <v xml:space="preserve">42120° = </v>
      </c>
      <c r="FA385" s="73" t="str">
        <f t="shared" si="787"/>
        <v xml:space="preserve">234 π </v>
      </c>
      <c r="FB385" s="26" t="str">
        <f t="shared" si="735"/>
        <v>=</v>
      </c>
      <c r="FC385" s="26"/>
      <c r="FD385" s="26">
        <f t="shared" si="736"/>
        <v>735.1326809400116</v>
      </c>
      <c r="FE385" s="26"/>
      <c r="FF385" s="26" t="s">
        <v>39</v>
      </c>
      <c r="FG385" s="25">
        <f t="shared" si="737"/>
        <v>735.13268094001148</v>
      </c>
      <c r="FH385" s="25" t="s">
        <v>2</v>
      </c>
      <c r="FI385" s="25">
        <f t="shared" si="738"/>
        <v>1</v>
      </c>
      <c r="FL385" s="144" t="str">
        <f t="shared" si="739"/>
        <v>234 π   =</v>
      </c>
      <c r="FM385" s="42">
        <f t="shared" si="820"/>
        <v>735.13268094001148</v>
      </c>
      <c r="FN385">
        <f t="shared" si="821"/>
        <v>-1.3524988420887674E-13</v>
      </c>
      <c r="FO385">
        <f t="shared" si="822"/>
        <v>1</v>
      </c>
      <c r="FP385">
        <f t="shared" si="823"/>
        <v>-6.7624942104438368E-13</v>
      </c>
      <c r="FQ385">
        <f t="shared" si="824"/>
        <v>5</v>
      </c>
      <c r="FR385">
        <f t="shared" si="825"/>
        <v>0</v>
      </c>
      <c r="FS385">
        <f t="shared" si="826"/>
        <v>0</v>
      </c>
      <c r="FT385">
        <f t="shared" si="827"/>
        <v>6.7624942104438368E-13</v>
      </c>
      <c r="FV385">
        <v>360</v>
      </c>
      <c r="FW385">
        <f t="shared" si="807"/>
        <v>120</v>
      </c>
      <c r="FX385">
        <f t="shared" si="828"/>
        <v>60</v>
      </c>
      <c r="FY385">
        <f t="shared" si="844"/>
        <v>3</v>
      </c>
      <c r="FZ385">
        <f t="shared" si="788"/>
        <v>1.5</v>
      </c>
      <c r="GA385">
        <f t="shared" si="845"/>
        <v>351</v>
      </c>
      <c r="GB385">
        <f t="shared" si="829"/>
        <v>0</v>
      </c>
      <c r="GC385" t="str">
        <f t="shared" si="830"/>
        <v/>
      </c>
      <c r="GD385" t="str">
        <f t="shared" si="789"/>
        <v/>
      </c>
      <c r="GH385" t="str">
        <f t="shared" si="740"/>
        <v/>
      </c>
      <c r="GI385" t="str">
        <f t="shared" si="831"/>
        <v/>
      </c>
      <c r="GJ385" s="43" t="str">
        <f t="shared" si="832"/>
        <v/>
      </c>
      <c r="GK385" s="43" t="str">
        <f t="shared" si="833"/>
        <v/>
      </c>
      <c r="GL385" s="145"/>
      <c r="GM385" t="str">
        <f t="shared" si="834"/>
        <v/>
      </c>
      <c r="GN385" t="str">
        <f t="shared" si="835"/>
        <v/>
      </c>
      <c r="GO385" t="str">
        <f t="shared" si="836"/>
        <v/>
      </c>
      <c r="GP385" t="str">
        <f t="shared" si="837"/>
        <v/>
      </c>
      <c r="GQ385" t="str">
        <f t="shared" si="790"/>
        <v/>
      </c>
      <c r="GR385" t="str">
        <f t="shared" si="838"/>
        <v/>
      </c>
      <c r="GS385" t="str">
        <f t="shared" si="839"/>
        <v/>
      </c>
      <c r="GU385" t="str">
        <f t="shared" si="840"/>
        <v/>
      </c>
      <c r="GV385" t="str">
        <f t="shared" si="721"/>
        <v/>
      </c>
      <c r="GW385" t="str">
        <f t="shared" si="722"/>
        <v/>
      </c>
      <c r="GX385" t="str">
        <f t="shared" si="723"/>
        <v/>
      </c>
      <c r="GY385" s="19"/>
      <c r="GZ385" t="e">
        <f t="shared" si="791"/>
        <v>#VALUE!</v>
      </c>
      <c r="HA385">
        <f t="shared" si="724"/>
        <v>3</v>
      </c>
      <c r="HC385" t="s">
        <v>982</v>
      </c>
      <c r="HD385">
        <f t="shared" si="808"/>
        <v>351</v>
      </c>
      <c r="HE385" t="str">
        <f t="shared" si="741"/>
        <v/>
      </c>
      <c r="HF385">
        <f t="shared" si="742"/>
        <v>0</v>
      </c>
      <c r="HG385" t="str">
        <f t="shared" si="743"/>
        <v/>
      </c>
      <c r="HH385">
        <f t="shared" si="841"/>
        <v>0</v>
      </c>
    </row>
    <row r="386" spans="2:227" x14ac:dyDescent="0.25">
      <c r="B386" s="8"/>
      <c r="C386" s="8"/>
      <c r="D386" s="8"/>
      <c r="E386" s="8"/>
      <c r="F386" s="8"/>
      <c r="G386" s="8"/>
      <c r="H386" s="8"/>
      <c r="I386" s="8"/>
      <c r="J386" s="8"/>
      <c r="L386" s="185"/>
      <c r="M386" s="185"/>
      <c r="N386" s="84"/>
      <c r="O386" s="8"/>
      <c r="P386" s="8"/>
      <c r="Q386" s="27"/>
      <c r="R386" s="227">
        <f t="shared" si="744"/>
        <v>234.66666666666666</v>
      </c>
      <c r="U386" s="32" t="str">
        <f t="shared" si="810"/>
        <v/>
      </c>
      <c r="V386" s="45" t="str">
        <f t="shared" si="811"/>
        <v/>
      </c>
      <c r="W386" s="32" t="str">
        <f t="shared" si="745"/>
        <v/>
      </c>
      <c r="X386" s="35" t="str">
        <f t="shared" si="812"/>
        <v/>
      </c>
      <c r="Y386" s="39" t="str">
        <f t="shared" si="813"/>
        <v/>
      </c>
      <c r="Z386" s="35" t="str">
        <f t="shared" si="814"/>
        <v/>
      </c>
      <c r="AA386" s="35" t="str">
        <f t="shared" si="815"/>
        <v/>
      </c>
      <c r="AB386" s="35" t="str">
        <f t="shared" si="746"/>
        <v/>
      </c>
      <c r="AC386" s="39" t="str">
        <f t="shared" si="747"/>
        <v/>
      </c>
      <c r="AD386" s="39" t="str">
        <f t="shared" si="748"/>
        <v/>
      </c>
      <c r="AE386" s="41" t="str">
        <f t="shared" si="816"/>
        <v/>
      </c>
      <c r="AG386" s="20" t="e">
        <f t="shared" si="749"/>
        <v>#VALUE!</v>
      </c>
      <c r="BE386" s="8">
        <v>180</v>
      </c>
      <c r="BF386" s="8">
        <v>360</v>
      </c>
      <c r="BG386" s="8">
        <f t="shared" si="809"/>
        <v>14080</v>
      </c>
      <c r="BH386">
        <f t="shared" si="750"/>
        <v>42240</v>
      </c>
      <c r="BI386" t="s">
        <v>20</v>
      </c>
      <c r="BJ386">
        <f t="shared" si="751"/>
        <v>42240</v>
      </c>
      <c r="BK386">
        <f t="shared" si="792"/>
        <v>0</v>
      </c>
      <c r="BL386" s="17">
        <f t="shared" si="752"/>
        <v>84480</v>
      </c>
      <c r="BM386" s="17">
        <f t="shared" si="753"/>
        <v>360</v>
      </c>
      <c r="BN386" s="17">
        <f t="shared" si="754"/>
        <v>84480</v>
      </c>
      <c r="BO386" s="17">
        <f t="shared" si="755"/>
        <v>0</v>
      </c>
      <c r="BR386">
        <f t="shared" si="756"/>
        <v>42240</v>
      </c>
      <c r="BS386">
        <f t="shared" si="757"/>
        <v>120</v>
      </c>
      <c r="BT386">
        <f t="shared" si="758"/>
        <v>704</v>
      </c>
      <c r="BU386">
        <f t="shared" si="759"/>
        <v>3</v>
      </c>
      <c r="BX386">
        <f t="shared" si="760"/>
        <v>1</v>
      </c>
      <c r="BY386">
        <f t="shared" si="761"/>
        <v>704</v>
      </c>
      <c r="BZ386">
        <f t="shared" si="762"/>
        <v>3</v>
      </c>
      <c r="CA386">
        <f t="shared" si="763"/>
        <v>1</v>
      </c>
      <c r="CB386">
        <f t="shared" si="764"/>
        <v>704</v>
      </c>
      <c r="CC386">
        <f t="shared" si="765"/>
        <v>3</v>
      </c>
      <c r="CD386" s="19"/>
      <c r="CE386" s="155">
        <f t="shared" si="766"/>
        <v>234.66666666666666</v>
      </c>
      <c r="CF386" s="17">
        <f t="shared" si="767"/>
        <v>234.66666666666666</v>
      </c>
      <c r="CG386" s="205">
        <f t="shared" si="768"/>
        <v>737.22707604240475</v>
      </c>
      <c r="CH386" s="205">
        <f t="shared" si="769"/>
        <v>234.66666666666666</v>
      </c>
      <c r="CI386" s="205">
        <f t="shared" si="770"/>
        <v>0</v>
      </c>
      <c r="CJ386" s="224">
        <f t="shared" si="725"/>
        <v>1</v>
      </c>
      <c r="CK386" s="205">
        <f t="shared" si="771"/>
        <v>2</v>
      </c>
      <c r="CL386" s="205">
        <v>360</v>
      </c>
      <c r="CM386" s="205">
        <f t="shared" si="793"/>
        <v>8.3333333333333332E-3</v>
      </c>
      <c r="CN386" s="8"/>
      <c r="CO386" s="198"/>
      <c r="CP386" s="8"/>
      <c r="CQ386" s="8"/>
      <c r="CR386" s="8"/>
      <c r="CS386" s="8"/>
      <c r="CT386" s="8">
        <f t="shared" si="794"/>
        <v>704</v>
      </c>
      <c r="CU386" s="8">
        <f t="shared" si="795"/>
        <v>3</v>
      </c>
      <c r="CV386" s="8">
        <f t="shared" si="772"/>
        <v>1</v>
      </c>
      <c r="CW386" s="8">
        <f t="shared" si="842"/>
        <v>704</v>
      </c>
      <c r="CX386" s="8">
        <f t="shared" si="843"/>
        <v>3</v>
      </c>
      <c r="CY386" s="8">
        <f t="shared" si="726"/>
        <v>1</v>
      </c>
      <c r="CZ386" s="8">
        <f t="shared" si="727"/>
        <v>704</v>
      </c>
      <c r="DA386" s="8">
        <f t="shared" si="773"/>
        <v>3</v>
      </c>
      <c r="DB386" s="8"/>
      <c r="DC386" s="198">
        <f t="shared" si="774"/>
        <v>704</v>
      </c>
      <c r="DD386" s="234" t="s">
        <v>1005</v>
      </c>
      <c r="DE386" s="198">
        <f t="shared" si="775"/>
        <v>3</v>
      </c>
      <c r="DF386" s="8" t="s">
        <v>16</v>
      </c>
      <c r="DG386" s="8">
        <f t="shared" si="728"/>
        <v>234.66666666666666</v>
      </c>
      <c r="DH386" s="129" t="s">
        <v>18</v>
      </c>
      <c r="DI386" s="129" t="s">
        <v>16</v>
      </c>
      <c r="DJ386" s="198">
        <f t="shared" si="776"/>
        <v>737.22707604240475</v>
      </c>
      <c r="DK386" s="30" t="s">
        <v>2</v>
      </c>
      <c r="DL386" s="198">
        <f t="shared" si="729"/>
        <v>737.22707604240475</v>
      </c>
      <c r="DM386" s="228">
        <f t="shared" si="796"/>
        <v>1000000000000</v>
      </c>
      <c r="DN386" s="228">
        <f t="shared" si="797"/>
        <v>737227076042404.75</v>
      </c>
      <c r="DO386" s="228">
        <f t="shared" si="798"/>
        <v>737227076042404.75</v>
      </c>
      <c r="DP386" s="228">
        <f t="shared" si="799"/>
        <v>737227076042405</v>
      </c>
      <c r="DQ386" s="228">
        <f t="shared" si="800"/>
        <v>737227076042405</v>
      </c>
      <c r="DR386" s="30" t="str">
        <f t="shared" si="801"/>
        <v/>
      </c>
      <c r="DS386" s="30">
        <f t="shared" si="802"/>
        <v>0</v>
      </c>
      <c r="DT386" s="30">
        <f t="shared" si="803"/>
        <v>0</v>
      </c>
      <c r="DU386" s="27"/>
      <c r="DV386" s="23" t="s">
        <v>19</v>
      </c>
      <c r="DW386" s="23">
        <f t="shared" si="730"/>
        <v>704</v>
      </c>
      <c r="DX386" s="23">
        <f t="shared" si="731"/>
        <v>3</v>
      </c>
      <c r="DY386" s="23">
        <f t="shared" si="777"/>
        <v>234.66666666666666</v>
      </c>
      <c r="DZ386" s="23">
        <f t="shared" si="778"/>
        <v>0</v>
      </c>
      <c r="EA386" s="23">
        <f t="shared" si="732"/>
        <v>0</v>
      </c>
      <c r="EB386" s="23"/>
      <c r="EC386" s="23">
        <f t="shared" si="779"/>
        <v>704</v>
      </c>
      <c r="ED386" s="23">
        <f t="shared" si="780"/>
        <v>3</v>
      </c>
      <c r="EE386" s="23">
        <f t="shared" si="781"/>
        <v>704</v>
      </c>
      <c r="EF386" s="23">
        <f t="shared" si="782"/>
        <v>3</v>
      </c>
      <c r="EG386" s="23"/>
      <c r="EH386" s="23" t="s">
        <v>36</v>
      </c>
      <c r="EI386" s="223">
        <f t="shared" si="783"/>
        <v>704</v>
      </c>
      <c r="EJ386" s="23" t="s">
        <v>17</v>
      </c>
      <c r="EK386" s="223">
        <f t="shared" si="784"/>
        <v>3</v>
      </c>
      <c r="EL386" s="92" t="s">
        <v>37</v>
      </c>
      <c r="EM386" s="24" t="s">
        <v>18</v>
      </c>
      <c r="EN386" s="92">
        <f t="shared" si="817"/>
        <v>1</v>
      </c>
      <c r="EO386" s="92" t="s">
        <v>16</v>
      </c>
      <c r="EP386" t="str">
        <f t="shared" si="818"/>
        <v xml:space="preserve">( 704 / 3 ) π </v>
      </c>
      <c r="EQ386" t="str">
        <f t="shared" si="819"/>
        <v xml:space="preserve">( 704 / 3 ) π </v>
      </c>
      <c r="ER386" t="str">
        <f t="shared" si="785"/>
        <v xml:space="preserve">( 704 / 3 ) π </v>
      </c>
      <c r="ES386">
        <f t="shared" si="804"/>
        <v>0</v>
      </c>
      <c r="ET386" t="str">
        <f t="shared" si="786"/>
        <v xml:space="preserve">( 704 / 3 ) π </v>
      </c>
      <c r="EU386" s="92" t="s">
        <v>39</v>
      </c>
      <c r="EV386" s="92">
        <f t="shared" si="805"/>
        <v>353</v>
      </c>
      <c r="EW386" s="92"/>
      <c r="EX386" s="92">
        <f t="shared" si="806"/>
        <v>3</v>
      </c>
      <c r="EY386" s="92">
        <f t="shared" si="733"/>
        <v>1</v>
      </c>
      <c r="EZ386" s="71" t="str">
        <f t="shared" si="734"/>
        <v xml:space="preserve">42240° = </v>
      </c>
      <c r="FA386" s="73" t="str">
        <f t="shared" si="787"/>
        <v xml:space="preserve">( 704 / 3 ) π </v>
      </c>
      <c r="FB386" s="26" t="str">
        <f t="shared" si="735"/>
        <v>=</v>
      </c>
      <c r="FC386" s="26"/>
      <c r="FD386" s="26">
        <f t="shared" si="736"/>
        <v>737.22707604240475</v>
      </c>
      <c r="FE386" s="26"/>
      <c r="FF386" s="26" t="s">
        <v>39</v>
      </c>
      <c r="FG386" s="25">
        <f t="shared" si="737"/>
        <v>737.22707604240475</v>
      </c>
      <c r="FH386" s="25" t="s">
        <v>2</v>
      </c>
      <c r="FI386" s="25" t="str">
        <f t="shared" si="738"/>
        <v/>
      </c>
      <c r="FL386" s="144" t="str">
        <f t="shared" si="739"/>
        <v>( 704 / 3 ) π   =</v>
      </c>
      <c r="FM386" s="42">
        <f t="shared" si="820"/>
        <v>737.22707604240475</v>
      </c>
      <c r="FN386">
        <f t="shared" si="821"/>
        <v>0.86602540378447201</v>
      </c>
      <c r="FO386">
        <f t="shared" si="822"/>
        <v>-0.49999999999994227</v>
      </c>
      <c r="FP386">
        <f t="shared" si="823"/>
        <v>4.3301270189223597</v>
      </c>
      <c r="FQ386">
        <f t="shared" si="824"/>
        <v>-2.4999999999997113</v>
      </c>
      <c r="FR386">
        <f t="shared" si="825"/>
        <v>7.4999999999997113</v>
      </c>
      <c r="FS386">
        <f t="shared" si="826"/>
        <v>2.5000000000002887</v>
      </c>
      <c r="FT386">
        <f t="shared" si="827"/>
        <v>8.6602540378442203</v>
      </c>
      <c r="FV386">
        <v>360</v>
      </c>
      <c r="FW386">
        <f t="shared" si="807"/>
        <v>120</v>
      </c>
      <c r="FX386">
        <f t="shared" si="828"/>
        <v>60</v>
      </c>
      <c r="FY386">
        <f t="shared" si="844"/>
        <v>3</v>
      </c>
      <c r="FZ386">
        <f t="shared" si="788"/>
        <v>1.5</v>
      </c>
      <c r="GA386">
        <f t="shared" si="845"/>
        <v>352</v>
      </c>
      <c r="GB386">
        <f t="shared" si="829"/>
        <v>0</v>
      </c>
      <c r="GC386" t="str">
        <f t="shared" si="830"/>
        <v/>
      </c>
      <c r="GD386" t="str">
        <f t="shared" si="789"/>
        <v/>
      </c>
      <c r="GH386" t="str">
        <f t="shared" si="740"/>
        <v/>
      </c>
      <c r="GI386" t="str">
        <f t="shared" si="831"/>
        <v/>
      </c>
      <c r="GJ386" s="43" t="str">
        <f t="shared" si="832"/>
        <v/>
      </c>
      <c r="GK386" s="43" t="str">
        <f t="shared" si="833"/>
        <v/>
      </c>
      <c r="GL386" s="145"/>
      <c r="GM386" t="str">
        <f t="shared" si="834"/>
        <v/>
      </c>
      <c r="GN386" t="str">
        <f t="shared" si="835"/>
        <v/>
      </c>
      <c r="GO386" t="str">
        <f t="shared" si="836"/>
        <v/>
      </c>
      <c r="GP386" t="str">
        <f t="shared" si="837"/>
        <v/>
      </c>
      <c r="GQ386" t="str">
        <f t="shared" si="790"/>
        <v/>
      </c>
      <c r="GR386" t="str">
        <f t="shared" si="838"/>
        <v/>
      </c>
      <c r="GS386" t="str">
        <f t="shared" si="839"/>
        <v/>
      </c>
      <c r="GU386" t="str">
        <f t="shared" si="840"/>
        <v/>
      </c>
      <c r="GV386" t="str">
        <f t="shared" si="721"/>
        <v/>
      </c>
      <c r="GW386" t="str">
        <f t="shared" si="722"/>
        <v/>
      </c>
      <c r="GX386" t="str">
        <f t="shared" si="723"/>
        <v/>
      </c>
      <c r="GY386" s="19"/>
      <c r="GZ386" t="e">
        <f t="shared" si="791"/>
        <v>#VALUE!</v>
      </c>
      <c r="HA386">
        <f t="shared" si="724"/>
        <v>3</v>
      </c>
      <c r="HC386" t="s">
        <v>982</v>
      </c>
      <c r="HD386">
        <f t="shared" si="808"/>
        <v>352</v>
      </c>
      <c r="HE386" t="str">
        <f t="shared" si="741"/>
        <v/>
      </c>
      <c r="HF386">
        <f t="shared" si="742"/>
        <v>0</v>
      </c>
      <c r="HG386" t="str">
        <f t="shared" si="743"/>
        <v/>
      </c>
      <c r="HH386">
        <f t="shared" si="841"/>
        <v>0</v>
      </c>
    </row>
    <row r="387" spans="2:227" x14ac:dyDescent="0.25">
      <c r="B387" s="8"/>
      <c r="C387" s="8"/>
      <c r="D387" s="8"/>
      <c r="E387" s="8"/>
      <c r="F387" s="8"/>
      <c r="G387" s="8"/>
      <c r="H387" s="8"/>
      <c r="I387" s="8"/>
      <c r="J387" s="8"/>
      <c r="L387" s="185"/>
      <c r="M387" s="185"/>
      <c r="N387" s="84"/>
      <c r="O387" s="8"/>
      <c r="P387" s="8"/>
      <c r="Q387" s="27"/>
      <c r="R387" s="227">
        <f t="shared" si="744"/>
        <v>235.33333333333334</v>
      </c>
      <c r="U387" s="32" t="str">
        <f t="shared" si="810"/>
        <v/>
      </c>
      <c r="V387" s="44" t="str">
        <f t="shared" si="811"/>
        <v/>
      </c>
      <c r="W387" s="66" t="str">
        <f t="shared" si="745"/>
        <v/>
      </c>
      <c r="X387" s="34" t="str">
        <f t="shared" si="812"/>
        <v/>
      </c>
      <c r="Y387" s="38" t="str">
        <f t="shared" si="813"/>
        <v/>
      </c>
      <c r="Z387" s="34" t="str">
        <f t="shared" si="814"/>
        <v/>
      </c>
      <c r="AA387" s="34" t="str">
        <f t="shared" si="815"/>
        <v/>
      </c>
      <c r="AB387" s="34" t="str">
        <f t="shared" si="746"/>
        <v/>
      </c>
      <c r="AC387" s="38" t="str">
        <f t="shared" si="747"/>
        <v/>
      </c>
      <c r="AD387" s="38" t="str">
        <f t="shared" si="748"/>
        <v/>
      </c>
      <c r="AE387" s="40" t="str">
        <f t="shared" si="816"/>
        <v/>
      </c>
      <c r="AG387" s="20" t="e">
        <f t="shared" si="749"/>
        <v>#VALUE!</v>
      </c>
      <c r="BE387" s="8">
        <v>180</v>
      </c>
      <c r="BF387" s="8">
        <v>360</v>
      </c>
      <c r="BG387" s="8">
        <f t="shared" si="809"/>
        <v>14120</v>
      </c>
      <c r="BH387">
        <f t="shared" si="750"/>
        <v>42360</v>
      </c>
      <c r="BI387" t="s">
        <v>20</v>
      </c>
      <c r="BJ387">
        <f t="shared" si="751"/>
        <v>42360</v>
      </c>
      <c r="BK387">
        <f t="shared" si="792"/>
        <v>0</v>
      </c>
      <c r="BL387" s="17">
        <f t="shared" si="752"/>
        <v>84720</v>
      </c>
      <c r="BM387" s="17">
        <f t="shared" si="753"/>
        <v>360</v>
      </c>
      <c r="BN387" s="17">
        <f t="shared" si="754"/>
        <v>84720</v>
      </c>
      <c r="BO387" s="17">
        <f t="shared" si="755"/>
        <v>0</v>
      </c>
      <c r="BR387">
        <f t="shared" si="756"/>
        <v>42360</v>
      </c>
      <c r="BS387">
        <f t="shared" si="757"/>
        <v>120</v>
      </c>
      <c r="BT387">
        <f t="shared" si="758"/>
        <v>706</v>
      </c>
      <c r="BU387">
        <f t="shared" si="759"/>
        <v>3</v>
      </c>
      <c r="BX387">
        <f t="shared" si="760"/>
        <v>1</v>
      </c>
      <c r="BY387">
        <f t="shared" si="761"/>
        <v>706</v>
      </c>
      <c r="BZ387">
        <f t="shared" si="762"/>
        <v>3</v>
      </c>
      <c r="CA387">
        <f t="shared" si="763"/>
        <v>1</v>
      </c>
      <c r="CB387">
        <f t="shared" si="764"/>
        <v>706</v>
      </c>
      <c r="CC387">
        <f t="shared" si="765"/>
        <v>3</v>
      </c>
      <c r="CD387" s="19"/>
      <c r="CE387" s="155">
        <f t="shared" si="766"/>
        <v>235.33333333333334</v>
      </c>
      <c r="CF387" s="17">
        <f t="shared" si="767"/>
        <v>235.33333333333334</v>
      </c>
      <c r="CG387" s="205">
        <f t="shared" si="768"/>
        <v>739.32147114479801</v>
      </c>
      <c r="CH387" s="205">
        <f t="shared" si="769"/>
        <v>235.33333333333334</v>
      </c>
      <c r="CI387" s="205">
        <f t="shared" si="770"/>
        <v>0</v>
      </c>
      <c r="CJ387" s="224">
        <f t="shared" si="725"/>
        <v>1</v>
      </c>
      <c r="CK387" s="205">
        <f t="shared" si="771"/>
        <v>2</v>
      </c>
      <c r="CL387" s="205">
        <v>360</v>
      </c>
      <c r="CM387" s="205">
        <f t="shared" si="793"/>
        <v>8.3333333333333332E-3</v>
      </c>
      <c r="CN387" s="8"/>
      <c r="CO387" s="198"/>
      <c r="CP387" s="8"/>
      <c r="CQ387" s="8"/>
      <c r="CR387" s="8"/>
      <c r="CS387" s="8"/>
      <c r="CT387" s="8">
        <f t="shared" si="794"/>
        <v>706</v>
      </c>
      <c r="CU387" s="8">
        <f t="shared" si="795"/>
        <v>3</v>
      </c>
      <c r="CV387" s="8">
        <f t="shared" si="772"/>
        <v>1</v>
      </c>
      <c r="CW387" s="8">
        <f t="shared" si="842"/>
        <v>706</v>
      </c>
      <c r="CX387" s="8">
        <f t="shared" si="843"/>
        <v>3</v>
      </c>
      <c r="CY387" s="8">
        <f t="shared" si="726"/>
        <v>1</v>
      </c>
      <c r="CZ387" s="8">
        <f t="shared" si="727"/>
        <v>706</v>
      </c>
      <c r="DA387" s="8">
        <f t="shared" si="773"/>
        <v>3</v>
      </c>
      <c r="DB387" s="8"/>
      <c r="DC387" s="198">
        <f t="shared" si="774"/>
        <v>706</v>
      </c>
      <c r="DD387" s="234" t="s">
        <v>1005</v>
      </c>
      <c r="DE387" s="198">
        <f t="shared" si="775"/>
        <v>3</v>
      </c>
      <c r="DF387" s="8" t="s">
        <v>16</v>
      </c>
      <c r="DG387" s="8">
        <f t="shared" si="728"/>
        <v>235.33333333333334</v>
      </c>
      <c r="DH387" s="129" t="s">
        <v>18</v>
      </c>
      <c r="DI387" s="129" t="s">
        <v>16</v>
      </c>
      <c r="DJ387" s="198">
        <f t="shared" si="776"/>
        <v>739.32147114479801</v>
      </c>
      <c r="DK387" s="30" t="s">
        <v>2</v>
      </c>
      <c r="DL387" s="198">
        <f t="shared" si="729"/>
        <v>739.32147114479801</v>
      </c>
      <c r="DM387" s="228">
        <f t="shared" si="796"/>
        <v>1000000000000</v>
      </c>
      <c r="DN387" s="228">
        <f t="shared" si="797"/>
        <v>739321471144798</v>
      </c>
      <c r="DO387" s="228">
        <f t="shared" si="798"/>
        <v>739321471144798</v>
      </c>
      <c r="DP387" s="228">
        <f t="shared" si="799"/>
        <v>739321471144798</v>
      </c>
      <c r="DQ387" s="228">
        <f t="shared" si="800"/>
        <v>739321471144798</v>
      </c>
      <c r="DR387" s="30" t="str">
        <f t="shared" si="801"/>
        <v/>
      </c>
      <c r="DS387" s="30">
        <f t="shared" si="802"/>
        <v>0</v>
      </c>
      <c r="DT387" s="30">
        <f t="shared" si="803"/>
        <v>0</v>
      </c>
      <c r="DU387" s="27"/>
      <c r="DV387" s="23" t="s">
        <v>19</v>
      </c>
      <c r="DW387" s="23">
        <f t="shared" si="730"/>
        <v>706</v>
      </c>
      <c r="DX387" s="23">
        <f t="shared" si="731"/>
        <v>3</v>
      </c>
      <c r="DY387" s="23">
        <f t="shared" si="777"/>
        <v>235.33333333333334</v>
      </c>
      <c r="DZ387" s="23">
        <f t="shared" si="778"/>
        <v>0</v>
      </c>
      <c r="EA387" s="23">
        <f t="shared" si="732"/>
        <v>0</v>
      </c>
      <c r="EB387" s="23"/>
      <c r="EC387" s="23">
        <f t="shared" si="779"/>
        <v>706</v>
      </c>
      <c r="ED387" s="23">
        <f t="shared" si="780"/>
        <v>3</v>
      </c>
      <c r="EE387" s="23">
        <f t="shared" si="781"/>
        <v>706</v>
      </c>
      <c r="EF387" s="23">
        <f t="shared" si="782"/>
        <v>3</v>
      </c>
      <c r="EG387" s="23"/>
      <c r="EH387" s="23" t="s">
        <v>36</v>
      </c>
      <c r="EI387" s="223">
        <f t="shared" si="783"/>
        <v>706</v>
      </c>
      <c r="EJ387" s="23" t="s">
        <v>17</v>
      </c>
      <c r="EK387" s="223">
        <f t="shared" si="784"/>
        <v>3</v>
      </c>
      <c r="EL387" s="92" t="s">
        <v>37</v>
      </c>
      <c r="EM387" s="24" t="s">
        <v>18</v>
      </c>
      <c r="EN387" s="92">
        <f t="shared" si="817"/>
        <v>1</v>
      </c>
      <c r="EO387" s="92" t="s">
        <v>16</v>
      </c>
      <c r="EP387" t="str">
        <f t="shared" si="818"/>
        <v xml:space="preserve">( 706 / 3 ) π </v>
      </c>
      <c r="EQ387" t="str">
        <f t="shared" si="819"/>
        <v xml:space="preserve">( 706 / 3 ) π </v>
      </c>
      <c r="ER387" t="str">
        <f t="shared" si="785"/>
        <v xml:space="preserve">( 706 / 3 ) π </v>
      </c>
      <c r="ES387">
        <f t="shared" si="804"/>
        <v>0</v>
      </c>
      <c r="ET387" t="str">
        <f t="shared" si="786"/>
        <v xml:space="preserve">( 706 / 3 ) π </v>
      </c>
      <c r="EU387" s="92" t="s">
        <v>39</v>
      </c>
      <c r="EV387" s="92">
        <f t="shared" si="805"/>
        <v>354</v>
      </c>
      <c r="EW387" s="92"/>
      <c r="EX387" s="92">
        <f t="shared" si="806"/>
        <v>3</v>
      </c>
      <c r="EY387" s="92">
        <f t="shared" si="733"/>
        <v>3</v>
      </c>
      <c r="EZ387" s="71" t="str">
        <f t="shared" si="734"/>
        <v xml:space="preserve">42360° = </v>
      </c>
      <c r="FA387" s="73" t="str">
        <f t="shared" si="787"/>
        <v xml:space="preserve">( 706 / 3 ) π </v>
      </c>
      <c r="FB387" s="26" t="str">
        <f t="shared" si="735"/>
        <v>=</v>
      </c>
      <c r="FC387" s="26"/>
      <c r="FD387" s="26">
        <f t="shared" si="736"/>
        <v>739.32147114479801</v>
      </c>
      <c r="FE387" s="26"/>
      <c r="FF387" s="26" t="s">
        <v>39</v>
      </c>
      <c r="FG387" s="25">
        <f t="shared" si="737"/>
        <v>739.32147114479801</v>
      </c>
      <c r="FH387" s="25" t="s">
        <v>2</v>
      </c>
      <c r="FI387" s="25" t="str">
        <f t="shared" si="738"/>
        <v/>
      </c>
      <c r="FL387" s="144" t="str">
        <f t="shared" si="739"/>
        <v>( 706 / 3 ) π   =</v>
      </c>
      <c r="FM387" s="42">
        <f t="shared" si="820"/>
        <v>739.32147114479801</v>
      </c>
      <c r="FN387">
        <f t="shared" si="821"/>
        <v>-0.8660254037844396</v>
      </c>
      <c r="FO387">
        <f t="shared" si="822"/>
        <v>-0.49999999999999828</v>
      </c>
      <c r="FP387">
        <f t="shared" si="823"/>
        <v>-4.3301270189221981</v>
      </c>
      <c r="FQ387">
        <f t="shared" si="824"/>
        <v>-2.4999999999999916</v>
      </c>
      <c r="FR387">
        <f t="shared" si="825"/>
        <v>7.4999999999999911</v>
      </c>
      <c r="FS387">
        <f t="shared" si="826"/>
        <v>2.5000000000000084</v>
      </c>
      <c r="FT387">
        <f t="shared" si="827"/>
        <v>8.660254037844382</v>
      </c>
      <c r="FV387">
        <v>360</v>
      </c>
      <c r="FW387">
        <f t="shared" si="807"/>
        <v>120</v>
      </c>
      <c r="FX387">
        <f t="shared" si="828"/>
        <v>60</v>
      </c>
      <c r="FY387">
        <f t="shared" si="844"/>
        <v>3</v>
      </c>
      <c r="FZ387">
        <f t="shared" si="788"/>
        <v>1.5</v>
      </c>
      <c r="GA387">
        <f t="shared" si="845"/>
        <v>353</v>
      </c>
      <c r="GB387">
        <f t="shared" si="829"/>
        <v>0</v>
      </c>
      <c r="GC387" t="str">
        <f t="shared" si="830"/>
        <v/>
      </c>
      <c r="GD387" t="str">
        <f t="shared" si="789"/>
        <v/>
      </c>
      <c r="GH387" t="str">
        <f t="shared" si="740"/>
        <v/>
      </c>
      <c r="GI387" t="str">
        <f t="shared" si="831"/>
        <v/>
      </c>
      <c r="GJ387" s="43" t="str">
        <f t="shared" si="832"/>
        <v/>
      </c>
      <c r="GK387" s="43" t="str">
        <f t="shared" si="833"/>
        <v/>
      </c>
      <c r="GL387" s="145"/>
      <c r="GM387" t="str">
        <f t="shared" si="834"/>
        <v/>
      </c>
      <c r="GN387" t="str">
        <f t="shared" si="835"/>
        <v/>
      </c>
      <c r="GO387" t="str">
        <f t="shared" si="836"/>
        <v/>
      </c>
      <c r="GP387" t="str">
        <f t="shared" si="837"/>
        <v/>
      </c>
      <c r="GQ387" t="str">
        <f t="shared" si="790"/>
        <v/>
      </c>
      <c r="GR387" t="str">
        <f t="shared" si="838"/>
        <v/>
      </c>
      <c r="GS387" t="str">
        <f t="shared" si="839"/>
        <v/>
      </c>
      <c r="GU387" t="str">
        <f t="shared" si="840"/>
        <v/>
      </c>
      <c r="GV387" t="str">
        <f t="shared" si="721"/>
        <v/>
      </c>
      <c r="GW387" t="str">
        <f t="shared" si="722"/>
        <v/>
      </c>
      <c r="GX387" t="str">
        <f t="shared" si="723"/>
        <v/>
      </c>
      <c r="GY387" s="19"/>
      <c r="GZ387" t="e">
        <f t="shared" si="791"/>
        <v>#VALUE!</v>
      </c>
      <c r="HA387">
        <f t="shared" si="724"/>
        <v>3</v>
      </c>
      <c r="HC387" t="s">
        <v>982</v>
      </c>
      <c r="HD387">
        <f t="shared" si="808"/>
        <v>353</v>
      </c>
      <c r="HE387" t="str">
        <f t="shared" si="741"/>
        <v/>
      </c>
      <c r="HF387">
        <f t="shared" si="742"/>
        <v>0</v>
      </c>
      <c r="HG387" t="str">
        <f t="shared" si="743"/>
        <v/>
      </c>
      <c r="HH387">
        <f t="shared" si="841"/>
        <v>0</v>
      </c>
    </row>
    <row r="388" spans="2:227" x14ac:dyDescent="0.25">
      <c r="B388" s="8"/>
      <c r="C388" s="8"/>
      <c r="D388" s="8"/>
      <c r="E388" s="8"/>
      <c r="F388" s="8"/>
      <c r="G388" s="8"/>
      <c r="H388" s="8"/>
      <c r="I388" s="8"/>
      <c r="J388" s="8"/>
      <c r="L388" s="185"/>
      <c r="M388" s="185"/>
      <c r="N388" s="84"/>
      <c r="O388" s="8"/>
      <c r="P388" s="8"/>
      <c r="Q388" s="27"/>
      <c r="R388" s="227">
        <f t="shared" si="744"/>
        <v>236</v>
      </c>
      <c r="U388" s="32" t="str">
        <f t="shared" si="810"/>
        <v/>
      </c>
      <c r="V388" s="45" t="str">
        <f t="shared" si="811"/>
        <v/>
      </c>
      <c r="W388" s="32" t="str">
        <f t="shared" si="745"/>
        <v/>
      </c>
      <c r="X388" s="35" t="str">
        <f t="shared" si="812"/>
        <v/>
      </c>
      <c r="Y388" s="39" t="str">
        <f t="shared" si="813"/>
        <v/>
      </c>
      <c r="Z388" s="35" t="str">
        <f t="shared" si="814"/>
        <v/>
      </c>
      <c r="AA388" s="35" t="str">
        <f t="shared" si="815"/>
        <v/>
      </c>
      <c r="AB388" s="35" t="str">
        <f t="shared" si="746"/>
        <v/>
      </c>
      <c r="AC388" s="39" t="str">
        <f t="shared" si="747"/>
        <v/>
      </c>
      <c r="AD388" s="39" t="str">
        <f t="shared" si="748"/>
        <v/>
      </c>
      <c r="AE388" s="41" t="str">
        <f t="shared" si="816"/>
        <v/>
      </c>
      <c r="AG388" s="20" t="e">
        <f t="shared" si="749"/>
        <v>#VALUE!</v>
      </c>
      <c r="BE388" s="8">
        <v>180</v>
      </c>
      <c r="BF388" s="8">
        <v>360</v>
      </c>
      <c r="BG388" s="8">
        <f t="shared" si="809"/>
        <v>14160</v>
      </c>
      <c r="BH388">
        <f t="shared" si="750"/>
        <v>42480</v>
      </c>
      <c r="BI388" t="s">
        <v>20</v>
      </c>
      <c r="BJ388">
        <f t="shared" si="751"/>
        <v>42480</v>
      </c>
      <c r="BK388">
        <f t="shared" si="792"/>
        <v>0</v>
      </c>
      <c r="BL388" s="17">
        <f t="shared" si="752"/>
        <v>84960</v>
      </c>
      <c r="BM388" s="17">
        <f t="shared" si="753"/>
        <v>360</v>
      </c>
      <c r="BN388" s="17">
        <f t="shared" si="754"/>
        <v>84960</v>
      </c>
      <c r="BO388" s="17">
        <f t="shared" si="755"/>
        <v>0</v>
      </c>
      <c r="BR388">
        <f t="shared" si="756"/>
        <v>42480</v>
      </c>
      <c r="BS388">
        <f t="shared" si="757"/>
        <v>360</v>
      </c>
      <c r="BT388">
        <f t="shared" si="758"/>
        <v>236</v>
      </c>
      <c r="BU388">
        <f t="shared" si="759"/>
        <v>1</v>
      </c>
      <c r="BX388">
        <f t="shared" si="760"/>
        <v>1</v>
      </c>
      <c r="BY388">
        <f t="shared" si="761"/>
        <v>236</v>
      </c>
      <c r="BZ388">
        <f t="shared" si="762"/>
        <v>1</v>
      </c>
      <c r="CA388">
        <f t="shared" si="763"/>
        <v>1</v>
      </c>
      <c r="CB388">
        <f t="shared" si="764"/>
        <v>236</v>
      </c>
      <c r="CC388">
        <f t="shared" si="765"/>
        <v>1</v>
      </c>
      <c r="CD388" s="19"/>
      <c r="CE388" s="155">
        <f t="shared" si="766"/>
        <v>236</v>
      </c>
      <c r="CF388" s="17">
        <f t="shared" si="767"/>
        <v>236</v>
      </c>
      <c r="CG388" s="205">
        <f t="shared" si="768"/>
        <v>741.41586624719116</v>
      </c>
      <c r="CH388" s="205">
        <f t="shared" si="769"/>
        <v>236</v>
      </c>
      <c r="CI388" s="205">
        <f t="shared" si="770"/>
        <v>0</v>
      </c>
      <c r="CJ388" s="224">
        <f t="shared" si="725"/>
        <v>1</v>
      </c>
      <c r="CK388" s="205">
        <f t="shared" si="771"/>
        <v>2</v>
      </c>
      <c r="CL388" s="205">
        <v>360</v>
      </c>
      <c r="CM388" s="205">
        <f t="shared" si="793"/>
        <v>8.3333333333333332E-3</v>
      </c>
      <c r="CN388" s="8"/>
      <c r="CO388" s="198"/>
      <c r="CP388" s="8"/>
      <c r="CQ388" s="8"/>
      <c r="CR388" s="8"/>
      <c r="CS388" s="8"/>
      <c r="CT388" s="8">
        <f t="shared" si="794"/>
        <v>708</v>
      </c>
      <c r="CU388" s="8">
        <f t="shared" si="795"/>
        <v>3</v>
      </c>
      <c r="CV388" s="8">
        <f t="shared" si="772"/>
        <v>3</v>
      </c>
      <c r="CW388" s="8">
        <f t="shared" si="842"/>
        <v>236</v>
      </c>
      <c r="CX388" s="8">
        <f t="shared" si="843"/>
        <v>1</v>
      </c>
      <c r="CY388" s="8">
        <f t="shared" si="726"/>
        <v>3</v>
      </c>
      <c r="CZ388" s="8">
        <f t="shared" si="727"/>
        <v>236</v>
      </c>
      <c r="DA388" s="8">
        <f t="shared" si="773"/>
        <v>1</v>
      </c>
      <c r="DB388" s="8"/>
      <c r="DC388" s="198">
        <f t="shared" si="774"/>
        <v>236</v>
      </c>
      <c r="DD388" s="234" t="s">
        <v>1005</v>
      </c>
      <c r="DE388" s="198">
        <f t="shared" si="775"/>
        <v>1</v>
      </c>
      <c r="DF388" s="8" t="s">
        <v>16</v>
      </c>
      <c r="DG388" s="8">
        <f t="shared" si="728"/>
        <v>236</v>
      </c>
      <c r="DH388" s="129" t="s">
        <v>18</v>
      </c>
      <c r="DI388" s="129" t="s">
        <v>16</v>
      </c>
      <c r="DJ388" s="198">
        <f t="shared" si="776"/>
        <v>741.41586624719116</v>
      </c>
      <c r="DK388" s="30" t="s">
        <v>2</v>
      </c>
      <c r="DL388" s="198">
        <f t="shared" si="729"/>
        <v>741.41586624719116</v>
      </c>
      <c r="DM388" s="228">
        <f t="shared" si="796"/>
        <v>1000000000000</v>
      </c>
      <c r="DN388" s="228">
        <f t="shared" si="797"/>
        <v>741415866247191.13</v>
      </c>
      <c r="DO388" s="228">
        <f t="shared" si="798"/>
        <v>741415866247191.13</v>
      </c>
      <c r="DP388" s="228">
        <f t="shared" si="799"/>
        <v>741415866247191</v>
      </c>
      <c r="DQ388" s="228">
        <f t="shared" si="800"/>
        <v>741415866247191</v>
      </c>
      <c r="DR388" s="30" t="str">
        <f t="shared" si="801"/>
        <v/>
      </c>
      <c r="DS388" s="30">
        <f t="shared" si="802"/>
        <v>0</v>
      </c>
      <c r="DT388" s="30">
        <f t="shared" si="803"/>
        <v>0</v>
      </c>
      <c r="DU388" s="27"/>
      <c r="DV388" s="23" t="s">
        <v>19</v>
      </c>
      <c r="DW388" s="23">
        <f t="shared" si="730"/>
        <v>236</v>
      </c>
      <c r="DX388" s="23">
        <f t="shared" si="731"/>
        <v>1</v>
      </c>
      <c r="DY388" s="23">
        <f t="shared" si="777"/>
        <v>236</v>
      </c>
      <c r="DZ388" s="23">
        <f t="shared" si="778"/>
        <v>0</v>
      </c>
      <c r="EA388" s="23">
        <f t="shared" si="732"/>
        <v>0</v>
      </c>
      <c r="EB388" s="23"/>
      <c r="EC388" s="23">
        <f t="shared" si="779"/>
        <v>236</v>
      </c>
      <c r="ED388" s="23">
        <f t="shared" si="780"/>
        <v>1</v>
      </c>
      <c r="EE388" s="23">
        <f t="shared" si="781"/>
        <v>236</v>
      </c>
      <c r="EF388" s="23">
        <f t="shared" si="782"/>
        <v>1</v>
      </c>
      <c r="EG388" s="23"/>
      <c r="EH388" s="23" t="s">
        <v>36</v>
      </c>
      <c r="EI388" s="223">
        <f t="shared" si="783"/>
        <v>236</v>
      </c>
      <c r="EJ388" s="23" t="s">
        <v>17</v>
      </c>
      <c r="EK388" s="223">
        <f t="shared" si="784"/>
        <v>1</v>
      </c>
      <c r="EL388" s="92" t="s">
        <v>37</v>
      </c>
      <c r="EM388" s="24" t="s">
        <v>18</v>
      </c>
      <c r="EN388" s="92">
        <f t="shared" si="817"/>
        <v>1</v>
      </c>
      <c r="EO388" s="92" t="s">
        <v>16</v>
      </c>
      <c r="EP388" t="str">
        <f t="shared" si="818"/>
        <v xml:space="preserve">( 236 / 1 ) π </v>
      </c>
      <c r="EQ388" t="str">
        <f t="shared" si="819"/>
        <v xml:space="preserve">236 π </v>
      </c>
      <c r="ER388" t="str">
        <f t="shared" si="785"/>
        <v xml:space="preserve">236 π </v>
      </c>
      <c r="ES388">
        <f t="shared" si="804"/>
        <v>0</v>
      </c>
      <c r="ET388" t="str">
        <f t="shared" si="786"/>
        <v xml:space="preserve">236 π </v>
      </c>
      <c r="EU388" s="92" t="s">
        <v>39</v>
      </c>
      <c r="EV388" s="92">
        <f t="shared" si="805"/>
        <v>355</v>
      </c>
      <c r="EW388" s="92"/>
      <c r="EX388" s="92">
        <f t="shared" si="806"/>
        <v>3</v>
      </c>
      <c r="EY388" s="92">
        <f t="shared" si="733"/>
        <v>1</v>
      </c>
      <c r="EZ388" s="71" t="str">
        <f t="shared" si="734"/>
        <v xml:space="preserve">42480° = </v>
      </c>
      <c r="FA388" s="73" t="str">
        <f t="shared" si="787"/>
        <v xml:space="preserve">236 π </v>
      </c>
      <c r="FB388" s="26" t="str">
        <f t="shared" si="735"/>
        <v>=</v>
      </c>
      <c r="FC388" s="26"/>
      <c r="FD388" s="26">
        <f t="shared" si="736"/>
        <v>741.41586624719116</v>
      </c>
      <c r="FE388" s="26"/>
      <c r="FF388" s="26" t="s">
        <v>39</v>
      </c>
      <c r="FG388" s="25">
        <f t="shared" si="737"/>
        <v>741.41586624719116</v>
      </c>
      <c r="FH388" s="25" t="s">
        <v>2</v>
      </c>
      <c r="FI388" s="25" t="str">
        <f t="shared" si="738"/>
        <v/>
      </c>
      <c r="FL388" s="144" t="str">
        <f t="shared" si="739"/>
        <v>236 π   =</v>
      </c>
      <c r="FM388" s="42">
        <f t="shared" si="820"/>
        <v>741.41586624719116</v>
      </c>
      <c r="FN388">
        <f t="shared" si="821"/>
        <v>-4.3124358251045436E-14</v>
      </c>
      <c r="FO388">
        <f t="shared" si="822"/>
        <v>1</v>
      </c>
      <c r="FP388">
        <f t="shared" si="823"/>
        <v>-2.1562179125522718E-13</v>
      </c>
      <c r="FQ388">
        <f t="shared" si="824"/>
        <v>5</v>
      </c>
      <c r="FR388">
        <f t="shared" si="825"/>
        <v>0</v>
      </c>
      <c r="FS388">
        <f t="shared" si="826"/>
        <v>0</v>
      </c>
      <c r="FT388">
        <f t="shared" si="827"/>
        <v>2.1562179125522718E-13</v>
      </c>
      <c r="FV388">
        <v>360</v>
      </c>
      <c r="FW388">
        <f t="shared" si="807"/>
        <v>120</v>
      </c>
      <c r="FX388">
        <f t="shared" si="828"/>
        <v>60</v>
      </c>
      <c r="FY388">
        <f t="shared" si="844"/>
        <v>3</v>
      </c>
      <c r="FZ388">
        <f t="shared" si="788"/>
        <v>1.5</v>
      </c>
      <c r="GA388">
        <f t="shared" si="845"/>
        <v>354</v>
      </c>
      <c r="GB388">
        <f t="shared" si="829"/>
        <v>0</v>
      </c>
      <c r="GC388" t="str">
        <f t="shared" si="830"/>
        <v/>
      </c>
      <c r="GD388" t="str">
        <f t="shared" si="789"/>
        <v/>
      </c>
      <c r="GH388" t="str">
        <f t="shared" si="740"/>
        <v/>
      </c>
      <c r="GI388" t="str">
        <f t="shared" si="831"/>
        <v/>
      </c>
      <c r="GJ388" s="43" t="str">
        <f t="shared" si="832"/>
        <v/>
      </c>
      <c r="GK388" s="43" t="str">
        <f t="shared" si="833"/>
        <v/>
      </c>
      <c r="GL388" s="145"/>
      <c r="GM388" t="str">
        <f t="shared" si="834"/>
        <v/>
      </c>
      <c r="GN388" t="str">
        <f t="shared" si="835"/>
        <v/>
      </c>
      <c r="GO388" t="str">
        <f t="shared" si="836"/>
        <v/>
      </c>
      <c r="GP388" t="str">
        <f t="shared" si="837"/>
        <v/>
      </c>
      <c r="GQ388" t="str">
        <f t="shared" si="790"/>
        <v/>
      </c>
      <c r="GR388" t="str">
        <f t="shared" si="838"/>
        <v/>
      </c>
      <c r="GS388" t="str">
        <f t="shared" si="839"/>
        <v/>
      </c>
      <c r="GU388" t="str">
        <f t="shared" si="840"/>
        <v/>
      </c>
      <c r="GV388" t="str">
        <f t="shared" si="721"/>
        <v/>
      </c>
      <c r="GW388" t="str">
        <f t="shared" si="722"/>
        <v/>
      </c>
      <c r="GX388" t="str">
        <f t="shared" si="723"/>
        <v/>
      </c>
      <c r="GY388" s="19"/>
      <c r="GZ388" t="e">
        <f t="shared" si="791"/>
        <v>#VALUE!</v>
      </c>
      <c r="HA388">
        <f t="shared" si="724"/>
        <v>3</v>
      </c>
      <c r="HC388" t="s">
        <v>982</v>
      </c>
      <c r="HD388">
        <f t="shared" si="808"/>
        <v>354</v>
      </c>
      <c r="HE388" t="str">
        <f t="shared" si="741"/>
        <v/>
      </c>
      <c r="HF388">
        <f t="shared" si="742"/>
        <v>0</v>
      </c>
      <c r="HG388" t="str">
        <f t="shared" si="743"/>
        <v/>
      </c>
      <c r="HH388">
        <f t="shared" si="841"/>
        <v>0</v>
      </c>
    </row>
    <row r="389" spans="2:227" x14ac:dyDescent="0.25">
      <c r="B389" s="8"/>
      <c r="C389" s="8"/>
      <c r="D389" s="8"/>
      <c r="E389" s="8"/>
      <c r="F389" s="8"/>
      <c r="G389" s="8"/>
      <c r="H389" s="8"/>
      <c r="I389" s="8"/>
      <c r="J389" s="8"/>
      <c r="L389" s="185"/>
      <c r="M389" s="185"/>
      <c r="N389" s="84"/>
      <c r="O389" s="8"/>
      <c r="P389" s="8"/>
      <c r="Q389" s="27"/>
      <c r="R389" s="227">
        <f t="shared" si="744"/>
        <v>236.66666666666666</v>
      </c>
      <c r="U389" s="32" t="str">
        <f t="shared" si="810"/>
        <v/>
      </c>
      <c r="V389" s="44" t="str">
        <f t="shared" si="811"/>
        <v/>
      </c>
      <c r="W389" s="66" t="str">
        <f t="shared" si="745"/>
        <v/>
      </c>
      <c r="X389" s="34" t="str">
        <f t="shared" si="812"/>
        <v/>
      </c>
      <c r="Y389" s="38" t="str">
        <f t="shared" si="813"/>
        <v/>
      </c>
      <c r="Z389" s="34" t="str">
        <f t="shared" si="814"/>
        <v/>
      </c>
      <c r="AA389" s="34" t="str">
        <f t="shared" si="815"/>
        <v/>
      </c>
      <c r="AB389" s="34" t="str">
        <f t="shared" si="746"/>
        <v/>
      </c>
      <c r="AC389" s="38" t="str">
        <f t="shared" si="747"/>
        <v/>
      </c>
      <c r="AD389" s="38" t="str">
        <f t="shared" si="748"/>
        <v/>
      </c>
      <c r="AE389" s="40" t="str">
        <f t="shared" si="816"/>
        <v/>
      </c>
      <c r="AG389" s="20" t="e">
        <f t="shared" si="749"/>
        <v>#VALUE!</v>
      </c>
      <c r="BE389" s="8">
        <v>180</v>
      </c>
      <c r="BF389" s="8">
        <v>360</v>
      </c>
      <c r="BG389" s="8">
        <f t="shared" si="809"/>
        <v>14200</v>
      </c>
      <c r="BH389">
        <f t="shared" si="750"/>
        <v>42600</v>
      </c>
      <c r="BI389" t="s">
        <v>20</v>
      </c>
      <c r="BJ389">
        <f t="shared" si="751"/>
        <v>42600</v>
      </c>
      <c r="BK389">
        <f t="shared" si="792"/>
        <v>0</v>
      </c>
      <c r="BL389" s="17">
        <f t="shared" si="752"/>
        <v>85200</v>
      </c>
      <c r="BM389" s="17">
        <f t="shared" si="753"/>
        <v>360</v>
      </c>
      <c r="BN389" s="17">
        <f t="shared" si="754"/>
        <v>85200</v>
      </c>
      <c r="BO389" s="17">
        <f t="shared" si="755"/>
        <v>0</v>
      </c>
      <c r="BR389">
        <f t="shared" si="756"/>
        <v>42600</v>
      </c>
      <c r="BS389">
        <f t="shared" si="757"/>
        <v>120</v>
      </c>
      <c r="BT389">
        <f t="shared" si="758"/>
        <v>710</v>
      </c>
      <c r="BU389">
        <f t="shared" si="759"/>
        <v>3</v>
      </c>
      <c r="BX389">
        <f t="shared" si="760"/>
        <v>1</v>
      </c>
      <c r="BY389">
        <f t="shared" si="761"/>
        <v>710</v>
      </c>
      <c r="BZ389">
        <f t="shared" si="762"/>
        <v>3</v>
      </c>
      <c r="CA389">
        <f t="shared" si="763"/>
        <v>1</v>
      </c>
      <c r="CB389">
        <f t="shared" si="764"/>
        <v>710</v>
      </c>
      <c r="CC389">
        <f t="shared" si="765"/>
        <v>3</v>
      </c>
      <c r="CD389" s="19"/>
      <c r="CE389" s="155">
        <f t="shared" si="766"/>
        <v>236.66666666666666</v>
      </c>
      <c r="CF389" s="17">
        <f t="shared" si="767"/>
        <v>236.66666666666666</v>
      </c>
      <c r="CG389" s="205">
        <f t="shared" si="768"/>
        <v>743.51026134958431</v>
      </c>
      <c r="CH389" s="205">
        <f t="shared" si="769"/>
        <v>236.66666666666666</v>
      </c>
      <c r="CI389" s="205">
        <f t="shared" si="770"/>
        <v>0</v>
      </c>
      <c r="CJ389" s="224">
        <f t="shared" si="725"/>
        <v>1</v>
      </c>
      <c r="CK389" s="205">
        <f t="shared" si="771"/>
        <v>2</v>
      </c>
      <c r="CL389" s="205">
        <v>360</v>
      </c>
      <c r="CM389" s="205">
        <f t="shared" si="793"/>
        <v>8.3333333333333332E-3</v>
      </c>
      <c r="CN389" s="8"/>
      <c r="CO389" s="198"/>
      <c r="CP389" s="8"/>
      <c r="CQ389" s="8"/>
      <c r="CR389" s="8"/>
      <c r="CS389" s="8"/>
      <c r="CT389" s="8">
        <f t="shared" si="794"/>
        <v>710</v>
      </c>
      <c r="CU389" s="8">
        <f t="shared" si="795"/>
        <v>3</v>
      </c>
      <c r="CV389" s="8">
        <f t="shared" si="772"/>
        <v>1</v>
      </c>
      <c r="CW389" s="8">
        <f t="shared" si="842"/>
        <v>710</v>
      </c>
      <c r="CX389" s="8">
        <f t="shared" si="843"/>
        <v>3</v>
      </c>
      <c r="CY389" s="8">
        <f t="shared" si="726"/>
        <v>1</v>
      </c>
      <c r="CZ389" s="8">
        <f t="shared" si="727"/>
        <v>710</v>
      </c>
      <c r="DA389" s="8">
        <f t="shared" si="773"/>
        <v>3</v>
      </c>
      <c r="DB389" s="8"/>
      <c r="DC389" s="198">
        <f t="shared" si="774"/>
        <v>710</v>
      </c>
      <c r="DD389" s="234" t="s">
        <v>1005</v>
      </c>
      <c r="DE389" s="198">
        <f t="shared" si="775"/>
        <v>3</v>
      </c>
      <c r="DF389" s="8" t="s">
        <v>16</v>
      </c>
      <c r="DG389" s="8">
        <f t="shared" si="728"/>
        <v>236.66666666666666</v>
      </c>
      <c r="DH389" s="129" t="s">
        <v>18</v>
      </c>
      <c r="DI389" s="129" t="s">
        <v>16</v>
      </c>
      <c r="DJ389" s="198">
        <f t="shared" si="776"/>
        <v>743.51026134958431</v>
      </c>
      <c r="DK389" s="30" t="s">
        <v>2</v>
      </c>
      <c r="DL389" s="198">
        <f t="shared" si="729"/>
        <v>743.51026134958431</v>
      </c>
      <c r="DM389" s="228">
        <f t="shared" si="796"/>
        <v>1000000000000</v>
      </c>
      <c r="DN389" s="228">
        <f t="shared" si="797"/>
        <v>743510261349584.25</v>
      </c>
      <c r="DO389" s="228">
        <f t="shared" si="798"/>
        <v>743510261349584.25</v>
      </c>
      <c r="DP389" s="228">
        <f t="shared" si="799"/>
        <v>743510261349584</v>
      </c>
      <c r="DQ389" s="228">
        <f t="shared" si="800"/>
        <v>743510261349584</v>
      </c>
      <c r="DR389" s="30" t="str">
        <f t="shared" si="801"/>
        <v/>
      </c>
      <c r="DS389" s="30">
        <f t="shared" si="802"/>
        <v>0</v>
      </c>
      <c r="DT389" s="30">
        <f t="shared" si="803"/>
        <v>0</v>
      </c>
      <c r="DU389" s="27"/>
      <c r="DV389" s="23" t="s">
        <v>19</v>
      </c>
      <c r="DW389" s="23">
        <f t="shared" si="730"/>
        <v>710</v>
      </c>
      <c r="DX389" s="23">
        <f t="shared" si="731"/>
        <v>3</v>
      </c>
      <c r="DY389" s="23">
        <f t="shared" si="777"/>
        <v>236.66666666666666</v>
      </c>
      <c r="DZ389" s="23">
        <f t="shared" si="778"/>
        <v>0</v>
      </c>
      <c r="EA389" s="23">
        <f t="shared" si="732"/>
        <v>0</v>
      </c>
      <c r="EB389" s="23"/>
      <c r="EC389" s="23">
        <f t="shared" si="779"/>
        <v>710</v>
      </c>
      <c r="ED389" s="23">
        <f t="shared" si="780"/>
        <v>3</v>
      </c>
      <c r="EE389" s="23">
        <f t="shared" si="781"/>
        <v>710</v>
      </c>
      <c r="EF389" s="23">
        <f t="shared" si="782"/>
        <v>3</v>
      </c>
      <c r="EG389" s="23"/>
      <c r="EH389" s="23" t="s">
        <v>36</v>
      </c>
      <c r="EI389" s="223">
        <f t="shared" si="783"/>
        <v>710</v>
      </c>
      <c r="EJ389" s="23" t="s">
        <v>17</v>
      </c>
      <c r="EK389" s="223">
        <f t="shared" si="784"/>
        <v>3</v>
      </c>
      <c r="EL389" s="92" t="s">
        <v>37</v>
      </c>
      <c r="EM389" s="24" t="s">
        <v>18</v>
      </c>
      <c r="EN389" s="92">
        <f t="shared" si="817"/>
        <v>1</v>
      </c>
      <c r="EO389" s="92" t="s">
        <v>16</v>
      </c>
      <c r="EP389" t="str">
        <f t="shared" si="818"/>
        <v xml:space="preserve">( 710 / 3 ) π </v>
      </c>
      <c r="EQ389" t="str">
        <f t="shared" si="819"/>
        <v xml:space="preserve">( 710 / 3 ) π </v>
      </c>
      <c r="ER389" t="str">
        <f t="shared" si="785"/>
        <v xml:space="preserve">( 710 / 3 ) π </v>
      </c>
      <c r="ES389">
        <f t="shared" si="804"/>
        <v>0</v>
      </c>
      <c r="ET389" t="str">
        <f t="shared" si="786"/>
        <v xml:space="preserve">( 710 / 3 ) π </v>
      </c>
      <c r="EU389" s="92" t="s">
        <v>39</v>
      </c>
      <c r="EV389" s="92">
        <f t="shared" si="805"/>
        <v>356</v>
      </c>
      <c r="EW389" s="92"/>
      <c r="EX389" s="92">
        <f t="shared" si="806"/>
        <v>3</v>
      </c>
      <c r="EY389" s="92">
        <f t="shared" si="733"/>
        <v>1</v>
      </c>
      <c r="EZ389" s="71" t="str">
        <f t="shared" si="734"/>
        <v xml:space="preserve">42600° = </v>
      </c>
      <c r="FA389" s="73" t="str">
        <f t="shared" si="787"/>
        <v xml:space="preserve">( 710 / 3 ) π </v>
      </c>
      <c r="FB389" s="26" t="str">
        <f t="shared" si="735"/>
        <v>=</v>
      </c>
      <c r="FC389" s="26"/>
      <c r="FD389" s="26">
        <f t="shared" si="736"/>
        <v>743.51026134958431</v>
      </c>
      <c r="FE389" s="26"/>
      <c r="FF389" s="26" t="s">
        <v>39</v>
      </c>
      <c r="FG389" s="25">
        <f t="shared" si="737"/>
        <v>743.51026134958443</v>
      </c>
      <c r="FH389" s="25" t="s">
        <v>2</v>
      </c>
      <c r="FI389" s="25" t="str">
        <f t="shared" si="738"/>
        <v/>
      </c>
      <c r="FL389" s="144" t="str">
        <f t="shared" si="739"/>
        <v>( 710 / 3 ) π   =</v>
      </c>
      <c r="FM389" s="42">
        <f t="shared" si="820"/>
        <v>743.51026134958443</v>
      </c>
      <c r="FN389">
        <f t="shared" si="821"/>
        <v>0.86602540378442594</v>
      </c>
      <c r="FO389">
        <f t="shared" si="822"/>
        <v>-0.50000000000002209</v>
      </c>
      <c r="FP389">
        <f t="shared" si="823"/>
        <v>4.3301270189221297</v>
      </c>
      <c r="FQ389">
        <f t="shared" si="824"/>
        <v>-2.5000000000001106</v>
      </c>
      <c r="FR389">
        <f t="shared" si="825"/>
        <v>7.5000000000001101</v>
      </c>
      <c r="FS389">
        <f t="shared" si="826"/>
        <v>2.4999999999998894</v>
      </c>
      <c r="FT389">
        <f t="shared" si="827"/>
        <v>8.6602540378444495</v>
      </c>
      <c r="FV389">
        <v>360</v>
      </c>
      <c r="FW389">
        <f t="shared" si="807"/>
        <v>120</v>
      </c>
      <c r="FX389">
        <f t="shared" si="828"/>
        <v>60</v>
      </c>
      <c r="FY389">
        <f t="shared" si="844"/>
        <v>3</v>
      </c>
      <c r="FZ389">
        <f t="shared" si="788"/>
        <v>1.5</v>
      </c>
      <c r="GA389">
        <f t="shared" si="845"/>
        <v>355</v>
      </c>
      <c r="GB389">
        <f t="shared" si="829"/>
        <v>0</v>
      </c>
      <c r="GC389" t="str">
        <f t="shared" si="830"/>
        <v/>
      </c>
      <c r="GD389" t="str">
        <f t="shared" si="789"/>
        <v/>
      </c>
      <c r="GH389" t="str">
        <f t="shared" si="740"/>
        <v/>
      </c>
      <c r="GI389" t="str">
        <f t="shared" si="831"/>
        <v/>
      </c>
      <c r="GJ389" s="43" t="str">
        <f t="shared" si="832"/>
        <v/>
      </c>
      <c r="GK389" s="43" t="str">
        <f t="shared" si="833"/>
        <v/>
      </c>
      <c r="GL389" s="145"/>
      <c r="GM389" t="str">
        <f t="shared" si="834"/>
        <v/>
      </c>
      <c r="GN389" t="str">
        <f t="shared" si="835"/>
        <v/>
      </c>
      <c r="GO389" t="str">
        <f t="shared" si="836"/>
        <v/>
      </c>
      <c r="GP389" t="str">
        <f t="shared" si="837"/>
        <v/>
      </c>
      <c r="GQ389" t="str">
        <f t="shared" si="790"/>
        <v/>
      </c>
      <c r="GR389" t="str">
        <f t="shared" si="838"/>
        <v/>
      </c>
      <c r="GS389" t="str">
        <f t="shared" si="839"/>
        <v/>
      </c>
      <c r="GU389" t="str">
        <f t="shared" si="840"/>
        <v/>
      </c>
      <c r="GV389" t="str">
        <f t="shared" si="721"/>
        <v/>
      </c>
      <c r="GW389" t="str">
        <f t="shared" si="722"/>
        <v/>
      </c>
      <c r="GX389" t="str">
        <f t="shared" si="723"/>
        <v/>
      </c>
      <c r="GY389" s="19"/>
      <c r="GZ389" t="e">
        <f t="shared" si="791"/>
        <v>#VALUE!</v>
      </c>
      <c r="HA389">
        <f t="shared" si="724"/>
        <v>3</v>
      </c>
      <c r="HC389" t="s">
        <v>982</v>
      </c>
      <c r="HD389">
        <f t="shared" si="808"/>
        <v>355</v>
      </c>
      <c r="HE389" t="str">
        <f t="shared" si="741"/>
        <v/>
      </c>
      <c r="HF389">
        <f t="shared" si="742"/>
        <v>0</v>
      </c>
      <c r="HG389" t="str">
        <f t="shared" si="743"/>
        <v/>
      </c>
      <c r="HH389">
        <f t="shared" si="841"/>
        <v>0</v>
      </c>
    </row>
    <row r="390" spans="2:227" x14ac:dyDescent="0.25">
      <c r="B390" s="8"/>
      <c r="C390" s="8"/>
      <c r="D390" s="8"/>
      <c r="E390" s="8"/>
      <c r="F390" s="8"/>
      <c r="G390" s="8"/>
      <c r="H390" s="8"/>
      <c r="I390" s="8"/>
      <c r="J390" s="8"/>
      <c r="L390" s="185"/>
      <c r="M390" s="185"/>
      <c r="N390" s="84"/>
      <c r="O390" s="8"/>
      <c r="P390" s="8"/>
      <c r="Q390" s="27"/>
      <c r="R390" s="227">
        <f t="shared" si="744"/>
        <v>237.33333333333334</v>
      </c>
      <c r="U390" s="32" t="str">
        <f t="shared" si="810"/>
        <v/>
      </c>
      <c r="V390" s="45" t="str">
        <f t="shared" si="811"/>
        <v/>
      </c>
      <c r="W390" s="32" t="str">
        <f t="shared" si="745"/>
        <v/>
      </c>
      <c r="X390" s="35" t="str">
        <f t="shared" si="812"/>
        <v/>
      </c>
      <c r="Y390" s="39" t="str">
        <f t="shared" si="813"/>
        <v/>
      </c>
      <c r="Z390" s="35" t="str">
        <f t="shared" si="814"/>
        <v/>
      </c>
      <c r="AA390" s="35" t="str">
        <f t="shared" si="815"/>
        <v/>
      </c>
      <c r="AB390" s="35" t="str">
        <f t="shared" si="746"/>
        <v/>
      </c>
      <c r="AC390" s="39" t="str">
        <f t="shared" si="747"/>
        <v/>
      </c>
      <c r="AD390" s="39" t="str">
        <f t="shared" si="748"/>
        <v/>
      </c>
      <c r="AE390" s="41" t="str">
        <f t="shared" si="816"/>
        <v/>
      </c>
      <c r="AG390" s="20" t="e">
        <f t="shared" si="749"/>
        <v>#VALUE!</v>
      </c>
      <c r="BE390" s="8">
        <v>180</v>
      </c>
      <c r="BF390" s="8">
        <v>360</v>
      </c>
      <c r="BG390" s="8">
        <f t="shared" si="809"/>
        <v>14240</v>
      </c>
      <c r="BH390">
        <f t="shared" si="750"/>
        <v>42720</v>
      </c>
      <c r="BI390" t="s">
        <v>20</v>
      </c>
      <c r="BJ390">
        <f t="shared" si="751"/>
        <v>42720</v>
      </c>
      <c r="BK390">
        <f t="shared" si="792"/>
        <v>0</v>
      </c>
      <c r="BL390" s="17">
        <f t="shared" si="752"/>
        <v>85440</v>
      </c>
      <c r="BM390" s="17">
        <f t="shared" si="753"/>
        <v>360</v>
      </c>
      <c r="BN390" s="17">
        <f t="shared" si="754"/>
        <v>85440</v>
      </c>
      <c r="BO390" s="17">
        <f t="shared" si="755"/>
        <v>0</v>
      </c>
      <c r="BR390">
        <f t="shared" si="756"/>
        <v>42720</v>
      </c>
      <c r="BS390">
        <f t="shared" si="757"/>
        <v>120</v>
      </c>
      <c r="BT390">
        <f t="shared" si="758"/>
        <v>712</v>
      </c>
      <c r="BU390">
        <f t="shared" si="759"/>
        <v>3</v>
      </c>
      <c r="BX390">
        <f t="shared" si="760"/>
        <v>1</v>
      </c>
      <c r="BY390">
        <f t="shared" si="761"/>
        <v>712</v>
      </c>
      <c r="BZ390">
        <f t="shared" si="762"/>
        <v>3</v>
      </c>
      <c r="CA390">
        <f t="shared" si="763"/>
        <v>1</v>
      </c>
      <c r="CB390">
        <f t="shared" si="764"/>
        <v>712</v>
      </c>
      <c r="CC390">
        <f t="shared" si="765"/>
        <v>3</v>
      </c>
      <c r="CD390" s="19"/>
      <c r="CE390" s="155">
        <f t="shared" si="766"/>
        <v>237.33333333333334</v>
      </c>
      <c r="CF390" s="17">
        <f t="shared" si="767"/>
        <v>237.33333333333334</v>
      </c>
      <c r="CG390" s="205">
        <f t="shared" si="768"/>
        <v>745.60465645197758</v>
      </c>
      <c r="CH390" s="205">
        <f t="shared" si="769"/>
        <v>237.33333333333334</v>
      </c>
      <c r="CI390" s="205">
        <f t="shared" si="770"/>
        <v>0</v>
      </c>
      <c r="CJ390" s="224">
        <f t="shared" si="725"/>
        <v>1</v>
      </c>
      <c r="CK390" s="205">
        <f t="shared" si="771"/>
        <v>2</v>
      </c>
      <c r="CL390" s="205">
        <v>360</v>
      </c>
      <c r="CM390" s="205">
        <f t="shared" si="793"/>
        <v>8.3333333333333332E-3</v>
      </c>
      <c r="CN390" s="8"/>
      <c r="CO390" s="198"/>
      <c r="CP390" s="8"/>
      <c r="CQ390" s="8"/>
      <c r="CR390" s="8"/>
      <c r="CS390" s="8"/>
      <c r="CT390" s="8">
        <f t="shared" si="794"/>
        <v>712</v>
      </c>
      <c r="CU390" s="8">
        <f t="shared" si="795"/>
        <v>3</v>
      </c>
      <c r="CV390" s="8">
        <f t="shared" si="772"/>
        <v>1</v>
      </c>
      <c r="CW390" s="8">
        <f t="shared" si="842"/>
        <v>712</v>
      </c>
      <c r="CX390" s="8">
        <f t="shared" si="843"/>
        <v>3</v>
      </c>
      <c r="CY390" s="8">
        <f t="shared" si="726"/>
        <v>1</v>
      </c>
      <c r="CZ390" s="8">
        <f t="shared" si="727"/>
        <v>712</v>
      </c>
      <c r="DA390" s="8">
        <f t="shared" si="773"/>
        <v>3</v>
      </c>
      <c r="DB390" s="8"/>
      <c r="DC390" s="198">
        <f t="shared" si="774"/>
        <v>712</v>
      </c>
      <c r="DD390" s="234" t="s">
        <v>1005</v>
      </c>
      <c r="DE390" s="198">
        <f t="shared" si="775"/>
        <v>3</v>
      </c>
      <c r="DF390" s="8" t="s">
        <v>16</v>
      </c>
      <c r="DG390" s="8">
        <f t="shared" si="728"/>
        <v>237.33333333333334</v>
      </c>
      <c r="DH390" s="129" t="s">
        <v>18</v>
      </c>
      <c r="DI390" s="129" t="s">
        <v>16</v>
      </c>
      <c r="DJ390" s="198">
        <f t="shared" si="776"/>
        <v>745.60465645197758</v>
      </c>
      <c r="DK390" s="30" t="s">
        <v>2</v>
      </c>
      <c r="DL390" s="198">
        <f t="shared" si="729"/>
        <v>745.60465645197758</v>
      </c>
      <c r="DM390" s="228">
        <f t="shared" si="796"/>
        <v>1000000000000</v>
      </c>
      <c r="DN390" s="228">
        <f t="shared" si="797"/>
        <v>745604656451977.63</v>
      </c>
      <c r="DO390" s="228">
        <f t="shared" si="798"/>
        <v>745604656451977.63</v>
      </c>
      <c r="DP390" s="228">
        <f t="shared" si="799"/>
        <v>745604656451978</v>
      </c>
      <c r="DQ390" s="228">
        <f t="shared" si="800"/>
        <v>745604656451978</v>
      </c>
      <c r="DR390" s="30" t="str">
        <f t="shared" si="801"/>
        <v/>
      </c>
      <c r="DS390" s="30">
        <f t="shared" si="802"/>
        <v>0</v>
      </c>
      <c r="DT390" s="30">
        <f t="shared" si="803"/>
        <v>0</v>
      </c>
      <c r="DU390" s="27"/>
      <c r="DV390" s="23" t="s">
        <v>19</v>
      </c>
      <c r="DW390" s="23">
        <f t="shared" si="730"/>
        <v>712</v>
      </c>
      <c r="DX390" s="23">
        <f t="shared" si="731"/>
        <v>3</v>
      </c>
      <c r="DY390" s="23">
        <f t="shared" si="777"/>
        <v>237.33333333333334</v>
      </c>
      <c r="DZ390" s="23">
        <f t="shared" si="778"/>
        <v>0</v>
      </c>
      <c r="EA390" s="23">
        <f t="shared" si="732"/>
        <v>0</v>
      </c>
      <c r="EB390" s="23"/>
      <c r="EC390" s="23">
        <f t="shared" si="779"/>
        <v>712</v>
      </c>
      <c r="ED390" s="23">
        <f t="shared" si="780"/>
        <v>3</v>
      </c>
      <c r="EE390" s="23">
        <f t="shared" si="781"/>
        <v>712</v>
      </c>
      <c r="EF390" s="23">
        <f t="shared" si="782"/>
        <v>3</v>
      </c>
      <c r="EG390" s="23"/>
      <c r="EH390" s="23" t="s">
        <v>36</v>
      </c>
      <c r="EI390" s="223">
        <f t="shared" si="783"/>
        <v>712</v>
      </c>
      <c r="EJ390" s="23" t="s">
        <v>17</v>
      </c>
      <c r="EK390" s="223">
        <f t="shared" si="784"/>
        <v>3</v>
      </c>
      <c r="EL390" s="92" t="s">
        <v>37</v>
      </c>
      <c r="EM390" s="24" t="s">
        <v>18</v>
      </c>
      <c r="EN390" s="92">
        <f t="shared" si="817"/>
        <v>1</v>
      </c>
      <c r="EO390" s="92" t="s">
        <v>16</v>
      </c>
      <c r="EP390" t="str">
        <f t="shared" si="818"/>
        <v xml:space="preserve">( 712 / 3 ) π </v>
      </c>
      <c r="EQ390" t="str">
        <f t="shared" si="819"/>
        <v xml:space="preserve">( 712 / 3 ) π </v>
      </c>
      <c r="ER390" t="str">
        <f t="shared" si="785"/>
        <v xml:space="preserve">( 712 / 3 ) π </v>
      </c>
      <c r="ES390">
        <f t="shared" si="804"/>
        <v>0</v>
      </c>
      <c r="ET390" t="str">
        <f t="shared" si="786"/>
        <v xml:space="preserve">( 712 / 3 ) π </v>
      </c>
      <c r="EU390" s="92" t="s">
        <v>39</v>
      </c>
      <c r="EV390" s="92">
        <f t="shared" si="805"/>
        <v>357</v>
      </c>
      <c r="EW390" s="92"/>
      <c r="EX390" s="92">
        <f t="shared" si="806"/>
        <v>3</v>
      </c>
      <c r="EY390" s="92">
        <f t="shared" si="733"/>
        <v>3</v>
      </c>
      <c r="EZ390" s="71" t="str">
        <f t="shared" si="734"/>
        <v xml:space="preserve">42720° = </v>
      </c>
      <c r="FA390" s="73" t="str">
        <f t="shared" si="787"/>
        <v xml:space="preserve">( 712 / 3 ) π </v>
      </c>
      <c r="FB390" s="26" t="str">
        <f t="shared" si="735"/>
        <v>=</v>
      </c>
      <c r="FC390" s="26"/>
      <c r="FD390" s="26">
        <f t="shared" si="736"/>
        <v>745.60465645197758</v>
      </c>
      <c r="FE390" s="26"/>
      <c r="FF390" s="26" t="s">
        <v>39</v>
      </c>
      <c r="FG390" s="25">
        <f t="shared" si="737"/>
        <v>745.60465645197758</v>
      </c>
      <c r="FH390" s="25" t="s">
        <v>2</v>
      </c>
      <c r="FI390" s="25" t="str">
        <f t="shared" si="738"/>
        <v/>
      </c>
      <c r="FL390" s="144" t="str">
        <f t="shared" si="739"/>
        <v>( 712 / 3 ) π   =</v>
      </c>
      <c r="FM390" s="42">
        <f t="shared" si="820"/>
        <v>745.60465645197758</v>
      </c>
      <c r="FN390">
        <f t="shared" si="821"/>
        <v>-0.86602540378442883</v>
      </c>
      <c r="FO390">
        <f t="shared" si="822"/>
        <v>-0.50000000000001699</v>
      </c>
      <c r="FP390">
        <f t="shared" si="823"/>
        <v>-4.3301270189221439</v>
      </c>
      <c r="FQ390">
        <f t="shared" si="824"/>
        <v>-2.5000000000000848</v>
      </c>
      <c r="FR390">
        <f t="shared" si="825"/>
        <v>7.5000000000000853</v>
      </c>
      <c r="FS390">
        <f t="shared" si="826"/>
        <v>2.4999999999999152</v>
      </c>
      <c r="FT390">
        <f t="shared" si="827"/>
        <v>8.6602540378444353</v>
      </c>
      <c r="FV390">
        <v>360</v>
      </c>
      <c r="FW390">
        <f t="shared" si="807"/>
        <v>120</v>
      </c>
      <c r="FX390">
        <f t="shared" si="828"/>
        <v>60</v>
      </c>
      <c r="FY390">
        <f t="shared" si="844"/>
        <v>3</v>
      </c>
      <c r="FZ390">
        <f t="shared" si="788"/>
        <v>1.5</v>
      </c>
      <c r="GA390">
        <f t="shared" si="845"/>
        <v>356</v>
      </c>
      <c r="GB390">
        <f t="shared" si="829"/>
        <v>0</v>
      </c>
      <c r="GC390" t="str">
        <f t="shared" si="830"/>
        <v/>
      </c>
      <c r="GD390" t="str">
        <f t="shared" si="789"/>
        <v/>
      </c>
      <c r="GH390" t="str">
        <f t="shared" si="740"/>
        <v/>
      </c>
      <c r="GI390" t="str">
        <f t="shared" si="831"/>
        <v/>
      </c>
      <c r="GJ390" s="43" t="str">
        <f t="shared" si="832"/>
        <v/>
      </c>
      <c r="GK390" s="43" t="str">
        <f t="shared" si="833"/>
        <v/>
      </c>
      <c r="GL390" s="145"/>
      <c r="GM390" t="str">
        <f t="shared" si="834"/>
        <v/>
      </c>
      <c r="GN390" t="str">
        <f t="shared" si="835"/>
        <v/>
      </c>
      <c r="GO390" t="str">
        <f t="shared" si="836"/>
        <v/>
      </c>
      <c r="GP390" t="str">
        <f t="shared" si="837"/>
        <v/>
      </c>
      <c r="GQ390" t="str">
        <f t="shared" si="790"/>
        <v/>
      </c>
      <c r="GR390" t="str">
        <f t="shared" si="838"/>
        <v/>
      </c>
      <c r="GS390" t="str">
        <f t="shared" si="839"/>
        <v/>
      </c>
      <c r="GU390" t="str">
        <f t="shared" si="840"/>
        <v/>
      </c>
      <c r="GV390" t="str">
        <f t="shared" si="721"/>
        <v/>
      </c>
      <c r="GW390" t="str">
        <f t="shared" si="722"/>
        <v/>
      </c>
      <c r="GX390" t="str">
        <f t="shared" si="723"/>
        <v/>
      </c>
      <c r="GY390" s="19"/>
      <c r="GZ390" t="e">
        <f t="shared" si="791"/>
        <v>#VALUE!</v>
      </c>
      <c r="HA390">
        <f t="shared" si="724"/>
        <v>3</v>
      </c>
      <c r="HC390" t="s">
        <v>982</v>
      </c>
      <c r="HD390">
        <f t="shared" si="808"/>
        <v>356</v>
      </c>
      <c r="HE390" t="str">
        <f t="shared" si="741"/>
        <v/>
      </c>
      <c r="HF390">
        <f t="shared" si="742"/>
        <v>0</v>
      </c>
      <c r="HG390" t="str">
        <f t="shared" si="743"/>
        <v/>
      </c>
      <c r="HH390">
        <f t="shared" si="841"/>
        <v>0</v>
      </c>
    </row>
    <row r="391" spans="2:227" x14ac:dyDescent="0.25">
      <c r="B391" s="8"/>
      <c r="C391" s="8"/>
      <c r="D391" s="8"/>
      <c r="E391" s="8"/>
      <c r="F391" s="8"/>
      <c r="G391" s="8"/>
      <c r="H391" s="8"/>
      <c r="I391" s="8"/>
      <c r="J391" s="8"/>
      <c r="L391" s="185"/>
      <c r="M391" s="185"/>
      <c r="N391" s="84"/>
      <c r="O391" s="8"/>
      <c r="P391" s="8"/>
      <c r="Q391" s="27"/>
      <c r="R391" s="227">
        <f t="shared" si="744"/>
        <v>238</v>
      </c>
      <c r="U391" s="32" t="str">
        <f t="shared" si="810"/>
        <v/>
      </c>
      <c r="V391" s="44" t="str">
        <f t="shared" si="811"/>
        <v/>
      </c>
      <c r="W391" s="66" t="str">
        <f t="shared" si="745"/>
        <v/>
      </c>
      <c r="X391" s="34" t="str">
        <f t="shared" si="812"/>
        <v/>
      </c>
      <c r="Y391" s="38" t="str">
        <f t="shared" si="813"/>
        <v/>
      </c>
      <c r="Z391" s="34" t="str">
        <f t="shared" si="814"/>
        <v/>
      </c>
      <c r="AA391" s="34" t="str">
        <f t="shared" si="815"/>
        <v/>
      </c>
      <c r="AB391" s="34" t="str">
        <f t="shared" si="746"/>
        <v/>
      </c>
      <c r="AC391" s="38" t="str">
        <f t="shared" si="747"/>
        <v/>
      </c>
      <c r="AD391" s="38" t="str">
        <f t="shared" si="748"/>
        <v/>
      </c>
      <c r="AE391" s="40" t="str">
        <f t="shared" si="816"/>
        <v/>
      </c>
      <c r="AG391" s="20" t="e">
        <f t="shared" si="749"/>
        <v>#VALUE!</v>
      </c>
      <c r="BE391" s="8">
        <v>180</v>
      </c>
      <c r="BF391" s="8">
        <v>360</v>
      </c>
      <c r="BG391" s="8">
        <f t="shared" si="809"/>
        <v>14280</v>
      </c>
      <c r="BH391">
        <f t="shared" si="750"/>
        <v>42840</v>
      </c>
      <c r="BI391" t="s">
        <v>20</v>
      </c>
      <c r="BJ391">
        <f t="shared" si="751"/>
        <v>42840</v>
      </c>
      <c r="BK391">
        <f t="shared" si="792"/>
        <v>0</v>
      </c>
      <c r="BL391" s="17">
        <f t="shared" si="752"/>
        <v>85680</v>
      </c>
      <c r="BM391" s="17">
        <f t="shared" si="753"/>
        <v>360</v>
      </c>
      <c r="BN391" s="17">
        <f t="shared" si="754"/>
        <v>85680</v>
      </c>
      <c r="BO391" s="17">
        <f t="shared" si="755"/>
        <v>0</v>
      </c>
      <c r="BR391">
        <f t="shared" si="756"/>
        <v>42840</v>
      </c>
      <c r="BS391">
        <f t="shared" si="757"/>
        <v>360</v>
      </c>
      <c r="BT391">
        <f t="shared" si="758"/>
        <v>238</v>
      </c>
      <c r="BU391">
        <f t="shared" si="759"/>
        <v>1</v>
      </c>
      <c r="BX391">
        <f t="shared" si="760"/>
        <v>1</v>
      </c>
      <c r="BY391">
        <f t="shared" si="761"/>
        <v>238</v>
      </c>
      <c r="BZ391">
        <f t="shared" si="762"/>
        <v>1</v>
      </c>
      <c r="CA391">
        <f t="shared" si="763"/>
        <v>1</v>
      </c>
      <c r="CB391">
        <f t="shared" si="764"/>
        <v>238</v>
      </c>
      <c r="CC391">
        <f t="shared" si="765"/>
        <v>1</v>
      </c>
      <c r="CD391" s="19"/>
      <c r="CE391" s="155">
        <f t="shared" si="766"/>
        <v>238</v>
      </c>
      <c r="CF391" s="17">
        <f t="shared" si="767"/>
        <v>238</v>
      </c>
      <c r="CG391" s="205">
        <f t="shared" si="768"/>
        <v>747.69905155437073</v>
      </c>
      <c r="CH391" s="205">
        <f t="shared" si="769"/>
        <v>238</v>
      </c>
      <c r="CI391" s="205">
        <f t="shared" si="770"/>
        <v>0</v>
      </c>
      <c r="CJ391" s="224">
        <f t="shared" si="725"/>
        <v>1</v>
      </c>
      <c r="CK391" s="205">
        <f t="shared" si="771"/>
        <v>2</v>
      </c>
      <c r="CL391" s="205">
        <v>360</v>
      </c>
      <c r="CM391" s="205">
        <f t="shared" si="793"/>
        <v>8.3333333333333332E-3</v>
      </c>
      <c r="CN391" s="8"/>
      <c r="CO391" s="198"/>
      <c r="CP391" s="8"/>
      <c r="CQ391" s="8"/>
      <c r="CR391" s="8"/>
      <c r="CS391" s="8"/>
      <c r="CT391" s="8">
        <f t="shared" si="794"/>
        <v>714</v>
      </c>
      <c r="CU391" s="8">
        <f t="shared" si="795"/>
        <v>3</v>
      </c>
      <c r="CV391" s="8">
        <f t="shared" si="772"/>
        <v>3</v>
      </c>
      <c r="CW391" s="8">
        <f t="shared" si="842"/>
        <v>238</v>
      </c>
      <c r="CX391" s="8">
        <f t="shared" si="843"/>
        <v>1</v>
      </c>
      <c r="CY391" s="8">
        <f t="shared" si="726"/>
        <v>3</v>
      </c>
      <c r="CZ391" s="8">
        <f t="shared" si="727"/>
        <v>238</v>
      </c>
      <c r="DA391" s="8">
        <f t="shared" si="773"/>
        <v>1</v>
      </c>
      <c r="DB391" s="8"/>
      <c r="DC391" s="198">
        <f t="shared" si="774"/>
        <v>238</v>
      </c>
      <c r="DD391" s="234" t="s">
        <v>1005</v>
      </c>
      <c r="DE391" s="198">
        <f t="shared" si="775"/>
        <v>1</v>
      </c>
      <c r="DF391" s="8" t="s">
        <v>16</v>
      </c>
      <c r="DG391" s="8">
        <f t="shared" si="728"/>
        <v>238</v>
      </c>
      <c r="DH391" s="129" t="s">
        <v>18</v>
      </c>
      <c r="DI391" s="129" t="s">
        <v>16</v>
      </c>
      <c r="DJ391" s="198">
        <f t="shared" si="776"/>
        <v>747.69905155437073</v>
      </c>
      <c r="DK391" s="30" t="s">
        <v>2</v>
      </c>
      <c r="DL391" s="198">
        <f t="shared" si="729"/>
        <v>747.69905155437073</v>
      </c>
      <c r="DM391" s="228">
        <f t="shared" si="796"/>
        <v>1000000000000</v>
      </c>
      <c r="DN391" s="228">
        <f t="shared" si="797"/>
        <v>747699051554370.75</v>
      </c>
      <c r="DO391" s="228">
        <f t="shared" si="798"/>
        <v>747699051554370.75</v>
      </c>
      <c r="DP391" s="228">
        <f t="shared" si="799"/>
        <v>747699051554371</v>
      </c>
      <c r="DQ391" s="228">
        <f t="shared" si="800"/>
        <v>747699051554371</v>
      </c>
      <c r="DR391" s="30" t="str">
        <f t="shared" si="801"/>
        <v/>
      </c>
      <c r="DS391" s="30">
        <f t="shared" si="802"/>
        <v>0</v>
      </c>
      <c r="DT391" s="30">
        <f t="shared" si="803"/>
        <v>0</v>
      </c>
      <c r="DU391" s="27"/>
      <c r="DV391" s="23" t="s">
        <v>19</v>
      </c>
      <c r="DW391" s="23">
        <f t="shared" si="730"/>
        <v>238</v>
      </c>
      <c r="DX391" s="23">
        <f t="shared" si="731"/>
        <v>1</v>
      </c>
      <c r="DY391" s="23">
        <f t="shared" si="777"/>
        <v>238</v>
      </c>
      <c r="DZ391" s="23">
        <f t="shared" si="778"/>
        <v>0</v>
      </c>
      <c r="EA391" s="23">
        <f t="shared" si="732"/>
        <v>0</v>
      </c>
      <c r="EB391" s="23"/>
      <c r="EC391" s="23">
        <f t="shared" si="779"/>
        <v>238</v>
      </c>
      <c r="ED391" s="23">
        <f t="shared" si="780"/>
        <v>1</v>
      </c>
      <c r="EE391" s="23">
        <f t="shared" si="781"/>
        <v>238</v>
      </c>
      <c r="EF391" s="23">
        <f t="shared" si="782"/>
        <v>1</v>
      </c>
      <c r="EG391" s="23"/>
      <c r="EH391" s="23" t="s">
        <v>36</v>
      </c>
      <c r="EI391" s="223">
        <f t="shared" si="783"/>
        <v>238</v>
      </c>
      <c r="EJ391" s="23" t="s">
        <v>17</v>
      </c>
      <c r="EK391" s="223">
        <f t="shared" si="784"/>
        <v>1</v>
      </c>
      <c r="EL391" s="92" t="s">
        <v>37</v>
      </c>
      <c r="EM391" s="24" t="s">
        <v>18</v>
      </c>
      <c r="EN391" s="92">
        <f t="shared" si="817"/>
        <v>1</v>
      </c>
      <c r="EO391" s="92" t="s">
        <v>16</v>
      </c>
      <c r="EP391" t="str">
        <f t="shared" si="818"/>
        <v xml:space="preserve">( 238 / 1 ) π </v>
      </c>
      <c r="EQ391" t="str">
        <f t="shared" si="819"/>
        <v xml:space="preserve">238 π </v>
      </c>
      <c r="ER391" t="str">
        <f t="shared" si="785"/>
        <v xml:space="preserve">238 π </v>
      </c>
      <c r="ES391">
        <f t="shared" si="804"/>
        <v>0</v>
      </c>
      <c r="ET391" t="str">
        <f t="shared" si="786"/>
        <v xml:space="preserve">238 π </v>
      </c>
      <c r="EU391" s="92" t="s">
        <v>39</v>
      </c>
      <c r="EV391" s="92">
        <f t="shared" si="805"/>
        <v>358</v>
      </c>
      <c r="EW391" s="92"/>
      <c r="EX391" s="92">
        <f t="shared" si="806"/>
        <v>3</v>
      </c>
      <c r="EY391" s="92">
        <f t="shared" si="733"/>
        <v>1</v>
      </c>
      <c r="EZ391" s="71" t="str">
        <f t="shared" si="734"/>
        <v xml:space="preserve">42840° = </v>
      </c>
      <c r="FA391" s="73" t="str">
        <f t="shared" si="787"/>
        <v xml:space="preserve">238 π </v>
      </c>
      <c r="FB391" s="26" t="str">
        <f t="shared" si="735"/>
        <v>=</v>
      </c>
      <c r="FC391" s="26"/>
      <c r="FD391" s="26">
        <f t="shared" si="736"/>
        <v>747.69905155437073</v>
      </c>
      <c r="FE391" s="26"/>
      <c r="FF391" s="26" t="s">
        <v>39</v>
      </c>
      <c r="FG391" s="25">
        <f t="shared" si="737"/>
        <v>747.69905155437073</v>
      </c>
      <c r="FH391" s="25" t="s">
        <v>2</v>
      </c>
      <c r="FI391" s="25" t="str">
        <f t="shared" si="738"/>
        <v/>
      </c>
      <c r="FL391" s="144" t="str">
        <f t="shared" si="739"/>
        <v>238 π   =</v>
      </c>
      <c r="FM391" s="42">
        <f t="shared" si="820"/>
        <v>747.69905155437073</v>
      </c>
      <c r="FN391">
        <f t="shared" si="821"/>
        <v>-6.4685670014830166E-14</v>
      </c>
      <c r="FO391">
        <f t="shared" si="822"/>
        <v>1</v>
      </c>
      <c r="FP391">
        <f t="shared" si="823"/>
        <v>-3.2342835007415083E-13</v>
      </c>
      <c r="FQ391">
        <f t="shared" si="824"/>
        <v>5</v>
      </c>
      <c r="FR391">
        <f t="shared" si="825"/>
        <v>0</v>
      </c>
      <c r="FS391">
        <f t="shared" si="826"/>
        <v>0</v>
      </c>
      <c r="FT391">
        <f t="shared" si="827"/>
        <v>3.2342835007415083E-13</v>
      </c>
      <c r="FV391">
        <v>360</v>
      </c>
      <c r="FW391">
        <f t="shared" si="807"/>
        <v>120</v>
      </c>
      <c r="FX391">
        <f t="shared" si="828"/>
        <v>60</v>
      </c>
      <c r="FY391">
        <f t="shared" si="844"/>
        <v>3</v>
      </c>
      <c r="FZ391">
        <f t="shared" si="788"/>
        <v>1.5</v>
      </c>
      <c r="GA391">
        <f t="shared" si="845"/>
        <v>357</v>
      </c>
      <c r="GB391">
        <f t="shared" si="829"/>
        <v>0</v>
      </c>
      <c r="GC391" t="str">
        <f t="shared" si="830"/>
        <v/>
      </c>
      <c r="GD391" t="str">
        <f t="shared" si="789"/>
        <v/>
      </c>
      <c r="GH391" t="str">
        <f t="shared" si="740"/>
        <v/>
      </c>
      <c r="GI391" t="str">
        <f t="shared" si="831"/>
        <v/>
      </c>
      <c r="GJ391" s="43" t="str">
        <f t="shared" si="832"/>
        <v/>
      </c>
      <c r="GK391" s="43" t="str">
        <f t="shared" si="833"/>
        <v/>
      </c>
      <c r="GL391" s="145"/>
      <c r="GM391" t="str">
        <f t="shared" si="834"/>
        <v/>
      </c>
      <c r="GN391" t="str">
        <f t="shared" si="835"/>
        <v/>
      </c>
      <c r="GO391" t="str">
        <f t="shared" si="836"/>
        <v/>
      </c>
      <c r="GP391" t="str">
        <f t="shared" si="837"/>
        <v/>
      </c>
      <c r="GQ391" t="str">
        <f t="shared" si="790"/>
        <v/>
      </c>
      <c r="GR391" t="str">
        <f t="shared" si="838"/>
        <v/>
      </c>
      <c r="GS391" t="str">
        <f t="shared" si="839"/>
        <v/>
      </c>
      <c r="GU391" t="str">
        <f t="shared" si="840"/>
        <v/>
      </c>
      <c r="GV391" t="str">
        <f t="shared" ref="GV391:GV394" si="846">IF(GA391&gt;FZ391,"",GI391)</f>
        <v/>
      </c>
      <c r="GW391" t="str">
        <f t="shared" ref="GW391:GW394" si="847">IF(GA391&gt;FZ391,"",GJ391)</f>
        <v/>
      </c>
      <c r="GX391" t="str">
        <f t="shared" ref="GX391:GX394" si="848">IF(GA391&gt;FZ391,"",GK391)</f>
        <v/>
      </c>
      <c r="GY391" s="19"/>
      <c r="GZ391" t="e">
        <f t="shared" si="791"/>
        <v>#VALUE!</v>
      </c>
      <c r="HA391">
        <f t="shared" si="724"/>
        <v>3</v>
      </c>
      <c r="HC391" t="s">
        <v>982</v>
      </c>
      <c r="HD391">
        <f t="shared" si="808"/>
        <v>357</v>
      </c>
      <c r="HE391" t="str">
        <f t="shared" si="741"/>
        <v/>
      </c>
      <c r="HF391">
        <f t="shared" si="742"/>
        <v>0</v>
      </c>
      <c r="HG391" t="str">
        <f t="shared" si="743"/>
        <v/>
      </c>
      <c r="HH391">
        <f t="shared" si="841"/>
        <v>0</v>
      </c>
    </row>
    <row r="392" spans="2:227" x14ac:dyDescent="0.25">
      <c r="B392" s="8"/>
      <c r="C392" s="8"/>
      <c r="D392" s="8"/>
      <c r="E392" s="8"/>
      <c r="F392" s="8"/>
      <c r="G392" s="8"/>
      <c r="H392" s="8"/>
      <c r="I392" s="8"/>
      <c r="J392" s="8"/>
      <c r="L392" s="185"/>
      <c r="M392" s="185"/>
      <c r="N392" s="84"/>
      <c r="O392" s="8"/>
      <c r="P392" s="8"/>
      <c r="Q392" s="27"/>
      <c r="R392" s="227">
        <f t="shared" si="744"/>
        <v>238.66666666666666</v>
      </c>
      <c r="U392" s="32" t="str">
        <f t="shared" si="810"/>
        <v/>
      </c>
      <c r="V392" s="45" t="str">
        <f t="shared" si="811"/>
        <v/>
      </c>
      <c r="W392" s="32" t="str">
        <f t="shared" si="745"/>
        <v/>
      </c>
      <c r="X392" s="35" t="str">
        <f t="shared" si="812"/>
        <v/>
      </c>
      <c r="Y392" s="39" t="str">
        <f t="shared" si="813"/>
        <v/>
      </c>
      <c r="Z392" s="35" t="str">
        <f t="shared" si="814"/>
        <v/>
      </c>
      <c r="AA392" s="35" t="str">
        <f t="shared" si="815"/>
        <v/>
      </c>
      <c r="AB392" s="35" t="str">
        <f t="shared" si="746"/>
        <v/>
      </c>
      <c r="AC392" s="39" t="str">
        <f t="shared" si="747"/>
        <v/>
      </c>
      <c r="AD392" s="39" t="str">
        <f t="shared" si="748"/>
        <v/>
      </c>
      <c r="AE392" s="41" t="str">
        <f t="shared" si="816"/>
        <v/>
      </c>
      <c r="AG392" s="20" t="e">
        <f t="shared" si="749"/>
        <v>#VALUE!</v>
      </c>
      <c r="BE392" s="8">
        <v>180</v>
      </c>
      <c r="BF392" s="8">
        <v>360</v>
      </c>
      <c r="BG392" s="8">
        <f t="shared" si="809"/>
        <v>14320</v>
      </c>
      <c r="BH392">
        <f t="shared" si="750"/>
        <v>42960</v>
      </c>
      <c r="BI392" t="s">
        <v>20</v>
      </c>
      <c r="BJ392">
        <f t="shared" si="751"/>
        <v>42960</v>
      </c>
      <c r="BK392">
        <f t="shared" si="792"/>
        <v>0</v>
      </c>
      <c r="BL392" s="17">
        <f t="shared" si="752"/>
        <v>85920</v>
      </c>
      <c r="BM392" s="17">
        <f t="shared" si="753"/>
        <v>360</v>
      </c>
      <c r="BN392" s="17">
        <f t="shared" si="754"/>
        <v>85920</v>
      </c>
      <c r="BO392" s="17">
        <f t="shared" si="755"/>
        <v>0</v>
      </c>
      <c r="BR392">
        <f t="shared" si="756"/>
        <v>42960</v>
      </c>
      <c r="BS392">
        <f t="shared" si="757"/>
        <v>120</v>
      </c>
      <c r="BT392">
        <f t="shared" si="758"/>
        <v>716</v>
      </c>
      <c r="BU392">
        <f t="shared" si="759"/>
        <v>3</v>
      </c>
      <c r="BX392">
        <f t="shared" si="760"/>
        <v>1</v>
      </c>
      <c r="BY392">
        <f t="shared" si="761"/>
        <v>716</v>
      </c>
      <c r="BZ392">
        <f t="shared" si="762"/>
        <v>3</v>
      </c>
      <c r="CA392">
        <f t="shared" si="763"/>
        <v>1</v>
      </c>
      <c r="CB392">
        <f t="shared" si="764"/>
        <v>716</v>
      </c>
      <c r="CC392">
        <f t="shared" si="765"/>
        <v>3</v>
      </c>
      <c r="CD392" s="19"/>
      <c r="CE392" s="155">
        <f t="shared" si="766"/>
        <v>238.66666666666666</v>
      </c>
      <c r="CF392" s="17">
        <f t="shared" si="767"/>
        <v>238.66666666666666</v>
      </c>
      <c r="CG392" s="205">
        <f t="shared" si="768"/>
        <v>749.79344665676388</v>
      </c>
      <c r="CH392" s="205">
        <f t="shared" si="769"/>
        <v>238.66666666666666</v>
      </c>
      <c r="CI392" s="205">
        <f t="shared" si="770"/>
        <v>0</v>
      </c>
      <c r="CJ392" s="224">
        <f t="shared" si="725"/>
        <v>1</v>
      </c>
      <c r="CK392" s="205">
        <f t="shared" si="771"/>
        <v>2</v>
      </c>
      <c r="CL392" s="205">
        <v>360</v>
      </c>
      <c r="CM392" s="205">
        <f t="shared" si="793"/>
        <v>8.3333333333333332E-3</v>
      </c>
      <c r="CN392" s="8"/>
      <c r="CO392" s="198"/>
      <c r="CP392" s="8"/>
      <c r="CQ392" s="8"/>
      <c r="CR392" s="8"/>
      <c r="CS392" s="8"/>
      <c r="CT392" s="8">
        <f t="shared" si="794"/>
        <v>716</v>
      </c>
      <c r="CU392" s="8">
        <f t="shared" si="795"/>
        <v>3</v>
      </c>
      <c r="CV392" s="8">
        <f t="shared" si="772"/>
        <v>1</v>
      </c>
      <c r="CW392" s="8">
        <f t="shared" si="842"/>
        <v>716</v>
      </c>
      <c r="CX392" s="8">
        <f t="shared" si="843"/>
        <v>3</v>
      </c>
      <c r="CY392" s="8">
        <f t="shared" si="726"/>
        <v>1</v>
      </c>
      <c r="CZ392" s="8">
        <f t="shared" si="727"/>
        <v>716</v>
      </c>
      <c r="DA392" s="8">
        <f t="shared" si="773"/>
        <v>3</v>
      </c>
      <c r="DB392" s="8"/>
      <c r="DC392" s="198">
        <f t="shared" si="774"/>
        <v>716</v>
      </c>
      <c r="DD392" s="234" t="s">
        <v>1005</v>
      </c>
      <c r="DE392" s="198">
        <f t="shared" si="775"/>
        <v>3</v>
      </c>
      <c r="DF392" s="8" t="s">
        <v>16</v>
      </c>
      <c r="DG392" s="8">
        <f t="shared" si="728"/>
        <v>238.66666666666666</v>
      </c>
      <c r="DH392" s="129" t="s">
        <v>18</v>
      </c>
      <c r="DI392" s="129" t="s">
        <v>16</v>
      </c>
      <c r="DJ392" s="198">
        <f t="shared" si="776"/>
        <v>749.79344665676388</v>
      </c>
      <c r="DK392" s="30" t="s">
        <v>2</v>
      </c>
      <c r="DL392" s="198">
        <f t="shared" si="729"/>
        <v>749.79344665676388</v>
      </c>
      <c r="DM392" s="228">
        <f t="shared" si="796"/>
        <v>1000000000000</v>
      </c>
      <c r="DN392" s="228">
        <f t="shared" si="797"/>
        <v>749793446656763.88</v>
      </c>
      <c r="DO392" s="228">
        <f t="shared" si="798"/>
        <v>749793446656763.88</v>
      </c>
      <c r="DP392" s="228">
        <f t="shared" si="799"/>
        <v>749793446656764</v>
      </c>
      <c r="DQ392" s="228">
        <f t="shared" si="800"/>
        <v>749793446656764</v>
      </c>
      <c r="DR392" s="30" t="str">
        <f t="shared" si="801"/>
        <v/>
      </c>
      <c r="DS392" s="30">
        <f t="shared" si="802"/>
        <v>0</v>
      </c>
      <c r="DT392" s="30">
        <f t="shared" si="803"/>
        <v>0</v>
      </c>
      <c r="DU392" s="27"/>
      <c r="DV392" s="23" t="s">
        <v>19</v>
      </c>
      <c r="DW392" s="23">
        <f t="shared" si="730"/>
        <v>716</v>
      </c>
      <c r="DX392" s="23">
        <f t="shared" si="731"/>
        <v>3</v>
      </c>
      <c r="DY392" s="23">
        <f t="shared" si="777"/>
        <v>238.66666666666666</v>
      </c>
      <c r="DZ392" s="23">
        <f t="shared" si="778"/>
        <v>0</v>
      </c>
      <c r="EA392" s="23">
        <f t="shared" si="732"/>
        <v>0</v>
      </c>
      <c r="EB392" s="23"/>
      <c r="EC392" s="23">
        <f t="shared" si="779"/>
        <v>716</v>
      </c>
      <c r="ED392" s="23">
        <f t="shared" si="780"/>
        <v>3</v>
      </c>
      <c r="EE392" s="23">
        <f t="shared" si="781"/>
        <v>716</v>
      </c>
      <c r="EF392" s="23">
        <f t="shared" si="782"/>
        <v>3</v>
      </c>
      <c r="EG392" s="23"/>
      <c r="EH392" s="23" t="s">
        <v>36</v>
      </c>
      <c r="EI392" s="223">
        <f t="shared" si="783"/>
        <v>716</v>
      </c>
      <c r="EJ392" s="23" t="s">
        <v>17</v>
      </c>
      <c r="EK392" s="223">
        <f t="shared" si="784"/>
        <v>3</v>
      </c>
      <c r="EL392" s="92" t="s">
        <v>37</v>
      </c>
      <c r="EM392" s="24" t="s">
        <v>18</v>
      </c>
      <c r="EN392" s="92">
        <f t="shared" si="817"/>
        <v>1</v>
      </c>
      <c r="EO392" s="92" t="s">
        <v>16</v>
      </c>
      <c r="EP392" t="str">
        <f t="shared" si="818"/>
        <v xml:space="preserve">( 716 / 3 ) π </v>
      </c>
      <c r="EQ392" t="str">
        <f t="shared" si="819"/>
        <v xml:space="preserve">( 716 / 3 ) π </v>
      </c>
      <c r="ER392" t="str">
        <f t="shared" si="785"/>
        <v xml:space="preserve">( 716 / 3 ) π </v>
      </c>
      <c r="ES392">
        <f t="shared" si="804"/>
        <v>0</v>
      </c>
      <c r="ET392" t="str">
        <f t="shared" si="786"/>
        <v xml:space="preserve">( 716 / 3 ) π </v>
      </c>
      <c r="EU392" s="92" t="s">
        <v>39</v>
      </c>
      <c r="EV392" s="92">
        <f t="shared" si="805"/>
        <v>359</v>
      </c>
      <c r="EW392" s="92"/>
      <c r="EX392" s="92">
        <f t="shared" si="806"/>
        <v>3</v>
      </c>
      <c r="EY392" s="92">
        <f t="shared" si="733"/>
        <v>1</v>
      </c>
      <c r="EZ392" s="71" t="str">
        <f t="shared" si="734"/>
        <v xml:space="preserve">42960° = </v>
      </c>
      <c r="FA392" s="73" t="str">
        <f t="shared" si="787"/>
        <v xml:space="preserve">( 716 / 3 ) π </v>
      </c>
      <c r="FB392" s="26" t="str">
        <f t="shared" si="735"/>
        <v>=</v>
      </c>
      <c r="FC392" s="26"/>
      <c r="FD392" s="26">
        <f t="shared" si="736"/>
        <v>749.79344665676388</v>
      </c>
      <c r="FE392" s="26"/>
      <c r="FF392" s="26" t="s">
        <v>39</v>
      </c>
      <c r="FG392" s="25">
        <f t="shared" si="737"/>
        <v>749.79344665676388</v>
      </c>
      <c r="FH392" s="25" t="s">
        <v>2</v>
      </c>
      <c r="FI392" s="25" t="str">
        <f t="shared" si="738"/>
        <v/>
      </c>
      <c r="FL392" s="144" t="str">
        <f t="shared" si="739"/>
        <v>( 716 / 3 ) π   =</v>
      </c>
      <c r="FM392" s="42">
        <f t="shared" si="820"/>
        <v>749.79344665676388</v>
      </c>
      <c r="FN392">
        <f t="shared" si="821"/>
        <v>0.86602540378449355</v>
      </c>
      <c r="FO392">
        <f t="shared" si="822"/>
        <v>-0.49999999999990496</v>
      </c>
      <c r="FP392">
        <f t="shared" si="823"/>
        <v>4.3301270189224681</v>
      </c>
      <c r="FQ392">
        <f t="shared" si="824"/>
        <v>-2.4999999999995248</v>
      </c>
      <c r="FR392">
        <f t="shared" si="825"/>
        <v>7.4999999999995248</v>
      </c>
      <c r="FS392">
        <f t="shared" si="826"/>
        <v>2.5000000000004752</v>
      </c>
      <c r="FT392">
        <f t="shared" si="827"/>
        <v>8.660254037844112</v>
      </c>
      <c r="FV392">
        <v>360</v>
      </c>
      <c r="FW392">
        <f t="shared" si="807"/>
        <v>120</v>
      </c>
      <c r="FX392">
        <f t="shared" si="828"/>
        <v>60</v>
      </c>
      <c r="FY392">
        <f t="shared" si="844"/>
        <v>3</v>
      </c>
      <c r="FZ392">
        <f t="shared" si="788"/>
        <v>1.5</v>
      </c>
      <c r="GA392">
        <f t="shared" si="845"/>
        <v>358</v>
      </c>
      <c r="GB392">
        <f t="shared" si="829"/>
        <v>0</v>
      </c>
      <c r="GC392" t="str">
        <f t="shared" si="830"/>
        <v/>
      </c>
      <c r="GD392" t="str">
        <f t="shared" si="789"/>
        <v/>
      </c>
      <c r="GH392" t="str">
        <f t="shared" si="740"/>
        <v/>
      </c>
      <c r="GI392" t="str">
        <f t="shared" si="831"/>
        <v/>
      </c>
      <c r="GJ392" s="43" t="str">
        <f t="shared" si="832"/>
        <v/>
      </c>
      <c r="GK392" s="43" t="str">
        <f t="shared" si="833"/>
        <v/>
      </c>
      <c r="GL392" s="145"/>
      <c r="GM392" t="str">
        <f t="shared" si="834"/>
        <v/>
      </c>
      <c r="GN392" t="str">
        <f t="shared" si="835"/>
        <v/>
      </c>
      <c r="GO392" t="str">
        <f t="shared" si="836"/>
        <v/>
      </c>
      <c r="GP392" t="str">
        <f t="shared" si="837"/>
        <v/>
      </c>
      <c r="GQ392" t="str">
        <f t="shared" si="790"/>
        <v/>
      </c>
      <c r="GR392" t="str">
        <f t="shared" si="838"/>
        <v/>
      </c>
      <c r="GS392" t="str">
        <f t="shared" si="839"/>
        <v/>
      </c>
      <c r="GU392" t="str">
        <f t="shared" si="840"/>
        <v/>
      </c>
      <c r="GV392" t="str">
        <f t="shared" si="846"/>
        <v/>
      </c>
      <c r="GW392" t="str">
        <f t="shared" si="847"/>
        <v/>
      </c>
      <c r="GX392" t="str">
        <f t="shared" si="848"/>
        <v/>
      </c>
      <c r="GY392" s="19"/>
      <c r="GZ392" t="e">
        <f t="shared" si="791"/>
        <v>#VALUE!</v>
      </c>
      <c r="HA392">
        <f t="shared" si="724"/>
        <v>3</v>
      </c>
      <c r="HC392" t="s">
        <v>982</v>
      </c>
      <c r="HD392">
        <f t="shared" si="808"/>
        <v>358</v>
      </c>
      <c r="HE392" t="str">
        <f t="shared" si="741"/>
        <v/>
      </c>
      <c r="HF392">
        <f t="shared" si="742"/>
        <v>0</v>
      </c>
      <c r="HG392" t="str">
        <f t="shared" si="743"/>
        <v/>
      </c>
      <c r="HH392">
        <f t="shared" si="841"/>
        <v>0</v>
      </c>
    </row>
    <row r="393" spans="2:227" x14ac:dyDescent="0.25">
      <c r="B393" s="8"/>
      <c r="C393" s="8"/>
      <c r="D393" s="8"/>
      <c r="E393" s="8"/>
      <c r="F393" s="8"/>
      <c r="G393" s="8"/>
      <c r="H393" s="8"/>
      <c r="I393" s="8"/>
      <c r="J393" s="8"/>
      <c r="L393" s="185"/>
      <c r="M393" s="185"/>
      <c r="N393" s="84"/>
      <c r="O393" s="8"/>
      <c r="P393" s="8"/>
      <c r="Q393" s="27"/>
      <c r="R393" s="227">
        <f t="shared" si="744"/>
        <v>239.33333333333334</v>
      </c>
      <c r="U393" s="32" t="str">
        <f t="shared" si="810"/>
        <v/>
      </c>
      <c r="V393" s="44" t="str">
        <f t="shared" si="811"/>
        <v/>
      </c>
      <c r="W393" s="66" t="str">
        <f t="shared" si="745"/>
        <v/>
      </c>
      <c r="X393" s="34" t="str">
        <f t="shared" si="812"/>
        <v/>
      </c>
      <c r="Y393" s="38" t="str">
        <f t="shared" si="813"/>
        <v/>
      </c>
      <c r="Z393" s="34" t="str">
        <f t="shared" si="814"/>
        <v/>
      </c>
      <c r="AA393" s="34" t="str">
        <f t="shared" si="815"/>
        <v/>
      </c>
      <c r="AB393" s="34" t="str">
        <f t="shared" si="746"/>
        <v/>
      </c>
      <c r="AC393" s="38" t="str">
        <f t="shared" si="747"/>
        <v/>
      </c>
      <c r="AD393" s="38" t="str">
        <f t="shared" si="748"/>
        <v/>
      </c>
      <c r="AE393" s="40" t="str">
        <f t="shared" si="816"/>
        <v/>
      </c>
      <c r="AG393" s="20" t="e">
        <f t="shared" si="749"/>
        <v>#VALUE!</v>
      </c>
      <c r="BE393" s="8">
        <v>180</v>
      </c>
      <c r="BF393" s="8">
        <v>360</v>
      </c>
      <c r="BG393" s="8">
        <f t="shared" si="809"/>
        <v>14360</v>
      </c>
      <c r="BH393">
        <f t="shared" si="750"/>
        <v>43080</v>
      </c>
      <c r="BI393" t="s">
        <v>20</v>
      </c>
      <c r="BJ393">
        <f t="shared" si="751"/>
        <v>43080</v>
      </c>
      <c r="BK393">
        <f t="shared" si="792"/>
        <v>0</v>
      </c>
      <c r="BL393" s="17">
        <f t="shared" si="752"/>
        <v>86160</v>
      </c>
      <c r="BM393" s="17">
        <f t="shared" si="753"/>
        <v>360</v>
      </c>
      <c r="BN393" s="17">
        <f t="shared" si="754"/>
        <v>86160</v>
      </c>
      <c r="BO393" s="17">
        <f t="shared" si="755"/>
        <v>0</v>
      </c>
      <c r="BR393">
        <f t="shared" si="756"/>
        <v>43080</v>
      </c>
      <c r="BS393">
        <f t="shared" si="757"/>
        <v>120</v>
      </c>
      <c r="BT393">
        <f t="shared" si="758"/>
        <v>718</v>
      </c>
      <c r="BU393">
        <f t="shared" si="759"/>
        <v>3</v>
      </c>
      <c r="BX393">
        <f t="shared" si="760"/>
        <v>1</v>
      </c>
      <c r="BY393">
        <f t="shared" si="761"/>
        <v>718</v>
      </c>
      <c r="BZ393">
        <f t="shared" si="762"/>
        <v>3</v>
      </c>
      <c r="CA393">
        <f t="shared" si="763"/>
        <v>1</v>
      </c>
      <c r="CB393">
        <f t="shared" si="764"/>
        <v>718</v>
      </c>
      <c r="CC393">
        <f t="shared" si="765"/>
        <v>3</v>
      </c>
      <c r="CD393" s="19"/>
      <c r="CE393" s="155">
        <f t="shared" si="766"/>
        <v>239.33333333333334</v>
      </c>
      <c r="CF393" s="17">
        <f t="shared" si="767"/>
        <v>239.33333333333334</v>
      </c>
      <c r="CG393" s="205">
        <f t="shared" si="768"/>
        <v>751.88784175915714</v>
      </c>
      <c r="CH393" s="205">
        <f t="shared" si="769"/>
        <v>239.33333333333334</v>
      </c>
      <c r="CI393" s="205">
        <f t="shared" si="770"/>
        <v>0</v>
      </c>
      <c r="CJ393" s="224">
        <f t="shared" si="725"/>
        <v>1</v>
      </c>
      <c r="CK393" s="205">
        <f t="shared" si="771"/>
        <v>2</v>
      </c>
      <c r="CL393" s="205">
        <v>360</v>
      </c>
      <c r="CM393" s="205">
        <f t="shared" si="793"/>
        <v>8.3333333333333332E-3</v>
      </c>
      <c r="CN393" s="8"/>
      <c r="CO393" s="198"/>
      <c r="CP393" s="8"/>
      <c r="CQ393" s="8"/>
      <c r="CR393" s="8"/>
      <c r="CS393" s="8"/>
      <c r="CT393" s="8">
        <f t="shared" si="794"/>
        <v>718</v>
      </c>
      <c r="CU393" s="8">
        <f t="shared" si="795"/>
        <v>3</v>
      </c>
      <c r="CV393" s="8">
        <f t="shared" si="772"/>
        <v>1</v>
      </c>
      <c r="CW393" s="8">
        <f t="shared" si="842"/>
        <v>718</v>
      </c>
      <c r="CX393" s="8">
        <f t="shared" si="843"/>
        <v>3</v>
      </c>
      <c r="CY393" s="8">
        <f t="shared" si="726"/>
        <v>1</v>
      </c>
      <c r="CZ393" s="8">
        <f t="shared" si="727"/>
        <v>718</v>
      </c>
      <c r="DA393" s="8">
        <f t="shared" si="773"/>
        <v>3</v>
      </c>
      <c r="DB393" s="8"/>
      <c r="DC393" s="198">
        <f t="shared" si="774"/>
        <v>718</v>
      </c>
      <c r="DD393" s="234" t="s">
        <v>1005</v>
      </c>
      <c r="DE393" s="198">
        <f t="shared" si="775"/>
        <v>3</v>
      </c>
      <c r="DF393" s="8" t="s">
        <v>16</v>
      </c>
      <c r="DG393" s="8">
        <f t="shared" si="728"/>
        <v>239.33333333333334</v>
      </c>
      <c r="DH393" s="129" t="s">
        <v>18</v>
      </c>
      <c r="DI393" s="129" t="s">
        <v>16</v>
      </c>
      <c r="DJ393" s="198">
        <f t="shared" si="776"/>
        <v>751.88784175915714</v>
      </c>
      <c r="DK393" s="30" t="s">
        <v>2</v>
      </c>
      <c r="DL393" s="198">
        <f t="shared" si="729"/>
        <v>751.88784175915714</v>
      </c>
      <c r="DM393" s="228">
        <f t="shared" si="796"/>
        <v>1000000000000</v>
      </c>
      <c r="DN393" s="228">
        <f t="shared" si="797"/>
        <v>751887841759157.13</v>
      </c>
      <c r="DO393" s="228">
        <f t="shared" si="798"/>
        <v>751887841759157.13</v>
      </c>
      <c r="DP393" s="228">
        <f t="shared" si="799"/>
        <v>751887841759157</v>
      </c>
      <c r="DQ393" s="228">
        <f t="shared" si="800"/>
        <v>751887841759157</v>
      </c>
      <c r="DR393" s="30" t="str">
        <f t="shared" si="801"/>
        <v/>
      </c>
      <c r="DS393" s="30">
        <f t="shared" si="802"/>
        <v>0</v>
      </c>
      <c r="DT393" s="30">
        <f t="shared" si="803"/>
        <v>0</v>
      </c>
      <c r="DU393" s="27"/>
      <c r="DV393" s="23" t="s">
        <v>19</v>
      </c>
      <c r="DW393" s="23">
        <f t="shared" si="730"/>
        <v>718</v>
      </c>
      <c r="DX393" s="23">
        <f t="shared" si="731"/>
        <v>3</v>
      </c>
      <c r="DY393" s="23">
        <f t="shared" si="777"/>
        <v>239.33333333333334</v>
      </c>
      <c r="DZ393" s="23">
        <f t="shared" si="778"/>
        <v>0</v>
      </c>
      <c r="EA393" s="23">
        <f t="shared" si="732"/>
        <v>0</v>
      </c>
      <c r="EB393" s="23"/>
      <c r="EC393" s="23">
        <f t="shared" si="779"/>
        <v>718</v>
      </c>
      <c r="ED393" s="23">
        <f t="shared" si="780"/>
        <v>3</v>
      </c>
      <c r="EE393" s="23">
        <f t="shared" si="781"/>
        <v>718</v>
      </c>
      <c r="EF393" s="23">
        <f t="shared" si="782"/>
        <v>3</v>
      </c>
      <c r="EG393" s="23"/>
      <c r="EH393" s="23" t="s">
        <v>36</v>
      </c>
      <c r="EI393" s="223">
        <f t="shared" si="783"/>
        <v>718</v>
      </c>
      <c r="EJ393" s="23" t="s">
        <v>17</v>
      </c>
      <c r="EK393" s="223">
        <f t="shared" si="784"/>
        <v>3</v>
      </c>
      <c r="EL393" s="92" t="s">
        <v>37</v>
      </c>
      <c r="EM393" s="24" t="s">
        <v>18</v>
      </c>
      <c r="EN393" s="92">
        <f t="shared" si="817"/>
        <v>1</v>
      </c>
      <c r="EO393" s="92" t="s">
        <v>16</v>
      </c>
      <c r="EP393" t="str">
        <f t="shared" si="818"/>
        <v xml:space="preserve">( 718 / 3 ) π </v>
      </c>
      <c r="EQ393" t="str">
        <f t="shared" si="819"/>
        <v xml:space="preserve">( 718 / 3 ) π </v>
      </c>
      <c r="ER393" t="str">
        <f t="shared" si="785"/>
        <v xml:space="preserve">( 718 / 3 ) π </v>
      </c>
      <c r="ES393">
        <f t="shared" si="804"/>
        <v>0</v>
      </c>
      <c r="ET393" t="str">
        <f t="shared" si="786"/>
        <v xml:space="preserve">( 718 / 3 ) π </v>
      </c>
      <c r="EU393" s="92" t="s">
        <v>39</v>
      </c>
      <c r="EV393" s="92">
        <f t="shared" si="805"/>
        <v>360</v>
      </c>
      <c r="EW393" s="92"/>
      <c r="EX393" s="92">
        <f t="shared" si="806"/>
        <v>3</v>
      </c>
      <c r="EY393" s="92">
        <f t="shared" si="733"/>
        <v>3</v>
      </c>
      <c r="EZ393" s="71" t="str">
        <f t="shared" si="734"/>
        <v xml:space="preserve">43080° = </v>
      </c>
      <c r="FA393" s="73" t="str">
        <f t="shared" si="787"/>
        <v xml:space="preserve">( 718 / 3 ) π </v>
      </c>
      <c r="FB393" s="26" t="str">
        <f t="shared" si="735"/>
        <v>=</v>
      </c>
      <c r="FC393" s="26"/>
      <c r="FD393" s="26">
        <f t="shared" si="736"/>
        <v>751.88784175915714</v>
      </c>
      <c r="FE393" s="26"/>
      <c r="FF393" s="26" t="s">
        <v>39</v>
      </c>
      <c r="FG393" s="25">
        <f t="shared" si="737"/>
        <v>751.88784175915703</v>
      </c>
      <c r="FH393" s="25" t="s">
        <v>2</v>
      </c>
      <c r="FI393" s="25" t="str">
        <f t="shared" si="738"/>
        <v/>
      </c>
      <c r="FL393" s="144" t="str">
        <f t="shared" si="739"/>
        <v>( 718 / 3 ) π   =</v>
      </c>
      <c r="FM393" s="42">
        <f t="shared" si="820"/>
        <v>751.88784175915703</v>
      </c>
      <c r="FN393">
        <f t="shared" si="821"/>
        <v>-0.86602540378436121</v>
      </c>
      <c r="FO393">
        <f t="shared" si="822"/>
        <v>-0.50000000000013411</v>
      </c>
      <c r="FP393">
        <f t="shared" si="823"/>
        <v>-4.3301270189218064</v>
      </c>
      <c r="FQ393">
        <f t="shared" si="824"/>
        <v>-2.5000000000006706</v>
      </c>
      <c r="FR393">
        <f t="shared" si="825"/>
        <v>7.5000000000006706</v>
      </c>
      <c r="FS393">
        <f t="shared" si="826"/>
        <v>2.4999999999993294</v>
      </c>
      <c r="FT393">
        <f t="shared" si="827"/>
        <v>8.6602540378447745</v>
      </c>
      <c r="FV393">
        <v>360</v>
      </c>
      <c r="FW393">
        <f t="shared" si="807"/>
        <v>120</v>
      </c>
      <c r="FX393">
        <f t="shared" si="828"/>
        <v>60</v>
      </c>
      <c r="FY393">
        <f t="shared" si="844"/>
        <v>3</v>
      </c>
      <c r="FZ393">
        <f t="shared" si="788"/>
        <v>1.5</v>
      </c>
      <c r="GA393">
        <f t="shared" si="845"/>
        <v>359</v>
      </c>
      <c r="GB393">
        <f t="shared" si="829"/>
        <v>0</v>
      </c>
      <c r="GC393" t="str">
        <f t="shared" si="830"/>
        <v/>
      </c>
      <c r="GD393" t="str">
        <f t="shared" si="789"/>
        <v/>
      </c>
      <c r="GH393" t="str">
        <f t="shared" si="740"/>
        <v/>
      </c>
      <c r="GI393" t="str">
        <f t="shared" si="831"/>
        <v/>
      </c>
      <c r="GJ393" s="43" t="str">
        <f t="shared" si="832"/>
        <v/>
      </c>
      <c r="GK393" s="43" t="str">
        <f t="shared" si="833"/>
        <v/>
      </c>
      <c r="GL393" s="145"/>
      <c r="GM393" t="str">
        <f t="shared" si="834"/>
        <v/>
      </c>
      <c r="GN393" t="str">
        <f t="shared" si="835"/>
        <v/>
      </c>
      <c r="GO393" t="str">
        <f t="shared" si="836"/>
        <v/>
      </c>
      <c r="GP393" t="str">
        <f t="shared" si="837"/>
        <v/>
      </c>
      <c r="GQ393" t="str">
        <f t="shared" si="790"/>
        <v/>
      </c>
      <c r="GR393" t="str">
        <f t="shared" si="838"/>
        <v/>
      </c>
      <c r="GS393" t="str">
        <f t="shared" si="839"/>
        <v/>
      </c>
      <c r="GU393" t="str">
        <f t="shared" si="840"/>
        <v/>
      </c>
      <c r="GV393" t="str">
        <f t="shared" si="846"/>
        <v/>
      </c>
      <c r="GW393" t="str">
        <f t="shared" si="847"/>
        <v/>
      </c>
      <c r="GX393" t="str">
        <f t="shared" si="848"/>
        <v/>
      </c>
      <c r="GY393" s="19"/>
      <c r="GZ393" t="e">
        <f t="shared" si="791"/>
        <v>#VALUE!</v>
      </c>
      <c r="HA393">
        <f t="shared" si="724"/>
        <v>3</v>
      </c>
      <c r="HC393" t="s">
        <v>982</v>
      </c>
      <c r="HD393">
        <f t="shared" si="808"/>
        <v>359</v>
      </c>
      <c r="HE393" t="str">
        <f t="shared" si="741"/>
        <v/>
      </c>
      <c r="HF393">
        <f t="shared" si="742"/>
        <v>0</v>
      </c>
      <c r="HG393" t="str">
        <f t="shared" si="743"/>
        <v/>
      </c>
      <c r="HH393">
        <f t="shared" si="841"/>
        <v>0</v>
      </c>
    </row>
    <row r="394" spans="2:227" x14ac:dyDescent="0.25">
      <c r="B394" s="8"/>
      <c r="C394" s="8"/>
      <c r="D394" s="8"/>
      <c r="E394" s="8"/>
      <c r="F394" s="8"/>
      <c r="G394" s="8"/>
      <c r="H394" s="8"/>
      <c r="I394" s="8"/>
      <c r="J394" s="8"/>
      <c r="L394" s="185"/>
      <c r="M394" s="185"/>
      <c r="N394" s="204"/>
      <c r="O394" s="12"/>
      <c r="P394" s="12"/>
      <c r="Q394" s="28"/>
      <c r="R394" s="227">
        <f t="shared" si="744"/>
        <v>120</v>
      </c>
      <c r="U394" s="32" t="str">
        <f t="shared" si="810"/>
        <v/>
      </c>
      <c r="V394" s="45" t="str">
        <f t="shared" si="811"/>
        <v/>
      </c>
      <c r="W394" s="32" t="str">
        <f t="shared" si="745"/>
        <v/>
      </c>
      <c r="X394" s="46" t="str">
        <f t="shared" si="812"/>
        <v/>
      </c>
      <c r="Y394" s="38" t="str">
        <f t="shared" si="813"/>
        <v/>
      </c>
      <c r="Z394" s="35" t="str">
        <f t="shared" si="814"/>
        <v/>
      </c>
      <c r="AA394" s="35" t="str">
        <f t="shared" si="815"/>
        <v/>
      </c>
      <c r="AB394" s="35" t="str">
        <f t="shared" si="746"/>
        <v/>
      </c>
      <c r="AC394" s="39" t="str">
        <f t="shared" si="747"/>
        <v/>
      </c>
      <c r="AD394" s="35" t="str">
        <f t="shared" si="748"/>
        <v/>
      </c>
      <c r="AE394" s="39" t="str">
        <f t="shared" si="816"/>
        <v/>
      </c>
      <c r="AG394" s="20" t="e">
        <f t="shared" si="749"/>
        <v>#VALUE!</v>
      </c>
      <c r="BE394" s="8">
        <v>180</v>
      </c>
      <c r="BF394" s="8">
        <v>360</v>
      </c>
      <c r="BG394" s="8">
        <f t="shared" si="809"/>
        <v>14400</v>
      </c>
      <c r="BH394">
        <f t="shared" si="750"/>
        <v>43200</v>
      </c>
      <c r="BI394" t="s">
        <v>20</v>
      </c>
      <c r="BJ394">
        <f t="shared" si="751"/>
        <v>43200</v>
      </c>
      <c r="BK394">
        <f t="shared" si="792"/>
        <v>0</v>
      </c>
      <c r="BL394" s="17">
        <f t="shared" si="752"/>
        <v>86400</v>
      </c>
      <c r="BM394" s="17">
        <f t="shared" si="753"/>
        <v>360</v>
      </c>
      <c r="BN394" s="17">
        <f t="shared" si="754"/>
        <v>86400</v>
      </c>
      <c r="BO394" s="17">
        <f t="shared" si="755"/>
        <v>0</v>
      </c>
      <c r="BR394">
        <f t="shared" si="756"/>
        <v>43200</v>
      </c>
      <c r="BS394">
        <f t="shared" si="757"/>
        <v>360</v>
      </c>
      <c r="BT394">
        <f t="shared" si="758"/>
        <v>240</v>
      </c>
      <c r="BU394">
        <f t="shared" si="759"/>
        <v>1</v>
      </c>
      <c r="BX394">
        <f t="shared" si="760"/>
        <v>1</v>
      </c>
      <c r="BY394">
        <f t="shared" si="761"/>
        <v>240</v>
      </c>
      <c r="BZ394">
        <f t="shared" si="762"/>
        <v>1</v>
      </c>
      <c r="CA394">
        <f t="shared" si="763"/>
        <v>1</v>
      </c>
      <c r="CB394">
        <f t="shared" si="764"/>
        <v>240</v>
      </c>
      <c r="CC394">
        <f t="shared" si="765"/>
        <v>1</v>
      </c>
      <c r="CD394" s="21"/>
      <c r="CE394" s="155">
        <f t="shared" ref="CE394" si="849">BH394/BF394</f>
        <v>120</v>
      </c>
      <c r="CF394" s="17">
        <f t="shared" si="767"/>
        <v>120</v>
      </c>
      <c r="CG394" s="205">
        <f t="shared" si="768"/>
        <v>376.99111843077515</v>
      </c>
      <c r="CH394" s="205">
        <f t="shared" si="769"/>
        <v>240</v>
      </c>
      <c r="CI394" s="205">
        <f t="shared" si="770"/>
        <v>1</v>
      </c>
      <c r="CJ394" s="224">
        <f t="shared" si="725"/>
        <v>1</v>
      </c>
      <c r="CK394" s="205">
        <f t="shared" si="771"/>
        <v>2</v>
      </c>
      <c r="CL394" s="205">
        <v>360</v>
      </c>
      <c r="CM394" s="205">
        <f t="shared" si="793"/>
        <v>8.3333333333333332E-3</v>
      </c>
      <c r="CN394" s="8"/>
      <c r="CO394" s="198"/>
      <c r="CP394" s="8"/>
      <c r="CQ394" s="8"/>
      <c r="CR394" s="8"/>
      <c r="CS394" s="8"/>
      <c r="CT394" s="8">
        <f t="shared" si="794"/>
        <v>720</v>
      </c>
      <c r="CU394" s="8">
        <f t="shared" si="795"/>
        <v>3</v>
      </c>
      <c r="CV394" s="8">
        <f t="shared" si="772"/>
        <v>3</v>
      </c>
      <c r="CW394" s="8">
        <f t="shared" si="842"/>
        <v>240</v>
      </c>
      <c r="CX394" s="8">
        <f t="shared" si="843"/>
        <v>1</v>
      </c>
      <c r="CY394" s="8">
        <f t="shared" si="726"/>
        <v>3</v>
      </c>
      <c r="CZ394" s="8">
        <f t="shared" si="727"/>
        <v>240</v>
      </c>
      <c r="DA394" s="8">
        <f t="shared" si="773"/>
        <v>1</v>
      </c>
      <c r="DB394" s="8"/>
      <c r="DC394" s="198">
        <f t="shared" si="774"/>
        <v>240</v>
      </c>
      <c r="DD394" s="234" t="s">
        <v>1005</v>
      </c>
      <c r="DE394" s="198">
        <f t="shared" si="775"/>
        <v>1</v>
      </c>
      <c r="DF394" s="12" t="s">
        <v>16</v>
      </c>
      <c r="DG394" s="8">
        <f t="shared" si="728"/>
        <v>240</v>
      </c>
      <c r="DH394" s="129" t="s">
        <v>18</v>
      </c>
      <c r="DI394" s="129" t="s">
        <v>16</v>
      </c>
      <c r="DJ394" s="198">
        <f t="shared" si="776"/>
        <v>753.98223686155029</v>
      </c>
      <c r="DK394" s="30" t="s">
        <v>2</v>
      </c>
      <c r="DL394" s="198">
        <f t="shared" si="729"/>
        <v>753.98223686155029</v>
      </c>
      <c r="DM394" s="228">
        <f t="shared" si="796"/>
        <v>1000000000000</v>
      </c>
      <c r="DN394" s="228">
        <f t="shared" si="797"/>
        <v>753982236861550.25</v>
      </c>
      <c r="DO394" s="228">
        <f t="shared" si="798"/>
        <v>753982236861550.25</v>
      </c>
      <c r="DP394" s="228">
        <f t="shared" si="799"/>
        <v>753982236861550</v>
      </c>
      <c r="DQ394" s="228">
        <f t="shared" si="800"/>
        <v>753982236861550</v>
      </c>
      <c r="DR394" s="30" t="str">
        <f t="shared" si="801"/>
        <v/>
      </c>
      <c r="DS394" s="30">
        <f t="shared" si="802"/>
        <v>0</v>
      </c>
      <c r="DT394" s="30">
        <f t="shared" si="803"/>
        <v>0</v>
      </c>
      <c r="DU394" s="28"/>
      <c r="DV394" s="23" t="s">
        <v>19</v>
      </c>
      <c r="DW394" s="23">
        <f t="shared" si="730"/>
        <v>240</v>
      </c>
      <c r="DX394" s="23">
        <f t="shared" si="731"/>
        <v>1</v>
      </c>
      <c r="DY394" s="23">
        <f t="shared" si="777"/>
        <v>240</v>
      </c>
      <c r="DZ394" s="23">
        <f t="shared" si="778"/>
        <v>0</v>
      </c>
      <c r="EA394" s="23">
        <f t="shared" si="732"/>
        <v>0</v>
      </c>
      <c r="EB394" s="23"/>
      <c r="EC394" s="23">
        <f t="shared" si="779"/>
        <v>240</v>
      </c>
      <c r="ED394" s="23">
        <f t="shared" si="780"/>
        <v>1</v>
      </c>
      <c r="EE394" s="23">
        <f t="shared" si="781"/>
        <v>240</v>
      </c>
      <c r="EF394" s="23">
        <f t="shared" si="782"/>
        <v>1</v>
      </c>
      <c r="EG394" s="23"/>
      <c r="EH394" s="23" t="s">
        <v>36</v>
      </c>
      <c r="EI394" s="223">
        <f t="shared" si="783"/>
        <v>240</v>
      </c>
      <c r="EJ394" s="23" t="s">
        <v>17</v>
      </c>
      <c r="EK394" s="223">
        <f t="shared" si="784"/>
        <v>1</v>
      </c>
      <c r="EL394" s="92" t="s">
        <v>37</v>
      </c>
      <c r="EM394" s="24" t="s">
        <v>18</v>
      </c>
      <c r="EN394" s="92">
        <f t="shared" si="817"/>
        <v>1</v>
      </c>
      <c r="EO394" s="92" t="s">
        <v>16</v>
      </c>
      <c r="EP394" t="str">
        <f t="shared" si="818"/>
        <v xml:space="preserve">( 240 / 1 ) π </v>
      </c>
      <c r="EQ394" t="str">
        <f t="shared" si="819"/>
        <v xml:space="preserve">240 π </v>
      </c>
      <c r="ER394" t="str">
        <f t="shared" si="785"/>
        <v xml:space="preserve">240 π </v>
      </c>
      <c r="ES394">
        <f t="shared" si="804"/>
        <v>0</v>
      </c>
      <c r="ET394" t="str">
        <f t="shared" si="786"/>
        <v xml:space="preserve">240 π </v>
      </c>
      <c r="EU394" s="92" t="s">
        <v>39</v>
      </c>
      <c r="EV394" s="92">
        <f t="shared" si="805"/>
        <v>361</v>
      </c>
      <c r="EW394" s="92"/>
      <c r="EX394" s="92">
        <f t="shared" si="806"/>
        <v>3</v>
      </c>
      <c r="EY394" s="92">
        <f t="shared" si="733"/>
        <v>1</v>
      </c>
      <c r="EZ394" s="71" t="str">
        <f t="shared" si="734"/>
        <v xml:space="preserve">43200° = </v>
      </c>
      <c r="FA394" s="73" t="str">
        <f t="shared" si="787"/>
        <v xml:space="preserve">240 π </v>
      </c>
      <c r="FB394" s="26" t="str">
        <f t="shared" si="735"/>
        <v>=</v>
      </c>
      <c r="FC394" s="26"/>
      <c r="FD394" s="26">
        <f t="shared" si="736"/>
        <v>753.98223686155029</v>
      </c>
      <c r="FE394" s="26"/>
      <c r="FF394" s="26" t="s">
        <v>39</v>
      </c>
      <c r="FG394" s="25">
        <f t="shared" si="737"/>
        <v>753.9822368615504</v>
      </c>
      <c r="FH394" s="25" t="s">
        <v>2</v>
      </c>
      <c r="FI394" s="25" t="str">
        <f t="shared" si="738"/>
        <v/>
      </c>
      <c r="FL394" s="144" t="str">
        <f t="shared" si="739"/>
        <v>240 π   =</v>
      </c>
      <c r="FM394" s="42">
        <f t="shared" si="820"/>
        <v>753.9822368615504</v>
      </c>
      <c r="FN394">
        <f t="shared" si="821"/>
        <v>2.7439855943001135E-14</v>
      </c>
      <c r="FO394">
        <f t="shared" si="822"/>
        <v>1</v>
      </c>
      <c r="FP394">
        <f t="shared" si="823"/>
        <v>1.3719927971500567E-13</v>
      </c>
      <c r="FQ394">
        <f t="shared" si="824"/>
        <v>5</v>
      </c>
      <c r="FR394">
        <f t="shared" si="825"/>
        <v>0</v>
      </c>
      <c r="FS394">
        <f t="shared" si="826"/>
        <v>0</v>
      </c>
      <c r="FT394">
        <f t="shared" si="827"/>
        <v>1.3719927971500567E-13</v>
      </c>
      <c r="FV394">
        <v>360</v>
      </c>
      <c r="FW394">
        <f t="shared" si="807"/>
        <v>120</v>
      </c>
      <c r="FX394">
        <f t="shared" si="828"/>
        <v>60</v>
      </c>
      <c r="FY394">
        <f t="shared" si="844"/>
        <v>3</v>
      </c>
      <c r="FZ394">
        <f t="shared" si="788"/>
        <v>1.5</v>
      </c>
      <c r="GA394">
        <f t="shared" si="845"/>
        <v>360</v>
      </c>
      <c r="GB394">
        <f t="shared" si="829"/>
        <v>0</v>
      </c>
      <c r="GC394" t="str">
        <f t="shared" si="830"/>
        <v/>
      </c>
      <c r="GD394" t="str">
        <f t="shared" si="789"/>
        <v/>
      </c>
      <c r="GH394" t="str">
        <f t="shared" si="740"/>
        <v/>
      </c>
      <c r="GI394" t="str">
        <f t="shared" si="831"/>
        <v/>
      </c>
      <c r="GJ394" s="43" t="str">
        <f t="shared" si="832"/>
        <v/>
      </c>
      <c r="GK394" s="43" t="str">
        <f t="shared" si="833"/>
        <v/>
      </c>
      <c r="GL394" s="145"/>
      <c r="GM394" t="str">
        <f t="shared" si="834"/>
        <v/>
      </c>
      <c r="GN394" t="str">
        <f t="shared" si="835"/>
        <v/>
      </c>
      <c r="GO394" t="str">
        <f t="shared" si="836"/>
        <v/>
      </c>
      <c r="GP394" t="str">
        <f t="shared" si="837"/>
        <v/>
      </c>
      <c r="GQ394" t="str">
        <f t="shared" si="790"/>
        <v/>
      </c>
      <c r="GR394" t="str">
        <f t="shared" si="838"/>
        <v/>
      </c>
      <c r="GS394" t="str">
        <f t="shared" si="839"/>
        <v/>
      </c>
      <c r="GU394" t="str">
        <f t="shared" si="840"/>
        <v/>
      </c>
      <c r="GV394" t="str">
        <f t="shared" si="846"/>
        <v/>
      </c>
      <c r="GW394" t="str">
        <f t="shared" si="847"/>
        <v/>
      </c>
      <c r="GX394" t="str">
        <f t="shared" si="848"/>
        <v/>
      </c>
      <c r="GY394" s="19"/>
      <c r="GZ394" t="e">
        <f t="shared" si="791"/>
        <v>#VALUE!</v>
      </c>
      <c r="HA394">
        <f t="shared" si="724"/>
        <v>3</v>
      </c>
      <c r="HC394" t="s">
        <v>1064</v>
      </c>
      <c r="HD394">
        <f t="shared" si="808"/>
        <v>360</v>
      </c>
      <c r="HE394" t="str">
        <f t="shared" si="741"/>
        <v>hexatrihectocontagone</v>
      </c>
      <c r="HF394">
        <f t="shared" si="742"/>
        <v>0</v>
      </c>
      <c r="HG394" t="str">
        <f t="shared" si="743"/>
        <v/>
      </c>
      <c r="HH394">
        <f t="shared" si="841"/>
        <v>0</v>
      </c>
    </row>
    <row r="395" spans="2:227" s="8" customFormat="1" x14ac:dyDescent="0.25">
      <c r="K395" s="186"/>
      <c r="L395" s="186"/>
      <c r="M395" s="186"/>
      <c r="N395" s="30"/>
      <c r="R395" s="226"/>
      <c r="U395" s="32"/>
      <c r="V395" s="32"/>
      <c r="W395" s="32"/>
      <c r="X395" s="46"/>
      <c r="Y395" s="35"/>
      <c r="Z395" s="35"/>
      <c r="AA395" s="35"/>
      <c r="AB395" s="35"/>
      <c r="AC395" s="35"/>
      <c r="AD395" s="35"/>
      <c r="AE395" s="35"/>
      <c r="AF395" s="32"/>
      <c r="AG395" s="20">
        <f t="shared" si="749"/>
        <v>0</v>
      </c>
      <c r="BL395" s="198"/>
      <c r="BM395" s="198"/>
      <c r="BN395" s="198"/>
      <c r="BO395" s="198"/>
      <c r="CJ395" s="19"/>
      <c r="CO395" s="198"/>
      <c r="DC395" s="198"/>
      <c r="DD395" s="198"/>
      <c r="DE395" s="198"/>
      <c r="DJ395" s="198"/>
      <c r="DU395" s="27"/>
      <c r="DV395" s="96"/>
      <c r="DW395" s="96"/>
      <c r="DX395" s="96"/>
      <c r="DY395" s="182"/>
      <c r="DZ395" s="222"/>
      <c r="EA395" s="180"/>
      <c r="EB395" s="222"/>
      <c r="EC395" s="222"/>
      <c r="ED395" s="222"/>
      <c r="EE395" s="180"/>
      <c r="EF395" s="180"/>
      <c r="EG395" s="180"/>
      <c r="EH395" s="96"/>
      <c r="EI395" s="96"/>
      <c r="EK395" s="96"/>
      <c r="EL395" s="96"/>
      <c r="EM395" s="96"/>
      <c r="EN395" s="96"/>
      <c r="EO395" s="96"/>
      <c r="EP395" s="96"/>
      <c r="EQ395" s="96"/>
      <c r="ER395" s="212"/>
      <c r="ES395">
        <f t="shared" si="804"/>
        <v>0</v>
      </c>
      <c r="ET395">
        <f t="shared" si="786"/>
        <v>0</v>
      </c>
      <c r="EU395" s="96"/>
      <c r="EV395" s="96"/>
      <c r="EW395" s="96"/>
      <c r="EX395" s="96"/>
      <c r="EY395" s="96"/>
      <c r="EZ395" s="96"/>
      <c r="FA395" s="96"/>
      <c r="FB395" s="32"/>
      <c r="FC395" s="32"/>
      <c r="FD395" s="32"/>
      <c r="FE395" s="32"/>
      <c r="FF395" s="32"/>
      <c r="FG395" s="32"/>
      <c r="FH395" s="32"/>
      <c r="FI395" s="32"/>
      <c r="FJ395" s="32"/>
      <c r="FK395" s="32"/>
      <c r="FL395" s="32"/>
      <c r="FM395" s="32"/>
      <c r="HA395">
        <f t="shared" si="724"/>
        <v>3</v>
      </c>
      <c r="HB395"/>
      <c r="HD395">
        <f t="shared" si="808"/>
        <v>361</v>
      </c>
      <c r="HE395">
        <f t="shared" si="741"/>
        <v>0</v>
      </c>
      <c r="HF395">
        <f t="shared" si="742"/>
        <v>0</v>
      </c>
      <c r="HG395" t="str">
        <f t="shared" si="743"/>
        <v/>
      </c>
      <c r="HH395">
        <f t="shared" si="841"/>
        <v>0</v>
      </c>
      <c r="HS395"/>
    </row>
    <row r="396" spans="2:227" s="8" customFormat="1" x14ac:dyDescent="0.25">
      <c r="K396" s="186"/>
      <c r="L396" s="186"/>
      <c r="M396" s="186"/>
      <c r="N396" s="30"/>
      <c r="R396" s="226"/>
      <c r="U396" s="32"/>
      <c r="V396" s="32"/>
      <c r="W396" s="32"/>
      <c r="X396" s="46"/>
      <c r="Y396" s="35"/>
      <c r="Z396" s="35"/>
      <c r="AA396" s="35"/>
      <c r="AB396" s="35"/>
      <c r="AC396" s="35"/>
      <c r="AD396" s="35"/>
      <c r="AE396" s="35"/>
      <c r="AF396" s="32"/>
      <c r="BL396" s="198"/>
      <c r="BM396" s="198"/>
      <c r="BN396" s="198"/>
      <c r="BO396" s="198"/>
      <c r="CJ396" s="19"/>
      <c r="CO396" s="198"/>
      <c r="DC396" s="198"/>
      <c r="DD396" s="198"/>
      <c r="DE396" s="198"/>
      <c r="DJ396" s="198"/>
      <c r="DU396" s="27"/>
      <c r="DV396" s="96"/>
      <c r="DW396" s="96"/>
      <c r="DX396" s="96"/>
      <c r="DY396" s="182"/>
      <c r="DZ396" s="222"/>
      <c r="EA396" s="180"/>
      <c r="EB396" s="222"/>
      <c r="EC396" s="222"/>
      <c r="ED396" s="222"/>
      <c r="EE396" s="180"/>
      <c r="EF396" s="180"/>
      <c r="EG396" s="180"/>
      <c r="EH396" s="96"/>
      <c r="EI396" s="96"/>
      <c r="EK396" s="96"/>
      <c r="EL396" s="96"/>
      <c r="EM396" s="96"/>
      <c r="EN396" s="96"/>
      <c r="EO396" s="96"/>
      <c r="EP396" s="96"/>
      <c r="EQ396" s="96"/>
      <c r="ER396" s="212"/>
      <c r="ES396" s="218"/>
      <c r="ET396" s="218"/>
      <c r="EU396" s="96"/>
      <c r="EV396" s="96"/>
      <c r="EW396" s="96"/>
      <c r="EX396" s="96"/>
      <c r="EY396" s="96"/>
      <c r="EZ396" s="96"/>
      <c r="FA396" s="96"/>
      <c r="FB396" s="32"/>
      <c r="FC396" s="32"/>
      <c r="FD396" s="32"/>
      <c r="FE396" s="32"/>
      <c r="FF396" s="32"/>
      <c r="FG396" s="32"/>
      <c r="FH396" s="32"/>
      <c r="FI396" s="32"/>
      <c r="FJ396" s="32"/>
      <c r="FK396" s="32"/>
      <c r="FL396" s="32"/>
      <c r="FM396" s="32"/>
      <c r="HS396"/>
    </row>
    <row r="397" spans="2:227" s="8" customFormat="1" x14ac:dyDescent="0.25">
      <c r="K397" s="186"/>
      <c r="L397" s="186"/>
      <c r="M397" s="186"/>
      <c r="N397" s="30"/>
      <c r="R397" s="226"/>
      <c r="U397" s="32"/>
      <c r="V397" s="32"/>
      <c r="W397" s="32"/>
      <c r="X397" s="46"/>
      <c r="Y397" s="35"/>
      <c r="Z397" s="35"/>
      <c r="AA397" s="35"/>
      <c r="AB397" s="35"/>
      <c r="AC397" s="35"/>
      <c r="AD397" s="35"/>
      <c r="AE397" s="35"/>
      <c r="AF397" s="32"/>
      <c r="BL397" s="198"/>
      <c r="BM397" s="198"/>
      <c r="BN397" s="198"/>
      <c r="BO397" s="198"/>
      <c r="CJ397" s="21"/>
      <c r="CK397" s="12"/>
      <c r="CL397" s="12"/>
      <c r="CM397" s="12"/>
      <c r="CN397" s="12"/>
      <c r="CO397" s="196"/>
      <c r="CP397" s="12"/>
      <c r="CQ397" s="12"/>
      <c r="CR397" s="12"/>
      <c r="CS397" s="12"/>
      <c r="CT397" s="12"/>
      <c r="CU397" s="12"/>
      <c r="CV397" s="12"/>
      <c r="CW397" s="12"/>
      <c r="CX397" s="12"/>
      <c r="CY397" s="12"/>
      <c r="CZ397" s="12"/>
      <c r="DA397" s="12"/>
      <c r="DB397" s="12"/>
      <c r="DC397" s="196"/>
      <c r="DD397" s="196"/>
      <c r="DE397" s="196"/>
      <c r="DF397" s="12"/>
      <c r="DG397" s="12"/>
      <c r="DH397" s="12"/>
      <c r="DI397" s="12"/>
      <c r="DJ397" s="196"/>
      <c r="DK397" s="12"/>
      <c r="DL397" s="12"/>
      <c r="DM397" s="12"/>
      <c r="DN397" s="12"/>
      <c r="DO397" s="12"/>
      <c r="DP397" s="12"/>
      <c r="DQ397" s="12"/>
      <c r="DR397" s="12"/>
      <c r="DS397" s="12"/>
      <c r="DT397" s="12"/>
      <c r="DU397" s="28"/>
      <c r="DV397" s="96"/>
      <c r="DW397" s="96"/>
      <c r="DX397" s="96"/>
      <c r="DY397" s="182"/>
      <c r="DZ397" s="222"/>
      <c r="EA397" s="180"/>
      <c r="EB397" s="222"/>
      <c r="EC397" s="222"/>
      <c r="ED397" s="222"/>
      <c r="EE397" s="180"/>
      <c r="EF397" s="180"/>
      <c r="EG397" s="180"/>
      <c r="EH397" s="96"/>
      <c r="EI397" s="96"/>
      <c r="EK397" s="96"/>
      <c r="EL397" s="96"/>
      <c r="EM397" s="96"/>
      <c r="EN397" s="96"/>
      <c r="EO397" s="96"/>
      <c r="EP397" s="96"/>
      <c r="EQ397" s="96"/>
      <c r="ER397" s="212"/>
      <c r="ES397" s="218"/>
      <c r="ET397" s="218"/>
      <c r="EU397" s="96"/>
      <c r="EV397" s="96"/>
      <c r="EW397" s="96"/>
      <c r="EX397" s="96"/>
      <c r="EY397" s="96"/>
      <c r="EZ397" s="96"/>
      <c r="FA397" s="96"/>
      <c r="FB397" s="32"/>
      <c r="FC397" s="32"/>
      <c r="FD397" s="32"/>
      <c r="FE397" s="32"/>
      <c r="FF397" s="32"/>
      <c r="FG397" s="32"/>
      <c r="FH397" s="32"/>
      <c r="FI397" s="32"/>
      <c r="FJ397" s="32"/>
      <c r="FK397" s="32"/>
      <c r="FL397" s="32"/>
      <c r="FM397" s="32"/>
      <c r="HS397"/>
    </row>
    <row r="398" spans="2:227" s="8" customFormat="1" x14ac:dyDescent="0.25">
      <c r="K398" s="186"/>
      <c r="L398" s="186"/>
      <c r="M398" s="186"/>
      <c r="N398" s="30"/>
      <c r="R398" s="226"/>
      <c r="U398" s="32"/>
      <c r="V398" s="32"/>
      <c r="W398" s="32"/>
      <c r="X398" s="46"/>
      <c r="Y398" s="35"/>
      <c r="Z398" s="35"/>
      <c r="AA398" s="35"/>
      <c r="AB398" s="35"/>
      <c r="AC398" s="35"/>
      <c r="AD398" s="35"/>
      <c r="AE398" s="35"/>
      <c r="AF398" s="32"/>
      <c r="BL398" s="198"/>
      <c r="BM398" s="198"/>
      <c r="BN398" s="198"/>
      <c r="BO398" s="198"/>
      <c r="CO398" s="198"/>
      <c r="DC398" s="198"/>
      <c r="DD398" s="198"/>
      <c r="DE398" s="198"/>
      <c r="DJ398" s="198"/>
      <c r="DV398" s="96"/>
      <c r="DW398" s="96"/>
      <c r="DX398" s="96"/>
      <c r="DY398" s="182"/>
      <c r="DZ398" s="222"/>
      <c r="EA398" s="180"/>
      <c r="EB398" s="222"/>
      <c r="EC398" s="222"/>
      <c r="ED398" s="222"/>
      <c r="EE398" s="180"/>
      <c r="EF398" s="180"/>
      <c r="EG398" s="180"/>
      <c r="EH398" s="96"/>
      <c r="EI398" s="96"/>
      <c r="EK398" s="96"/>
      <c r="EL398" s="96"/>
      <c r="EM398" s="96"/>
      <c r="EN398" s="96"/>
      <c r="EO398" s="96"/>
      <c r="EP398" s="96"/>
      <c r="EQ398" s="96"/>
      <c r="ER398" s="212"/>
      <c r="ES398" s="218"/>
      <c r="ET398" s="218"/>
      <c r="EU398" s="96"/>
      <c r="EV398" s="96"/>
      <c r="EW398" s="96"/>
      <c r="EX398" s="96"/>
      <c r="EY398" s="96"/>
      <c r="EZ398" s="96"/>
      <c r="FA398" s="96"/>
      <c r="FB398" s="32"/>
      <c r="FC398" s="32"/>
      <c r="FD398" s="32"/>
      <c r="FE398" s="32"/>
      <c r="FF398" s="32"/>
      <c r="FG398" s="32"/>
      <c r="FH398" s="32"/>
      <c r="FI398" s="32"/>
      <c r="FJ398" s="32"/>
      <c r="FK398" s="32"/>
      <c r="FL398" s="32"/>
      <c r="FM398" s="32"/>
      <c r="HS398"/>
    </row>
    <row r="399" spans="2:227" s="8" customFormat="1" x14ac:dyDescent="0.25">
      <c r="K399" s="186"/>
      <c r="L399" s="186"/>
      <c r="M399" s="186"/>
      <c r="N399" s="30"/>
      <c r="R399" s="226"/>
      <c r="U399" s="32"/>
      <c r="V399" s="32"/>
      <c r="W399" s="32"/>
      <c r="X399" s="46"/>
      <c r="Y399" s="35"/>
      <c r="Z399" s="35"/>
      <c r="AA399" s="35"/>
      <c r="AB399" s="35"/>
      <c r="AC399" s="35"/>
      <c r="AD399" s="35"/>
      <c r="AE399" s="35"/>
      <c r="AF399" s="32"/>
      <c r="BL399" s="198"/>
      <c r="BM399" s="198"/>
      <c r="BN399" s="198"/>
      <c r="BO399" s="198"/>
      <c r="CO399" s="198"/>
      <c r="DC399" s="198"/>
      <c r="DD399" s="198"/>
      <c r="DE399" s="198"/>
      <c r="DJ399" s="198"/>
      <c r="DV399" s="96"/>
      <c r="DW399" s="96"/>
      <c r="DX399" s="96"/>
      <c r="DY399" s="182"/>
      <c r="DZ399" s="222"/>
      <c r="EA399" s="180"/>
      <c r="EB399" s="222"/>
      <c r="EC399" s="222"/>
      <c r="ED399" s="222"/>
      <c r="EE399" s="180"/>
      <c r="EF399" s="180"/>
      <c r="EG399" s="180"/>
      <c r="EH399" s="96"/>
      <c r="EI399" s="96"/>
      <c r="EK399" s="96"/>
      <c r="EL399" s="96"/>
      <c r="EM399" s="96"/>
      <c r="EN399" s="96"/>
      <c r="EO399" s="96"/>
      <c r="EP399" s="96"/>
      <c r="EQ399" s="96"/>
      <c r="ER399" s="212"/>
      <c r="ES399" s="218"/>
      <c r="ET399" s="218"/>
      <c r="EU399" s="96"/>
      <c r="EV399" s="96"/>
      <c r="EW399" s="96"/>
      <c r="EX399" s="96"/>
      <c r="EY399" s="96"/>
      <c r="EZ399" s="96"/>
      <c r="FA399" s="96"/>
      <c r="FB399" s="32"/>
      <c r="FC399" s="32"/>
      <c r="FD399" s="32"/>
      <c r="FE399" s="32"/>
      <c r="FF399" s="32"/>
      <c r="FG399" s="32"/>
      <c r="FH399" s="32"/>
      <c r="FI399" s="32"/>
      <c r="FJ399" s="32"/>
      <c r="FK399" s="32"/>
      <c r="FL399" s="32"/>
      <c r="FM399" s="32"/>
      <c r="HS399"/>
    </row>
    <row r="400" spans="2:227" s="8" customFormat="1" x14ac:dyDescent="0.25">
      <c r="K400" s="186"/>
      <c r="L400" s="186"/>
      <c r="M400" s="186"/>
      <c r="N400" s="30"/>
      <c r="R400" s="226"/>
      <c r="U400" s="32"/>
      <c r="V400" s="32"/>
      <c r="W400" s="32"/>
      <c r="X400" s="46"/>
      <c r="Y400" s="35"/>
      <c r="Z400" s="35"/>
      <c r="AA400" s="35"/>
      <c r="AB400" s="35"/>
      <c r="AC400" s="35"/>
      <c r="AD400" s="35"/>
      <c r="AE400" s="35"/>
      <c r="AF400" s="32"/>
      <c r="BL400" s="198"/>
      <c r="BM400" s="198"/>
      <c r="BN400" s="198"/>
      <c r="BO400" s="198"/>
      <c r="CO400" s="198"/>
      <c r="DC400" s="198"/>
      <c r="DD400" s="198"/>
      <c r="DE400" s="198"/>
      <c r="DJ400" s="198"/>
      <c r="DV400" s="96"/>
      <c r="DW400" s="96"/>
      <c r="DX400" s="96"/>
      <c r="DY400" s="182"/>
      <c r="DZ400" s="222"/>
      <c r="EA400" s="180"/>
      <c r="EB400" s="222"/>
      <c r="EC400" s="222"/>
      <c r="ED400" s="222"/>
      <c r="EE400" s="180"/>
      <c r="EF400" s="180"/>
      <c r="EG400" s="180"/>
      <c r="EH400" s="96"/>
      <c r="EI400" s="96"/>
      <c r="EK400" s="96"/>
      <c r="EL400" s="96"/>
      <c r="EM400" s="96"/>
      <c r="EN400" s="96"/>
      <c r="EO400" s="96"/>
      <c r="EP400" s="96"/>
      <c r="EQ400" s="96"/>
      <c r="ER400" s="212"/>
      <c r="ES400" s="218"/>
      <c r="ET400" s="218"/>
      <c r="EU400" s="96"/>
      <c r="EV400" s="96"/>
      <c r="EW400" s="96"/>
      <c r="EX400" s="96"/>
      <c r="EY400" s="96"/>
      <c r="EZ400" s="96"/>
      <c r="FA400" s="96"/>
      <c r="FB400" s="32"/>
      <c r="FC400" s="32"/>
      <c r="FD400" s="32"/>
      <c r="FE400" s="32"/>
      <c r="FF400" s="32"/>
      <c r="FG400" s="32"/>
      <c r="FH400" s="32"/>
      <c r="FI400" s="32"/>
      <c r="FJ400" s="32"/>
      <c r="FK400" s="32"/>
      <c r="FL400" s="32"/>
      <c r="FM400" s="32"/>
      <c r="HS400"/>
    </row>
    <row r="401" spans="11:227" s="8" customFormat="1" x14ac:dyDescent="0.25">
      <c r="K401" s="186"/>
      <c r="L401" s="186"/>
      <c r="M401" s="186"/>
      <c r="N401" s="30"/>
      <c r="R401" s="226"/>
      <c r="U401" s="32"/>
      <c r="V401" s="32"/>
      <c r="W401" s="32"/>
      <c r="X401" s="46"/>
      <c r="Y401" s="35"/>
      <c r="Z401" s="35"/>
      <c r="AA401" s="35"/>
      <c r="AB401" s="35"/>
      <c r="AC401" s="35"/>
      <c r="AD401" s="35"/>
      <c r="AE401" s="35"/>
      <c r="AF401" s="32"/>
      <c r="BL401" s="198"/>
      <c r="BM401" s="198"/>
      <c r="BN401" s="198"/>
      <c r="BO401" s="198"/>
      <c r="CO401" s="198"/>
      <c r="DC401" s="198"/>
      <c r="DD401" s="198"/>
      <c r="DE401" s="198"/>
      <c r="DJ401" s="198"/>
      <c r="DV401" s="96"/>
      <c r="DW401" s="96"/>
      <c r="DX401" s="96"/>
      <c r="DY401" s="182"/>
      <c r="DZ401" s="222"/>
      <c r="EA401" s="180"/>
      <c r="EB401" s="222"/>
      <c r="EC401" s="222"/>
      <c r="ED401" s="222"/>
      <c r="EE401" s="180"/>
      <c r="EF401" s="180"/>
      <c r="EG401" s="180"/>
      <c r="EH401" s="96"/>
      <c r="EI401" s="96"/>
      <c r="EK401" s="96"/>
      <c r="EL401" s="96"/>
      <c r="EM401" s="96"/>
      <c r="EN401" s="96"/>
      <c r="EO401" s="96"/>
      <c r="EP401" s="96"/>
      <c r="EQ401" s="96"/>
      <c r="ER401" s="212"/>
      <c r="ES401" s="218"/>
      <c r="ET401" s="218"/>
      <c r="EU401" s="96"/>
      <c r="EV401" s="96"/>
      <c r="EW401" s="96"/>
      <c r="EX401" s="96"/>
      <c r="EY401" s="96"/>
      <c r="EZ401" s="96"/>
      <c r="FA401" s="96"/>
      <c r="FB401" s="32"/>
      <c r="FC401" s="32"/>
      <c r="FD401" s="32"/>
      <c r="FE401" s="32"/>
      <c r="FF401" s="32"/>
      <c r="FG401" s="32"/>
      <c r="FH401" s="32"/>
      <c r="FI401" s="32"/>
      <c r="FJ401" s="32"/>
      <c r="FK401" s="32"/>
      <c r="FL401" s="32"/>
      <c r="FM401" s="32"/>
      <c r="HS401"/>
    </row>
    <row r="402" spans="11:227" s="8" customFormat="1" x14ac:dyDescent="0.25">
      <c r="K402" s="186"/>
      <c r="L402" s="186"/>
      <c r="M402" s="186"/>
      <c r="N402" s="30"/>
      <c r="R402" s="226"/>
      <c r="U402" s="32"/>
      <c r="V402" s="32"/>
      <c r="W402" s="32"/>
      <c r="X402" s="46"/>
      <c r="Y402" s="35"/>
      <c r="Z402" s="35"/>
      <c r="AA402" s="35"/>
      <c r="AB402" s="35"/>
      <c r="AC402" s="35"/>
      <c r="AD402" s="35"/>
      <c r="AE402" s="35"/>
      <c r="AF402" s="32"/>
      <c r="BL402" s="198"/>
      <c r="BM402" s="198"/>
      <c r="BN402" s="198"/>
      <c r="BO402" s="198"/>
      <c r="CO402" s="198"/>
      <c r="DC402" s="198"/>
      <c r="DD402" s="198"/>
      <c r="DE402" s="198"/>
      <c r="DJ402" s="198"/>
      <c r="DV402" s="96"/>
      <c r="DW402" s="96"/>
      <c r="DX402" s="96"/>
      <c r="DY402" s="182"/>
      <c r="DZ402" s="222"/>
      <c r="EA402" s="180"/>
      <c r="EB402" s="222"/>
      <c r="EC402" s="222"/>
      <c r="ED402" s="222"/>
      <c r="EE402" s="180"/>
      <c r="EF402" s="180"/>
      <c r="EG402" s="180"/>
      <c r="EH402" s="96"/>
      <c r="EI402" s="96"/>
      <c r="EK402" s="96"/>
      <c r="EL402" s="96"/>
      <c r="EM402" s="96"/>
      <c r="EN402" s="96"/>
      <c r="EO402" s="96"/>
      <c r="EP402" s="96"/>
      <c r="EQ402" s="96"/>
      <c r="ER402" s="212"/>
      <c r="ES402" s="218"/>
      <c r="ET402" s="218"/>
      <c r="EU402" s="96"/>
      <c r="EV402" s="96"/>
      <c r="EW402" s="96"/>
      <c r="EX402" s="96"/>
      <c r="EY402" s="96"/>
      <c r="EZ402" s="96"/>
      <c r="FA402" s="96"/>
      <c r="FB402" s="32"/>
      <c r="FC402" s="32"/>
      <c r="FD402" s="32"/>
      <c r="FE402" s="32"/>
      <c r="FF402" s="32"/>
      <c r="FG402" s="32"/>
      <c r="FH402" s="32"/>
      <c r="FI402" s="32"/>
      <c r="FJ402" s="32"/>
      <c r="FK402" s="32"/>
      <c r="FL402" s="32"/>
      <c r="FM402" s="32"/>
      <c r="HS402"/>
    </row>
    <row r="403" spans="11:227" s="8" customFormat="1" x14ac:dyDescent="0.25">
      <c r="K403" s="186"/>
      <c r="L403" s="186"/>
      <c r="M403" s="186"/>
      <c r="N403" s="30"/>
      <c r="R403" s="226"/>
      <c r="U403" s="32"/>
      <c r="V403" s="32"/>
      <c r="W403" s="32"/>
      <c r="X403" s="46"/>
      <c r="Y403" s="35"/>
      <c r="Z403" s="35"/>
      <c r="AA403" s="35"/>
      <c r="AB403" s="35"/>
      <c r="AC403" s="35"/>
      <c r="AD403" s="35"/>
      <c r="AE403" s="35"/>
      <c r="AF403" s="32"/>
      <c r="BL403" s="198"/>
      <c r="BM403" s="198"/>
      <c r="BN403" s="198"/>
      <c r="BO403" s="198"/>
      <c r="CO403" s="198"/>
      <c r="DC403" s="198"/>
      <c r="DD403" s="198"/>
      <c r="DE403" s="198"/>
      <c r="DJ403" s="198"/>
      <c r="DV403" s="96"/>
      <c r="DW403" s="96"/>
      <c r="DX403" s="96"/>
      <c r="DY403" s="182"/>
      <c r="DZ403" s="222"/>
      <c r="EA403" s="180"/>
      <c r="EB403" s="222"/>
      <c r="EC403" s="222"/>
      <c r="ED403" s="222"/>
      <c r="EE403" s="180"/>
      <c r="EF403" s="180"/>
      <c r="EG403" s="180"/>
      <c r="EH403" s="96"/>
      <c r="EI403" s="96"/>
      <c r="EK403" s="96"/>
      <c r="EL403" s="96"/>
      <c r="EM403" s="96"/>
      <c r="EN403" s="96"/>
      <c r="EO403" s="96"/>
      <c r="EP403" s="96"/>
      <c r="EQ403" s="96"/>
      <c r="ER403" s="212"/>
      <c r="ES403" s="218"/>
      <c r="ET403" s="218"/>
      <c r="EU403" s="96"/>
      <c r="EV403" s="96"/>
      <c r="EW403" s="96"/>
      <c r="EX403" s="96"/>
      <c r="EY403" s="96"/>
      <c r="EZ403" s="96"/>
      <c r="FA403" s="96"/>
      <c r="FB403" s="32"/>
      <c r="FC403" s="32"/>
      <c r="FD403" s="32"/>
      <c r="FE403" s="32"/>
      <c r="FF403" s="32"/>
      <c r="FG403" s="32"/>
      <c r="FH403" s="32"/>
      <c r="FI403" s="32"/>
      <c r="FJ403" s="32"/>
      <c r="FK403" s="32"/>
      <c r="FL403" s="32"/>
      <c r="FM403" s="32"/>
      <c r="HS403"/>
    </row>
    <row r="404" spans="11:227" s="8" customFormat="1" x14ac:dyDescent="0.25">
      <c r="K404" s="186"/>
      <c r="L404" s="186"/>
      <c r="M404" s="186"/>
      <c r="N404" s="30"/>
      <c r="R404" s="226"/>
      <c r="U404" s="32"/>
      <c r="V404" s="32"/>
      <c r="W404" s="32"/>
      <c r="X404" s="46"/>
      <c r="Y404" s="35"/>
      <c r="Z404" s="35"/>
      <c r="AA404" s="35"/>
      <c r="AB404" s="35"/>
      <c r="AC404" s="35"/>
      <c r="AD404" s="35"/>
      <c r="AE404" s="35"/>
      <c r="AF404" s="32"/>
      <c r="BL404" s="198"/>
      <c r="BM404" s="198"/>
      <c r="BN404" s="198"/>
      <c r="BO404" s="198"/>
      <c r="CO404" s="198"/>
      <c r="DC404" s="198"/>
      <c r="DD404" s="198"/>
      <c r="DE404" s="198"/>
      <c r="DJ404" s="198"/>
      <c r="DV404" s="96"/>
      <c r="DW404" s="96"/>
      <c r="DX404" s="96"/>
      <c r="DY404" s="182"/>
      <c r="DZ404" s="222"/>
      <c r="EA404" s="180"/>
      <c r="EB404" s="222"/>
      <c r="EC404" s="222"/>
      <c r="ED404" s="222"/>
      <c r="EE404" s="180"/>
      <c r="EF404" s="180"/>
      <c r="EG404" s="180"/>
      <c r="EH404" s="96"/>
      <c r="EI404" s="96"/>
      <c r="EK404" s="96"/>
      <c r="EL404" s="96"/>
      <c r="EM404" s="96"/>
      <c r="EN404" s="96"/>
      <c r="EO404" s="96"/>
      <c r="EP404" s="96"/>
      <c r="EQ404" s="96"/>
      <c r="ER404" s="212"/>
      <c r="ES404" s="218"/>
      <c r="ET404" s="218"/>
      <c r="EU404" s="96"/>
      <c r="EV404" s="96"/>
      <c r="EW404" s="96"/>
      <c r="EX404" s="96"/>
      <c r="EY404" s="96"/>
      <c r="EZ404" s="96"/>
      <c r="FA404" s="96"/>
      <c r="FB404" s="32"/>
      <c r="FC404" s="32"/>
      <c r="FD404" s="32"/>
      <c r="FE404" s="32"/>
      <c r="FF404" s="32"/>
      <c r="FG404" s="32"/>
      <c r="FH404" s="32"/>
      <c r="FI404" s="32"/>
      <c r="FJ404" s="32"/>
      <c r="FK404" s="32"/>
      <c r="FL404" s="32"/>
      <c r="FM404" s="32"/>
      <c r="HS404"/>
    </row>
    <row r="405" spans="11:227" s="8" customFormat="1" x14ac:dyDescent="0.25">
      <c r="K405" s="186"/>
      <c r="L405" s="186"/>
      <c r="M405" s="186"/>
      <c r="N405" s="30"/>
      <c r="R405" s="226"/>
      <c r="U405" s="32"/>
      <c r="V405" s="32"/>
      <c r="W405" s="32"/>
      <c r="X405" s="46"/>
      <c r="Y405" s="35"/>
      <c r="Z405" s="35"/>
      <c r="AA405" s="35"/>
      <c r="AB405" s="35"/>
      <c r="AC405" s="35"/>
      <c r="AD405" s="35"/>
      <c r="AE405" s="35"/>
      <c r="AF405" s="32"/>
      <c r="BL405" s="198"/>
      <c r="BM405" s="198"/>
      <c r="BN405" s="198"/>
      <c r="BO405" s="198"/>
      <c r="CO405" s="198"/>
      <c r="DC405" s="198"/>
      <c r="DD405" s="198"/>
      <c r="DE405" s="198"/>
      <c r="DJ405" s="198"/>
      <c r="DV405" s="96"/>
      <c r="DW405" s="96"/>
      <c r="DX405" s="96"/>
      <c r="DY405" s="182"/>
      <c r="DZ405" s="222"/>
      <c r="EA405" s="180"/>
      <c r="EB405" s="222"/>
      <c r="EC405" s="222"/>
      <c r="ED405" s="222"/>
      <c r="EE405" s="180"/>
      <c r="EF405" s="180"/>
      <c r="EG405" s="180"/>
      <c r="EH405" s="96"/>
      <c r="EI405" s="96"/>
      <c r="EK405" s="96"/>
      <c r="EL405" s="96"/>
      <c r="EM405" s="96"/>
      <c r="EN405" s="96"/>
      <c r="EO405" s="96"/>
      <c r="EP405" s="96"/>
      <c r="EQ405" s="96"/>
      <c r="ER405" s="212"/>
      <c r="ES405" s="218"/>
      <c r="ET405" s="218"/>
      <c r="EU405" s="96"/>
      <c r="EV405" s="96"/>
      <c r="EW405" s="96"/>
      <c r="EX405" s="96"/>
      <c r="EY405" s="96"/>
      <c r="EZ405" s="96"/>
      <c r="FA405" s="96"/>
      <c r="FB405" s="32"/>
      <c r="FC405" s="32"/>
      <c r="FD405" s="32"/>
      <c r="FE405" s="32"/>
      <c r="FF405" s="32"/>
      <c r="FG405" s="32"/>
      <c r="FH405" s="32"/>
      <c r="FI405" s="32"/>
      <c r="FJ405" s="32"/>
      <c r="FK405" s="32"/>
      <c r="FL405" s="32"/>
      <c r="FM405" s="32"/>
      <c r="HS405"/>
    </row>
    <row r="406" spans="11:227" s="8" customFormat="1" x14ac:dyDescent="0.25">
      <c r="K406" s="186"/>
      <c r="L406" s="186"/>
      <c r="M406" s="186"/>
      <c r="N406" s="30"/>
      <c r="R406" s="226"/>
      <c r="U406" s="32"/>
      <c r="V406" s="32"/>
      <c r="W406" s="32"/>
      <c r="X406" s="46"/>
      <c r="Y406" s="35"/>
      <c r="Z406" s="35"/>
      <c r="AA406" s="35"/>
      <c r="AB406" s="35"/>
      <c r="AC406" s="35"/>
      <c r="AD406" s="35"/>
      <c r="AE406" s="35"/>
      <c r="AF406" s="32"/>
      <c r="BL406" s="198"/>
      <c r="BM406" s="198"/>
      <c r="BN406" s="198"/>
      <c r="BO406" s="198"/>
      <c r="CO406" s="198"/>
      <c r="DC406" s="198"/>
      <c r="DD406" s="198"/>
      <c r="DE406" s="198"/>
      <c r="DJ406" s="198"/>
      <c r="DV406" s="96"/>
      <c r="DW406" s="96"/>
      <c r="DX406" s="96"/>
      <c r="DY406" s="182"/>
      <c r="DZ406" s="222"/>
      <c r="EA406" s="180"/>
      <c r="EB406" s="222"/>
      <c r="EC406" s="222"/>
      <c r="ED406" s="222"/>
      <c r="EE406" s="180"/>
      <c r="EF406" s="180"/>
      <c r="EG406" s="180"/>
      <c r="EH406" s="96"/>
      <c r="EI406" s="96"/>
      <c r="EK406" s="96"/>
      <c r="EL406" s="96"/>
      <c r="EM406" s="96"/>
      <c r="EN406" s="96"/>
      <c r="EO406" s="96"/>
      <c r="EP406" s="96"/>
      <c r="EQ406" s="96"/>
      <c r="ER406" s="212"/>
      <c r="ES406" s="218"/>
      <c r="ET406" s="218"/>
      <c r="EU406" s="96"/>
      <c r="EV406" s="96"/>
      <c r="EW406" s="96"/>
      <c r="EX406" s="96"/>
      <c r="EY406" s="96"/>
      <c r="EZ406" s="96"/>
      <c r="FA406" s="96"/>
      <c r="FB406" s="32"/>
      <c r="FC406" s="32"/>
      <c r="FD406" s="32"/>
      <c r="FE406" s="32"/>
      <c r="FF406" s="32"/>
      <c r="FG406" s="32"/>
      <c r="FH406" s="32"/>
      <c r="FI406" s="32"/>
      <c r="FJ406" s="32"/>
      <c r="FK406" s="32"/>
      <c r="FL406" s="32"/>
      <c r="FM406" s="32"/>
    </row>
    <row r="407" spans="11:227" s="8" customFormat="1" x14ac:dyDescent="0.25">
      <c r="K407" s="186"/>
      <c r="L407" s="186"/>
      <c r="M407" s="186"/>
      <c r="N407" s="30"/>
      <c r="R407" s="226"/>
      <c r="U407" s="32"/>
      <c r="V407" s="32"/>
      <c r="W407" s="32"/>
      <c r="X407" s="32"/>
      <c r="Y407" s="100"/>
      <c r="Z407" s="32"/>
      <c r="AA407" s="32"/>
      <c r="AB407" s="32"/>
      <c r="AC407" s="32"/>
      <c r="AD407" s="32"/>
      <c r="AE407" s="32"/>
      <c r="AF407" s="32"/>
      <c r="BL407" s="198"/>
      <c r="BM407" s="198"/>
      <c r="BN407" s="198"/>
      <c r="BO407" s="198"/>
      <c r="CO407" s="198"/>
      <c r="DC407" s="198"/>
      <c r="DD407" s="198"/>
      <c r="DE407" s="198"/>
      <c r="DJ407" s="198"/>
      <c r="DV407" s="96"/>
      <c r="DW407" s="96"/>
      <c r="DX407" s="96"/>
      <c r="DY407" s="182"/>
      <c r="DZ407" s="222"/>
      <c r="EA407" s="180"/>
      <c r="EB407" s="222"/>
      <c r="EC407" s="222"/>
      <c r="ED407" s="222"/>
      <c r="EE407" s="180"/>
      <c r="EF407" s="180"/>
      <c r="EG407" s="180"/>
      <c r="EH407" s="96"/>
      <c r="EI407" s="96"/>
      <c r="EK407" s="96"/>
      <c r="EL407" s="96"/>
      <c r="EM407" s="96"/>
      <c r="EN407" s="96"/>
      <c r="EO407" s="96"/>
      <c r="EP407" s="96"/>
      <c r="EQ407" s="96"/>
      <c r="ER407" s="212"/>
      <c r="ES407" s="218"/>
      <c r="ET407" s="218"/>
      <c r="EU407" s="96"/>
      <c r="EV407" s="96"/>
      <c r="EW407" s="96"/>
      <c r="EX407" s="96"/>
      <c r="EY407" s="96"/>
      <c r="EZ407" s="96"/>
      <c r="FA407" s="96"/>
      <c r="FB407" s="32"/>
      <c r="FC407" s="32"/>
      <c r="FD407" s="32"/>
      <c r="FE407" s="32"/>
      <c r="FF407" s="32"/>
      <c r="FG407" s="32"/>
      <c r="FH407" s="32"/>
      <c r="FI407" s="32"/>
      <c r="FJ407" s="32"/>
      <c r="FK407" s="32"/>
      <c r="FL407" s="32"/>
      <c r="FM407" s="32"/>
    </row>
    <row r="408" spans="11:227" x14ac:dyDescent="0.25">
      <c r="Y408" s="103"/>
    </row>
    <row r="409" spans="11:227" x14ac:dyDescent="0.25">
      <c r="Y409" s="103"/>
    </row>
  </sheetData>
  <mergeCells count="22">
    <mergeCell ref="AN2:AW2"/>
    <mergeCell ref="GI33:GJ33"/>
    <mergeCell ref="W33:X33"/>
    <mergeCell ref="W31:AE31"/>
    <mergeCell ref="Z15:AA15"/>
    <mergeCell ref="EI33:EK33"/>
    <mergeCell ref="Z22:AA22"/>
    <mergeCell ref="CN32:DU32"/>
    <mergeCell ref="Z20:AA20"/>
    <mergeCell ref="Z21:AA21"/>
    <mergeCell ref="Z9:AA9"/>
    <mergeCell ref="Z18:AA18"/>
    <mergeCell ref="B1:J1"/>
    <mergeCell ref="Z19:AA19"/>
    <mergeCell ref="W4:AE4"/>
    <mergeCell ref="Z14:AA14"/>
    <mergeCell ref="B2:J2"/>
    <mergeCell ref="Z12:AA12"/>
    <mergeCell ref="Z13:AA13"/>
    <mergeCell ref="W2:AE2"/>
    <mergeCell ref="Z16:AA16"/>
    <mergeCell ref="V10:Y10"/>
  </mergeCells>
  <pageMargins left="0.7" right="0.7" top="0.75" bottom="0.75" header="0.3" footer="0.3"/>
  <pageSetup paperSize="9" orientation="portrait" horizontalDpi="4294967293" r:id="rId1"/>
  <drawing r:id="rId2"/>
  <legacyDrawing r:id="rId3"/>
  <oleObjects>
    <mc:AlternateContent xmlns:mc="http://schemas.openxmlformats.org/markup-compatibility/2006">
      <mc:Choice Requires="x14">
        <oleObject progId="Equation.DSMT4" shapeId="1031" r:id="rId4">
          <objectPr defaultSize="0" autoPict="0" r:id="rId5">
            <anchor moveWithCells="1" sizeWithCells="1">
              <from>
                <xdr:col>30</xdr:col>
                <xdr:colOff>238125</xdr:colOff>
                <xdr:row>5</xdr:row>
                <xdr:rowOff>0</xdr:rowOff>
              </from>
              <to>
                <xdr:col>30</xdr:col>
                <xdr:colOff>1343025</xdr:colOff>
                <xdr:row>6</xdr:row>
                <xdr:rowOff>0</xdr:rowOff>
              </to>
            </anchor>
          </objectPr>
        </oleObject>
      </mc:Choice>
      <mc:Fallback>
        <oleObject progId="Equation.DSMT4" shapeId="1031" r:id="rId4"/>
      </mc:Fallback>
    </mc:AlternateContent>
    <mc:AlternateContent xmlns:mc="http://schemas.openxmlformats.org/markup-compatibility/2006">
      <mc:Choice Requires="x14">
        <oleObject progId="Equation.DSMT4" shapeId="1032" r:id="rId6">
          <objectPr defaultSize="0" autoPict="0" r:id="rId7">
            <anchor moveWithCells="1" sizeWithCells="1">
              <from>
                <xdr:col>31</xdr:col>
                <xdr:colOff>295275</xdr:colOff>
                <xdr:row>35</xdr:row>
                <xdr:rowOff>95250</xdr:rowOff>
              </from>
              <to>
                <xdr:col>31</xdr:col>
                <xdr:colOff>1600200</xdr:colOff>
                <xdr:row>37</xdr:row>
                <xdr:rowOff>85725</xdr:rowOff>
              </to>
            </anchor>
          </objectPr>
        </oleObject>
      </mc:Choice>
      <mc:Fallback>
        <oleObject progId="Equation.DSMT4" shapeId="1032" r:id="rId6"/>
      </mc:Fallback>
    </mc:AlternateContent>
    <mc:AlternateContent xmlns:mc="http://schemas.openxmlformats.org/markup-compatibility/2006">
      <mc:Choice Requires="x14">
        <oleObject progId="Equation.DSMT4" shapeId="1045" r:id="rId8">
          <objectPr defaultSize="0" autoPict="0" r:id="rId5">
            <anchor moveWithCells="1" sizeWithCells="1">
              <from>
                <xdr:col>30</xdr:col>
                <xdr:colOff>180975</xdr:colOff>
                <xdr:row>33</xdr:row>
                <xdr:rowOff>0</xdr:rowOff>
              </from>
              <to>
                <xdr:col>30</xdr:col>
                <xdr:colOff>1285875</xdr:colOff>
                <xdr:row>34</xdr:row>
                <xdr:rowOff>0</xdr:rowOff>
              </to>
            </anchor>
          </objectPr>
        </oleObject>
      </mc:Choice>
      <mc:Fallback>
        <oleObject progId="Equation.DSMT4" shapeId="1045" r:id="rId8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"/>
  <sheetViews>
    <sheetView workbookViewId="0">
      <selection activeCell="B13" sqref="B13"/>
    </sheetView>
  </sheetViews>
  <sheetFormatPr baseColWidth="10" defaultRowHeight="15" x14ac:dyDescent="0.25"/>
  <cols>
    <col min="1" max="1" width="33.28515625" customWidth="1"/>
    <col min="2" max="2" width="90.7109375" customWidth="1"/>
  </cols>
  <sheetData>
    <row r="1" spans="1:2" x14ac:dyDescent="0.25">
      <c r="A1" t="s">
        <v>1123</v>
      </c>
      <c r="B1" t="s">
        <v>1124</v>
      </c>
    </row>
    <row r="2" spans="1:2" x14ac:dyDescent="0.25">
      <c r="B2" s="232" t="s">
        <v>1122</v>
      </c>
    </row>
    <row r="4" spans="1:2" x14ac:dyDescent="0.25">
      <c r="B4" s="232" t="s">
        <v>1125</v>
      </c>
    </row>
  </sheetData>
  <hyperlinks>
    <hyperlink ref="B2" r:id="rId1"/>
    <hyperlink ref="B4" r:id="rId2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T8"/>
  <sheetViews>
    <sheetView workbookViewId="0">
      <selection activeCell="P9" sqref="P9"/>
    </sheetView>
  </sheetViews>
  <sheetFormatPr baseColWidth="10" defaultRowHeight="15" x14ac:dyDescent="0.25"/>
  <cols>
    <col min="2" max="2" width="5" customWidth="1"/>
    <col min="3" max="3" width="4.5703125" customWidth="1"/>
    <col min="5" max="5" width="3.140625" customWidth="1"/>
    <col min="6" max="6" width="3.42578125" customWidth="1"/>
    <col min="7" max="7" width="4.140625" customWidth="1"/>
    <col min="9" max="9" width="4.140625" customWidth="1"/>
    <col min="10" max="10" width="3.42578125" customWidth="1"/>
    <col min="11" max="11" width="12.28515625" customWidth="1"/>
    <col min="12" max="12" width="4" customWidth="1"/>
    <col min="13" max="13" width="17.140625" customWidth="1"/>
    <col min="15" max="15" width="4.42578125" customWidth="1"/>
    <col min="16" max="16" width="5.7109375" customWidth="1"/>
    <col min="17" max="17" width="3.7109375" customWidth="1"/>
    <col min="18" max="18" width="5.5703125" customWidth="1"/>
    <col min="19" max="19" width="4.85546875" customWidth="1"/>
  </cols>
  <sheetData>
    <row r="4" spans="2:20" x14ac:dyDescent="0.25">
      <c r="B4" s="15" t="s">
        <v>120</v>
      </c>
      <c r="C4" s="15" t="s">
        <v>19</v>
      </c>
      <c r="D4" t="s">
        <v>125</v>
      </c>
      <c r="E4" t="s">
        <v>124</v>
      </c>
      <c r="F4" s="69" t="s">
        <v>123</v>
      </c>
      <c r="G4" t="s">
        <v>37</v>
      </c>
      <c r="H4" t="str">
        <f>D4&amp;E4&amp;F4&amp;G4</f>
        <v xml:space="preserve">  cos (α )</v>
      </c>
      <c r="I4" t="s">
        <v>0</v>
      </c>
      <c r="K4" t="str">
        <f>I4&amp;H4</f>
        <v>r  cos (α )</v>
      </c>
      <c r="M4" t="str">
        <f>B4&amp;C4&amp;K4</f>
        <v>Δ y = r  cos (α )</v>
      </c>
      <c r="N4" t="s">
        <v>12</v>
      </c>
      <c r="P4" s="67">
        <v>360</v>
      </c>
      <c r="Q4" s="67" t="s">
        <v>16</v>
      </c>
      <c r="R4" s="67">
        <v>2</v>
      </c>
      <c r="S4" s="24" t="s">
        <v>15</v>
      </c>
    </row>
    <row r="5" spans="2:20" x14ac:dyDescent="0.25">
      <c r="B5" s="15" t="s">
        <v>121</v>
      </c>
      <c r="C5" s="15" t="s">
        <v>19</v>
      </c>
      <c r="D5" t="s">
        <v>126</v>
      </c>
      <c r="E5" t="s">
        <v>124</v>
      </c>
      <c r="F5" s="69" t="s">
        <v>123</v>
      </c>
      <c r="G5" t="s">
        <v>37</v>
      </c>
      <c r="H5" t="str">
        <f>D5&amp;E5&amp;F5&amp;G5</f>
        <v xml:space="preserve">  sin (α )</v>
      </c>
      <c r="I5" t="s">
        <v>0</v>
      </c>
      <c r="K5" t="str">
        <f>I5&amp;H5</f>
        <v>r  sin (α )</v>
      </c>
      <c r="M5" t="str">
        <f>B5&amp;C5&amp;K5</f>
        <v>Δ x = r  sin (α )</v>
      </c>
      <c r="N5" t="s">
        <v>128</v>
      </c>
      <c r="P5" s="67">
        <f>P4/2</f>
        <v>180</v>
      </c>
      <c r="Q5" s="67" t="s">
        <v>16</v>
      </c>
      <c r="R5" s="67">
        <f>R4/2</f>
        <v>1</v>
      </c>
      <c r="S5" s="24" t="s">
        <v>15</v>
      </c>
    </row>
    <row r="6" spans="2:20" x14ac:dyDescent="0.25">
      <c r="B6" s="15" t="s">
        <v>122</v>
      </c>
      <c r="C6" s="15" t="s">
        <v>19</v>
      </c>
      <c r="D6" t="str">
        <f>D4</f>
        <v xml:space="preserve">  cos</v>
      </c>
      <c r="E6" t="s">
        <v>124</v>
      </c>
      <c r="F6" s="69" t="s">
        <v>123</v>
      </c>
      <c r="G6" t="s">
        <v>37</v>
      </c>
      <c r="H6" t="str">
        <f>D6&amp;E6&amp;F6&amp;G6</f>
        <v xml:space="preserve">  cos (α )</v>
      </c>
      <c r="I6" t="s">
        <v>0</v>
      </c>
      <c r="J6" s="70" t="s">
        <v>127</v>
      </c>
      <c r="K6" t="str">
        <f>I6&amp;J6&amp;I6&amp;H6</f>
        <v>r ─ r  cos (α )</v>
      </c>
      <c r="M6" t="str">
        <f>B6&amp;C6&amp;K6</f>
        <v>Δ x' = r ─ r  cos (α )</v>
      </c>
      <c r="N6" t="s">
        <v>29</v>
      </c>
      <c r="O6" s="69" t="s">
        <v>130</v>
      </c>
      <c r="P6">
        <v>5</v>
      </c>
      <c r="T6" t="str">
        <f>O6&amp;P6</f>
        <v>α = 5</v>
      </c>
    </row>
    <row r="7" spans="2:20" x14ac:dyDescent="0.25">
      <c r="B7" s="15"/>
      <c r="C7" s="15"/>
      <c r="N7" t="s">
        <v>33</v>
      </c>
      <c r="O7" t="s">
        <v>131</v>
      </c>
      <c r="P7">
        <f>P5/P6</f>
        <v>36</v>
      </c>
      <c r="T7" t="str">
        <f>O7&amp;P7</f>
        <v>n = 36</v>
      </c>
    </row>
    <row r="8" spans="2:20" x14ac:dyDescent="0.25">
      <c r="P8">
        <f>P5/P7</f>
        <v>5</v>
      </c>
    </row>
  </sheetData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zoomScale="50" zoomScaleNormal="50" workbookViewId="0">
      <selection activeCell="B72" sqref="B72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Q141"/>
  <sheetViews>
    <sheetView zoomScale="80" zoomScaleNormal="80" workbookViewId="0">
      <selection activeCell="U33" sqref="U33"/>
    </sheetView>
  </sheetViews>
  <sheetFormatPr baseColWidth="10" defaultRowHeight="15" x14ac:dyDescent="0.25"/>
  <cols>
    <col min="2" max="2" width="7.7109375" bestFit="1" customWidth="1"/>
    <col min="3" max="3" width="6.5703125" bestFit="1" customWidth="1"/>
    <col min="6" max="6" width="6.5703125" bestFit="1" customWidth="1"/>
    <col min="7" max="8" width="6.28515625" customWidth="1"/>
    <col min="9" max="9" width="8.28515625" customWidth="1"/>
    <col min="10" max="10" width="7.7109375" bestFit="1" customWidth="1"/>
    <col min="11" max="11" width="4.42578125" bestFit="1" customWidth="1"/>
    <col min="12" max="12" width="6.5703125" bestFit="1" customWidth="1"/>
    <col min="13" max="14" width="5.85546875" customWidth="1"/>
    <col min="15" max="15" width="6.85546875" customWidth="1"/>
    <col min="16" max="16" width="4.42578125" bestFit="1" customWidth="1"/>
    <col min="17" max="17" width="6.5703125" bestFit="1" customWidth="1"/>
    <col min="21" max="21" width="26.7109375" style="17" bestFit="1" customWidth="1"/>
    <col min="22" max="22" width="11.42578125" style="183"/>
    <col min="27" max="27" width="4.85546875" customWidth="1"/>
    <col min="28" max="28" width="13.7109375" customWidth="1"/>
    <col min="30" max="30" width="11.42578125" style="17"/>
    <col min="32" max="32" width="9.28515625" customWidth="1"/>
    <col min="33" max="33" width="10.42578125" style="216" customWidth="1"/>
    <col min="34" max="34" width="6.5703125" style="216" bestFit="1" customWidth="1"/>
    <col min="35" max="35" width="7.7109375" bestFit="1" customWidth="1"/>
    <col min="36" max="36" width="10.85546875" bestFit="1" customWidth="1"/>
    <col min="37" max="38" width="8.7109375" bestFit="1" customWidth="1"/>
    <col min="39" max="40" width="7.42578125" customWidth="1"/>
    <col min="41" max="41" width="11.42578125" style="17" customWidth="1"/>
    <col min="42" max="42" width="17" style="17" customWidth="1"/>
    <col min="43" max="43" width="11.42578125" style="14"/>
  </cols>
  <sheetData>
    <row r="2" spans="2:43" x14ac:dyDescent="0.25">
      <c r="G2">
        <f>SUM(G6:G141)</f>
        <v>0</v>
      </c>
      <c r="M2">
        <f>SUM(M6:M141)</f>
        <v>0</v>
      </c>
      <c r="R2">
        <f>SUM(R6:R141)</f>
        <v>135</v>
      </c>
    </row>
    <row r="5" spans="2:43" x14ac:dyDescent="0.25">
      <c r="X5" t="s">
        <v>1069</v>
      </c>
      <c r="Z5" t="s">
        <v>1092</v>
      </c>
      <c r="AE5" t="s">
        <v>1069</v>
      </c>
      <c r="AG5" s="216" t="s">
        <v>1093</v>
      </c>
      <c r="AP5" s="252"/>
      <c r="AQ5" s="252"/>
    </row>
    <row r="6" spans="2:43" x14ac:dyDescent="0.25">
      <c r="B6">
        <f>Angle1</f>
        <v>120</v>
      </c>
      <c r="C6">
        <f t="shared" ref="C6:C37" si="0">2*B6/360</f>
        <v>0.66666666666666663</v>
      </c>
      <c r="E6">
        <v>180</v>
      </c>
      <c r="F6">
        <f>B6/E6</f>
        <v>0.66666666666666663</v>
      </c>
      <c r="G6">
        <f>IF(C6=F6,0,1)</f>
        <v>0</v>
      </c>
      <c r="I6" t="str">
        <f>IF(G6=0,"","Faux")</f>
        <v/>
      </c>
      <c r="J6">
        <f>B6*2</f>
        <v>240</v>
      </c>
      <c r="K6">
        <v>360</v>
      </c>
      <c r="L6">
        <f>J6/K6</f>
        <v>0.66666666666666663</v>
      </c>
      <c r="M6">
        <f>IF(C6=L6,0,1)</f>
        <v>0</v>
      </c>
      <c r="O6" t="str">
        <f>IF(C6=L6,"","Faux")</f>
        <v/>
      </c>
      <c r="P6">
        <f t="shared" ref="P6:P37" si="1">IF(B6&gt;E6,K6,E6)</f>
        <v>180</v>
      </c>
      <c r="Q6">
        <f t="shared" ref="Q6:Q37" si="2">B6/P6</f>
        <v>0.66666666666666663</v>
      </c>
      <c r="R6">
        <f t="shared" ref="R6:R37" si="3">IF(C6=Q6,0,1)</f>
        <v>0</v>
      </c>
      <c r="S6" t="str">
        <f t="shared" ref="S6:S37" si="4">IF(C6=Q6,"","Faux")</f>
        <v/>
      </c>
      <c r="U6" s="17">
        <f>B6</f>
        <v>120</v>
      </c>
      <c r="V6" s="183">
        <f>U6</f>
        <v>120</v>
      </c>
      <c r="W6" s="14">
        <f>U6</f>
        <v>120</v>
      </c>
      <c r="X6">
        <f>INT(U6)</f>
        <v>120</v>
      </c>
      <c r="Y6">
        <f>U6-X6</f>
        <v>0</v>
      </c>
      <c r="Z6">
        <f>LEN(Y6)</f>
        <v>1</v>
      </c>
      <c r="AB6">
        <f>U6-X6</f>
        <v>0</v>
      </c>
      <c r="AD6" s="17">
        <f>U6</f>
        <v>120</v>
      </c>
      <c r="AE6">
        <f>INT(AD6)</f>
        <v>120</v>
      </c>
      <c r="AF6">
        <f>AD6-AE6</f>
        <v>0</v>
      </c>
      <c r="AG6" s="216">
        <v>100</v>
      </c>
      <c r="AH6" s="216">
        <f t="shared" ref="AH6:AH37" si="5">AE6*AG6</f>
        <v>12000</v>
      </c>
      <c r="AI6" s="216">
        <f>AF6*AG6</f>
        <v>0</v>
      </c>
      <c r="AJ6" s="216">
        <f>AH6+AI6</f>
        <v>12000</v>
      </c>
      <c r="AK6" s="216">
        <f>AG6</f>
        <v>100</v>
      </c>
      <c r="AL6">
        <f>GCD(AJ6,AK6)</f>
        <v>100</v>
      </c>
      <c r="AN6">
        <f>X6</f>
        <v>120</v>
      </c>
      <c r="AO6" s="17">
        <f>AI6/AL6</f>
        <v>0</v>
      </c>
      <c r="AP6" s="17">
        <f>AK6/AL6</f>
        <v>1</v>
      </c>
      <c r="AQ6" s="14">
        <f>W6</f>
        <v>120</v>
      </c>
    </row>
    <row r="7" spans="2:43" x14ac:dyDescent="0.25">
      <c r="B7">
        <f>Polygone!BH36</f>
        <v>240</v>
      </c>
      <c r="C7">
        <f t="shared" si="0"/>
        <v>1.3333333333333333</v>
      </c>
      <c r="E7">
        <f>E6</f>
        <v>180</v>
      </c>
      <c r="F7">
        <f>B7/E7</f>
        <v>1.3333333333333333</v>
      </c>
      <c r="G7">
        <f t="shared" ref="G7:G70" si="6">IF(C7=F7,0,1)</f>
        <v>0</v>
      </c>
      <c r="I7" t="str">
        <f t="shared" ref="I7:I70" si="7">IF(G7=0,"","Faux")</f>
        <v/>
      </c>
      <c r="J7">
        <f t="shared" ref="J7:J70" si="8">B7*2</f>
        <v>480</v>
      </c>
      <c r="K7">
        <f>K6</f>
        <v>360</v>
      </c>
      <c r="L7">
        <f t="shared" ref="L7:L70" si="9">J7/K7</f>
        <v>1.3333333333333333</v>
      </c>
      <c r="M7">
        <f t="shared" ref="M7:M70" si="10">IF(C7=L7,0,1)</f>
        <v>0</v>
      </c>
      <c r="O7" t="str">
        <f t="shared" ref="O7:O70" si="11">IF(C7=L7,"","Faux")</f>
        <v/>
      </c>
      <c r="P7">
        <f t="shared" si="1"/>
        <v>360</v>
      </c>
      <c r="Q7">
        <f t="shared" si="2"/>
        <v>0.66666666666666663</v>
      </c>
      <c r="R7">
        <f t="shared" si="3"/>
        <v>1</v>
      </c>
      <c r="S7" t="str">
        <f t="shared" si="4"/>
        <v>Faux</v>
      </c>
      <c r="U7" s="17">
        <f t="shared" ref="U7:U12" si="12">B7</f>
        <v>240</v>
      </c>
      <c r="V7" s="183">
        <f t="shared" ref="V7:V70" si="13">U7</f>
        <v>240</v>
      </c>
      <c r="W7" s="14">
        <f t="shared" ref="W7:W70" si="14">U7</f>
        <v>240</v>
      </c>
      <c r="X7">
        <f t="shared" ref="X7:X70" si="15">INT(U7)</f>
        <v>240</v>
      </c>
      <c r="Y7">
        <f t="shared" ref="Y7:Y12" si="16">U7-X7</f>
        <v>0</v>
      </c>
      <c r="Z7">
        <f t="shared" ref="Z7:Z17" si="17">LEN(Y7)</f>
        <v>1</v>
      </c>
      <c r="AB7">
        <f t="shared" ref="AB7:AB70" si="18">U7-X7</f>
        <v>0</v>
      </c>
      <c r="AD7" s="17">
        <f t="shared" ref="AD7:AD70" si="19">U7</f>
        <v>240</v>
      </c>
      <c r="AE7">
        <f t="shared" ref="AE7:AE70" si="20">INT(AD7)</f>
        <v>240</v>
      </c>
      <c r="AF7">
        <f t="shared" ref="AF7:AF70" si="21">AD7-AE7</f>
        <v>0</v>
      </c>
      <c r="AG7" s="216">
        <f>AG6</f>
        <v>100</v>
      </c>
      <c r="AH7" s="216">
        <f t="shared" si="5"/>
        <v>24000</v>
      </c>
      <c r="AI7" s="216">
        <f t="shared" ref="AI7:AI70" si="22">AF7*AG7</f>
        <v>0</v>
      </c>
      <c r="AJ7" s="216">
        <f t="shared" ref="AJ7:AJ70" si="23">AH7+AI7</f>
        <v>24000</v>
      </c>
      <c r="AK7" s="216">
        <f t="shared" ref="AK7:AK70" si="24">AG7</f>
        <v>100</v>
      </c>
      <c r="AL7">
        <f t="shared" ref="AL7:AL70" si="25">GCD(AJ7,AK7)</f>
        <v>100</v>
      </c>
      <c r="AN7">
        <f t="shared" ref="AN7:AN70" si="26">X7</f>
        <v>240</v>
      </c>
      <c r="AO7" s="17">
        <f t="shared" ref="AO7:AO70" si="27">AI7/AL7</f>
        <v>0</v>
      </c>
      <c r="AP7" s="17">
        <f t="shared" ref="AP7:AP70" si="28">AK7/AL7</f>
        <v>1</v>
      </c>
      <c r="AQ7" s="14">
        <f t="shared" ref="AQ7:AQ70" si="29">W7</f>
        <v>240</v>
      </c>
    </row>
    <row r="8" spans="2:43" x14ac:dyDescent="0.25">
      <c r="B8">
        <f>Polygone!BH37</f>
        <v>360</v>
      </c>
      <c r="C8">
        <f t="shared" si="0"/>
        <v>2</v>
      </c>
      <c r="E8">
        <f t="shared" ref="E8:E71" si="30">E7</f>
        <v>180</v>
      </c>
      <c r="F8">
        <f t="shared" ref="F8:F71" si="31">B8/E8</f>
        <v>2</v>
      </c>
      <c r="G8">
        <f t="shared" si="6"/>
        <v>0</v>
      </c>
      <c r="I8" t="str">
        <f t="shared" si="7"/>
        <v/>
      </c>
      <c r="J8">
        <f t="shared" si="8"/>
        <v>720</v>
      </c>
      <c r="K8">
        <f t="shared" ref="K8:K71" si="32">K7</f>
        <v>360</v>
      </c>
      <c r="L8">
        <f t="shared" si="9"/>
        <v>2</v>
      </c>
      <c r="M8">
        <f t="shared" si="10"/>
        <v>0</v>
      </c>
      <c r="O8" t="str">
        <f t="shared" si="11"/>
        <v/>
      </c>
      <c r="P8">
        <f t="shared" si="1"/>
        <v>360</v>
      </c>
      <c r="Q8">
        <f t="shared" si="2"/>
        <v>1</v>
      </c>
      <c r="R8">
        <f t="shared" si="3"/>
        <v>1</v>
      </c>
      <c r="S8" t="str">
        <f t="shared" si="4"/>
        <v>Faux</v>
      </c>
      <c r="U8" s="17">
        <f t="shared" si="12"/>
        <v>360</v>
      </c>
      <c r="V8" s="183">
        <f t="shared" si="13"/>
        <v>360</v>
      </c>
      <c r="W8" s="14">
        <f t="shared" si="14"/>
        <v>360</v>
      </c>
      <c r="X8">
        <f t="shared" si="15"/>
        <v>360</v>
      </c>
      <c r="Y8">
        <f t="shared" si="16"/>
        <v>0</v>
      </c>
      <c r="Z8">
        <f t="shared" si="17"/>
        <v>1</v>
      </c>
      <c r="AB8">
        <f t="shared" si="18"/>
        <v>0</v>
      </c>
      <c r="AD8" s="17">
        <f t="shared" si="19"/>
        <v>360</v>
      </c>
      <c r="AE8">
        <f t="shared" si="20"/>
        <v>360</v>
      </c>
      <c r="AF8">
        <f t="shared" si="21"/>
        <v>0</v>
      </c>
      <c r="AG8" s="216">
        <f t="shared" ref="AG8:AG71" si="33">AG7</f>
        <v>100</v>
      </c>
      <c r="AH8" s="216">
        <f t="shared" si="5"/>
        <v>36000</v>
      </c>
      <c r="AI8" s="216">
        <f t="shared" si="22"/>
        <v>0</v>
      </c>
      <c r="AJ8" s="216">
        <f t="shared" si="23"/>
        <v>36000</v>
      </c>
      <c r="AK8" s="216">
        <f t="shared" si="24"/>
        <v>100</v>
      </c>
      <c r="AL8">
        <f t="shared" si="25"/>
        <v>100</v>
      </c>
      <c r="AN8">
        <f t="shared" si="26"/>
        <v>360</v>
      </c>
      <c r="AO8" s="17">
        <f t="shared" si="27"/>
        <v>0</v>
      </c>
      <c r="AP8" s="17">
        <f t="shared" si="28"/>
        <v>1</v>
      </c>
      <c r="AQ8" s="14">
        <f t="shared" si="29"/>
        <v>360</v>
      </c>
    </row>
    <row r="9" spans="2:43" x14ac:dyDescent="0.25">
      <c r="B9">
        <f>Polygone!BH38</f>
        <v>480</v>
      </c>
      <c r="C9">
        <f t="shared" si="0"/>
        <v>2.6666666666666665</v>
      </c>
      <c r="E9">
        <f t="shared" si="30"/>
        <v>180</v>
      </c>
      <c r="F9">
        <f t="shared" si="31"/>
        <v>2.6666666666666665</v>
      </c>
      <c r="G9">
        <f t="shared" si="6"/>
        <v>0</v>
      </c>
      <c r="I9" t="str">
        <f t="shared" si="7"/>
        <v/>
      </c>
      <c r="J9">
        <f t="shared" si="8"/>
        <v>960</v>
      </c>
      <c r="K9">
        <f t="shared" si="32"/>
        <v>360</v>
      </c>
      <c r="L9">
        <f t="shared" si="9"/>
        <v>2.6666666666666665</v>
      </c>
      <c r="M9">
        <f t="shared" si="10"/>
        <v>0</v>
      </c>
      <c r="O9" t="str">
        <f t="shared" si="11"/>
        <v/>
      </c>
      <c r="P9">
        <f t="shared" si="1"/>
        <v>360</v>
      </c>
      <c r="Q9">
        <f t="shared" si="2"/>
        <v>1.3333333333333333</v>
      </c>
      <c r="R9">
        <f t="shared" si="3"/>
        <v>1</v>
      </c>
      <c r="S9" t="str">
        <f t="shared" si="4"/>
        <v>Faux</v>
      </c>
      <c r="U9" s="17">
        <f t="shared" si="12"/>
        <v>480</v>
      </c>
      <c r="V9" s="183">
        <f t="shared" si="13"/>
        <v>480</v>
      </c>
      <c r="W9" s="14">
        <f t="shared" si="14"/>
        <v>480</v>
      </c>
      <c r="X9">
        <f t="shared" si="15"/>
        <v>480</v>
      </c>
      <c r="Y9">
        <f t="shared" si="16"/>
        <v>0</v>
      </c>
      <c r="Z9">
        <f t="shared" si="17"/>
        <v>1</v>
      </c>
      <c r="AB9">
        <f t="shared" si="18"/>
        <v>0</v>
      </c>
      <c r="AD9" s="17">
        <f t="shared" si="19"/>
        <v>480</v>
      </c>
      <c r="AE9">
        <f t="shared" si="20"/>
        <v>480</v>
      </c>
      <c r="AF9">
        <f t="shared" si="21"/>
        <v>0</v>
      </c>
      <c r="AG9" s="216">
        <f t="shared" si="33"/>
        <v>100</v>
      </c>
      <c r="AH9" s="216">
        <f t="shared" si="5"/>
        <v>48000</v>
      </c>
      <c r="AI9" s="216">
        <f t="shared" si="22"/>
        <v>0</v>
      </c>
      <c r="AJ9" s="216">
        <f t="shared" si="23"/>
        <v>48000</v>
      </c>
      <c r="AK9" s="216">
        <f t="shared" si="24"/>
        <v>100</v>
      </c>
      <c r="AL9">
        <f t="shared" si="25"/>
        <v>100</v>
      </c>
      <c r="AN9">
        <f t="shared" si="26"/>
        <v>480</v>
      </c>
      <c r="AO9" s="17">
        <f t="shared" si="27"/>
        <v>0</v>
      </c>
      <c r="AP9" s="17">
        <f t="shared" si="28"/>
        <v>1</v>
      </c>
      <c r="AQ9" s="14">
        <f t="shared" si="29"/>
        <v>480</v>
      </c>
    </row>
    <row r="10" spans="2:43" x14ac:dyDescent="0.25">
      <c r="B10">
        <f>Polygone!BH39</f>
        <v>600</v>
      </c>
      <c r="C10">
        <f t="shared" si="0"/>
        <v>3.3333333333333335</v>
      </c>
      <c r="E10">
        <f t="shared" si="30"/>
        <v>180</v>
      </c>
      <c r="F10">
        <f t="shared" si="31"/>
        <v>3.3333333333333335</v>
      </c>
      <c r="G10">
        <f t="shared" si="6"/>
        <v>0</v>
      </c>
      <c r="I10" t="str">
        <f t="shared" si="7"/>
        <v/>
      </c>
      <c r="J10">
        <f t="shared" si="8"/>
        <v>1200</v>
      </c>
      <c r="K10">
        <f t="shared" si="32"/>
        <v>360</v>
      </c>
      <c r="L10">
        <f t="shared" si="9"/>
        <v>3.3333333333333335</v>
      </c>
      <c r="M10">
        <f t="shared" si="10"/>
        <v>0</v>
      </c>
      <c r="O10" t="str">
        <f t="shared" si="11"/>
        <v/>
      </c>
      <c r="P10">
        <f t="shared" si="1"/>
        <v>360</v>
      </c>
      <c r="Q10">
        <f t="shared" si="2"/>
        <v>1.6666666666666667</v>
      </c>
      <c r="R10">
        <f t="shared" si="3"/>
        <v>1</v>
      </c>
      <c r="S10" t="str">
        <f t="shared" si="4"/>
        <v>Faux</v>
      </c>
      <c r="U10" s="17">
        <f t="shared" si="12"/>
        <v>600</v>
      </c>
      <c r="V10" s="183">
        <f t="shared" si="13"/>
        <v>600</v>
      </c>
      <c r="W10" s="14">
        <f t="shared" si="14"/>
        <v>600</v>
      </c>
      <c r="X10">
        <f t="shared" si="15"/>
        <v>600</v>
      </c>
      <c r="Y10">
        <f t="shared" si="16"/>
        <v>0</v>
      </c>
      <c r="Z10">
        <f t="shared" si="17"/>
        <v>1</v>
      </c>
      <c r="AB10">
        <f t="shared" si="18"/>
        <v>0</v>
      </c>
      <c r="AD10" s="17">
        <f t="shared" si="19"/>
        <v>600</v>
      </c>
      <c r="AE10">
        <f t="shared" si="20"/>
        <v>600</v>
      </c>
      <c r="AF10">
        <f t="shared" si="21"/>
        <v>0</v>
      </c>
      <c r="AG10" s="216">
        <f t="shared" si="33"/>
        <v>100</v>
      </c>
      <c r="AH10" s="216">
        <f t="shared" si="5"/>
        <v>60000</v>
      </c>
      <c r="AI10" s="216">
        <f t="shared" si="22"/>
        <v>0</v>
      </c>
      <c r="AJ10" s="216">
        <f t="shared" si="23"/>
        <v>60000</v>
      </c>
      <c r="AK10" s="216">
        <f t="shared" si="24"/>
        <v>100</v>
      </c>
      <c r="AL10">
        <f t="shared" si="25"/>
        <v>100</v>
      </c>
      <c r="AN10">
        <f t="shared" si="26"/>
        <v>600</v>
      </c>
      <c r="AO10" s="17">
        <f t="shared" si="27"/>
        <v>0</v>
      </c>
      <c r="AP10" s="17">
        <f t="shared" si="28"/>
        <v>1</v>
      </c>
      <c r="AQ10" s="14">
        <f t="shared" si="29"/>
        <v>600</v>
      </c>
    </row>
    <row r="11" spans="2:43" x14ac:dyDescent="0.25">
      <c r="B11">
        <f>Polygone!BH40</f>
        <v>720</v>
      </c>
      <c r="C11">
        <f t="shared" si="0"/>
        <v>4</v>
      </c>
      <c r="E11">
        <f t="shared" si="30"/>
        <v>180</v>
      </c>
      <c r="F11">
        <f t="shared" si="31"/>
        <v>4</v>
      </c>
      <c r="G11">
        <f t="shared" si="6"/>
        <v>0</v>
      </c>
      <c r="I11" t="str">
        <f t="shared" si="7"/>
        <v/>
      </c>
      <c r="J11">
        <f t="shared" si="8"/>
        <v>1440</v>
      </c>
      <c r="K11">
        <f t="shared" si="32"/>
        <v>360</v>
      </c>
      <c r="L11">
        <f t="shared" si="9"/>
        <v>4</v>
      </c>
      <c r="M11">
        <f t="shared" si="10"/>
        <v>0</v>
      </c>
      <c r="O11" t="str">
        <f t="shared" si="11"/>
        <v/>
      </c>
      <c r="P11">
        <f t="shared" si="1"/>
        <v>360</v>
      </c>
      <c r="Q11">
        <f t="shared" si="2"/>
        <v>2</v>
      </c>
      <c r="R11">
        <f t="shared" si="3"/>
        <v>1</v>
      </c>
      <c r="S11" t="str">
        <f t="shared" si="4"/>
        <v>Faux</v>
      </c>
      <c r="U11" s="17">
        <f t="shared" si="12"/>
        <v>720</v>
      </c>
      <c r="V11" s="183">
        <f t="shared" si="13"/>
        <v>720</v>
      </c>
      <c r="W11" s="14">
        <f t="shared" si="14"/>
        <v>720</v>
      </c>
      <c r="X11">
        <f t="shared" si="15"/>
        <v>720</v>
      </c>
      <c r="Y11">
        <f t="shared" si="16"/>
        <v>0</v>
      </c>
      <c r="Z11">
        <f t="shared" si="17"/>
        <v>1</v>
      </c>
      <c r="AB11">
        <f t="shared" si="18"/>
        <v>0</v>
      </c>
      <c r="AD11" s="17">
        <f t="shared" si="19"/>
        <v>720</v>
      </c>
      <c r="AE11">
        <f t="shared" si="20"/>
        <v>720</v>
      </c>
      <c r="AF11">
        <f t="shared" si="21"/>
        <v>0</v>
      </c>
      <c r="AG11" s="216">
        <f t="shared" si="33"/>
        <v>100</v>
      </c>
      <c r="AH11" s="216">
        <f t="shared" si="5"/>
        <v>72000</v>
      </c>
      <c r="AI11" s="216">
        <f t="shared" si="22"/>
        <v>0</v>
      </c>
      <c r="AJ11" s="216">
        <f t="shared" si="23"/>
        <v>72000</v>
      </c>
      <c r="AK11" s="216">
        <f t="shared" si="24"/>
        <v>100</v>
      </c>
      <c r="AL11">
        <f t="shared" si="25"/>
        <v>100</v>
      </c>
      <c r="AN11">
        <f t="shared" si="26"/>
        <v>720</v>
      </c>
      <c r="AO11" s="17">
        <f t="shared" si="27"/>
        <v>0</v>
      </c>
      <c r="AP11" s="17">
        <f t="shared" si="28"/>
        <v>1</v>
      </c>
      <c r="AQ11" s="14">
        <f t="shared" si="29"/>
        <v>720</v>
      </c>
    </row>
    <row r="12" spans="2:43" x14ac:dyDescent="0.25">
      <c r="B12">
        <f>Polygone!BH41</f>
        <v>840</v>
      </c>
      <c r="C12">
        <f t="shared" si="0"/>
        <v>4.666666666666667</v>
      </c>
      <c r="E12">
        <f t="shared" si="30"/>
        <v>180</v>
      </c>
      <c r="F12">
        <f t="shared" si="31"/>
        <v>4.666666666666667</v>
      </c>
      <c r="G12">
        <f t="shared" si="6"/>
        <v>0</v>
      </c>
      <c r="I12" t="str">
        <f t="shared" si="7"/>
        <v/>
      </c>
      <c r="J12">
        <f t="shared" si="8"/>
        <v>1680</v>
      </c>
      <c r="K12">
        <f t="shared" si="32"/>
        <v>360</v>
      </c>
      <c r="L12">
        <f t="shared" si="9"/>
        <v>4.666666666666667</v>
      </c>
      <c r="M12">
        <f t="shared" si="10"/>
        <v>0</v>
      </c>
      <c r="O12" t="str">
        <f t="shared" si="11"/>
        <v/>
      </c>
      <c r="P12">
        <f t="shared" si="1"/>
        <v>360</v>
      </c>
      <c r="Q12">
        <f t="shared" si="2"/>
        <v>2.3333333333333335</v>
      </c>
      <c r="R12">
        <f t="shared" si="3"/>
        <v>1</v>
      </c>
      <c r="S12" t="str">
        <f t="shared" si="4"/>
        <v>Faux</v>
      </c>
      <c r="U12" s="17">
        <f t="shared" si="12"/>
        <v>840</v>
      </c>
      <c r="V12" s="183">
        <f t="shared" si="13"/>
        <v>840</v>
      </c>
      <c r="W12" s="14">
        <f t="shared" si="14"/>
        <v>840</v>
      </c>
      <c r="X12">
        <f t="shared" si="15"/>
        <v>840</v>
      </c>
      <c r="Y12">
        <f t="shared" si="16"/>
        <v>0</v>
      </c>
      <c r="Z12">
        <f t="shared" si="17"/>
        <v>1</v>
      </c>
      <c r="AB12">
        <f t="shared" si="18"/>
        <v>0</v>
      </c>
      <c r="AD12" s="17">
        <f t="shared" si="19"/>
        <v>840</v>
      </c>
      <c r="AE12">
        <f t="shared" si="20"/>
        <v>840</v>
      </c>
      <c r="AF12">
        <f t="shared" si="21"/>
        <v>0</v>
      </c>
      <c r="AG12" s="216">
        <f t="shared" si="33"/>
        <v>100</v>
      </c>
      <c r="AH12" s="216">
        <f t="shared" si="5"/>
        <v>84000</v>
      </c>
      <c r="AI12" s="216">
        <f t="shared" si="22"/>
        <v>0</v>
      </c>
      <c r="AJ12" s="216">
        <f t="shared" si="23"/>
        <v>84000</v>
      </c>
      <c r="AK12" s="216">
        <f t="shared" si="24"/>
        <v>100</v>
      </c>
      <c r="AL12">
        <f>GCD(AJ12,AK12)</f>
        <v>100</v>
      </c>
      <c r="AN12">
        <f t="shared" si="26"/>
        <v>840</v>
      </c>
      <c r="AO12" s="17">
        <f t="shared" si="27"/>
        <v>0</v>
      </c>
      <c r="AP12" s="17">
        <f t="shared" si="28"/>
        <v>1</v>
      </c>
      <c r="AQ12" s="14">
        <f t="shared" si="29"/>
        <v>840</v>
      </c>
    </row>
    <row r="13" spans="2:43" x14ac:dyDescent="0.25">
      <c r="B13">
        <f>Polygone!BH42</f>
        <v>960</v>
      </c>
      <c r="C13">
        <f t="shared" si="0"/>
        <v>5.333333333333333</v>
      </c>
      <c r="E13">
        <f t="shared" si="30"/>
        <v>180</v>
      </c>
      <c r="F13">
        <f t="shared" si="31"/>
        <v>5.333333333333333</v>
      </c>
      <c r="G13">
        <f t="shared" si="6"/>
        <v>0</v>
      </c>
      <c r="I13" t="str">
        <f t="shared" si="7"/>
        <v/>
      </c>
      <c r="J13">
        <f t="shared" si="8"/>
        <v>1920</v>
      </c>
      <c r="K13">
        <f t="shared" si="32"/>
        <v>360</v>
      </c>
      <c r="L13">
        <f t="shared" si="9"/>
        <v>5.333333333333333</v>
      </c>
      <c r="M13">
        <f t="shared" si="10"/>
        <v>0</v>
      </c>
      <c r="O13" t="str">
        <f t="shared" si="11"/>
        <v/>
      </c>
      <c r="P13">
        <f t="shared" si="1"/>
        <v>360</v>
      </c>
      <c r="Q13">
        <f t="shared" si="2"/>
        <v>2.6666666666666665</v>
      </c>
      <c r="R13">
        <f t="shared" si="3"/>
        <v>1</v>
      </c>
      <c r="S13" t="str">
        <f t="shared" si="4"/>
        <v>Faux</v>
      </c>
      <c r="U13" s="17">
        <f>B13</f>
        <v>960</v>
      </c>
      <c r="V13" s="183">
        <f t="shared" si="13"/>
        <v>960</v>
      </c>
      <c r="W13" s="14">
        <f t="shared" si="14"/>
        <v>960</v>
      </c>
      <c r="X13">
        <f>INT(U13)</f>
        <v>960</v>
      </c>
      <c r="Y13">
        <f>U13-X13</f>
        <v>0</v>
      </c>
      <c r="Z13">
        <f t="shared" si="17"/>
        <v>1</v>
      </c>
      <c r="AB13">
        <f t="shared" si="18"/>
        <v>0</v>
      </c>
      <c r="AD13" s="17">
        <f t="shared" si="19"/>
        <v>960</v>
      </c>
      <c r="AE13">
        <f t="shared" si="20"/>
        <v>960</v>
      </c>
      <c r="AF13">
        <f t="shared" si="21"/>
        <v>0</v>
      </c>
      <c r="AG13" s="216">
        <f t="shared" si="33"/>
        <v>100</v>
      </c>
      <c r="AH13" s="216">
        <f t="shared" si="5"/>
        <v>96000</v>
      </c>
      <c r="AI13" s="216">
        <f t="shared" si="22"/>
        <v>0</v>
      </c>
      <c r="AJ13" s="216">
        <f t="shared" si="23"/>
        <v>96000</v>
      </c>
      <c r="AK13" s="216">
        <f t="shared" si="24"/>
        <v>100</v>
      </c>
      <c r="AL13">
        <f t="shared" si="25"/>
        <v>100</v>
      </c>
      <c r="AN13">
        <f t="shared" si="26"/>
        <v>960</v>
      </c>
      <c r="AO13" s="17">
        <f t="shared" si="27"/>
        <v>0</v>
      </c>
      <c r="AP13" s="17">
        <f t="shared" si="28"/>
        <v>1</v>
      </c>
      <c r="AQ13" s="14">
        <f t="shared" si="29"/>
        <v>960</v>
      </c>
    </row>
    <row r="14" spans="2:43" x14ac:dyDescent="0.25">
      <c r="B14">
        <f>Polygone!BH43</f>
        <v>1080</v>
      </c>
      <c r="C14">
        <f t="shared" si="0"/>
        <v>6</v>
      </c>
      <c r="E14">
        <f t="shared" si="30"/>
        <v>180</v>
      </c>
      <c r="F14">
        <f t="shared" si="31"/>
        <v>6</v>
      </c>
      <c r="G14">
        <f t="shared" si="6"/>
        <v>0</v>
      </c>
      <c r="I14" t="str">
        <f t="shared" si="7"/>
        <v/>
      </c>
      <c r="J14">
        <f t="shared" si="8"/>
        <v>2160</v>
      </c>
      <c r="K14">
        <f t="shared" si="32"/>
        <v>360</v>
      </c>
      <c r="L14">
        <f t="shared" si="9"/>
        <v>6</v>
      </c>
      <c r="M14">
        <f t="shared" si="10"/>
        <v>0</v>
      </c>
      <c r="O14" t="str">
        <f t="shared" si="11"/>
        <v/>
      </c>
      <c r="P14">
        <f t="shared" si="1"/>
        <v>360</v>
      </c>
      <c r="Q14">
        <f t="shared" si="2"/>
        <v>3</v>
      </c>
      <c r="R14">
        <f t="shared" si="3"/>
        <v>1</v>
      </c>
      <c r="S14" t="str">
        <f t="shared" si="4"/>
        <v>Faux</v>
      </c>
      <c r="U14" s="17">
        <f t="shared" ref="U14:U26" si="34">B14</f>
        <v>1080</v>
      </c>
      <c r="V14" s="183">
        <f t="shared" si="13"/>
        <v>1080</v>
      </c>
      <c r="W14" s="14">
        <f t="shared" si="14"/>
        <v>1080</v>
      </c>
      <c r="X14">
        <f t="shared" si="15"/>
        <v>1080</v>
      </c>
      <c r="Y14">
        <f t="shared" ref="Y14:Y26" si="35">U14-X14</f>
        <v>0</v>
      </c>
      <c r="Z14">
        <f t="shared" si="17"/>
        <v>1</v>
      </c>
      <c r="AB14">
        <f t="shared" si="18"/>
        <v>0</v>
      </c>
      <c r="AD14" s="17">
        <f t="shared" si="19"/>
        <v>1080</v>
      </c>
      <c r="AE14">
        <f t="shared" si="20"/>
        <v>1080</v>
      </c>
      <c r="AF14">
        <f t="shared" si="21"/>
        <v>0</v>
      </c>
      <c r="AG14" s="216">
        <f t="shared" si="33"/>
        <v>100</v>
      </c>
      <c r="AH14" s="216">
        <f t="shared" si="5"/>
        <v>108000</v>
      </c>
      <c r="AI14" s="216">
        <f t="shared" si="22"/>
        <v>0</v>
      </c>
      <c r="AJ14" s="216">
        <f t="shared" si="23"/>
        <v>108000</v>
      </c>
      <c r="AK14" s="216">
        <f t="shared" si="24"/>
        <v>100</v>
      </c>
      <c r="AL14">
        <f t="shared" si="25"/>
        <v>100</v>
      </c>
      <c r="AN14">
        <f t="shared" si="26"/>
        <v>1080</v>
      </c>
      <c r="AO14" s="17">
        <f t="shared" si="27"/>
        <v>0</v>
      </c>
      <c r="AP14" s="17">
        <f t="shared" si="28"/>
        <v>1</v>
      </c>
      <c r="AQ14" s="14">
        <f t="shared" si="29"/>
        <v>1080</v>
      </c>
    </row>
    <row r="15" spans="2:43" x14ac:dyDescent="0.25">
      <c r="B15">
        <f>Polygone!BH44</f>
        <v>1200</v>
      </c>
      <c r="C15">
        <f t="shared" si="0"/>
        <v>6.666666666666667</v>
      </c>
      <c r="E15">
        <f t="shared" si="30"/>
        <v>180</v>
      </c>
      <c r="F15">
        <f t="shared" si="31"/>
        <v>6.666666666666667</v>
      </c>
      <c r="G15">
        <f t="shared" si="6"/>
        <v>0</v>
      </c>
      <c r="I15" t="str">
        <f t="shared" si="7"/>
        <v/>
      </c>
      <c r="J15">
        <f t="shared" si="8"/>
        <v>2400</v>
      </c>
      <c r="K15">
        <f t="shared" si="32"/>
        <v>360</v>
      </c>
      <c r="L15">
        <f t="shared" si="9"/>
        <v>6.666666666666667</v>
      </c>
      <c r="M15">
        <f t="shared" si="10"/>
        <v>0</v>
      </c>
      <c r="O15" t="str">
        <f t="shared" si="11"/>
        <v/>
      </c>
      <c r="P15">
        <f t="shared" si="1"/>
        <v>360</v>
      </c>
      <c r="Q15">
        <f t="shared" si="2"/>
        <v>3.3333333333333335</v>
      </c>
      <c r="R15">
        <f t="shared" si="3"/>
        <v>1</v>
      </c>
      <c r="S15" t="str">
        <f t="shared" si="4"/>
        <v>Faux</v>
      </c>
      <c r="U15" s="17">
        <f t="shared" si="34"/>
        <v>1200</v>
      </c>
      <c r="V15" s="183">
        <f t="shared" si="13"/>
        <v>1200</v>
      </c>
      <c r="W15" s="14">
        <f t="shared" si="14"/>
        <v>1200</v>
      </c>
      <c r="X15">
        <f t="shared" si="15"/>
        <v>1200</v>
      </c>
      <c r="Y15">
        <f t="shared" si="35"/>
        <v>0</v>
      </c>
      <c r="Z15">
        <f t="shared" si="17"/>
        <v>1</v>
      </c>
      <c r="AB15">
        <f t="shared" si="18"/>
        <v>0</v>
      </c>
      <c r="AD15" s="17">
        <f t="shared" si="19"/>
        <v>1200</v>
      </c>
      <c r="AE15">
        <f t="shared" si="20"/>
        <v>1200</v>
      </c>
      <c r="AF15">
        <f t="shared" si="21"/>
        <v>0</v>
      </c>
      <c r="AG15" s="216">
        <f t="shared" si="33"/>
        <v>100</v>
      </c>
      <c r="AH15" s="216">
        <f t="shared" si="5"/>
        <v>120000</v>
      </c>
      <c r="AI15" s="216">
        <f t="shared" si="22"/>
        <v>0</v>
      </c>
      <c r="AJ15" s="216">
        <f t="shared" si="23"/>
        <v>120000</v>
      </c>
      <c r="AK15" s="216">
        <f t="shared" si="24"/>
        <v>100</v>
      </c>
      <c r="AL15">
        <f t="shared" si="25"/>
        <v>100</v>
      </c>
      <c r="AN15">
        <f t="shared" si="26"/>
        <v>1200</v>
      </c>
      <c r="AO15" s="17">
        <f t="shared" si="27"/>
        <v>0</v>
      </c>
      <c r="AP15" s="17">
        <f t="shared" si="28"/>
        <v>1</v>
      </c>
      <c r="AQ15" s="14">
        <f t="shared" si="29"/>
        <v>1200</v>
      </c>
    </row>
    <row r="16" spans="2:43" x14ac:dyDescent="0.25">
      <c r="B16">
        <f>Polygone!BH45</f>
        <v>1320</v>
      </c>
      <c r="C16">
        <f t="shared" si="0"/>
        <v>7.333333333333333</v>
      </c>
      <c r="E16">
        <f t="shared" si="30"/>
        <v>180</v>
      </c>
      <c r="F16">
        <f t="shared" si="31"/>
        <v>7.333333333333333</v>
      </c>
      <c r="G16">
        <f t="shared" si="6"/>
        <v>0</v>
      </c>
      <c r="I16" t="str">
        <f t="shared" si="7"/>
        <v/>
      </c>
      <c r="J16">
        <f t="shared" si="8"/>
        <v>2640</v>
      </c>
      <c r="K16">
        <f t="shared" si="32"/>
        <v>360</v>
      </c>
      <c r="L16">
        <f t="shared" si="9"/>
        <v>7.333333333333333</v>
      </c>
      <c r="M16">
        <f t="shared" si="10"/>
        <v>0</v>
      </c>
      <c r="O16" t="str">
        <f t="shared" si="11"/>
        <v/>
      </c>
      <c r="P16">
        <f t="shared" si="1"/>
        <v>360</v>
      </c>
      <c r="Q16">
        <f t="shared" si="2"/>
        <v>3.6666666666666665</v>
      </c>
      <c r="R16">
        <f t="shared" si="3"/>
        <v>1</v>
      </c>
      <c r="S16" t="str">
        <f t="shared" si="4"/>
        <v>Faux</v>
      </c>
      <c r="U16" s="17">
        <f t="shared" si="34"/>
        <v>1320</v>
      </c>
      <c r="V16" s="183">
        <f t="shared" si="13"/>
        <v>1320</v>
      </c>
      <c r="W16" s="14">
        <f t="shared" si="14"/>
        <v>1320</v>
      </c>
      <c r="X16">
        <f t="shared" si="15"/>
        <v>1320</v>
      </c>
      <c r="Y16">
        <f t="shared" si="35"/>
        <v>0</v>
      </c>
      <c r="Z16">
        <f t="shared" si="17"/>
        <v>1</v>
      </c>
      <c r="AB16">
        <f t="shared" si="18"/>
        <v>0</v>
      </c>
      <c r="AD16" s="17">
        <f t="shared" si="19"/>
        <v>1320</v>
      </c>
      <c r="AE16">
        <f t="shared" si="20"/>
        <v>1320</v>
      </c>
      <c r="AF16">
        <f t="shared" si="21"/>
        <v>0</v>
      </c>
      <c r="AG16" s="216">
        <f t="shared" si="33"/>
        <v>100</v>
      </c>
      <c r="AH16" s="216">
        <f t="shared" si="5"/>
        <v>132000</v>
      </c>
      <c r="AI16" s="216">
        <f t="shared" si="22"/>
        <v>0</v>
      </c>
      <c r="AJ16" s="216">
        <f t="shared" si="23"/>
        <v>132000</v>
      </c>
      <c r="AK16" s="216">
        <f t="shared" si="24"/>
        <v>100</v>
      </c>
      <c r="AL16">
        <f t="shared" si="25"/>
        <v>100</v>
      </c>
      <c r="AN16">
        <f t="shared" si="26"/>
        <v>1320</v>
      </c>
      <c r="AO16" s="17">
        <f t="shared" si="27"/>
        <v>0</v>
      </c>
      <c r="AP16" s="17">
        <f t="shared" si="28"/>
        <v>1</v>
      </c>
      <c r="AQ16" s="14">
        <f t="shared" si="29"/>
        <v>1320</v>
      </c>
    </row>
    <row r="17" spans="2:43" x14ac:dyDescent="0.25">
      <c r="B17">
        <f>Polygone!BH46</f>
        <v>1440</v>
      </c>
      <c r="C17">
        <f t="shared" si="0"/>
        <v>8</v>
      </c>
      <c r="E17">
        <f t="shared" si="30"/>
        <v>180</v>
      </c>
      <c r="F17">
        <f t="shared" si="31"/>
        <v>8</v>
      </c>
      <c r="G17">
        <f t="shared" si="6"/>
        <v>0</v>
      </c>
      <c r="I17" t="str">
        <f t="shared" si="7"/>
        <v/>
      </c>
      <c r="J17">
        <f t="shared" si="8"/>
        <v>2880</v>
      </c>
      <c r="K17">
        <f t="shared" si="32"/>
        <v>360</v>
      </c>
      <c r="L17">
        <f t="shared" si="9"/>
        <v>8</v>
      </c>
      <c r="M17">
        <f t="shared" si="10"/>
        <v>0</v>
      </c>
      <c r="O17" t="str">
        <f t="shared" si="11"/>
        <v/>
      </c>
      <c r="P17">
        <f t="shared" si="1"/>
        <v>360</v>
      </c>
      <c r="Q17">
        <f t="shared" si="2"/>
        <v>4</v>
      </c>
      <c r="R17">
        <f t="shared" si="3"/>
        <v>1</v>
      </c>
      <c r="S17" t="str">
        <f t="shared" si="4"/>
        <v>Faux</v>
      </c>
      <c r="U17" s="17">
        <f t="shared" si="34"/>
        <v>1440</v>
      </c>
      <c r="V17" s="183">
        <f t="shared" si="13"/>
        <v>1440</v>
      </c>
      <c r="W17" s="14">
        <f t="shared" si="14"/>
        <v>1440</v>
      </c>
      <c r="X17">
        <f t="shared" si="15"/>
        <v>1440</v>
      </c>
      <c r="Y17">
        <f t="shared" si="35"/>
        <v>0</v>
      </c>
      <c r="Z17">
        <f t="shared" si="17"/>
        <v>1</v>
      </c>
      <c r="AB17">
        <f t="shared" si="18"/>
        <v>0</v>
      </c>
      <c r="AD17" s="17">
        <f t="shared" si="19"/>
        <v>1440</v>
      </c>
      <c r="AE17">
        <f t="shared" si="20"/>
        <v>1440</v>
      </c>
      <c r="AF17">
        <f t="shared" si="21"/>
        <v>0</v>
      </c>
      <c r="AG17" s="216">
        <f t="shared" si="33"/>
        <v>100</v>
      </c>
      <c r="AH17" s="216">
        <f t="shared" si="5"/>
        <v>144000</v>
      </c>
      <c r="AI17" s="216">
        <f t="shared" si="22"/>
        <v>0</v>
      </c>
      <c r="AJ17" s="216">
        <f t="shared" si="23"/>
        <v>144000</v>
      </c>
      <c r="AK17" s="216">
        <f t="shared" si="24"/>
        <v>100</v>
      </c>
      <c r="AL17">
        <f t="shared" si="25"/>
        <v>100</v>
      </c>
      <c r="AN17">
        <f t="shared" si="26"/>
        <v>1440</v>
      </c>
      <c r="AO17" s="17">
        <f t="shared" si="27"/>
        <v>0</v>
      </c>
      <c r="AP17" s="17">
        <f t="shared" si="28"/>
        <v>1</v>
      </c>
      <c r="AQ17" s="14">
        <f t="shared" si="29"/>
        <v>1440</v>
      </c>
    </row>
    <row r="18" spans="2:43" x14ac:dyDescent="0.25">
      <c r="B18">
        <f>Polygone!BH47</f>
        <v>1560</v>
      </c>
      <c r="C18">
        <f t="shared" si="0"/>
        <v>8.6666666666666661</v>
      </c>
      <c r="E18">
        <f t="shared" si="30"/>
        <v>180</v>
      </c>
      <c r="F18">
        <f t="shared" si="31"/>
        <v>8.6666666666666661</v>
      </c>
      <c r="G18">
        <f t="shared" si="6"/>
        <v>0</v>
      </c>
      <c r="I18" t="str">
        <f t="shared" si="7"/>
        <v/>
      </c>
      <c r="J18">
        <f t="shared" si="8"/>
        <v>3120</v>
      </c>
      <c r="K18">
        <f t="shared" si="32"/>
        <v>360</v>
      </c>
      <c r="L18">
        <f t="shared" si="9"/>
        <v>8.6666666666666661</v>
      </c>
      <c r="M18">
        <f t="shared" si="10"/>
        <v>0</v>
      </c>
      <c r="O18" t="str">
        <f t="shared" si="11"/>
        <v/>
      </c>
      <c r="P18">
        <f t="shared" si="1"/>
        <v>360</v>
      </c>
      <c r="Q18">
        <f t="shared" si="2"/>
        <v>4.333333333333333</v>
      </c>
      <c r="R18">
        <f t="shared" si="3"/>
        <v>1</v>
      </c>
      <c r="S18" t="str">
        <f t="shared" si="4"/>
        <v>Faux</v>
      </c>
      <c r="U18" s="17">
        <f t="shared" si="34"/>
        <v>1560</v>
      </c>
      <c r="V18" s="183">
        <f t="shared" si="13"/>
        <v>1560</v>
      </c>
      <c r="W18" s="14">
        <f t="shared" si="14"/>
        <v>1560</v>
      </c>
      <c r="X18">
        <f t="shared" si="15"/>
        <v>1560</v>
      </c>
      <c r="Y18">
        <f t="shared" si="35"/>
        <v>0</v>
      </c>
      <c r="Z18">
        <f t="shared" ref="Z18:Z49" si="36">LEN(Y18)</f>
        <v>1</v>
      </c>
      <c r="AB18">
        <f t="shared" si="18"/>
        <v>0</v>
      </c>
      <c r="AD18" s="17">
        <f t="shared" si="19"/>
        <v>1560</v>
      </c>
      <c r="AE18">
        <f t="shared" si="20"/>
        <v>1560</v>
      </c>
      <c r="AF18">
        <f t="shared" si="21"/>
        <v>0</v>
      </c>
      <c r="AG18" s="216">
        <f t="shared" si="33"/>
        <v>100</v>
      </c>
      <c r="AH18" s="216">
        <f t="shared" si="5"/>
        <v>156000</v>
      </c>
      <c r="AI18" s="216">
        <f t="shared" si="22"/>
        <v>0</v>
      </c>
      <c r="AJ18" s="216">
        <f t="shared" si="23"/>
        <v>156000</v>
      </c>
      <c r="AK18" s="216">
        <f t="shared" si="24"/>
        <v>100</v>
      </c>
      <c r="AL18">
        <f t="shared" si="25"/>
        <v>100</v>
      </c>
      <c r="AN18">
        <f t="shared" si="26"/>
        <v>1560</v>
      </c>
      <c r="AO18" s="17">
        <f t="shared" si="27"/>
        <v>0</v>
      </c>
      <c r="AP18" s="17">
        <f t="shared" si="28"/>
        <v>1</v>
      </c>
      <c r="AQ18" s="14">
        <f t="shared" si="29"/>
        <v>1560</v>
      </c>
    </row>
    <row r="19" spans="2:43" x14ac:dyDescent="0.25">
      <c r="B19">
        <f>Polygone!BH48</f>
        <v>1680</v>
      </c>
      <c r="C19">
        <f t="shared" si="0"/>
        <v>9.3333333333333339</v>
      </c>
      <c r="E19">
        <f t="shared" si="30"/>
        <v>180</v>
      </c>
      <c r="F19">
        <f t="shared" si="31"/>
        <v>9.3333333333333339</v>
      </c>
      <c r="G19">
        <f t="shared" si="6"/>
        <v>0</v>
      </c>
      <c r="I19" t="str">
        <f t="shared" si="7"/>
        <v/>
      </c>
      <c r="J19">
        <f t="shared" si="8"/>
        <v>3360</v>
      </c>
      <c r="K19">
        <f t="shared" si="32"/>
        <v>360</v>
      </c>
      <c r="L19">
        <f t="shared" si="9"/>
        <v>9.3333333333333339</v>
      </c>
      <c r="M19">
        <f t="shared" si="10"/>
        <v>0</v>
      </c>
      <c r="O19" t="str">
        <f t="shared" si="11"/>
        <v/>
      </c>
      <c r="P19">
        <f t="shared" si="1"/>
        <v>360</v>
      </c>
      <c r="Q19">
        <f t="shared" si="2"/>
        <v>4.666666666666667</v>
      </c>
      <c r="R19">
        <f t="shared" si="3"/>
        <v>1</v>
      </c>
      <c r="S19" t="str">
        <f t="shared" si="4"/>
        <v>Faux</v>
      </c>
      <c r="U19" s="17">
        <f t="shared" si="34"/>
        <v>1680</v>
      </c>
      <c r="V19" s="183">
        <f t="shared" si="13"/>
        <v>1680</v>
      </c>
      <c r="W19" s="14">
        <f t="shared" si="14"/>
        <v>1680</v>
      </c>
      <c r="X19">
        <f t="shared" si="15"/>
        <v>1680</v>
      </c>
      <c r="Y19">
        <f t="shared" si="35"/>
        <v>0</v>
      </c>
      <c r="Z19">
        <f t="shared" si="36"/>
        <v>1</v>
      </c>
      <c r="AB19">
        <f t="shared" si="18"/>
        <v>0</v>
      </c>
      <c r="AD19" s="17">
        <f t="shared" si="19"/>
        <v>1680</v>
      </c>
      <c r="AE19">
        <f t="shared" si="20"/>
        <v>1680</v>
      </c>
      <c r="AF19">
        <f t="shared" si="21"/>
        <v>0</v>
      </c>
      <c r="AG19" s="216">
        <f t="shared" si="33"/>
        <v>100</v>
      </c>
      <c r="AH19" s="216">
        <f t="shared" si="5"/>
        <v>168000</v>
      </c>
      <c r="AI19" s="216">
        <f t="shared" si="22"/>
        <v>0</v>
      </c>
      <c r="AJ19" s="216">
        <f t="shared" si="23"/>
        <v>168000</v>
      </c>
      <c r="AK19" s="216">
        <f t="shared" si="24"/>
        <v>100</v>
      </c>
      <c r="AL19">
        <f t="shared" si="25"/>
        <v>100</v>
      </c>
      <c r="AN19">
        <f t="shared" si="26"/>
        <v>1680</v>
      </c>
      <c r="AO19" s="17">
        <f t="shared" si="27"/>
        <v>0</v>
      </c>
      <c r="AP19" s="17">
        <f t="shared" si="28"/>
        <v>1</v>
      </c>
      <c r="AQ19" s="14">
        <f t="shared" si="29"/>
        <v>1680</v>
      </c>
    </row>
    <row r="20" spans="2:43" x14ac:dyDescent="0.25">
      <c r="B20">
        <f>Polygone!BH49</f>
        <v>1800</v>
      </c>
      <c r="C20">
        <f t="shared" si="0"/>
        <v>10</v>
      </c>
      <c r="E20">
        <f t="shared" si="30"/>
        <v>180</v>
      </c>
      <c r="F20">
        <f t="shared" si="31"/>
        <v>10</v>
      </c>
      <c r="G20">
        <f t="shared" si="6"/>
        <v>0</v>
      </c>
      <c r="I20" t="str">
        <f t="shared" si="7"/>
        <v/>
      </c>
      <c r="J20">
        <f t="shared" si="8"/>
        <v>3600</v>
      </c>
      <c r="K20">
        <f t="shared" si="32"/>
        <v>360</v>
      </c>
      <c r="L20">
        <f t="shared" si="9"/>
        <v>10</v>
      </c>
      <c r="M20">
        <f t="shared" si="10"/>
        <v>0</v>
      </c>
      <c r="O20" t="str">
        <f t="shared" si="11"/>
        <v/>
      </c>
      <c r="P20">
        <f t="shared" si="1"/>
        <v>360</v>
      </c>
      <c r="Q20">
        <f t="shared" si="2"/>
        <v>5</v>
      </c>
      <c r="R20">
        <f t="shared" si="3"/>
        <v>1</v>
      </c>
      <c r="S20" t="str">
        <f t="shared" si="4"/>
        <v>Faux</v>
      </c>
      <c r="U20" s="17">
        <f t="shared" si="34"/>
        <v>1800</v>
      </c>
      <c r="V20" s="183">
        <f t="shared" si="13"/>
        <v>1800</v>
      </c>
      <c r="W20" s="14">
        <f t="shared" si="14"/>
        <v>1800</v>
      </c>
      <c r="X20">
        <f t="shared" si="15"/>
        <v>1800</v>
      </c>
      <c r="Y20">
        <f t="shared" si="35"/>
        <v>0</v>
      </c>
      <c r="Z20">
        <f t="shared" si="36"/>
        <v>1</v>
      </c>
      <c r="AB20">
        <f t="shared" si="18"/>
        <v>0</v>
      </c>
      <c r="AD20" s="17">
        <f t="shared" si="19"/>
        <v>1800</v>
      </c>
      <c r="AE20">
        <f t="shared" si="20"/>
        <v>1800</v>
      </c>
      <c r="AF20">
        <f t="shared" si="21"/>
        <v>0</v>
      </c>
      <c r="AG20" s="216">
        <f t="shared" si="33"/>
        <v>100</v>
      </c>
      <c r="AH20" s="216">
        <f t="shared" si="5"/>
        <v>180000</v>
      </c>
      <c r="AI20" s="216">
        <f t="shared" si="22"/>
        <v>0</v>
      </c>
      <c r="AJ20" s="216">
        <f t="shared" si="23"/>
        <v>180000</v>
      </c>
      <c r="AK20" s="216">
        <f t="shared" si="24"/>
        <v>100</v>
      </c>
      <c r="AL20">
        <f t="shared" si="25"/>
        <v>100</v>
      </c>
      <c r="AN20">
        <f t="shared" si="26"/>
        <v>1800</v>
      </c>
      <c r="AO20" s="17">
        <f t="shared" si="27"/>
        <v>0</v>
      </c>
      <c r="AP20" s="17">
        <f t="shared" si="28"/>
        <v>1</v>
      </c>
      <c r="AQ20" s="14">
        <f t="shared" si="29"/>
        <v>1800</v>
      </c>
    </row>
    <row r="21" spans="2:43" x14ac:dyDescent="0.25">
      <c r="B21">
        <f>Polygone!BH50</f>
        <v>1920</v>
      </c>
      <c r="C21">
        <f t="shared" si="0"/>
        <v>10.666666666666666</v>
      </c>
      <c r="E21">
        <f t="shared" si="30"/>
        <v>180</v>
      </c>
      <c r="F21">
        <f t="shared" si="31"/>
        <v>10.666666666666666</v>
      </c>
      <c r="G21">
        <f t="shared" si="6"/>
        <v>0</v>
      </c>
      <c r="I21" t="str">
        <f t="shared" si="7"/>
        <v/>
      </c>
      <c r="J21">
        <f t="shared" si="8"/>
        <v>3840</v>
      </c>
      <c r="K21">
        <f t="shared" si="32"/>
        <v>360</v>
      </c>
      <c r="L21">
        <f t="shared" si="9"/>
        <v>10.666666666666666</v>
      </c>
      <c r="M21">
        <f t="shared" si="10"/>
        <v>0</v>
      </c>
      <c r="O21" t="str">
        <f t="shared" si="11"/>
        <v/>
      </c>
      <c r="P21">
        <f t="shared" si="1"/>
        <v>360</v>
      </c>
      <c r="Q21">
        <f t="shared" si="2"/>
        <v>5.333333333333333</v>
      </c>
      <c r="R21">
        <f t="shared" si="3"/>
        <v>1</v>
      </c>
      <c r="S21" t="str">
        <f t="shared" si="4"/>
        <v>Faux</v>
      </c>
      <c r="U21" s="17">
        <f t="shared" si="34"/>
        <v>1920</v>
      </c>
      <c r="V21" s="183">
        <f t="shared" si="13"/>
        <v>1920</v>
      </c>
      <c r="W21" s="14">
        <f t="shared" si="14"/>
        <v>1920</v>
      </c>
      <c r="X21">
        <f t="shared" si="15"/>
        <v>1920</v>
      </c>
      <c r="Y21">
        <f t="shared" si="35"/>
        <v>0</v>
      </c>
      <c r="Z21">
        <f t="shared" si="36"/>
        <v>1</v>
      </c>
      <c r="AB21">
        <f t="shared" si="18"/>
        <v>0</v>
      </c>
      <c r="AD21" s="17">
        <f t="shared" si="19"/>
        <v>1920</v>
      </c>
      <c r="AE21">
        <f t="shared" si="20"/>
        <v>1920</v>
      </c>
      <c r="AF21">
        <f t="shared" si="21"/>
        <v>0</v>
      </c>
      <c r="AG21" s="216">
        <f t="shared" si="33"/>
        <v>100</v>
      </c>
      <c r="AH21" s="216">
        <f t="shared" si="5"/>
        <v>192000</v>
      </c>
      <c r="AI21" s="216">
        <f t="shared" si="22"/>
        <v>0</v>
      </c>
      <c r="AJ21" s="216">
        <f t="shared" si="23"/>
        <v>192000</v>
      </c>
      <c r="AK21" s="216">
        <f t="shared" si="24"/>
        <v>100</v>
      </c>
      <c r="AL21">
        <f t="shared" si="25"/>
        <v>100</v>
      </c>
      <c r="AN21">
        <f t="shared" si="26"/>
        <v>1920</v>
      </c>
      <c r="AO21" s="17">
        <f t="shared" si="27"/>
        <v>0</v>
      </c>
      <c r="AP21" s="17">
        <f t="shared" si="28"/>
        <v>1</v>
      </c>
      <c r="AQ21" s="14">
        <f t="shared" si="29"/>
        <v>1920</v>
      </c>
    </row>
    <row r="22" spans="2:43" x14ac:dyDescent="0.25">
      <c r="B22">
        <f>Polygone!BH51</f>
        <v>2040</v>
      </c>
      <c r="C22">
        <f t="shared" si="0"/>
        <v>11.333333333333334</v>
      </c>
      <c r="E22">
        <f t="shared" si="30"/>
        <v>180</v>
      </c>
      <c r="F22">
        <f t="shared" si="31"/>
        <v>11.333333333333334</v>
      </c>
      <c r="G22">
        <f t="shared" si="6"/>
        <v>0</v>
      </c>
      <c r="I22" t="str">
        <f t="shared" si="7"/>
        <v/>
      </c>
      <c r="J22">
        <f t="shared" si="8"/>
        <v>4080</v>
      </c>
      <c r="K22">
        <f t="shared" si="32"/>
        <v>360</v>
      </c>
      <c r="L22">
        <f t="shared" si="9"/>
        <v>11.333333333333334</v>
      </c>
      <c r="M22">
        <f t="shared" si="10"/>
        <v>0</v>
      </c>
      <c r="O22" t="str">
        <f t="shared" si="11"/>
        <v/>
      </c>
      <c r="P22">
        <f t="shared" si="1"/>
        <v>360</v>
      </c>
      <c r="Q22">
        <f t="shared" si="2"/>
        <v>5.666666666666667</v>
      </c>
      <c r="R22">
        <f t="shared" si="3"/>
        <v>1</v>
      </c>
      <c r="S22" t="str">
        <f t="shared" si="4"/>
        <v>Faux</v>
      </c>
      <c r="U22" s="17">
        <f t="shared" si="34"/>
        <v>2040</v>
      </c>
      <c r="V22" s="183">
        <f t="shared" si="13"/>
        <v>2040</v>
      </c>
      <c r="W22" s="14">
        <f t="shared" si="14"/>
        <v>2040</v>
      </c>
      <c r="X22">
        <f t="shared" si="15"/>
        <v>2040</v>
      </c>
      <c r="Y22">
        <f t="shared" si="35"/>
        <v>0</v>
      </c>
      <c r="Z22">
        <f t="shared" si="36"/>
        <v>1</v>
      </c>
      <c r="AB22">
        <f t="shared" si="18"/>
        <v>0</v>
      </c>
      <c r="AD22" s="17">
        <f t="shared" si="19"/>
        <v>2040</v>
      </c>
      <c r="AE22">
        <f t="shared" si="20"/>
        <v>2040</v>
      </c>
      <c r="AF22">
        <f t="shared" si="21"/>
        <v>0</v>
      </c>
      <c r="AG22" s="216">
        <f t="shared" si="33"/>
        <v>100</v>
      </c>
      <c r="AH22" s="216">
        <f t="shared" si="5"/>
        <v>204000</v>
      </c>
      <c r="AI22" s="216">
        <f t="shared" si="22"/>
        <v>0</v>
      </c>
      <c r="AJ22" s="216">
        <f t="shared" si="23"/>
        <v>204000</v>
      </c>
      <c r="AK22" s="216">
        <f t="shared" si="24"/>
        <v>100</v>
      </c>
      <c r="AL22">
        <f t="shared" si="25"/>
        <v>100</v>
      </c>
      <c r="AN22">
        <f t="shared" si="26"/>
        <v>2040</v>
      </c>
      <c r="AO22" s="17">
        <f t="shared" si="27"/>
        <v>0</v>
      </c>
      <c r="AP22" s="17">
        <f t="shared" si="28"/>
        <v>1</v>
      </c>
      <c r="AQ22" s="14">
        <f t="shared" si="29"/>
        <v>2040</v>
      </c>
    </row>
    <row r="23" spans="2:43" x14ac:dyDescent="0.25">
      <c r="B23">
        <f>Polygone!BH52</f>
        <v>2160</v>
      </c>
      <c r="C23">
        <f t="shared" si="0"/>
        <v>12</v>
      </c>
      <c r="E23">
        <f t="shared" si="30"/>
        <v>180</v>
      </c>
      <c r="F23">
        <f t="shared" si="31"/>
        <v>12</v>
      </c>
      <c r="G23">
        <f t="shared" si="6"/>
        <v>0</v>
      </c>
      <c r="I23" t="str">
        <f t="shared" si="7"/>
        <v/>
      </c>
      <c r="J23">
        <f t="shared" si="8"/>
        <v>4320</v>
      </c>
      <c r="K23">
        <f t="shared" si="32"/>
        <v>360</v>
      </c>
      <c r="L23">
        <f t="shared" si="9"/>
        <v>12</v>
      </c>
      <c r="M23">
        <f t="shared" si="10"/>
        <v>0</v>
      </c>
      <c r="O23" t="str">
        <f t="shared" si="11"/>
        <v/>
      </c>
      <c r="P23">
        <f t="shared" si="1"/>
        <v>360</v>
      </c>
      <c r="Q23">
        <f t="shared" si="2"/>
        <v>6</v>
      </c>
      <c r="R23">
        <f t="shared" si="3"/>
        <v>1</v>
      </c>
      <c r="S23" t="str">
        <f t="shared" si="4"/>
        <v>Faux</v>
      </c>
      <c r="U23" s="17">
        <f t="shared" si="34"/>
        <v>2160</v>
      </c>
      <c r="V23" s="183">
        <f t="shared" si="13"/>
        <v>2160</v>
      </c>
      <c r="W23" s="14">
        <f t="shared" si="14"/>
        <v>2160</v>
      </c>
      <c r="X23">
        <f t="shared" si="15"/>
        <v>2160</v>
      </c>
      <c r="Y23">
        <f t="shared" si="35"/>
        <v>0</v>
      </c>
      <c r="Z23">
        <f t="shared" si="36"/>
        <v>1</v>
      </c>
      <c r="AB23">
        <f t="shared" si="18"/>
        <v>0</v>
      </c>
      <c r="AD23" s="17">
        <f t="shared" si="19"/>
        <v>2160</v>
      </c>
      <c r="AE23">
        <f t="shared" si="20"/>
        <v>2160</v>
      </c>
      <c r="AF23">
        <f t="shared" si="21"/>
        <v>0</v>
      </c>
      <c r="AG23" s="216">
        <f t="shared" si="33"/>
        <v>100</v>
      </c>
      <c r="AH23" s="216">
        <f t="shared" si="5"/>
        <v>216000</v>
      </c>
      <c r="AI23" s="216">
        <f t="shared" si="22"/>
        <v>0</v>
      </c>
      <c r="AJ23" s="216">
        <f t="shared" si="23"/>
        <v>216000</v>
      </c>
      <c r="AK23" s="216">
        <f t="shared" si="24"/>
        <v>100</v>
      </c>
      <c r="AL23">
        <f t="shared" si="25"/>
        <v>100</v>
      </c>
      <c r="AN23">
        <f t="shared" si="26"/>
        <v>2160</v>
      </c>
      <c r="AO23" s="17">
        <f t="shared" si="27"/>
        <v>0</v>
      </c>
      <c r="AP23" s="17">
        <f t="shared" si="28"/>
        <v>1</v>
      </c>
      <c r="AQ23" s="14">
        <f t="shared" si="29"/>
        <v>2160</v>
      </c>
    </row>
    <row r="24" spans="2:43" x14ac:dyDescent="0.25">
      <c r="B24">
        <f>Polygone!BH53</f>
        <v>2280</v>
      </c>
      <c r="C24">
        <f t="shared" si="0"/>
        <v>12.666666666666666</v>
      </c>
      <c r="E24">
        <f t="shared" si="30"/>
        <v>180</v>
      </c>
      <c r="F24">
        <f t="shared" si="31"/>
        <v>12.666666666666666</v>
      </c>
      <c r="G24">
        <f t="shared" si="6"/>
        <v>0</v>
      </c>
      <c r="I24" t="str">
        <f t="shared" si="7"/>
        <v/>
      </c>
      <c r="J24">
        <f t="shared" si="8"/>
        <v>4560</v>
      </c>
      <c r="K24">
        <f t="shared" si="32"/>
        <v>360</v>
      </c>
      <c r="L24">
        <f t="shared" si="9"/>
        <v>12.666666666666666</v>
      </c>
      <c r="M24">
        <f t="shared" si="10"/>
        <v>0</v>
      </c>
      <c r="O24" t="str">
        <f t="shared" si="11"/>
        <v/>
      </c>
      <c r="P24">
        <f t="shared" si="1"/>
        <v>360</v>
      </c>
      <c r="Q24">
        <f t="shared" si="2"/>
        <v>6.333333333333333</v>
      </c>
      <c r="R24">
        <f t="shared" si="3"/>
        <v>1</v>
      </c>
      <c r="S24" t="str">
        <f t="shared" si="4"/>
        <v>Faux</v>
      </c>
      <c r="U24" s="17">
        <f t="shared" si="34"/>
        <v>2280</v>
      </c>
      <c r="V24" s="183">
        <f t="shared" si="13"/>
        <v>2280</v>
      </c>
      <c r="W24" s="14">
        <f t="shared" si="14"/>
        <v>2280</v>
      </c>
      <c r="X24">
        <f t="shared" si="15"/>
        <v>2280</v>
      </c>
      <c r="Y24">
        <f t="shared" si="35"/>
        <v>0</v>
      </c>
      <c r="Z24">
        <f t="shared" si="36"/>
        <v>1</v>
      </c>
      <c r="AB24">
        <f t="shared" si="18"/>
        <v>0</v>
      </c>
      <c r="AD24" s="17">
        <f t="shared" si="19"/>
        <v>2280</v>
      </c>
      <c r="AE24">
        <f t="shared" si="20"/>
        <v>2280</v>
      </c>
      <c r="AF24">
        <f t="shared" si="21"/>
        <v>0</v>
      </c>
      <c r="AG24" s="216">
        <f t="shared" si="33"/>
        <v>100</v>
      </c>
      <c r="AH24" s="216">
        <f t="shared" si="5"/>
        <v>228000</v>
      </c>
      <c r="AI24" s="216">
        <f t="shared" si="22"/>
        <v>0</v>
      </c>
      <c r="AJ24" s="216">
        <f t="shared" si="23"/>
        <v>228000</v>
      </c>
      <c r="AK24" s="216">
        <f t="shared" si="24"/>
        <v>100</v>
      </c>
      <c r="AL24">
        <f t="shared" si="25"/>
        <v>100</v>
      </c>
      <c r="AN24">
        <f t="shared" si="26"/>
        <v>2280</v>
      </c>
      <c r="AO24" s="17">
        <f t="shared" si="27"/>
        <v>0</v>
      </c>
      <c r="AP24" s="17">
        <f t="shared" si="28"/>
        <v>1</v>
      </c>
      <c r="AQ24" s="14">
        <f t="shared" si="29"/>
        <v>2280</v>
      </c>
    </row>
    <row r="25" spans="2:43" x14ac:dyDescent="0.25">
      <c r="B25">
        <f>Polygone!BH54</f>
        <v>2400</v>
      </c>
      <c r="C25">
        <f t="shared" si="0"/>
        <v>13.333333333333334</v>
      </c>
      <c r="E25">
        <f t="shared" si="30"/>
        <v>180</v>
      </c>
      <c r="F25">
        <f t="shared" si="31"/>
        <v>13.333333333333334</v>
      </c>
      <c r="G25">
        <f t="shared" si="6"/>
        <v>0</v>
      </c>
      <c r="I25" t="str">
        <f t="shared" si="7"/>
        <v/>
      </c>
      <c r="J25">
        <f t="shared" si="8"/>
        <v>4800</v>
      </c>
      <c r="K25">
        <f t="shared" si="32"/>
        <v>360</v>
      </c>
      <c r="L25">
        <f t="shared" si="9"/>
        <v>13.333333333333334</v>
      </c>
      <c r="M25">
        <f t="shared" si="10"/>
        <v>0</v>
      </c>
      <c r="O25" t="str">
        <f t="shared" si="11"/>
        <v/>
      </c>
      <c r="P25">
        <f t="shared" si="1"/>
        <v>360</v>
      </c>
      <c r="Q25">
        <f t="shared" si="2"/>
        <v>6.666666666666667</v>
      </c>
      <c r="R25">
        <f t="shared" si="3"/>
        <v>1</v>
      </c>
      <c r="S25" t="str">
        <f t="shared" si="4"/>
        <v>Faux</v>
      </c>
      <c r="U25" s="17">
        <f t="shared" si="34"/>
        <v>2400</v>
      </c>
      <c r="V25" s="183">
        <f t="shared" si="13"/>
        <v>2400</v>
      </c>
      <c r="W25" s="14">
        <f t="shared" si="14"/>
        <v>2400</v>
      </c>
      <c r="X25">
        <f t="shared" si="15"/>
        <v>2400</v>
      </c>
      <c r="Y25">
        <f t="shared" si="35"/>
        <v>0</v>
      </c>
      <c r="Z25">
        <f t="shared" si="36"/>
        <v>1</v>
      </c>
      <c r="AB25">
        <f t="shared" si="18"/>
        <v>0</v>
      </c>
      <c r="AD25" s="17">
        <f t="shared" si="19"/>
        <v>2400</v>
      </c>
      <c r="AE25">
        <f t="shared" si="20"/>
        <v>2400</v>
      </c>
      <c r="AF25">
        <f t="shared" si="21"/>
        <v>0</v>
      </c>
      <c r="AG25" s="216">
        <f t="shared" si="33"/>
        <v>100</v>
      </c>
      <c r="AH25" s="216">
        <f t="shared" si="5"/>
        <v>240000</v>
      </c>
      <c r="AI25" s="216">
        <f t="shared" si="22"/>
        <v>0</v>
      </c>
      <c r="AJ25" s="216">
        <f t="shared" si="23"/>
        <v>240000</v>
      </c>
      <c r="AK25" s="216">
        <f t="shared" si="24"/>
        <v>100</v>
      </c>
      <c r="AL25">
        <f t="shared" si="25"/>
        <v>100</v>
      </c>
      <c r="AN25">
        <f t="shared" si="26"/>
        <v>2400</v>
      </c>
      <c r="AO25" s="17">
        <f t="shared" si="27"/>
        <v>0</v>
      </c>
      <c r="AP25" s="17">
        <f t="shared" si="28"/>
        <v>1</v>
      </c>
      <c r="AQ25" s="14">
        <f t="shared" si="29"/>
        <v>2400</v>
      </c>
    </row>
    <row r="26" spans="2:43" x14ac:dyDescent="0.25">
      <c r="B26">
        <f>Polygone!BH55</f>
        <v>2520</v>
      </c>
      <c r="C26">
        <f t="shared" si="0"/>
        <v>14</v>
      </c>
      <c r="E26">
        <f t="shared" si="30"/>
        <v>180</v>
      </c>
      <c r="F26">
        <f t="shared" si="31"/>
        <v>14</v>
      </c>
      <c r="G26">
        <f t="shared" si="6"/>
        <v>0</v>
      </c>
      <c r="I26" t="str">
        <f t="shared" si="7"/>
        <v/>
      </c>
      <c r="J26">
        <f t="shared" si="8"/>
        <v>5040</v>
      </c>
      <c r="K26">
        <f t="shared" si="32"/>
        <v>360</v>
      </c>
      <c r="L26">
        <f t="shared" si="9"/>
        <v>14</v>
      </c>
      <c r="M26">
        <f t="shared" si="10"/>
        <v>0</v>
      </c>
      <c r="O26" t="str">
        <f t="shared" si="11"/>
        <v/>
      </c>
      <c r="P26">
        <f t="shared" si="1"/>
        <v>360</v>
      </c>
      <c r="Q26">
        <f t="shared" si="2"/>
        <v>7</v>
      </c>
      <c r="R26">
        <f t="shared" si="3"/>
        <v>1</v>
      </c>
      <c r="S26" t="str">
        <f t="shared" si="4"/>
        <v>Faux</v>
      </c>
      <c r="U26" s="17">
        <f t="shared" si="34"/>
        <v>2520</v>
      </c>
      <c r="V26" s="183">
        <f t="shared" si="13"/>
        <v>2520</v>
      </c>
      <c r="W26" s="14">
        <f t="shared" si="14"/>
        <v>2520</v>
      </c>
      <c r="X26">
        <f t="shared" si="15"/>
        <v>2520</v>
      </c>
      <c r="Y26">
        <f t="shared" si="35"/>
        <v>0</v>
      </c>
      <c r="Z26">
        <f t="shared" si="36"/>
        <v>1</v>
      </c>
      <c r="AB26">
        <f t="shared" si="18"/>
        <v>0</v>
      </c>
      <c r="AD26" s="17">
        <f t="shared" si="19"/>
        <v>2520</v>
      </c>
      <c r="AE26">
        <f t="shared" si="20"/>
        <v>2520</v>
      </c>
      <c r="AF26">
        <f t="shared" si="21"/>
        <v>0</v>
      </c>
      <c r="AG26" s="216">
        <f t="shared" si="33"/>
        <v>100</v>
      </c>
      <c r="AH26" s="216">
        <f t="shared" si="5"/>
        <v>252000</v>
      </c>
      <c r="AI26" s="216">
        <f t="shared" si="22"/>
        <v>0</v>
      </c>
      <c r="AJ26" s="216">
        <f t="shared" si="23"/>
        <v>252000</v>
      </c>
      <c r="AK26" s="216">
        <f t="shared" si="24"/>
        <v>100</v>
      </c>
      <c r="AL26">
        <f t="shared" si="25"/>
        <v>100</v>
      </c>
      <c r="AN26">
        <f t="shared" si="26"/>
        <v>2520</v>
      </c>
      <c r="AO26" s="17">
        <f t="shared" si="27"/>
        <v>0</v>
      </c>
      <c r="AP26" s="17">
        <f t="shared" si="28"/>
        <v>1</v>
      </c>
      <c r="AQ26" s="14">
        <f t="shared" si="29"/>
        <v>2520</v>
      </c>
    </row>
    <row r="27" spans="2:43" x14ac:dyDescent="0.25">
      <c r="B27">
        <f>Polygone!BH56</f>
        <v>2640</v>
      </c>
      <c r="C27">
        <f t="shared" si="0"/>
        <v>14.666666666666666</v>
      </c>
      <c r="E27">
        <f t="shared" si="30"/>
        <v>180</v>
      </c>
      <c r="F27">
        <f t="shared" si="31"/>
        <v>14.666666666666666</v>
      </c>
      <c r="G27">
        <f t="shared" si="6"/>
        <v>0</v>
      </c>
      <c r="I27" t="str">
        <f t="shared" si="7"/>
        <v/>
      </c>
      <c r="J27">
        <f t="shared" si="8"/>
        <v>5280</v>
      </c>
      <c r="K27">
        <f t="shared" si="32"/>
        <v>360</v>
      </c>
      <c r="L27">
        <f t="shared" si="9"/>
        <v>14.666666666666666</v>
      </c>
      <c r="M27">
        <f t="shared" si="10"/>
        <v>0</v>
      </c>
      <c r="O27" t="str">
        <f t="shared" si="11"/>
        <v/>
      </c>
      <c r="P27">
        <f t="shared" si="1"/>
        <v>360</v>
      </c>
      <c r="Q27">
        <f t="shared" si="2"/>
        <v>7.333333333333333</v>
      </c>
      <c r="R27">
        <f t="shared" si="3"/>
        <v>1</v>
      </c>
      <c r="S27" t="str">
        <f t="shared" si="4"/>
        <v>Faux</v>
      </c>
      <c r="U27" s="17">
        <f t="shared" ref="U27:U63" si="37">B27</f>
        <v>2640</v>
      </c>
      <c r="V27" s="183">
        <f t="shared" si="13"/>
        <v>2640</v>
      </c>
      <c r="W27" s="14">
        <f t="shared" si="14"/>
        <v>2640</v>
      </c>
      <c r="X27">
        <f t="shared" si="15"/>
        <v>2640</v>
      </c>
      <c r="Y27">
        <f t="shared" ref="Y27:Y63" si="38">U27-X27</f>
        <v>0</v>
      </c>
      <c r="Z27">
        <f t="shared" si="36"/>
        <v>1</v>
      </c>
      <c r="AB27">
        <f t="shared" si="18"/>
        <v>0</v>
      </c>
      <c r="AD27" s="17">
        <f t="shared" si="19"/>
        <v>2640</v>
      </c>
      <c r="AE27">
        <f t="shared" si="20"/>
        <v>2640</v>
      </c>
      <c r="AF27">
        <f t="shared" si="21"/>
        <v>0</v>
      </c>
      <c r="AG27" s="216">
        <f t="shared" si="33"/>
        <v>100</v>
      </c>
      <c r="AH27" s="216">
        <f t="shared" si="5"/>
        <v>264000</v>
      </c>
      <c r="AI27" s="216">
        <f t="shared" si="22"/>
        <v>0</v>
      </c>
      <c r="AJ27" s="216">
        <f t="shared" si="23"/>
        <v>264000</v>
      </c>
      <c r="AK27" s="216">
        <f t="shared" si="24"/>
        <v>100</v>
      </c>
      <c r="AL27">
        <f t="shared" si="25"/>
        <v>100</v>
      </c>
      <c r="AN27">
        <f t="shared" si="26"/>
        <v>2640</v>
      </c>
      <c r="AO27" s="17">
        <f t="shared" si="27"/>
        <v>0</v>
      </c>
      <c r="AP27" s="17">
        <f t="shared" si="28"/>
        <v>1</v>
      </c>
      <c r="AQ27" s="14">
        <f t="shared" si="29"/>
        <v>2640</v>
      </c>
    </row>
    <row r="28" spans="2:43" x14ac:dyDescent="0.25">
      <c r="B28">
        <f>Polygone!BH57</f>
        <v>2760</v>
      </c>
      <c r="C28">
        <f t="shared" si="0"/>
        <v>15.333333333333334</v>
      </c>
      <c r="E28">
        <f t="shared" si="30"/>
        <v>180</v>
      </c>
      <c r="F28">
        <f t="shared" si="31"/>
        <v>15.333333333333334</v>
      </c>
      <c r="G28">
        <f t="shared" si="6"/>
        <v>0</v>
      </c>
      <c r="I28" t="str">
        <f t="shared" si="7"/>
        <v/>
      </c>
      <c r="J28">
        <f t="shared" si="8"/>
        <v>5520</v>
      </c>
      <c r="K28">
        <f t="shared" si="32"/>
        <v>360</v>
      </c>
      <c r="L28">
        <f t="shared" si="9"/>
        <v>15.333333333333334</v>
      </c>
      <c r="M28">
        <f t="shared" si="10"/>
        <v>0</v>
      </c>
      <c r="O28" t="str">
        <f t="shared" si="11"/>
        <v/>
      </c>
      <c r="P28">
        <f t="shared" si="1"/>
        <v>360</v>
      </c>
      <c r="Q28">
        <f t="shared" si="2"/>
        <v>7.666666666666667</v>
      </c>
      <c r="R28">
        <f t="shared" si="3"/>
        <v>1</v>
      </c>
      <c r="S28" t="str">
        <f t="shared" si="4"/>
        <v>Faux</v>
      </c>
      <c r="U28" s="17">
        <f t="shared" si="37"/>
        <v>2760</v>
      </c>
      <c r="V28" s="183">
        <f t="shared" si="13"/>
        <v>2760</v>
      </c>
      <c r="W28" s="14">
        <f t="shared" si="14"/>
        <v>2760</v>
      </c>
      <c r="X28">
        <f t="shared" si="15"/>
        <v>2760</v>
      </c>
      <c r="Y28">
        <f t="shared" si="38"/>
        <v>0</v>
      </c>
      <c r="Z28">
        <f t="shared" si="36"/>
        <v>1</v>
      </c>
      <c r="AB28">
        <f t="shared" si="18"/>
        <v>0</v>
      </c>
      <c r="AD28" s="17">
        <f t="shared" si="19"/>
        <v>2760</v>
      </c>
      <c r="AE28">
        <f t="shared" si="20"/>
        <v>2760</v>
      </c>
      <c r="AF28">
        <f t="shared" si="21"/>
        <v>0</v>
      </c>
      <c r="AG28" s="216">
        <f t="shared" si="33"/>
        <v>100</v>
      </c>
      <c r="AH28" s="216">
        <f t="shared" si="5"/>
        <v>276000</v>
      </c>
      <c r="AI28" s="216">
        <f t="shared" si="22"/>
        <v>0</v>
      </c>
      <c r="AJ28" s="216">
        <f t="shared" si="23"/>
        <v>276000</v>
      </c>
      <c r="AK28" s="216">
        <f t="shared" si="24"/>
        <v>100</v>
      </c>
      <c r="AL28">
        <f t="shared" si="25"/>
        <v>100</v>
      </c>
      <c r="AN28">
        <f t="shared" si="26"/>
        <v>2760</v>
      </c>
      <c r="AO28" s="17">
        <f t="shared" si="27"/>
        <v>0</v>
      </c>
      <c r="AP28" s="17">
        <f t="shared" si="28"/>
        <v>1</v>
      </c>
      <c r="AQ28" s="14">
        <f t="shared" si="29"/>
        <v>2760</v>
      </c>
    </row>
    <row r="29" spans="2:43" x14ac:dyDescent="0.25">
      <c r="B29">
        <f>Polygone!BH58</f>
        <v>2880</v>
      </c>
      <c r="C29">
        <f t="shared" si="0"/>
        <v>16</v>
      </c>
      <c r="E29">
        <f t="shared" si="30"/>
        <v>180</v>
      </c>
      <c r="F29">
        <f t="shared" si="31"/>
        <v>16</v>
      </c>
      <c r="G29">
        <f t="shared" si="6"/>
        <v>0</v>
      </c>
      <c r="I29" t="str">
        <f t="shared" si="7"/>
        <v/>
      </c>
      <c r="J29">
        <f t="shared" si="8"/>
        <v>5760</v>
      </c>
      <c r="K29">
        <f t="shared" si="32"/>
        <v>360</v>
      </c>
      <c r="L29">
        <f t="shared" si="9"/>
        <v>16</v>
      </c>
      <c r="M29">
        <f t="shared" si="10"/>
        <v>0</v>
      </c>
      <c r="O29" t="str">
        <f t="shared" si="11"/>
        <v/>
      </c>
      <c r="P29">
        <f t="shared" si="1"/>
        <v>360</v>
      </c>
      <c r="Q29">
        <f t="shared" si="2"/>
        <v>8</v>
      </c>
      <c r="R29">
        <f t="shared" si="3"/>
        <v>1</v>
      </c>
      <c r="S29" t="str">
        <f t="shared" si="4"/>
        <v>Faux</v>
      </c>
      <c r="U29" s="17">
        <f t="shared" si="37"/>
        <v>2880</v>
      </c>
      <c r="V29" s="183">
        <f t="shared" si="13"/>
        <v>2880</v>
      </c>
      <c r="W29" s="14">
        <f t="shared" si="14"/>
        <v>2880</v>
      </c>
      <c r="X29">
        <f t="shared" si="15"/>
        <v>2880</v>
      </c>
      <c r="Y29">
        <f t="shared" si="38"/>
        <v>0</v>
      </c>
      <c r="Z29">
        <f t="shared" si="36"/>
        <v>1</v>
      </c>
      <c r="AB29">
        <f t="shared" si="18"/>
        <v>0</v>
      </c>
      <c r="AD29" s="17">
        <f t="shared" si="19"/>
        <v>2880</v>
      </c>
      <c r="AE29">
        <f t="shared" si="20"/>
        <v>2880</v>
      </c>
      <c r="AF29">
        <f t="shared" si="21"/>
        <v>0</v>
      </c>
      <c r="AG29" s="216">
        <f t="shared" si="33"/>
        <v>100</v>
      </c>
      <c r="AH29" s="216">
        <f t="shared" si="5"/>
        <v>288000</v>
      </c>
      <c r="AI29" s="216">
        <f t="shared" si="22"/>
        <v>0</v>
      </c>
      <c r="AJ29" s="216">
        <f t="shared" si="23"/>
        <v>288000</v>
      </c>
      <c r="AK29" s="216">
        <f t="shared" si="24"/>
        <v>100</v>
      </c>
      <c r="AL29">
        <f t="shared" si="25"/>
        <v>100</v>
      </c>
      <c r="AN29">
        <f t="shared" si="26"/>
        <v>2880</v>
      </c>
      <c r="AO29" s="17">
        <f t="shared" si="27"/>
        <v>0</v>
      </c>
      <c r="AP29" s="17">
        <f t="shared" si="28"/>
        <v>1</v>
      </c>
      <c r="AQ29" s="14">
        <f t="shared" si="29"/>
        <v>2880</v>
      </c>
    </row>
    <row r="30" spans="2:43" x14ac:dyDescent="0.25">
      <c r="B30">
        <f>Polygone!BH59</f>
        <v>3000</v>
      </c>
      <c r="C30">
        <f t="shared" si="0"/>
        <v>16.666666666666668</v>
      </c>
      <c r="E30">
        <f t="shared" si="30"/>
        <v>180</v>
      </c>
      <c r="F30">
        <f t="shared" si="31"/>
        <v>16.666666666666668</v>
      </c>
      <c r="G30">
        <f t="shared" si="6"/>
        <v>0</v>
      </c>
      <c r="I30" t="str">
        <f t="shared" si="7"/>
        <v/>
      </c>
      <c r="J30">
        <f t="shared" si="8"/>
        <v>6000</v>
      </c>
      <c r="K30">
        <f t="shared" si="32"/>
        <v>360</v>
      </c>
      <c r="L30">
        <f t="shared" si="9"/>
        <v>16.666666666666668</v>
      </c>
      <c r="M30">
        <f t="shared" si="10"/>
        <v>0</v>
      </c>
      <c r="O30" t="str">
        <f t="shared" si="11"/>
        <v/>
      </c>
      <c r="P30">
        <f t="shared" si="1"/>
        <v>360</v>
      </c>
      <c r="Q30">
        <f t="shared" si="2"/>
        <v>8.3333333333333339</v>
      </c>
      <c r="R30">
        <f t="shared" si="3"/>
        <v>1</v>
      </c>
      <c r="S30" t="str">
        <f t="shared" si="4"/>
        <v>Faux</v>
      </c>
      <c r="U30" s="17">
        <f t="shared" si="37"/>
        <v>3000</v>
      </c>
      <c r="V30" s="183">
        <f t="shared" si="13"/>
        <v>3000</v>
      </c>
      <c r="W30" s="14">
        <f t="shared" si="14"/>
        <v>3000</v>
      </c>
      <c r="X30">
        <f t="shared" si="15"/>
        <v>3000</v>
      </c>
      <c r="Y30">
        <f t="shared" si="38"/>
        <v>0</v>
      </c>
      <c r="Z30">
        <f t="shared" si="36"/>
        <v>1</v>
      </c>
      <c r="AB30">
        <f t="shared" si="18"/>
        <v>0</v>
      </c>
      <c r="AD30" s="17">
        <f t="shared" si="19"/>
        <v>3000</v>
      </c>
      <c r="AE30">
        <f t="shared" si="20"/>
        <v>3000</v>
      </c>
      <c r="AF30">
        <f t="shared" si="21"/>
        <v>0</v>
      </c>
      <c r="AG30" s="216">
        <f t="shared" si="33"/>
        <v>100</v>
      </c>
      <c r="AH30" s="216">
        <f t="shared" si="5"/>
        <v>300000</v>
      </c>
      <c r="AI30" s="216">
        <f t="shared" si="22"/>
        <v>0</v>
      </c>
      <c r="AJ30" s="216">
        <f t="shared" si="23"/>
        <v>300000</v>
      </c>
      <c r="AK30" s="216">
        <f t="shared" si="24"/>
        <v>100</v>
      </c>
      <c r="AL30">
        <f t="shared" si="25"/>
        <v>100</v>
      </c>
      <c r="AN30">
        <f t="shared" si="26"/>
        <v>3000</v>
      </c>
      <c r="AO30" s="17">
        <f t="shared" si="27"/>
        <v>0</v>
      </c>
      <c r="AP30" s="17">
        <f t="shared" si="28"/>
        <v>1</v>
      </c>
      <c r="AQ30" s="14">
        <f t="shared" si="29"/>
        <v>3000</v>
      </c>
    </row>
    <row r="31" spans="2:43" x14ac:dyDescent="0.25">
      <c r="B31">
        <f>Polygone!BH60</f>
        <v>3120</v>
      </c>
      <c r="C31">
        <f t="shared" si="0"/>
        <v>17.333333333333332</v>
      </c>
      <c r="E31">
        <f t="shared" si="30"/>
        <v>180</v>
      </c>
      <c r="F31">
        <f t="shared" si="31"/>
        <v>17.333333333333332</v>
      </c>
      <c r="G31">
        <f t="shared" si="6"/>
        <v>0</v>
      </c>
      <c r="I31" t="str">
        <f t="shared" si="7"/>
        <v/>
      </c>
      <c r="J31">
        <f t="shared" si="8"/>
        <v>6240</v>
      </c>
      <c r="K31">
        <f t="shared" si="32"/>
        <v>360</v>
      </c>
      <c r="L31">
        <f t="shared" si="9"/>
        <v>17.333333333333332</v>
      </c>
      <c r="M31">
        <f t="shared" si="10"/>
        <v>0</v>
      </c>
      <c r="O31" t="str">
        <f t="shared" si="11"/>
        <v/>
      </c>
      <c r="P31">
        <f t="shared" si="1"/>
        <v>360</v>
      </c>
      <c r="Q31">
        <f t="shared" si="2"/>
        <v>8.6666666666666661</v>
      </c>
      <c r="R31">
        <f t="shared" si="3"/>
        <v>1</v>
      </c>
      <c r="S31" t="str">
        <f t="shared" si="4"/>
        <v>Faux</v>
      </c>
      <c r="U31" s="17">
        <f t="shared" si="37"/>
        <v>3120</v>
      </c>
      <c r="V31" s="183">
        <f t="shared" si="13"/>
        <v>3120</v>
      </c>
      <c r="W31" s="14">
        <f t="shared" si="14"/>
        <v>3120</v>
      </c>
      <c r="X31">
        <f t="shared" si="15"/>
        <v>3120</v>
      </c>
      <c r="Y31">
        <f t="shared" si="38"/>
        <v>0</v>
      </c>
      <c r="Z31">
        <f t="shared" si="36"/>
        <v>1</v>
      </c>
      <c r="AB31">
        <f t="shared" si="18"/>
        <v>0</v>
      </c>
      <c r="AD31" s="17">
        <f t="shared" si="19"/>
        <v>3120</v>
      </c>
      <c r="AE31">
        <f t="shared" si="20"/>
        <v>3120</v>
      </c>
      <c r="AF31">
        <f t="shared" si="21"/>
        <v>0</v>
      </c>
      <c r="AG31" s="216">
        <f t="shared" si="33"/>
        <v>100</v>
      </c>
      <c r="AH31" s="216">
        <f t="shared" si="5"/>
        <v>312000</v>
      </c>
      <c r="AI31" s="216">
        <f t="shared" si="22"/>
        <v>0</v>
      </c>
      <c r="AJ31" s="216">
        <f t="shared" si="23"/>
        <v>312000</v>
      </c>
      <c r="AK31" s="216">
        <f t="shared" si="24"/>
        <v>100</v>
      </c>
      <c r="AL31">
        <f t="shared" si="25"/>
        <v>100</v>
      </c>
      <c r="AN31">
        <f t="shared" si="26"/>
        <v>3120</v>
      </c>
      <c r="AO31" s="17">
        <f t="shared" si="27"/>
        <v>0</v>
      </c>
      <c r="AP31" s="17">
        <f t="shared" si="28"/>
        <v>1</v>
      </c>
      <c r="AQ31" s="14">
        <f t="shared" si="29"/>
        <v>3120</v>
      </c>
    </row>
    <row r="32" spans="2:43" x14ac:dyDescent="0.25">
      <c r="B32">
        <f>Polygone!BH61</f>
        <v>3240</v>
      </c>
      <c r="C32">
        <f t="shared" si="0"/>
        <v>18</v>
      </c>
      <c r="E32">
        <f t="shared" si="30"/>
        <v>180</v>
      </c>
      <c r="F32">
        <f t="shared" si="31"/>
        <v>18</v>
      </c>
      <c r="G32">
        <f t="shared" si="6"/>
        <v>0</v>
      </c>
      <c r="I32" t="str">
        <f t="shared" si="7"/>
        <v/>
      </c>
      <c r="J32">
        <f t="shared" si="8"/>
        <v>6480</v>
      </c>
      <c r="K32">
        <f t="shared" si="32"/>
        <v>360</v>
      </c>
      <c r="L32">
        <f t="shared" si="9"/>
        <v>18</v>
      </c>
      <c r="M32">
        <f t="shared" si="10"/>
        <v>0</v>
      </c>
      <c r="O32" t="str">
        <f t="shared" si="11"/>
        <v/>
      </c>
      <c r="P32">
        <f t="shared" si="1"/>
        <v>360</v>
      </c>
      <c r="Q32">
        <f t="shared" si="2"/>
        <v>9</v>
      </c>
      <c r="R32">
        <f t="shared" si="3"/>
        <v>1</v>
      </c>
      <c r="S32" t="str">
        <f t="shared" si="4"/>
        <v>Faux</v>
      </c>
      <c r="U32" s="17">
        <f t="shared" si="37"/>
        <v>3240</v>
      </c>
      <c r="V32" s="183">
        <f t="shared" si="13"/>
        <v>3240</v>
      </c>
      <c r="W32" s="14">
        <f t="shared" si="14"/>
        <v>3240</v>
      </c>
      <c r="X32">
        <f t="shared" si="15"/>
        <v>3240</v>
      </c>
      <c r="Y32">
        <f t="shared" si="38"/>
        <v>0</v>
      </c>
      <c r="Z32">
        <f t="shared" si="36"/>
        <v>1</v>
      </c>
      <c r="AB32">
        <f t="shared" si="18"/>
        <v>0</v>
      </c>
      <c r="AD32" s="17">
        <f t="shared" si="19"/>
        <v>3240</v>
      </c>
      <c r="AE32">
        <f t="shared" si="20"/>
        <v>3240</v>
      </c>
      <c r="AF32">
        <f t="shared" si="21"/>
        <v>0</v>
      </c>
      <c r="AG32" s="216">
        <f t="shared" si="33"/>
        <v>100</v>
      </c>
      <c r="AH32" s="216">
        <f t="shared" si="5"/>
        <v>324000</v>
      </c>
      <c r="AI32" s="216">
        <f t="shared" si="22"/>
        <v>0</v>
      </c>
      <c r="AJ32" s="216">
        <f t="shared" si="23"/>
        <v>324000</v>
      </c>
      <c r="AK32" s="216">
        <f t="shared" si="24"/>
        <v>100</v>
      </c>
      <c r="AL32">
        <f t="shared" si="25"/>
        <v>100</v>
      </c>
      <c r="AN32">
        <f t="shared" si="26"/>
        <v>3240</v>
      </c>
      <c r="AO32" s="17">
        <f t="shared" si="27"/>
        <v>0</v>
      </c>
      <c r="AP32" s="17">
        <f t="shared" si="28"/>
        <v>1</v>
      </c>
      <c r="AQ32" s="14">
        <f t="shared" si="29"/>
        <v>3240</v>
      </c>
    </row>
    <row r="33" spans="2:43" x14ac:dyDescent="0.25">
      <c r="B33">
        <f>Polygone!BH62</f>
        <v>3360</v>
      </c>
      <c r="C33">
        <f t="shared" si="0"/>
        <v>18.666666666666668</v>
      </c>
      <c r="E33">
        <f t="shared" si="30"/>
        <v>180</v>
      </c>
      <c r="F33">
        <f t="shared" si="31"/>
        <v>18.666666666666668</v>
      </c>
      <c r="G33">
        <f t="shared" si="6"/>
        <v>0</v>
      </c>
      <c r="I33" t="str">
        <f t="shared" si="7"/>
        <v/>
      </c>
      <c r="J33">
        <f t="shared" si="8"/>
        <v>6720</v>
      </c>
      <c r="K33">
        <f t="shared" si="32"/>
        <v>360</v>
      </c>
      <c r="L33">
        <f t="shared" si="9"/>
        <v>18.666666666666668</v>
      </c>
      <c r="M33">
        <f t="shared" si="10"/>
        <v>0</v>
      </c>
      <c r="O33" t="str">
        <f t="shared" si="11"/>
        <v/>
      </c>
      <c r="P33">
        <f t="shared" si="1"/>
        <v>360</v>
      </c>
      <c r="Q33">
        <f t="shared" si="2"/>
        <v>9.3333333333333339</v>
      </c>
      <c r="R33">
        <f t="shared" si="3"/>
        <v>1</v>
      </c>
      <c r="S33" t="str">
        <f t="shared" si="4"/>
        <v>Faux</v>
      </c>
      <c r="U33" s="17">
        <f t="shared" si="37"/>
        <v>3360</v>
      </c>
      <c r="V33" s="183">
        <f t="shared" si="13"/>
        <v>3360</v>
      </c>
      <c r="W33" s="14">
        <f t="shared" si="14"/>
        <v>3360</v>
      </c>
      <c r="X33">
        <f t="shared" si="15"/>
        <v>3360</v>
      </c>
      <c r="Y33">
        <f t="shared" si="38"/>
        <v>0</v>
      </c>
      <c r="Z33">
        <f t="shared" si="36"/>
        <v>1</v>
      </c>
      <c r="AB33">
        <f t="shared" si="18"/>
        <v>0</v>
      </c>
      <c r="AD33" s="17">
        <f t="shared" si="19"/>
        <v>3360</v>
      </c>
      <c r="AE33">
        <f t="shared" si="20"/>
        <v>3360</v>
      </c>
      <c r="AF33">
        <f t="shared" si="21"/>
        <v>0</v>
      </c>
      <c r="AG33" s="216">
        <f t="shared" si="33"/>
        <v>100</v>
      </c>
      <c r="AH33" s="216">
        <f t="shared" si="5"/>
        <v>336000</v>
      </c>
      <c r="AI33" s="216">
        <f t="shared" si="22"/>
        <v>0</v>
      </c>
      <c r="AJ33" s="216">
        <f t="shared" si="23"/>
        <v>336000</v>
      </c>
      <c r="AK33" s="216">
        <f t="shared" si="24"/>
        <v>100</v>
      </c>
      <c r="AL33">
        <f t="shared" si="25"/>
        <v>100</v>
      </c>
      <c r="AN33">
        <f t="shared" si="26"/>
        <v>3360</v>
      </c>
      <c r="AO33" s="17">
        <f t="shared" si="27"/>
        <v>0</v>
      </c>
      <c r="AP33" s="17">
        <f t="shared" si="28"/>
        <v>1</v>
      </c>
      <c r="AQ33" s="14">
        <f t="shared" si="29"/>
        <v>3360</v>
      </c>
    </row>
    <row r="34" spans="2:43" x14ac:dyDescent="0.25">
      <c r="B34">
        <f>Polygone!BH63</f>
        <v>3480</v>
      </c>
      <c r="C34">
        <f t="shared" si="0"/>
        <v>19.333333333333332</v>
      </c>
      <c r="E34">
        <f t="shared" si="30"/>
        <v>180</v>
      </c>
      <c r="F34">
        <f t="shared" si="31"/>
        <v>19.333333333333332</v>
      </c>
      <c r="G34">
        <f t="shared" si="6"/>
        <v>0</v>
      </c>
      <c r="I34" t="str">
        <f t="shared" si="7"/>
        <v/>
      </c>
      <c r="J34">
        <f t="shared" si="8"/>
        <v>6960</v>
      </c>
      <c r="K34">
        <f t="shared" si="32"/>
        <v>360</v>
      </c>
      <c r="L34">
        <f t="shared" si="9"/>
        <v>19.333333333333332</v>
      </c>
      <c r="M34">
        <f t="shared" si="10"/>
        <v>0</v>
      </c>
      <c r="O34" t="str">
        <f t="shared" si="11"/>
        <v/>
      </c>
      <c r="P34">
        <f t="shared" si="1"/>
        <v>360</v>
      </c>
      <c r="Q34">
        <f t="shared" si="2"/>
        <v>9.6666666666666661</v>
      </c>
      <c r="R34">
        <f t="shared" si="3"/>
        <v>1</v>
      </c>
      <c r="S34" t="str">
        <f t="shared" si="4"/>
        <v>Faux</v>
      </c>
      <c r="U34" s="17">
        <f t="shared" si="37"/>
        <v>3480</v>
      </c>
      <c r="V34" s="183">
        <f t="shared" si="13"/>
        <v>3480</v>
      </c>
      <c r="W34" s="14">
        <f t="shared" si="14"/>
        <v>3480</v>
      </c>
      <c r="X34">
        <f t="shared" si="15"/>
        <v>3480</v>
      </c>
      <c r="Y34">
        <f t="shared" si="38"/>
        <v>0</v>
      </c>
      <c r="Z34">
        <f t="shared" si="36"/>
        <v>1</v>
      </c>
      <c r="AB34">
        <f t="shared" si="18"/>
        <v>0</v>
      </c>
      <c r="AD34" s="17">
        <f t="shared" si="19"/>
        <v>3480</v>
      </c>
      <c r="AE34">
        <f t="shared" si="20"/>
        <v>3480</v>
      </c>
      <c r="AF34">
        <f t="shared" si="21"/>
        <v>0</v>
      </c>
      <c r="AG34" s="216">
        <f t="shared" si="33"/>
        <v>100</v>
      </c>
      <c r="AH34" s="216">
        <f t="shared" si="5"/>
        <v>348000</v>
      </c>
      <c r="AI34" s="216">
        <f t="shared" si="22"/>
        <v>0</v>
      </c>
      <c r="AJ34" s="216">
        <f t="shared" si="23"/>
        <v>348000</v>
      </c>
      <c r="AK34" s="216">
        <f t="shared" si="24"/>
        <v>100</v>
      </c>
      <c r="AL34">
        <f t="shared" si="25"/>
        <v>100</v>
      </c>
      <c r="AN34">
        <f t="shared" si="26"/>
        <v>3480</v>
      </c>
      <c r="AO34" s="17">
        <f t="shared" si="27"/>
        <v>0</v>
      </c>
      <c r="AP34" s="17">
        <f t="shared" si="28"/>
        <v>1</v>
      </c>
      <c r="AQ34" s="14">
        <f t="shared" si="29"/>
        <v>3480</v>
      </c>
    </row>
    <row r="35" spans="2:43" x14ac:dyDescent="0.25">
      <c r="B35">
        <f>Polygone!BH64</f>
        <v>3600</v>
      </c>
      <c r="C35">
        <f t="shared" si="0"/>
        <v>20</v>
      </c>
      <c r="E35">
        <f t="shared" si="30"/>
        <v>180</v>
      </c>
      <c r="F35">
        <f t="shared" si="31"/>
        <v>20</v>
      </c>
      <c r="G35">
        <f t="shared" si="6"/>
        <v>0</v>
      </c>
      <c r="I35" t="str">
        <f t="shared" si="7"/>
        <v/>
      </c>
      <c r="J35">
        <f t="shared" si="8"/>
        <v>7200</v>
      </c>
      <c r="K35">
        <f t="shared" si="32"/>
        <v>360</v>
      </c>
      <c r="L35">
        <f t="shared" si="9"/>
        <v>20</v>
      </c>
      <c r="M35">
        <f t="shared" si="10"/>
        <v>0</v>
      </c>
      <c r="O35" t="str">
        <f t="shared" si="11"/>
        <v/>
      </c>
      <c r="P35">
        <f t="shared" si="1"/>
        <v>360</v>
      </c>
      <c r="Q35">
        <f t="shared" si="2"/>
        <v>10</v>
      </c>
      <c r="R35">
        <f t="shared" si="3"/>
        <v>1</v>
      </c>
      <c r="S35" t="str">
        <f t="shared" si="4"/>
        <v>Faux</v>
      </c>
      <c r="U35" s="17">
        <f t="shared" si="37"/>
        <v>3600</v>
      </c>
      <c r="V35" s="183">
        <f t="shared" si="13"/>
        <v>3600</v>
      </c>
      <c r="W35" s="14">
        <f t="shared" si="14"/>
        <v>3600</v>
      </c>
      <c r="X35">
        <f t="shared" si="15"/>
        <v>3600</v>
      </c>
      <c r="Y35">
        <f t="shared" si="38"/>
        <v>0</v>
      </c>
      <c r="Z35">
        <f t="shared" si="36"/>
        <v>1</v>
      </c>
      <c r="AB35">
        <f t="shared" si="18"/>
        <v>0</v>
      </c>
      <c r="AD35" s="17">
        <f t="shared" si="19"/>
        <v>3600</v>
      </c>
      <c r="AE35">
        <f t="shared" si="20"/>
        <v>3600</v>
      </c>
      <c r="AF35">
        <f t="shared" si="21"/>
        <v>0</v>
      </c>
      <c r="AG35" s="216">
        <f t="shared" si="33"/>
        <v>100</v>
      </c>
      <c r="AH35" s="216">
        <f t="shared" si="5"/>
        <v>360000</v>
      </c>
      <c r="AI35" s="216">
        <f t="shared" si="22"/>
        <v>0</v>
      </c>
      <c r="AJ35" s="216">
        <f t="shared" si="23"/>
        <v>360000</v>
      </c>
      <c r="AK35" s="216">
        <f t="shared" si="24"/>
        <v>100</v>
      </c>
      <c r="AL35">
        <f t="shared" si="25"/>
        <v>100</v>
      </c>
      <c r="AN35">
        <f t="shared" si="26"/>
        <v>3600</v>
      </c>
      <c r="AO35" s="17">
        <f t="shared" si="27"/>
        <v>0</v>
      </c>
      <c r="AP35" s="17">
        <f t="shared" si="28"/>
        <v>1</v>
      </c>
      <c r="AQ35" s="14">
        <f t="shared" si="29"/>
        <v>3600</v>
      </c>
    </row>
    <row r="36" spans="2:43" x14ac:dyDescent="0.25">
      <c r="B36">
        <f>Polygone!BH65</f>
        <v>3720</v>
      </c>
      <c r="C36">
        <f t="shared" si="0"/>
        <v>20.666666666666668</v>
      </c>
      <c r="E36">
        <f t="shared" si="30"/>
        <v>180</v>
      </c>
      <c r="F36">
        <f t="shared" si="31"/>
        <v>20.666666666666668</v>
      </c>
      <c r="G36">
        <f t="shared" si="6"/>
        <v>0</v>
      </c>
      <c r="I36" t="str">
        <f t="shared" si="7"/>
        <v/>
      </c>
      <c r="J36">
        <f t="shared" si="8"/>
        <v>7440</v>
      </c>
      <c r="K36">
        <f t="shared" si="32"/>
        <v>360</v>
      </c>
      <c r="L36">
        <f t="shared" si="9"/>
        <v>20.666666666666668</v>
      </c>
      <c r="M36">
        <f t="shared" si="10"/>
        <v>0</v>
      </c>
      <c r="O36" t="str">
        <f t="shared" si="11"/>
        <v/>
      </c>
      <c r="P36">
        <f t="shared" si="1"/>
        <v>360</v>
      </c>
      <c r="Q36">
        <f t="shared" si="2"/>
        <v>10.333333333333334</v>
      </c>
      <c r="R36">
        <f t="shared" si="3"/>
        <v>1</v>
      </c>
      <c r="S36" t="str">
        <f t="shared" si="4"/>
        <v>Faux</v>
      </c>
      <c r="U36" s="17">
        <f t="shared" si="37"/>
        <v>3720</v>
      </c>
      <c r="V36" s="183">
        <f t="shared" si="13"/>
        <v>3720</v>
      </c>
      <c r="W36" s="14">
        <f t="shared" si="14"/>
        <v>3720</v>
      </c>
      <c r="X36">
        <f t="shared" si="15"/>
        <v>3720</v>
      </c>
      <c r="Y36">
        <f t="shared" si="38"/>
        <v>0</v>
      </c>
      <c r="Z36">
        <f t="shared" si="36"/>
        <v>1</v>
      </c>
      <c r="AB36">
        <f t="shared" si="18"/>
        <v>0</v>
      </c>
      <c r="AD36" s="17">
        <f t="shared" si="19"/>
        <v>3720</v>
      </c>
      <c r="AE36">
        <f t="shared" si="20"/>
        <v>3720</v>
      </c>
      <c r="AF36">
        <f t="shared" si="21"/>
        <v>0</v>
      </c>
      <c r="AG36" s="216">
        <f t="shared" si="33"/>
        <v>100</v>
      </c>
      <c r="AH36" s="216">
        <f t="shared" si="5"/>
        <v>372000</v>
      </c>
      <c r="AI36" s="216">
        <f t="shared" si="22"/>
        <v>0</v>
      </c>
      <c r="AJ36" s="216">
        <f t="shared" si="23"/>
        <v>372000</v>
      </c>
      <c r="AK36" s="216">
        <f t="shared" si="24"/>
        <v>100</v>
      </c>
      <c r="AL36">
        <f t="shared" si="25"/>
        <v>100</v>
      </c>
      <c r="AN36">
        <f t="shared" si="26"/>
        <v>3720</v>
      </c>
      <c r="AO36" s="17">
        <f t="shared" si="27"/>
        <v>0</v>
      </c>
      <c r="AP36" s="17">
        <f t="shared" si="28"/>
        <v>1</v>
      </c>
      <c r="AQ36" s="14">
        <f t="shared" si="29"/>
        <v>3720</v>
      </c>
    </row>
    <row r="37" spans="2:43" x14ac:dyDescent="0.25">
      <c r="B37">
        <f>Polygone!BH66</f>
        <v>3840</v>
      </c>
      <c r="C37">
        <f t="shared" si="0"/>
        <v>21.333333333333332</v>
      </c>
      <c r="E37">
        <f t="shared" si="30"/>
        <v>180</v>
      </c>
      <c r="F37">
        <f t="shared" si="31"/>
        <v>21.333333333333332</v>
      </c>
      <c r="G37">
        <f t="shared" si="6"/>
        <v>0</v>
      </c>
      <c r="I37" t="str">
        <f t="shared" si="7"/>
        <v/>
      </c>
      <c r="J37">
        <f t="shared" si="8"/>
        <v>7680</v>
      </c>
      <c r="K37">
        <f t="shared" si="32"/>
        <v>360</v>
      </c>
      <c r="L37">
        <f t="shared" si="9"/>
        <v>21.333333333333332</v>
      </c>
      <c r="M37">
        <f t="shared" si="10"/>
        <v>0</v>
      </c>
      <c r="O37" t="str">
        <f t="shared" si="11"/>
        <v/>
      </c>
      <c r="P37">
        <f t="shared" si="1"/>
        <v>360</v>
      </c>
      <c r="Q37">
        <f t="shared" si="2"/>
        <v>10.666666666666666</v>
      </c>
      <c r="R37">
        <f t="shared" si="3"/>
        <v>1</v>
      </c>
      <c r="S37" t="str">
        <f t="shared" si="4"/>
        <v>Faux</v>
      </c>
      <c r="U37" s="17">
        <f t="shared" si="37"/>
        <v>3840</v>
      </c>
      <c r="V37" s="183">
        <f t="shared" si="13"/>
        <v>3840</v>
      </c>
      <c r="W37" s="14">
        <f t="shared" si="14"/>
        <v>3840</v>
      </c>
      <c r="X37">
        <f t="shared" si="15"/>
        <v>3840</v>
      </c>
      <c r="Y37">
        <f t="shared" si="38"/>
        <v>0</v>
      </c>
      <c r="Z37">
        <f t="shared" si="36"/>
        <v>1</v>
      </c>
      <c r="AB37">
        <f t="shared" si="18"/>
        <v>0</v>
      </c>
      <c r="AD37" s="17">
        <f t="shared" si="19"/>
        <v>3840</v>
      </c>
      <c r="AE37">
        <f t="shared" si="20"/>
        <v>3840</v>
      </c>
      <c r="AF37">
        <f t="shared" si="21"/>
        <v>0</v>
      </c>
      <c r="AG37" s="216">
        <f t="shared" si="33"/>
        <v>100</v>
      </c>
      <c r="AH37" s="216">
        <f t="shared" si="5"/>
        <v>384000</v>
      </c>
      <c r="AI37" s="216">
        <f t="shared" si="22"/>
        <v>0</v>
      </c>
      <c r="AJ37" s="216">
        <f t="shared" si="23"/>
        <v>384000</v>
      </c>
      <c r="AK37" s="216">
        <f t="shared" si="24"/>
        <v>100</v>
      </c>
      <c r="AL37">
        <f t="shared" si="25"/>
        <v>100</v>
      </c>
      <c r="AN37">
        <f t="shared" si="26"/>
        <v>3840</v>
      </c>
      <c r="AO37" s="17">
        <f t="shared" si="27"/>
        <v>0</v>
      </c>
      <c r="AP37" s="17">
        <f t="shared" si="28"/>
        <v>1</v>
      </c>
      <c r="AQ37" s="14">
        <f t="shared" si="29"/>
        <v>3840</v>
      </c>
    </row>
    <row r="38" spans="2:43" x14ac:dyDescent="0.25">
      <c r="B38">
        <f>Polygone!BH67</f>
        <v>3960</v>
      </c>
      <c r="C38">
        <f t="shared" ref="C38:C69" si="39">2*B38/360</f>
        <v>22</v>
      </c>
      <c r="E38">
        <f t="shared" si="30"/>
        <v>180</v>
      </c>
      <c r="F38">
        <f t="shared" si="31"/>
        <v>22</v>
      </c>
      <c r="G38">
        <f t="shared" si="6"/>
        <v>0</v>
      </c>
      <c r="I38" t="str">
        <f t="shared" si="7"/>
        <v/>
      </c>
      <c r="J38">
        <f t="shared" si="8"/>
        <v>7920</v>
      </c>
      <c r="K38">
        <f t="shared" si="32"/>
        <v>360</v>
      </c>
      <c r="L38">
        <f t="shared" si="9"/>
        <v>22</v>
      </c>
      <c r="M38">
        <f t="shared" si="10"/>
        <v>0</v>
      </c>
      <c r="O38" t="str">
        <f t="shared" si="11"/>
        <v/>
      </c>
      <c r="P38">
        <f t="shared" ref="P38:P69" si="40">IF(B38&gt;E38,K38,E38)</f>
        <v>360</v>
      </c>
      <c r="Q38">
        <f t="shared" ref="Q38:Q69" si="41">B38/P38</f>
        <v>11</v>
      </c>
      <c r="R38">
        <f t="shared" ref="R38:R69" si="42">IF(C38=Q38,0,1)</f>
        <v>1</v>
      </c>
      <c r="S38" t="str">
        <f t="shared" ref="S38:S69" si="43">IF(C38=Q38,"","Faux")</f>
        <v>Faux</v>
      </c>
      <c r="U38" s="17">
        <f t="shared" si="37"/>
        <v>3960</v>
      </c>
      <c r="V38" s="183">
        <f t="shared" si="13"/>
        <v>3960</v>
      </c>
      <c r="W38" s="14">
        <f t="shared" si="14"/>
        <v>3960</v>
      </c>
      <c r="X38">
        <f t="shared" si="15"/>
        <v>3960</v>
      </c>
      <c r="Y38">
        <f t="shared" si="38"/>
        <v>0</v>
      </c>
      <c r="Z38">
        <f t="shared" si="36"/>
        <v>1</v>
      </c>
      <c r="AB38">
        <f t="shared" si="18"/>
        <v>0</v>
      </c>
      <c r="AD38" s="17">
        <f t="shared" si="19"/>
        <v>3960</v>
      </c>
      <c r="AE38">
        <f t="shared" si="20"/>
        <v>3960</v>
      </c>
      <c r="AF38">
        <f t="shared" si="21"/>
        <v>0</v>
      </c>
      <c r="AG38" s="216">
        <f t="shared" si="33"/>
        <v>100</v>
      </c>
      <c r="AH38" s="216">
        <f t="shared" ref="AH38:AH69" si="44">AE38*AG38</f>
        <v>396000</v>
      </c>
      <c r="AI38" s="216">
        <f t="shared" si="22"/>
        <v>0</v>
      </c>
      <c r="AJ38" s="216">
        <f t="shared" si="23"/>
        <v>396000</v>
      </c>
      <c r="AK38" s="216">
        <f t="shared" si="24"/>
        <v>100</v>
      </c>
      <c r="AL38">
        <f t="shared" si="25"/>
        <v>100</v>
      </c>
      <c r="AN38">
        <f t="shared" si="26"/>
        <v>3960</v>
      </c>
      <c r="AO38" s="17">
        <f t="shared" si="27"/>
        <v>0</v>
      </c>
      <c r="AP38" s="17">
        <f t="shared" si="28"/>
        <v>1</v>
      </c>
      <c r="AQ38" s="14">
        <f t="shared" si="29"/>
        <v>3960</v>
      </c>
    </row>
    <row r="39" spans="2:43" x14ac:dyDescent="0.25">
      <c r="B39">
        <f>Polygone!BH68</f>
        <v>4080</v>
      </c>
      <c r="C39">
        <f t="shared" si="39"/>
        <v>22.666666666666668</v>
      </c>
      <c r="E39">
        <f t="shared" si="30"/>
        <v>180</v>
      </c>
      <c r="F39">
        <f t="shared" si="31"/>
        <v>22.666666666666668</v>
      </c>
      <c r="G39">
        <f t="shared" si="6"/>
        <v>0</v>
      </c>
      <c r="I39" t="str">
        <f t="shared" si="7"/>
        <v/>
      </c>
      <c r="J39">
        <f t="shared" si="8"/>
        <v>8160</v>
      </c>
      <c r="K39">
        <f t="shared" si="32"/>
        <v>360</v>
      </c>
      <c r="L39">
        <f t="shared" si="9"/>
        <v>22.666666666666668</v>
      </c>
      <c r="M39">
        <f t="shared" si="10"/>
        <v>0</v>
      </c>
      <c r="O39" t="str">
        <f t="shared" si="11"/>
        <v/>
      </c>
      <c r="P39">
        <f t="shared" si="40"/>
        <v>360</v>
      </c>
      <c r="Q39">
        <f t="shared" si="41"/>
        <v>11.333333333333334</v>
      </c>
      <c r="R39">
        <f t="shared" si="42"/>
        <v>1</v>
      </c>
      <c r="S39" t="str">
        <f t="shared" si="43"/>
        <v>Faux</v>
      </c>
      <c r="U39" s="17">
        <f t="shared" si="37"/>
        <v>4080</v>
      </c>
      <c r="V39" s="183">
        <f t="shared" si="13"/>
        <v>4080</v>
      </c>
      <c r="W39" s="14">
        <f t="shared" si="14"/>
        <v>4080</v>
      </c>
      <c r="X39">
        <f t="shared" si="15"/>
        <v>4080</v>
      </c>
      <c r="Y39">
        <f t="shared" si="38"/>
        <v>0</v>
      </c>
      <c r="Z39">
        <f t="shared" si="36"/>
        <v>1</v>
      </c>
      <c r="AB39">
        <f t="shared" si="18"/>
        <v>0</v>
      </c>
      <c r="AD39" s="17">
        <f t="shared" si="19"/>
        <v>4080</v>
      </c>
      <c r="AE39">
        <f t="shared" si="20"/>
        <v>4080</v>
      </c>
      <c r="AF39">
        <f t="shared" si="21"/>
        <v>0</v>
      </c>
      <c r="AG39" s="216">
        <f t="shared" si="33"/>
        <v>100</v>
      </c>
      <c r="AH39" s="216">
        <f t="shared" si="44"/>
        <v>408000</v>
      </c>
      <c r="AI39" s="216">
        <f t="shared" si="22"/>
        <v>0</v>
      </c>
      <c r="AJ39" s="216">
        <f t="shared" si="23"/>
        <v>408000</v>
      </c>
      <c r="AK39" s="216">
        <f t="shared" si="24"/>
        <v>100</v>
      </c>
      <c r="AL39">
        <f t="shared" si="25"/>
        <v>100</v>
      </c>
      <c r="AN39">
        <f t="shared" si="26"/>
        <v>4080</v>
      </c>
      <c r="AO39" s="17">
        <f t="shared" si="27"/>
        <v>0</v>
      </c>
      <c r="AP39" s="17">
        <f t="shared" si="28"/>
        <v>1</v>
      </c>
      <c r="AQ39" s="14">
        <f t="shared" si="29"/>
        <v>4080</v>
      </c>
    </row>
    <row r="40" spans="2:43" x14ac:dyDescent="0.25">
      <c r="B40">
        <f>Polygone!BH69</f>
        <v>4200</v>
      </c>
      <c r="C40">
        <f t="shared" si="39"/>
        <v>23.333333333333332</v>
      </c>
      <c r="E40">
        <f t="shared" si="30"/>
        <v>180</v>
      </c>
      <c r="F40">
        <f t="shared" si="31"/>
        <v>23.333333333333332</v>
      </c>
      <c r="G40">
        <f t="shared" si="6"/>
        <v>0</v>
      </c>
      <c r="I40" t="str">
        <f t="shared" si="7"/>
        <v/>
      </c>
      <c r="J40">
        <f t="shared" si="8"/>
        <v>8400</v>
      </c>
      <c r="K40">
        <f t="shared" si="32"/>
        <v>360</v>
      </c>
      <c r="L40">
        <f t="shared" si="9"/>
        <v>23.333333333333332</v>
      </c>
      <c r="M40">
        <f t="shared" si="10"/>
        <v>0</v>
      </c>
      <c r="O40" t="str">
        <f t="shared" si="11"/>
        <v/>
      </c>
      <c r="P40">
        <f t="shared" si="40"/>
        <v>360</v>
      </c>
      <c r="Q40">
        <f t="shared" si="41"/>
        <v>11.666666666666666</v>
      </c>
      <c r="R40">
        <f t="shared" si="42"/>
        <v>1</v>
      </c>
      <c r="S40" t="str">
        <f t="shared" si="43"/>
        <v>Faux</v>
      </c>
      <c r="U40" s="17">
        <f t="shared" si="37"/>
        <v>4200</v>
      </c>
      <c r="V40" s="183">
        <f t="shared" si="13"/>
        <v>4200</v>
      </c>
      <c r="W40" s="14">
        <f t="shared" si="14"/>
        <v>4200</v>
      </c>
      <c r="X40">
        <f t="shared" si="15"/>
        <v>4200</v>
      </c>
      <c r="Y40">
        <f t="shared" si="38"/>
        <v>0</v>
      </c>
      <c r="Z40">
        <f t="shared" si="36"/>
        <v>1</v>
      </c>
      <c r="AB40">
        <f t="shared" si="18"/>
        <v>0</v>
      </c>
      <c r="AD40" s="17">
        <f t="shared" si="19"/>
        <v>4200</v>
      </c>
      <c r="AE40">
        <f t="shared" si="20"/>
        <v>4200</v>
      </c>
      <c r="AF40">
        <f t="shared" si="21"/>
        <v>0</v>
      </c>
      <c r="AG40" s="216">
        <f t="shared" si="33"/>
        <v>100</v>
      </c>
      <c r="AH40" s="216">
        <f t="shared" si="44"/>
        <v>420000</v>
      </c>
      <c r="AI40" s="216">
        <f t="shared" si="22"/>
        <v>0</v>
      </c>
      <c r="AJ40" s="216">
        <f t="shared" si="23"/>
        <v>420000</v>
      </c>
      <c r="AK40" s="216">
        <f t="shared" si="24"/>
        <v>100</v>
      </c>
      <c r="AL40">
        <f t="shared" si="25"/>
        <v>100</v>
      </c>
      <c r="AN40">
        <f t="shared" si="26"/>
        <v>4200</v>
      </c>
      <c r="AO40" s="17">
        <f t="shared" si="27"/>
        <v>0</v>
      </c>
      <c r="AP40" s="17">
        <f t="shared" si="28"/>
        <v>1</v>
      </c>
      <c r="AQ40" s="14">
        <f t="shared" si="29"/>
        <v>4200</v>
      </c>
    </row>
    <row r="41" spans="2:43" x14ac:dyDescent="0.25">
      <c r="B41">
        <f>Polygone!BH70</f>
        <v>4320</v>
      </c>
      <c r="C41">
        <f t="shared" si="39"/>
        <v>24</v>
      </c>
      <c r="E41">
        <f t="shared" si="30"/>
        <v>180</v>
      </c>
      <c r="F41">
        <f t="shared" si="31"/>
        <v>24</v>
      </c>
      <c r="G41">
        <f t="shared" si="6"/>
        <v>0</v>
      </c>
      <c r="I41" t="str">
        <f t="shared" si="7"/>
        <v/>
      </c>
      <c r="J41">
        <f t="shared" si="8"/>
        <v>8640</v>
      </c>
      <c r="K41">
        <f t="shared" si="32"/>
        <v>360</v>
      </c>
      <c r="L41">
        <f t="shared" si="9"/>
        <v>24</v>
      </c>
      <c r="M41">
        <f t="shared" si="10"/>
        <v>0</v>
      </c>
      <c r="O41" t="str">
        <f t="shared" si="11"/>
        <v/>
      </c>
      <c r="P41">
        <f t="shared" si="40"/>
        <v>360</v>
      </c>
      <c r="Q41">
        <f t="shared" si="41"/>
        <v>12</v>
      </c>
      <c r="R41">
        <f t="shared" si="42"/>
        <v>1</v>
      </c>
      <c r="S41" t="str">
        <f t="shared" si="43"/>
        <v>Faux</v>
      </c>
      <c r="U41" s="17">
        <f t="shared" si="37"/>
        <v>4320</v>
      </c>
      <c r="V41" s="183">
        <f t="shared" si="13"/>
        <v>4320</v>
      </c>
      <c r="W41" s="14">
        <f t="shared" si="14"/>
        <v>4320</v>
      </c>
      <c r="X41">
        <f t="shared" si="15"/>
        <v>4320</v>
      </c>
      <c r="Y41">
        <f t="shared" si="38"/>
        <v>0</v>
      </c>
      <c r="Z41">
        <f t="shared" si="36"/>
        <v>1</v>
      </c>
      <c r="AB41">
        <f t="shared" si="18"/>
        <v>0</v>
      </c>
      <c r="AD41" s="17">
        <f t="shared" si="19"/>
        <v>4320</v>
      </c>
      <c r="AE41">
        <f t="shared" si="20"/>
        <v>4320</v>
      </c>
      <c r="AF41">
        <f t="shared" si="21"/>
        <v>0</v>
      </c>
      <c r="AG41" s="216">
        <f t="shared" si="33"/>
        <v>100</v>
      </c>
      <c r="AH41" s="216">
        <f t="shared" si="44"/>
        <v>432000</v>
      </c>
      <c r="AI41" s="216">
        <f t="shared" si="22"/>
        <v>0</v>
      </c>
      <c r="AJ41" s="216">
        <f t="shared" si="23"/>
        <v>432000</v>
      </c>
      <c r="AK41" s="216">
        <f t="shared" si="24"/>
        <v>100</v>
      </c>
      <c r="AL41">
        <f t="shared" si="25"/>
        <v>100</v>
      </c>
      <c r="AN41">
        <f t="shared" si="26"/>
        <v>4320</v>
      </c>
      <c r="AO41" s="17">
        <f t="shared" si="27"/>
        <v>0</v>
      </c>
      <c r="AP41" s="17">
        <f t="shared" si="28"/>
        <v>1</v>
      </c>
      <c r="AQ41" s="14">
        <f t="shared" si="29"/>
        <v>4320</v>
      </c>
    </row>
    <row r="42" spans="2:43" x14ac:dyDescent="0.25">
      <c r="B42">
        <f>Polygone!BH71</f>
        <v>4440</v>
      </c>
      <c r="C42">
        <f t="shared" si="39"/>
        <v>24.666666666666668</v>
      </c>
      <c r="E42">
        <f t="shared" si="30"/>
        <v>180</v>
      </c>
      <c r="F42">
        <f t="shared" si="31"/>
        <v>24.666666666666668</v>
      </c>
      <c r="G42">
        <f t="shared" si="6"/>
        <v>0</v>
      </c>
      <c r="I42" t="str">
        <f t="shared" si="7"/>
        <v/>
      </c>
      <c r="J42">
        <f t="shared" si="8"/>
        <v>8880</v>
      </c>
      <c r="K42">
        <f t="shared" si="32"/>
        <v>360</v>
      </c>
      <c r="L42">
        <f t="shared" si="9"/>
        <v>24.666666666666668</v>
      </c>
      <c r="M42">
        <f t="shared" si="10"/>
        <v>0</v>
      </c>
      <c r="O42" t="str">
        <f t="shared" si="11"/>
        <v/>
      </c>
      <c r="P42">
        <f t="shared" si="40"/>
        <v>360</v>
      </c>
      <c r="Q42">
        <f t="shared" si="41"/>
        <v>12.333333333333334</v>
      </c>
      <c r="R42">
        <f t="shared" si="42"/>
        <v>1</v>
      </c>
      <c r="S42" t="str">
        <f t="shared" si="43"/>
        <v>Faux</v>
      </c>
      <c r="U42" s="17">
        <f t="shared" si="37"/>
        <v>4440</v>
      </c>
      <c r="V42" s="183">
        <f t="shared" si="13"/>
        <v>4440</v>
      </c>
      <c r="W42" s="14">
        <f t="shared" si="14"/>
        <v>4440</v>
      </c>
      <c r="X42">
        <f t="shared" si="15"/>
        <v>4440</v>
      </c>
      <c r="Y42">
        <f t="shared" si="38"/>
        <v>0</v>
      </c>
      <c r="Z42">
        <f t="shared" si="36"/>
        <v>1</v>
      </c>
      <c r="AB42">
        <f t="shared" si="18"/>
        <v>0</v>
      </c>
      <c r="AD42" s="17">
        <f t="shared" si="19"/>
        <v>4440</v>
      </c>
      <c r="AE42">
        <f t="shared" si="20"/>
        <v>4440</v>
      </c>
      <c r="AF42">
        <f t="shared" si="21"/>
        <v>0</v>
      </c>
      <c r="AG42" s="216">
        <f t="shared" si="33"/>
        <v>100</v>
      </c>
      <c r="AH42" s="216">
        <f t="shared" si="44"/>
        <v>444000</v>
      </c>
      <c r="AI42" s="216">
        <f t="shared" si="22"/>
        <v>0</v>
      </c>
      <c r="AJ42" s="216">
        <f t="shared" si="23"/>
        <v>444000</v>
      </c>
      <c r="AK42" s="216">
        <f t="shared" si="24"/>
        <v>100</v>
      </c>
      <c r="AL42">
        <f t="shared" si="25"/>
        <v>100</v>
      </c>
      <c r="AN42">
        <f t="shared" si="26"/>
        <v>4440</v>
      </c>
      <c r="AO42" s="17">
        <f t="shared" si="27"/>
        <v>0</v>
      </c>
      <c r="AP42" s="17">
        <f t="shared" si="28"/>
        <v>1</v>
      </c>
      <c r="AQ42" s="14">
        <f t="shared" si="29"/>
        <v>4440</v>
      </c>
    </row>
    <row r="43" spans="2:43" x14ac:dyDescent="0.25">
      <c r="B43">
        <f>Polygone!BH72</f>
        <v>4560</v>
      </c>
      <c r="C43">
        <f t="shared" si="39"/>
        <v>25.333333333333332</v>
      </c>
      <c r="E43">
        <f t="shared" si="30"/>
        <v>180</v>
      </c>
      <c r="F43">
        <f t="shared" si="31"/>
        <v>25.333333333333332</v>
      </c>
      <c r="G43">
        <f t="shared" si="6"/>
        <v>0</v>
      </c>
      <c r="I43" t="str">
        <f t="shared" si="7"/>
        <v/>
      </c>
      <c r="J43">
        <f t="shared" si="8"/>
        <v>9120</v>
      </c>
      <c r="K43">
        <f t="shared" si="32"/>
        <v>360</v>
      </c>
      <c r="L43">
        <f t="shared" si="9"/>
        <v>25.333333333333332</v>
      </c>
      <c r="M43">
        <f t="shared" si="10"/>
        <v>0</v>
      </c>
      <c r="O43" t="str">
        <f t="shared" si="11"/>
        <v/>
      </c>
      <c r="P43">
        <f t="shared" si="40"/>
        <v>360</v>
      </c>
      <c r="Q43">
        <f t="shared" si="41"/>
        <v>12.666666666666666</v>
      </c>
      <c r="R43">
        <f t="shared" si="42"/>
        <v>1</v>
      </c>
      <c r="S43" t="str">
        <f t="shared" si="43"/>
        <v>Faux</v>
      </c>
      <c r="U43" s="17">
        <f t="shared" si="37"/>
        <v>4560</v>
      </c>
      <c r="V43" s="183">
        <f t="shared" si="13"/>
        <v>4560</v>
      </c>
      <c r="W43" s="14">
        <f t="shared" si="14"/>
        <v>4560</v>
      </c>
      <c r="X43">
        <f t="shared" si="15"/>
        <v>4560</v>
      </c>
      <c r="Y43">
        <f t="shared" si="38"/>
        <v>0</v>
      </c>
      <c r="Z43">
        <f t="shared" si="36"/>
        <v>1</v>
      </c>
      <c r="AB43">
        <f t="shared" si="18"/>
        <v>0</v>
      </c>
      <c r="AD43" s="17">
        <f t="shared" si="19"/>
        <v>4560</v>
      </c>
      <c r="AE43">
        <f t="shared" si="20"/>
        <v>4560</v>
      </c>
      <c r="AF43">
        <f t="shared" si="21"/>
        <v>0</v>
      </c>
      <c r="AG43" s="216">
        <f t="shared" si="33"/>
        <v>100</v>
      </c>
      <c r="AH43" s="216">
        <f t="shared" si="44"/>
        <v>456000</v>
      </c>
      <c r="AI43" s="216">
        <f t="shared" si="22"/>
        <v>0</v>
      </c>
      <c r="AJ43" s="216">
        <f t="shared" si="23"/>
        <v>456000</v>
      </c>
      <c r="AK43" s="216">
        <f t="shared" si="24"/>
        <v>100</v>
      </c>
      <c r="AL43">
        <f t="shared" si="25"/>
        <v>100</v>
      </c>
      <c r="AN43">
        <f t="shared" si="26"/>
        <v>4560</v>
      </c>
      <c r="AO43" s="17">
        <f t="shared" si="27"/>
        <v>0</v>
      </c>
      <c r="AP43" s="17">
        <f t="shared" si="28"/>
        <v>1</v>
      </c>
      <c r="AQ43" s="14">
        <f t="shared" si="29"/>
        <v>4560</v>
      </c>
    </row>
    <row r="44" spans="2:43" x14ac:dyDescent="0.25">
      <c r="B44">
        <f>Polygone!BH73</f>
        <v>4680</v>
      </c>
      <c r="C44">
        <f t="shared" si="39"/>
        <v>26</v>
      </c>
      <c r="E44">
        <f t="shared" si="30"/>
        <v>180</v>
      </c>
      <c r="F44">
        <f t="shared" si="31"/>
        <v>26</v>
      </c>
      <c r="G44">
        <f t="shared" si="6"/>
        <v>0</v>
      </c>
      <c r="I44" t="str">
        <f t="shared" si="7"/>
        <v/>
      </c>
      <c r="J44">
        <f t="shared" si="8"/>
        <v>9360</v>
      </c>
      <c r="K44">
        <f t="shared" si="32"/>
        <v>360</v>
      </c>
      <c r="L44">
        <f t="shared" si="9"/>
        <v>26</v>
      </c>
      <c r="M44">
        <f t="shared" si="10"/>
        <v>0</v>
      </c>
      <c r="O44" t="str">
        <f t="shared" si="11"/>
        <v/>
      </c>
      <c r="P44">
        <f t="shared" si="40"/>
        <v>360</v>
      </c>
      <c r="Q44">
        <f t="shared" si="41"/>
        <v>13</v>
      </c>
      <c r="R44">
        <f t="shared" si="42"/>
        <v>1</v>
      </c>
      <c r="S44" t="str">
        <f t="shared" si="43"/>
        <v>Faux</v>
      </c>
      <c r="U44" s="17">
        <f t="shared" si="37"/>
        <v>4680</v>
      </c>
      <c r="V44" s="183">
        <f t="shared" si="13"/>
        <v>4680</v>
      </c>
      <c r="W44" s="14">
        <f t="shared" si="14"/>
        <v>4680</v>
      </c>
      <c r="X44">
        <f t="shared" si="15"/>
        <v>4680</v>
      </c>
      <c r="Y44">
        <f t="shared" si="38"/>
        <v>0</v>
      </c>
      <c r="Z44">
        <f t="shared" si="36"/>
        <v>1</v>
      </c>
      <c r="AB44">
        <f t="shared" si="18"/>
        <v>0</v>
      </c>
      <c r="AD44" s="17">
        <f t="shared" si="19"/>
        <v>4680</v>
      </c>
      <c r="AE44">
        <f t="shared" si="20"/>
        <v>4680</v>
      </c>
      <c r="AF44">
        <f t="shared" si="21"/>
        <v>0</v>
      </c>
      <c r="AG44" s="216">
        <f t="shared" si="33"/>
        <v>100</v>
      </c>
      <c r="AH44" s="216">
        <f t="shared" si="44"/>
        <v>468000</v>
      </c>
      <c r="AI44" s="216">
        <f t="shared" si="22"/>
        <v>0</v>
      </c>
      <c r="AJ44" s="216">
        <f t="shared" si="23"/>
        <v>468000</v>
      </c>
      <c r="AK44" s="216">
        <f t="shared" si="24"/>
        <v>100</v>
      </c>
      <c r="AL44">
        <f t="shared" si="25"/>
        <v>100</v>
      </c>
      <c r="AN44">
        <f t="shared" si="26"/>
        <v>4680</v>
      </c>
      <c r="AO44" s="17">
        <f t="shared" si="27"/>
        <v>0</v>
      </c>
      <c r="AP44" s="17">
        <f t="shared" si="28"/>
        <v>1</v>
      </c>
      <c r="AQ44" s="14">
        <f t="shared" si="29"/>
        <v>4680</v>
      </c>
    </row>
    <row r="45" spans="2:43" x14ac:dyDescent="0.25">
      <c r="B45">
        <f>Polygone!BH74</f>
        <v>4800</v>
      </c>
      <c r="C45">
        <f t="shared" si="39"/>
        <v>26.666666666666668</v>
      </c>
      <c r="E45">
        <f t="shared" si="30"/>
        <v>180</v>
      </c>
      <c r="F45">
        <f t="shared" si="31"/>
        <v>26.666666666666668</v>
      </c>
      <c r="G45">
        <f t="shared" si="6"/>
        <v>0</v>
      </c>
      <c r="I45" t="str">
        <f t="shared" si="7"/>
        <v/>
      </c>
      <c r="J45">
        <f t="shared" si="8"/>
        <v>9600</v>
      </c>
      <c r="K45">
        <f t="shared" si="32"/>
        <v>360</v>
      </c>
      <c r="L45">
        <f t="shared" si="9"/>
        <v>26.666666666666668</v>
      </c>
      <c r="M45">
        <f t="shared" si="10"/>
        <v>0</v>
      </c>
      <c r="O45" t="str">
        <f t="shared" si="11"/>
        <v/>
      </c>
      <c r="P45">
        <f t="shared" si="40"/>
        <v>360</v>
      </c>
      <c r="Q45">
        <f t="shared" si="41"/>
        <v>13.333333333333334</v>
      </c>
      <c r="R45">
        <f t="shared" si="42"/>
        <v>1</v>
      </c>
      <c r="S45" t="str">
        <f t="shared" si="43"/>
        <v>Faux</v>
      </c>
      <c r="U45" s="17">
        <f t="shared" si="37"/>
        <v>4800</v>
      </c>
      <c r="V45" s="183">
        <f t="shared" si="13"/>
        <v>4800</v>
      </c>
      <c r="W45" s="14">
        <f t="shared" si="14"/>
        <v>4800</v>
      </c>
      <c r="X45">
        <f t="shared" si="15"/>
        <v>4800</v>
      </c>
      <c r="Y45">
        <f t="shared" si="38"/>
        <v>0</v>
      </c>
      <c r="Z45">
        <f t="shared" si="36"/>
        <v>1</v>
      </c>
      <c r="AB45">
        <f t="shared" si="18"/>
        <v>0</v>
      </c>
      <c r="AD45" s="17">
        <f t="shared" si="19"/>
        <v>4800</v>
      </c>
      <c r="AE45">
        <f t="shared" si="20"/>
        <v>4800</v>
      </c>
      <c r="AF45">
        <f t="shared" si="21"/>
        <v>0</v>
      </c>
      <c r="AG45" s="216">
        <f t="shared" si="33"/>
        <v>100</v>
      </c>
      <c r="AH45" s="216">
        <f t="shared" si="44"/>
        <v>480000</v>
      </c>
      <c r="AI45" s="216">
        <f t="shared" si="22"/>
        <v>0</v>
      </c>
      <c r="AJ45" s="216">
        <f t="shared" si="23"/>
        <v>480000</v>
      </c>
      <c r="AK45" s="216">
        <f t="shared" si="24"/>
        <v>100</v>
      </c>
      <c r="AL45">
        <f t="shared" si="25"/>
        <v>100</v>
      </c>
      <c r="AN45">
        <f t="shared" si="26"/>
        <v>4800</v>
      </c>
      <c r="AO45" s="17">
        <f t="shared" si="27"/>
        <v>0</v>
      </c>
      <c r="AP45" s="17">
        <f t="shared" si="28"/>
        <v>1</v>
      </c>
      <c r="AQ45" s="14">
        <f t="shared" si="29"/>
        <v>4800</v>
      </c>
    </row>
    <row r="46" spans="2:43" x14ac:dyDescent="0.25">
      <c r="B46">
        <f>Polygone!BH75</f>
        <v>4920</v>
      </c>
      <c r="C46">
        <f t="shared" si="39"/>
        <v>27.333333333333332</v>
      </c>
      <c r="E46">
        <f t="shared" si="30"/>
        <v>180</v>
      </c>
      <c r="F46">
        <f t="shared" si="31"/>
        <v>27.333333333333332</v>
      </c>
      <c r="G46">
        <f t="shared" si="6"/>
        <v>0</v>
      </c>
      <c r="I46" t="str">
        <f t="shared" si="7"/>
        <v/>
      </c>
      <c r="J46">
        <f t="shared" si="8"/>
        <v>9840</v>
      </c>
      <c r="K46">
        <f t="shared" si="32"/>
        <v>360</v>
      </c>
      <c r="L46">
        <f t="shared" si="9"/>
        <v>27.333333333333332</v>
      </c>
      <c r="M46">
        <f t="shared" si="10"/>
        <v>0</v>
      </c>
      <c r="O46" t="str">
        <f t="shared" si="11"/>
        <v/>
      </c>
      <c r="P46">
        <f t="shared" si="40"/>
        <v>360</v>
      </c>
      <c r="Q46">
        <f t="shared" si="41"/>
        <v>13.666666666666666</v>
      </c>
      <c r="R46">
        <f t="shared" si="42"/>
        <v>1</v>
      </c>
      <c r="S46" t="str">
        <f t="shared" si="43"/>
        <v>Faux</v>
      </c>
      <c r="U46" s="17">
        <f t="shared" si="37"/>
        <v>4920</v>
      </c>
      <c r="V46" s="183">
        <f t="shared" si="13"/>
        <v>4920</v>
      </c>
      <c r="W46" s="14">
        <f t="shared" si="14"/>
        <v>4920</v>
      </c>
      <c r="X46">
        <f t="shared" si="15"/>
        <v>4920</v>
      </c>
      <c r="Y46">
        <f t="shared" si="38"/>
        <v>0</v>
      </c>
      <c r="Z46">
        <f t="shared" si="36"/>
        <v>1</v>
      </c>
      <c r="AB46">
        <f t="shared" si="18"/>
        <v>0</v>
      </c>
      <c r="AD46" s="17">
        <f t="shared" si="19"/>
        <v>4920</v>
      </c>
      <c r="AE46">
        <f t="shared" si="20"/>
        <v>4920</v>
      </c>
      <c r="AF46">
        <f t="shared" si="21"/>
        <v>0</v>
      </c>
      <c r="AG46" s="216">
        <f t="shared" si="33"/>
        <v>100</v>
      </c>
      <c r="AH46" s="216">
        <f t="shared" si="44"/>
        <v>492000</v>
      </c>
      <c r="AI46" s="216">
        <f t="shared" si="22"/>
        <v>0</v>
      </c>
      <c r="AJ46" s="216">
        <f t="shared" si="23"/>
        <v>492000</v>
      </c>
      <c r="AK46" s="216">
        <f t="shared" si="24"/>
        <v>100</v>
      </c>
      <c r="AL46">
        <f t="shared" si="25"/>
        <v>100</v>
      </c>
      <c r="AN46">
        <f t="shared" si="26"/>
        <v>4920</v>
      </c>
      <c r="AO46" s="17">
        <f t="shared" si="27"/>
        <v>0</v>
      </c>
      <c r="AP46" s="17">
        <f t="shared" si="28"/>
        <v>1</v>
      </c>
      <c r="AQ46" s="14">
        <f t="shared" si="29"/>
        <v>4920</v>
      </c>
    </row>
    <row r="47" spans="2:43" x14ac:dyDescent="0.25">
      <c r="B47">
        <f>Polygone!BH76</f>
        <v>5040</v>
      </c>
      <c r="C47">
        <f t="shared" si="39"/>
        <v>28</v>
      </c>
      <c r="E47">
        <f t="shared" si="30"/>
        <v>180</v>
      </c>
      <c r="F47">
        <f t="shared" si="31"/>
        <v>28</v>
      </c>
      <c r="G47">
        <f t="shared" si="6"/>
        <v>0</v>
      </c>
      <c r="I47" t="str">
        <f t="shared" si="7"/>
        <v/>
      </c>
      <c r="J47">
        <f t="shared" si="8"/>
        <v>10080</v>
      </c>
      <c r="K47">
        <f t="shared" si="32"/>
        <v>360</v>
      </c>
      <c r="L47">
        <f t="shared" si="9"/>
        <v>28</v>
      </c>
      <c r="M47">
        <f t="shared" si="10"/>
        <v>0</v>
      </c>
      <c r="O47" t="str">
        <f t="shared" si="11"/>
        <v/>
      </c>
      <c r="P47">
        <f t="shared" si="40"/>
        <v>360</v>
      </c>
      <c r="Q47">
        <f t="shared" si="41"/>
        <v>14</v>
      </c>
      <c r="R47">
        <f t="shared" si="42"/>
        <v>1</v>
      </c>
      <c r="S47" t="str">
        <f t="shared" si="43"/>
        <v>Faux</v>
      </c>
      <c r="U47" s="17">
        <f t="shared" si="37"/>
        <v>5040</v>
      </c>
      <c r="V47" s="183">
        <f t="shared" si="13"/>
        <v>5040</v>
      </c>
      <c r="W47" s="14">
        <f t="shared" si="14"/>
        <v>5040</v>
      </c>
      <c r="X47">
        <f t="shared" si="15"/>
        <v>5040</v>
      </c>
      <c r="Y47">
        <f t="shared" si="38"/>
        <v>0</v>
      </c>
      <c r="Z47">
        <f t="shared" si="36"/>
        <v>1</v>
      </c>
      <c r="AB47">
        <f t="shared" si="18"/>
        <v>0</v>
      </c>
      <c r="AD47" s="17">
        <f t="shared" si="19"/>
        <v>5040</v>
      </c>
      <c r="AE47">
        <f t="shared" si="20"/>
        <v>5040</v>
      </c>
      <c r="AF47">
        <f t="shared" si="21"/>
        <v>0</v>
      </c>
      <c r="AG47" s="216">
        <f t="shared" si="33"/>
        <v>100</v>
      </c>
      <c r="AH47" s="216">
        <f t="shared" si="44"/>
        <v>504000</v>
      </c>
      <c r="AI47" s="216">
        <f t="shared" si="22"/>
        <v>0</v>
      </c>
      <c r="AJ47" s="216">
        <f t="shared" si="23"/>
        <v>504000</v>
      </c>
      <c r="AK47" s="216">
        <f t="shared" si="24"/>
        <v>100</v>
      </c>
      <c r="AL47">
        <f t="shared" si="25"/>
        <v>100</v>
      </c>
      <c r="AN47">
        <f t="shared" si="26"/>
        <v>5040</v>
      </c>
      <c r="AO47" s="17">
        <f t="shared" si="27"/>
        <v>0</v>
      </c>
      <c r="AP47" s="17">
        <f t="shared" si="28"/>
        <v>1</v>
      </c>
      <c r="AQ47" s="14">
        <f t="shared" si="29"/>
        <v>5040</v>
      </c>
    </row>
    <row r="48" spans="2:43" x14ac:dyDescent="0.25">
      <c r="B48">
        <f>Polygone!BH77</f>
        <v>5160</v>
      </c>
      <c r="C48">
        <f t="shared" si="39"/>
        <v>28.666666666666668</v>
      </c>
      <c r="E48">
        <f t="shared" si="30"/>
        <v>180</v>
      </c>
      <c r="F48">
        <f t="shared" si="31"/>
        <v>28.666666666666668</v>
      </c>
      <c r="G48">
        <f t="shared" si="6"/>
        <v>0</v>
      </c>
      <c r="I48" t="str">
        <f t="shared" si="7"/>
        <v/>
      </c>
      <c r="J48">
        <f t="shared" si="8"/>
        <v>10320</v>
      </c>
      <c r="K48">
        <f t="shared" si="32"/>
        <v>360</v>
      </c>
      <c r="L48">
        <f t="shared" si="9"/>
        <v>28.666666666666668</v>
      </c>
      <c r="M48">
        <f t="shared" si="10"/>
        <v>0</v>
      </c>
      <c r="O48" t="str">
        <f t="shared" si="11"/>
        <v/>
      </c>
      <c r="P48">
        <f t="shared" si="40"/>
        <v>360</v>
      </c>
      <c r="Q48">
        <f t="shared" si="41"/>
        <v>14.333333333333334</v>
      </c>
      <c r="R48">
        <f t="shared" si="42"/>
        <v>1</v>
      </c>
      <c r="S48" t="str">
        <f t="shared" si="43"/>
        <v>Faux</v>
      </c>
      <c r="U48" s="17">
        <f t="shared" si="37"/>
        <v>5160</v>
      </c>
      <c r="V48" s="183">
        <f t="shared" si="13"/>
        <v>5160</v>
      </c>
      <c r="W48" s="14">
        <f t="shared" si="14"/>
        <v>5160</v>
      </c>
      <c r="X48">
        <f t="shared" si="15"/>
        <v>5160</v>
      </c>
      <c r="Y48">
        <f t="shared" si="38"/>
        <v>0</v>
      </c>
      <c r="Z48">
        <f t="shared" si="36"/>
        <v>1</v>
      </c>
      <c r="AB48">
        <f t="shared" si="18"/>
        <v>0</v>
      </c>
      <c r="AD48" s="17">
        <f t="shared" si="19"/>
        <v>5160</v>
      </c>
      <c r="AE48">
        <f t="shared" si="20"/>
        <v>5160</v>
      </c>
      <c r="AF48">
        <f t="shared" si="21"/>
        <v>0</v>
      </c>
      <c r="AG48" s="216">
        <f t="shared" si="33"/>
        <v>100</v>
      </c>
      <c r="AH48" s="216">
        <f t="shared" si="44"/>
        <v>516000</v>
      </c>
      <c r="AI48" s="216">
        <f t="shared" si="22"/>
        <v>0</v>
      </c>
      <c r="AJ48" s="216">
        <f t="shared" si="23"/>
        <v>516000</v>
      </c>
      <c r="AK48" s="216">
        <f t="shared" si="24"/>
        <v>100</v>
      </c>
      <c r="AL48">
        <f t="shared" si="25"/>
        <v>100</v>
      </c>
      <c r="AN48">
        <f t="shared" si="26"/>
        <v>5160</v>
      </c>
      <c r="AO48" s="17">
        <f t="shared" si="27"/>
        <v>0</v>
      </c>
      <c r="AP48" s="17">
        <f t="shared" si="28"/>
        <v>1</v>
      </c>
      <c r="AQ48" s="14">
        <f t="shared" si="29"/>
        <v>5160</v>
      </c>
    </row>
    <row r="49" spans="2:43" x14ac:dyDescent="0.25">
      <c r="B49">
        <f>Polygone!BH78</f>
        <v>5280</v>
      </c>
      <c r="C49">
        <f t="shared" si="39"/>
        <v>29.333333333333332</v>
      </c>
      <c r="E49">
        <f t="shared" si="30"/>
        <v>180</v>
      </c>
      <c r="F49">
        <f t="shared" si="31"/>
        <v>29.333333333333332</v>
      </c>
      <c r="G49">
        <f t="shared" si="6"/>
        <v>0</v>
      </c>
      <c r="I49" t="str">
        <f t="shared" si="7"/>
        <v/>
      </c>
      <c r="J49">
        <f t="shared" si="8"/>
        <v>10560</v>
      </c>
      <c r="K49">
        <f t="shared" si="32"/>
        <v>360</v>
      </c>
      <c r="L49">
        <f t="shared" si="9"/>
        <v>29.333333333333332</v>
      </c>
      <c r="M49">
        <f t="shared" si="10"/>
        <v>0</v>
      </c>
      <c r="O49" t="str">
        <f t="shared" si="11"/>
        <v/>
      </c>
      <c r="P49">
        <f t="shared" si="40"/>
        <v>360</v>
      </c>
      <c r="Q49">
        <f t="shared" si="41"/>
        <v>14.666666666666666</v>
      </c>
      <c r="R49">
        <f t="shared" si="42"/>
        <v>1</v>
      </c>
      <c r="S49" t="str">
        <f t="shared" si="43"/>
        <v>Faux</v>
      </c>
      <c r="U49" s="17">
        <f t="shared" si="37"/>
        <v>5280</v>
      </c>
      <c r="V49" s="183">
        <f t="shared" si="13"/>
        <v>5280</v>
      </c>
      <c r="W49" s="14">
        <f t="shared" si="14"/>
        <v>5280</v>
      </c>
      <c r="X49">
        <f t="shared" si="15"/>
        <v>5280</v>
      </c>
      <c r="Y49">
        <f t="shared" si="38"/>
        <v>0</v>
      </c>
      <c r="Z49">
        <f t="shared" si="36"/>
        <v>1</v>
      </c>
      <c r="AB49">
        <f t="shared" si="18"/>
        <v>0</v>
      </c>
      <c r="AD49" s="17">
        <f t="shared" si="19"/>
        <v>5280</v>
      </c>
      <c r="AE49">
        <f t="shared" si="20"/>
        <v>5280</v>
      </c>
      <c r="AF49">
        <f t="shared" si="21"/>
        <v>0</v>
      </c>
      <c r="AG49" s="216">
        <f t="shared" si="33"/>
        <v>100</v>
      </c>
      <c r="AH49" s="216">
        <f t="shared" si="44"/>
        <v>528000</v>
      </c>
      <c r="AI49" s="216">
        <f t="shared" si="22"/>
        <v>0</v>
      </c>
      <c r="AJ49" s="216">
        <f t="shared" si="23"/>
        <v>528000</v>
      </c>
      <c r="AK49" s="216">
        <f t="shared" si="24"/>
        <v>100</v>
      </c>
      <c r="AL49">
        <f t="shared" si="25"/>
        <v>100</v>
      </c>
      <c r="AN49">
        <f t="shared" si="26"/>
        <v>5280</v>
      </c>
      <c r="AO49" s="17">
        <f t="shared" si="27"/>
        <v>0</v>
      </c>
      <c r="AP49" s="17">
        <f t="shared" si="28"/>
        <v>1</v>
      </c>
      <c r="AQ49" s="14">
        <f t="shared" si="29"/>
        <v>5280</v>
      </c>
    </row>
    <row r="50" spans="2:43" x14ac:dyDescent="0.25">
      <c r="B50">
        <f>Polygone!BH79</f>
        <v>5400</v>
      </c>
      <c r="C50">
        <f t="shared" si="39"/>
        <v>30</v>
      </c>
      <c r="E50">
        <f t="shared" si="30"/>
        <v>180</v>
      </c>
      <c r="F50">
        <f t="shared" si="31"/>
        <v>30</v>
      </c>
      <c r="G50">
        <f t="shared" si="6"/>
        <v>0</v>
      </c>
      <c r="I50" t="str">
        <f t="shared" si="7"/>
        <v/>
      </c>
      <c r="J50">
        <f t="shared" si="8"/>
        <v>10800</v>
      </c>
      <c r="K50">
        <f t="shared" si="32"/>
        <v>360</v>
      </c>
      <c r="L50">
        <f t="shared" si="9"/>
        <v>30</v>
      </c>
      <c r="M50">
        <f t="shared" si="10"/>
        <v>0</v>
      </c>
      <c r="O50" t="str">
        <f t="shared" si="11"/>
        <v/>
      </c>
      <c r="P50">
        <f t="shared" si="40"/>
        <v>360</v>
      </c>
      <c r="Q50">
        <f t="shared" si="41"/>
        <v>15</v>
      </c>
      <c r="R50">
        <f t="shared" si="42"/>
        <v>1</v>
      </c>
      <c r="S50" t="str">
        <f t="shared" si="43"/>
        <v>Faux</v>
      </c>
      <c r="U50" s="17">
        <f t="shared" si="37"/>
        <v>5400</v>
      </c>
      <c r="V50" s="183">
        <f t="shared" si="13"/>
        <v>5400</v>
      </c>
      <c r="W50" s="14">
        <f t="shared" si="14"/>
        <v>5400</v>
      </c>
      <c r="X50">
        <f t="shared" si="15"/>
        <v>5400</v>
      </c>
      <c r="Y50">
        <f t="shared" si="38"/>
        <v>0</v>
      </c>
      <c r="Z50">
        <f t="shared" ref="Z50:Z81" si="45">LEN(Y50)</f>
        <v>1</v>
      </c>
      <c r="AB50">
        <f t="shared" si="18"/>
        <v>0</v>
      </c>
      <c r="AD50" s="17">
        <f t="shared" si="19"/>
        <v>5400</v>
      </c>
      <c r="AE50">
        <f t="shared" si="20"/>
        <v>5400</v>
      </c>
      <c r="AF50">
        <f t="shared" si="21"/>
        <v>0</v>
      </c>
      <c r="AG50" s="216">
        <f t="shared" si="33"/>
        <v>100</v>
      </c>
      <c r="AH50" s="216">
        <f t="shared" si="44"/>
        <v>540000</v>
      </c>
      <c r="AI50" s="216">
        <f t="shared" si="22"/>
        <v>0</v>
      </c>
      <c r="AJ50" s="216">
        <f t="shared" si="23"/>
        <v>540000</v>
      </c>
      <c r="AK50" s="216">
        <f t="shared" si="24"/>
        <v>100</v>
      </c>
      <c r="AL50">
        <f t="shared" si="25"/>
        <v>100</v>
      </c>
      <c r="AN50">
        <f t="shared" si="26"/>
        <v>5400</v>
      </c>
      <c r="AO50" s="17">
        <f t="shared" si="27"/>
        <v>0</v>
      </c>
      <c r="AP50" s="17">
        <f t="shared" si="28"/>
        <v>1</v>
      </c>
      <c r="AQ50" s="14">
        <f t="shared" si="29"/>
        <v>5400</v>
      </c>
    </row>
    <row r="51" spans="2:43" x14ac:dyDescent="0.25">
      <c r="B51">
        <f>Polygone!BH80</f>
        <v>5520</v>
      </c>
      <c r="C51">
        <f t="shared" si="39"/>
        <v>30.666666666666668</v>
      </c>
      <c r="E51">
        <f t="shared" si="30"/>
        <v>180</v>
      </c>
      <c r="F51">
        <f t="shared" si="31"/>
        <v>30.666666666666668</v>
      </c>
      <c r="G51">
        <f t="shared" si="6"/>
        <v>0</v>
      </c>
      <c r="I51" t="str">
        <f t="shared" si="7"/>
        <v/>
      </c>
      <c r="J51">
        <f t="shared" si="8"/>
        <v>11040</v>
      </c>
      <c r="K51">
        <f t="shared" si="32"/>
        <v>360</v>
      </c>
      <c r="L51">
        <f t="shared" si="9"/>
        <v>30.666666666666668</v>
      </c>
      <c r="M51">
        <f t="shared" si="10"/>
        <v>0</v>
      </c>
      <c r="O51" t="str">
        <f t="shared" si="11"/>
        <v/>
      </c>
      <c r="P51">
        <f t="shared" si="40"/>
        <v>360</v>
      </c>
      <c r="Q51">
        <f t="shared" si="41"/>
        <v>15.333333333333334</v>
      </c>
      <c r="R51">
        <f t="shared" si="42"/>
        <v>1</v>
      </c>
      <c r="S51" t="str">
        <f t="shared" si="43"/>
        <v>Faux</v>
      </c>
      <c r="U51" s="17">
        <f t="shared" si="37"/>
        <v>5520</v>
      </c>
      <c r="V51" s="183">
        <f t="shared" si="13"/>
        <v>5520</v>
      </c>
      <c r="W51" s="14">
        <f t="shared" si="14"/>
        <v>5520</v>
      </c>
      <c r="X51">
        <f t="shared" si="15"/>
        <v>5520</v>
      </c>
      <c r="Y51">
        <f t="shared" si="38"/>
        <v>0</v>
      </c>
      <c r="Z51">
        <f t="shared" si="45"/>
        <v>1</v>
      </c>
      <c r="AB51">
        <f t="shared" si="18"/>
        <v>0</v>
      </c>
      <c r="AD51" s="17">
        <f t="shared" si="19"/>
        <v>5520</v>
      </c>
      <c r="AE51">
        <f t="shared" si="20"/>
        <v>5520</v>
      </c>
      <c r="AF51">
        <f t="shared" si="21"/>
        <v>0</v>
      </c>
      <c r="AG51" s="216">
        <f t="shared" si="33"/>
        <v>100</v>
      </c>
      <c r="AH51" s="216">
        <f t="shared" si="44"/>
        <v>552000</v>
      </c>
      <c r="AI51" s="216">
        <f t="shared" si="22"/>
        <v>0</v>
      </c>
      <c r="AJ51" s="216">
        <f t="shared" si="23"/>
        <v>552000</v>
      </c>
      <c r="AK51" s="216">
        <f t="shared" si="24"/>
        <v>100</v>
      </c>
      <c r="AL51">
        <f t="shared" si="25"/>
        <v>100</v>
      </c>
      <c r="AN51">
        <f t="shared" si="26"/>
        <v>5520</v>
      </c>
      <c r="AO51" s="17">
        <f t="shared" si="27"/>
        <v>0</v>
      </c>
      <c r="AP51" s="17">
        <f t="shared" si="28"/>
        <v>1</v>
      </c>
      <c r="AQ51" s="14">
        <f t="shared" si="29"/>
        <v>5520</v>
      </c>
    </row>
    <row r="52" spans="2:43" x14ac:dyDescent="0.25">
      <c r="B52">
        <f>Polygone!BH81</f>
        <v>5640</v>
      </c>
      <c r="C52">
        <f t="shared" si="39"/>
        <v>31.333333333333332</v>
      </c>
      <c r="E52">
        <f t="shared" si="30"/>
        <v>180</v>
      </c>
      <c r="F52">
        <f t="shared" si="31"/>
        <v>31.333333333333332</v>
      </c>
      <c r="G52">
        <f t="shared" si="6"/>
        <v>0</v>
      </c>
      <c r="I52" t="str">
        <f t="shared" si="7"/>
        <v/>
      </c>
      <c r="J52">
        <f t="shared" si="8"/>
        <v>11280</v>
      </c>
      <c r="K52">
        <f t="shared" si="32"/>
        <v>360</v>
      </c>
      <c r="L52">
        <f t="shared" si="9"/>
        <v>31.333333333333332</v>
      </c>
      <c r="M52">
        <f t="shared" si="10"/>
        <v>0</v>
      </c>
      <c r="O52" t="str">
        <f t="shared" si="11"/>
        <v/>
      </c>
      <c r="P52">
        <f t="shared" si="40"/>
        <v>360</v>
      </c>
      <c r="Q52">
        <f t="shared" si="41"/>
        <v>15.666666666666666</v>
      </c>
      <c r="R52">
        <f t="shared" si="42"/>
        <v>1</v>
      </c>
      <c r="S52" t="str">
        <f t="shared" si="43"/>
        <v>Faux</v>
      </c>
      <c r="U52" s="17">
        <f t="shared" si="37"/>
        <v>5640</v>
      </c>
      <c r="V52" s="183">
        <f t="shared" si="13"/>
        <v>5640</v>
      </c>
      <c r="W52" s="14">
        <f t="shared" si="14"/>
        <v>5640</v>
      </c>
      <c r="X52">
        <f t="shared" si="15"/>
        <v>5640</v>
      </c>
      <c r="Y52">
        <f t="shared" si="38"/>
        <v>0</v>
      </c>
      <c r="Z52">
        <f t="shared" si="45"/>
        <v>1</v>
      </c>
      <c r="AB52">
        <f t="shared" si="18"/>
        <v>0</v>
      </c>
      <c r="AD52" s="17">
        <f t="shared" si="19"/>
        <v>5640</v>
      </c>
      <c r="AE52">
        <f t="shared" si="20"/>
        <v>5640</v>
      </c>
      <c r="AF52">
        <f t="shared" si="21"/>
        <v>0</v>
      </c>
      <c r="AG52" s="216">
        <f t="shared" si="33"/>
        <v>100</v>
      </c>
      <c r="AH52" s="216">
        <f t="shared" si="44"/>
        <v>564000</v>
      </c>
      <c r="AI52" s="216">
        <f t="shared" si="22"/>
        <v>0</v>
      </c>
      <c r="AJ52" s="216">
        <f t="shared" si="23"/>
        <v>564000</v>
      </c>
      <c r="AK52" s="216">
        <f t="shared" si="24"/>
        <v>100</v>
      </c>
      <c r="AL52">
        <f t="shared" si="25"/>
        <v>100</v>
      </c>
      <c r="AN52">
        <f t="shared" si="26"/>
        <v>5640</v>
      </c>
      <c r="AO52" s="17">
        <f t="shared" si="27"/>
        <v>0</v>
      </c>
      <c r="AP52" s="17">
        <f t="shared" si="28"/>
        <v>1</v>
      </c>
      <c r="AQ52" s="14">
        <f t="shared" si="29"/>
        <v>5640</v>
      </c>
    </row>
    <row r="53" spans="2:43" x14ac:dyDescent="0.25">
      <c r="B53">
        <f>Polygone!BH82</f>
        <v>5760</v>
      </c>
      <c r="C53">
        <f t="shared" si="39"/>
        <v>32</v>
      </c>
      <c r="E53">
        <f t="shared" si="30"/>
        <v>180</v>
      </c>
      <c r="F53">
        <f t="shared" si="31"/>
        <v>32</v>
      </c>
      <c r="G53">
        <f t="shared" si="6"/>
        <v>0</v>
      </c>
      <c r="I53" t="str">
        <f t="shared" si="7"/>
        <v/>
      </c>
      <c r="J53">
        <f t="shared" si="8"/>
        <v>11520</v>
      </c>
      <c r="K53">
        <f t="shared" si="32"/>
        <v>360</v>
      </c>
      <c r="L53">
        <f t="shared" si="9"/>
        <v>32</v>
      </c>
      <c r="M53">
        <f t="shared" si="10"/>
        <v>0</v>
      </c>
      <c r="O53" t="str">
        <f t="shared" si="11"/>
        <v/>
      </c>
      <c r="P53">
        <f t="shared" si="40"/>
        <v>360</v>
      </c>
      <c r="Q53">
        <f t="shared" si="41"/>
        <v>16</v>
      </c>
      <c r="R53">
        <f t="shared" si="42"/>
        <v>1</v>
      </c>
      <c r="S53" t="str">
        <f t="shared" si="43"/>
        <v>Faux</v>
      </c>
      <c r="U53" s="17">
        <f t="shared" si="37"/>
        <v>5760</v>
      </c>
      <c r="V53" s="183">
        <f t="shared" si="13"/>
        <v>5760</v>
      </c>
      <c r="W53" s="14">
        <f t="shared" si="14"/>
        <v>5760</v>
      </c>
      <c r="X53">
        <f t="shared" si="15"/>
        <v>5760</v>
      </c>
      <c r="Y53">
        <f t="shared" si="38"/>
        <v>0</v>
      </c>
      <c r="Z53">
        <f t="shared" si="45"/>
        <v>1</v>
      </c>
      <c r="AB53">
        <f t="shared" si="18"/>
        <v>0</v>
      </c>
      <c r="AD53" s="17">
        <f t="shared" si="19"/>
        <v>5760</v>
      </c>
      <c r="AE53">
        <f t="shared" si="20"/>
        <v>5760</v>
      </c>
      <c r="AF53">
        <f t="shared" si="21"/>
        <v>0</v>
      </c>
      <c r="AG53" s="216">
        <f t="shared" si="33"/>
        <v>100</v>
      </c>
      <c r="AH53" s="216">
        <f t="shared" si="44"/>
        <v>576000</v>
      </c>
      <c r="AI53" s="216">
        <f t="shared" si="22"/>
        <v>0</v>
      </c>
      <c r="AJ53" s="216">
        <f t="shared" si="23"/>
        <v>576000</v>
      </c>
      <c r="AK53" s="216">
        <f t="shared" si="24"/>
        <v>100</v>
      </c>
      <c r="AL53">
        <f t="shared" si="25"/>
        <v>100</v>
      </c>
      <c r="AN53">
        <f t="shared" si="26"/>
        <v>5760</v>
      </c>
      <c r="AO53" s="17">
        <f t="shared" si="27"/>
        <v>0</v>
      </c>
      <c r="AP53" s="17">
        <f t="shared" si="28"/>
        <v>1</v>
      </c>
      <c r="AQ53" s="14">
        <f t="shared" si="29"/>
        <v>5760</v>
      </c>
    </row>
    <row r="54" spans="2:43" x14ac:dyDescent="0.25">
      <c r="B54">
        <f>Polygone!BH83</f>
        <v>5880</v>
      </c>
      <c r="C54">
        <f t="shared" si="39"/>
        <v>32.666666666666664</v>
      </c>
      <c r="E54">
        <f t="shared" si="30"/>
        <v>180</v>
      </c>
      <c r="F54">
        <f t="shared" si="31"/>
        <v>32.666666666666664</v>
      </c>
      <c r="G54">
        <f t="shared" si="6"/>
        <v>0</v>
      </c>
      <c r="I54" t="str">
        <f t="shared" si="7"/>
        <v/>
      </c>
      <c r="J54">
        <f t="shared" si="8"/>
        <v>11760</v>
      </c>
      <c r="K54">
        <f t="shared" si="32"/>
        <v>360</v>
      </c>
      <c r="L54">
        <f t="shared" si="9"/>
        <v>32.666666666666664</v>
      </c>
      <c r="M54">
        <f t="shared" si="10"/>
        <v>0</v>
      </c>
      <c r="O54" t="str">
        <f t="shared" si="11"/>
        <v/>
      </c>
      <c r="P54">
        <f t="shared" si="40"/>
        <v>360</v>
      </c>
      <c r="Q54">
        <f t="shared" si="41"/>
        <v>16.333333333333332</v>
      </c>
      <c r="R54">
        <f t="shared" si="42"/>
        <v>1</v>
      </c>
      <c r="S54" t="str">
        <f t="shared" si="43"/>
        <v>Faux</v>
      </c>
      <c r="U54" s="17">
        <f t="shared" si="37"/>
        <v>5880</v>
      </c>
      <c r="V54" s="183">
        <f t="shared" si="13"/>
        <v>5880</v>
      </c>
      <c r="W54" s="14">
        <f t="shared" si="14"/>
        <v>5880</v>
      </c>
      <c r="X54">
        <f t="shared" si="15"/>
        <v>5880</v>
      </c>
      <c r="Y54">
        <f t="shared" si="38"/>
        <v>0</v>
      </c>
      <c r="Z54">
        <f t="shared" si="45"/>
        <v>1</v>
      </c>
      <c r="AB54">
        <f t="shared" si="18"/>
        <v>0</v>
      </c>
      <c r="AD54" s="17">
        <f t="shared" si="19"/>
        <v>5880</v>
      </c>
      <c r="AE54">
        <f t="shared" si="20"/>
        <v>5880</v>
      </c>
      <c r="AF54">
        <f t="shared" si="21"/>
        <v>0</v>
      </c>
      <c r="AG54" s="216">
        <f t="shared" si="33"/>
        <v>100</v>
      </c>
      <c r="AH54" s="216">
        <f t="shared" si="44"/>
        <v>588000</v>
      </c>
      <c r="AI54" s="216">
        <f t="shared" si="22"/>
        <v>0</v>
      </c>
      <c r="AJ54" s="216">
        <f t="shared" si="23"/>
        <v>588000</v>
      </c>
      <c r="AK54" s="216">
        <f t="shared" si="24"/>
        <v>100</v>
      </c>
      <c r="AL54">
        <f t="shared" si="25"/>
        <v>100</v>
      </c>
      <c r="AN54">
        <f t="shared" si="26"/>
        <v>5880</v>
      </c>
      <c r="AO54" s="17">
        <f t="shared" si="27"/>
        <v>0</v>
      </c>
      <c r="AP54" s="17">
        <f t="shared" si="28"/>
        <v>1</v>
      </c>
      <c r="AQ54" s="14">
        <f t="shared" si="29"/>
        <v>5880</v>
      </c>
    </row>
    <row r="55" spans="2:43" x14ac:dyDescent="0.25">
      <c r="B55">
        <f>Polygone!BH84</f>
        <v>6000</v>
      </c>
      <c r="C55">
        <f t="shared" si="39"/>
        <v>33.333333333333336</v>
      </c>
      <c r="E55">
        <f t="shared" si="30"/>
        <v>180</v>
      </c>
      <c r="F55">
        <f t="shared" si="31"/>
        <v>33.333333333333336</v>
      </c>
      <c r="G55">
        <f t="shared" si="6"/>
        <v>0</v>
      </c>
      <c r="I55" t="str">
        <f t="shared" si="7"/>
        <v/>
      </c>
      <c r="J55">
        <f t="shared" si="8"/>
        <v>12000</v>
      </c>
      <c r="K55">
        <f t="shared" si="32"/>
        <v>360</v>
      </c>
      <c r="L55">
        <f t="shared" si="9"/>
        <v>33.333333333333336</v>
      </c>
      <c r="M55">
        <f t="shared" si="10"/>
        <v>0</v>
      </c>
      <c r="O55" t="str">
        <f t="shared" si="11"/>
        <v/>
      </c>
      <c r="P55">
        <f t="shared" si="40"/>
        <v>360</v>
      </c>
      <c r="Q55">
        <f t="shared" si="41"/>
        <v>16.666666666666668</v>
      </c>
      <c r="R55">
        <f t="shared" si="42"/>
        <v>1</v>
      </c>
      <c r="S55" t="str">
        <f t="shared" si="43"/>
        <v>Faux</v>
      </c>
      <c r="U55" s="17">
        <f t="shared" si="37"/>
        <v>6000</v>
      </c>
      <c r="V55" s="183">
        <f t="shared" si="13"/>
        <v>6000</v>
      </c>
      <c r="W55" s="14">
        <f t="shared" si="14"/>
        <v>6000</v>
      </c>
      <c r="X55">
        <f t="shared" si="15"/>
        <v>6000</v>
      </c>
      <c r="Y55">
        <f t="shared" si="38"/>
        <v>0</v>
      </c>
      <c r="Z55">
        <f t="shared" si="45"/>
        <v>1</v>
      </c>
      <c r="AB55">
        <f t="shared" si="18"/>
        <v>0</v>
      </c>
      <c r="AD55" s="17">
        <f t="shared" si="19"/>
        <v>6000</v>
      </c>
      <c r="AE55">
        <f t="shared" si="20"/>
        <v>6000</v>
      </c>
      <c r="AF55">
        <f t="shared" si="21"/>
        <v>0</v>
      </c>
      <c r="AG55" s="216">
        <f t="shared" si="33"/>
        <v>100</v>
      </c>
      <c r="AH55" s="216">
        <f t="shared" si="44"/>
        <v>600000</v>
      </c>
      <c r="AI55" s="216">
        <f t="shared" si="22"/>
        <v>0</v>
      </c>
      <c r="AJ55" s="216">
        <f t="shared" si="23"/>
        <v>600000</v>
      </c>
      <c r="AK55" s="216">
        <f t="shared" si="24"/>
        <v>100</v>
      </c>
      <c r="AL55">
        <f t="shared" si="25"/>
        <v>100</v>
      </c>
      <c r="AN55">
        <f t="shared" si="26"/>
        <v>6000</v>
      </c>
      <c r="AO55" s="17">
        <f t="shared" si="27"/>
        <v>0</v>
      </c>
      <c r="AP55" s="17">
        <f t="shared" si="28"/>
        <v>1</v>
      </c>
      <c r="AQ55" s="14">
        <f t="shared" si="29"/>
        <v>6000</v>
      </c>
    </row>
    <row r="56" spans="2:43" x14ac:dyDescent="0.25">
      <c r="B56">
        <f>Polygone!BH85</f>
        <v>6120</v>
      </c>
      <c r="C56">
        <f t="shared" si="39"/>
        <v>34</v>
      </c>
      <c r="E56">
        <f t="shared" si="30"/>
        <v>180</v>
      </c>
      <c r="F56">
        <f t="shared" si="31"/>
        <v>34</v>
      </c>
      <c r="G56">
        <f t="shared" si="6"/>
        <v>0</v>
      </c>
      <c r="I56" t="str">
        <f t="shared" si="7"/>
        <v/>
      </c>
      <c r="J56">
        <f t="shared" si="8"/>
        <v>12240</v>
      </c>
      <c r="K56">
        <f t="shared" si="32"/>
        <v>360</v>
      </c>
      <c r="L56">
        <f t="shared" si="9"/>
        <v>34</v>
      </c>
      <c r="M56">
        <f t="shared" si="10"/>
        <v>0</v>
      </c>
      <c r="O56" t="str">
        <f t="shared" si="11"/>
        <v/>
      </c>
      <c r="P56">
        <f t="shared" si="40"/>
        <v>360</v>
      </c>
      <c r="Q56">
        <f t="shared" si="41"/>
        <v>17</v>
      </c>
      <c r="R56">
        <f t="shared" si="42"/>
        <v>1</v>
      </c>
      <c r="S56" t="str">
        <f t="shared" si="43"/>
        <v>Faux</v>
      </c>
      <c r="U56" s="17">
        <f t="shared" si="37"/>
        <v>6120</v>
      </c>
      <c r="V56" s="183">
        <f t="shared" si="13"/>
        <v>6120</v>
      </c>
      <c r="W56" s="14">
        <f t="shared" si="14"/>
        <v>6120</v>
      </c>
      <c r="X56">
        <f t="shared" si="15"/>
        <v>6120</v>
      </c>
      <c r="Y56">
        <f t="shared" si="38"/>
        <v>0</v>
      </c>
      <c r="Z56">
        <f t="shared" si="45"/>
        <v>1</v>
      </c>
      <c r="AB56">
        <f t="shared" si="18"/>
        <v>0</v>
      </c>
      <c r="AD56" s="17">
        <f t="shared" si="19"/>
        <v>6120</v>
      </c>
      <c r="AE56">
        <f t="shared" si="20"/>
        <v>6120</v>
      </c>
      <c r="AF56">
        <f t="shared" si="21"/>
        <v>0</v>
      </c>
      <c r="AG56" s="216">
        <f t="shared" si="33"/>
        <v>100</v>
      </c>
      <c r="AH56" s="216">
        <f t="shared" si="44"/>
        <v>612000</v>
      </c>
      <c r="AI56" s="216">
        <f t="shared" si="22"/>
        <v>0</v>
      </c>
      <c r="AJ56" s="216">
        <f t="shared" si="23"/>
        <v>612000</v>
      </c>
      <c r="AK56" s="216">
        <f t="shared" si="24"/>
        <v>100</v>
      </c>
      <c r="AL56">
        <f t="shared" si="25"/>
        <v>100</v>
      </c>
      <c r="AN56">
        <f t="shared" si="26"/>
        <v>6120</v>
      </c>
      <c r="AO56" s="17">
        <f t="shared" si="27"/>
        <v>0</v>
      </c>
      <c r="AP56" s="17">
        <f t="shared" si="28"/>
        <v>1</v>
      </c>
      <c r="AQ56" s="14">
        <f t="shared" si="29"/>
        <v>6120</v>
      </c>
    </row>
    <row r="57" spans="2:43" x14ac:dyDescent="0.25">
      <c r="B57">
        <f>Polygone!BH86</f>
        <v>6240</v>
      </c>
      <c r="C57">
        <f t="shared" si="39"/>
        <v>34.666666666666664</v>
      </c>
      <c r="E57">
        <f t="shared" si="30"/>
        <v>180</v>
      </c>
      <c r="F57">
        <f t="shared" si="31"/>
        <v>34.666666666666664</v>
      </c>
      <c r="G57">
        <f t="shared" si="6"/>
        <v>0</v>
      </c>
      <c r="I57" t="str">
        <f t="shared" si="7"/>
        <v/>
      </c>
      <c r="J57">
        <f t="shared" si="8"/>
        <v>12480</v>
      </c>
      <c r="K57">
        <f t="shared" si="32"/>
        <v>360</v>
      </c>
      <c r="L57">
        <f t="shared" si="9"/>
        <v>34.666666666666664</v>
      </c>
      <c r="M57">
        <f t="shared" si="10"/>
        <v>0</v>
      </c>
      <c r="O57" t="str">
        <f t="shared" si="11"/>
        <v/>
      </c>
      <c r="P57">
        <f t="shared" si="40"/>
        <v>360</v>
      </c>
      <c r="Q57">
        <f t="shared" si="41"/>
        <v>17.333333333333332</v>
      </c>
      <c r="R57">
        <f t="shared" si="42"/>
        <v>1</v>
      </c>
      <c r="S57" t="str">
        <f t="shared" si="43"/>
        <v>Faux</v>
      </c>
      <c r="U57" s="17">
        <f t="shared" si="37"/>
        <v>6240</v>
      </c>
      <c r="V57" s="183">
        <f t="shared" si="13"/>
        <v>6240</v>
      </c>
      <c r="W57" s="14">
        <f t="shared" si="14"/>
        <v>6240</v>
      </c>
      <c r="X57">
        <f t="shared" si="15"/>
        <v>6240</v>
      </c>
      <c r="Y57">
        <f t="shared" si="38"/>
        <v>0</v>
      </c>
      <c r="Z57">
        <f t="shared" si="45"/>
        <v>1</v>
      </c>
      <c r="AB57">
        <f t="shared" si="18"/>
        <v>0</v>
      </c>
      <c r="AD57" s="17">
        <f t="shared" si="19"/>
        <v>6240</v>
      </c>
      <c r="AE57">
        <f t="shared" si="20"/>
        <v>6240</v>
      </c>
      <c r="AF57">
        <f t="shared" si="21"/>
        <v>0</v>
      </c>
      <c r="AG57" s="216">
        <f t="shared" si="33"/>
        <v>100</v>
      </c>
      <c r="AH57" s="216">
        <f t="shared" si="44"/>
        <v>624000</v>
      </c>
      <c r="AI57" s="216">
        <f t="shared" si="22"/>
        <v>0</v>
      </c>
      <c r="AJ57" s="216">
        <f t="shared" si="23"/>
        <v>624000</v>
      </c>
      <c r="AK57" s="216">
        <f t="shared" si="24"/>
        <v>100</v>
      </c>
      <c r="AL57">
        <f t="shared" si="25"/>
        <v>100</v>
      </c>
      <c r="AN57">
        <f t="shared" si="26"/>
        <v>6240</v>
      </c>
      <c r="AO57" s="17">
        <f t="shared" si="27"/>
        <v>0</v>
      </c>
      <c r="AP57" s="17">
        <f t="shared" si="28"/>
        <v>1</v>
      </c>
      <c r="AQ57" s="14">
        <f t="shared" si="29"/>
        <v>6240</v>
      </c>
    </row>
    <row r="58" spans="2:43" x14ac:dyDescent="0.25">
      <c r="B58">
        <f>Polygone!BH87</f>
        <v>6360</v>
      </c>
      <c r="C58">
        <f t="shared" si="39"/>
        <v>35.333333333333336</v>
      </c>
      <c r="E58">
        <f t="shared" si="30"/>
        <v>180</v>
      </c>
      <c r="F58">
        <f t="shared" si="31"/>
        <v>35.333333333333336</v>
      </c>
      <c r="G58">
        <f t="shared" si="6"/>
        <v>0</v>
      </c>
      <c r="I58" t="str">
        <f t="shared" si="7"/>
        <v/>
      </c>
      <c r="J58">
        <f t="shared" si="8"/>
        <v>12720</v>
      </c>
      <c r="K58">
        <f t="shared" si="32"/>
        <v>360</v>
      </c>
      <c r="L58">
        <f t="shared" si="9"/>
        <v>35.333333333333336</v>
      </c>
      <c r="M58">
        <f t="shared" si="10"/>
        <v>0</v>
      </c>
      <c r="O58" t="str">
        <f t="shared" si="11"/>
        <v/>
      </c>
      <c r="P58">
        <f t="shared" si="40"/>
        <v>360</v>
      </c>
      <c r="Q58">
        <f t="shared" si="41"/>
        <v>17.666666666666668</v>
      </c>
      <c r="R58">
        <f t="shared" si="42"/>
        <v>1</v>
      </c>
      <c r="S58" t="str">
        <f t="shared" si="43"/>
        <v>Faux</v>
      </c>
      <c r="U58" s="17">
        <f t="shared" si="37"/>
        <v>6360</v>
      </c>
      <c r="V58" s="183">
        <f t="shared" si="13"/>
        <v>6360</v>
      </c>
      <c r="W58" s="14">
        <f t="shared" si="14"/>
        <v>6360</v>
      </c>
      <c r="X58">
        <f t="shared" si="15"/>
        <v>6360</v>
      </c>
      <c r="Y58">
        <f t="shared" si="38"/>
        <v>0</v>
      </c>
      <c r="Z58">
        <f t="shared" si="45"/>
        <v>1</v>
      </c>
      <c r="AB58">
        <f t="shared" si="18"/>
        <v>0</v>
      </c>
      <c r="AD58" s="17">
        <f t="shared" si="19"/>
        <v>6360</v>
      </c>
      <c r="AE58">
        <f t="shared" si="20"/>
        <v>6360</v>
      </c>
      <c r="AF58">
        <f t="shared" si="21"/>
        <v>0</v>
      </c>
      <c r="AG58" s="216">
        <f t="shared" si="33"/>
        <v>100</v>
      </c>
      <c r="AH58" s="216">
        <f t="shared" si="44"/>
        <v>636000</v>
      </c>
      <c r="AI58" s="216">
        <f t="shared" si="22"/>
        <v>0</v>
      </c>
      <c r="AJ58" s="216">
        <f t="shared" si="23"/>
        <v>636000</v>
      </c>
      <c r="AK58" s="216">
        <f t="shared" si="24"/>
        <v>100</v>
      </c>
      <c r="AL58">
        <f t="shared" si="25"/>
        <v>100</v>
      </c>
      <c r="AN58">
        <f t="shared" si="26"/>
        <v>6360</v>
      </c>
      <c r="AO58" s="17">
        <f t="shared" si="27"/>
        <v>0</v>
      </c>
      <c r="AP58" s="17">
        <f t="shared" si="28"/>
        <v>1</v>
      </c>
      <c r="AQ58" s="14">
        <f t="shared" si="29"/>
        <v>6360</v>
      </c>
    </row>
    <row r="59" spans="2:43" x14ac:dyDescent="0.25">
      <c r="B59">
        <f>Polygone!BH88</f>
        <v>6480</v>
      </c>
      <c r="C59">
        <f t="shared" si="39"/>
        <v>36</v>
      </c>
      <c r="E59">
        <f t="shared" si="30"/>
        <v>180</v>
      </c>
      <c r="F59">
        <f t="shared" si="31"/>
        <v>36</v>
      </c>
      <c r="G59">
        <f t="shared" si="6"/>
        <v>0</v>
      </c>
      <c r="I59" t="str">
        <f t="shared" si="7"/>
        <v/>
      </c>
      <c r="J59">
        <f t="shared" si="8"/>
        <v>12960</v>
      </c>
      <c r="K59">
        <f t="shared" si="32"/>
        <v>360</v>
      </c>
      <c r="L59">
        <f t="shared" si="9"/>
        <v>36</v>
      </c>
      <c r="M59">
        <f t="shared" si="10"/>
        <v>0</v>
      </c>
      <c r="O59" t="str">
        <f t="shared" si="11"/>
        <v/>
      </c>
      <c r="P59">
        <f t="shared" si="40"/>
        <v>360</v>
      </c>
      <c r="Q59">
        <f t="shared" si="41"/>
        <v>18</v>
      </c>
      <c r="R59">
        <f t="shared" si="42"/>
        <v>1</v>
      </c>
      <c r="S59" t="str">
        <f t="shared" si="43"/>
        <v>Faux</v>
      </c>
      <c r="U59" s="17">
        <f t="shared" si="37"/>
        <v>6480</v>
      </c>
      <c r="V59" s="183">
        <f t="shared" si="13"/>
        <v>6480</v>
      </c>
      <c r="W59" s="14">
        <f t="shared" si="14"/>
        <v>6480</v>
      </c>
      <c r="X59">
        <f t="shared" si="15"/>
        <v>6480</v>
      </c>
      <c r="Y59">
        <f t="shared" si="38"/>
        <v>0</v>
      </c>
      <c r="Z59">
        <f t="shared" si="45"/>
        <v>1</v>
      </c>
      <c r="AB59">
        <f t="shared" si="18"/>
        <v>0</v>
      </c>
      <c r="AD59" s="17">
        <f t="shared" si="19"/>
        <v>6480</v>
      </c>
      <c r="AE59">
        <f t="shared" si="20"/>
        <v>6480</v>
      </c>
      <c r="AF59">
        <f t="shared" si="21"/>
        <v>0</v>
      </c>
      <c r="AG59" s="216">
        <f t="shared" si="33"/>
        <v>100</v>
      </c>
      <c r="AH59" s="216">
        <f t="shared" si="44"/>
        <v>648000</v>
      </c>
      <c r="AI59" s="216">
        <f t="shared" si="22"/>
        <v>0</v>
      </c>
      <c r="AJ59" s="216">
        <f t="shared" si="23"/>
        <v>648000</v>
      </c>
      <c r="AK59" s="216">
        <f t="shared" si="24"/>
        <v>100</v>
      </c>
      <c r="AL59">
        <f t="shared" si="25"/>
        <v>100</v>
      </c>
      <c r="AN59">
        <f t="shared" si="26"/>
        <v>6480</v>
      </c>
      <c r="AO59" s="17">
        <f t="shared" si="27"/>
        <v>0</v>
      </c>
      <c r="AP59" s="17">
        <f t="shared" si="28"/>
        <v>1</v>
      </c>
      <c r="AQ59" s="14">
        <f t="shared" si="29"/>
        <v>6480</v>
      </c>
    </row>
    <row r="60" spans="2:43" x14ac:dyDescent="0.25">
      <c r="B60">
        <f>Polygone!BH89</f>
        <v>6600</v>
      </c>
      <c r="C60">
        <f t="shared" si="39"/>
        <v>36.666666666666664</v>
      </c>
      <c r="E60">
        <f t="shared" si="30"/>
        <v>180</v>
      </c>
      <c r="F60">
        <f t="shared" si="31"/>
        <v>36.666666666666664</v>
      </c>
      <c r="G60">
        <f t="shared" si="6"/>
        <v>0</v>
      </c>
      <c r="I60" t="str">
        <f t="shared" si="7"/>
        <v/>
      </c>
      <c r="J60">
        <f t="shared" si="8"/>
        <v>13200</v>
      </c>
      <c r="K60">
        <f t="shared" si="32"/>
        <v>360</v>
      </c>
      <c r="L60">
        <f t="shared" si="9"/>
        <v>36.666666666666664</v>
      </c>
      <c r="M60">
        <f t="shared" si="10"/>
        <v>0</v>
      </c>
      <c r="O60" t="str">
        <f t="shared" si="11"/>
        <v/>
      </c>
      <c r="P60">
        <f t="shared" si="40"/>
        <v>360</v>
      </c>
      <c r="Q60">
        <f t="shared" si="41"/>
        <v>18.333333333333332</v>
      </c>
      <c r="R60">
        <f t="shared" si="42"/>
        <v>1</v>
      </c>
      <c r="S60" t="str">
        <f t="shared" si="43"/>
        <v>Faux</v>
      </c>
      <c r="U60" s="17">
        <f t="shared" si="37"/>
        <v>6600</v>
      </c>
      <c r="V60" s="183">
        <f t="shared" si="13"/>
        <v>6600</v>
      </c>
      <c r="W60" s="14">
        <f t="shared" si="14"/>
        <v>6600</v>
      </c>
      <c r="X60">
        <f t="shared" si="15"/>
        <v>6600</v>
      </c>
      <c r="Y60">
        <f t="shared" si="38"/>
        <v>0</v>
      </c>
      <c r="Z60">
        <f t="shared" si="45"/>
        <v>1</v>
      </c>
      <c r="AB60">
        <f t="shared" si="18"/>
        <v>0</v>
      </c>
      <c r="AD60" s="17">
        <f t="shared" si="19"/>
        <v>6600</v>
      </c>
      <c r="AE60">
        <f t="shared" si="20"/>
        <v>6600</v>
      </c>
      <c r="AF60">
        <f t="shared" si="21"/>
        <v>0</v>
      </c>
      <c r="AG60" s="216">
        <f t="shared" si="33"/>
        <v>100</v>
      </c>
      <c r="AH60" s="216">
        <f t="shared" si="44"/>
        <v>660000</v>
      </c>
      <c r="AI60" s="216">
        <f t="shared" si="22"/>
        <v>0</v>
      </c>
      <c r="AJ60" s="216">
        <f t="shared" si="23"/>
        <v>660000</v>
      </c>
      <c r="AK60" s="216">
        <f t="shared" si="24"/>
        <v>100</v>
      </c>
      <c r="AL60">
        <f t="shared" si="25"/>
        <v>100</v>
      </c>
      <c r="AN60">
        <f t="shared" si="26"/>
        <v>6600</v>
      </c>
      <c r="AO60" s="17">
        <f t="shared" si="27"/>
        <v>0</v>
      </c>
      <c r="AP60" s="17">
        <f t="shared" si="28"/>
        <v>1</v>
      </c>
      <c r="AQ60" s="14">
        <f t="shared" si="29"/>
        <v>6600</v>
      </c>
    </row>
    <row r="61" spans="2:43" x14ac:dyDescent="0.25">
      <c r="B61">
        <f>Polygone!BH90</f>
        <v>6720</v>
      </c>
      <c r="C61">
        <f t="shared" si="39"/>
        <v>37.333333333333336</v>
      </c>
      <c r="E61">
        <f t="shared" si="30"/>
        <v>180</v>
      </c>
      <c r="F61">
        <f t="shared" si="31"/>
        <v>37.333333333333336</v>
      </c>
      <c r="G61">
        <f t="shared" si="6"/>
        <v>0</v>
      </c>
      <c r="I61" t="str">
        <f t="shared" si="7"/>
        <v/>
      </c>
      <c r="J61">
        <f t="shared" si="8"/>
        <v>13440</v>
      </c>
      <c r="K61">
        <f t="shared" si="32"/>
        <v>360</v>
      </c>
      <c r="L61">
        <f t="shared" si="9"/>
        <v>37.333333333333336</v>
      </c>
      <c r="M61">
        <f t="shared" si="10"/>
        <v>0</v>
      </c>
      <c r="O61" t="str">
        <f t="shared" si="11"/>
        <v/>
      </c>
      <c r="P61">
        <f t="shared" si="40"/>
        <v>360</v>
      </c>
      <c r="Q61">
        <f t="shared" si="41"/>
        <v>18.666666666666668</v>
      </c>
      <c r="R61">
        <f t="shared" si="42"/>
        <v>1</v>
      </c>
      <c r="S61" t="str">
        <f t="shared" si="43"/>
        <v>Faux</v>
      </c>
      <c r="U61" s="17">
        <f t="shared" si="37"/>
        <v>6720</v>
      </c>
      <c r="V61" s="183">
        <f t="shared" si="13"/>
        <v>6720</v>
      </c>
      <c r="W61" s="14">
        <f t="shared" si="14"/>
        <v>6720</v>
      </c>
      <c r="X61">
        <f t="shared" si="15"/>
        <v>6720</v>
      </c>
      <c r="Y61">
        <f t="shared" si="38"/>
        <v>0</v>
      </c>
      <c r="Z61">
        <f t="shared" si="45"/>
        <v>1</v>
      </c>
      <c r="AB61">
        <f t="shared" si="18"/>
        <v>0</v>
      </c>
      <c r="AD61" s="17">
        <f t="shared" si="19"/>
        <v>6720</v>
      </c>
      <c r="AE61">
        <f t="shared" si="20"/>
        <v>6720</v>
      </c>
      <c r="AF61">
        <f t="shared" si="21"/>
        <v>0</v>
      </c>
      <c r="AG61" s="216">
        <f t="shared" si="33"/>
        <v>100</v>
      </c>
      <c r="AH61" s="216">
        <f t="shared" si="44"/>
        <v>672000</v>
      </c>
      <c r="AI61" s="216">
        <f t="shared" si="22"/>
        <v>0</v>
      </c>
      <c r="AJ61" s="216">
        <f t="shared" si="23"/>
        <v>672000</v>
      </c>
      <c r="AK61" s="216">
        <f t="shared" si="24"/>
        <v>100</v>
      </c>
      <c r="AL61">
        <f t="shared" si="25"/>
        <v>100</v>
      </c>
      <c r="AN61">
        <f t="shared" si="26"/>
        <v>6720</v>
      </c>
      <c r="AO61" s="17">
        <f t="shared" si="27"/>
        <v>0</v>
      </c>
      <c r="AP61" s="17">
        <f t="shared" si="28"/>
        <v>1</v>
      </c>
      <c r="AQ61" s="14">
        <f t="shared" si="29"/>
        <v>6720</v>
      </c>
    </row>
    <row r="62" spans="2:43" x14ac:dyDescent="0.25">
      <c r="B62">
        <f>Polygone!BH91</f>
        <v>6840</v>
      </c>
      <c r="C62">
        <f t="shared" si="39"/>
        <v>38</v>
      </c>
      <c r="E62">
        <f t="shared" si="30"/>
        <v>180</v>
      </c>
      <c r="F62">
        <f t="shared" si="31"/>
        <v>38</v>
      </c>
      <c r="G62">
        <f t="shared" si="6"/>
        <v>0</v>
      </c>
      <c r="I62" t="str">
        <f t="shared" si="7"/>
        <v/>
      </c>
      <c r="J62">
        <f t="shared" si="8"/>
        <v>13680</v>
      </c>
      <c r="K62">
        <f t="shared" si="32"/>
        <v>360</v>
      </c>
      <c r="L62">
        <f t="shared" si="9"/>
        <v>38</v>
      </c>
      <c r="M62">
        <f t="shared" si="10"/>
        <v>0</v>
      </c>
      <c r="O62" t="str">
        <f t="shared" si="11"/>
        <v/>
      </c>
      <c r="P62">
        <f t="shared" si="40"/>
        <v>360</v>
      </c>
      <c r="Q62">
        <f t="shared" si="41"/>
        <v>19</v>
      </c>
      <c r="R62">
        <f t="shared" si="42"/>
        <v>1</v>
      </c>
      <c r="S62" t="str">
        <f t="shared" si="43"/>
        <v>Faux</v>
      </c>
      <c r="U62" s="17">
        <f t="shared" si="37"/>
        <v>6840</v>
      </c>
      <c r="V62" s="183">
        <f t="shared" si="13"/>
        <v>6840</v>
      </c>
      <c r="W62" s="14">
        <f t="shared" si="14"/>
        <v>6840</v>
      </c>
      <c r="X62">
        <f t="shared" si="15"/>
        <v>6840</v>
      </c>
      <c r="Y62">
        <f t="shared" si="38"/>
        <v>0</v>
      </c>
      <c r="Z62">
        <f t="shared" si="45"/>
        <v>1</v>
      </c>
      <c r="AB62">
        <f t="shared" si="18"/>
        <v>0</v>
      </c>
      <c r="AD62" s="17">
        <f t="shared" si="19"/>
        <v>6840</v>
      </c>
      <c r="AE62">
        <f t="shared" si="20"/>
        <v>6840</v>
      </c>
      <c r="AF62">
        <f t="shared" si="21"/>
        <v>0</v>
      </c>
      <c r="AG62" s="216">
        <f t="shared" si="33"/>
        <v>100</v>
      </c>
      <c r="AH62" s="216">
        <f t="shared" si="44"/>
        <v>684000</v>
      </c>
      <c r="AI62" s="216">
        <f t="shared" si="22"/>
        <v>0</v>
      </c>
      <c r="AJ62" s="216">
        <f t="shared" si="23"/>
        <v>684000</v>
      </c>
      <c r="AK62" s="216">
        <f t="shared" si="24"/>
        <v>100</v>
      </c>
      <c r="AL62">
        <f t="shared" si="25"/>
        <v>100</v>
      </c>
      <c r="AN62">
        <f t="shared" si="26"/>
        <v>6840</v>
      </c>
      <c r="AO62" s="17">
        <f t="shared" si="27"/>
        <v>0</v>
      </c>
      <c r="AP62" s="17">
        <f t="shared" si="28"/>
        <v>1</v>
      </c>
      <c r="AQ62" s="14">
        <f t="shared" si="29"/>
        <v>6840</v>
      </c>
    </row>
    <row r="63" spans="2:43" x14ac:dyDescent="0.25">
      <c r="B63">
        <f>Polygone!BH92</f>
        <v>6960</v>
      </c>
      <c r="C63">
        <f t="shared" si="39"/>
        <v>38.666666666666664</v>
      </c>
      <c r="E63">
        <f t="shared" si="30"/>
        <v>180</v>
      </c>
      <c r="F63">
        <f t="shared" si="31"/>
        <v>38.666666666666664</v>
      </c>
      <c r="G63">
        <f t="shared" si="6"/>
        <v>0</v>
      </c>
      <c r="I63" t="str">
        <f t="shared" si="7"/>
        <v/>
      </c>
      <c r="J63">
        <f t="shared" si="8"/>
        <v>13920</v>
      </c>
      <c r="K63">
        <f t="shared" si="32"/>
        <v>360</v>
      </c>
      <c r="L63">
        <f t="shared" si="9"/>
        <v>38.666666666666664</v>
      </c>
      <c r="M63">
        <f t="shared" si="10"/>
        <v>0</v>
      </c>
      <c r="O63" t="str">
        <f t="shared" si="11"/>
        <v/>
      </c>
      <c r="P63">
        <f t="shared" si="40"/>
        <v>360</v>
      </c>
      <c r="Q63">
        <f t="shared" si="41"/>
        <v>19.333333333333332</v>
      </c>
      <c r="R63">
        <f t="shared" si="42"/>
        <v>1</v>
      </c>
      <c r="S63" t="str">
        <f t="shared" si="43"/>
        <v>Faux</v>
      </c>
      <c r="U63" s="17">
        <f t="shared" si="37"/>
        <v>6960</v>
      </c>
      <c r="V63" s="183">
        <f t="shared" si="13"/>
        <v>6960</v>
      </c>
      <c r="W63" s="14">
        <f t="shared" si="14"/>
        <v>6960</v>
      </c>
      <c r="X63">
        <f t="shared" si="15"/>
        <v>6960</v>
      </c>
      <c r="Y63">
        <f t="shared" si="38"/>
        <v>0</v>
      </c>
      <c r="Z63">
        <f t="shared" si="45"/>
        <v>1</v>
      </c>
      <c r="AB63">
        <f t="shared" si="18"/>
        <v>0</v>
      </c>
      <c r="AD63" s="17">
        <f t="shared" si="19"/>
        <v>6960</v>
      </c>
      <c r="AE63">
        <f t="shared" si="20"/>
        <v>6960</v>
      </c>
      <c r="AF63">
        <f t="shared" si="21"/>
        <v>0</v>
      </c>
      <c r="AG63" s="216">
        <f t="shared" si="33"/>
        <v>100</v>
      </c>
      <c r="AH63" s="216">
        <f t="shared" si="44"/>
        <v>696000</v>
      </c>
      <c r="AI63" s="216">
        <f t="shared" si="22"/>
        <v>0</v>
      </c>
      <c r="AJ63" s="216">
        <f t="shared" si="23"/>
        <v>696000</v>
      </c>
      <c r="AK63" s="216">
        <f t="shared" si="24"/>
        <v>100</v>
      </c>
      <c r="AL63">
        <f t="shared" si="25"/>
        <v>100</v>
      </c>
      <c r="AN63">
        <f t="shared" si="26"/>
        <v>6960</v>
      </c>
      <c r="AO63" s="17">
        <f t="shared" si="27"/>
        <v>0</v>
      </c>
      <c r="AP63" s="17">
        <f t="shared" si="28"/>
        <v>1</v>
      </c>
      <c r="AQ63" s="14">
        <f t="shared" si="29"/>
        <v>6960</v>
      </c>
    </row>
    <row r="64" spans="2:43" x14ac:dyDescent="0.25">
      <c r="B64">
        <f>Polygone!BH93</f>
        <v>7080</v>
      </c>
      <c r="C64">
        <f t="shared" si="39"/>
        <v>39.333333333333336</v>
      </c>
      <c r="E64">
        <f t="shared" si="30"/>
        <v>180</v>
      </c>
      <c r="F64">
        <f t="shared" si="31"/>
        <v>39.333333333333336</v>
      </c>
      <c r="G64">
        <f t="shared" si="6"/>
        <v>0</v>
      </c>
      <c r="I64" t="str">
        <f t="shared" si="7"/>
        <v/>
      </c>
      <c r="J64">
        <f t="shared" si="8"/>
        <v>14160</v>
      </c>
      <c r="K64">
        <f t="shared" si="32"/>
        <v>360</v>
      </c>
      <c r="L64">
        <f t="shared" si="9"/>
        <v>39.333333333333336</v>
      </c>
      <c r="M64">
        <f t="shared" si="10"/>
        <v>0</v>
      </c>
      <c r="O64" t="str">
        <f t="shared" si="11"/>
        <v/>
      </c>
      <c r="P64">
        <f t="shared" si="40"/>
        <v>360</v>
      </c>
      <c r="Q64">
        <f t="shared" si="41"/>
        <v>19.666666666666668</v>
      </c>
      <c r="R64">
        <f t="shared" si="42"/>
        <v>1</v>
      </c>
      <c r="S64" t="str">
        <f t="shared" si="43"/>
        <v>Faux</v>
      </c>
      <c r="U64" s="17">
        <f t="shared" ref="U64:U127" si="46">B64</f>
        <v>7080</v>
      </c>
      <c r="V64" s="183">
        <f t="shared" si="13"/>
        <v>7080</v>
      </c>
      <c r="W64" s="14">
        <f t="shared" si="14"/>
        <v>7080</v>
      </c>
      <c r="X64">
        <f t="shared" si="15"/>
        <v>7080</v>
      </c>
      <c r="Y64">
        <f t="shared" ref="Y64:Y127" si="47">U64-X64</f>
        <v>0</v>
      </c>
      <c r="Z64">
        <f t="shared" si="45"/>
        <v>1</v>
      </c>
      <c r="AB64">
        <f t="shared" si="18"/>
        <v>0</v>
      </c>
      <c r="AD64" s="17">
        <f t="shared" si="19"/>
        <v>7080</v>
      </c>
      <c r="AE64">
        <f t="shared" si="20"/>
        <v>7080</v>
      </c>
      <c r="AF64">
        <f t="shared" si="21"/>
        <v>0</v>
      </c>
      <c r="AG64" s="216">
        <f t="shared" si="33"/>
        <v>100</v>
      </c>
      <c r="AH64" s="216">
        <f t="shared" si="44"/>
        <v>708000</v>
      </c>
      <c r="AI64" s="216">
        <f t="shared" si="22"/>
        <v>0</v>
      </c>
      <c r="AJ64" s="216">
        <f t="shared" si="23"/>
        <v>708000</v>
      </c>
      <c r="AK64" s="216">
        <f t="shared" si="24"/>
        <v>100</v>
      </c>
      <c r="AL64">
        <f t="shared" si="25"/>
        <v>100</v>
      </c>
      <c r="AN64">
        <f t="shared" si="26"/>
        <v>7080</v>
      </c>
      <c r="AO64" s="17">
        <f t="shared" si="27"/>
        <v>0</v>
      </c>
      <c r="AP64" s="17">
        <f t="shared" si="28"/>
        <v>1</v>
      </c>
      <c r="AQ64" s="14">
        <f t="shared" si="29"/>
        <v>7080</v>
      </c>
    </row>
    <row r="65" spans="2:43" x14ac:dyDescent="0.25">
      <c r="B65">
        <f>Polygone!BH94</f>
        <v>7200</v>
      </c>
      <c r="C65">
        <f t="shared" si="39"/>
        <v>40</v>
      </c>
      <c r="E65">
        <f t="shared" si="30"/>
        <v>180</v>
      </c>
      <c r="F65">
        <f t="shared" si="31"/>
        <v>40</v>
      </c>
      <c r="G65">
        <f t="shared" si="6"/>
        <v>0</v>
      </c>
      <c r="I65" t="str">
        <f t="shared" si="7"/>
        <v/>
      </c>
      <c r="J65">
        <f t="shared" si="8"/>
        <v>14400</v>
      </c>
      <c r="K65">
        <f t="shared" si="32"/>
        <v>360</v>
      </c>
      <c r="L65">
        <f t="shared" si="9"/>
        <v>40</v>
      </c>
      <c r="M65">
        <f t="shared" si="10"/>
        <v>0</v>
      </c>
      <c r="O65" t="str">
        <f t="shared" si="11"/>
        <v/>
      </c>
      <c r="P65">
        <f t="shared" si="40"/>
        <v>360</v>
      </c>
      <c r="Q65">
        <f t="shared" si="41"/>
        <v>20</v>
      </c>
      <c r="R65">
        <f t="shared" si="42"/>
        <v>1</v>
      </c>
      <c r="S65" t="str">
        <f t="shared" si="43"/>
        <v>Faux</v>
      </c>
      <c r="U65" s="17">
        <f t="shared" si="46"/>
        <v>7200</v>
      </c>
      <c r="V65" s="183">
        <f t="shared" si="13"/>
        <v>7200</v>
      </c>
      <c r="W65" s="14">
        <f t="shared" si="14"/>
        <v>7200</v>
      </c>
      <c r="X65">
        <f t="shared" si="15"/>
        <v>7200</v>
      </c>
      <c r="Y65">
        <f t="shared" si="47"/>
        <v>0</v>
      </c>
      <c r="Z65">
        <f t="shared" si="45"/>
        <v>1</v>
      </c>
      <c r="AB65">
        <f t="shared" si="18"/>
        <v>0</v>
      </c>
      <c r="AD65" s="17">
        <f t="shared" si="19"/>
        <v>7200</v>
      </c>
      <c r="AE65">
        <f t="shared" si="20"/>
        <v>7200</v>
      </c>
      <c r="AF65">
        <f t="shared" si="21"/>
        <v>0</v>
      </c>
      <c r="AG65" s="216">
        <f t="shared" si="33"/>
        <v>100</v>
      </c>
      <c r="AH65" s="216">
        <f t="shared" si="44"/>
        <v>720000</v>
      </c>
      <c r="AI65" s="216">
        <f t="shared" si="22"/>
        <v>0</v>
      </c>
      <c r="AJ65" s="216">
        <f t="shared" si="23"/>
        <v>720000</v>
      </c>
      <c r="AK65" s="216">
        <f t="shared" si="24"/>
        <v>100</v>
      </c>
      <c r="AL65">
        <f t="shared" si="25"/>
        <v>100</v>
      </c>
      <c r="AN65">
        <f t="shared" si="26"/>
        <v>7200</v>
      </c>
      <c r="AO65" s="17">
        <f t="shared" si="27"/>
        <v>0</v>
      </c>
      <c r="AP65" s="17">
        <f t="shared" si="28"/>
        <v>1</v>
      </c>
      <c r="AQ65" s="14">
        <f t="shared" si="29"/>
        <v>7200</v>
      </c>
    </row>
    <row r="66" spans="2:43" x14ac:dyDescent="0.25">
      <c r="B66">
        <f>Polygone!BH95</f>
        <v>7320</v>
      </c>
      <c r="C66">
        <f t="shared" si="39"/>
        <v>40.666666666666664</v>
      </c>
      <c r="E66">
        <f t="shared" si="30"/>
        <v>180</v>
      </c>
      <c r="F66">
        <f t="shared" si="31"/>
        <v>40.666666666666664</v>
      </c>
      <c r="G66">
        <f t="shared" si="6"/>
        <v>0</v>
      </c>
      <c r="I66" t="str">
        <f t="shared" si="7"/>
        <v/>
      </c>
      <c r="J66">
        <f t="shared" si="8"/>
        <v>14640</v>
      </c>
      <c r="K66">
        <f t="shared" si="32"/>
        <v>360</v>
      </c>
      <c r="L66">
        <f t="shared" si="9"/>
        <v>40.666666666666664</v>
      </c>
      <c r="M66">
        <f t="shared" si="10"/>
        <v>0</v>
      </c>
      <c r="O66" t="str">
        <f t="shared" si="11"/>
        <v/>
      </c>
      <c r="P66">
        <f t="shared" si="40"/>
        <v>360</v>
      </c>
      <c r="Q66">
        <f t="shared" si="41"/>
        <v>20.333333333333332</v>
      </c>
      <c r="R66">
        <f t="shared" si="42"/>
        <v>1</v>
      </c>
      <c r="S66" t="str">
        <f t="shared" si="43"/>
        <v>Faux</v>
      </c>
      <c r="U66" s="17">
        <f t="shared" si="46"/>
        <v>7320</v>
      </c>
      <c r="V66" s="183">
        <f t="shared" si="13"/>
        <v>7320</v>
      </c>
      <c r="W66" s="14">
        <f t="shared" si="14"/>
        <v>7320</v>
      </c>
      <c r="X66">
        <f t="shared" si="15"/>
        <v>7320</v>
      </c>
      <c r="Y66">
        <f t="shared" si="47"/>
        <v>0</v>
      </c>
      <c r="Z66">
        <f t="shared" si="45"/>
        <v>1</v>
      </c>
      <c r="AB66">
        <f t="shared" si="18"/>
        <v>0</v>
      </c>
      <c r="AD66" s="17">
        <f t="shared" si="19"/>
        <v>7320</v>
      </c>
      <c r="AE66">
        <f t="shared" si="20"/>
        <v>7320</v>
      </c>
      <c r="AF66">
        <f t="shared" si="21"/>
        <v>0</v>
      </c>
      <c r="AG66" s="216">
        <f t="shared" si="33"/>
        <v>100</v>
      </c>
      <c r="AH66" s="216">
        <f t="shared" si="44"/>
        <v>732000</v>
      </c>
      <c r="AI66" s="216">
        <f t="shared" si="22"/>
        <v>0</v>
      </c>
      <c r="AJ66" s="216">
        <f t="shared" si="23"/>
        <v>732000</v>
      </c>
      <c r="AK66" s="216">
        <f t="shared" si="24"/>
        <v>100</v>
      </c>
      <c r="AL66">
        <f t="shared" si="25"/>
        <v>100</v>
      </c>
      <c r="AN66">
        <f t="shared" si="26"/>
        <v>7320</v>
      </c>
      <c r="AO66" s="17">
        <f t="shared" si="27"/>
        <v>0</v>
      </c>
      <c r="AP66" s="17">
        <f t="shared" si="28"/>
        <v>1</v>
      </c>
      <c r="AQ66" s="14">
        <f t="shared" si="29"/>
        <v>7320</v>
      </c>
    </row>
    <row r="67" spans="2:43" x14ac:dyDescent="0.25">
      <c r="B67">
        <f>Polygone!BH96</f>
        <v>7440</v>
      </c>
      <c r="C67">
        <f t="shared" si="39"/>
        <v>41.333333333333336</v>
      </c>
      <c r="E67">
        <f t="shared" si="30"/>
        <v>180</v>
      </c>
      <c r="F67">
        <f t="shared" si="31"/>
        <v>41.333333333333336</v>
      </c>
      <c r="G67">
        <f t="shared" si="6"/>
        <v>0</v>
      </c>
      <c r="I67" t="str">
        <f t="shared" si="7"/>
        <v/>
      </c>
      <c r="J67">
        <f t="shared" si="8"/>
        <v>14880</v>
      </c>
      <c r="K67">
        <f t="shared" si="32"/>
        <v>360</v>
      </c>
      <c r="L67">
        <f t="shared" si="9"/>
        <v>41.333333333333336</v>
      </c>
      <c r="M67">
        <f t="shared" si="10"/>
        <v>0</v>
      </c>
      <c r="O67" t="str">
        <f t="shared" si="11"/>
        <v/>
      </c>
      <c r="P67">
        <f t="shared" si="40"/>
        <v>360</v>
      </c>
      <c r="Q67">
        <f t="shared" si="41"/>
        <v>20.666666666666668</v>
      </c>
      <c r="R67">
        <f t="shared" si="42"/>
        <v>1</v>
      </c>
      <c r="S67" t="str">
        <f t="shared" si="43"/>
        <v>Faux</v>
      </c>
      <c r="U67" s="17">
        <f t="shared" si="46"/>
        <v>7440</v>
      </c>
      <c r="V67" s="183">
        <f t="shared" si="13"/>
        <v>7440</v>
      </c>
      <c r="W67" s="14">
        <f t="shared" si="14"/>
        <v>7440</v>
      </c>
      <c r="X67">
        <f t="shared" si="15"/>
        <v>7440</v>
      </c>
      <c r="Y67">
        <f t="shared" si="47"/>
        <v>0</v>
      </c>
      <c r="Z67">
        <f t="shared" si="45"/>
        <v>1</v>
      </c>
      <c r="AB67">
        <f t="shared" si="18"/>
        <v>0</v>
      </c>
      <c r="AD67" s="17">
        <f t="shared" si="19"/>
        <v>7440</v>
      </c>
      <c r="AE67">
        <f t="shared" si="20"/>
        <v>7440</v>
      </c>
      <c r="AF67">
        <f t="shared" si="21"/>
        <v>0</v>
      </c>
      <c r="AG67" s="216">
        <f t="shared" si="33"/>
        <v>100</v>
      </c>
      <c r="AH67" s="216">
        <f t="shared" si="44"/>
        <v>744000</v>
      </c>
      <c r="AI67" s="216">
        <f t="shared" si="22"/>
        <v>0</v>
      </c>
      <c r="AJ67" s="216">
        <f t="shared" si="23"/>
        <v>744000</v>
      </c>
      <c r="AK67" s="216">
        <f t="shared" si="24"/>
        <v>100</v>
      </c>
      <c r="AL67">
        <f t="shared" si="25"/>
        <v>100</v>
      </c>
      <c r="AN67">
        <f t="shared" si="26"/>
        <v>7440</v>
      </c>
      <c r="AO67" s="17">
        <f t="shared" si="27"/>
        <v>0</v>
      </c>
      <c r="AP67" s="17">
        <f t="shared" si="28"/>
        <v>1</v>
      </c>
      <c r="AQ67" s="14">
        <f t="shared" si="29"/>
        <v>7440</v>
      </c>
    </row>
    <row r="68" spans="2:43" x14ac:dyDescent="0.25">
      <c r="B68">
        <f>Polygone!BH97</f>
        <v>7560</v>
      </c>
      <c r="C68">
        <f t="shared" si="39"/>
        <v>42</v>
      </c>
      <c r="E68">
        <f t="shared" si="30"/>
        <v>180</v>
      </c>
      <c r="F68">
        <f t="shared" si="31"/>
        <v>42</v>
      </c>
      <c r="G68">
        <f t="shared" si="6"/>
        <v>0</v>
      </c>
      <c r="I68" t="str">
        <f t="shared" si="7"/>
        <v/>
      </c>
      <c r="J68">
        <f t="shared" si="8"/>
        <v>15120</v>
      </c>
      <c r="K68">
        <f t="shared" si="32"/>
        <v>360</v>
      </c>
      <c r="L68">
        <f t="shared" si="9"/>
        <v>42</v>
      </c>
      <c r="M68">
        <f t="shared" si="10"/>
        <v>0</v>
      </c>
      <c r="O68" t="str">
        <f t="shared" si="11"/>
        <v/>
      </c>
      <c r="P68">
        <f t="shared" si="40"/>
        <v>360</v>
      </c>
      <c r="Q68">
        <f t="shared" si="41"/>
        <v>21</v>
      </c>
      <c r="R68">
        <f t="shared" si="42"/>
        <v>1</v>
      </c>
      <c r="S68" t="str">
        <f t="shared" si="43"/>
        <v>Faux</v>
      </c>
      <c r="U68" s="17">
        <f t="shared" si="46"/>
        <v>7560</v>
      </c>
      <c r="V68" s="183">
        <f t="shared" si="13"/>
        <v>7560</v>
      </c>
      <c r="W68" s="14">
        <f t="shared" si="14"/>
        <v>7560</v>
      </c>
      <c r="X68">
        <f t="shared" si="15"/>
        <v>7560</v>
      </c>
      <c r="Y68">
        <f t="shared" si="47"/>
        <v>0</v>
      </c>
      <c r="Z68">
        <f t="shared" si="45"/>
        <v>1</v>
      </c>
      <c r="AB68">
        <f t="shared" si="18"/>
        <v>0</v>
      </c>
      <c r="AD68" s="17">
        <f t="shared" si="19"/>
        <v>7560</v>
      </c>
      <c r="AE68">
        <f t="shared" si="20"/>
        <v>7560</v>
      </c>
      <c r="AF68">
        <f t="shared" si="21"/>
        <v>0</v>
      </c>
      <c r="AG68" s="216">
        <f t="shared" si="33"/>
        <v>100</v>
      </c>
      <c r="AH68" s="216">
        <f t="shared" si="44"/>
        <v>756000</v>
      </c>
      <c r="AI68" s="216">
        <f t="shared" si="22"/>
        <v>0</v>
      </c>
      <c r="AJ68" s="216">
        <f t="shared" si="23"/>
        <v>756000</v>
      </c>
      <c r="AK68" s="216">
        <f t="shared" si="24"/>
        <v>100</v>
      </c>
      <c r="AL68">
        <f t="shared" si="25"/>
        <v>100</v>
      </c>
      <c r="AN68">
        <f t="shared" si="26"/>
        <v>7560</v>
      </c>
      <c r="AO68" s="17">
        <f t="shared" si="27"/>
        <v>0</v>
      </c>
      <c r="AP68" s="17">
        <f t="shared" si="28"/>
        <v>1</v>
      </c>
      <c r="AQ68" s="14">
        <f t="shared" si="29"/>
        <v>7560</v>
      </c>
    </row>
    <row r="69" spans="2:43" x14ac:dyDescent="0.25">
      <c r="B69">
        <f>Polygone!BH98</f>
        <v>7680</v>
      </c>
      <c r="C69">
        <f t="shared" si="39"/>
        <v>42.666666666666664</v>
      </c>
      <c r="E69">
        <f t="shared" si="30"/>
        <v>180</v>
      </c>
      <c r="F69">
        <f t="shared" si="31"/>
        <v>42.666666666666664</v>
      </c>
      <c r="G69">
        <f t="shared" si="6"/>
        <v>0</v>
      </c>
      <c r="I69" t="str">
        <f t="shared" si="7"/>
        <v/>
      </c>
      <c r="J69">
        <f t="shared" si="8"/>
        <v>15360</v>
      </c>
      <c r="K69">
        <f t="shared" si="32"/>
        <v>360</v>
      </c>
      <c r="L69">
        <f t="shared" si="9"/>
        <v>42.666666666666664</v>
      </c>
      <c r="M69">
        <f t="shared" si="10"/>
        <v>0</v>
      </c>
      <c r="O69" t="str">
        <f t="shared" si="11"/>
        <v/>
      </c>
      <c r="P69">
        <f t="shared" si="40"/>
        <v>360</v>
      </c>
      <c r="Q69">
        <f t="shared" si="41"/>
        <v>21.333333333333332</v>
      </c>
      <c r="R69">
        <f t="shared" si="42"/>
        <v>1</v>
      </c>
      <c r="S69" t="str">
        <f t="shared" si="43"/>
        <v>Faux</v>
      </c>
      <c r="U69" s="17">
        <f t="shared" si="46"/>
        <v>7680</v>
      </c>
      <c r="V69" s="183">
        <f t="shared" si="13"/>
        <v>7680</v>
      </c>
      <c r="W69" s="14">
        <f t="shared" si="14"/>
        <v>7680</v>
      </c>
      <c r="X69">
        <f t="shared" si="15"/>
        <v>7680</v>
      </c>
      <c r="Y69">
        <f t="shared" si="47"/>
        <v>0</v>
      </c>
      <c r="Z69">
        <f t="shared" si="45"/>
        <v>1</v>
      </c>
      <c r="AB69">
        <f t="shared" si="18"/>
        <v>0</v>
      </c>
      <c r="AD69" s="17">
        <f t="shared" si="19"/>
        <v>7680</v>
      </c>
      <c r="AE69">
        <f t="shared" si="20"/>
        <v>7680</v>
      </c>
      <c r="AF69">
        <f t="shared" si="21"/>
        <v>0</v>
      </c>
      <c r="AG69" s="216">
        <f t="shared" si="33"/>
        <v>100</v>
      </c>
      <c r="AH69" s="216">
        <f t="shared" si="44"/>
        <v>768000</v>
      </c>
      <c r="AI69" s="216">
        <f t="shared" si="22"/>
        <v>0</v>
      </c>
      <c r="AJ69" s="216">
        <f t="shared" si="23"/>
        <v>768000</v>
      </c>
      <c r="AK69" s="216">
        <f t="shared" si="24"/>
        <v>100</v>
      </c>
      <c r="AL69">
        <f t="shared" si="25"/>
        <v>100</v>
      </c>
      <c r="AN69">
        <f t="shared" si="26"/>
        <v>7680</v>
      </c>
      <c r="AO69" s="17">
        <f t="shared" si="27"/>
        <v>0</v>
      </c>
      <c r="AP69" s="17">
        <f t="shared" si="28"/>
        <v>1</v>
      </c>
      <c r="AQ69" s="14">
        <f t="shared" si="29"/>
        <v>7680</v>
      </c>
    </row>
    <row r="70" spans="2:43" x14ac:dyDescent="0.25">
      <c r="B70">
        <f>Polygone!BH99</f>
        <v>7800</v>
      </c>
      <c r="C70">
        <f t="shared" ref="C70:C101" si="48">2*B70/360</f>
        <v>43.333333333333336</v>
      </c>
      <c r="E70">
        <f t="shared" si="30"/>
        <v>180</v>
      </c>
      <c r="F70">
        <f t="shared" si="31"/>
        <v>43.333333333333336</v>
      </c>
      <c r="G70">
        <f t="shared" si="6"/>
        <v>0</v>
      </c>
      <c r="I70" t="str">
        <f t="shared" si="7"/>
        <v/>
      </c>
      <c r="J70">
        <f t="shared" si="8"/>
        <v>15600</v>
      </c>
      <c r="K70">
        <f t="shared" si="32"/>
        <v>360</v>
      </c>
      <c r="L70">
        <f t="shared" si="9"/>
        <v>43.333333333333336</v>
      </c>
      <c r="M70">
        <f t="shared" si="10"/>
        <v>0</v>
      </c>
      <c r="O70" t="str">
        <f t="shared" si="11"/>
        <v/>
      </c>
      <c r="P70">
        <f t="shared" ref="P70:P101" si="49">IF(B70&gt;E70,K70,E70)</f>
        <v>360</v>
      </c>
      <c r="Q70">
        <f t="shared" ref="Q70:Q101" si="50">B70/P70</f>
        <v>21.666666666666668</v>
      </c>
      <c r="R70">
        <f t="shared" ref="R70:R101" si="51">IF(C70=Q70,0,1)</f>
        <v>1</v>
      </c>
      <c r="S70" t="str">
        <f t="shared" ref="S70:S101" si="52">IF(C70=Q70,"","Faux")</f>
        <v>Faux</v>
      </c>
      <c r="U70" s="17">
        <f t="shared" si="46"/>
        <v>7800</v>
      </c>
      <c r="V70" s="183">
        <f t="shared" si="13"/>
        <v>7800</v>
      </c>
      <c r="W70" s="14">
        <f t="shared" si="14"/>
        <v>7800</v>
      </c>
      <c r="X70">
        <f t="shared" si="15"/>
        <v>7800</v>
      </c>
      <c r="Y70">
        <f t="shared" si="47"/>
        <v>0</v>
      </c>
      <c r="Z70">
        <f t="shared" si="45"/>
        <v>1</v>
      </c>
      <c r="AB70">
        <f t="shared" si="18"/>
        <v>0</v>
      </c>
      <c r="AD70" s="17">
        <f t="shared" si="19"/>
        <v>7800</v>
      </c>
      <c r="AE70">
        <f t="shared" si="20"/>
        <v>7800</v>
      </c>
      <c r="AF70">
        <f t="shared" si="21"/>
        <v>0</v>
      </c>
      <c r="AG70" s="216">
        <f t="shared" si="33"/>
        <v>100</v>
      </c>
      <c r="AH70" s="216">
        <f t="shared" ref="AH70:AH101" si="53">AE70*AG70</f>
        <v>780000</v>
      </c>
      <c r="AI70" s="216">
        <f t="shared" si="22"/>
        <v>0</v>
      </c>
      <c r="AJ70" s="216">
        <f t="shared" si="23"/>
        <v>780000</v>
      </c>
      <c r="AK70" s="216">
        <f t="shared" si="24"/>
        <v>100</v>
      </c>
      <c r="AL70">
        <f t="shared" si="25"/>
        <v>100</v>
      </c>
      <c r="AN70">
        <f t="shared" si="26"/>
        <v>7800</v>
      </c>
      <c r="AO70" s="17">
        <f t="shared" si="27"/>
        <v>0</v>
      </c>
      <c r="AP70" s="17">
        <f t="shared" si="28"/>
        <v>1</v>
      </c>
      <c r="AQ70" s="14">
        <f t="shared" si="29"/>
        <v>7800</v>
      </c>
    </row>
    <row r="71" spans="2:43" x14ac:dyDescent="0.25">
      <c r="B71">
        <f>Polygone!BH100</f>
        <v>7920</v>
      </c>
      <c r="C71">
        <f t="shared" si="48"/>
        <v>44</v>
      </c>
      <c r="E71">
        <f t="shared" si="30"/>
        <v>180</v>
      </c>
      <c r="F71">
        <f t="shared" si="31"/>
        <v>44</v>
      </c>
      <c r="G71">
        <f t="shared" ref="G71:G134" si="54">IF(C71=F71,0,1)</f>
        <v>0</v>
      </c>
      <c r="I71" t="str">
        <f t="shared" ref="I71:I134" si="55">IF(G71=0,"","Faux")</f>
        <v/>
      </c>
      <c r="J71">
        <f t="shared" ref="J71:J134" si="56">B71*2</f>
        <v>15840</v>
      </c>
      <c r="K71">
        <f t="shared" si="32"/>
        <v>360</v>
      </c>
      <c r="L71">
        <f t="shared" ref="L71:L134" si="57">J71/K71</f>
        <v>44</v>
      </c>
      <c r="M71">
        <f t="shared" ref="M71:M134" si="58">IF(C71=L71,0,1)</f>
        <v>0</v>
      </c>
      <c r="O71" t="str">
        <f t="shared" ref="O71:O134" si="59">IF(C71=L71,"","Faux")</f>
        <v/>
      </c>
      <c r="P71">
        <f t="shared" si="49"/>
        <v>360</v>
      </c>
      <c r="Q71">
        <f t="shared" si="50"/>
        <v>22</v>
      </c>
      <c r="R71">
        <f t="shared" si="51"/>
        <v>1</v>
      </c>
      <c r="S71" t="str">
        <f t="shared" si="52"/>
        <v>Faux</v>
      </c>
      <c r="U71" s="17">
        <f t="shared" si="46"/>
        <v>7920</v>
      </c>
      <c r="V71" s="183">
        <f t="shared" ref="V71:V134" si="60">U71</f>
        <v>7920</v>
      </c>
      <c r="W71" s="14">
        <f t="shared" ref="W71:W134" si="61">U71</f>
        <v>7920</v>
      </c>
      <c r="X71">
        <f t="shared" ref="X71:X134" si="62">INT(U71)</f>
        <v>7920</v>
      </c>
      <c r="Y71">
        <f t="shared" si="47"/>
        <v>0</v>
      </c>
      <c r="Z71">
        <f t="shared" si="45"/>
        <v>1</v>
      </c>
      <c r="AB71">
        <f t="shared" ref="AB71:AB134" si="63">U71-X71</f>
        <v>0</v>
      </c>
      <c r="AD71" s="17">
        <f t="shared" ref="AD71:AD134" si="64">U71</f>
        <v>7920</v>
      </c>
      <c r="AE71">
        <f t="shared" ref="AE71:AE134" si="65">INT(AD71)</f>
        <v>7920</v>
      </c>
      <c r="AF71">
        <f t="shared" ref="AF71:AF134" si="66">AD71-AE71</f>
        <v>0</v>
      </c>
      <c r="AG71" s="216">
        <f t="shared" si="33"/>
        <v>100</v>
      </c>
      <c r="AH71" s="216">
        <f t="shared" si="53"/>
        <v>792000</v>
      </c>
      <c r="AI71" s="216">
        <f t="shared" ref="AI71:AI134" si="67">AF71*AG71</f>
        <v>0</v>
      </c>
      <c r="AJ71" s="216">
        <f t="shared" ref="AJ71:AJ134" si="68">AH71+AI71</f>
        <v>792000</v>
      </c>
      <c r="AK71" s="216">
        <f t="shared" ref="AK71:AK134" si="69">AG71</f>
        <v>100</v>
      </c>
      <c r="AL71">
        <f t="shared" ref="AL71:AL134" si="70">GCD(AJ71,AK71)</f>
        <v>100</v>
      </c>
      <c r="AN71">
        <f t="shared" ref="AN71:AN134" si="71">X71</f>
        <v>7920</v>
      </c>
      <c r="AO71" s="17">
        <f t="shared" ref="AO71:AO134" si="72">AI71/AL71</f>
        <v>0</v>
      </c>
      <c r="AP71" s="17">
        <f t="shared" ref="AP71:AP134" si="73">AK71/AL71</f>
        <v>1</v>
      </c>
      <c r="AQ71" s="14">
        <f t="shared" ref="AQ71:AQ134" si="74">W71</f>
        <v>7920</v>
      </c>
    </row>
    <row r="72" spans="2:43" x14ac:dyDescent="0.25">
      <c r="B72">
        <f>Polygone!BH101</f>
        <v>8040</v>
      </c>
      <c r="C72">
        <f t="shared" si="48"/>
        <v>44.666666666666664</v>
      </c>
      <c r="E72">
        <f t="shared" ref="E72:E135" si="75">E71</f>
        <v>180</v>
      </c>
      <c r="F72">
        <f t="shared" ref="F72:F135" si="76">B72/E72</f>
        <v>44.666666666666664</v>
      </c>
      <c r="G72">
        <f t="shared" si="54"/>
        <v>0</v>
      </c>
      <c r="I72" t="str">
        <f t="shared" si="55"/>
        <v/>
      </c>
      <c r="J72">
        <f t="shared" si="56"/>
        <v>16080</v>
      </c>
      <c r="K72">
        <f t="shared" ref="K72:K135" si="77">K71</f>
        <v>360</v>
      </c>
      <c r="L72">
        <f t="shared" si="57"/>
        <v>44.666666666666664</v>
      </c>
      <c r="M72">
        <f t="shared" si="58"/>
        <v>0</v>
      </c>
      <c r="O72" t="str">
        <f t="shared" si="59"/>
        <v/>
      </c>
      <c r="P72">
        <f t="shared" si="49"/>
        <v>360</v>
      </c>
      <c r="Q72">
        <f t="shared" si="50"/>
        <v>22.333333333333332</v>
      </c>
      <c r="R72">
        <f t="shared" si="51"/>
        <v>1</v>
      </c>
      <c r="S72" t="str">
        <f t="shared" si="52"/>
        <v>Faux</v>
      </c>
      <c r="U72" s="17">
        <f t="shared" si="46"/>
        <v>8040</v>
      </c>
      <c r="V72" s="183">
        <f t="shared" si="60"/>
        <v>8040</v>
      </c>
      <c r="W72" s="14">
        <f t="shared" si="61"/>
        <v>8040</v>
      </c>
      <c r="X72">
        <f t="shared" si="62"/>
        <v>8040</v>
      </c>
      <c r="Y72">
        <f t="shared" si="47"/>
        <v>0</v>
      </c>
      <c r="Z72">
        <f t="shared" si="45"/>
        <v>1</v>
      </c>
      <c r="AB72">
        <f t="shared" si="63"/>
        <v>0</v>
      </c>
      <c r="AD72" s="17">
        <f t="shared" si="64"/>
        <v>8040</v>
      </c>
      <c r="AE72">
        <f t="shared" si="65"/>
        <v>8040</v>
      </c>
      <c r="AF72">
        <f t="shared" si="66"/>
        <v>0</v>
      </c>
      <c r="AG72" s="216">
        <f t="shared" ref="AG72:AG135" si="78">AG71</f>
        <v>100</v>
      </c>
      <c r="AH72" s="216">
        <f t="shared" si="53"/>
        <v>804000</v>
      </c>
      <c r="AI72" s="216">
        <f t="shared" si="67"/>
        <v>0</v>
      </c>
      <c r="AJ72" s="216">
        <f t="shared" si="68"/>
        <v>804000</v>
      </c>
      <c r="AK72" s="216">
        <f t="shared" si="69"/>
        <v>100</v>
      </c>
      <c r="AL72">
        <f t="shared" si="70"/>
        <v>100</v>
      </c>
      <c r="AN72">
        <f t="shared" si="71"/>
        <v>8040</v>
      </c>
      <c r="AO72" s="17">
        <f t="shared" si="72"/>
        <v>0</v>
      </c>
      <c r="AP72" s="17">
        <f t="shared" si="73"/>
        <v>1</v>
      </c>
      <c r="AQ72" s="14">
        <f t="shared" si="74"/>
        <v>8040</v>
      </c>
    </row>
    <row r="73" spans="2:43" x14ac:dyDescent="0.25">
      <c r="B73">
        <f>Polygone!BH102</f>
        <v>8160</v>
      </c>
      <c r="C73">
        <f t="shared" si="48"/>
        <v>45.333333333333336</v>
      </c>
      <c r="E73">
        <f t="shared" si="75"/>
        <v>180</v>
      </c>
      <c r="F73">
        <f t="shared" si="76"/>
        <v>45.333333333333336</v>
      </c>
      <c r="G73">
        <f t="shared" si="54"/>
        <v>0</v>
      </c>
      <c r="I73" t="str">
        <f t="shared" si="55"/>
        <v/>
      </c>
      <c r="J73">
        <f t="shared" si="56"/>
        <v>16320</v>
      </c>
      <c r="K73">
        <f t="shared" si="77"/>
        <v>360</v>
      </c>
      <c r="L73">
        <f t="shared" si="57"/>
        <v>45.333333333333336</v>
      </c>
      <c r="M73">
        <f t="shared" si="58"/>
        <v>0</v>
      </c>
      <c r="O73" t="str">
        <f t="shared" si="59"/>
        <v/>
      </c>
      <c r="P73">
        <f t="shared" si="49"/>
        <v>360</v>
      </c>
      <c r="Q73">
        <f t="shared" si="50"/>
        <v>22.666666666666668</v>
      </c>
      <c r="R73">
        <f t="shared" si="51"/>
        <v>1</v>
      </c>
      <c r="S73" t="str">
        <f t="shared" si="52"/>
        <v>Faux</v>
      </c>
      <c r="U73" s="17">
        <f t="shared" si="46"/>
        <v>8160</v>
      </c>
      <c r="V73" s="183">
        <f t="shared" si="60"/>
        <v>8160</v>
      </c>
      <c r="W73" s="14">
        <f t="shared" si="61"/>
        <v>8160</v>
      </c>
      <c r="X73">
        <f t="shared" si="62"/>
        <v>8160</v>
      </c>
      <c r="Y73">
        <f t="shared" si="47"/>
        <v>0</v>
      </c>
      <c r="Z73">
        <f t="shared" si="45"/>
        <v>1</v>
      </c>
      <c r="AB73">
        <f t="shared" si="63"/>
        <v>0</v>
      </c>
      <c r="AD73" s="17">
        <f t="shared" si="64"/>
        <v>8160</v>
      </c>
      <c r="AE73">
        <f t="shared" si="65"/>
        <v>8160</v>
      </c>
      <c r="AF73">
        <f t="shared" si="66"/>
        <v>0</v>
      </c>
      <c r="AG73" s="216">
        <f t="shared" si="78"/>
        <v>100</v>
      </c>
      <c r="AH73" s="216">
        <f t="shared" si="53"/>
        <v>816000</v>
      </c>
      <c r="AI73" s="216">
        <f t="shared" si="67"/>
        <v>0</v>
      </c>
      <c r="AJ73" s="216">
        <f t="shared" si="68"/>
        <v>816000</v>
      </c>
      <c r="AK73" s="216">
        <f t="shared" si="69"/>
        <v>100</v>
      </c>
      <c r="AL73">
        <f t="shared" si="70"/>
        <v>100</v>
      </c>
      <c r="AN73">
        <f t="shared" si="71"/>
        <v>8160</v>
      </c>
      <c r="AO73" s="17">
        <f t="shared" si="72"/>
        <v>0</v>
      </c>
      <c r="AP73" s="17">
        <f t="shared" si="73"/>
        <v>1</v>
      </c>
      <c r="AQ73" s="14">
        <f t="shared" si="74"/>
        <v>8160</v>
      </c>
    </row>
    <row r="74" spans="2:43" x14ac:dyDescent="0.25">
      <c r="B74">
        <f>Polygone!BH103</f>
        <v>8280</v>
      </c>
      <c r="C74">
        <f t="shared" si="48"/>
        <v>46</v>
      </c>
      <c r="E74">
        <f t="shared" si="75"/>
        <v>180</v>
      </c>
      <c r="F74">
        <f t="shared" si="76"/>
        <v>46</v>
      </c>
      <c r="G74">
        <f t="shared" si="54"/>
        <v>0</v>
      </c>
      <c r="I74" t="str">
        <f t="shared" si="55"/>
        <v/>
      </c>
      <c r="J74">
        <f t="shared" si="56"/>
        <v>16560</v>
      </c>
      <c r="K74">
        <f t="shared" si="77"/>
        <v>360</v>
      </c>
      <c r="L74">
        <f t="shared" si="57"/>
        <v>46</v>
      </c>
      <c r="M74">
        <f t="shared" si="58"/>
        <v>0</v>
      </c>
      <c r="O74" t="str">
        <f t="shared" si="59"/>
        <v/>
      </c>
      <c r="P74">
        <f t="shared" si="49"/>
        <v>360</v>
      </c>
      <c r="Q74">
        <f t="shared" si="50"/>
        <v>23</v>
      </c>
      <c r="R74">
        <f t="shared" si="51"/>
        <v>1</v>
      </c>
      <c r="S74" t="str">
        <f t="shared" si="52"/>
        <v>Faux</v>
      </c>
      <c r="U74" s="17">
        <f t="shared" si="46"/>
        <v>8280</v>
      </c>
      <c r="V74" s="183">
        <f t="shared" si="60"/>
        <v>8280</v>
      </c>
      <c r="W74" s="14">
        <f t="shared" si="61"/>
        <v>8280</v>
      </c>
      <c r="X74">
        <f t="shared" si="62"/>
        <v>8280</v>
      </c>
      <c r="Y74">
        <f t="shared" si="47"/>
        <v>0</v>
      </c>
      <c r="Z74">
        <f t="shared" si="45"/>
        <v>1</v>
      </c>
      <c r="AB74">
        <f t="shared" si="63"/>
        <v>0</v>
      </c>
      <c r="AD74" s="17">
        <f t="shared" si="64"/>
        <v>8280</v>
      </c>
      <c r="AE74">
        <f t="shared" si="65"/>
        <v>8280</v>
      </c>
      <c r="AF74">
        <f t="shared" si="66"/>
        <v>0</v>
      </c>
      <c r="AG74" s="216">
        <f t="shared" si="78"/>
        <v>100</v>
      </c>
      <c r="AH74" s="216">
        <f t="shared" si="53"/>
        <v>828000</v>
      </c>
      <c r="AI74" s="216">
        <f t="shared" si="67"/>
        <v>0</v>
      </c>
      <c r="AJ74" s="216">
        <f t="shared" si="68"/>
        <v>828000</v>
      </c>
      <c r="AK74" s="216">
        <f t="shared" si="69"/>
        <v>100</v>
      </c>
      <c r="AL74">
        <f t="shared" si="70"/>
        <v>100</v>
      </c>
      <c r="AN74">
        <f t="shared" si="71"/>
        <v>8280</v>
      </c>
      <c r="AO74" s="17">
        <f t="shared" si="72"/>
        <v>0</v>
      </c>
      <c r="AP74" s="17">
        <f t="shared" si="73"/>
        <v>1</v>
      </c>
      <c r="AQ74" s="14">
        <f t="shared" si="74"/>
        <v>8280</v>
      </c>
    </row>
    <row r="75" spans="2:43" x14ac:dyDescent="0.25">
      <c r="B75">
        <f>Polygone!BH104</f>
        <v>8400</v>
      </c>
      <c r="C75">
        <f t="shared" si="48"/>
        <v>46.666666666666664</v>
      </c>
      <c r="E75">
        <f t="shared" si="75"/>
        <v>180</v>
      </c>
      <c r="F75">
        <f t="shared" si="76"/>
        <v>46.666666666666664</v>
      </c>
      <c r="G75">
        <f t="shared" si="54"/>
        <v>0</v>
      </c>
      <c r="I75" t="str">
        <f t="shared" si="55"/>
        <v/>
      </c>
      <c r="J75">
        <f t="shared" si="56"/>
        <v>16800</v>
      </c>
      <c r="K75">
        <f t="shared" si="77"/>
        <v>360</v>
      </c>
      <c r="L75">
        <f t="shared" si="57"/>
        <v>46.666666666666664</v>
      </c>
      <c r="M75">
        <f t="shared" si="58"/>
        <v>0</v>
      </c>
      <c r="O75" t="str">
        <f t="shared" si="59"/>
        <v/>
      </c>
      <c r="P75">
        <f t="shared" si="49"/>
        <v>360</v>
      </c>
      <c r="Q75">
        <f t="shared" si="50"/>
        <v>23.333333333333332</v>
      </c>
      <c r="R75">
        <f t="shared" si="51"/>
        <v>1</v>
      </c>
      <c r="S75" t="str">
        <f t="shared" si="52"/>
        <v>Faux</v>
      </c>
      <c r="U75" s="17">
        <f t="shared" si="46"/>
        <v>8400</v>
      </c>
      <c r="V75" s="183">
        <f t="shared" si="60"/>
        <v>8400</v>
      </c>
      <c r="W75" s="14">
        <f t="shared" si="61"/>
        <v>8400</v>
      </c>
      <c r="X75">
        <f t="shared" si="62"/>
        <v>8400</v>
      </c>
      <c r="Y75">
        <f t="shared" si="47"/>
        <v>0</v>
      </c>
      <c r="Z75">
        <f t="shared" si="45"/>
        <v>1</v>
      </c>
      <c r="AB75">
        <f t="shared" si="63"/>
        <v>0</v>
      </c>
      <c r="AD75" s="17">
        <f t="shared" si="64"/>
        <v>8400</v>
      </c>
      <c r="AE75">
        <f t="shared" si="65"/>
        <v>8400</v>
      </c>
      <c r="AF75">
        <f t="shared" si="66"/>
        <v>0</v>
      </c>
      <c r="AG75" s="216">
        <f t="shared" si="78"/>
        <v>100</v>
      </c>
      <c r="AH75" s="216">
        <f t="shared" si="53"/>
        <v>840000</v>
      </c>
      <c r="AI75" s="216">
        <f t="shared" si="67"/>
        <v>0</v>
      </c>
      <c r="AJ75" s="216">
        <f t="shared" si="68"/>
        <v>840000</v>
      </c>
      <c r="AK75" s="216">
        <f t="shared" si="69"/>
        <v>100</v>
      </c>
      <c r="AL75">
        <f t="shared" si="70"/>
        <v>100</v>
      </c>
      <c r="AN75">
        <f t="shared" si="71"/>
        <v>8400</v>
      </c>
      <c r="AO75" s="17">
        <f t="shared" si="72"/>
        <v>0</v>
      </c>
      <c r="AP75" s="17">
        <f t="shared" si="73"/>
        <v>1</v>
      </c>
      <c r="AQ75" s="14">
        <f t="shared" si="74"/>
        <v>8400</v>
      </c>
    </row>
    <row r="76" spans="2:43" x14ac:dyDescent="0.25">
      <c r="B76">
        <f>Polygone!BH105</f>
        <v>8520</v>
      </c>
      <c r="C76">
        <f t="shared" si="48"/>
        <v>47.333333333333336</v>
      </c>
      <c r="E76">
        <f t="shared" si="75"/>
        <v>180</v>
      </c>
      <c r="F76">
        <f t="shared" si="76"/>
        <v>47.333333333333336</v>
      </c>
      <c r="G76">
        <f t="shared" si="54"/>
        <v>0</v>
      </c>
      <c r="I76" t="str">
        <f t="shared" si="55"/>
        <v/>
      </c>
      <c r="J76">
        <f t="shared" si="56"/>
        <v>17040</v>
      </c>
      <c r="K76">
        <f t="shared" si="77"/>
        <v>360</v>
      </c>
      <c r="L76">
        <f t="shared" si="57"/>
        <v>47.333333333333336</v>
      </c>
      <c r="M76">
        <f t="shared" si="58"/>
        <v>0</v>
      </c>
      <c r="O76" t="str">
        <f t="shared" si="59"/>
        <v/>
      </c>
      <c r="P76">
        <f t="shared" si="49"/>
        <v>360</v>
      </c>
      <c r="Q76">
        <f t="shared" si="50"/>
        <v>23.666666666666668</v>
      </c>
      <c r="R76">
        <f t="shared" si="51"/>
        <v>1</v>
      </c>
      <c r="S76" t="str">
        <f t="shared" si="52"/>
        <v>Faux</v>
      </c>
      <c r="U76" s="17">
        <f t="shared" si="46"/>
        <v>8520</v>
      </c>
      <c r="V76" s="183">
        <f t="shared" si="60"/>
        <v>8520</v>
      </c>
      <c r="W76" s="14">
        <f t="shared" si="61"/>
        <v>8520</v>
      </c>
      <c r="X76">
        <f t="shared" si="62"/>
        <v>8520</v>
      </c>
      <c r="Y76">
        <f t="shared" si="47"/>
        <v>0</v>
      </c>
      <c r="Z76">
        <f t="shared" si="45"/>
        <v>1</v>
      </c>
      <c r="AB76">
        <f t="shared" si="63"/>
        <v>0</v>
      </c>
      <c r="AD76" s="17">
        <f t="shared" si="64"/>
        <v>8520</v>
      </c>
      <c r="AE76">
        <f t="shared" si="65"/>
        <v>8520</v>
      </c>
      <c r="AF76">
        <f t="shared" si="66"/>
        <v>0</v>
      </c>
      <c r="AG76" s="216">
        <f t="shared" si="78"/>
        <v>100</v>
      </c>
      <c r="AH76" s="216">
        <f t="shared" si="53"/>
        <v>852000</v>
      </c>
      <c r="AI76" s="216">
        <f t="shared" si="67"/>
        <v>0</v>
      </c>
      <c r="AJ76" s="216">
        <f t="shared" si="68"/>
        <v>852000</v>
      </c>
      <c r="AK76" s="216">
        <f t="shared" si="69"/>
        <v>100</v>
      </c>
      <c r="AL76">
        <f t="shared" si="70"/>
        <v>100</v>
      </c>
      <c r="AN76">
        <f t="shared" si="71"/>
        <v>8520</v>
      </c>
      <c r="AO76" s="17">
        <f t="shared" si="72"/>
        <v>0</v>
      </c>
      <c r="AP76" s="17">
        <f t="shared" si="73"/>
        <v>1</v>
      </c>
      <c r="AQ76" s="14">
        <f t="shared" si="74"/>
        <v>8520</v>
      </c>
    </row>
    <row r="77" spans="2:43" x14ac:dyDescent="0.25">
      <c r="B77">
        <f>Polygone!BH106</f>
        <v>8640</v>
      </c>
      <c r="C77">
        <f t="shared" si="48"/>
        <v>48</v>
      </c>
      <c r="E77">
        <f t="shared" si="75"/>
        <v>180</v>
      </c>
      <c r="F77">
        <f t="shared" si="76"/>
        <v>48</v>
      </c>
      <c r="G77">
        <f t="shared" si="54"/>
        <v>0</v>
      </c>
      <c r="I77" t="str">
        <f t="shared" si="55"/>
        <v/>
      </c>
      <c r="J77">
        <f t="shared" si="56"/>
        <v>17280</v>
      </c>
      <c r="K77">
        <f t="shared" si="77"/>
        <v>360</v>
      </c>
      <c r="L77">
        <f t="shared" si="57"/>
        <v>48</v>
      </c>
      <c r="M77">
        <f t="shared" si="58"/>
        <v>0</v>
      </c>
      <c r="O77" t="str">
        <f t="shared" si="59"/>
        <v/>
      </c>
      <c r="P77">
        <f t="shared" si="49"/>
        <v>360</v>
      </c>
      <c r="Q77">
        <f t="shared" si="50"/>
        <v>24</v>
      </c>
      <c r="R77">
        <f t="shared" si="51"/>
        <v>1</v>
      </c>
      <c r="S77" t="str">
        <f t="shared" si="52"/>
        <v>Faux</v>
      </c>
      <c r="U77" s="17">
        <f t="shared" si="46"/>
        <v>8640</v>
      </c>
      <c r="V77" s="183">
        <f t="shared" si="60"/>
        <v>8640</v>
      </c>
      <c r="W77" s="14">
        <f t="shared" si="61"/>
        <v>8640</v>
      </c>
      <c r="X77">
        <f t="shared" si="62"/>
        <v>8640</v>
      </c>
      <c r="Y77">
        <f t="shared" si="47"/>
        <v>0</v>
      </c>
      <c r="Z77">
        <f t="shared" si="45"/>
        <v>1</v>
      </c>
      <c r="AB77">
        <f t="shared" si="63"/>
        <v>0</v>
      </c>
      <c r="AD77" s="17">
        <f t="shared" si="64"/>
        <v>8640</v>
      </c>
      <c r="AE77">
        <f t="shared" si="65"/>
        <v>8640</v>
      </c>
      <c r="AF77">
        <f t="shared" si="66"/>
        <v>0</v>
      </c>
      <c r="AG77" s="216">
        <f t="shared" si="78"/>
        <v>100</v>
      </c>
      <c r="AH77" s="216">
        <f t="shared" si="53"/>
        <v>864000</v>
      </c>
      <c r="AI77" s="216">
        <f t="shared" si="67"/>
        <v>0</v>
      </c>
      <c r="AJ77" s="216">
        <f t="shared" si="68"/>
        <v>864000</v>
      </c>
      <c r="AK77" s="216">
        <f t="shared" si="69"/>
        <v>100</v>
      </c>
      <c r="AL77">
        <f t="shared" si="70"/>
        <v>100</v>
      </c>
      <c r="AN77">
        <f t="shared" si="71"/>
        <v>8640</v>
      </c>
      <c r="AO77" s="17">
        <f t="shared" si="72"/>
        <v>0</v>
      </c>
      <c r="AP77" s="17">
        <f t="shared" si="73"/>
        <v>1</v>
      </c>
      <c r="AQ77" s="14">
        <f t="shared" si="74"/>
        <v>8640</v>
      </c>
    </row>
    <row r="78" spans="2:43" x14ac:dyDescent="0.25">
      <c r="B78">
        <f>Polygone!BH107</f>
        <v>8760</v>
      </c>
      <c r="C78">
        <f t="shared" si="48"/>
        <v>48.666666666666664</v>
      </c>
      <c r="E78">
        <f t="shared" si="75"/>
        <v>180</v>
      </c>
      <c r="F78">
        <f t="shared" si="76"/>
        <v>48.666666666666664</v>
      </c>
      <c r="G78">
        <f t="shared" si="54"/>
        <v>0</v>
      </c>
      <c r="I78" t="str">
        <f t="shared" si="55"/>
        <v/>
      </c>
      <c r="J78">
        <f t="shared" si="56"/>
        <v>17520</v>
      </c>
      <c r="K78">
        <f t="shared" si="77"/>
        <v>360</v>
      </c>
      <c r="L78">
        <f t="shared" si="57"/>
        <v>48.666666666666664</v>
      </c>
      <c r="M78">
        <f t="shared" si="58"/>
        <v>0</v>
      </c>
      <c r="O78" t="str">
        <f t="shared" si="59"/>
        <v/>
      </c>
      <c r="P78">
        <f t="shared" si="49"/>
        <v>360</v>
      </c>
      <c r="Q78">
        <f t="shared" si="50"/>
        <v>24.333333333333332</v>
      </c>
      <c r="R78">
        <f t="shared" si="51"/>
        <v>1</v>
      </c>
      <c r="S78" t="str">
        <f t="shared" si="52"/>
        <v>Faux</v>
      </c>
      <c r="U78" s="17">
        <f t="shared" si="46"/>
        <v>8760</v>
      </c>
      <c r="V78" s="183">
        <f t="shared" si="60"/>
        <v>8760</v>
      </c>
      <c r="W78" s="14">
        <f t="shared" si="61"/>
        <v>8760</v>
      </c>
      <c r="X78">
        <f t="shared" si="62"/>
        <v>8760</v>
      </c>
      <c r="Y78">
        <f t="shared" si="47"/>
        <v>0</v>
      </c>
      <c r="Z78">
        <f t="shared" si="45"/>
        <v>1</v>
      </c>
      <c r="AB78">
        <f t="shared" si="63"/>
        <v>0</v>
      </c>
      <c r="AD78" s="17">
        <f t="shared" si="64"/>
        <v>8760</v>
      </c>
      <c r="AE78">
        <f t="shared" si="65"/>
        <v>8760</v>
      </c>
      <c r="AF78">
        <f t="shared" si="66"/>
        <v>0</v>
      </c>
      <c r="AG78" s="216">
        <f t="shared" si="78"/>
        <v>100</v>
      </c>
      <c r="AH78" s="216">
        <f t="shared" si="53"/>
        <v>876000</v>
      </c>
      <c r="AI78" s="216">
        <f t="shared" si="67"/>
        <v>0</v>
      </c>
      <c r="AJ78" s="216">
        <f t="shared" si="68"/>
        <v>876000</v>
      </c>
      <c r="AK78" s="216">
        <f t="shared" si="69"/>
        <v>100</v>
      </c>
      <c r="AL78">
        <f t="shared" si="70"/>
        <v>100</v>
      </c>
      <c r="AN78">
        <f t="shared" si="71"/>
        <v>8760</v>
      </c>
      <c r="AO78" s="17">
        <f t="shared" si="72"/>
        <v>0</v>
      </c>
      <c r="AP78" s="17">
        <f t="shared" si="73"/>
        <v>1</v>
      </c>
      <c r="AQ78" s="14">
        <f t="shared" si="74"/>
        <v>8760</v>
      </c>
    </row>
    <row r="79" spans="2:43" x14ac:dyDescent="0.25">
      <c r="B79">
        <f>Polygone!BH108</f>
        <v>8880</v>
      </c>
      <c r="C79">
        <f t="shared" si="48"/>
        <v>49.333333333333336</v>
      </c>
      <c r="E79">
        <f t="shared" si="75"/>
        <v>180</v>
      </c>
      <c r="F79">
        <f t="shared" si="76"/>
        <v>49.333333333333336</v>
      </c>
      <c r="G79">
        <f t="shared" si="54"/>
        <v>0</v>
      </c>
      <c r="I79" t="str">
        <f t="shared" si="55"/>
        <v/>
      </c>
      <c r="J79">
        <f t="shared" si="56"/>
        <v>17760</v>
      </c>
      <c r="K79">
        <f t="shared" si="77"/>
        <v>360</v>
      </c>
      <c r="L79">
        <f t="shared" si="57"/>
        <v>49.333333333333336</v>
      </c>
      <c r="M79">
        <f t="shared" si="58"/>
        <v>0</v>
      </c>
      <c r="O79" t="str">
        <f t="shared" si="59"/>
        <v/>
      </c>
      <c r="P79">
        <f t="shared" si="49"/>
        <v>360</v>
      </c>
      <c r="Q79">
        <f t="shared" si="50"/>
        <v>24.666666666666668</v>
      </c>
      <c r="R79">
        <f t="shared" si="51"/>
        <v>1</v>
      </c>
      <c r="S79" t="str">
        <f t="shared" si="52"/>
        <v>Faux</v>
      </c>
      <c r="U79" s="17">
        <f t="shared" si="46"/>
        <v>8880</v>
      </c>
      <c r="V79" s="183">
        <f t="shared" si="60"/>
        <v>8880</v>
      </c>
      <c r="W79" s="14">
        <f t="shared" si="61"/>
        <v>8880</v>
      </c>
      <c r="X79">
        <f t="shared" si="62"/>
        <v>8880</v>
      </c>
      <c r="Y79">
        <f t="shared" si="47"/>
        <v>0</v>
      </c>
      <c r="Z79">
        <f t="shared" si="45"/>
        <v>1</v>
      </c>
      <c r="AB79">
        <f t="shared" si="63"/>
        <v>0</v>
      </c>
      <c r="AD79" s="17">
        <f t="shared" si="64"/>
        <v>8880</v>
      </c>
      <c r="AE79">
        <f t="shared" si="65"/>
        <v>8880</v>
      </c>
      <c r="AF79">
        <f t="shared" si="66"/>
        <v>0</v>
      </c>
      <c r="AG79" s="216">
        <f t="shared" si="78"/>
        <v>100</v>
      </c>
      <c r="AH79" s="216">
        <f t="shared" si="53"/>
        <v>888000</v>
      </c>
      <c r="AI79" s="216">
        <f t="shared" si="67"/>
        <v>0</v>
      </c>
      <c r="AJ79" s="216">
        <f t="shared" si="68"/>
        <v>888000</v>
      </c>
      <c r="AK79" s="216">
        <f t="shared" si="69"/>
        <v>100</v>
      </c>
      <c r="AL79">
        <f t="shared" si="70"/>
        <v>100</v>
      </c>
      <c r="AN79">
        <f t="shared" si="71"/>
        <v>8880</v>
      </c>
      <c r="AO79" s="17">
        <f t="shared" si="72"/>
        <v>0</v>
      </c>
      <c r="AP79" s="17">
        <f t="shared" si="73"/>
        <v>1</v>
      </c>
      <c r="AQ79" s="14">
        <f t="shared" si="74"/>
        <v>8880</v>
      </c>
    </row>
    <row r="80" spans="2:43" x14ac:dyDescent="0.25">
      <c r="B80">
        <f>Polygone!BH109</f>
        <v>9000</v>
      </c>
      <c r="C80">
        <f t="shared" si="48"/>
        <v>50</v>
      </c>
      <c r="E80">
        <f t="shared" si="75"/>
        <v>180</v>
      </c>
      <c r="F80">
        <f t="shared" si="76"/>
        <v>50</v>
      </c>
      <c r="G80">
        <f t="shared" si="54"/>
        <v>0</v>
      </c>
      <c r="I80" t="str">
        <f t="shared" si="55"/>
        <v/>
      </c>
      <c r="J80">
        <f t="shared" si="56"/>
        <v>18000</v>
      </c>
      <c r="K80">
        <f t="shared" si="77"/>
        <v>360</v>
      </c>
      <c r="L80">
        <f t="shared" si="57"/>
        <v>50</v>
      </c>
      <c r="M80">
        <f t="shared" si="58"/>
        <v>0</v>
      </c>
      <c r="O80" t="str">
        <f t="shared" si="59"/>
        <v/>
      </c>
      <c r="P80">
        <f t="shared" si="49"/>
        <v>360</v>
      </c>
      <c r="Q80">
        <f t="shared" si="50"/>
        <v>25</v>
      </c>
      <c r="R80">
        <f t="shared" si="51"/>
        <v>1</v>
      </c>
      <c r="S80" t="str">
        <f t="shared" si="52"/>
        <v>Faux</v>
      </c>
      <c r="U80" s="17">
        <f t="shared" si="46"/>
        <v>9000</v>
      </c>
      <c r="V80" s="183">
        <f t="shared" si="60"/>
        <v>9000</v>
      </c>
      <c r="W80" s="14">
        <f t="shared" si="61"/>
        <v>9000</v>
      </c>
      <c r="X80">
        <f t="shared" si="62"/>
        <v>9000</v>
      </c>
      <c r="Y80">
        <f t="shared" si="47"/>
        <v>0</v>
      </c>
      <c r="Z80">
        <f t="shared" si="45"/>
        <v>1</v>
      </c>
      <c r="AB80">
        <f t="shared" si="63"/>
        <v>0</v>
      </c>
      <c r="AD80" s="17">
        <f t="shared" si="64"/>
        <v>9000</v>
      </c>
      <c r="AE80">
        <f t="shared" si="65"/>
        <v>9000</v>
      </c>
      <c r="AF80">
        <f t="shared" si="66"/>
        <v>0</v>
      </c>
      <c r="AG80" s="216">
        <f t="shared" si="78"/>
        <v>100</v>
      </c>
      <c r="AH80" s="216">
        <f t="shared" si="53"/>
        <v>900000</v>
      </c>
      <c r="AI80" s="216">
        <f t="shared" si="67"/>
        <v>0</v>
      </c>
      <c r="AJ80" s="216">
        <f t="shared" si="68"/>
        <v>900000</v>
      </c>
      <c r="AK80" s="216">
        <f t="shared" si="69"/>
        <v>100</v>
      </c>
      <c r="AL80">
        <f t="shared" si="70"/>
        <v>100</v>
      </c>
      <c r="AN80">
        <f t="shared" si="71"/>
        <v>9000</v>
      </c>
      <c r="AO80" s="17">
        <f t="shared" si="72"/>
        <v>0</v>
      </c>
      <c r="AP80" s="17">
        <f t="shared" si="73"/>
        <v>1</v>
      </c>
      <c r="AQ80" s="14">
        <f t="shared" si="74"/>
        <v>9000</v>
      </c>
    </row>
    <row r="81" spans="2:43" x14ac:dyDescent="0.25">
      <c r="B81">
        <f>Polygone!BH110</f>
        <v>9120</v>
      </c>
      <c r="C81">
        <f t="shared" si="48"/>
        <v>50.666666666666664</v>
      </c>
      <c r="E81">
        <f t="shared" si="75"/>
        <v>180</v>
      </c>
      <c r="F81">
        <f t="shared" si="76"/>
        <v>50.666666666666664</v>
      </c>
      <c r="G81">
        <f t="shared" si="54"/>
        <v>0</v>
      </c>
      <c r="I81" t="str">
        <f t="shared" si="55"/>
        <v/>
      </c>
      <c r="J81">
        <f t="shared" si="56"/>
        <v>18240</v>
      </c>
      <c r="K81">
        <f t="shared" si="77"/>
        <v>360</v>
      </c>
      <c r="L81">
        <f t="shared" si="57"/>
        <v>50.666666666666664</v>
      </c>
      <c r="M81">
        <f t="shared" si="58"/>
        <v>0</v>
      </c>
      <c r="O81" t="str">
        <f t="shared" si="59"/>
        <v/>
      </c>
      <c r="P81">
        <f t="shared" si="49"/>
        <v>360</v>
      </c>
      <c r="Q81">
        <f t="shared" si="50"/>
        <v>25.333333333333332</v>
      </c>
      <c r="R81">
        <f t="shared" si="51"/>
        <v>1</v>
      </c>
      <c r="S81" t="str">
        <f t="shared" si="52"/>
        <v>Faux</v>
      </c>
      <c r="U81" s="17">
        <f t="shared" si="46"/>
        <v>9120</v>
      </c>
      <c r="V81" s="183">
        <f t="shared" si="60"/>
        <v>9120</v>
      </c>
      <c r="W81" s="14">
        <f t="shared" si="61"/>
        <v>9120</v>
      </c>
      <c r="X81">
        <f t="shared" si="62"/>
        <v>9120</v>
      </c>
      <c r="Y81">
        <f t="shared" si="47"/>
        <v>0</v>
      </c>
      <c r="Z81">
        <f t="shared" si="45"/>
        <v>1</v>
      </c>
      <c r="AB81">
        <f t="shared" si="63"/>
        <v>0</v>
      </c>
      <c r="AD81" s="17">
        <f t="shared" si="64"/>
        <v>9120</v>
      </c>
      <c r="AE81">
        <f t="shared" si="65"/>
        <v>9120</v>
      </c>
      <c r="AF81">
        <f t="shared" si="66"/>
        <v>0</v>
      </c>
      <c r="AG81" s="216">
        <f t="shared" si="78"/>
        <v>100</v>
      </c>
      <c r="AH81" s="216">
        <f t="shared" si="53"/>
        <v>912000</v>
      </c>
      <c r="AI81" s="216">
        <f t="shared" si="67"/>
        <v>0</v>
      </c>
      <c r="AJ81" s="216">
        <f t="shared" si="68"/>
        <v>912000</v>
      </c>
      <c r="AK81" s="216">
        <f t="shared" si="69"/>
        <v>100</v>
      </c>
      <c r="AL81">
        <f t="shared" si="70"/>
        <v>100</v>
      </c>
      <c r="AN81">
        <f t="shared" si="71"/>
        <v>9120</v>
      </c>
      <c r="AO81" s="17">
        <f t="shared" si="72"/>
        <v>0</v>
      </c>
      <c r="AP81" s="17">
        <f t="shared" si="73"/>
        <v>1</v>
      </c>
      <c r="AQ81" s="14">
        <f t="shared" si="74"/>
        <v>9120</v>
      </c>
    </row>
    <row r="82" spans="2:43" x14ac:dyDescent="0.25">
      <c r="B82">
        <f>Polygone!BH111</f>
        <v>9240</v>
      </c>
      <c r="C82">
        <f t="shared" si="48"/>
        <v>51.333333333333336</v>
      </c>
      <c r="E82">
        <f t="shared" si="75"/>
        <v>180</v>
      </c>
      <c r="F82">
        <f t="shared" si="76"/>
        <v>51.333333333333336</v>
      </c>
      <c r="G82">
        <f t="shared" si="54"/>
        <v>0</v>
      </c>
      <c r="I82" t="str">
        <f t="shared" si="55"/>
        <v/>
      </c>
      <c r="J82">
        <f t="shared" si="56"/>
        <v>18480</v>
      </c>
      <c r="K82">
        <f t="shared" si="77"/>
        <v>360</v>
      </c>
      <c r="L82">
        <f t="shared" si="57"/>
        <v>51.333333333333336</v>
      </c>
      <c r="M82">
        <f t="shared" si="58"/>
        <v>0</v>
      </c>
      <c r="O82" t="str">
        <f t="shared" si="59"/>
        <v/>
      </c>
      <c r="P82">
        <f t="shared" si="49"/>
        <v>360</v>
      </c>
      <c r="Q82">
        <f t="shared" si="50"/>
        <v>25.666666666666668</v>
      </c>
      <c r="R82">
        <f t="shared" si="51"/>
        <v>1</v>
      </c>
      <c r="S82" t="str">
        <f t="shared" si="52"/>
        <v>Faux</v>
      </c>
      <c r="U82" s="17">
        <f t="shared" si="46"/>
        <v>9240</v>
      </c>
      <c r="V82" s="183">
        <f t="shared" si="60"/>
        <v>9240</v>
      </c>
      <c r="W82" s="14">
        <f t="shared" si="61"/>
        <v>9240</v>
      </c>
      <c r="X82">
        <f t="shared" si="62"/>
        <v>9240</v>
      </c>
      <c r="Y82">
        <f t="shared" si="47"/>
        <v>0</v>
      </c>
      <c r="Z82">
        <f t="shared" ref="Z82:Z113" si="79">LEN(Y82)</f>
        <v>1</v>
      </c>
      <c r="AB82">
        <f t="shared" si="63"/>
        <v>0</v>
      </c>
      <c r="AD82" s="17">
        <f t="shared" si="64"/>
        <v>9240</v>
      </c>
      <c r="AE82">
        <f t="shared" si="65"/>
        <v>9240</v>
      </c>
      <c r="AF82">
        <f t="shared" si="66"/>
        <v>0</v>
      </c>
      <c r="AG82" s="216">
        <f t="shared" si="78"/>
        <v>100</v>
      </c>
      <c r="AH82" s="216">
        <f t="shared" si="53"/>
        <v>924000</v>
      </c>
      <c r="AI82" s="216">
        <f t="shared" si="67"/>
        <v>0</v>
      </c>
      <c r="AJ82" s="216">
        <f t="shared" si="68"/>
        <v>924000</v>
      </c>
      <c r="AK82" s="216">
        <f t="shared" si="69"/>
        <v>100</v>
      </c>
      <c r="AL82">
        <f t="shared" si="70"/>
        <v>100</v>
      </c>
      <c r="AN82">
        <f t="shared" si="71"/>
        <v>9240</v>
      </c>
      <c r="AO82" s="17">
        <f t="shared" si="72"/>
        <v>0</v>
      </c>
      <c r="AP82" s="17">
        <f t="shared" si="73"/>
        <v>1</v>
      </c>
      <c r="AQ82" s="14">
        <f t="shared" si="74"/>
        <v>9240</v>
      </c>
    </row>
    <row r="83" spans="2:43" x14ac:dyDescent="0.25">
      <c r="B83">
        <f>Polygone!BH112</f>
        <v>9360</v>
      </c>
      <c r="C83">
        <f t="shared" si="48"/>
        <v>52</v>
      </c>
      <c r="E83">
        <f t="shared" si="75"/>
        <v>180</v>
      </c>
      <c r="F83">
        <f t="shared" si="76"/>
        <v>52</v>
      </c>
      <c r="G83">
        <f t="shared" si="54"/>
        <v>0</v>
      </c>
      <c r="I83" t="str">
        <f t="shared" si="55"/>
        <v/>
      </c>
      <c r="J83">
        <f t="shared" si="56"/>
        <v>18720</v>
      </c>
      <c r="K83">
        <f t="shared" si="77"/>
        <v>360</v>
      </c>
      <c r="L83">
        <f t="shared" si="57"/>
        <v>52</v>
      </c>
      <c r="M83">
        <f t="shared" si="58"/>
        <v>0</v>
      </c>
      <c r="O83" t="str">
        <f t="shared" si="59"/>
        <v/>
      </c>
      <c r="P83">
        <f t="shared" si="49"/>
        <v>360</v>
      </c>
      <c r="Q83">
        <f t="shared" si="50"/>
        <v>26</v>
      </c>
      <c r="R83">
        <f t="shared" si="51"/>
        <v>1</v>
      </c>
      <c r="S83" t="str">
        <f t="shared" si="52"/>
        <v>Faux</v>
      </c>
      <c r="U83" s="17">
        <f t="shared" si="46"/>
        <v>9360</v>
      </c>
      <c r="V83" s="183">
        <f t="shared" si="60"/>
        <v>9360</v>
      </c>
      <c r="W83" s="14">
        <f t="shared" si="61"/>
        <v>9360</v>
      </c>
      <c r="X83">
        <f t="shared" si="62"/>
        <v>9360</v>
      </c>
      <c r="Y83">
        <f t="shared" si="47"/>
        <v>0</v>
      </c>
      <c r="Z83">
        <f t="shared" si="79"/>
        <v>1</v>
      </c>
      <c r="AB83">
        <f t="shared" si="63"/>
        <v>0</v>
      </c>
      <c r="AD83" s="17">
        <f t="shared" si="64"/>
        <v>9360</v>
      </c>
      <c r="AE83">
        <f t="shared" si="65"/>
        <v>9360</v>
      </c>
      <c r="AF83">
        <f t="shared" si="66"/>
        <v>0</v>
      </c>
      <c r="AG83" s="216">
        <f t="shared" si="78"/>
        <v>100</v>
      </c>
      <c r="AH83" s="216">
        <f t="shared" si="53"/>
        <v>936000</v>
      </c>
      <c r="AI83" s="216">
        <f t="shared" si="67"/>
        <v>0</v>
      </c>
      <c r="AJ83" s="216">
        <f t="shared" si="68"/>
        <v>936000</v>
      </c>
      <c r="AK83" s="216">
        <f t="shared" si="69"/>
        <v>100</v>
      </c>
      <c r="AL83">
        <f t="shared" si="70"/>
        <v>100</v>
      </c>
      <c r="AN83">
        <f t="shared" si="71"/>
        <v>9360</v>
      </c>
      <c r="AO83" s="17">
        <f t="shared" si="72"/>
        <v>0</v>
      </c>
      <c r="AP83" s="17">
        <f t="shared" si="73"/>
        <v>1</v>
      </c>
      <c r="AQ83" s="14">
        <f t="shared" si="74"/>
        <v>9360</v>
      </c>
    </row>
    <row r="84" spans="2:43" x14ac:dyDescent="0.25">
      <c r="B84">
        <f>Polygone!BH113</f>
        <v>9480</v>
      </c>
      <c r="C84">
        <f t="shared" si="48"/>
        <v>52.666666666666664</v>
      </c>
      <c r="E84">
        <f t="shared" si="75"/>
        <v>180</v>
      </c>
      <c r="F84">
        <f t="shared" si="76"/>
        <v>52.666666666666664</v>
      </c>
      <c r="G84">
        <f t="shared" si="54"/>
        <v>0</v>
      </c>
      <c r="I84" t="str">
        <f t="shared" si="55"/>
        <v/>
      </c>
      <c r="J84">
        <f t="shared" si="56"/>
        <v>18960</v>
      </c>
      <c r="K84">
        <f t="shared" si="77"/>
        <v>360</v>
      </c>
      <c r="L84">
        <f t="shared" si="57"/>
        <v>52.666666666666664</v>
      </c>
      <c r="M84">
        <f t="shared" si="58"/>
        <v>0</v>
      </c>
      <c r="O84" t="str">
        <f t="shared" si="59"/>
        <v/>
      </c>
      <c r="P84">
        <f t="shared" si="49"/>
        <v>360</v>
      </c>
      <c r="Q84">
        <f t="shared" si="50"/>
        <v>26.333333333333332</v>
      </c>
      <c r="R84">
        <f t="shared" si="51"/>
        <v>1</v>
      </c>
      <c r="S84" t="str">
        <f t="shared" si="52"/>
        <v>Faux</v>
      </c>
      <c r="U84" s="17">
        <f t="shared" si="46"/>
        <v>9480</v>
      </c>
      <c r="V84" s="183">
        <f t="shared" si="60"/>
        <v>9480</v>
      </c>
      <c r="W84" s="14">
        <f t="shared" si="61"/>
        <v>9480</v>
      </c>
      <c r="X84">
        <f t="shared" si="62"/>
        <v>9480</v>
      </c>
      <c r="Y84">
        <f t="shared" si="47"/>
        <v>0</v>
      </c>
      <c r="Z84">
        <f t="shared" si="79"/>
        <v>1</v>
      </c>
      <c r="AB84">
        <f t="shared" si="63"/>
        <v>0</v>
      </c>
      <c r="AD84" s="17">
        <f t="shared" si="64"/>
        <v>9480</v>
      </c>
      <c r="AE84">
        <f t="shared" si="65"/>
        <v>9480</v>
      </c>
      <c r="AF84">
        <f t="shared" si="66"/>
        <v>0</v>
      </c>
      <c r="AG84" s="216">
        <f t="shared" si="78"/>
        <v>100</v>
      </c>
      <c r="AH84" s="216">
        <f t="shared" si="53"/>
        <v>948000</v>
      </c>
      <c r="AI84" s="216">
        <f t="shared" si="67"/>
        <v>0</v>
      </c>
      <c r="AJ84" s="216">
        <f t="shared" si="68"/>
        <v>948000</v>
      </c>
      <c r="AK84" s="216">
        <f t="shared" si="69"/>
        <v>100</v>
      </c>
      <c r="AL84">
        <f t="shared" si="70"/>
        <v>100</v>
      </c>
      <c r="AN84">
        <f t="shared" si="71"/>
        <v>9480</v>
      </c>
      <c r="AO84" s="17">
        <f t="shared" si="72"/>
        <v>0</v>
      </c>
      <c r="AP84" s="17">
        <f t="shared" si="73"/>
        <v>1</v>
      </c>
      <c r="AQ84" s="14">
        <f t="shared" si="74"/>
        <v>9480</v>
      </c>
    </row>
    <row r="85" spans="2:43" x14ac:dyDescent="0.25">
      <c r="B85">
        <f>Polygone!BH114</f>
        <v>9600</v>
      </c>
      <c r="C85">
        <f t="shared" si="48"/>
        <v>53.333333333333336</v>
      </c>
      <c r="E85">
        <f t="shared" si="75"/>
        <v>180</v>
      </c>
      <c r="F85">
        <f t="shared" si="76"/>
        <v>53.333333333333336</v>
      </c>
      <c r="G85">
        <f t="shared" si="54"/>
        <v>0</v>
      </c>
      <c r="I85" t="str">
        <f t="shared" si="55"/>
        <v/>
      </c>
      <c r="J85">
        <f t="shared" si="56"/>
        <v>19200</v>
      </c>
      <c r="K85">
        <f t="shared" si="77"/>
        <v>360</v>
      </c>
      <c r="L85">
        <f t="shared" si="57"/>
        <v>53.333333333333336</v>
      </c>
      <c r="M85">
        <f t="shared" si="58"/>
        <v>0</v>
      </c>
      <c r="O85" t="str">
        <f t="shared" si="59"/>
        <v/>
      </c>
      <c r="P85">
        <f t="shared" si="49"/>
        <v>360</v>
      </c>
      <c r="Q85">
        <f t="shared" si="50"/>
        <v>26.666666666666668</v>
      </c>
      <c r="R85">
        <f t="shared" si="51"/>
        <v>1</v>
      </c>
      <c r="S85" t="str">
        <f t="shared" si="52"/>
        <v>Faux</v>
      </c>
      <c r="U85" s="17">
        <f t="shared" si="46"/>
        <v>9600</v>
      </c>
      <c r="V85" s="183">
        <f t="shared" si="60"/>
        <v>9600</v>
      </c>
      <c r="W85" s="14">
        <f t="shared" si="61"/>
        <v>9600</v>
      </c>
      <c r="X85">
        <f t="shared" si="62"/>
        <v>9600</v>
      </c>
      <c r="Y85">
        <f t="shared" si="47"/>
        <v>0</v>
      </c>
      <c r="Z85">
        <f t="shared" si="79"/>
        <v>1</v>
      </c>
      <c r="AB85">
        <f t="shared" si="63"/>
        <v>0</v>
      </c>
      <c r="AD85" s="17">
        <f t="shared" si="64"/>
        <v>9600</v>
      </c>
      <c r="AE85">
        <f t="shared" si="65"/>
        <v>9600</v>
      </c>
      <c r="AF85">
        <f t="shared" si="66"/>
        <v>0</v>
      </c>
      <c r="AG85" s="216">
        <f t="shared" si="78"/>
        <v>100</v>
      </c>
      <c r="AH85" s="216">
        <f t="shared" si="53"/>
        <v>960000</v>
      </c>
      <c r="AI85" s="216">
        <f t="shared" si="67"/>
        <v>0</v>
      </c>
      <c r="AJ85" s="216">
        <f t="shared" si="68"/>
        <v>960000</v>
      </c>
      <c r="AK85" s="216">
        <f t="shared" si="69"/>
        <v>100</v>
      </c>
      <c r="AL85">
        <f t="shared" si="70"/>
        <v>100</v>
      </c>
      <c r="AN85">
        <f t="shared" si="71"/>
        <v>9600</v>
      </c>
      <c r="AO85" s="17">
        <f t="shared" si="72"/>
        <v>0</v>
      </c>
      <c r="AP85" s="17">
        <f t="shared" si="73"/>
        <v>1</v>
      </c>
      <c r="AQ85" s="14">
        <f t="shared" si="74"/>
        <v>9600</v>
      </c>
    </row>
    <row r="86" spans="2:43" x14ac:dyDescent="0.25">
      <c r="B86">
        <f>Polygone!BH115</f>
        <v>9720</v>
      </c>
      <c r="C86">
        <f t="shared" si="48"/>
        <v>54</v>
      </c>
      <c r="E86">
        <f t="shared" si="75"/>
        <v>180</v>
      </c>
      <c r="F86">
        <f t="shared" si="76"/>
        <v>54</v>
      </c>
      <c r="G86">
        <f t="shared" si="54"/>
        <v>0</v>
      </c>
      <c r="I86" t="str">
        <f t="shared" si="55"/>
        <v/>
      </c>
      <c r="J86">
        <f t="shared" si="56"/>
        <v>19440</v>
      </c>
      <c r="K86">
        <f t="shared" si="77"/>
        <v>360</v>
      </c>
      <c r="L86">
        <f t="shared" si="57"/>
        <v>54</v>
      </c>
      <c r="M86">
        <f t="shared" si="58"/>
        <v>0</v>
      </c>
      <c r="O86" t="str">
        <f t="shared" si="59"/>
        <v/>
      </c>
      <c r="P86">
        <f t="shared" si="49"/>
        <v>360</v>
      </c>
      <c r="Q86">
        <f t="shared" si="50"/>
        <v>27</v>
      </c>
      <c r="R86">
        <f t="shared" si="51"/>
        <v>1</v>
      </c>
      <c r="S86" t="str">
        <f t="shared" si="52"/>
        <v>Faux</v>
      </c>
      <c r="U86" s="17">
        <f t="shared" si="46"/>
        <v>9720</v>
      </c>
      <c r="V86" s="183">
        <f t="shared" si="60"/>
        <v>9720</v>
      </c>
      <c r="W86" s="14">
        <f t="shared" si="61"/>
        <v>9720</v>
      </c>
      <c r="X86">
        <f t="shared" si="62"/>
        <v>9720</v>
      </c>
      <c r="Y86">
        <f t="shared" si="47"/>
        <v>0</v>
      </c>
      <c r="Z86">
        <f t="shared" si="79"/>
        <v>1</v>
      </c>
      <c r="AB86">
        <f t="shared" si="63"/>
        <v>0</v>
      </c>
      <c r="AD86" s="17">
        <f t="shared" si="64"/>
        <v>9720</v>
      </c>
      <c r="AE86">
        <f t="shared" si="65"/>
        <v>9720</v>
      </c>
      <c r="AF86">
        <f t="shared" si="66"/>
        <v>0</v>
      </c>
      <c r="AG86" s="216">
        <f t="shared" si="78"/>
        <v>100</v>
      </c>
      <c r="AH86" s="216">
        <f t="shared" si="53"/>
        <v>972000</v>
      </c>
      <c r="AI86" s="216">
        <f t="shared" si="67"/>
        <v>0</v>
      </c>
      <c r="AJ86" s="216">
        <f t="shared" si="68"/>
        <v>972000</v>
      </c>
      <c r="AK86" s="216">
        <f t="shared" si="69"/>
        <v>100</v>
      </c>
      <c r="AL86">
        <f t="shared" si="70"/>
        <v>100</v>
      </c>
      <c r="AN86">
        <f t="shared" si="71"/>
        <v>9720</v>
      </c>
      <c r="AO86" s="17">
        <f t="shared" si="72"/>
        <v>0</v>
      </c>
      <c r="AP86" s="17">
        <f t="shared" si="73"/>
        <v>1</v>
      </c>
      <c r="AQ86" s="14">
        <f t="shared" si="74"/>
        <v>9720</v>
      </c>
    </row>
    <row r="87" spans="2:43" x14ac:dyDescent="0.25">
      <c r="B87">
        <f>Polygone!BH116</f>
        <v>9840</v>
      </c>
      <c r="C87">
        <f t="shared" si="48"/>
        <v>54.666666666666664</v>
      </c>
      <c r="E87">
        <f t="shared" si="75"/>
        <v>180</v>
      </c>
      <c r="F87">
        <f t="shared" si="76"/>
        <v>54.666666666666664</v>
      </c>
      <c r="G87">
        <f t="shared" si="54"/>
        <v>0</v>
      </c>
      <c r="I87" t="str">
        <f t="shared" si="55"/>
        <v/>
      </c>
      <c r="J87">
        <f t="shared" si="56"/>
        <v>19680</v>
      </c>
      <c r="K87">
        <f t="shared" si="77"/>
        <v>360</v>
      </c>
      <c r="L87">
        <f t="shared" si="57"/>
        <v>54.666666666666664</v>
      </c>
      <c r="M87">
        <f t="shared" si="58"/>
        <v>0</v>
      </c>
      <c r="O87" t="str">
        <f t="shared" si="59"/>
        <v/>
      </c>
      <c r="P87">
        <f t="shared" si="49"/>
        <v>360</v>
      </c>
      <c r="Q87">
        <f t="shared" si="50"/>
        <v>27.333333333333332</v>
      </c>
      <c r="R87">
        <f t="shared" si="51"/>
        <v>1</v>
      </c>
      <c r="S87" t="str">
        <f t="shared" si="52"/>
        <v>Faux</v>
      </c>
      <c r="U87" s="17">
        <f t="shared" si="46"/>
        <v>9840</v>
      </c>
      <c r="V87" s="183">
        <f t="shared" si="60"/>
        <v>9840</v>
      </c>
      <c r="W87" s="14">
        <f t="shared" si="61"/>
        <v>9840</v>
      </c>
      <c r="X87">
        <f t="shared" si="62"/>
        <v>9840</v>
      </c>
      <c r="Y87">
        <f t="shared" si="47"/>
        <v>0</v>
      </c>
      <c r="Z87">
        <f t="shared" si="79"/>
        <v>1</v>
      </c>
      <c r="AB87">
        <f t="shared" si="63"/>
        <v>0</v>
      </c>
      <c r="AD87" s="17">
        <f t="shared" si="64"/>
        <v>9840</v>
      </c>
      <c r="AE87">
        <f t="shared" si="65"/>
        <v>9840</v>
      </c>
      <c r="AF87">
        <f t="shared" si="66"/>
        <v>0</v>
      </c>
      <c r="AG87" s="216">
        <f t="shared" si="78"/>
        <v>100</v>
      </c>
      <c r="AH87" s="216">
        <f t="shared" si="53"/>
        <v>984000</v>
      </c>
      <c r="AI87" s="216">
        <f t="shared" si="67"/>
        <v>0</v>
      </c>
      <c r="AJ87" s="216">
        <f t="shared" si="68"/>
        <v>984000</v>
      </c>
      <c r="AK87" s="216">
        <f t="shared" si="69"/>
        <v>100</v>
      </c>
      <c r="AL87">
        <f t="shared" si="70"/>
        <v>100</v>
      </c>
      <c r="AN87">
        <f t="shared" si="71"/>
        <v>9840</v>
      </c>
      <c r="AO87" s="17">
        <f t="shared" si="72"/>
        <v>0</v>
      </c>
      <c r="AP87" s="17">
        <f t="shared" si="73"/>
        <v>1</v>
      </c>
      <c r="AQ87" s="14">
        <f t="shared" si="74"/>
        <v>9840</v>
      </c>
    </row>
    <row r="88" spans="2:43" x14ac:dyDescent="0.25">
      <c r="B88">
        <f>Polygone!BH117</f>
        <v>9960</v>
      </c>
      <c r="C88">
        <f t="shared" si="48"/>
        <v>55.333333333333336</v>
      </c>
      <c r="E88">
        <f t="shared" si="75"/>
        <v>180</v>
      </c>
      <c r="F88">
        <f t="shared" si="76"/>
        <v>55.333333333333336</v>
      </c>
      <c r="G88">
        <f t="shared" si="54"/>
        <v>0</v>
      </c>
      <c r="I88" t="str">
        <f t="shared" si="55"/>
        <v/>
      </c>
      <c r="J88">
        <f t="shared" si="56"/>
        <v>19920</v>
      </c>
      <c r="K88">
        <f t="shared" si="77"/>
        <v>360</v>
      </c>
      <c r="L88">
        <f t="shared" si="57"/>
        <v>55.333333333333336</v>
      </c>
      <c r="M88">
        <f t="shared" si="58"/>
        <v>0</v>
      </c>
      <c r="O88" t="str">
        <f t="shared" si="59"/>
        <v/>
      </c>
      <c r="P88">
        <f t="shared" si="49"/>
        <v>360</v>
      </c>
      <c r="Q88">
        <f t="shared" si="50"/>
        <v>27.666666666666668</v>
      </c>
      <c r="R88">
        <f t="shared" si="51"/>
        <v>1</v>
      </c>
      <c r="S88" t="str">
        <f t="shared" si="52"/>
        <v>Faux</v>
      </c>
      <c r="U88" s="17">
        <f t="shared" si="46"/>
        <v>9960</v>
      </c>
      <c r="V88" s="183">
        <f t="shared" si="60"/>
        <v>9960</v>
      </c>
      <c r="W88" s="14">
        <f t="shared" si="61"/>
        <v>9960</v>
      </c>
      <c r="X88">
        <f t="shared" si="62"/>
        <v>9960</v>
      </c>
      <c r="Y88">
        <f t="shared" si="47"/>
        <v>0</v>
      </c>
      <c r="Z88">
        <f t="shared" si="79"/>
        <v>1</v>
      </c>
      <c r="AB88">
        <f t="shared" si="63"/>
        <v>0</v>
      </c>
      <c r="AD88" s="17">
        <f t="shared" si="64"/>
        <v>9960</v>
      </c>
      <c r="AE88">
        <f t="shared" si="65"/>
        <v>9960</v>
      </c>
      <c r="AF88">
        <f t="shared" si="66"/>
        <v>0</v>
      </c>
      <c r="AG88" s="216">
        <f t="shared" si="78"/>
        <v>100</v>
      </c>
      <c r="AH88" s="216">
        <f t="shared" si="53"/>
        <v>996000</v>
      </c>
      <c r="AI88" s="216">
        <f t="shared" si="67"/>
        <v>0</v>
      </c>
      <c r="AJ88" s="216">
        <f t="shared" si="68"/>
        <v>996000</v>
      </c>
      <c r="AK88" s="216">
        <f t="shared" si="69"/>
        <v>100</v>
      </c>
      <c r="AL88">
        <f t="shared" si="70"/>
        <v>100</v>
      </c>
      <c r="AN88">
        <f t="shared" si="71"/>
        <v>9960</v>
      </c>
      <c r="AO88" s="17">
        <f t="shared" si="72"/>
        <v>0</v>
      </c>
      <c r="AP88" s="17">
        <f t="shared" si="73"/>
        <v>1</v>
      </c>
      <c r="AQ88" s="14">
        <f t="shared" si="74"/>
        <v>9960</v>
      </c>
    </row>
    <row r="89" spans="2:43" x14ac:dyDescent="0.25">
      <c r="B89">
        <f>Polygone!BH118</f>
        <v>10080</v>
      </c>
      <c r="C89">
        <f t="shared" si="48"/>
        <v>56</v>
      </c>
      <c r="E89">
        <f t="shared" si="75"/>
        <v>180</v>
      </c>
      <c r="F89">
        <f t="shared" si="76"/>
        <v>56</v>
      </c>
      <c r="G89">
        <f t="shared" si="54"/>
        <v>0</v>
      </c>
      <c r="I89" t="str">
        <f t="shared" si="55"/>
        <v/>
      </c>
      <c r="J89">
        <f t="shared" si="56"/>
        <v>20160</v>
      </c>
      <c r="K89">
        <f t="shared" si="77"/>
        <v>360</v>
      </c>
      <c r="L89">
        <f t="shared" si="57"/>
        <v>56</v>
      </c>
      <c r="M89">
        <f t="shared" si="58"/>
        <v>0</v>
      </c>
      <c r="O89" t="str">
        <f t="shared" si="59"/>
        <v/>
      </c>
      <c r="P89">
        <f t="shared" si="49"/>
        <v>360</v>
      </c>
      <c r="Q89">
        <f t="shared" si="50"/>
        <v>28</v>
      </c>
      <c r="R89">
        <f t="shared" si="51"/>
        <v>1</v>
      </c>
      <c r="S89" t="str">
        <f t="shared" si="52"/>
        <v>Faux</v>
      </c>
      <c r="U89" s="17">
        <f t="shared" si="46"/>
        <v>10080</v>
      </c>
      <c r="V89" s="183">
        <f t="shared" si="60"/>
        <v>10080</v>
      </c>
      <c r="W89" s="14">
        <f t="shared" si="61"/>
        <v>10080</v>
      </c>
      <c r="X89">
        <f t="shared" si="62"/>
        <v>10080</v>
      </c>
      <c r="Y89">
        <f t="shared" si="47"/>
        <v>0</v>
      </c>
      <c r="Z89">
        <f t="shared" si="79"/>
        <v>1</v>
      </c>
      <c r="AB89">
        <f t="shared" si="63"/>
        <v>0</v>
      </c>
      <c r="AD89" s="17">
        <f t="shared" si="64"/>
        <v>10080</v>
      </c>
      <c r="AE89">
        <f t="shared" si="65"/>
        <v>10080</v>
      </c>
      <c r="AF89">
        <f t="shared" si="66"/>
        <v>0</v>
      </c>
      <c r="AG89" s="216">
        <f t="shared" si="78"/>
        <v>100</v>
      </c>
      <c r="AH89" s="216">
        <f t="shared" si="53"/>
        <v>1008000</v>
      </c>
      <c r="AI89" s="216">
        <f t="shared" si="67"/>
        <v>0</v>
      </c>
      <c r="AJ89" s="216">
        <f t="shared" si="68"/>
        <v>1008000</v>
      </c>
      <c r="AK89" s="216">
        <f t="shared" si="69"/>
        <v>100</v>
      </c>
      <c r="AL89">
        <f t="shared" si="70"/>
        <v>100</v>
      </c>
      <c r="AN89">
        <f t="shared" si="71"/>
        <v>10080</v>
      </c>
      <c r="AO89" s="17">
        <f t="shared" si="72"/>
        <v>0</v>
      </c>
      <c r="AP89" s="17">
        <f t="shared" si="73"/>
        <v>1</v>
      </c>
      <c r="AQ89" s="14">
        <f t="shared" si="74"/>
        <v>10080</v>
      </c>
    </row>
    <row r="90" spans="2:43" x14ac:dyDescent="0.25">
      <c r="B90">
        <f>Polygone!BH119</f>
        <v>10200</v>
      </c>
      <c r="C90">
        <f t="shared" si="48"/>
        <v>56.666666666666664</v>
      </c>
      <c r="E90">
        <f t="shared" si="75"/>
        <v>180</v>
      </c>
      <c r="F90">
        <f t="shared" si="76"/>
        <v>56.666666666666664</v>
      </c>
      <c r="G90">
        <f t="shared" si="54"/>
        <v>0</v>
      </c>
      <c r="I90" t="str">
        <f t="shared" si="55"/>
        <v/>
      </c>
      <c r="J90">
        <f t="shared" si="56"/>
        <v>20400</v>
      </c>
      <c r="K90">
        <f t="shared" si="77"/>
        <v>360</v>
      </c>
      <c r="L90">
        <f t="shared" si="57"/>
        <v>56.666666666666664</v>
      </c>
      <c r="M90">
        <f t="shared" si="58"/>
        <v>0</v>
      </c>
      <c r="O90" t="str">
        <f t="shared" si="59"/>
        <v/>
      </c>
      <c r="P90">
        <f t="shared" si="49"/>
        <v>360</v>
      </c>
      <c r="Q90">
        <f t="shared" si="50"/>
        <v>28.333333333333332</v>
      </c>
      <c r="R90">
        <f t="shared" si="51"/>
        <v>1</v>
      </c>
      <c r="S90" t="str">
        <f t="shared" si="52"/>
        <v>Faux</v>
      </c>
      <c r="U90" s="17">
        <f t="shared" si="46"/>
        <v>10200</v>
      </c>
      <c r="V90" s="183">
        <f t="shared" si="60"/>
        <v>10200</v>
      </c>
      <c r="W90" s="14">
        <f t="shared" si="61"/>
        <v>10200</v>
      </c>
      <c r="X90">
        <f t="shared" si="62"/>
        <v>10200</v>
      </c>
      <c r="Y90">
        <f t="shared" si="47"/>
        <v>0</v>
      </c>
      <c r="Z90">
        <f t="shared" si="79"/>
        <v>1</v>
      </c>
      <c r="AB90">
        <f t="shared" si="63"/>
        <v>0</v>
      </c>
      <c r="AD90" s="17">
        <f t="shared" si="64"/>
        <v>10200</v>
      </c>
      <c r="AE90">
        <f t="shared" si="65"/>
        <v>10200</v>
      </c>
      <c r="AF90">
        <f t="shared" si="66"/>
        <v>0</v>
      </c>
      <c r="AG90" s="216">
        <f t="shared" si="78"/>
        <v>100</v>
      </c>
      <c r="AH90" s="216">
        <f t="shared" si="53"/>
        <v>1020000</v>
      </c>
      <c r="AI90" s="216">
        <f t="shared" si="67"/>
        <v>0</v>
      </c>
      <c r="AJ90" s="216">
        <f t="shared" si="68"/>
        <v>1020000</v>
      </c>
      <c r="AK90" s="216">
        <f t="shared" si="69"/>
        <v>100</v>
      </c>
      <c r="AL90">
        <f t="shared" si="70"/>
        <v>100</v>
      </c>
      <c r="AN90">
        <f t="shared" si="71"/>
        <v>10200</v>
      </c>
      <c r="AO90" s="17">
        <f t="shared" si="72"/>
        <v>0</v>
      </c>
      <c r="AP90" s="17">
        <f t="shared" si="73"/>
        <v>1</v>
      </c>
      <c r="AQ90" s="14">
        <f t="shared" si="74"/>
        <v>10200</v>
      </c>
    </row>
    <row r="91" spans="2:43" x14ac:dyDescent="0.25">
      <c r="B91">
        <f>Polygone!BH120</f>
        <v>10320</v>
      </c>
      <c r="C91">
        <f t="shared" si="48"/>
        <v>57.333333333333336</v>
      </c>
      <c r="E91">
        <f t="shared" si="75"/>
        <v>180</v>
      </c>
      <c r="F91">
        <f t="shared" si="76"/>
        <v>57.333333333333336</v>
      </c>
      <c r="G91">
        <f t="shared" si="54"/>
        <v>0</v>
      </c>
      <c r="I91" t="str">
        <f t="shared" si="55"/>
        <v/>
      </c>
      <c r="J91">
        <f t="shared" si="56"/>
        <v>20640</v>
      </c>
      <c r="K91">
        <f t="shared" si="77"/>
        <v>360</v>
      </c>
      <c r="L91">
        <f t="shared" si="57"/>
        <v>57.333333333333336</v>
      </c>
      <c r="M91">
        <f t="shared" si="58"/>
        <v>0</v>
      </c>
      <c r="O91" t="str">
        <f t="shared" si="59"/>
        <v/>
      </c>
      <c r="P91">
        <f t="shared" si="49"/>
        <v>360</v>
      </c>
      <c r="Q91">
        <f t="shared" si="50"/>
        <v>28.666666666666668</v>
      </c>
      <c r="R91">
        <f t="shared" si="51"/>
        <v>1</v>
      </c>
      <c r="S91" t="str">
        <f t="shared" si="52"/>
        <v>Faux</v>
      </c>
      <c r="U91" s="17">
        <f t="shared" si="46"/>
        <v>10320</v>
      </c>
      <c r="V91" s="183">
        <f t="shared" si="60"/>
        <v>10320</v>
      </c>
      <c r="W91" s="14">
        <f t="shared" si="61"/>
        <v>10320</v>
      </c>
      <c r="X91">
        <f t="shared" si="62"/>
        <v>10320</v>
      </c>
      <c r="Y91">
        <f t="shared" si="47"/>
        <v>0</v>
      </c>
      <c r="Z91">
        <f t="shared" si="79"/>
        <v>1</v>
      </c>
      <c r="AB91">
        <f t="shared" si="63"/>
        <v>0</v>
      </c>
      <c r="AD91" s="17">
        <f t="shared" si="64"/>
        <v>10320</v>
      </c>
      <c r="AE91">
        <f t="shared" si="65"/>
        <v>10320</v>
      </c>
      <c r="AF91">
        <f t="shared" si="66"/>
        <v>0</v>
      </c>
      <c r="AG91" s="216">
        <f t="shared" si="78"/>
        <v>100</v>
      </c>
      <c r="AH91" s="216">
        <f t="shared" si="53"/>
        <v>1032000</v>
      </c>
      <c r="AI91" s="216">
        <f t="shared" si="67"/>
        <v>0</v>
      </c>
      <c r="AJ91" s="216">
        <f t="shared" si="68"/>
        <v>1032000</v>
      </c>
      <c r="AK91" s="216">
        <f t="shared" si="69"/>
        <v>100</v>
      </c>
      <c r="AL91">
        <f t="shared" si="70"/>
        <v>100</v>
      </c>
      <c r="AN91">
        <f t="shared" si="71"/>
        <v>10320</v>
      </c>
      <c r="AO91" s="17">
        <f t="shared" si="72"/>
        <v>0</v>
      </c>
      <c r="AP91" s="17">
        <f t="shared" si="73"/>
        <v>1</v>
      </c>
      <c r="AQ91" s="14">
        <f t="shared" si="74"/>
        <v>10320</v>
      </c>
    </row>
    <row r="92" spans="2:43" x14ac:dyDescent="0.25">
      <c r="B92">
        <f>Polygone!BH121</f>
        <v>10440</v>
      </c>
      <c r="C92">
        <f t="shared" si="48"/>
        <v>58</v>
      </c>
      <c r="E92">
        <f t="shared" si="75"/>
        <v>180</v>
      </c>
      <c r="F92">
        <f t="shared" si="76"/>
        <v>58</v>
      </c>
      <c r="G92">
        <f t="shared" si="54"/>
        <v>0</v>
      </c>
      <c r="I92" t="str">
        <f t="shared" si="55"/>
        <v/>
      </c>
      <c r="J92">
        <f t="shared" si="56"/>
        <v>20880</v>
      </c>
      <c r="K92">
        <f t="shared" si="77"/>
        <v>360</v>
      </c>
      <c r="L92">
        <f t="shared" si="57"/>
        <v>58</v>
      </c>
      <c r="M92">
        <f t="shared" si="58"/>
        <v>0</v>
      </c>
      <c r="O92" t="str">
        <f t="shared" si="59"/>
        <v/>
      </c>
      <c r="P92">
        <f t="shared" si="49"/>
        <v>360</v>
      </c>
      <c r="Q92">
        <f t="shared" si="50"/>
        <v>29</v>
      </c>
      <c r="R92">
        <f t="shared" si="51"/>
        <v>1</v>
      </c>
      <c r="S92" t="str">
        <f t="shared" si="52"/>
        <v>Faux</v>
      </c>
      <c r="U92" s="17">
        <f t="shared" si="46"/>
        <v>10440</v>
      </c>
      <c r="V92" s="183">
        <f t="shared" si="60"/>
        <v>10440</v>
      </c>
      <c r="W92" s="14">
        <f t="shared" si="61"/>
        <v>10440</v>
      </c>
      <c r="X92">
        <f t="shared" si="62"/>
        <v>10440</v>
      </c>
      <c r="Y92">
        <f t="shared" si="47"/>
        <v>0</v>
      </c>
      <c r="Z92">
        <f t="shared" si="79"/>
        <v>1</v>
      </c>
      <c r="AB92">
        <f t="shared" si="63"/>
        <v>0</v>
      </c>
      <c r="AD92" s="17">
        <f t="shared" si="64"/>
        <v>10440</v>
      </c>
      <c r="AE92">
        <f t="shared" si="65"/>
        <v>10440</v>
      </c>
      <c r="AF92">
        <f t="shared" si="66"/>
        <v>0</v>
      </c>
      <c r="AG92" s="216">
        <f t="shared" si="78"/>
        <v>100</v>
      </c>
      <c r="AH92" s="216">
        <f t="shared" si="53"/>
        <v>1044000</v>
      </c>
      <c r="AI92" s="216">
        <f t="shared" si="67"/>
        <v>0</v>
      </c>
      <c r="AJ92" s="216">
        <f t="shared" si="68"/>
        <v>1044000</v>
      </c>
      <c r="AK92" s="216">
        <f t="shared" si="69"/>
        <v>100</v>
      </c>
      <c r="AL92">
        <f t="shared" si="70"/>
        <v>100</v>
      </c>
      <c r="AN92">
        <f t="shared" si="71"/>
        <v>10440</v>
      </c>
      <c r="AO92" s="17">
        <f t="shared" si="72"/>
        <v>0</v>
      </c>
      <c r="AP92" s="17">
        <f t="shared" si="73"/>
        <v>1</v>
      </c>
      <c r="AQ92" s="14">
        <f t="shared" si="74"/>
        <v>10440</v>
      </c>
    </row>
    <row r="93" spans="2:43" x14ac:dyDescent="0.25">
      <c r="B93">
        <f>Polygone!BH122</f>
        <v>10560</v>
      </c>
      <c r="C93">
        <f t="shared" si="48"/>
        <v>58.666666666666664</v>
      </c>
      <c r="E93">
        <f t="shared" si="75"/>
        <v>180</v>
      </c>
      <c r="F93">
        <f t="shared" si="76"/>
        <v>58.666666666666664</v>
      </c>
      <c r="G93">
        <f t="shared" si="54"/>
        <v>0</v>
      </c>
      <c r="I93" t="str">
        <f t="shared" si="55"/>
        <v/>
      </c>
      <c r="J93">
        <f t="shared" si="56"/>
        <v>21120</v>
      </c>
      <c r="K93">
        <f t="shared" si="77"/>
        <v>360</v>
      </c>
      <c r="L93">
        <f t="shared" si="57"/>
        <v>58.666666666666664</v>
      </c>
      <c r="M93">
        <f t="shared" si="58"/>
        <v>0</v>
      </c>
      <c r="O93" t="str">
        <f t="shared" si="59"/>
        <v/>
      </c>
      <c r="P93">
        <f t="shared" si="49"/>
        <v>360</v>
      </c>
      <c r="Q93">
        <f t="shared" si="50"/>
        <v>29.333333333333332</v>
      </c>
      <c r="R93">
        <f t="shared" si="51"/>
        <v>1</v>
      </c>
      <c r="S93" t="str">
        <f t="shared" si="52"/>
        <v>Faux</v>
      </c>
      <c r="U93" s="17">
        <f t="shared" si="46"/>
        <v>10560</v>
      </c>
      <c r="V93" s="183">
        <f t="shared" si="60"/>
        <v>10560</v>
      </c>
      <c r="W93" s="14">
        <f t="shared" si="61"/>
        <v>10560</v>
      </c>
      <c r="X93">
        <f t="shared" si="62"/>
        <v>10560</v>
      </c>
      <c r="Y93">
        <f t="shared" si="47"/>
        <v>0</v>
      </c>
      <c r="Z93">
        <f t="shared" si="79"/>
        <v>1</v>
      </c>
      <c r="AB93">
        <f t="shared" si="63"/>
        <v>0</v>
      </c>
      <c r="AD93" s="17">
        <f t="shared" si="64"/>
        <v>10560</v>
      </c>
      <c r="AE93">
        <f t="shared" si="65"/>
        <v>10560</v>
      </c>
      <c r="AF93">
        <f t="shared" si="66"/>
        <v>0</v>
      </c>
      <c r="AG93" s="216">
        <f t="shared" si="78"/>
        <v>100</v>
      </c>
      <c r="AH93" s="216">
        <f t="shared" si="53"/>
        <v>1056000</v>
      </c>
      <c r="AI93" s="216">
        <f t="shared" si="67"/>
        <v>0</v>
      </c>
      <c r="AJ93" s="216">
        <f t="shared" si="68"/>
        <v>1056000</v>
      </c>
      <c r="AK93" s="216">
        <f t="shared" si="69"/>
        <v>100</v>
      </c>
      <c r="AL93">
        <f t="shared" si="70"/>
        <v>100</v>
      </c>
      <c r="AN93">
        <f t="shared" si="71"/>
        <v>10560</v>
      </c>
      <c r="AO93" s="17">
        <f t="shared" si="72"/>
        <v>0</v>
      </c>
      <c r="AP93" s="17">
        <f t="shared" si="73"/>
        <v>1</v>
      </c>
      <c r="AQ93" s="14">
        <f t="shared" si="74"/>
        <v>10560</v>
      </c>
    </row>
    <row r="94" spans="2:43" x14ac:dyDescent="0.25">
      <c r="B94">
        <f>Polygone!BH123</f>
        <v>10680</v>
      </c>
      <c r="C94">
        <f t="shared" si="48"/>
        <v>59.333333333333336</v>
      </c>
      <c r="E94">
        <f t="shared" si="75"/>
        <v>180</v>
      </c>
      <c r="F94">
        <f t="shared" si="76"/>
        <v>59.333333333333336</v>
      </c>
      <c r="G94">
        <f t="shared" si="54"/>
        <v>0</v>
      </c>
      <c r="I94" t="str">
        <f t="shared" si="55"/>
        <v/>
      </c>
      <c r="J94">
        <f t="shared" si="56"/>
        <v>21360</v>
      </c>
      <c r="K94">
        <f t="shared" si="77"/>
        <v>360</v>
      </c>
      <c r="L94">
        <f t="shared" si="57"/>
        <v>59.333333333333336</v>
      </c>
      <c r="M94">
        <f t="shared" si="58"/>
        <v>0</v>
      </c>
      <c r="O94" t="str">
        <f t="shared" si="59"/>
        <v/>
      </c>
      <c r="P94">
        <f t="shared" si="49"/>
        <v>360</v>
      </c>
      <c r="Q94">
        <f t="shared" si="50"/>
        <v>29.666666666666668</v>
      </c>
      <c r="R94">
        <f t="shared" si="51"/>
        <v>1</v>
      </c>
      <c r="S94" t="str">
        <f t="shared" si="52"/>
        <v>Faux</v>
      </c>
      <c r="U94" s="17">
        <f t="shared" si="46"/>
        <v>10680</v>
      </c>
      <c r="V94" s="183">
        <f t="shared" si="60"/>
        <v>10680</v>
      </c>
      <c r="W94" s="14">
        <f t="shared" si="61"/>
        <v>10680</v>
      </c>
      <c r="X94">
        <f t="shared" si="62"/>
        <v>10680</v>
      </c>
      <c r="Y94">
        <f t="shared" si="47"/>
        <v>0</v>
      </c>
      <c r="Z94">
        <f t="shared" si="79"/>
        <v>1</v>
      </c>
      <c r="AB94">
        <f t="shared" si="63"/>
        <v>0</v>
      </c>
      <c r="AD94" s="17">
        <f t="shared" si="64"/>
        <v>10680</v>
      </c>
      <c r="AE94">
        <f t="shared" si="65"/>
        <v>10680</v>
      </c>
      <c r="AF94">
        <f t="shared" si="66"/>
        <v>0</v>
      </c>
      <c r="AG94" s="216">
        <f t="shared" si="78"/>
        <v>100</v>
      </c>
      <c r="AH94" s="216">
        <f t="shared" si="53"/>
        <v>1068000</v>
      </c>
      <c r="AI94" s="216">
        <f t="shared" si="67"/>
        <v>0</v>
      </c>
      <c r="AJ94" s="216">
        <f t="shared" si="68"/>
        <v>1068000</v>
      </c>
      <c r="AK94" s="216">
        <f t="shared" si="69"/>
        <v>100</v>
      </c>
      <c r="AL94">
        <f t="shared" si="70"/>
        <v>100</v>
      </c>
      <c r="AN94">
        <f t="shared" si="71"/>
        <v>10680</v>
      </c>
      <c r="AO94" s="17">
        <f t="shared" si="72"/>
        <v>0</v>
      </c>
      <c r="AP94" s="17">
        <f t="shared" si="73"/>
        <v>1</v>
      </c>
      <c r="AQ94" s="14">
        <f t="shared" si="74"/>
        <v>10680</v>
      </c>
    </row>
    <row r="95" spans="2:43" x14ac:dyDescent="0.25">
      <c r="B95">
        <f>Polygone!BH124</f>
        <v>10800</v>
      </c>
      <c r="C95">
        <f t="shared" si="48"/>
        <v>60</v>
      </c>
      <c r="E95">
        <f t="shared" si="75"/>
        <v>180</v>
      </c>
      <c r="F95">
        <f t="shared" si="76"/>
        <v>60</v>
      </c>
      <c r="G95">
        <f t="shared" si="54"/>
        <v>0</v>
      </c>
      <c r="I95" t="str">
        <f t="shared" si="55"/>
        <v/>
      </c>
      <c r="J95">
        <f t="shared" si="56"/>
        <v>21600</v>
      </c>
      <c r="K95">
        <f t="shared" si="77"/>
        <v>360</v>
      </c>
      <c r="L95">
        <f t="shared" si="57"/>
        <v>60</v>
      </c>
      <c r="M95">
        <f t="shared" si="58"/>
        <v>0</v>
      </c>
      <c r="O95" t="str">
        <f t="shared" si="59"/>
        <v/>
      </c>
      <c r="P95">
        <f t="shared" si="49"/>
        <v>360</v>
      </c>
      <c r="Q95">
        <f t="shared" si="50"/>
        <v>30</v>
      </c>
      <c r="R95">
        <f t="shared" si="51"/>
        <v>1</v>
      </c>
      <c r="S95" t="str">
        <f t="shared" si="52"/>
        <v>Faux</v>
      </c>
      <c r="U95" s="17">
        <f t="shared" si="46"/>
        <v>10800</v>
      </c>
      <c r="V95" s="183">
        <f t="shared" si="60"/>
        <v>10800</v>
      </c>
      <c r="W95" s="14">
        <f t="shared" si="61"/>
        <v>10800</v>
      </c>
      <c r="X95">
        <f t="shared" si="62"/>
        <v>10800</v>
      </c>
      <c r="Y95">
        <f t="shared" si="47"/>
        <v>0</v>
      </c>
      <c r="Z95">
        <f t="shared" si="79"/>
        <v>1</v>
      </c>
      <c r="AB95">
        <f t="shared" si="63"/>
        <v>0</v>
      </c>
      <c r="AD95" s="17">
        <f t="shared" si="64"/>
        <v>10800</v>
      </c>
      <c r="AE95">
        <f t="shared" si="65"/>
        <v>10800</v>
      </c>
      <c r="AF95">
        <f t="shared" si="66"/>
        <v>0</v>
      </c>
      <c r="AG95" s="216">
        <f t="shared" si="78"/>
        <v>100</v>
      </c>
      <c r="AH95" s="216">
        <f t="shared" si="53"/>
        <v>1080000</v>
      </c>
      <c r="AI95" s="216">
        <f t="shared" si="67"/>
        <v>0</v>
      </c>
      <c r="AJ95" s="216">
        <f t="shared" si="68"/>
        <v>1080000</v>
      </c>
      <c r="AK95" s="216">
        <f t="shared" si="69"/>
        <v>100</v>
      </c>
      <c r="AL95">
        <f t="shared" si="70"/>
        <v>100</v>
      </c>
      <c r="AN95">
        <f t="shared" si="71"/>
        <v>10800</v>
      </c>
      <c r="AO95" s="17">
        <f t="shared" si="72"/>
        <v>0</v>
      </c>
      <c r="AP95" s="17">
        <f t="shared" si="73"/>
        <v>1</v>
      </c>
      <c r="AQ95" s="14">
        <f t="shared" si="74"/>
        <v>10800</v>
      </c>
    </row>
    <row r="96" spans="2:43" x14ac:dyDescent="0.25">
      <c r="B96">
        <f>Polygone!BH125</f>
        <v>10920</v>
      </c>
      <c r="C96">
        <f t="shared" si="48"/>
        <v>60.666666666666664</v>
      </c>
      <c r="E96">
        <f t="shared" si="75"/>
        <v>180</v>
      </c>
      <c r="F96">
        <f t="shared" si="76"/>
        <v>60.666666666666664</v>
      </c>
      <c r="G96">
        <f t="shared" si="54"/>
        <v>0</v>
      </c>
      <c r="I96" t="str">
        <f t="shared" si="55"/>
        <v/>
      </c>
      <c r="J96">
        <f t="shared" si="56"/>
        <v>21840</v>
      </c>
      <c r="K96">
        <f t="shared" si="77"/>
        <v>360</v>
      </c>
      <c r="L96">
        <f t="shared" si="57"/>
        <v>60.666666666666664</v>
      </c>
      <c r="M96">
        <f t="shared" si="58"/>
        <v>0</v>
      </c>
      <c r="O96" t="str">
        <f t="shared" si="59"/>
        <v/>
      </c>
      <c r="P96">
        <f t="shared" si="49"/>
        <v>360</v>
      </c>
      <c r="Q96">
        <f t="shared" si="50"/>
        <v>30.333333333333332</v>
      </c>
      <c r="R96">
        <f t="shared" si="51"/>
        <v>1</v>
      </c>
      <c r="S96" t="str">
        <f t="shared" si="52"/>
        <v>Faux</v>
      </c>
      <c r="U96" s="17">
        <f t="shared" si="46"/>
        <v>10920</v>
      </c>
      <c r="V96" s="183">
        <f t="shared" si="60"/>
        <v>10920</v>
      </c>
      <c r="W96" s="14">
        <f t="shared" si="61"/>
        <v>10920</v>
      </c>
      <c r="X96">
        <f t="shared" si="62"/>
        <v>10920</v>
      </c>
      <c r="Y96">
        <f t="shared" si="47"/>
        <v>0</v>
      </c>
      <c r="Z96">
        <f t="shared" si="79"/>
        <v>1</v>
      </c>
      <c r="AB96">
        <f t="shared" si="63"/>
        <v>0</v>
      </c>
      <c r="AD96" s="17">
        <f t="shared" si="64"/>
        <v>10920</v>
      </c>
      <c r="AE96">
        <f t="shared" si="65"/>
        <v>10920</v>
      </c>
      <c r="AF96">
        <f t="shared" si="66"/>
        <v>0</v>
      </c>
      <c r="AG96" s="216">
        <f t="shared" si="78"/>
        <v>100</v>
      </c>
      <c r="AH96" s="216">
        <f t="shared" si="53"/>
        <v>1092000</v>
      </c>
      <c r="AI96" s="216">
        <f t="shared" si="67"/>
        <v>0</v>
      </c>
      <c r="AJ96" s="216">
        <f t="shared" si="68"/>
        <v>1092000</v>
      </c>
      <c r="AK96" s="216">
        <f t="shared" si="69"/>
        <v>100</v>
      </c>
      <c r="AL96">
        <f t="shared" si="70"/>
        <v>100</v>
      </c>
      <c r="AN96">
        <f t="shared" si="71"/>
        <v>10920</v>
      </c>
      <c r="AO96" s="17">
        <f t="shared" si="72"/>
        <v>0</v>
      </c>
      <c r="AP96" s="17">
        <f t="shared" si="73"/>
        <v>1</v>
      </c>
      <c r="AQ96" s="14">
        <f t="shared" si="74"/>
        <v>10920</v>
      </c>
    </row>
    <row r="97" spans="2:43" x14ac:dyDescent="0.25">
      <c r="B97">
        <f>Polygone!BH126</f>
        <v>11040</v>
      </c>
      <c r="C97">
        <f t="shared" si="48"/>
        <v>61.333333333333336</v>
      </c>
      <c r="E97">
        <f t="shared" si="75"/>
        <v>180</v>
      </c>
      <c r="F97">
        <f t="shared" si="76"/>
        <v>61.333333333333336</v>
      </c>
      <c r="G97">
        <f t="shared" si="54"/>
        <v>0</v>
      </c>
      <c r="I97" t="str">
        <f t="shared" si="55"/>
        <v/>
      </c>
      <c r="J97">
        <f t="shared" si="56"/>
        <v>22080</v>
      </c>
      <c r="K97">
        <f t="shared" si="77"/>
        <v>360</v>
      </c>
      <c r="L97">
        <f t="shared" si="57"/>
        <v>61.333333333333336</v>
      </c>
      <c r="M97">
        <f t="shared" si="58"/>
        <v>0</v>
      </c>
      <c r="O97" t="str">
        <f t="shared" si="59"/>
        <v/>
      </c>
      <c r="P97">
        <f t="shared" si="49"/>
        <v>360</v>
      </c>
      <c r="Q97">
        <f t="shared" si="50"/>
        <v>30.666666666666668</v>
      </c>
      <c r="R97">
        <f t="shared" si="51"/>
        <v>1</v>
      </c>
      <c r="S97" t="str">
        <f t="shared" si="52"/>
        <v>Faux</v>
      </c>
      <c r="U97" s="17">
        <f t="shared" si="46"/>
        <v>11040</v>
      </c>
      <c r="V97" s="183">
        <f t="shared" si="60"/>
        <v>11040</v>
      </c>
      <c r="W97" s="14">
        <f t="shared" si="61"/>
        <v>11040</v>
      </c>
      <c r="X97">
        <f t="shared" si="62"/>
        <v>11040</v>
      </c>
      <c r="Y97">
        <f t="shared" si="47"/>
        <v>0</v>
      </c>
      <c r="Z97">
        <f t="shared" si="79"/>
        <v>1</v>
      </c>
      <c r="AB97">
        <f t="shared" si="63"/>
        <v>0</v>
      </c>
      <c r="AD97" s="17">
        <f t="shared" si="64"/>
        <v>11040</v>
      </c>
      <c r="AE97">
        <f t="shared" si="65"/>
        <v>11040</v>
      </c>
      <c r="AF97">
        <f t="shared" si="66"/>
        <v>0</v>
      </c>
      <c r="AG97" s="216">
        <f t="shared" si="78"/>
        <v>100</v>
      </c>
      <c r="AH97" s="216">
        <f t="shared" si="53"/>
        <v>1104000</v>
      </c>
      <c r="AI97" s="216">
        <f t="shared" si="67"/>
        <v>0</v>
      </c>
      <c r="AJ97" s="216">
        <f t="shared" si="68"/>
        <v>1104000</v>
      </c>
      <c r="AK97" s="216">
        <f t="shared" si="69"/>
        <v>100</v>
      </c>
      <c r="AL97">
        <f t="shared" si="70"/>
        <v>100</v>
      </c>
      <c r="AN97">
        <f t="shared" si="71"/>
        <v>11040</v>
      </c>
      <c r="AO97" s="17">
        <f t="shared" si="72"/>
        <v>0</v>
      </c>
      <c r="AP97" s="17">
        <f t="shared" si="73"/>
        <v>1</v>
      </c>
      <c r="AQ97" s="14">
        <f t="shared" si="74"/>
        <v>11040</v>
      </c>
    </row>
    <row r="98" spans="2:43" x14ac:dyDescent="0.25">
      <c r="B98">
        <f>Polygone!BH127</f>
        <v>11160</v>
      </c>
      <c r="C98">
        <f t="shared" si="48"/>
        <v>62</v>
      </c>
      <c r="E98">
        <f t="shared" si="75"/>
        <v>180</v>
      </c>
      <c r="F98">
        <f t="shared" si="76"/>
        <v>62</v>
      </c>
      <c r="G98">
        <f t="shared" si="54"/>
        <v>0</v>
      </c>
      <c r="I98" t="str">
        <f t="shared" si="55"/>
        <v/>
      </c>
      <c r="J98">
        <f t="shared" si="56"/>
        <v>22320</v>
      </c>
      <c r="K98">
        <f t="shared" si="77"/>
        <v>360</v>
      </c>
      <c r="L98">
        <f t="shared" si="57"/>
        <v>62</v>
      </c>
      <c r="M98">
        <f t="shared" si="58"/>
        <v>0</v>
      </c>
      <c r="O98" t="str">
        <f t="shared" si="59"/>
        <v/>
      </c>
      <c r="P98">
        <f t="shared" si="49"/>
        <v>360</v>
      </c>
      <c r="Q98">
        <f t="shared" si="50"/>
        <v>31</v>
      </c>
      <c r="R98">
        <f t="shared" si="51"/>
        <v>1</v>
      </c>
      <c r="S98" t="str">
        <f t="shared" si="52"/>
        <v>Faux</v>
      </c>
      <c r="U98" s="17">
        <f t="shared" si="46"/>
        <v>11160</v>
      </c>
      <c r="V98" s="183">
        <f t="shared" si="60"/>
        <v>11160</v>
      </c>
      <c r="W98" s="14">
        <f t="shared" si="61"/>
        <v>11160</v>
      </c>
      <c r="X98">
        <f t="shared" si="62"/>
        <v>11160</v>
      </c>
      <c r="Y98">
        <f t="shared" si="47"/>
        <v>0</v>
      </c>
      <c r="Z98">
        <f t="shared" si="79"/>
        <v>1</v>
      </c>
      <c r="AB98">
        <f t="shared" si="63"/>
        <v>0</v>
      </c>
      <c r="AD98" s="17">
        <f t="shared" si="64"/>
        <v>11160</v>
      </c>
      <c r="AE98">
        <f t="shared" si="65"/>
        <v>11160</v>
      </c>
      <c r="AF98">
        <f t="shared" si="66"/>
        <v>0</v>
      </c>
      <c r="AG98" s="216">
        <f t="shared" si="78"/>
        <v>100</v>
      </c>
      <c r="AH98" s="216">
        <f t="shared" si="53"/>
        <v>1116000</v>
      </c>
      <c r="AI98" s="216">
        <f t="shared" si="67"/>
        <v>0</v>
      </c>
      <c r="AJ98" s="216">
        <f t="shared" si="68"/>
        <v>1116000</v>
      </c>
      <c r="AK98" s="216">
        <f t="shared" si="69"/>
        <v>100</v>
      </c>
      <c r="AL98">
        <f t="shared" si="70"/>
        <v>100</v>
      </c>
      <c r="AN98">
        <f t="shared" si="71"/>
        <v>11160</v>
      </c>
      <c r="AO98" s="17">
        <f t="shared" si="72"/>
        <v>0</v>
      </c>
      <c r="AP98" s="17">
        <f t="shared" si="73"/>
        <v>1</v>
      </c>
      <c r="AQ98" s="14">
        <f t="shared" si="74"/>
        <v>11160</v>
      </c>
    </row>
    <row r="99" spans="2:43" x14ac:dyDescent="0.25">
      <c r="B99">
        <f>Polygone!BH128</f>
        <v>11280</v>
      </c>
      <c r="C99">
        <f t="shared" si="48"/>
        <v>62.666666666666664</v>
      </c>
      <c r="E99">
        <f t="shared" si="75"/>
        <v>180</v>
      </c>
      <c r="F99">
        <f t="shared" si="76"/>
        <v>62.666666666666664</v>
      </c>
      <c r="G99">
        <f t="shared" si="54"/>
        <v>0</v>
      </c>
      <c r="I99" t="str">
        <f t="shared" si="55"/>
        <v/>
      </c>
      <c r="J99">
        <f t="shared" si="56"/>
        <v>22560</v>
      </c>
      <c r="K99">
        <f t="shared" si="77"/>
        <v>360</v>
      </c>
      <c r="L99">
        <f t="shared" si="57"/>
        <v>62.666666666666664</v>
      </c>
      <c r="M99">
        <f t="shared" si="58"/>
        <v>0</v>
      </c>
      <c r="O99" t="str">
        <f t="shared" si="59"/>
        <v/>
      </c>
      <c r="P99">
        <f t="shared" si="49"/>
        <v>360</v>
      </c>
      <c r="Q99">
        <f t="shared" si="50"/>
        <v>31.333333333333332</v>
      </c>
      <c r="R99">
        <f t="shared" si="51"/>
        <v>1</v>
      </c>
      <c r="S99" t="str">
        <f t="shared" si="52"/>
        <v>Faux</v>
      </c>
      <c r="U99" s="17">
        <f t="shared" si="46"/>
        <v>11280</v>
      </c>
      <c r="V99" s="183">
        <f t="shared" si="60"/>
        <v>11280</v>
      </c>
      <c r="W99" s="14">
        <f t="shared" si="61"/>
        <v>11280</v>
      </c>
      <c r="X99">
        <f t="shared" si="62"/>
        <v>11280</v>
      </c>
      <c r="Y99">
        <f t="shared" si="47"/>
        <v>0</v>
      </c>
      <c r="Z99">
        <f t="shared" si="79"/>
        <v>1</v>
      </c>
      <c r="AB99">
        <f t="shared" si="63"/>
        <v>0</v>
      </c>
      <c r="AD99" s="17">
        <f t="shared" si="64"/>
        <v>11280</v>
      </c>
      <c r="AE99">
        <f t="shared" si="65"/>
        <v>11280</v>
      </c>
      <c r="AF99">
        <f t="shared" si="66"/>
        <v>0</v>
      </c>
      <c r="AG99" s="216">
        <f t="shared" si="78"/>
        <v>100</v>
      </c>
      <c r="AH99" s="216">
        <f t="shared" si="53"/>
        <v>1128000</v>
      </c>
      <c r="AI99" s="216">
        <f t="shared" si="67"/>
        <v>0</v>
      </c>
      <c r="AJ99" s="216">
        <f t="shared" si="68"/>
        <v>1128000</v>
      </c>
      <c r="AK99" s="216">
        <f t="shared" si="69"/>
        <v>100</v>
      </c>
      <c r="AL99">
        <f t="shared" si="70"/>
        <v>100</v>
      </c>
      <c r="AN99">
        <f t="shared" si="71"/>
        <v>11280</v>
      </c>
      <c r="AO99" s="17">
        <f t="shared" si="72"/>
        <v>0</v>
      </c>
      <c r="AP99" s="17">
        <f t="shared" si="73"/>
        <v>1</v>
      </c>
      <c r="AQ99" s="14">
        <f t="shared" si="74"/>
        <v>11280</v>
      </c>
    </row>
    <row r="100" spans="2:43" x14ac:dyDescent="0.25">
      <c r="B100">
        <f>Polygone!BH129</f>
        <v>11400</v>
      </c>
      <c r="C100">
        <f t="shared" si="48"/>
        <v>63.333333333333336</v>
      </c>
      <c r="E100">
        <f t="shared" si="75"/>
        <v>180</v>
      </c>
      <c r="F100">
        <f t="shared" si="76"/>
        <v>63.333333333333336</v>
      </c>
      <c r="G100">
        <f t="shared" si="54"/>
        <v>0</v>
      </c>
      <c r="I100" t="str">
        <f t="shared" si="55"/>
        <v/>
      </c>
      <c r="J100">
        <f t="shared" si="56"/>
        <v>22800</v>
      </c>
      <c r="K100">
        <f t="shared" si="77"/>
        <v>360</v>
      </c>
      <c r="L100">
        <f t="shared" si="57"/>
        <v>63.333333333333336</v>
      </c>
      <c r="M100">
        <f t="shared" si="58"/>
        <v>0</v>
      </c>
      <c r="O100" t="str">
        <f t="shared" si="59"/>
        <v/>
      </c>
      <c r="P100">
        <f t="shared" si="49"/>
        <v>360</v>
      </c>
      <c r="Q100">
        <f t="shared" si="50"/>
        <v>31.666666666666668</v>
      </c>
      <c r="R100">
        <f t="shared" si="51"/>
        <v>1</v>
      </c>
      <c r="S100" t="str">
        <f t="shared" si="52"/>
        <v>Faux</v>
      </c>
      <c r="U100" s="17">
        <f t="shared" si="46"/>
        <v>11400</v>
      </c>
      <c r="V100" s="183">
        <f t="shared" si="60"/>
        <v>11400</v>
      </c>
      <c r="W100" s="14">
        <f t="shared" si="61"/>
        <v>11400</v>
      </c>
      <c r="X100">
        <f t="shared" si="62"/>
        <v>11400</v>
      </c>
      <c r="Y100">
        <f t="shared" si="47"/>
        <v>0</v>
      </c>
      <c r="Z100">
        <f t="shared" si="79"/>
        <v>1</v>
      </c>
      <c r="AB100">
        <f t="shared" si="63"/>
        <v>0</v>
      </c>
      <c r="AD100" s="17">
        <f t="shared" si="64"/>
        <v>11400</v>
      </c>
      <c r="AE100">
        <f t="shared" si="65"/>
        <v>11400</v>
      </c>
      <c r="AF100">
        <f t="shared" si="66"/>
        <v>0</v>
      </c>
      <c r="AG100" s="216">
        <f t="shared" si="78"/>
        <v>100</v>
      </c>
      <c r="AH100" s="216">
        <f t="shared" si="53"/>
        <v>1140000</v>
      </c>
      <c r="AI100" s="216">
        <f t="shared" si="67"/>
        <v>0</v>
      </c>
      <c r="AJ100" s="216">
        <f t="shared" si="68"/>
        <v>1140000</v>
      </c>
      <c r="AK100" s="216">
        <f t="shared" si="69"/>
        <v>100</v>
      </c>
      <c r="AL100">
        <f t="shared" si="70"/>
        <v>100</v>
      </c>
      <c r="AN100">
        <f t="shared" si="71"/>
        <v>11400</v>
      </c>
      <c r="AO100" s="17">
        <f t="shared" si="72"/>
        <v>0</v>
      </c>
      <c r="AP100" s="17">
        <f t="shared" si="73"/>
        <v>1</v>
      </c>
      <c r="AQ100" s="14">
        <f t="shared" si="74"/>
        <v>11400</v>
      </c>
    </row>
    <row r="101" spans="2:43" x14ac:dyDescent="0.25">
      <c r="B101">
        <f>Polygone!BH130</f>
        <v>11520</v>
      </c>
      <c r="C101">
        <f t="shared" si="48"/>
        <v>64</v>
      </c>
      <c r="E101">
        <f t="shared" si="75"/>
        <v>180</v>
      </c>
      <c r="F101">
        <f t="shared" si="76"/>
        <v>64</v>
      </c>
      <c r="G101">
        <f t="shared" si="54"/>
        <v>0</v>
      </c>
      <c r="I101" t="str">
        <f t="shared" si="55"/>
        <v/>
      </c>
      <c r="J101">
        <f t="shared" si="56"/>
        <v>23040</v>
      </c>
      <c r="K101">
        <f t="shared" si="77"/>
        <v>360</v>
      </c>
      <c r="L101">
        <f t="shared" si="57"/>
        <v>64</v>
      </c>
      <c r="M101">
        <f t="shared" si="58"/>
        <v>0</v>
      </c>
      <c r="O101" t="str">
        <f t="shared" si="59"/>
        <v/>
      </c>
      <c r="P101">
        <f t="shared" si="49"/>
        <v>360</v>
      </c>
      <c r="Q101">
        <f t="shared" si="50"/>
        <v>32</v>
      </c>
      <c r="R101">
        <f t="shared" si="51"/>
        <v>1</v>
      </c>
      <c r="S101" t="str">
        <f t="shared" si="52"/>
        <v>Faux</v>
      </c>
      <c r="U101" s="17">
        <f t="shared" si="46"/>
        <v>11520</v>
      </c>
      <c r="V101" s="183">
        <f t="shared" si="60"/>
        <v>11520</v>
      </c>
      <c r="W101" s="14">
        <f t="shared" si="61"/>
        <v>11520</v>
      </c>
      <c r="X101">
        <f t="shared" si="62"/>
        <v>11520</v>
      </c>
      <c r="Y101">
        <f t="shared" si="47"/>
        <v>0</v>
      </c>
      <c r="Z101">
        <f t="shared" si="79"/>
        <v>1</v>
      </c>
      <c r="AB101">
        <f t="shared" si="63"/>
        <v>0</v>
      </c>
      <c r="AD101" s="17">
        <f t="shared" si="64"/>
        <v>11520</v>
      </c>
      <c r="AE101">
        <f t="shared" si="65"/>
        <v>11520</v>
      </c>
      <c r="AF101">
        <f t="shared" si="66"/>
        <v>0</v>
      </c>
      <c r="AG101" s="216">
        <f t="shared" si="78"/>
        <v>100</v>
      </c>
      <c r="AH101" s="216">
        <f t="shared" si="53"/>
        <v>1152000</v>
      </c>
      <c r="AI101" s="216">
        <f t="shared" si="67"/>
        <v>0</v>
      </c>
      <c r="AJ101" s="216">
        <f t="shared" si="68"/>
        <v>1152000</v>
      </c>
      <c r="AK101" s="216">
        <f t="shared" si="69"/>
        <v>100</v>
      </c>
      <c r="AL101">
        <f t="shared" si="70"/>
        <v>100</v>
      </c>
      <c r="AN101">
        <f t="shared" si="71"/>
        <v>11520</v>
      </c>
      <c r="AO101" s="17">
        <f t="shared" si="72"/>
        <v>0</v>
      </c>
      <c r="AP101" s="17">
        <f t="shared" si="73"/>
        <v>1</v>
      </c>
      <c r="AQ101" s="14">
        <f t="shared" si="74"/>
        <v>11520</v>
      </c>
    </row>
    <row r="102" spans="2:43" x14ac:dyDescent="0.25">
      <c r="B102">
        <f>Polygone!BH131</f>
        <v>11640</v>
      </c>
      <c r="C102">
        <f t="shared" ref="C102:C133" si="80">2*B102/360</f>
        <v>64.666666666666671</v>
      </c>
      <c r="E102">
        <f t="shared" si="75"/>
        <v>180</v>
      </c>
      <c r="F102">
        <f t="shared" si="76"/>
        <v>64.666666666666671</v>
      </c>
      <c r="G102">
        <f t="shared" si="54"/>
        <v>0</v>
      </c>
      <c r="I102" t="str">
        <f t="shared" si="55"/>
        <v/>
      </c>
      <c r="J102">
        <f t="shared" si="56"/>
        <v>23280</v>
      </c>
      <c r="K102">
        <f t="shared" si="77"/>
        <v>360</v>
      </c>
      <c r="L102">
        <f t="shared" si="57"/>
        <v>64.666666666666671</v>
      </c>
      <c r="M102">
        <f t="shared" si="58"/>
        <v>0</v>
      </c>
      <c r="O102" t="str">
        <f t="shared" si="59"/>
        <v/>
      </c>
      <c r="P102">
        <f t="shared" ref="P102:P133" si="81">IF(B102&gt;E102,K102,E102)</f>
        <v>360</v>
      </c>
      <c r="Q102">
        <f t="shared" ref="Q102:Q133" si="82">B102/P102</f>
        <v>32.333333333333336</v>
      </c>
      <c r="R102">
        <f t="shared" ref="R102:R133" si="83">IF(C102=Q102,0,1)</f>
        <v>1</v>
      </c>
      <c r="S102" t="str">
        <f t="shared" ref="S102:S133" si="84">IF(C102=Q102,"","Faux")</f>
        <v>Faux</v>
      </c>
      <c r="U102" s="17">
        <f t="shared" si="46"/>
        <v>11640</v>
      </c>
      <c r="V102" s="183">
        <f t="shared" si="60"/>
        <v>11640</v>
      </c>
      <c r="W102" s="14">
        <f t="shared" si="61"/>
        <v>11640</v>
      </c>
      <c r="X102">
        <f t="shared" si="62"/>
        <v>11640</v>
      </c>
      <c r="Y102">
        <f t="shared" si="47"/>
        <v>0</v>
      </c>
      <c r="Z102">
        <f t="shared" si="79"/>
        <v>1</v>
      </c>
      <c r="AB102">
        <f t="shared" si="63"/>
        <v>0</v>
      </c>
      <c r="AD102" s="17">
        <f t="shared" si="64"/>
        <v>11640</v>
      </c>
      <c r="AE102">
        <f t="shared" si="65"/>
        <v>11640</v>
      </c>
      <c r="AF102">
        <f t="shared" si="66"/>
        <v>0</v>
      </c>
      <c r="AG102" s="216">
        <f t="shared" si="78"/>
        <v>100</v>
      </c>
      <c r="AH102" s="216">
        <f t="shared" ref="AH102:AH133" si="85">AE102*AG102</f>
        <v>1164000</v>
      </c>
      <c r="AI102" s="216">
        <f t="shared" si="67"/>
        <v>0</v>
      </c>
      <c r="AJ102" s="216">
        <f t="shared" si="68"/>
        <v>1164000</v>
      </c>
      <c r="AK102" s="216">
        <f t="shared" si="69"/>
        <v>100</v>
      </c>
      <c r="AL102">
        <f t="shared" si="70"/>
        <v>100</v>
      </c>
      <c r="AN102">
        <f t="shared" si="71"/>
        <v>11640</v>
      </c>
      <c r="AO102" s="17">
        <f t="shared" si="72"/>
        <v>0</v>
      </c>
      <c r="AP102" s="17">
        <f t="shared" si="73"/>
        <v>1</v>
      </c>
      <c r="AQ102" s="14">
        <f t="shared" si="74"/>
        <v>11640</v>
      </c>
    </row>
    <row r="103" spans="2:43" x14ac:dyDescent="0.25">
      <c r="B103">
        <f>Polygone!BH132</f>
        <v>11760</v>
      </c>
      <c r="C103">
        <f t="shared" si="80"/>
        <v>65.333333333333329</v>
      </c>
      <c r="E103">
        <f t="shared" si="75"/>
        <v>180</v>
      </c>
      <c r="F103">
        <f t="shared" si="76"/>
        <v>65.333333333333329</v>
      </c>
      <c r="G103">
        <f t="shared" si="54"/>
        <v>0</v>
      </c>
      <c r="I103" t="str">
        <f t="shared" si="55"/>
        <v/>
      </c>
      <c r="J103">
        <f t="shared" si="56"/>
        <v>23520</v>
      </c>
      <c r="K103">
        <f t="shared" si="77"/>
        <v>360</v>
      </c>
      <c r="L103">
        <f t="shared" si="57"/>
        <v>65.333333333333329</v>
      </c>
      <c r="M103">
        <f t="shared" si="58"/>
        <v>0</v>
      </c>
      <c r="O103" t="str">
        <f t="shared" si="59"/>
        <v/>
      </c>
      <c r="P103">
        <f t="shared" si="81"/>
        <v>360</v>
      </c>
      <c r="Q103">
        <f t="shared" si="82"/>
        <v>32.666666666666664</v>
      </c>
      <c r="R103">
        <f t="shared" si="83"/>
        <v>1</v>
      </c>
      <c r="S103" t="str">
        <f t="shared" si="84"/>
        <v>Faux</v>
      </c>
      <c r="U103" s="17">
        <f t="shared" si="46"/>
        <v>11760</v>
      </c>
      <c r="V103" s="183">
        <f t="shared" si="60"/>
        <v>11760</v>
      </c>
      <c r="W103" s="14">
        <f t="shared" si="61"/>
        <v>11760</v>
      </c>
      <c r="X103">
        <f t="shared" si="62"/>
        <v>11760</v>
      </c>
      <c r="Y103">
        <f t="shared" si="47"/>
        <v>0</v>
      </c>
      <c r="Z103">
        <f t="shared" si="79"/>
        <v>1</v>
      </c>
      <c r="AB103">
        <f t="shared" si="63"/>
        <v>0</v>
      </c>
      <c r="AD103" s="17">
        <f t="shared" si="64"/>
        <v>11760</v>
      </c>
      <c r="AE103">
        <f t="shared" si="65"/>
        <v>11760</v>
      </c>
      <c r="AF103">
        <f t="shared" si="66"/>
        <v>0</v>
      </c>
      <c r="AG103" s="216">
        <f t="shared" si="78"/>
        <v>100</v>
      </c>
      <c r="AH103" s="216">
        <f t="shared" si="85"/>
        <v>1176000</v>
      </c>
      <c r="AI103" s="216">
        <f t="shared" si="67"/>
        <v>0</v>
      </c>
      <c r="AJ103" s="216">
        <f t="shared" si="68"/>
        <v>1176000</v>
      </c>
      <c r="AK103" s="216">
        <f t="shared" si="69"/>
        <v>100</v>
      </c>
      <c r="AL103">
        <f t="shared" si="70"/>
        <v>100</v>
      </c>
      <c r="AN103">
        <f t="shared" si="71"/>
        <v>11760</v>
      </c>
      <c r="AO103" s="17">
        <f t="shared" si="72"/>
        <v>0</v>
      </c>
      <c r="AP103" s="17">
        <f t="shared" si="73"/>
        <v>1</v>
      </c>
      <c r="AQ103" s="14">
        <f t="shared" si="74"/>
        <v>11760</v>
      </c>
    </row>
    <row r="104" spans="2:43" x14ac:dyDescent="0.25">
      <c r="B104">
        <f>Polygone!BH133</f>
        <v>11880</v>
      </c>
      <c r="C104">
        <f t="shared" si="80"/>
        <v>66</v>
      </c>
      <c r="E104">
        <f t="shared" si="75"/>
        <v>180</v>
      </c>
      <c r="F104">
        <f t="shared" si="76"/>
        <v>66</v>
      </c>
      <c r="G104">
        <f t="shared" si="54"/>
        <v>0</v>
      </c>
      <c r="I104" t="str">
        <f t="shared" si="55"/>
        <v/>
      </c>
      <c r="J104">
        <f t="shared" si="56"/>
        <v>23760</v>
      </c>
      <c r="K104">
        <f t="shared" si="77"/>
        <v>360</v>
      </c>
      <c r="L104">
        <f t="shared" si="57"/>
        <v>66</v>
      </c>
      <c r="M104">
        <f t="shared" si="58"/>
        <v>0</v>
      </c>
      <c r="O104" t="str">
        <f t="shared" si="59"/>
        <v/>
      </c>
      <c r="P104">
        <f t="shared" si="81"/>
        <v>360</v>
      </c>
      <c r="Q104">
        <f t="shared" si="82"/>
        <v>33</v>
      </c>
      <c r="R104">
        <f t="shared" si="83"/>
        <v>1</v>
      </c>
      <c r="S104" t="str">
        <f t="shared" si="84"/>
        <v>Faux</v>
      </c>
      <c r="U104" s="17">
        <f t="shared" si="46"/>
        <v>11880</v>
      </c>
      <c r="V104" s="183">
        <f t="shared" si="60"/>
        <v>11880</v>
      </c>
      <c r="W104" s="14">
        <f t="shared" si="61"/>
        <v>11880</v>
      </c>
      <c r="X104">
        <f t="shared" si="62"/>
        <v>11880</v>
      </c>
      <c r="Y104">
        <f t="shared" si="47"/>
        <v>0</v>
      </c>
      <c r="Z104">
        <f t="shared" si="79"/>
        <v>1</v>
      </c>
      <c r="AB104">
        <f t="shared" si="63"/>
        <v>0</v>
      </c>
      <c r="AD104" s="17">
        <f t="shared" si="64"/>
        <v>11880</v>
      </c>
      <c r="AE104">
        <f t="shared" si="65"/>
        <v>11880</v>
      </c>
      <c r="AF104">
        <f t="shared" si="66"/>
        <v>0</v>
      </c>
      <c r="AG104" s="216">
        <f t="shared" si="78"/>
        <v>100</v>
      </c>
      <c r="AH104" s="216">
        <f t="shared" si="85"/>
        <v>1188000</v>
      </c>
      <c r="AI104" s="216">
        <f t="shared" si="67"/>
        <v>0</v>
      </c>
      <c r="AJ104" s="216">
        <f t="shared" si="68"/>
        <v>1188000</v>
      </c>
      <c r="AK104" s="216">
        <f t="shared" si="69"/>
        <v>100</v>
      </c>
      <c r="AL104">
        <f t="shared" si="70"/>
        <v>100</v>
      </c>
      <c r="AN104">
        <f t="shared" si="71"/>
        <v>11880</v>
      </c>
      <c r="AO104" s="17">
        <f t="shared" si="72"/>
        <v>0</v>
      </c>
      <c r="AP104" s="17">
        <f t="shared" si="73"/>
        <v>1</v>
      </c>
      <c r="AQ104" s="14">
        <f t="shared" si="74"/>
        <v>11880</v>
      </c>
    </row>
    <row r="105" spans="2:43" x14ac:dyDescent="0.25">
      <c r="B105">
        <f>Polygone!BH134</f>
        <v>12000</v>
      </c>
      <c r="C105">
        <f t="shared" si="80"/>
        <v>66.666666666666671</v>
      </c>
      <c r="E105">
        <f t="shared" si="75"/>
        <v>180</v>
      </c>
      <c r="F105">
        <f t="shared" si="76"/>
        <v>66.666666666666671</v>
      </c>
      <c r="G105">
        <f t="shared" si="54"/>
        <v>0</v>
      </c>
      <c r="I105" t="str">
        <f t="shared" si="55"/>
        <v/>
      </c>
      <c r="J105">
        <f t="shared" si="56"/>
        <v>24000</v>
      </c>
      <c r="K105">
        <f t="shared" si="77"/>
        <v>360</v>
      </c>
      <c r="L105">
        <f t="shared" si="57"/>
        <v>66.666666666666671</v>
      </c>
      <c r="M105">
        <f t="shared" si="58"/>
        <v>0</v>
      </c>
      <c r="O105" t="str">
        <f t="shared" si="59"/>
        <v/>
      </c>
      <c r="P105">
        <f t="shared" si="81"/>
        <v>360</v>
      </c>
      <c r="Q105">
        <f t="shared" si="82"/>
        <v>33.333333333333336</v>
      </c>
      <c r="R105">
        <f t="shared" si="83"/>
        <v>1</v>
      </c>
      <c r="S105" t="str">
        <f t="shared" si="84"/>
        <v>Faux</v>
      </c>
      <c r="U105" s="17">
        <f t="shared" si="46"/>
        <v>12000</v>
      </c>
      <c r="V105" s="183">
        <f t="shared" si="60"/>
        <v>12000</v>
      </c>
      <c r="W105" s="14">
        <f t="shared" si="61"/>
        <v>12000</v>
      </c>
      <c r="X105">
        <f t="shared" si="62"/>
        <v>12000</v>
      </c>
      <c r="Y105">
        <f t="shared" si="47"/>
        <v>0</v>
      </c>
      <c r="Z105">
        <f t="shared" si="79"/>
        <v>1</v>
      </c>
      <c r="AB105">
        <f t="shared" si="63"/>
        <v>0</v>
      </c>
      <c r="AD105" s="17">
        <f t="shared" si="64"/>
        <v>12000</v>
      </c>
      <c r="AE105">
        <f t="shared" si="65"/>
        <v>12000</v>
      </c>
      <c r="AF105">
        <f t="shared" si="66"/>
        <v>0</v>
      </c>
      <c r="AG105" s="216">
        <f t="shared" si="78"/>
        <v>100</v>
      </c>
      <c r="AH105" s="216">
        <f t="shared" si="85"/>
        <v>1200000</v>
      </c>
      <c r="AI105" s="216">
        <f t="shared" si="67"/>
        <v>0</v>
      </c>
      <c r="AJ105" s="216">
        <f t="shared" si="68"/>
        <v>1200000</v>
      </c>
      <c r="AK105" s="216">
        <f t="shared" si="69"/>
        <v>100</v>
      </c>
      <c r="AL105">
        <f t="shared" si="70"/>
        <v>100</v>
      </c>
      <c r="AN105">
        <f t="shared" si="71"/>
        <v>12000</v>
      </c>
      <c r="AO105" s="17">
        <f t="shared" si="72"/>
        <v>0</v>
      </c>
      <c r="AP105" s="17">
        <f t="shared" si="73"/>
        <v>1</v>
      </c>
      <c r="AQ105" s="14">
        <f t="shared" si="74"/>
        <v>12000</v>
      </c>
    </row>
    <row r="106" spans="2:43" x14ac:dyDescent="0.25">
      <c r="B106">
        <f>Polygone!BH135</f>
        <v>12120</v>
      </c>
      <c r="C106">
        <f t="shared" si="80"/>
        <v>67.333333333333329</v>
      </c>
      <c r="E106">
        <f t="shared" si="75"/>
        <v>180</v>
      </c>
      <c r="F106">
        <f t="shared" si="76"/>
        <v>67.333333333333329</v>
      </c>
      <c r="G106">
        <f t="shared" si="54"/>
        <v>0</v>
      </c>
      <c r="I106" t="str">
        <f t="shared" si="55"/>
        <v/>
      </c>
      <c r="J106">
        <f t="shared" si="56"/>
        <v>24240</v>
      </c>
      <c r="K106">
        <f t="shared" si="77"/>
        <v>360</v>
      </c>
      <c r="L106">
        <f t="shared" si="57"/>
        <v>67.333333333333329</v>
      </c>
      <c r="M106">
        <f t="shared" si="58"/>
        <v>0</v>
      </c>
      <c r="O106" t="str">
        <f t="shared" si="59"/>
        <v/>
      </c>
      <c r="P106">
        <f t="shared" si="81"/>
        <v>360</v>
      </c>
      <c r="Q106">
        <f t="shared" si="82"/>
        <v>33.666666666666664</v>
      </c>
      <c r="R106">
        <f t="shared" si="83"/>
        <v>1</v>
      </c>
      <c r="S106" t="str">
        <f t="shared" si="84"/>
        <v>Faux</v>
      </c>
      <c r="U106" s="17">
        <f t="shared" si="46"/>
        <v>12120</v>
      </c>
      <c r="V106" s="183">
        <f t="shared" si="60"/>
        <v>12120</v>
      </c>
      <c r="W106" s="14">
        <f t="shared" si="61"/>
        <v>12120</v>
      </c>
      <c r="X106">
        <f t="shared" si="62"/>
        <v>12120</v>
      </c>
      <c r="Y106">
        <f t="shared" si="47"/>
        <v>0</v>
      </c>
      <c r="Z106">
        <f t="shared" si="79"/>
        <v>1</v>
      </c>
      <c r="AB106">
        <f t="shared" si="63"/>
        <v>0</v>
      </c>
      <c r="AD106" s="17">
        <f t="shared" si="64"/>
        <v>12120</v>
      </c>
      <c r="AE106">
        <f t="shared" si="65"/>
        <v>12120</v>
      </c>
      <c r="AF106">
        <f t="shared" si="66"/>
        <v>0</v>
      </c>
      <c r="AG106" s="216">
        <f t="shared" si="78"/>
        <v>100</v>
      </c>
      <c r="AH106" s="216">
        <f t="shared" si="85"/>
        <v>1212000</v>
      </c>
      <c r="AI106" s="216">
        <f t="shared" si="67"/>
        <v>0</v>
      </c>
      <c r="AJ106" s="216">
        <f t="shared" si="68"/>
        <v>1212000</v>
      </c>
      <c r="AK106" s="216">
        <f t="shared" si="69"/>
        <v>100</v>
      </c>
      <c r="AL106">
        <f t="shared" si="70"/>
        <v>100</v>
      </c>
      <c r="AN106">
        <f t="shared" si="71"/>
        <v>12120</v>
      </c>
      <c r="AO106" s="17">
        <f t="shared" si="72"/>
        <v>0</v>
      </c>
      <c r="AP106" s="17">
        <f t="shared" si="73"/>
        <v>1</v>
      </c>
      <c r="AQ106" s="14">
        <f t="shared" si="74"/>
        <v>12120</v>
      </c>
    </row>
    <row r="107" spans="2:43" x14ac:dyDescent="0.25">
      <c r="B107">
        <f>Polygone!BH136</f>
        <v>12240</v>
      </c>
      <c r="C107">
        <f t="shared" si="80"/>
        <v>68</v>
      </c>
      <c r="E107">
        <f t="shared" si="75"/>
        <v>180</v>
      </c>
      <c r="F107">
        <f t="shared" si="76"/>
        <v>68</v>
      </c>
      <c r="G107">
        <f t="shared" si="54"/>
        <v>0</v>
      </c>
      <c r="I107" t="str">
        <f t="shared" si="55"/>
        <v/>
      </c>
      <c r="J107">
        <f t="shared" si="56"/>
        <v>24480</v>
      </c>
      <c r="K107">
        <f t="shared" si="77"/>
        <v>360</v>
      </c>
      <c r="L107">
        <f t="shared" si="57"/>
        <v>68</v>
      </c>
      <c r="M107">
        <f t="shared" si="58"/>
        <v>0</v>
      </c>
      <c r="O107" t="str">
        <f t="shared" si="59"/>
        <v/>
      </c>
      <c r="P107">
        <f t="shared" si="81"/>
        <v>360</v>
      </c>
      <c r="Q107">
        <f t="shared" si="82"/>
        <v>34</v>
      </c>
      <c r="R107">
        <f t="shared" si="83"/>
        <v>1</v>
      </c>
      <c r="S107" t="str">
        <f t="shared" si="84"/>
        <v>Faux</v>
      </c>
      <c r="U107" s="17">
        <f t="shared" si="46"/>
        <v>12240</v>
      </c>
      <c r="V107" s="183">
        <f t="shared" si="60"/>
        <v>12240</v>
      </c>
      <c r="W107" s="14">
        <f t="shared" si="61"/>
        <v>12240</v>
      </c>
      <c r="X107">
        <f t="shared" si="62"/>
        <v>12240</v>
      </c>
      <c r="Y107">
        <f t="shared" si="47"/>
        <v>0</v>
      </c>
      <c r="Z107">
        <f t="shared" si="79"/>
        <v>1</v>
      </c>
      <c r="AB107">
        <f t="shared" si="63"/>
        <v>0</v>
      </c>
      <c r="AD107" s="17">
        <f t="shared" si="64"/>
        <v>12240</v>
      </c>
      <c r="AE107">
        <f t="shared" si="65"/>
        <v>12240</v>
      </c>
      <c r="AF107">
        <f t="shared" si="66"/>
        <v>0</v>
      </c>
      <c r="AG107" s="216">
        <f t="shared" si="78"/>
        <v>100</v>
      </c>
      <c r="AH107" s="216">
        <f t="shared" si="85"/>
        <v>1224000</v>
      </c>
      <c r="AI107" s="216">
        <f t="shared" si="67"/>
        <v>0</v>
      </c>
      <c r="AJ107" s="216">
        <f t="shared" si="68"/>
        <v>1224000</v>
      </c>
      <c r="AK107" s="216">
        <f t="shared" si="69"/>
        <v>100</v>
      </c>
      <c r="AL107">
        <f t="shared" si="70"/>
        <v>100</v>
      </c>
      <c r="AN107">
        <f t="shared" si="71"/>
        <v>12240</v>
      </c>
      <c r="AO107" s="17">
        <f t="shared" si="72"/>
        <v>0</v>
      </c>
      <c r="AP107" s="17">
        <f t="shared" si="73"/>
        <v>1</v>
      </c>
      <c r="AQ107" s="14">
        <f t="shared" si="74"/>
        <v>12240</v>
      </c>
    </row>
    <row r="108" spans="2:43" x14ac:dyDescent="0.25">
      <c r="B108">
        <f>Polygone!BH137</f>
        <v>12360</v>
      </c>
      <c r="C108">
        <f t="shared" si="80"/>
        <v>68.666666666666671</v>
      </c>
      <c r="E108">
        <f t="shared" si="75"/>
        <v>180</v>
      </c>
      <c r="F108">
        <f t="shared" si="76"/>
        <v>68.666666666666671</v>
      </c>
      <c r="G108">
        <f t="shared" si="54"/>
        <v>0</v>
      </c>
      <c r="I108" t="str">
        <f t="shared" si="55"/>
        <v/>
      </c>
      <c r="J108">
        <f t="shared" si="56"/>
        <v>24720</v>
      </c>
      <c r="K108">
        <f t="shared" si="77"/>
        <v>360</v>
      </c>
      <c r="L108">
        <f t="shared" si="57"/>
        <v>68.666666666666671</v>
      </c>
      <c r="M108">
        <f t="shared" si="58"/>
        <v>0</v>
      </c>
      <c r="O108" t="str">
        <f t="shared" si="59"/>
        <v/>
      </c>
      <c r="P108">
        <f t="shared" si="81"/>
        <v>360</v>
      </c>
      <c r="Q108">
        <f t="shared" si="82"/>
        <v>34.333333333333336</v>
      </c>
      <c r="R108">
        <f t="shared" si="83"/>
        <v>1</v>
      </c>
      <c r="S108" t="str">
        <f t="shared" si="84"/>
        <v>Faux</v>
      </c>
      <c r="U108" s="17">
        <f t="shared" si="46"/>
        <v>12360</v>
      </c>
      <c r="V108" s="183">
        <f t="shared" si="60"/>
        <v>12360</v>
      </c>
      <c r="W108" s="14">
        <f t="shared" si="61"/>
        <v>12360</v>
      </c>
      <c r="X108">
        <f t="shared" si="62"/>
        <v>12360</v>
      </c>
      <c r="Y108">
        <f t="shared" si="47"/>
        <v>0</v>
      </c>
      <c r="Z108">
        <f t="shared" si="79"/>
        <v>1</v>
      </c>
      <c r="AB108">
        <f t="shared" si="63"/>
        <v>0</v>
      </c>
      <c r="AD108" s="17">
        <f t="shared" si="64"/>
        <v>12360</v>
      </c>
      <c r="AE108">
        <f t="shared" si="65"/>
        <v>12360</v>
      </c>
      <c r="AF108">
        <f t="shared" si="66"/>
        <v>0</v>
      </c>
      <c r="AG108" s="216">
        <f t="shared" si="78"/>
        <v>100</v>
      </c>
      <c r="AH108" s="216">
        <f t="shared" si="85"/>
        <v>1236000</v>
      </c>
      <c r="AI108" s="216">
        <f t="shared" si="67"/>
        <v>0</v>
      </c>
      <c r="AJ108" s="216">
        <f t="shared" si="68"/>
        <v>1236000</v>
      </c>
      <c r="AK108" s="216">
        <f t="shared" si="69"/>
        <v>100</v>
      </c>
      <c r="AL108">
        <f t="shared" si="70"/>
        <v>100</v>
      </c>
      <c r="AN108">
        <f t="shared" si="71"/>
        <v>12360</v>
      </c>
      <c r="AO108" s="17">
        <f t="shared" si="72"/>
        <v>0</v>
      </c>
      <c r="AP108" s="17">
        <f t="shared" si="73"/>
        <v>1</v>
      </c>
      <c r="AQ108" s="14">
        <f t="shared" si="74"/>
        <v>12360</v>
      </c>
    </row>
    <row r="109" spans="2:43" x14ac:dyDescent="0.25">
      <c r="B109">
        <f>Polygone!BH138</f>
        <v>12480</v>
      </c>
      <c r="C109">
        <f t="shared" si="80"/>
        <v>69.333333333333329</v>
      </c>
      <c r="E109">
        <f t="shared" si="75"/>
        <v>180</v>
      </c>
      <c r="F109">
        <f t="shared" si="76"/>
        <v>69.333333333333329</v>
      </c>
      <c r="G109">
        <f t="shared" si="54"/>
        <v>0</v>
      </c>
      <c r="I109" t="str">
        <f t="shared" si="55"/>
        <v/>
      </c>
      <c r="J109">
        <f t="shared" si="56"/>
        <v>24960</v>
      </c>
      <c r="K109">
        <f t="shared" si="77"/>
        <v>360</v>
      </c>
      <c r="L109">
        <f t="shared" si="57"/>
        <v>69.333333333333329</v>
      </c>
      <c r="M109">
        <f t="shared" si="58"/>
        <v>0</v>
      </c>
      <c r="O109" t="str">
        <f t="shared" si="59"/>
        <v/>
      </c>
      <c r="P109">
        <f t="shared" si="81"/>
        <v>360</v>
      </c>
      <c r="Q109">
        <f t="shared" si="82"/>
        <v>34.666666666666664</v>
      </c>
      <c r="R109">
        <f t="shared" si="83"/>
        <v>1</v>
      </c>
      <c r="S109" t="str">
        <f t="shared" si="84"/>
        <v>Faux</v>
      </c>
      <c r="U109" s="17">
        <f t="shared" si="46"/>
        <v>12480</v>
      </c>
      <c r="V109" s="183">
        <f t="shared" si="60"/>
        <v>12480</v>
      </c>
      <c r="W109" s="14">
        <f t="shared" si="61"/>
        <v>12480</v>
      </c>
      <c r="X109">
        <f t="shared" si="62"/>
        <v>12480</v>
      </c>
      <c r="Y109">
        <f t="shared" si="47"/>
        <v>0</v>
      </c>
      <c r="Z109">
        <f t="shared" si="79"/>
        <v>1</v>
      </c>
      <c r="AB109">
        <f t="shared" si="63"/>
        <v>0</v>
      </c>
      <c r="AD109" s="17">
        <f t="shared" si="64"/>
        <v>12480</v>
      </c>
      <c r="AE109">
        <f t="shared" si="65"/>
        <v>12480</v>
      </c>
      <c r="AF109">
        <f t="shared" si="66"/>
        <v>0</v>
      </c>
      <c r="AG109" s="216">
        <f t="shared" si="78"/>
        <v>100</v>
      </c>
      <c r="AH109" s="216">
        <f t="shared" si="85"/>
        <v>1248000</v>
      </c>
      <c r="AI109" s="216">
        <f t="shared" si="67"/>
        <v>0</v>
      </c>
      <c r="AJ109" s="216">
        <f t="shared" si="68"/>
        <v>1248000</v>
      </c>
      <c r="AK109" s="216">
        <f t="shared" si="69"/>
        <v>100</v>
      </c>
      <c r="AL109">
        <f t="shared" si="70"/>
        <v>100</v>
      </c>
      <c r="AN109">
        <f t="shared" si="71"/>
        <v>12480</v>
      </c>
      <c r="AO109" s="17">
        <f t="shared" si="72"/>
        <v>0</v>
      </c>
      <c r="AP109" s="17">
        <f t="shared" si="73"/>
        <v>1</v>
      </c>
      <c r="AQ109" s="14">
        <f t="shared" si="74"/>
        <v>12480</v>
      </c>
    </row>
    <row r="110" spans="2:43" x14ac:dyDescent="0.25">
      <c r="B110">
        <f>Polygone!BH139</f>
        <v>12600</v>
      </c>
      <c r="C110">
        <f t="shared" si="80"/>
        <v>70</v>
      </c>
      <c r="E110">
        <f t="shared" si="75"/>
        <v>180</v>
      </c>
      <c r="F110">
        <f t="shared" si="76"/>
        <v>70</v>
      </c>
      <c r="G110">
        <f t="shared" si="54"/>
        <v>0</v>
      </c>
      <c r="I110" t="str">
        <f t="shared" si="55"/>
        <v/>
      </c>
      <c r="J110">
        <f t="shared" si="56"/>
        <v>25200</v>
      </c>
      <c r="K110">
        <f t="shared" si="77"/>
        <v>360</v>
      </c>
      <c r="L110">
        <f t="shared" si="57"/>
        <v>70</v>
      </c>
      <c r="M110">
        <f t="shared" si="58"/>
        <v>0</v>
      </c>
      <c r="O110" t="str">
        <f t="shared" si="59"/>
        <v/>
      </c>
      <c r="P110">
        <f t="shared" si="81"/>
        <v>360</v>
      </c>
      <c r="Q110">
        <f t="shared" si="82"/>
        <v>35</v>
      </c>
      <c r="R110">
        <f t="shared" si="83"/>
        <v>1</v>
      </c>
      <c r="S110" t="str">
        <f t="shared" si="84"/>
        <v>Faux</v>
      </c>
      <c r="U110" s="17">
        <f t="shared" si="46"/>
        <v>12600</v>
      </c>
      <c r="V110" s="183">
        <f t="shared" si="60"/>
        <v>12600</v>
      </c>
      <c r="W110" s="14">
        <f t="shared" si="61"/>
        <v>12600</v>
      </c>
      <c r="X110">
        <f t="shared" si="62"/>
        <v>12600</v>
      </c>
      <c r="Y110">
        <f t="shared" si="47"/>
        <v>0</v>
      </c>
      <c r="Z110">
        <f t="shared" si="79"/>
        <v>1</v>
      </c>
      <c r="AB110">
        <f t="shared" si="63"/>
        <v>0</v>
      </c>
      <c r="AD110" s="17">
        <f t="shared" si="64"/>
        <v>12600</v>
      </c>
      <c r="AE110">
        <f t="shared" si="65"/>
        <v>12600</v>
      </c>
      <c r="AF110">
        <f t="shared" si="66"/>
        <v>0</v>
      </c>
      <c r="AG110" s="216">
        <f t="shared" si="78"/>
        <v>100</v>
      </c>
      <c r="AH110" s="216">
        <f t="shared" si="85"/>
        <v>1260000</v>
      </c>
      <c r="AI110" s="216">
        <f t="shared" si="67"/>
        <v>0</v>
      </c>
      <c r="AJ110" s="216">
        <f t="shared" si="68"/>
        <v>1260000</v>
      </c>
      <c r="AK110" s="216">
        <f t="shared" si="69"/>
        <v>100</v>
      </c>
      <c r="AL110">
        <f t="shared" si="70"/>
        <v>100</v>
      </c>
      <c r="AN110">
        <f t="shared" si="71"/>
        <v>12600</v>
      </c>
      <c r="AO110" s="17">
        <f t="shared" si="72"/>
        <v>0</v>
      </c>
      <c r="AP110" s="17">
        <f t="shared" si="73"/>
        <v>1</v>
      </c>
      <c r="AQ110" s="14">
        <f t="shared" si="74"/>
        <v>12600</v>
      </c>
    </row>
    <row r="111" spans="2:43" x14ac:dyDescent="0.25">
      <c r="B111">
        <f>Polygone!BH140</f>
        <v>12720</v>
      </c>
      <c r="C111">
        <f t="shared" si="80"/>
        <v>70.666666666666671</v>
      </c>
      <c r="E111">
        <f t="shared" si="75"/>
        <v>180</v>
      </c>
      <c r="F111">
        <f t="shared" si="76"/>
        <v>70.666666666666671</v>
      </c>
      <c r="G111">
        <f t="shared" si="54"/>
        <v>0</v>
      </c>
      <c r="I111" t="str">
        <f t="shared" si="55"/>
        <v/>
      </c>
      <c r="J111">
        <f t="shared" si="56"/>
        <v>25440</v>
      </c>
      <c r="K111">
        <f t="shared" si="77"/>
        <v>360</v>
      </c>
      <c r="L111">
        <f t="shared" si="57"/>
        <v>70.666666666666671</v>
      </c>
      <c r="M111">
        <f t="shared" si="58"/>
        <v>0</v>
      </c>
      <c r="O111" t="str">
        <f t="shared" si="59"/>
        <v/>
      </c>
      <c r="P111">
        <f t="shared" si="81"/>
        <v>360</v>
      </c>
      <c r="Q111">
        <f t="shared" si="82"/>
        <v>35.333333333333336</v>
      </c>
      <c r="R111">
        <f t="shared" si="83"/>
        <v>1</v>
      </c>
      <c r="S111" t="str">
        <f t="shared" si="84"/>
        <v>Faux</v>
      </c>
      <c r="U111" s="17">
        <f t="shared" si="46"/>
        <v>12720</v>
      </c>
      <c r="V111" s="183">
        <f t="shared" si="60"/>
        <v>12720</v>
      </c>
      <c r="W111" s="14">
        <f t="shared" si="61"/>
        <v>12720</v>
      </c>
      <c r="X111">
        <f t="shared" si="62"/>
        <v>12720</v>
      </c>
      <c r="Y111">
        <f t="shared" si="47"/>
        <v>0</v>
      </c>
      <c r="Z111">
        <f t="shared" si="79"/>
        <v>1</v>
      </c>
      <c r="AB111">
        <f t="shared" si="63"/>
        <v>0</v>
      </c>
      <c r="AD111" s="17">
        <f t="shared" si="64"/>
        <v>12720</v>
      </c>
      <c r="AE111">
        <f t="shared" si="65"/>
        <v>12720</v>
      </c>
      <c r="AF111">
        <f t="shared" si="66"/>
        <v>0</v>
      </c>
      <c r="AG111" s="216">
        <f t="shared" si="78"/>
        <v>100</v>
      </c>
      <c r="AH111" s="216">
        <f t="shared" si="85"/>
        <v>1272000</v>
      </c>
      <c r="AI111" s="216">
        <f t="shared" si="67"/>
        <v>0</v>
      </c>
      <c r="AJ111" s="216">
        <f t="shared" si="68"/>
        <v>1272000</v>
      </c>
      <c r="AK111" s="216">
        <f t="shared" si="69"/>
        <v>100</v>
      </c>
      <c r="AL111">
        <f t="shared" si="70"/>
        <v>100</v>
      </c>
      <c r="AN111">
        <f t="shared" si="71"/>
        <v>12720</v>
      </c>
      <c r="AO111" s="17">
        <f t="shared" si="72"/>
        <v>0</v>
      </c>
      <c r="AP111" s="17">
        <f t="shared" si="73"/>
        <v>1</v>
      </c>
      <c r="AQ111" s="14">
        <f t="shared" si="74"/>
        <v>12720</v>
      </c>
    </row>
    <row r="112" spans="2:43" x14ac:dyDescent="0.25">
      <c r="B112">
        <f>Polygone!BH141</f>
        <v>12840</v>
      </c>
      <c r="C112">
        <f t="shared" si="80"/>
        <v>71.333333333333329</v>
      </c>
      <c r="E112">
        <f t="shared" si="75"/>
        <v>180</v>
      </c>
      <c r="F112">
        <f t="shared" si="76"/>
        <v>71.333333333333329</v>
      </c>
      <c r="G112">
        <f t="shared" si="54"/>
        <v>0</v>
      </c>
      <c r="I112" t="str">
        <f t="shared" si="55"/>
        <v/>
      </c>
      <c r="J112">
        <f t="shared" si="56"/>
        <v>25680</v>
      </c>
      <c r="K112">
        <f t="shared" si="77"/>
        <v>360</v>
      </c>
      <c r="L112">
        <f t="shared" si="57"/>
        <v>71.333333333333329</v>
      </c>
      <c r="M112">
        <f t="shared" si="58"/>
        <v>0</v>
      </c>
      <c r="O112" t="str">
        <f t="shared" si="59"/>
        <v/>
      </c>
      <c r="P112">
        <f t="shared" si="81"/>
        <v>360</v>
      </c>
      <c r="Q112">
        <f t="shared" si="82"/>
        <v>35.666666666666664</v>
      </c>
      <c r="R112">
        <f t="shared" si="83"/>
        <v>1</v>
      </c>
      <c r="S112" t="str">
        <f t="shared" si="84"/>
        <v>Faux</v>
      </c>
      <c r="U112" s="17">
        <f t="shared" si="46"/>
        <v>12840</v>
      </c>
      <c r="V112" s="183">
        <f t="shared" si="60"/>
        <v>12840</v>
      </c>
      <c r="W112" s="14">
        <f t="shared" si="61"/>
        <v>12840</v>
      </c>
      <c r="X112">
        <f t="shared" si="62"/>
        <v>12840</v>
      </c>
      <c r="Y112">
        <f t="shared" si="47"/>
        <v>0</v>
      </c>
      <c r="Z112">
        <f t="shared" si="79"/>
        <v>1</v>
      </c>
      <c r="AB112">
        <f t="shared" si="63"/>
        <v>0</v>
      </c>
      <c r="AD112" s="17">
        <f t="shared" si="64"/>
        <v>12840</v>
      </c>
      <c r="AE112">
        <f t="shared" si="65"/>
        <v>12840</v>
      </c>
      <c r="AF112">
        <f t="shared" si="66"/>
        <v>0</v>
      </c>
      <c r="AG112" s="216">
        <f t="shared" si="78"/>
        <v>100</v>
      </c>
      <c r="AH112" s="216">
        <f t="shared" si="85"/>
        <v>1284000</v>
      </c>
      <c r="AI112" s="216">
        <f t="shared" si="67"/>
        <v>0</v>
      </c>
      <c r="AJ112" s="216">
        <f t="shared" si="68"/>
        <v>1284000</v>
      </c>
      <c r="AK112" s="216">
        <f t="shared" si="69"/>
        <v>100</v>
      </c>
      <c r="AL112">
        <f t="shared" si="70"/>
        <v>100</v>
      </c>
      <c r="AN112">
        <f t="shared" si="71"/>
        <v>12840</v>
      </c>
      <c r="AO112" s="17">
        <f t="shared" si="72"/>
        <v>0</v>
      </c>
      <c r="AP112" s="17">
        <f t="shared" si="73"/>
        <v>1</v>
      </c>
      <c r="AQ112" s="14">
        <f t="shared" si="74"/>
        <v>12840</v>
      </c>
    </row>
    <row r="113" spans="2:43" x14ac:dyDescent="0.25">
      <c r="B113">
        <f>Polygone!BH142</f>
        <v>12960</v>
      </c>
      <c r="C113">
        <f t="shared" si="80"/>
        <v>72</v>
      </c>
      <c r="E113">
        <f t="shared" si="75"/>
        <v>180</v>
      </c>
      <c r="F113">
        <f t="shared" si="76"/>
        <v>72</v>
      </c>
      <c r="G113">
        <f t="shared" si="54"/>
        <v>0</v>
      </c>
      <c r="I113" t="str">
        <f t="shared" si="55"/>
        <v/>
      </c>
      <c r="J113">
        <f t="shared" si="56"/>
        <v>25920</v>
      </c>
      <c r="K113">
        <f t="shared" si="77"/>
        <v>360</v>
      </c>
      <c r="L113">
        <f t="shared" si="57"/>
        <v>72</v>
      </c>
      <c r="M113">
        <f t="shared" si="58"/>
        <v>0</v>
      </c>
      <c r="O113" t="str">
        <f t="shared" si="59"/>
        <v/>
      </c>
      <c r="P113">
        <f t="shared" si="81"/>
        <v>360</v>
      </c>
      <c r="Q113">
        <f t="shared" si="82"/>
        <v>36</v>
      </c>
      <c r="R113">
        <f t="shared" si="83"/>
        <v>1</v>
      </c>
      <c r="S113" t="str">
        <f t="shared" si="84"/>
        <v>Faux</v>
      </c>
      <c r="U113" s="17">
        <f t="shared" si="46"/>
        <v>12960</v>
      </c>
      <c r="V113" s="183">
        <f t="shared" si="60"/>
        <v>12960</v>
      </c>
      <c r="W113" s="14">
        <f t="shared" si="61"/>
        <v>12960</v>
      </c>
      <c r="X113">
        <f t="shared" si="62"/>
        <v>12960</v>
      </c>
      <c r="Y113">
        <f t="shared" si="47"/>
        <v>0</v>
      </c>
      <c r="Z113">
        <f t="shared" si="79"/>
        <v>1</v>
      </c>
      <c r="AB113">
        <f t="shared" si="63"/>
        <v>0</v>
      </c>
      <c r="AD113" s="17">
        <f t="shared" si="64"/>
        <v>12960</v>
      </c>
      <c r="AE113">
        <f t="shared" si="65"/>
        <v>12960</v>
      </c>
      <c r="AF113">
        <f t="shared" si="66"/>
        <v>0</v>
      </c>
      <c r="AG113" s="216">
        <f t="shared" si="78"/>
        <v>100</v>
      </c>
      <c r="AH113" s="216">
        <f t="shared" si="85"/>
        <v>1296000</v>
      </c>
      <c r="AI113" s="216">
        <f t="shared" si="67"/>
        <v>0</v>
      </c>
      <c r="AJ113" s="216">
        <f t="shared" si="68"/>
        <v>1296000</v>
      </c>
      <c r="AK113" s="216">
        <f t="shared" si="69"/>
        <v>100</v>
      </c>
      <c r="AL113">
        <f t="shared" si="70"/>
        <v>100</v>
      </c>
      <c r="AN113">
        <f t="shared" si="71"/>
        <v>12960</v>
      </c>
      <c r="AO113" s="17">
        <f t="shared" si="72"/>
        <v>0</v>
      </c>
      <c r="AP113" s="17">
        <f t="shared" si="73"/>
        <v>1</v>
      </c>
      <c r="AQ113" s="14">
        <f t="shared" si="74"/>
        <v>12960</v>
      </c>
    </row>
    <row r="114" spans="2:43" x14ac:dyDescent="0.25">
      <c r="B114">
        <f>Polygone!BH143</f>
        <v>13080</v>
      </c>
      <c r="C114">
        <f t="shared" si="80"/>
        <v>72.666666666666671</v>
      </c>
      <c r="E114">
        <f t="shared" si="75"/>
        <v>180</v>
      </c>
      <c r="F114">
        <f t="shared" si="76"/>
        <v>72.666666666666671</v>
      </c>
      <c r="G114">
        <f t="shared" si="54"/>
        <v>0</v>
      </c>
      <c r="I114" t="str">
        <f t="shared" si="55"/>
        <v/>
      </c>
      <c r="J114">
        <f t="shared" si="56"/>
        <v>26160</v>
      </c>
      <c r="K114">
        <f t="shared" si="77"/>
        <v>360</v>
      </c>
      <c r="L114">
        <f t="shared" si="57"/>
        <v>72.666666666666671</v>
      </c>
      <c r="M114">
        <f t="shared" si="58"/>
        <v>0</v>
      </c>
      <c r="O114" t="str">
        <f t="shared" si="59"/>
        <v/>
      </c>
      <c r="P114">
        <f t="shared" si="81"/>
        <v>360</v>
      </c>
      <c r="Q114">
        <f t="shared" si="82"/>
        <v>36.333333333333336</v>
      </c>
      <c r="R114">
        <f t="shared" si="83"/>
        <v>1</v>
      </c>
      <c r="S114" t="str">
        <f t="shared" si="84"/>
        <v>Faux</v>
      </c>
      <c r="U114" s="17">
        <f t="shared" si="46"/>
        <v>13080</v>
      </c>
      <c r="V114" s="183">
        <f t="shared" si="60"/>
        <v>13080</v>
      </c>
      <c r="W114" s="14">
        <f t="shared" si="61"/>
        <v>13080</v>
      </c>
      <c r="X114">
        <f t="shared" si="62"/>
        <v>13080</v>
      </c>
      <c r="Y114">
        <f t="shared" si="47"/>
        <v>0</v>
      </c>
      <c r="Z114">
        <f t="shared" ref="Z114:Z141" si="86">LEN(Y114)</f>
        <v>1</v>
      </c>
      <c r="AB114">
        <f t="shared" si="63"/>
        <v>0</v>
      </c>
      <c r="AD114" s="17">
        <f t="shared" si="64"/>
        <v>13080</v>
      </c>
      <c r="AE114">
        <f t="shared" si="65"/>
        <v>13080</v>
      </c>
      <c r="AF114">
        <f t="shared" si="66"/>
        <v>0</v>
      </c>
      <c r="AG114" s="216">
        <f t="shared" si="78"/>
        <v>100</v>
      </c>
      <c r="AH114" s="216">
        <f t="shared" si="85"/>
        <v>1308000</v>
      </c>
      <c r="AI114" s="216">
        <f t="shared" si="67"/>
        <v>0</v>
      </c>
      <c r="AJ114" s="216">
        <f t="shared" si="68"/>
        <v>1308000</v>
      </c>
      <c r="AK114" s="216">
        <f t="shared" si="69"/>
        <v>100</v>
      </c>
      <c r="AL114">
        <f t="shared" si="70"/>
        <v>100</v>
      </c>
      <c r="AN114">
        <f t="shared" si="71"/>
        <v>13080</v>
      </c>
      <c r="AO114" s="17">
        <f t="shared" si="72"/>
        <v>0</v>
      </c>
      <c r="AP114" s="17">
        <f t="shared" si="73"/>
        <v>1</v>
      </c>
      <c r="AQ114" s="14">
        <f t="shared" si="74"/>
        <v>13080</v>
      </c>
    </row>
    <row r="115" spans="2:43" x14ac:dyDescent="0.25">
      <c r="B115">
        <f>Polygone!BH144</f>
        <v>13200</v>
      </c>
      <c r="C115">
        <f t="shared" si="80"/>
        <v>73.333333333333329</v>
      </c>
      <c r="E115">
        <f t="shared" si="75"/>
        <v>180</v>
      </c>
      <c r="F115">
        <f t="shared" si="76"/>
        <v>73.333333333333329</v>
      </c>
      <c r="G115">
        <f t="shared" si="54"/>
        <v>0</v>
      </c>
      <c r="I115" t="str">
        <f t="shared" si="55"/>
        <v/>
      </c>
      <c r="J115">
        <f t="shared" si="56"/>
        <v>26400</v>
      </c>
      <c r="K115">
        <f t="shared" si="77"/>
        <v>360</v>
      </c>
      <c r="L115">
        <f t="shared" si="57"/>
        <v>73.333333333333329</v>
      </c>
      <c r="M115">
        <f t="shared" si="58"/>
        <v>0</v>
      </c>
      <c r="O115" t="str">
        <f t="shared" si="59"/>
        <v/>
      </c>
      <c r="P115">
        <f t="shared" si="81"/>
        <v>360</v>
      </c>
      <c r="Q115">
        <f t="shared" si="82"/>
        <v>36.666666666666664</v>
      </c>
      <c r="R115">
        <f t="shared" si="83"/>
        <v>1</v>
      </c>
      <c r="S115" t="str">
        <f t="shared" si="84"/>
        <v>Faux</v>
      </c>
      <c r="U115" s="17">
        <f t="shared" si="46"/>
        <v>13200</v>
      </c>
      <c r="V115" s="183">
        <f t="shared" si="60"/>
        <v>13200</v>
      </c>
      <c r="W115" s="14">
        <f t="shared" si="61"/>
        <v>13200</v>
      </c>
      <c r="X115">
        <f t="shared" si="62"/>
        <v>13200</v>
      </c>
      <c r="Y115">
        <f t="shared" si="47"/>
        <v>0</v>
      </c>
      <c r="Z115">
        <f t="shared" si="86"/>
        <v>1</v>
      </c>
      <c r="AB115">
        <f t="shared" si="63"/>
        <v>0</v>
      </c>
      <c r="AD115" s="17">
        <f t="shared" si="64"/>
        <v>13200</v>
      </c>
      <c r="AE115">
        <f t="shared" si="65"/>
        <v>13200</v>
      </c>
      <c r="AF115">
        <f t="shared" si="66"/>
        <v>0</v>
      </c>
      <c r="AG115" s="216">
        <f t="shared" si="78"/>
        <v>100</v>
      </c>
      <c r="AH115" s="216">
        <f t="shared" si="85"/>
        <v>1320000</v>
      </c>
      <c r="AI115" s="216">
        <f t="shared" si="67"/>
        <v>0</v>
      </c>
      <c r="AJ115" s="216">
        <f t="shared" si="68"/>
        <v>1320000</v>
      </c>
      <c r="AK115" s="216">
        <f t="shared" si="69"/>
        <v>100</v>
      </c>
      <c r="AL115">
        <f t="shared" si="70"/>
        <v>100</v>
      </c>
      <c r="AN115">
        <f t="shared" si="71"/>
        <v>13200</v>
      </c>
      <c r="AO115" s="17">
        <f t="shared" si="72"/>
        <v>0</v>
      </c>
      <c r="AP115" s="17">
        <f t="shared" si="73"/>
        <v>1</v>
      </c>
      <c r="AQ115" s="14">
        <f t="shared" si="74"/>
        <v>13200</v>
      </c>
    </row>
    <row r="116" spans="2:43" x14ac:dyDescent="0.25">
      <c r="B116">
        <f>Polygone!BH145</f>
        <v>13320</v>
      </c>
      <c r="C116">
        <f t="shared" si="80"/>
        <v>74</v>
      </c>
      <c r="E116">
        <f t="shared" si="75"/>
        <v>180</v>
      </c>
      <c r="F116">
        <f t="shared" si="76"/>
        <v>74</v>
      </c>
      <c r="G116">
        <f t="shared" si="54"/>
        <v>0</v>
      </c>
      <c r="I116" t="str">
        <f t="shared" si="55"/>
        <v/>
      </c>
      <c r="J116">
        <f t="shared" si="56"/>
        <v>26640</v>
      </c>
      <c r="K116">
        <f t="shared" si="77"/>
        <v>360</v>
      </c>
      <c r="L116">
        <f t="shared" si="57"/>
        <v>74</v>
      </c>
      <c r="M116">
        <f t="shared" si="58"/>
        <v>0</v>
      </c>
      <c r="O116" t="str">
        <f t="shared" si="59"/>
        <v/>
      </c>
      <c r="P116">
        <f t="shared" si="81"/>
        <v>360</v>
      </c>
      <c r="Q116">
        <f t="shared" si="82"/>
        <v>37</v>
      </c>
      <c r="R116">
        <f t="shared" si="83"/>
        <v>1</v>
      </c>
      <c r="S116" t="str">
        <f t="shared" si="84"/>
        <v>Faux</v>
      </c>
      <c r="U116" s="17">
        <f t="shared" si="46"/>
        <v>13320</v>
      </c>
      <c r="V116" s="183">
        <f t="shared" si="60"/>
        <v>13320</v>
      </c>
      <c r="W116" s="14">
        <f t="shared" si="61"/>
        <v>13320</v>
      </c>
      <c r="X116">
        <f t="shared" si="62"/>
        <v>13320</v>
      </c>
      <c r="Y116">
        <f t="shared" si="47"/>
        <v>0</v>
      </c>
      <c r="Z116">
        <f t="shared" si="86"/>
        <v>1</v>
      </c>
      <c r="AB116">
        <f t="shared" si="63"/>
        <v>0</v>
      </c>
      <c r="AD116" s="17">
        <f t="shared" si="64"/>
        <v>13320</v>
      </c>
      <c r="AE116">
        <f t="shared" si="65"/>
        <v>13320</v>
      </c>
      <c r="AF116">
        <f t="shared" si="66"/>
        <v>0</v>
      </c>
      <c r="AG116" s="216">
        <f t="shared" si="78"/>
        <v>100</v>
      </c>
      <c r="AH116" s="216">
        <f t="shared" si="85"/>
        <v>1332000</v>
      </c>
      <c r="AI116" s="216">
        <f t="shared" si="67"/>
        <v>0</v>
      </c>
      <c r="AJ116" s="216">
        <f t="shared" si="68"/>
        <v>1332000</v>
      </c>
      <c r="AK116" s="216">
        <f t="shared" si="69"/>
        <v>100</v>
      </c>
      <c r="AL116">
        <f t="shared" si="70"/>
        <v>100</v>
      </c>
      <c r="AN116">
        <f t="shared" si="71"/>
        <v>13320</v>
      </c>
      <c r="AO116" s="17">
        <f t="shared" si="72"/>
        <v>0</v>
      </c>
      <c r="AP116" s="17">
        <f t="shared" si="73"/>
        <v>1</v>
      </c>
      <c r="AQ116" s="14">
        <f t="shared" si="74"/>
        <v>13320</v>
      </c>
    </row>
    <row r="117" spans="2:43" x14ac:dyDescent="0.25">
      <c r="B117">
        <f>Polygone!BH146</f>
        <v>13440</v>
      </c>
      <c r="C117">
        <f t="shared" si="80"/>
        <v>74.666666666666671</v>
      </c>
      <c r="E117">
        <f t="shared" si="75"/>
        <v>180</v>
      </c>
      <c r="F117">
        <f t="shared" si="76"/>
        <v>74.666666666666671</v>
      </c>
      <c r="G117">
        <f t="shared" si="54"/>
        <v>0</v>
      </c>
      <c r="I117" t="str">
        <f t="shared" si="55"/>
        <v/>
      </c>
      <c r="J117">
        <f t="shared" si="56"/>
        <v>26880</v>
      </c>
      <c r="K117">
        <f t="shared" si="77"/>
        <v>360</v>
      </c>
      <c r="L117">
        <f t="shared" si="57"/>
        <v>74.666666666666671</v>
      </c>
      <c r="M117">
        <f t="shared" si="58"/>
        <v>0</v>
      </c>
      <c r="O117" t="str">
        <f t="shared" si="59"/>
        <v/>
      </c>
      <c r="P117">
        <f t="shared" si="81"/>
        <v>360</v>
      </c>
      <c r="Q117">
        <f t="shared" si="82"/>
        <v>37.333333333333336</v>
      </c>
      <c r="R117">
        <f t="shared" si="83"/>
        <v>1</v>
      </c>
      <c r="S117" t="str">
        <f t="shared" si="84"/>
        <v>Faux</v>
      </c>
      <c r="U117" s="17">
        <f t="shared" si="46"/>
        <v>13440</v>
      </c>
      <c r="V117" s="183">
        <f t="shared" si="60"/>
        <v>13440</v>
      </c>
      <c r="W117" s="14">
        <f t="shared" si="61"/>
        <v>13440</v>
      </c>
      <c r="X117">
        <f t="shared" si="62"/>
        <v>13440</v>
      </c>
      <c r="Y117">
        <f t="shared" si="47"/>
        <v>0</v>
      </c>
      <c r="Z117">
        <f t="shared" si="86"/>
        <v>1</v>
      </c>
      <c r="AB117">
        <f t="shared" si="63"/>
        <v>0</v>
      </c>
      <c r="AD117" s="17">
        <f t="shared" si="64"/>
        <v>13440</v>
      </c>
      <c r="AE117">
        <f t="shared" si="65"/>
        <v>13440</v>
      </c>
      <c r="AF117">
        <f t="shared" si="66"/>
        <v>0</v>
      </c>
      <c r="AG117" s="216">
        <f t="shared" si="78"/>
        <v>100</v>
      </c>
      <c r="AH117" s="216">
        <f t="shared" si="85"/>
        <v>1344000</v>
      </c>
      <c r="AI117" s="216">
        <f t="shared" si="67"/>
        <v>0</v>
      </c>
      <c r="AJ117" s="216">
        <f t="shared" si="68"/>
        <v>1344000</v>
      </c>
      <c r="AK117" s="216">
        <f t="shared" si="69"/>
        <v>100</v>
      </c>
      <c r="AL117">
        <f t="shared" si="70"/>
        <v>100</v>
      </c>
      <c r="AN117">
        <f t="shared" si="71"/>
        <v>13440</v>
      </c>
      <c r="AO117" s="17">
        <f t="shared" si="72"/>
        <v>0</v>
      </c>
      <c r="AP117" s="17">
        <f t="shared" si="73"/>
        <v>1</v>
      </c>
      <c r="AQ117" s="14">
        <f t="shared" si="74"/>
        <v>13440</v>
      </c>
    </row>
    <row r="118" spans="2:43" x14ac:dyDescent="0.25">
      <c r="B118">
        <f>Polygone!BH147</f>
        <v>13560</v>
      </c>
      <c r="C118">
        <f t="shared" si="80"/>
        <v>75.333333333333329</v>
      </c>
      <c r="E118">
        <f t="shared" si="75"/>
        <v>180</v>
      </c>
      <c r="F118">
        <f t="shared" si="76"/>
        <v>75.333333333333329</v>
      </c>
      <c r="G118">
        <f t="shared" si="54"/>
        <v>0</v>
      </c>
      <c r="I118" t="str">
        <f t="shared" si="55"/>
        <v/>
      </c>
      <c r="J118">
        <f t="shared" si="56"/>
        <v>27120</v>
      </c>
      <c r="K118">
        <f t="shared" si="77"/>
        <v>360</v>
      </c>
      <c r="L118">
        <f t="shared" si="57"/>
        <v>75.333333333333329</v>
      </c>
      <c r="M118">
        <f t="shared" si="58"/>
        <v>0</v>
      </c>
      <c r="O118" t="str">
        <f t="shared" si="59"/>
        <v/>
      </c>
      <c r="P118">
        <f t="shared" si="81"/>
        <v>360</v>
      </c>
      <c r="Q118">
        <f t="shared" si="82"/>
        <v>37.666666666666664</v>
      </c>
      <c r="R118">
        <f t="shared" si="83"/>
        <v>1</v>
      </c>
      <c r="S118" t="str">
        <f t="shared" si="84"/>
        <v>Faux</v>
      </c>
      <c r="U118" s="17">
        <f t="shared" si="46"/>
        <v>13560</v>
      </c>
      <c r="V118" s="183">
        <f t="shared" si="60"/>
        <v>13560</v>
      </c>
      <c r="W118" s="14">
        <f t="shared" si="61"/>
        <v>13560</v>
      </c>
      <c r="X118">
        <f t="shared" si="62"/>
        <v>13560</v>
      </c>
      <c r="Y118">
        <f t="shared" si="47"/>
        <v>0</v>
      </c>
      <c r="Z118">
        <f t="shared" si="86"/>
        <v>1</v>
      </c>
      <c r="AB118">
        <f t="shared" si="63"/>
        <v>0</v>
      </c>
      <c r="AD118" s="17">
        <f t="shared" si="64"/>
        <v>13560</v>
      </c>
      <c r="AE118">
        <f t="shared" si="65"/>
        <v>13560</v>
      </c>
      <c r="AF118">
        <f t="shared" si="66"/>
        <v>0</v>
      </c>
      <c r="AG118" s="216">
        <f t="shared" si="78"/>
        <v>100</v>
      </c>
      <c r="AH118" s="216">
        <f t="shared" si="85"/>
        <v>1356000</v>
      </c>
      <c r="AI118" s="216">
        <f t="shared" si="67"/>
        <v>0</v>
      </c>
      <c r="AJ118" s="216">
        <f t="shared" si="68"/>
        <v>1356000</v>
      </c>
      <c r="AK118" s="216">
        <f t="shared" si="69"/>
        <v>100</v>
      </c>
      <c r="AL118">
        <f t="shared" si="70"/>
        <v>100</v>
      </c>
      <c r="AN118">
        <f t="shared" si="71"/>
        <v>13560</v>
      </c>
      <c r="AO118" s="17">
        <f t="shared" si="72"/>
        <v>0</v>
      </c>
      <c r="AP118" s="17">
        <f t="shared" si="73"/>
        <v>1</v>
      </c>
      <c r="AQ118" s="14">
        <f t="shared" si="74"/>
        <v>13560</v>
      </c>
    </row>
    <row r="119" spans="2:43" x14ac:dyDescent="0.25">
      <c r="B119">
        <f>Polygone!BH148</f>
        <v>13680</v>
      </c>
      <c r="C119">
        <f t="shared" si="80"/>
        <v>76</v>
      </c>
      <c r="E119">
        <f t="shared" si="75"/>
        <v>180</v>
      </c>
      <c r="F119">
        <f t="shared" si="76"/>
        <v>76</v>
      </c>
      <c r="G119">
        <f t="shared" si="54"/>
        <v>0</v>
      </c>
      <c r="I119" t="str">
        <f t="shared" si="55"/>
        <v/>
      </c>
      <c r="J119">
        <f t="shared" si="56"/>
        <v>27360</v>
      </c>
      <c r="K119">
        <f t="shared" si="77"/>
        <v>360</v>
      </c>
      <c r="L119">
        <f t="shared" si="57"/>
        <v>76</v>
      </c>
      <c r="M119">
        <f t="shared" si="58"/>
        <v>0</v>
      </c>
      <c r="O119" t="str">
        <f t="shared" si="59"/>
        <v/>
      </c>
      <c r="P119">
        <f t="shared" si="81"/>
        <v>360</v>
      </c>
      <c r="Q119">
        <f t="shared" si="82"/>
        <v>38</v>
      </c>
      <c r="R119">
        <f t="shared" si="83"/>
        <v>1</v>
      </c>
      <c r="S119" t="str">
        <f t="shared" si="84"/>
        <v>Faux</v>
      </c>
      <c r="U119" s="17">
        <f t="shared" si="46"/>
        <v>13680</v>
      </c>
      <c r="V119" s="183">
        <f t="shared" si="60"/>
        <v>13680</v>
      </c>
      <c r="W119" s="14">
        <f t="shared" si="61"/>
        <v>13680</v>
      </c>
      <c r="X119">
        <f t="shared" si="62"/>
        <v>13680</v>
      </c>
      <c r="Y119">
        <f t="shared" si="47"/>
        <v>0</v>
      </c>
      <c r="Z119">
        <f t="shared" si="86"/>
        <v>1</v>
      </c>
      <c r="AB119">
        <f t="shared" si="63"/>
        <v>0</v>
      </c>
      <c r="AD119" s="17">
        <f t="shared" si="64"/>
        <v>13680</v>
      </c>
      <c r="AE119">
        <f t="shared" si="65"/>
        <v>13680</v>
      </c>
      <c r="AF119">
        <f t="shared" si="66"/>
        <v>0</v>
      </c>
      <c r="AG119" s="216">
        <f t="shared" si="78"/>
        <v>100</v>
      </c>
      <c r="AH119" s="216">
        <f t="shared" si="85"/>
        <v>1368000</v>
      </c>
      <c r="AI119" s="216">
        <f t="shared" si="67"/>
        <v>0</v>
      </c>
      <c r="AJ119" s="216">
        <f t="shared" si="68"/>
        <v>1368000</v>
      </c>
      <c r="AK119" s="216">
        <f t="shared" si="69"/>
        <v>100</v>
      </c>
      <c r="AL119">
        <f t="shared" si="70"/>
        <v>100</v>
      </c>
      <c r="AN119">
        <f t="shared" si="71"/>
        <v>13680</v>
      </c>
      <c r="AO119" s="17">
        <f t="shared" si="72"/>
        <v>0</v>
      </c>
      <c r="AP119" s="17">
        <f t="shared" si="73"/>
        <v>1</v>
      </c>
      <c r="AQ119" s="14">
        <f t="shared" si="74"/>
        <v>13680</v>
      </c>
    </row>
    <row r="120" spans="2:43" x14ac:dyDescent="0.25">
      <c r="B120">
        <f>Polygone!BH149</f>
        <v>13800</v>
      </c>
      <c r="C120">
        <f t="shared" si="80"/>
        <v>76.666666666666671</v>
      </c>
      <c r="E120">
        <f t="shared" si="75"/>
        <v>180</v>
      </c>
      <c r="F120">
        <f t="shared" si="76"/>
        <v>76.666666666666671</v>
      </c>
      <c r="G120">
        <f t="shared" si="54"/>
        <v>0</v>
      </c>
      <c r="I120" t="str">
        <f t="shared" si="55"/>
        <v/>
      </c>
      <c r="J120">
        <f t="shared" si="56"/>
        <v>27600</v>
      </c>
      <c r="K120">
        <f t="shared" si="77"/>
        <v>360</v>
      </c>
      <c r="L120">
        <f t="shared" si="57"/>
        <v>76.666666666666671</v>
      </c>
      <c r="M120">
        <f t="shared" si="58"/>
        <v>0</v>
      </c>
      <c r="O120" t="str">
        <f t="shared" si="59"/>
        <v/>
      </c>
      <c r="P120">
        <f t="shared" si="81"/>
        <v>360</v>
      </c>
      <c r="Q120">
        <f t="shared" si="82"/>
        <v>38.333333333333336</v>
      </c>
      <c r="R120">
        <f t="shared" si="83"/>
        <v>1</v>
      </c>
      <c r="S120" t="str">
        <f t="shared" si="84"/>
        <v>Faux</v>
      </c>
      <c r="U120" s="17">
        <f t="shared" si="46"/>
        <v>13800</v>
      </c>
      <c r="V120" s="183">
        <f t="shared" si="60"/>
        <v>13800</v>
      </c>
      <c r="W120" s="14">
        <f t="shared" si="61"/>
        <v>13800</v>
      </c>
      <c r="X120">
        <f t="shared" si="62"/>
        <v>13800</v>
      </c>
      <c r="Y120">
        <f t="shared" si="47"/>
        <v>0</v>
      </c>
      <c r="Z120">
        <f t="shared" si="86"/>
        <v>1</v>
      </c>
      <c r="AB120">
        <f t="shared" si="63"/>
        <v>0</v>
      </c>
      <c r="AD120" s="17">
        <f t="shared" si="64"/>
        <v>13800</v>
      </c>
      <c r="AE120">
        <f t="shared" si="65"/>
        <v>13800</v>
      </c>
      <c r="AF120">
        <f t="shared" si="66"/>
        <v>0</v>
      </c>
      <c r="AG120" s="216">
        <f t="shared" si="78"/>
        <v>100</v>
      </c>
      <c r="AH120" s="216">
        <f t="shared" si="85"/>
        <v>1380000</v>
      </c>
      <c r="AI120" s="216">
        <f t="shared" si="67"/>
        <v>0</v>
      </c>
      <c r="AJ120" s="216">
        <f t="shared" si="68"/>
        <v>1380000</v>
      </c>
      <c r="AK120" s="216">
        <f t="shared" si="69"/>
        <v>100</v>
      </c>
      <c r="AL120">
        <f t="shared" si="70"/>
        <v>100</v>
      </c>
      <c r="AN120">
        <f t="shared" si="71"/>
        <v>13800</v>
      </c>
      <c r="AO120" s="17">
        <f t="shared" si="72"/>
        <v>0</v>
      </c>
      <c r="AP120" s="17">
        <f t="shared" si="73"/>
        <v>1</v>
      </c>
      <c r="AQ120" s="14">
        <f t="shared" si="74"/>
        <v>13800</v>
      </c>
    </row>
    <row r="121" spans="2:43" x14ac:dyDescent="0.25">
      <c r="B121">
        <f>Polygone!BH150</f>
        <v>13920</v>
      </c>
      <c r="C121">
        <f t="shared" si="80"/>
        <v>77.333333333333329</v>
      </c>
      <c r="E121">
        <f t="shared" si="75"/>
        <v>180</v>
      </c>
      <c r="F121">
        <f t="shared" si="76"/>
        <v>77.333333333333329</v>
      </c>
      <c r="G121">
        <f t="shared" si="54"/>
        <v>0</v>
      </c>
      <c r="I121" t="str">
        <f t="shared" si="55"/>
        <v/>
      </c>
      <c r="J121">
        <f t="shared" si="56"/>
        <v>27840</v>
      </c>
      <c r="K121">
        <f t="shared" si="77"/>
        <v>360</v>
      </c>
      <c r="L121">
        <f t="shared" si="57"/>
        <v>77.333333333333329</v>
      </c>
      <c r="M121">
        <f t="shared" si="58"/>
        <v>0</v>
      </c>
      <c r="O121" t="str">
        <f t="shared" si="59"/>
        <v/>
      </c>
      <c r="P121">
        <f t="shared" si="81"/>
        <v>360</v>
      </c>
      <c r="Q121">
        <f t="shared" si="82"/>
        <v>38.666666666666664</v>
      </c>
      <c r="R121">
        <f t="shared" si="83"/>
        <v>1</v>
      </c>
      <c r="S121" t="str">
        <f t="shared" si="84"/>
        <v>Faux</v>
      </c>
      <c r="U121" s="17">
        <f t="shared" si="46"/>
        <v>13920</v>
      </c>
      <c r="V121" s="183">
        <f t="shared" si="60"/>
        <v>13920</v>
      </c>
      <c r="W121" s="14">
        <f t="shared" si="61"/>
        <v>13920</v>
      </c>
      <c r="X121">
        <f t="shared" si="62"/>
        <v>13920</v>
      </c>
      <c r="Y121">
        <f t="shared" si="47"/>
        <v>0</v>
      </c>
      <c r="Z121">
        <f t="shared" si="86"/>
        <v>1</v>
      </c>
      <c r="AB121">
        <f t="shared" si="63"/>
        <v>0</v>
      </c>
      <c r="AD121" s="17">
        <f t="shared" si="64"/>
        <v>13920</v>
      </c>
      <c r="AE121">
        <f t="shared" si="65"/>
        <v>13920</v>
      </c>
      <c r="AF121">
        <f t="shared" si="66"/>
        <v>0</v>
      </c>
      <c r="AG121" s="216">
        <f t="shared" si="78"/>
        <v>100</v>
      </c>
      <c r="AH121" s="216">
        <f t="shared" si="85"/>
        <v>1392000</v>
      </c>
      <c r="AI121" s="216">
        <f t="shared" si="67"/>
        <v>0</v>
      </c>
      <c r="AJ121" s="216">
        <f t="shared" si="68"/>
        <v>1392000</v>
      </c>
      <c r="AK121" s="216">
        <f t="shared" si="69"/>
        <v>100</v>
      </c>
      <c r="AL121">
        <f t="shared" si="70"/>
        <v>100</v>
      </c>
      <c r="AN121">
        <f t="shared" si="71"/>
        <v>13920</v>
      </c>
      <c r="AO121" s="17">
        <f t="shared" si="72"/>
        <v>0</v>
      </c>
      <c r="AP121" s="17">
        <f t="shared" si="73"/>
        <v>1</v>
      </c>
      <c r="AQ121" s="14">
        <f t="shared" si="74"/>
        <v>13920</v>
      </c>
    </row>
    <row r="122" spans="2:43" x14ac:dyDescent="0.25">
      <c r="B122">
        <f>Polygone!BH151</f>
        <v>14040</v>
      </c>
      <c r="C122">
        <f t="shared" si="80"/>
        <v>78</v>
      </c>
      <c r="E122">
        <f t="shared" si="75"/>
        <v>180</v>
      </c>
      <c r="F122">
        <f t="shared" si="76"/>
        <v>78</v>
      </c>
      <c r="G122">
        <f t="shared" si="54"/>
        <v>0</v>
      </c>
      <c r="I122" t="str">
        <f t="shared" si="55"/>
        <v/>
      </c>
      <c r="J122">
        <f t="shared" si="56"/>
        <v>28080</v>
      </c>
      <c r="K122">
        <f t="shared" si="77"/>
        <v>360</v>
      </c>
      <c r="L122">
        <f t="shared" si="57"/>
        <v>78</v>
      </c>
      <c r="M122">
        <f t="shared" si="58"/>
        <v>0</v>
      </c>
      <c r="O122" t="str">
        <f t="shared" si="59"/>
        <v/>
      </c>
      <c r="P122">
        <f t="shared" si="81"/>
        <v>360</v>
      </c>
      <c r="Q122">
        <f t="shared" si="82"/>
        <v>39</v>
      </c>
      <c r="R122">
        <f t="shared" si="83"/>
        <v>1</v>
      </c>
      <c r="S122" t="str">
        <f t="shared" si="84"/>
        <v>Faux</v>
      </c>
      <c r="U122" s="17">
        <f t="shared" si="46"/>
        <v>14040</v>
      </c>
      <c r="V122" s="183">
        <f t="shared" si="60"/>
        <v>14040</v>
      </c>
      <c r="W122" s="14">
        <f t="shared" si="61"/>
        <v>14040</v>
      </c>
      <c r="X122">
        <f t="shared" si="62"/>
        <v>14040</v>
      </c>
      <c r="Y122">
        <f t="shared" si="47"/>
        <v>0</v>
      </c>
      <c r="Z122">
        <f t="shared" si="86"/>
        <v>1</v>
      </c>
      <c r="AB122">
        <f t="shared" si="63"/>
        <v>0</v>
      </c>
      <c r="AD122" s="17">
        <f t="shared" si="64"/>
        <v>14040</v>
      </c>
      <c r="AE122">
        <f t="shared" si="65"/>
        <v>14040</v>
      </c>
      <c r="AF122">
        <f t="shared" si="66"/>
        <v>0</v>
      </c>
      <c r="AG122" s="216">
        <f t="shared" si="78"/>
        <v>100</v>
      </c>
      <c r="AH122" s="216">
        <f t="shared" si="85"/>
        <v>1404000</v>
      </c>
      <c r="AI122" s="216">
        <f t="shared" si="67"/>
        <v>0</v>
      </c>
      <c r="AJ122" s="216">
        <f t="shared" si="68"/>
        <v>1404000</v>
      </c>
      <c r="AK122" s="216">
        <f t="shared" si="69"/>
        <v>100</v>
      </c>
      <c r="AL122">
        <f t="shared" si="70"/>
        <v>100</v>
      </c>
      <c r="AN122">
        <f t="shared" si="71"/>
        <v>14040</v>
      </c>
      <c r="AO122" s="17">
        <f t="shared" si="72"/>
        <v>0</v>
      </c>
      <c r="AP122" s="17">
        <f t="shared" si="73"/>
        <v>1</v>
      </c>
      <c r="AQ122" s="14">
        <f t="shared" si="74"/>
        <v>14040</v>
      </c>
    </row>
    <row r="123" spans="2:43" x14ac:dyDescent="0.25">
      <c r="B123">
        <f>Polygone!BH152</f>
        <v>14160</v>
      </c>
      <c r="C123">
        <f t="shared" si="80"/>
        <v>78.666666666666671</v>
      </c>
      <c r="E123">
        <f t="shared" si="75"/>
        <v>180</v>
      </c>
      <c r="F123">
        <f t="shared" si="76"/>
        <v>78.666666666666671</v>
      </c>
      <c r="G123">
        <f t="shared" si="54"/>
        <v>0</v>
      </c>
      <c r="I123" t="str">
        <f t="shared" si="55"/>
        <v/>
      </c>
      <c r="J123">
        <f t="shared" si="56"/>
        <v>28320</v>
      </c>
      <c r="K123">
        <f t="shared" si="77"/>
        <v>360</v>
      </c>
      <c r="L123">
        <f t="shared" si="57"/>
        <v>78.666666666666671</v>
      </c>
      <c r="M123">
        <f t="shared" si="58"/>
        <v>0</v>
      </c>
      <c r="O123" t="str">
        <f t="shared" si="59"/>
        <v/>
      </c>
      <c r="P123">
        <f t="shared" si="81"/>
        <v>360</v>
      </c>
      <c r="Q123">
        <f t="shared" si="82"/>
        <v>39.333333333333336</v>
      </c>
      <c r="R123">
        <f t="shared" si="83"/>
        <v>1</v>
      </c>
      <c r="S123" t="str">
        <f t="shared" si="84"/>
        <v>Faux</v>
      </c>
      <c r="U123" s="17">
        <f t="shared" si="46"/>
        <v>14160</v>
      </c>
      <c r="V123" s="183">
        <f t="shared" si="60"/>
        <v>14160</v>
      </c>
      <c r="W123" s="14">
        <f t="shared" si="61"/>
        <v>14160</v>
      </c>
      <c r="X123">
        <f t="shared" si="62"/>
        <v>14160</v>
      </c>
      <c r="Y123">
        <f t="shared" si="47"/>
        <v>0</v>
      </c>
      <c r="Z123">
        <f t="shared" si="86"/>
        <v>1</v>
      </c>
      <c r="AB123">
        <f t="shared" si="63"/>
        <v>0</v>
      </c>
      <c r="AD123" s="17">
        <f t="shared" si="64"/>
        <v>14160</v>
      </c>
      <c r="AE123">
        <f t="shared" si="65"/>
        <v>14160</v>
      </c>
      <c r="AF123">
        <f t="shared" si="66"/>
        <v>0</v>
      </c>
      <c r="AG123" s="216">
        <f t="shared" si="78"/>
        <v>100</v>
      </c>
      <c r="AH123" s="216">
        <f t="shared" si="85"/>
        <v>1416000</v>
      </c>
      <c r="AI123" s="216">
        <f t="shared" si="67"/>
        <v>0</v>
      </c>
      <c r="AJ123" s="216">
        <f t="shared" si="68"/>
        <v>1416000</v>
      </c>
      <c r="AK123" s="216">
        <f t="shared" si="69"/>
        <v>100</v>
      </c>
      <c r="AL123">
        <f t="shared" si="70"/>
        <v>100</v>
      </c>
      <c r="AN123">
        <f t="shared" si="71"/>
        <v>14160</v>
      </c>
      <c r="AO123" s="17">
        <f t="shared" si="72"/>
        <v>0</v>
      </c>
      <c r="AP123" s="17">
        <f t="shared" si="73"/>
        <v>1</v>
      </c>
      <c r="AQ123" s="14">
        <f t="shared" si="74"/>
        <v>14160</v>
      </c>
    </row>
    <row r="124" spans="2:43" x14ac:dyDescent="0.25">
      <c r="B124">
        <f>Polygone!BH153</f>
        <v>14280</v>
      </c>
      <c r="C124">
        <f t="shared" si="80"/>
        <v>79.333333333333329</v>
      </c>
      <c r="E124">
        <f t="shared" si="75"/>
        <v>180</v>
      </c>
      <c r="F124">
        <f t="shared" si="76"/>
        <v>79.333333333333329</v>
      </c>
      <c r="G124">
        <f t="shared" si="54"/>
        <v>0</v>
      </c>
      <c r="I124" t="str">
        <f t="shared" si="55"/>
        <v/>
      </c>
      <c r="J124">
        <f t="shared" si="56"/>
        <v>28560</v>
      </c>
      <c r="K124">
        <f t="shared" si="77"/>
        <v>360</v>
      </c>
      <c r="L124">
        <f t="shared" si="57"/>
        <v>79.333333333333329</v>
      </c>
      <c r="M124">
        <f t="shared" si="58"/>
        <v>0</v>
      </c>
      <c r="O124" t="str">
        <f t="shared" si="59"/>
        <v/>
      </c>
      <c r="P124">
        <f t="shared" si="81"/>
        <v>360</v>
      </c>
      <c r="Q124">
        <f t="shared" si="82"/>
        <v>39.666666666666664</v>
      </c>
      <c r="R124">
        <f t="shared" si="83"/>
        <v>1</v>
      </c>
      <c r="S124" t="str">
        <f t="shared" si="84"/>
        <v>Faux</v>
      </c>
      <c r="U124" s="17">
        <f t="shared" si="46"/>
        <v>14280</v>
      </c>
      <c r="V124" s="183">
        <f t="shared" si="60"/>
        <v>14280</v>
      </c>
      <c r="W124" s="14">
        <f t="shared" si="61"/>
        <v>14280</v>
      </c>
      <c r="X124">
        <f t="shared" si="62"/>
        <v>14280</v>
      </c>
      <c r="Y124">
        <f t="shared" si="47"/>
        <v>0</v>
      </c>
      <c r="Z124">
        <f t="shared" si="86"/>
        <v>1</v>
      </c>
      <c r="AB124">
        <f t="shared" si="63"/>
        <v>0</v>
      </c>
      <c r="AD124" s="17">
        <f t="shared" si="64"/>
        <v>14280</v>
      </c>
      <c r="AE124">
        <f t="shared" si="65"/>
        <v>14280</v>
      </c>
      <c r="AF124">
        <f t="shared" si="66"/>
        <v>0</v>
      </c>
      <c r="AG124" s="216">
        <f t="shared" si="78"/>
        <v>100</v>
      </c>
      <c r="AH124" s="216">
        <f t="shared" si="85"/>
        <v>1428000</v>
      </c>
      <c r="AI124" s="216">
        <f t="shared" si="67"/>
        <v>0</v>
      </c>
      <c r="AJ124" s="216">
        <f t="shared" si="68"/>
        <v>1428000</v>
      </c>
      <c r="AK124" s="216">
        <f t="shared" si="69"/>
        <v>100</v>
      </c>
      <c r="AL124">
        <f t="shared" si="70"/>
        <v>100</v>
      </c>
      <c r="AN124">
        <f t="shared" si="71"/>
        <v>14280</v>
      </c>
      <c r="AO124" s="17">
        <f t="shared" si="72"/>
        <v>0</v>
      </c>
      <c r="AP124" s="17">
        <f t="shared" si="73"/>
        <v>1</v>
      </c>
      <c r="AQ124" s="14">
        <f t="shared" si="74"/>
        <v>14280</v>
      </c>
    </row>
    <row r="125" spans="2:43" x14ac:dyDescent="0.25">
      <c r="B125">
        <f>Polygone!BH154</f>
        <v>14400</v>
      </c>
      <c r="C125">
        <f t="shared" si="80"/>
        <v>80</v>
      </c>
      <c r="E125">
        <f t="shared" si="75"/>
        <v>180</v>
      </c>
      <c r="F125">
        <f t="shared" si="76"/>
        <v>80</v>
      </c>
      <c r="G125">
        <f t="shared" si="54"/>
        <v>0</v>
      </c>
      <c r="I125" t="str">
        <f t="shared" si="55"/>
        <v/>
      </c>
      <c r="J125">
        <f t="shared" si="56"/>
        <v>28800</v>
      </c>
      <c r="K125">
        <f t="shared" si="77"/>
        <v>360</v>
      </c>
      <c r="L125">
        <f t="shared" si="57"/>
        <v>80</v>
      </c>
      <c r="M125">
        <f t="shared" si="58"/>
        <v>0</v>
      </c>
      <c r="O125" t="str">
        <f t="shared" si="59"/>
        <v/>
      </c>
      <c r="P125">
        <f t="shared" si="81"/>
        <v>360</v>
      </c>
      <c r="Q125">
        <f t="shared" si="82"/>
        <v>40</v>
      </c>
      <c r="R125">
        <f t="shared" si="83"/>
        <v>1</v>
      </c>
      <c r="S125" t="str">
        <f t="shared" si="84"/>
        <v>Faux</v>
      </c>
      <c r="U125" s="17">
        <f t="shared" si="46"/>
        <v>14400</v>
      </c>
      <c r="V125" s="183">
        <f t="shared" si="60"/>
        <v>14400</v>
      </c>
      <c r="W125" s="14">
        <f t="shared" si="61"/>
        <v>14400</v>
      </c>
      <c r="X125">
        <f t="shared" si="62"/>
        <v>14400</v>
      </c>
      <c r="Y125">
        <f t="shared" si="47"/>
        <v>0</v>
      </c>
      <c r="Z125">
        <f t="shared" si="86"/>
        <v>1</v>
      </c>
      <c r="AB125">
        <f t="shared" si="63"/>
        <v>0</v>
      </c>
      <c r="AD125" s="17">
        <f t="shared" si="64"/>
        <v>14400</v>
      </c>
      <c r="AE125">
        <f t="shared" si="65"/>
        <v>14400</v>
      </c>
      <c r="AF125">
        <f t="shared" si="66"/>
        <v>0</v>
      </c>
      <c r="AG125" s="216">
        <f t="shared" si="78"/>
        <v>100</v>
      </c>
      <c r="AH125" s="216">
        <f t="shared" si="85"/>
        <v>1440000</v>
      </c>
      <c r="AI125" s="216">
        <f t="shared" si="67"/>
        <v>0</v>
      </c>
      <c r="AJ125" s="216">
        <f t="shared" si="68"/>
        <v>1440000</v>
      </c>
      <c r="AK125" s="216">
        <f t="shared" si="69"/>
        <v>100</v>
      </c>
      <c r="AL125">
        <f t="shared" si="70"/>
        <v>100</v>
      </c>
      <c r="AN125">
        <f t="shared" si="71"/>
        <v>14400</v>
      </c>
      <c r="AO125" s="17">
        <f t="shared" si="72"/>
        <v>0</v>
      </c>
      <c r="AP125" s="17">
        <f t="shared" si="73"/>
        <v>1</v>
      </c>
      <c r="AQ125" s="14">
        <f t="shared" si="74"/>
        <v>14400</v>
      </c>
    </row>
    <row r="126" spans="2:43" x14ac:dyDescent="0.25">
      <c r="B126">
        <f>Polygone!BH155</f>
        <v>14520</v>
      </c>
      <c r="C126">
        <f t="shared" si="80"/>
        <v>80.666666666666671</v>
      </c>
      <c r="E126">
        <f t="shared" si="75"/>
        <v>180</v>
      </c>
      <c r="F126">
        <f t="shared" si="76"/>
        <v>80.666666666666671</v>
      </c>
      <c r="G126">
        <f t="shared" si="54"/>
        <v>0</v>
      </c>
      <c r="I126" t="str">
        <f t="shared" si="55"/>
        <v/>
      </c>
      <c r="J126">
        <f t="shared" si="56"/>
        <v>29040</v>
      </c>
      <c r="K126">
        <f t="shared" si="77"/>
        <v>360</v>
      </c>
      <c r="L126">
        <f t="shared" si="57"/>
        <v>80.666666666666671</v>
      </c>
      <c r="M126">
        <f t="shared" si="58"/>
        <v>0</v>
      </c>
      <c r="O126" t="str">
        <f t="shared" si="59"/>
        <v/>
      </c>
      <c r="P126">
        <f t="shared" si="81"/>
        <v>360</v>
      </c>
      <c r="Q126">
        <f t="shared" si="82"/>
        <v>40.333333333333336</v>
      </c>
      <c r="R126">
        <f t="shared" si="83"/>
        <v>1</v>
      </c>
      <c r="S126" t="str">
        <f t="shared" si="84"/>
        <v>Faux</v>
      </c>
      <c r="U126" s="17">
        <f t="shared" si="46"/>
        <v>14520</v>
      </c>
      <c r="V126" s="183">
        <f t="shared" si="60"/>
        <v>14520</v>
      </c>
      <c r="W126" s="14">
        <f t="shared" si="61"/>
        <v>14520</v>
      </c>
      <c r="X126">
        <f t="shared" si="62"/>
        <v>14520</v>
      </c>
      <c r="Y126">
        <f t="shared" si="47"/>
        <v>0</v>
      </c>
      <c r="Z126">
        <f t="shared" si="86"/>
        <v>1</v>
      </c>
      <c r="AB126">
        <f t="shared" si="63"/>
        <v>0</v>
      </c>
      <c r="AD126" s="17">
        <f t="shared" si="64"/>
        <v>14520</v>
      </c>
      <c r="AE126">
        <f t="shared" si="65"/>
        <v>14520</v>
      </c>
      <c r="AF126">
        <f t="shared" si="66"/>
        <v>0</v>
      </c>
      <c r="AG126" s="216">
        <f t="shared" si="78"/>
        <v>100</v>
      </c>
      <c r="AH126" s="216">
        <f t="shared" si="85"/>
        <v>1452000</v>
      </c>
      <c r="AI126" s="216">
        <f t="shared" si="67"/>
        <v>0</v>
      </c>
      <c r="AJ126" s="216">
        <f t="shared" si="68"/>
        <v>1452000</v>
      </c>
      <c r="AK126" s="216">
        <f t="shared" si="69"/>
        <v>100</v>
      </c>
      <c r="AL126">
        <f t="shared" si="70"/>
        <v>100</v>
      </c>
      <c r="AN126">
        <f t="shared" si="71"/>
        <v>14520</v>
      </c>
      <c r="AO126" s="17">
        <f t="shared" si="72"/>
        <v>0</v>
      </c>
      <c r="AP126" s="17">
        <f t="shared" si="73"/>
        <v>1</v>
      </c>
      <c r="AQ126" s="14">
        <f t="shared" si="74"/>
        <v>14520</v>
      </c>
    </row>
    <row r="127" spans="2:43" x14ac:dyDescent="0.25">
      <c r="B127">
        <f>Polygone!BH156</f>
        <v>14640</v>
      </c>
      <c r="C127">
        <f t="shared" si="80"/>
        <v>81.333333333333329</v>
      </c>
      <c r="E127">
        <f t="shared" si="75"/>
        <v>180</v>
      </c>
      <c r="F127">
        <f t="shared" si="76"/>
        <v>81.333333333333329</v>
      </c>
      <c r="G127">
        <f t="shared" si="54"/>
        <v>0</v>
      </c>
      <c r="I127" t="str">
        <f t="shared" si="55"/>
        <v/>
      </c>
      <c r="J127">
        <f t="shared" si="56"/>
        <v>29280</v>
      </c>
      <c r="K127">
        <f t="shared" si="77"/>
        <v>360</v>
      </c>
      <c r="L127">
        <f t="shared" si="57"/>
        <v>81.333333333333329</v>
      </c>
      <c r="M127">
        <f t="shared" si="58"/>
        <v>0</v>
      </c>
      <c r="O127" t="str">
        <f t="shared" si="59"/>
        <v/>
      </c>
      <c r="P127">
        <f t="shared" si="81"/>
        <v>360</v>
      </c>
      <c r="Q127">
        <f t="shared" si="82"/>
        <v>40.666666666666664</v>
      </c>
      <c r="R127">
        <f t="shared" si="83"/>
        <v>1</v>
      </c>
      <c r="S127" t="str">
        <f t="shared" si="84"/>
        <v>Faux</v>
      </c>
      <c r="U127" s="17">
        <f t="shared" si="46"/>
        <v>14640</v>
      </c>
      <c r="V127" s="183">
        <f t="shared" si="60"/>
        <v>14640</v>
      </c>
      <c r="W127" s="14">
        <f t="shared" si="61"/>
        <v>14640</v>
      </c>
      <c r="X127">
        <f t="shared" si="62"/>
        <v>14640</v>
      </c>
      <c r="Y127">
        <f t="shared" si="47"/>
        <v>0</v>
      </c>
      <c r="Z127">
        <f t="shared" si="86"/>
        <v>1</v>
      </c>
      <c r="AB127">
        <f t="shared" si="63"/>
        <v>0</v>
      </c>
      <c r="AD127" s="17">
        <f t="shared" si="64"/>
        <v>14640</v>
      </c>
      <c r="AE127">
        <f t="shared" si="65"/>
        <v>14640</v>
      </c>
      <c r="AF127">
        <f t="shared" si="66"/>
        <v>0</v>
      </c>
      <c r="AG127" s="216">
        <f t="shared" si="78"/>
        <v>100</v>
      </c>
      <c r="AH127" s="216">
        <f t="shared" si="85"/>
        <v>1464000</v>
      </c>
      <c r="AI127" s="216">
        <f t="shared" si="67"/>
        <v>0</v>
      </c>
      <c r="AJ127" s="216">
        <f t="shared" si="68"/>
        <v>1464000</v>
      </c>
      <c r="AK127" s="216">
        <f t="shared" si="69"/>
        <v>100</v>
      </c>
      <c r="AL127">
        <f t="shared" si="70"/>
        <v>100</v>
      </c>
      <c r="AN127">
        <f t="shared" si="71"/>
        <v>14640</v>
      </c>
      <c r="AO127" s="17">
        <f t="shared" si="72"/>
        <v>0</v>
      </c>
      <c r="AP127" s="17">
        <f t="shared" si="73"/>
        <v>1</v>
      </c>
      <c r="AQ127" s="14">
        <f t="shared" si="74"/>
        <v>14640</v>
      </c>
    </row>
    <row r="128" spans="2:43" x14ac:dyDescent="0.25">
      <c r="B128">
        <f>Polygone!BH157</f>
        <v>14760</v>
      </c>
      <c r="C128">
        <f t="shared" si="80"/>
        <v>82</v>
      </c>
      <c r="E128">
        <f t="shared" si="75"/>
        <v>180</v>
      </c>
      <c r="F128">
        <f t="shared" si="76"/>
        <v>82</v>
      </c>
      <c r="G128">
        <f t="shared" si="54"/>
        <v>0</v>
      </c>
      <c r="I128" t="str">
        <f t="shared" si="55"/>
        <v/>
      </c>
      <c r="J128">
        <f t="shared" si="56"/>
        <v>29520</v>
      </c>
      <c r="K128">
        <f t="shared" si="77"/>
        <v>360</v>
      </c>
      <c r="L128">
        <f t="shared" si="57"/>
        <v>82</v>
      </c>
      <c r="M128">
        <f t="shared" si="58"/>
        <v>0</v>
      </c>
      <c r="O128" t="str">
        <f t="shared" si="59"/>
        <v/>
      </c>
      <c r="P128">
        <f t="shared" si="81"/>
        <v>360</v>
      </c>
      <c r="Q128">
        <f t="shared" si="82"/>
        <v>41</v>
      </c>
      <c r="R128">
        <f t="shared" si="83"/>
        <v>1</v>
      </c>
      <c r="S128" t="str">
        <f t="shared" si="84"/>
        <v>Faux</v>
      </c>
      <c r="U128" s="17">
        <f t="shared" ref="U128:U141" si="87">B128</f>
        <v>14760</v>
      </c>
      <c r="V128" s="183">
        <f t="shared" si="60"/>
        <v>14760</v>
      </c>
      <c r="W128" s="14">
        <f t="shared" si="61"/>
        <v>14760</v>
      </c>
      <c r="X128">
        <f t="shared" si="62"/>
        <v>14760</v>
      </c>
      <c r="Y128">
        <f t="shared" ref="Y128:Y141" si="88">U128-X128</f>
        <v>0</v>
      </c>
      <c r="Z128">
        <f t="shared" si="86"/>
        <v>1</v>
      </c>
      <c r="AB128">
        <f t="shared" si="63"/>
        <v>0</v>
      </c>
      <c r="AD128" s="17">
        <f t="shared" si="64"/>
        <v>14760</v>
      </c>
      <c r="AE128">
        <f t="shared" si="65"/>
        <v>14760</v>
      </c>
      <c r="AF128">
        <f t="shared" si="66"/>
        <v>0</v>
      </c>
      <c r="AG128" s="216">
        <f t="shared" si="78"/>
        <v>100</v>
      </c>
      <c r="AH128" s="216">
        <f t="shared" si="85"/>
        <v>1476000</v>
      </c>
      <c r="AI128" s="216">
        <f t="shared" si="67"/>
        <v>0</v>
      </c>
      <c r="AJ128" s="216">
        <f t="shared" si="68"/>
        <v>1476000</v>
      </c>
      <c r="AK128" s="216">
        <f t="shared" si="69"/>
        <v>100</v>
      </c>
      <c r="AL128">
        <f t="shared" si="70"/>
        <v>100</v>
      </c>
      <c r="AN128">
        <f t="shared" si="71"/>
        <v>14760</v>
      </c>
      <c r="AO128" s="17">
        <f t="shared" si="72"/>
        <v>0</v>
      </c>
      <c r="AP128" s="17">
        <f t="shared" si="73"/>
        <v>1</v>
      </c>
      <c r="AQ128" s="14">
        <f t="shared" si="74"/>
        <v>14760</v>
      </c>
    </row>
    <row r="129" spans="2:43" x14ac:dyDescent="0.25">
      <c r="B129">
        <f>Polygone!BH158</f>
        <v>14880</v>
      </c>
      <c r="C129">
        <f t="shared" si="80"/>
        <v>82.666666666666671</v>
      </c>
      <c r="E129">
        <f t="shared" si="75"/>
        <v>180</v>
      </c>
      <c r="F129">
        <f t="shared" si="76"/>
        <v>82.666666666666671</v>
      </c>
      <c r="G129">
        <f t="shared" si="54"/>
        <v>0</v>
      </c>
      <c r="I129" t="str">
        <f t="shared" si="55"/>
        <v/>
      </c>
      <c r="J129">
        <f t="shared" si="56"/>
        <v>29760</v>
      </c>
      <c r="K129">
        <f t="shared" si="77"/>
        <v>360</v>
      </c>
      <c r="L129">
        <f t="shared" si="57"/>
        <v>82.666666666666671</v>
      </c>
      <c r="M129">
        <f t="shared" si="58"/>
        <v>0</v>
      </c>
      <c r="O129" t="str">
        <f t="shared" si="59"/>
        <v/>
      </c>
      <c r="P129">
        <f t="shared" si="81"/>
        <v>360</v>
      </c>
      <c r="Q129">
        <f t="shared" si="82"/>
        <v>41.333333333333336</v>
      </c>
      <c r="R129">
        <f t="shared" si="83"/>
        <v>1</v>
      </c>
      <c r="S129" t="str">
        <f t="shared" si="84"/>
        <v>Faux</v>
      </c>
      <c r="U129" s="17">
        <f t="shared" si="87"/>
        <v>14880</v>
      </c>
      <c r="V129" s="183">
        <f t="shared" si="60"/>
        <v>14880</v>
      </c>
      <c r="W129" s="14">
        <f t="shared" si="61"/>
        <v>14880</v>
      </c>
      <c r="X129">
        <f t="shared" si="62"/>
        <v>14880</v>
      </c>
      <c r="Y129">
        <f t="shared" si="88"/>
        <v>0</v>
      </c>
      <c r="Z129">
        <f t="shared" si="86"/>
        <v>1</v>
      </c>
      <c r="AB129">
        <f t="shared" si="63"/>
        <v>0</v>
      </c>
      <c r="AD129" s="17">
        <f t="shared" si="64"/>
        <v>14880</v>
      </c>
      <c r="AE129">
        <f t="shared" si="65"/>
        <v>14880</v>
      </c>
      <c r="AF129">
        <f t="shared" si="66"/>
        <v>0</v>
      </c>
      <c r="AG129" s="216">
        <f t="shared" si="78"/>
        <v>100</v>
      </c>
      <c r="AH129" s="216">
        <f t="shared" si="85"/>
        <v>1488000</v>
      </c>
      <c r="AI129" s="216">
        <f t="shared" si="67"/>
        <v>0</v>
      </c>
      <c r="AJ129" s="216">
        <f t="shared" si="68"/>
        <v>1488000</v>
      </c>
      <c r="AK129" s="216">
        <f t="shared" si="69"/>
        <v>100</v>
      </c>
      <c r="AL129">
        <f t="shared" si="70"/>
        <v>100</v>
      </c>
      <c r="AN129">
        <f t="shared" si="71"/>
        <v>14880</v>
      </c>
      <c r="AO129" s="17">
        <f t="shared" si="72"/>
        <v>0</v>
      </c>
      <c r="AP129" s="17">
        <f t="shared" si="73"/>
        <v>1</v>
      </c>
      <c r="AQ129" s="14">
        <f t="shared" si="74"/>
        <v>14880</v>
      </c>
    </row>
    <row r="130" spans="2:43" x14ac:dyDescent="0.25">
      <c r="B130">
        <f>Polygone!BH159</f>
        <v>15000</v>
      </c>
      <c r="C130">
        <f t="shared" si="80"/>
        <v>83.333333333333329</v>
      </c>
      <c r="E130">
        <f t="shared" si="75"/>
        <v>180</v>
      </c>
      <c r="F130">
        <f t="shared" si="76"/>
        <v>83.333333333333329</v>
      </c>
      <c r="G130">
        <f t="shared" si="54"/>
        <v>0</v>
      </c>
      <c r="I130" t="str">
        <f t="shared" si="55"/>
        <v/>
      </c>
      <c r="J130">
        <f t="shared" si="56"/>
        <v>30000</v>
      </c>
      <c r="K130">
        <f t="shared" si="77"/>
        <v>360</v>
      </c>
      <c r="L130">
        <f t="shared" si="57"/>
        <v>83.333333333333329</v>
      </c>
      <c r="M130">
        <f t="shared" si="58"/>
        <v>0</v>
      </c>
      <c r="O130" t="str">
        <f t="shared" si="59"/>
        <v/>
      </c>
      <c r="P130">
        <f t="shared" si="81"/>
        <v>360</v>
      </c>
      <c r="Q130">
        <f t="shared" si="82"/>
        <v>41.666666666666664</v>
      </c>
      <c r="R130">
        <f t="shared" si="83"/>
        <v>1</v>
      </c>
      <c r="S130" t="str">
        <f t="shared" si="84"/>
        <v>Faux</v>
      </c>
      <c r="U130" s="17">
        <f t="shared" si="87"/>
        <v>15000</v>
      </c>
      <c r="V130" s="183">
        <f t="shared" si="60"/>
        <v>15000</v>
      </c>
      <c r="W130" s="14">
        <f t="shared" si="61"/>
        <v>15000</v>
      </c>
      <c r="X130">
        <f t="shared" si="62"/>
        <v>15000</v>
      </c>
      <c r="Y130">
        <f t="shared" si="88"/>
        <v>0</v>
      </c>
      <c r="Z130">
        <f t="shared" si="86"/>
        <v>1</v>
      </c>
      <c r="AB130">
        <f t="shared" si="63"/>
        <v>0</v>
      </c>
      <c r="AD130" s="17">
        <f t="shared" si="64"/>
        <v>15000</v>
      </c>
      <c r="AE130">
        <f t="shared" si="65"/>
        <v>15000</v>
      </c>
      <c r="AF130">
        <f t="shared" si="66"/>
        <v>0</v>
      </c>
      <c r="AG130" s="216">
        <f t="shared" si="78"/>
        <v>100</v>
      </c>
      <c r="AH130" s="216">
        <f t="shared" si="85"/>
        <v>1500000</v>
      </c>
      <c r="AI130" s="216">
        <f t="shared" si="67"/>
        <v>0</v>
      </c>
      <c r="AJ130" s="216">
        <f t="shared" si="68"/>
        <v>1500000</v>
      </c>
      <c r="AK130" s="216">
        <f t="shared" si="69"/>
        <v>100</v>
      </c>
      <c r="AL130">
        <f t="shared" si="70"/>
        <v>100</v>
      </c>
      <c r="AN130">
        <f t="shared" si="71"/>
        <v>15000</v>
      </c>
      <c r="AO130" s="17">
        <f t="shared" si="72"/>
        <v>0</v>
      </c>
      <c r="AP130" s="17">
        <f t="shared" si="73"/>
        <v>1</v>
      </c>
      <c r="AQ130" s="14">
        <f t="shared" si="74"/>
        <v>15000</v>
      </c>
    </row>
    <row r="131" spans="2:43" x14ac:dyDescent="0.25">
      <c r="B131">
        <f>Polygone!BH160</f>
        <v>15120</v>
      </c>
      <c r="C131">
        <f t="shared" si="80"/>
        <v>84</v>
      </c>
      <c r="E131">
        <f t="shared" si="75"/>
        <v>180</v>
      </c>
      <c r="F131">
        <f t="shared" si="76"/>
        <v>84</v>
      </c>
      <c r="G131">
        <f t="shared" si="54"/>
        <v>0</v>
      </c>
      <c r="I131" t="str">
        <f t="shared" si="55"/>
        <v/>
      </c>
      <c r="J131">
        <f t="shared" si="56"/>
        <v>30240</v>
      </c>
      <c r="K131">
        <f t="shared" si="77"/>
        <v>360</v>
      </c>
      <c r="L131">
        <f t="shared" si="57"/>
        <v>84</v>
      </c>
      <c r="M131">
        <f t="shared" si="58"/>
        <v>0</v>
      </c>
      <c r="O131" t="str">
        <f t="shared" si="59"/>
        <v/>
      </c>
      <c r="P131">
        <f t="shared" si="81"/>
        <v>360</v>
      </c>
      <c r="Q131">
        <f t="shared" si="82"/>
        <v>42</v>
      </c>
      <c r="R131">
        <f t="shared" si="83"/>
        <v>1</v>
      </c>
      <c r="S131" t="str">
        <f t="shared" si="84"/>
        <v>Faux</v>
      </c>
      <c r="U131" s="17">
        <f t="shared" si="87"/>
        <v>15120</v>
      </c>
      <c r="V131" s="183">
        <f t="shared" si="60"/>
        <v>15120</v>
      </c>
      <c r="W131" s="14">
        <f t="shared" si="61"/>
        <v>15120</v>
      </c>
      <c r="X131">
        <f t="shared" si="62"/>
        <v>15120</v>
      </c>
      <c r="Y131">
        <f t="shared" si="88"/>
        <v>0</v>
      </c>
      <c r="Z131">
        <f t="shared" si="86"/>
        <v>1</v>
      </c>
      <c r="AB131">
        <f t="shared" si="63"/>
        <v>0</v>
      </c>
      <c r="AD131" s="17">
        <f t="shared" si="64"/>
        <v>15120</v>
      </c>
      <c r="AE131">
        <f t="shared" si="65"/>
        <v>15120</v>
      </c>
      <c r="AF131">
        <f t="shared" si="66"/>
        <v>0</v>
      </c>
      <c r="AG131" s="216">
        <f t="shared" si="78"/>
        <v>100</v>
      </c>
      <c r="AH131" s="216">
        <f t="shared" si="85"/>
        <v>1512000</v>
      </c>
      <c r="AI131" s="216">
        <f t="shared" si="67"/>
        <v>0</v>
      </c>
      <c r="AJ131" s="216">
        <f t="shared" si="68"/>
        <v>1512000</v>
      </c>
      <c r="AK131" s="216">
        <f t="shared" si="69"/>
        <v>100</v>
      </c>
      <c r="AL131">
        <f t="shared" si="70"/>
        <v>100</v>
      </c>
      <c r="AN131">
        <f t="shared" si="71"/>
        <v>15120</v>
      </c>
      <c r="AO131" s="17">
        <f t="shared" si="72"/>
        <v>0</v>
      </c>
      <c r="AP131" s="17">
        <f t="shared" si="73"/>
        <v>1</v>
      </c>
      <c r="AQ131" s="14">
        <f t="shared" si="74"/>
        <v>15120</v>
      </c>
    </row>
    <row r="132" spans="2:43" x14ac:dyDescent="0.25">
      <c r="B132">
        <f>Polygone!BH161</f>
        <v>15240</v>
      </c>
      <c r="C132">
        <f t="shared" si="80"/>
        <v>84.666666666666671</v>
      </c>
      <c r="E132">
        <f t="shared" si="75"/>
        <v>180</v>
      </c>
      <c r="F132">
        <f t="shared" si="76"/>
        <v>84.666666666666671</v>
      </c>
      <c r="G132">
        <f t="shared" si="54"/>
        <v>0</v>
      </c>
      <c r="I132" t="str">
        <f t="shared" si="55"/>
        <v/>
      </c>
      <c r="J132">
        <f t="shared" si="56"/>
        <v>30480</v>
      </c>
      <c r="K132">
        <f t="shared" si="77"/>
        <v>360</v>
      </c>
      <c r="L132">
        <f t="shared" si="57"/>
        <v>84.666666666666671</v>
      </c>
      <c r="M132">
        <f t="shared" si="58"/>
        <v>0</v>
      </c>
      <c r="O132" t="str">
        <f t="shared" si="59"/>
        <v/>
      </c>
      <c r="P132">
        <f t="shared" si="81"/>
        <v>360</v>
      </c>
      <c r="Q132">
        <f t="shared" si="82"/>
        <v>42.333333333333336</v>
      </c>
      <c r="R132">
        <f t="shared" si="83"/>
        <v>1</v>
      </c>
      <c r="S132" t="str">
        <f t="shared" si="84"/>
        <v>Faux</v>
      </c>
      <c r="U132" s="17">
        <f t="shared" si="87"/>
        <v>15240</v>
      </c>
      <c r="V132" s="183">
        <f t="shared" si="60"/>
        <v>15240</v>
      </c>
      <c r="W132" s="14">
        <f t="shared" si="61"/>
        <v>15240</v>
      </c>
      <c r="X132">
        <f t="shared" si="62"/>
        <v>15240</v>
      </c>
      <c r="Y132">
        <f t="shared" si="88"/>
        <v>0</v>
      </c>
      <c r="Z132">
        <f t="shared" si="86"/>
        <v>1</v>
      </c>
      <c r="AB132">
        <f t="shared" si="63"/>
        <v>0</v>
      </c>
      <c r="AD132" s="17">
        <f t="shared" si="64"/>
        <v>15240</v>
      </c>
      <c r="AE132">
        <f t="shared" si="65"/>
        <v>15240</v>
      </c>
      <c r="AF132">
        <f t="shared" si="66"/>
        <v>0</v>
      </c>
      <c r="AG132" s="216">
        <f t="shared" si="78"/>
        <v>100</v>
      </c>
      <c r="AH132" s="216">
        <f t="shared" si="85"/>
        <v>1524000</v>
      </c>
      <c r="AI132" s="216">
        <f t="shared" si="67"/>
        <v>0</v>
      </c>
      <c r="AJ132" s="216">
        <f t="shared" si="68"/>
        <v>1524000</v>
      </c>
      <c r="AK132" s="216">
        <f t="shared" si="69"/>
        <v>100</v>
      </c>
      <c r="AL132">
        <f t="shared" si="70"/>
        <v>100</v>
      </c>
      <c r="AN132">
        <f t="shared" si="71"/>
        <v>15240</v>
      </c>
      <c r="AO132" s="17">
        <f t="shared" si="72"/>
        <v>0</v>
      </c>
      <c r="AP132" s="17">
        <f t="shared" si="73"/>
        <v>1</v>
      </c>
      <c r="AQ132" s="14">
        <f t="shared" si="74"/>
        <v>15240</v>
      </c>
    </row>
    <row r="133" spans="2:43" x14ac:dyDescent="0.25">
      <c r="B133">
        <f>Polygone!BH162</f>
        <v>15360</v>
      </c>
      <c r="C133">
        <f t="shared" si="80"/>
        <v>85.333333333333329</v>
      </c>
      <c r="E133">
        <f t="shared" si="75"/>
        <v>180</v>
      </c>
      <c r="F133">
        <f t="shared" si="76"/>
        <v>85.333333333333329</v>
      </c>
      <c r="G133">
        <f t="shared" si="54"/>
        <v>0</v>
      </c>
      <c r="I133" t="str">
        <f t="shared" si="55"/>
        <v/>
      </c>
      <c r="J133">
        <f t="shared" si="56"/>
        <v>30720</v>
      </c>
      <c r="K133">
        <f t="shared" si="77"/>
        <v>360</v>
      </c>
      <c r="L133">
        <f t="shared" si="57"/>
        <v>85.333333333333329</v>
      </c>
      <c r="M133">
        <f t="shared" si="58"/>
        <v>0</v>
      </c>
      <c r="O133" t="str">
        <f t="shared" si="59"/>
        <v/>
      </c>
      <c r="P133">
        <f t="shared" si="81"/>
        <v>360</v>
      </c>
      <c r="Q133">
        <f t="shared" si="82"/>
        <v>42.666666666666664</v>
      </c>
      <c r="R133">
        <f t="shared" si="83"/>
        <v>1</v>
      </c>
      <c r="S133" t="str">
        <f t="shared" si="84"/>
        <v>Faux</v>
      </c>
      <c r="U133" s="17">
        <f t="shared" si="87"/>
        <v>15360</v>
      </c>
      <c r="V133" s="183">
        <f t="shared" si="60"/>
        <v>15360</v>
      </c>
      <c r="W133" s="14">
        <f t="shared" si="61"/>
        <v>15360</v>
      </c>
      <c r="X133">
        <f t="shared" si="62"/>
        <v>15360</v>
      </c>
      <c r="Y133">
        <f t="shared" si="88"/>
        <v>0</v>
      </c>
      <c r="Z133">
        <f t="shared" si="86"/>
        <v>1</v>
      </c>
      <c r="AB133">
        <f t="shared" si="63"/>
        <v>0</v>
      </c>
      <c r="AD133" s="17">
        <f t="shared" si="64"/>
        <v>15360</v>
      </c>
      <c r="AE133">
        <f t="shared" si="65"/>
        <v>15360</v>
      </c>
      <c r="AF133">
        <f t="shared" si="66"/>
        <v>0</v>
      </c>
      <c r="AG133" s="216">
        <f t="shared" si="78"/>
        <v>100</v>
      </c>
      <c r="AH133" s="216">
        <f t="shared" si="85"/>
        <v>1536000</v>
      </c>
      <c r="AI133" s="216">
        <f t="shared" si="67"/>
        <v>0</v>
      </c>
      <c r="AJ133" s="216">
        <f t="shared" si="68"/>
        <v>1536000</v>
      </c>
      <c r="AK133" s="216">
        <f t="shared" si="69"/>
        <v>100</v>
      </c>
      <c r="AL133">
        <f t="shared" si="70"/>
        <v>100</v>
      </c>
      <c r="AN133">
        <f t="shared" si="71"/>
        <v>15360</v>
      </c>
      <c r="AO133" s="17">
        <f t="shared" si="72"/>
        <v>0</v>
      </c>
      <c r="AP133" s="17">
        <f t="shared" si="73"/>
        <v>1</v>
      </c>
      <c r="AQ133" s="14">
        <f t="shared" si="74"/>
        <v>15360</v>
      </c>
    </row>
    <row r="134" spans="2:43" x14ac:dyDescent="0.25">
      <c r="B134">
        <f>Polygone!BH163</f>
        <v>15480</v>
      </c>
      <c r="C134">
        <f t="shared" ref="C134:C141" si="89">2*B134/360</f>
        <v>86</v>
      </c>
      <c r="E134">
        <f t="shared" si="75"/>
        <v>180</v>
      </c>
      <c r="F134">
        <f t="shared" si="76"/>
        <v>86</v>
      </c>
      <c r="G134">
        <f t="shared" si="54"/>
        <v>0</v>
      </c>
      <c r="I134" t="str">
        <f t="shared" si="55"/>
        <v/>
      </c>
      <c r="J134">
        <f t="shared" si="56"/>
        <v>30960</v>
      </c>
      <c r="K134">
        <f t="shared" si="77"/>
        <v>360</v>
      </c>
      <c r="L134">
        <f t="shared" si="57"/>
        <v>86</v>
      </c>
      <c r="M134">
        <f t="shared" si="58"/>
        <v>0</v>
      </c>
      <c r="O134" t="str">
        <f t="shared" si="59"/>
        <v/>
      </c>
      <c r="P134">
        <f t="shared" ref="P134:P141" si="90">IF(B134&gt;E134,K134,E134)</f>
        <v>360</v>
      </c>
      <c r="Q134">
        <f t="shared" ref="Q134:Q141" si="91">B134/P134</f>
        <v>43</v>
      </c>
      <c r="R134">
        <f t="shared" ref="R134:R141" si="92">IF(C134=Q134,0,1)</f>
        <v>1</v>
      </c>
      <c r="S134" t="str">
        <f t="shared" ref="S134:S141" si="93">IF(C134=Q134,"","Faux")</f>
        <v>Faux</v>
      </c>
      <c r="U134" s="17">
        <f t="shared" si="87"/>
        <v>15480</v>
      </c>
      <c r="V134" s="183">
        <f t="shared" si="60"/>
        <v>15480</v>
      </c>
      <c r="W134" s="14">
        <f t="shared" si="61"/>
        <v>15480</v>
      </c>
      <c r="X134">
        <f t="shared" si="62"/>
        <v>15480</v>
      </c>
      <c r="Y134">
        <f t="shared" si="88"/>
        <v>0</v>
      </c>
      <c r="Z134">
        <f t="shared" si="86"/>
        <v>1</v>
      </c>
      <c r="AB134">
        <f t="shared" si="63"/>
        <v>0</v>
      </c>
      <c r="AD134" s="17">
        <f t="shared" si="64"/>
        <v>15480</v>
      </c>
      <c r="AE134">
        <f t="shared" si="65"/>
        <v>15480</v>
      </c>
      <c r="AF134">
        <f t="shared" si="66"/>
        <v>0</v>
      </c>
      <c r="AG134" s="216">
        <f t="shared" si="78"/>
        <v>100</v>
      </c>
      <c r="AH134" s="216">
        <f t="shared" ref="AH134:AH141" si="94">AE134*AG134</f>
        <v>1548000</v>
      </c>
      <c r="AI134" s="216">
        <f t="shared" si="67"/>
        <v>0</v>
      </c>
      <c r="AJ134" s="216">
        <f t="shared" si="68"/>
        <v>1548000</v>
      </c>
      <c r="AK134" s="216">
        <f t="shared" si="69"/>
        <v>100</v>
      </c>
      <c r="AL134">
        <f t="shared" si="70"/>
        <v>100</v>
      </c>
      <c r="AN134">
        <f t="shared" si="71"/>
        <v>15480</v>
      </c>
      <c r="AO134" s="17">
        <f t="shared" si="72"/>
        <v>0</v>
      </c>
      <c r="AP134" s="17">
        <f t="shared" si="73"/>
        <v>1</v>
      </c>
      <c r="AQ134" s="14">
        <f t="shared" si="74"/>
        <v>15480</v>
      </c>
    </row>
    <row r="135" spans="2:43" x14ac:dyDescent="0.25">
      <c r="B135">
        <f>Polygone!BH164</f>
        <v>15600</v>
      </c>
      <c r="C135">
        <f t="shared" si="89"/>
        <v>86.666666666666671</v>
      </c>
      <c r="E135">
        <f t="shared" si="75"/>
        <v>180</v>
      </c>
      <c r="F135">
        <f t="shared" si="76"/>
        <v>86.666666666666671</v>
      </c>
      <c r="G135">
        <f t="shared" ref="G135:G141" si="95">IF(C135=F135,0,1)</f>
        <v>0</v>
      </c>
      <c r="I135" t="str">
        <f t="shared" ref="I135:I141" si="96">IF(G135=0,"","Faux")</f>
        <v/>
      </c>
      <c r="J135">
        <f t="shared" ref="J135:J141" si="97">B135*2</f>
        <v>31200</v>
      </c>
      <c r="K135">
        <f t="shared" si="77"/>
        <v>360</v>
      </c>
      <c r="L135">
        <f t="shared" ref="L135:L141" si="98">J135/K135</f>
        <v>86.666666666666671</v>
      </c>
      <c r="M135">
        <f t="shared" ref="M135:M141" si="99">IF(C135=L135,0,1)</f>
        <v>0</v>
      </c>
      <c r="O135" t="str">
        <f t="shared" ref="O135:O141" si="100">IF(C135=L135,"","Faux")</f>
        <v/>
      </c>
      <c r="P135">
        <f t="shared" si="90"/>
        <v>360</v>
      </c>
      <c r="Q135">
        <f t="shared" si="91"/>
        <v>43.333333333333336</v>
      </c>
      <c r="R135">
        <f t="shared" si="92"/>
        <v>1</v>
      </c>
      <c r="S135" t="str">
        <f t="shared" si="93"/>
        <v>Faux</v>
      </c>
      <c r="U135" s="17">
        <f t="shared" si="87"/>
        <v>15600</v>
      </c>
      <c r="V135" s="183">
        <f t="shared" ref="V135:V141" si="101">U135</f>
        <v>15600</v>
      </c>
      <c r="W135" s="14">
        <f t="shared" ref="W135:W141" si="102">U135</f>
        <v>15600</v>
      </c>
      <c r="X135">
        <f t="shared" ref="X135:X141" si="103">INT(U135)</f>
        <v>15600</v>
      </c>
      <c r="Y135">
        <f t="shared" si="88"/>
        <v>0</v>
      </c>
      <c r="Z135">
        <f t="shared" si="86"/>
        <v>1</v>
      </c>
      <c r="AB135">
        <f t="shared" ref="AB135:AB141" si="104">U135-X135</f>
        <v>0</v>
      </c>
      <c r="AD135" s="17">
        <f t="shared" ref="AD135:AD141" si="105">U135</f>
        <v>15600</v>
      </c>
      <c r="AE135">
        <f t="shared" ref="AE135:AE141" si="106">INT(AD135)</f>
        <v>15600</v>
      </c>
      <c r="AF135">
        <f t="shared" ref="AF135:AF141" si="107">AD135-AE135</f>
        <v>0</v>
      </c>
      <c r="AG135" s="216">
        <f t="shared" si="78"/>
        <v>100</v>
      </c>
      <c r="AH135" s="216">
        <f t="shared" si="94"/>
        <v>1560000</v>
      </c>
      <c r="AI135" s="216">
        <f t="shared" ref="AI135:AI141" si="108">AF135*AG135</f>
        <v>0</v>
      </c>
      <c r="AJ135" s="216">
        <f t="shared" ref="AJ135:AJ141" si="109">AH135+AI135</f>
        <v>1560000</v>
      </c>
      <c r="AK135" s="216">
        <f t="shared" ref="AK135:AK141" si="110">AG135</f>
        <v>100</v>
      </c>
      <c r="AL135">
        <f t="shared" ref="AL135:AL141" si="111">GCD(AJ135,AK135)</f>
        <v>100</v>
      </c>
      <c r="AN135">
        <f t="shared" ref="AN135:AN141" si="112">X135</f>
        <v>15600</v>
      </c>
      <c r="AO135" s="17">
        <f t="shared" ref="AO135:AO141" si="113">AI135/AL135</f>
        <v>0</v>
      </c>
      <c r="AP135" s="17">
        <f t="shared" ref="AP135:AP141" si="114">AK135/AL135</f>
        <v>1</v>
      </c>
      <c r="AQ135" s="14">
        <f t="shared" ref="AQ135:AQ141" si="115">W135</f>
        <v>15600</v>
      </c>
    </row>
    <row r="136" spans="2:43" x14ac:dyDescent="0.25">
      <c r="B136">
        <f>Polygone!BH165</f>
        <v>15720</v>
      </c>
      <c r="C136">
        <f t="shared" si="89"/>
        <v>87.333333333333329</v>
      </c>
      <c r="E136">
        <f t="shared" ref="E136:E141" si="116">E135</f>
        <v>180</v>
      </c>
      <c r="F136">
        <f t="shared" ref="F136:F141" si="117">B136/E136</f>
        <v>87.333333333333329</v>
      </c>
      <c r="G136">
        <f t="shared" si="95"/>
        <v>0</v>
      </c>
      <c r="I136" t="str">
        <f t="shared" si="96"/>
        <v/>
      </c>
      <c r="J136">
        <f t="shared" si="97"/>
        <v>31440</v>
      </c>
      <c r="K136">
        <f t="shared" ref="K136:K141" si="118">K135</f>
        <v>360</v>
      </c>
      <c r="L136">
        <f t="shared" si="98"/>
        <v>87.333333333333329</v>
      </c>
      <c r="M136">
        <f t="shared" si="99"/>
        <v>0</v>
      </c>
      <c r="O136" t="str">
        <f t="shared" si="100"/>
        <v/>
      </c>
      <c r="P136">
        <f t="shared" si="90"/>
        <v>360</v>
      </c>
      <c r="Q136">
        <f t="shared" si="91"/>
        <v>43.666666666666664</v>
      </c>
      <c r="R136">
        <f t="shared" si="92"/>
        <v>1</v>
      </c>
      <c r="S136" t="str">
        <f t="shared" si="93"/>
        <v>Faux</v>
      </c>
      <c r="U136" s="17">
        <f t="shared" si="87"/>
        <v>15720</v>
      </c>
      <c r="V136" s="183">
        <f t="shared" si="101"/>
        <v>15720</v>
      </c>
      <c r="W136" s="14">
        <f t="shared" si="102"/>
        <v>15720</v>
      </c>
      <c r="X136">
        <f t="shared" si="103"/>
        <v>15720</v>
      </c>
      <c r="Y136">
        <f t="shared" si="88"/>
        <v>0</v>
      </c>
      <c r="Z136">
        <f t="shared" si="86"/>
        <v>1</v>
      </c>
      <c r="AB136">
        <f t="shared" si="104"/>
        <v>0</v>
      </c>
      <c r="AD136" s="17">
        <f t="shared" si="105"/>
        <v>15720</v>
      </c>
      <c r="AE136">
        <f t="shared" si="106"/>
        <v>15720</v>
      </c>
      <c r="AF136">
        <f t="shared" si="107"/>
        <v>0</v>
      </c>
      <c r="AG136" s="216">
        <f t="shared" ref="AG136:AG141" si="119">AG135</f>
        <v>100</v>
      </c>
      <c r="AH136" s="216">
        <f t="shared" si="94"/>
        <v>1572000</v>
      </c>
      <c r="AI136" s="216">
        <f t="shared" si="108"/>
        <v>0</v>
      </c>
      <c r="AJ136" s="216">
        <f t="shared" si="109"/>
        <v>1572000</v>
      </c>
      <c r="AK136" s="216">
        <f t="shared" si="110"/>
        <v>100</v>
      </c>
      <c r="AL136">
        <f t="shared" si="111"/>
        <v>100</v>
      </c>
      <c r="AN136">
        <f t="shared" si="112"/>
        <v>15720</v>
      </c>
      <c r="AO136" s="17">
        <f t="shared" si="113"/>
        <v>0</v>
      </c>
      <c r="AP136" s="17">
        <f t="shared" si="114"/>
        <v>1</v>
      </c>
      <c r="AQ136" s="14">
        <f t="shared" si="115"/>
        <v>15720</v>
      </c>
    </row>
    <row r="137" spans="2:43" x14ac:dyDescent="0.25">
      <c r="B137">
        <f>Polygone!BH166</f>
        <v>15840</v>
      </c>
      <c r="C137">
        <f t="shared" si="89"/>
        <v>88</v>
      </c>
      <c r="E137">
        <f t="shared" si="116"/>
        <v>180</v>
      </c>
      <c r="F137">
        <f t="shared" si="117"/>
        <v>88</v>
      </c>
      <c r="G137">
        <f t="shared" si="95"/>
        <v>0</v>
      </c>
      <c r="I137" t="str">
        <f t="shared" si="96"/>
        <v/>
      </c>
      <c r="J137">
        <f t="shared" si="97"/>
        <v>31680</v>
      </c>
      <c r="K137">
        <f t="shared" si="118"/>
        <v>360</v>
      </c>
      <c r="L137">
        <f t="shared" si="98"/>
        <v>88</v>
      </c>
      <c r="M137">
        <f t="shared" si="99"/>
        <v>0</v>
      </c>
      <c r="O137" t="str">
        <f t="shared" si="100"/>
        <v/>
      </c>
      <c r="P137">
        <f t="shared" si="90"/>
        <v>360</v>
      </c>
      <c r="Q137">
        <f t="shared" si="91"/>
        <v>44</v>
      </c>
      <c r="R137">
        <f t="shared" si="92"/>
        <v>1</v>
      </c>
      <c r="S137" t="str">
        <f t="shared" si="93"/>
        <v>Faux</v>
      </c>
      <c r="U137" s="17">
        <f t="shared" si="87"/>
        <v>15840</v>
      </c>
      <c r="V137" s="183">
        <f t="shared" si="101"/>
        <v>15840</v>
      </c>
      <c r="W137" s="14">
        <f t="shared" si="102"/>
        <v>15840</v>
      </c>
      <c r="X137">
        <f t="shared" si="103"/>
        <v>15840</v>
      </c>
      <c r="Y137">
        <f t="shared" si="88"/>
        <v>0</v>
      </c>
      <c r="Z137">
        <f t="shared" si="86"/>
        <v>1</v>
      </c>
      <c r="AB137">
        <f t="shared" si="104"/>
        <v>0</v>
      </c>
      <c r="AD137" s="17">
        <f t="shared" si="105"/>
        <v>15840</v>
      </c>
      <c r="AE137">
        <f t="shared" si="106"/>
        <v>15840</v>
      </c>
      <c r="AF137">
        <f t="shared" si="107"/>
        <v>0</v>
      </c>
      <c r="AG137" s="216">
        <f t="shared" si="119"/>
        <v>100</v>
      </c>
      <c r="AH137" s="216">
        <f t="shared" si="94"/>
        <v>1584000</v>
      </c>
      <c r="AI137" s="216">
        <f t="shared" si="108"/>
        <v>0</v>
      </c>
      <c r="AJ137" s="216">
        <f t="shared" si="109"/>
        <v>1584000</v>
      </c>
      <c r="AK137" s="216">
        <f t="shared" si="110"/>
        <v>100</v>
      </c>
      <c r="AL137">
        <f t="shared" si="111"/>
        <v>100</v>
      </c>
      <c r="AN137">
        <f t="shared" si="112"/>
        <v>15840</v>
      </c>
      <c r="AO137" s="17">
        <f t="shared" si="113"/>
        <v>0</v>
      </c>
      <c r="AP137" s="17">
        <f t="shared" si="114"/>
        <v>1</v>
      </c>
      <c r="AQ137" s="14">
        <f t="shared" si="115"/>
        <v>15840</v>
      </c>
    </row>
    <row r="138" spans="2:43" x14ac:dyDescent="0.25">
      <c r="B138">
        <f>Polygone!BH167</f>
        <v>15960</v>
      </c>
      <c r="C138">
        <f t="shared" si="89"/>
        <v>88.666666666666671</v>
      </c>
      <c r="E138">
        <f t="shared" si="116"/>
        <v>180</v>
      </c>
      <c r="F138">
        <f t="shared" si="117"/>
        <v>88.666666666666671</v>
      </c>
      <c r="G138">
        <f t="shared" si="95"/>
        <v>0</v>
      </c>
      <c r="I138" t="str">
        <f t="shared" si="96"/>
        <v/>
      </c>
      <c r="J138">
        <f t="shared" si="97"/>
        <v>31920</v>
      </c>
      <c r="K138">
        <f t="shared" si="118"/>
        <v>360</v>
      </c>
      <c r="L138">
        <f t="shared" si="98"/>
        <v>88.666666666666671</v>
      </c>
      <c r="M138">
        <f t="shared" si="99"/>
        <v>0</v>
      </c>
      <c r="O138" t="str">
        <f t="shared" si="100"/>
        <v/>
      </c>
      <c r="P138">
        <f t="shared" si="90"/>
        <v>360</v>
      </c>
      <c r="Q138">
        <f t="shared" si="91"/>
        <v>44.333333333333336</v>
      </c>
      <c r="R138">
        <f t="shared" si="92"/>
        <v>1</v>
      </c>
      <c r="S138" t="str">
        <f t="shared" si="93"/>
        <v>Faux</v>
      </c>
      <c r="U138" s="17">
        <f t="shared" si="87"/>
        <v>15960</v>
      </c>
      <c r="V138" s="183">
        <f t="shared" si="101"/>
        <v>15960</v>
      </c>
      <c r="W138" s="14">
        <f t="shared" si="102"/>
        <v>15960</v>
      </c>
      <c r="X138">
        <f t="shared" si="103"/>
        <v>15960</v>
      </c>
      <c r="Y138">
        <f t="shared" si="88"/>
        <v>0</v>
      </c>
      <c r="Z138">
        <f t="shared" si="86"/>
        <v>1</v>
      </c>
      <c r="AB138">
        <f t="shared" si="104"/>
        <v>0</v>
      </c>
      <c r="AD138" s="17">
        <f t="shared" si="105"/>
        <v>15960</v>
      </c>
      <c r="AE138">
        <f t="shared" si="106"/>
        <v>15960</v>
      </c>
      <c r="AF138">
        <f t="shared" si="107"/>
        <v>0</v>
      </c>
      <c r="AG138" s="216">
        <f t="shared" si="119"/>
        <v>100</v>
      </c>
      <c r="AH138" s="216">
        <f t="shared" si="94"/>
        <v>1596000</v>
      </c>
      <c r="AI138" s="216">
        <f t="shared" si="108"/>
        <v>0</v>
      </c>
      <c r="AJ138" s="216">
        <f t="shared" si="109"/>
        <v>1596000</v>
      </c>
      <c r="AK138" s="216">
        <f t="shared" si="110"/>
        <v>100</v>
      </c>
      <c r="AL138">
        <f t="shared" si="111"/>
        <v>100</v>
      </c>
      <c r="AN138">
        <f t="shared" si="112"/>
        <v>15960</v>
      </c>
      <c r="AO138" s="17">
        <f t="shared" si="113"/>
        <v>0</v>
      </c>
      <c r="AP138" s="17">
        <f t="shared" si="114"/>
        <v>1</v>
      </c>
      <c r="AQ138" s="14">
        <f t="shared" si="115"/>
        <v>15960</v>
      </c>
    </row>
    <row r="139" spans="2:43" x14ac:dyDescent="0.25">
      <c r="B139">
        <f>Polygone!BH168</f>
        <v>16080</v>
      </c>
      <c r="C139">
        <f t="shared" si="89"/>
        <v>89.333333333333329</v>
      </c>
      <c r="E139">
        <f t="shared" si="116"/>
        <v>180</v>
      </c>
      <c r="F139">
        <f t="shared" si="117"/>
        <v>89.333333333333329</v>
      </c>
      <c r="G139">
        <f t="shared" si="95"/>
        <v>0</v>
      </c>
      <c r="I139" t="str">
        <f t="shared" si="96"/>
        <v/>
      </c>
      <c r="J139">
        <f t="shared" si="97"/>
        <v>32160</v>
      </c>
      <c r="K139">
        <f t="shared" si="118"/>
        <v>360</v>
      </c>
      <c r="L139">
        <f t="shared" si="98"/>
        <v>89.333333333333329</v>
      </c>
      <c r="M139">
        <f t="shared" si="99"/>
        <v>0</v>
      </c>
      <c r="O139" t="str">
        <f t="shared" si="100"/>
        <v/>
      </c>
      <c r="P139">
        <f t="shared" si="90"/>
        <v>360</v>
      </c>
      <c r="Q139">
        <f t="shared" si="91"/>
        <v>44.666666666666664</v>
      </c>
      <c r="R139">
        <f t="shared" si="92"/>
        <v>1</v>
      </c>
      <c r="S139" t="str">
        <f t="shared" si="93"/>
        <v>Faux</v>
      </c>
      <c r="U139" s="17">
        <f t="shared" si="87"/>
        <v>16080</v>
      </c>
      <c r="V139" s="183">
        <f t="shared" si="101"/>
        <v>16080</v>
      </c>
      <c r="W139" s="14">
        <f t="shared" si="102"/>
        <v>16080</v>
      </c>
      <c r="X139">
        <f t="shared" si="103"/>
        <v>16080</v>
      </c>
      <c r="Y139">
        <f t="shared" si="88"/>
        <v>0</v>
      </c>
      <c r="Z139">
        <f t="shared" si="86"/>
        <v>1</v>
      </c>
      <c r="AB139">
        <f t="shared" si="104"/>
        <v>0</v>
      </c>
      <c r="AD139" s="17">
        <f t="shared" si="105"/>
        <v>16080</v>
      </c>
      <c r="AE139">
        <f t="shared" si="106"/>
        <v>16080</v>
      </c>
      <c r="AF139">
        <f t="shared" si="107"/>
        <v>0</v>
      </c>
      <c r="AG139" s="216">
        <f t="shared" si="119"/>
        <v>100</v>
      </c>
      <c r="AH139" s="216">
        <f t="shared" si="94"/>
        <v>1608000</v>
      </c>
      <c r="AI139" s="216">
        <f t="shared" si="108"/>
        <v>0</v>
      </c>
      <c r="AJ139" s="216">
        <f t="shared" si="109"/>
        <v>1608000</v>
      </c>
      <c r="AK139" s="216">
        <f t="shared" si="110"/>
        <v>100</v>
      </c>
      <c r="AL139">
        <f t="shared" si="111"/>
        <v>100</v>
      </c>
      <c r="AN139">
        <f t="shared" si="112"/>
        <v>16080</v>
      </c>
      <c r="AO139" s="17">
        <f t="shared" si="113"/>
        <v>0</v>
      </c>
      <c r="AP139" s="17">
        <f t="shared" si="114"/>
        <v>1</v>
      </c>
      <c r="AQ139" s="14">
        <f t="shared" si="115"/>
        <v>16080</v>
      </c>
    </row>
    <row r="140" spans="2:43" x14ac:dyDescent="0.25">
      <c r="B140">
        <f>Polygone!BH169</f>
        <v>16200</v>
      </c>
      <c r="C140">
        <f t="shared" si="89"/>
        <v>90</v>
      </c>
      <c r="E140">
        <f t="shared" si="116"/>
        <v>180</v>
      </c>
      <c r="F140">
        <f t="shared" si="117"/>
        <v>90</v>
      </c>
      <c r="G140">
        <f t="shared" si="95"/>
        <v>0</v>
      </c>
      <c r="I140" t="str">
        <f t="shared" si="96"/>
        <v/>
      </c>
      <c r="J140">
        <f t="shared" si="97"/>
        <v>32400</v>
      </c>
      <c r="K140">
        <f t="shared" si="118"/>
        <v>360</v>
      </c>
      <c r="L140">
        <f t="shared" si="98"/>
        <v>90</v>
      </c>
      <c r="M140">
        <f t="shared" si="99"/>
        <v>0</v>
      </c>
      <c r="O140" t="str">
        <f t="shared" si="100"/>
        <v/>
      </c>
      <c r="P140">
        <f t="shared" si="90"/>
        <v>360</v>
      </c>
      <c r="Q140">
        <f t="shared" si="91"/>
        <v>45</v>
      </c>
      <c r="R140">
        <f t="shared" si="92"/>
        <v>1</v>
      </c>
      <c r="S140" t="str">
        <f t="shared" si="93"/>
        <v>Faux</v>
      </c>
      <c r="U140" s="17">
        <f t="shared" si="87"/>
        <v>16200</v>
      </c>
      <c r="V140" s="183">
        <f t="shared" si="101"/>
        <v>16200</v>
      </c>
      <c r="W140" s="14">
        <f t="shared" si="102"/>
        <v>16200</v>
      </c>
      <c r="X140">
        <f t="shared" si="103"/>
        <v>16200</v>
      </c>
      <c r="Y140">
        <f t="shared" si="88"/>
        <v>0</v>
      </c>
      <c r="Z140">
        <f t="shared" si="86"/>
        <v>1</v>
      </c>
      <c r="AB140">
        <f t="shared" si="104"/>
        <v>0</v>
      </c>
      <c r="AD140" s="17">
        <f t="shared" si="105"/>
        <v>16200</v>
      </c>
      <c r="AE140">
        <f t="shared" si="106"/>
        <v>16200</v>
      </c>
      <c r="AF140">
        <f t="shared" si="107"/>
        <v>0</v>
      </c>
      <c r="AG140" s="216">
        <f t="shared" si="119"/>
        <v>100</v>
      </c>
      <c r="AH140" s="216">
        <f t="shared" si="94"/>
        <v>1620000</v>
      </c>
      <c r="AI140" s="216">
        <f t="shared" si="108"/>
        <v>0</v>
      </c>
      <c r="AJ140" s="216">
        <f t="shared" si="109"/>
        <v>1620000</v>
      </c>
      <c r="AK140" s="216">
        <f t="shared" si="110"/>
        <v>100</v>
      </c>
      <c r="AL140">
        <f t="shared" si="111"/>
        <v>100</v>
      </c>
      <c r="AN140">
        <f t="shared" si="112"/>
        <v>16200</v>
      </c>
      <c r="AO140" s="17">
        <f t="shared" si="113"/>
        <v>0</v>
      </c>
      <c r="AP140" s="17">
        <f t="shared" si="114"/>
        <v>1</v>
      </c>
      <c r="AQ140" s="14">
        <f t="shared" si="115"/>
        <v>16200</v>
      </c>
    </row>
    <row r="141" spans="2:43" x14ac:dyDescent="0.25">
      <c r="B141">
        <f>Polygone!BH170</f>
        <v>16320</v>
      </c>
      <c r="C141">
        <f t="shared" si="89"/>
        <v>90.666666666666671</v>
      </c>
      <c r="E141">
        <f t="shared" si="116"/>
        <v>180</v>
      </c>
      <c r="F141">
        <f t="shared" si="117"/>
        <v>90.666666666666671</v>
      </c>
      <c r="G141">
        <f t="shared" si="95"/>
        <v>0</v>
      </c>
      <c r="I141" t="str">
        <f t="shared" si="96"/>
        <v/>
      </c>
      <c r="J141">
        <f t="shared" si="97"/>
        <v>32640</v>
      </c>
      <c r="K141">
        <f t="shared" si="118"/>
        <v>360</v>
      </c>
      <c r="L141">
        <f t="shared" si="98"/>
        <v>90.666666666666671</v>
      </c>
      <c r="M141">
        <f t="shared" si="99"/>
        <v>0</v>
      </c>
      <c r="O141" t="str">
        <f t="shared" si="100"/>
        <v/>
      </c>
      <c r="P141">
        <f t="shared" si="90"/>
        <v>360</v>
      </c>
      <c r="Q141">
        <f t="shared" si="91"/>
        <v>45.333333333333336</v>
      </c>
      <c r="R141">
        <f t="shared" si="92"/>
        <v>1</v>
      </c>
      <c r="S141" t="str">
        <f t="shared" si="93"/>
        <v>Faux</v>
      </c>
      <c r="U141" s="17">
        <f t="shared" si="87"/>
        <v>16320</v>
      </c>
      <c r="V141" s="183">
        <f t="shared" si="101"/>
        <v>16320</v>
      </c>
      <c r="W141" s="14">
        <f t="shared" si="102"/>
        <v>16320</v>
      </c>
      <c r="X141">
        <f t="shared" si="103"/>
        <v>16320</v>
      </c>
      <c r="Y141">
        <f t="shared" si="88"/>
        <v>0</v>
      </c>
      <c r="Z141">
        <f t="shared" si="86"/>
        <v>1</v>
      </c>
      <c r="AB141">
        <f t="shared" si="104"/>
        <v>0</v>
      </c>
      <c r="AD141" s="17">
        <f t="shared" si="105"/>
        <v>16320</v>
      </c>
      <c r="AE141">
        <f t="shared" si="106"/>
        <v>16320</v>
      </c>
      <c r="AF141">
        <f t="shared" si="107"/>
        <v>0</v>
      </c>
      <c r="AG141" s="216">
        <f t="shared" si="119"/>
        <v>100</v>
      </c>
      <c r="AH141" s="216">
        <f t="shared" si="94"/>
        <v>1632000</v>
      </c>
      <c r="AI141" s="216">
        <f t="shared" si="108"/>
        <v>0</v>
      </c>
      <c r="AJ141" s="216">
        <f t="shared" si="109"/>
        <v>1632000</v>
      </c>
      <c r="AK141" s="216">
        <f t="shared" si="110"/>
        <v>100</v>
      </c>
      <c r="AL141">
        <f t="shared" si="111"/>
        <v>100</v>
      </c>
      <c r="AN141">
        <f t="shared" si="112"/>
        <v>16320</v>
      </c>
      <c r="AO141" s="17">
        <f t="shared" si="113"/>
        <v>0</v>
      </c>
      <c r="AP141" s="17">
        <f t="shared" si="114"/>
        <v>1</v>
      </c>
      <c r="AQ141" s="14">
        <f t="shared" si="115"/>
        <v>16320</v>
      </c>
    </row>
  </sheetData>
  <mergeCells count="1">
    <mergeCell ref="AP5:AQ5"/>
  </mergeCells>
  <pageMargins left="0.7" right="0.7" top="0.75" bottom="0.75" header="0.3" footer="0.3"/>
  <pageSetup paperSize="9"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DK406"/>
  <sheetViews>
    <sheetView showGridLines="0" topLeftCell="A31" zoomScale="80" zoomScaleNormal="80" workbookViewId="0">
      <selection activeCell="H11" sqref="H11"/>
    </sheetView>
  </sheetViews>
  <sheetFormatPr baseColWidth="10" defaultRowHeight="15" x14ac:dyDescent="0.25"/>
  <cols>
    <col min="1" max="2" width="4" customWidth="1"/>
    <col min="3" max="3" width="7.7109375" customWidth="1"/>
    <col min="4" max="4" width="5.5703125" customWidth="1"/>
    <col min="5" max="7" width="2.7109375" customWidth="1"/>
    <col min="8" max="8" width="4.85546875" style="25" customWidth="1"/>
    <col min="9" max="9" width="7" style="25" customWidth="1"/>
    <col min="10" max="10" width="13" style="25" customWidth="1"/>
    <col min="11" max="11" width="20.42578125" style="25" customWidth="1"/>
    <col min="12" max="12" width="4.28515625" style="25" customWidth="1"/>
    <col min="13" max="13" width="19.42578125" style="25" customWidth="1"/>
    <col min="14" max="14" width="20.5703125" style="25" customWidth="1"/>
    <col min="15" max="15" width="19.5703125" style="25" customWidth="1"/>
    <col min="16" max="16" width="19.42578125" style="25" customWidth="1"/>
    <col min="17" max="17" width="19.85546875" style="25" customWidth="1"/>
    <col min="18" max="18" width="20.42578125" style="25" customWidth="1"/>
    <col min="19" max="19" width="28.140625" style="25" customWidth="1"/>
    <col min="20" max="22" width="5" customWidth="1"/>
    <col min="23" max="23" width="38.5703125" customWidth="1"/>
    <col min="24" max="24" width="22.28515625" customWidth="1"/>
    <col min="25" max="25" width="10.42578125" customWidth="1"/>
    <col min="26" max="27" width="5" customWidth="1"/>
    <col min="28" max="28" width="5.7109375" customWidth="1"/>
    <col min="29" max="29" width="2.85546875" customWidth="1"/>
    <col min="30" max="30" width="6.5703125" customWidth="1"/>
    <col min="31" max="31" width="6.140625" customWidth="1"/>
    <col min="32" max="34" width="5.7109375" customWidth="1"/>
    <col min="35" max="39" width="5.7109375" style="93" customWidth="1"/>
    <col min="40" max="40" width="5.7109375" customWidth="1"/>
    <col min="41" max="45" width="5.7109375" style="93" customWidth="1"/>
    <col min="46" max="48" width="14.85546875" style="93" customWidth="1"/>
    <col min="49" max="60" width="5.7109375" style="93" customWidth="1"/>
    <col min="62" max="62" width="5" customWidth="1"/>
    <col min="64" max="64" width="10.85546875" style="93" customWidth="1"/>
    <col min="65" max="65" width="18.140625" style="93" customWidth="1"/>
    <col min="66" max="66" width="18.140625" style="25" customWidth="1"/>
    <col min="67" max="68" width="3.28515625" style="25" customWidth="1"/>
    <col min="69" max="69" width="12.7109375" style="25" customWidth="1"/>
    <col min="70" max="70" width="16.140625" style="25" customWidth="1"/>
    <col min="71" max="71" width="5.5703125" style="25" customWidth="1"/>
    <col min="72" max="72" width="3.7109375" style="25" customWidth="1"/>
    <col min="73" max="73" width="14.5703125" style="25" customWidth="1"/>
    <col min="74" max="74" width="6.28515625" style="25" customWidth="1"/>
    <col min="75" max="76" width="5.5703125" style="25" customWidth="1"/>
    <col min="77" max="77" width="4.140625" style="25" customWidth="1"/>
    <col min="78" max="78" width="36.5703125" style="25" customWidth="1"/>
    <col min="79" max="79" width="21.5703125" style="25" customWidth="1"/>
    <col min="80" max="80" width="11.42578125" customWidth="1"/>
    <col min="82" max="82" width="13" customWidth="1"/>
    <col min="83" max="83" width="15.140625" customWidth="1"/>
    <col min="84" max="85" width="18.28515625" customWidth="1"/>
    <col min="96" max="96" width="8.140625" customWidth="1"/>
    <col min="97" max="97" width="15.28515625" customWidth="1"/>
    <col min="98" max="98" width="20.28515625" customWidth="1"/>
    <col min="99" max="99" width="6.28515625" customWidth="1"/>
    <col min="103" max="103" width="15.140625" customWidth="1"/>
    <col min="104" max="104" width="17" customWidth="1"/>
    <col min="105" max="105" width="17.5703125" customWidth="1"/>
    <col min="107" max="107" width="2.85546875" customWidth="1"/>
    <col min="108" max="108" width="7.7109375" customWidth="1"/>
    <col min="109" max="109" width="15.140625" customWidth="1"/>
    <col min="110" max="110" width="12.5703125" customWidth="1"/>
    <col min="111" max="111" width="6.5703125" customWidth="1"/>
    <col min="115" max="115" width="61.140625" customWidth="1"/>
    <col min="116" max="116" width="27.5703125" customWidth="1"/>
    <col min="117" max="117" width="24" customWidth="1"/>
    <col min="118" max="118" width="22" customWidth="1"/>
    <col min="119" max="119" width="21.5703125" customWidth="1"/>
  </cols>
  <sheetData>
    <row r="1" spans="2:85" x14ac:dyDescent="0.25">
      <c r="F1" s="8"/>
      <c r="G1" s="8"/>
      <c r="CD1" s="24"/>
      <c r="CE1" s="24"/>
      <c r="CF1" s="24"/>
      <c r="CG1" s="24"/>
    </row>
    <row r="2" spans="2:85" x14ac:dyDescent="0.25">
      <c r="B2" s="18"/>
      <c r="C2" s="4"/>
      <c r="D2" s="4"/>
      <c r="E2" s="22"/>
      <c r="F2" s="8"/>
      <c r="G2" s="18"/>
      <c r="H2" s="31"/>
      <c r="I2" s="31"/>
      <c r="J2" s="246" t="s">
        <v>139</v>
      </c>
      <c r="K2" s="246"/>
      <c r="L2" s="246"/>
      <c r="M2" s="246"/>
      <c r="N2" s="246"/>
      <c r="O2" s="246"/>
      <c r="P2" s="246"/>
      <c r="Q2" s="246"/>
      <c r="R2" s="246"/>
      <c r="S2" s="95"/>
      <c r="T2" s="22"/>
      <c r="U2" s="18"/>
      <c r="V2" s="4"/>
      <c r="W2" s="4"/>
      <c r="X2" s="4"/>
      <c r="Y2" s="22"/>
      <c r="Z2" s="8"/>
      <c r="AA2" s="8"/>
      <c r="CD2" s="93"/>
      <c r="CE2" s="93"/>
      <c r="CF2" s="93"/>
    </row>
    <row r="3" spans="2:85" x14ac:dyDescent="0.25">
      <c r="B3" s="19"/>
      <c r="C3" s="8" t="s">
        <v>12</v>
      </c>
      <c r="D3" s="8">
        <v>360</v>
      </c>
      <c r="E3" s="27"/>
      <c r="F3" s="8"/>
      <c r="G3" s="19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27"/>
      <c r="U3" s="19"/>
      <c r="V3" s="8"/>
      <c r="W3" s="8"/>
      <c r="X3" s="8"/>
      <c r="Y3" s="27"/>
      <c r="Z3" s="8"/>
      <c r="AA3" s="8"/>
      <c r="CF3" s="93"/>
    </row>
    <row r="4" spans="2:85" x14ac:dyDescent="0.25">
      <c r="B4" s="19"/>
      <c r="C4" s="8" t="s">
        <v>29</v>
      </c>
      <c r="D4" s="52">
        <v>1</v>
      </c>
      <c r="E4" s="27"/>
      <c r="F4" s="8"/>
      <c r="G4" s="19"/>
      <c r="H4" s="32"/>
      <c r="I4" s="32"/>
      <c r="J4" s="253">
        <f>DM33</f>
        <v>0</v>
      </c>
      <c r="K4" s="250"/>
      <c r="L4" s="250"/>
      <c r="M4" s="250"/>
      <c r="N4" s="250"/>
      <c r="O4" s="250"/>
      <c r="P4" s="250"/>
      <c r="Q4" s="250"/>
      <c r="R4" s="251"/>
      <c r="S4" s="96"/>
      <c r="T4" s="27"/>
      <c r="U4" s="19"/>
      <c r="V4" s="8"/>
      <c r="W4" s="8"/>
      <c r="X4" s="8"/>
      <c r="Y4" s="27"/>
      <c r="Z4" s="8"/>
      <c r="AA4" s="8"/>
      <c r="CD4" s="93"/>
      <c r="CE4" s="93"/>
      <c r="CF4" s="93"/>
    </row>
    <row r="5" spans="2:85" x14ac:dyDescent="0.25">
      <c r="B5" s="19"/>
      <c r="C5" s="8" t="s">
        <v>30</v>
      </c>
      <c r="D5" s="52">
        <v>1</v>
      </c>
      <c r="E5" s="27"/>
      <c r="F5" s="8"/>
      <c r="G5" s="19"/>
      <c r="H5" s="32"/>
      <c r="I5" s="32"/>
      <c r="J5" s="32"/>
      <c r="K5" s="32"/>
      <c r="L5" s="32"/>
      <c r="M5" s="32"/>
      <c r="N5" s="32"/>
      <c r="O5" s="32" t="s">
        <v>21</v>
      </c>
      <c r="P5" s="32" t="s">
        <v>22</v>
      </c>
      <c r="Q5" s="32"/>
      <c r="R5" s="32" t="s">
        <v>32</v>
      </c>
      <c r="S5" s="32"/>
      <c r="T5" s="27"/>
      <c r="U5" s="8"/>
      <c r="V5" s="8"/>
      <c r="W5" s="8"/>
      <c r="X5" s="8"/>
      <c r="Y5" s="27"/>
      <c r="Z5" s="8"/>
      <c r="AA5" s="8"/>
    </row>
    <row r="6" spans="2:85" x14ac:dyDescent="0.25">
      <c r="B6" s="19"/>
      <c r="C6" s="8" t="s">
        <v>33</v>
      </c>
      <c r="D6" s="78">
        <f>Cercle/Angle1</f>
        <v>360</v>
      </c>
      <c r="E6" s="27"/>
      <c r="F6" s="8"/>
      <c r="G6" s="19"/>
      <c r="H6" s="32"/>
      <c r="I6" s="32"/>
      <c r="J6" s="32" t="s">
        <v>31</v>
      </c>
      <c r="K6" s="32"/>
      <c r="L6" s="32"/>
      <c r="M6" s="96" t="s">
        <v>52</v>
      </c>
      <c r="N6" s="96" t="s">
        <v>53</v>
      </c>
      <c r="O6" s="96" t="s">
        <v>54</v>
      </c>
      <c r="P6" s="96" t="s">
        <v>55</v>
      </c>
      <c r="Q6" s="96" t="s">
        <v>56</v>
      </c>
      <c r="R6" s="32"/>
      <c r="S6" s="32"/>
      <c r="T6" s="27"/>
      <c r="U6" s="8"/>
      <c r="V6" s="8"/>
      <c r="W6" s="8"/>
      <c r="X6" s="8"/>
      <c r="Y6" s="27"/>
      <c r="Z6" s="8"/>
      <c r="AA6" s="8"/>
    </row>
    <row r="7" spans="2:85" x14ac:dyDescent="0.25">
      <c r="B7" s="19"/>
      <c r="C7" s="8"/>
      <c r="D7" s="8"/>
      <c r="E7" s="27"/>
      <c r="F7" s="8"/>
      <c r="G7" s="19"/>
      <c r="H7" s="32"/>
      <c r="I7" s="44">
        <v>0</v>
      </c>
      <c r="J7" s="66" t="s">
        <v>141</v>
      </c>
      <c r="K7" s="34">
        <v>1.7453292519943295E-2</v>
      </c>
      <c r="L7" s="38" t="s">
        <v>2</v>
      </c>
      <c r="M7" s="34">
        <v>1.7452406437283512E-2</v>
      </c>
      <c r="N7" s="34">
        <v>0.99984769515639127</v>
      </c>
      <c r="O7" s="36">
        <v>1.7452406437283512E-2</v>
      </c>
      <c r="P7" s="38">
        <v>0.99984769515639127</v>
      </c>
      <c r="Q7" s="38">
        <v>1.5230484360873042E-4</v>
      </c>
      <c r="R7" s="40">
        <v>1.7453070996747869E-2</v>
      </c>
      <c r="S7" s="32"/>
      <c r="T7" s="27"/>
      <c r="U7" s="8"/>
      <c r="V7" s="8"/>
      <c r="W7" s="8"/>
      <c r="X7" s="8"/>
      <c r="Y7" s="27"/>
      <c r="Z7" s="8"/>
      <c r="AA7" s="8"/>
    </row>
    <row r="8" spans="2:85" x14ac:dyDescent="0.25">
      <c r="B8" s="19"/>
      <c r="E8" s="27"/>
      <c r="F8" s="8"/>
      <c r="G8" s="19"/>
      <c r="H8" s="32"/>
      <c r="I8" s="32"/>
      <c r="J8" s="32"/>
      <c r="K8" s="32"/>
      <c r="L8" s="32"/>
      <c r="M8" s="64"/>
      <c r="N8" s="64"/>
      <c r="O8" s="32"/>
      <c r="P8" s="32"/>
      <c r="Q8" s="32"/>
      <c r="R8" s="32"/>
      <c r="S8" s="32"/>
      <c r="T8" s="27"/>
      <c r="U8" s="8"/>
      <c r="V8" s="8"/>
      <c r="W8" s="8"/>
      <c r="X8" s="8"/>
      <c r="Y8" s="27"/>
      <c r="Z8" s="8"/>
      <c r="AA8" s="8"/>
    </row>
    <row r="9" spans="2:85" x14ac:dyDescent="0.25">
      <c r="B9" s="19"/>
      <c r="C9" s="30" t="s">
        <v>34</v>
      </c>
      <c r="D9" s="30">
        <v>360</v>
      </c>
      <c r="E9" s="27"/>
      <c r="F9" s="8"/>
      <c r="G9" s="19"/>
      <c r="H9" s="32"/>
      <c r="I9" s="32"/>
      <c r="J9" s="32"/>
      <c r="K9" s="32"/>
      <c r="L9" s="32"/>
      <c r="M9" s="239" t="s">
        <v>97</v>
      </c>
      <c r="N9" s="239"/>
      <c r="O9" s="248">
        <v>1</v>
      </c>
      <c r="P9" s="248"/>
      <c r="Q9" s="32">
        <v>6</v>
      </c>
      <c r="R9" s="8" t="s">
        <v>49</v>
      </c>
      <c r="S9" s="32"/>
      <c r="T9" s="27"/>
      <c r="U9" s="8"/>
      <c r="V9" s="8"/>
      <c r="W9" s="8"/>
      <c r="X9" s="8"/>
      <c r="Y9" s="27"/>
      <c r="Z9" s="8"/>
      <c r="AA9" s="8"/>
    </row>
    <row r="10" spans="2:85" x14ac:dyDescent="0.25">
      <c r="B10" s="19"/>
      <c r="C10" s="30" t="s">
        <v>29</v>
      </c>
      <c r="D10" s="30">
        <v>1</v>
      </c>
      <c r="E10" s="27"/>
      <c r="F10" s="8"/>
      <c r="G10" s="19"/>
      <c r="H10" s="32"/>
      <c r="I10" s="100"/>
      <c r="J10" s="32"/>
      <c r="K10" s="32"/>
      <c r="L10" s="32"/>
      <c r="M10" s="64"/>
      <c r="N10" s="65" t="s">
        <v>104</v>
      </c>
      <c r="O10" s="248">
        <v>360</v>
      </c>
      <c r="P10" s="248"/>
      <c r="Q10" s="8" t="s">
        <v>111</v>
      </c>
      <c r="R10" s="51"/>
      <c r="S10" s="51"/>
      <c r="T10" s="27"/>
      <c r="U10" s="8"/>
      <c r="V10" s="8"/>
      <c r="W10" s="8"/>
      <c r="X10" s="8"/>
      <c r="Y10" s="27"/>
      <c r="Z10" s="8"/>
      <c r="AA10" s="8"/>
    </row>
    <row r="11" spans="2:85" x14ac:dyDescent="0.25">
      <c r="B11" s="19"/>
      <c r="C11" s="30" t="s">
        <v>33</v>
      </c>
      <c r="D11" s="30">
        <v>18</v>
      </c>
      <c r="E11" s="27"/>
      <c r="F11" s="8"/>
      <c r="G11" s="19"/>
      <c r="H11" s="32"/>
      <c r="I11" s="100"/>
      <c r="J11" s="100"/>
      <c r="K11" s="35"/>
      <c r="L11" s="35"/>
      <c r="M11" s="64"/>
      <c r="N11" s="65" t="s">
        <v>110</v>
      </c>
      <c r="O11" s="248">
        <v>1</v>
      </c>
      <c r="P11" s="248"/>
      <c r="Q11" s="8">
        <f>BK34</f>
        <v>0</v>
      </c>
      <c r="R11" s="51"/>
      <c r="S11" s="51"/>
      <c r="T11" s="27"/>
      <c r="U11" s="8"/>
      <c r="V11" s="8"/>
      <c r="W11" s="8"/>
      <c r="X11" s="8"/>
      <c r="Y11" s="27"/>
      <c r="Z11" s="8"/>
      <c r="AA11" s="8"/>
    </row>
    <row r="12" spans="2:85" x14ac:dyDescent="0.25">
      <c r="B12" s="19"/>
      <c r="C12" s="8"/>
      <c r="D12" s="8"/>
      <c r="E12" s="27"/>
      <c r="F12" s="8"/>
      <c r="G12" s="19"/>
      <c r="H12" s="32"/>
      <c r="I12" s="100"/>
      <c r="J12" s="100"/>
      <c r="K12" s="35"/>
      <c r="L12" s="35"/>
      <c r="M12" s="239" t="s">
        <v>106</v>
      </c>
      <c r="N12" s="239"/>
      <c r="O12" s="248">
        <v>360</v>
      </c>
      <c r="P12" s="248"/>
      <c r="Q12" s="8">
        <f>AT15</f>
        <v>0</v>
      </c>
      <c r="R12" s="8"/>
      <c r="S12" s="8"/>
      <c r="T12" s="27"/>
      <c r="U12" s="8"/>
      <c r="V12" s="8"/>
      <c r="W12" s="8"/>
      <c r="X12" s="8"/>
      <c r="Y12" s="27"/>
      <c r="Z12" s="8"/>
      <c r="AA12" s="8"/>
      <c r="AH12" s="93"/>
      <c r="AI12" s="23"/>
      <c r="AJ12" s="23"/>
      <c r="AK12" s="23"/>
      <c r="AN12" s="16"/>
    </row>
    <row r="13" spans="2:85" x14ac:dyDescent="0.25">
      <c r="B13" s="19"/>
      <c r="C13" s="8" t="s">
        <v>33</v>
      </c>
      <c r="D13" s="8">
        <f>D9/D10</f>
        <v>360</v>
      </c>
      <c r="E13" s="27"/>
      <c r="F13" s="8"/>
      <c r="G13" s="19"/>
      <c r="H13" s="32"/>
      <c r="I13" s="100"/>
      <c r="J13" s="100"/>
      <c r="K13" s="35"/>
      <c r="L13" s="35"/>
      <c r="M13" s="239" t="s">
        <v>116</v>
      </c>
      <c r="N13" s="239"/>
      <c r="O13" s="254">
        <v>1.7452406437283512E-2</v>
      </c>
      <c r="P13" s="254"/>
      <c r="Q13" s="32"/>
      <c r="R13" s="35"/>
      <c r="S13" s="35"/>
      <c r="T13" s="27"/>
      <c r="U13" s="8"/>
      <c r="V13" s="8"/>
      <c r="W13" s="8"/>
      <c r="X13" s="8"/>
      <c r="Y13" s="27"/>
      <c r="Z13" s="8"/>
      <c r="AA13" s="8"/>
      <c r="AI13" s="24"/>
      <c r="AJ13" s="24"/>
      <c r="AK13" s="24"/>
    </row>
    <row r="14" spans="2:85" x14ac:dyDescent="0.25">
      <c r="B14" s="19"/>
      <c r="C14" s="8" t="s">
        <v>29</v>
      </c>
      <c r="D14" s="8">
        <f>D9/D11</f>
        <v>20</v>
      </c>
      <c r="E14" s="27"/>
      <c r="F14" s="8"/>
      <c r="G14" s="19"/>
      <c r="H14" s="32"/>
      <c r="I14" s="100"/>
      <c r="J14" s="100"/>
      <c r="K14" s="35"/>
      <c r="L14" s="35"/>
      <c r="M14" s="239" t="s">
        <v>95</v>
      </c>
      <c r="N14" s="239"/>
      <c r="O14" s="254">
        <v>1</v>
      </c>
      <c r="P14" s="254"/>
      <c r="Q14" s="8"/>
      <c r="R14" s="35"/>
      <c r="S14" s="35"/>
      <c r="T14" s="27"/>
      <c r="U14" s="8"/>
      <c r="V14" s="8"/>
      <c r="W14" s="8"/>
      <c r="X14" s="8"/>
      <c r="Y14" s="27"/>
      <c r="Z14" s="8"/>
      <c r="AA14" s="8"/>
    </row>
    <row r="15" spans="2:85" x14ac:dyDescent="0.25">
      <c r="B15" s="19"/>
      <c r="C15" s="8"/>
      <c r="D15" s="8"/>
      <c r="E15" s="27"/>
      <c r="F15" s="8"/>
      <c r="G15" s="19"/>
      <c r="H15" s="32"/>
      <c r="I15" s="100"/>
      <c r="J15" s="100"/>
      <c r="K15" s="35"/>
      <c r="L15" s="35"/>
      <c r="M15" s="239" t="s">
        <v>117</v>
      </c>
      <c r="N15" s="239"/>
      <c r="O15" s="254">
        <v>8.7262032186417558E-3</v>
      </c>
      <c r="P15" s="254"/>
      <c r="Q15" s="32"/>
      <c r="R15" s="35"/>
      <c r="S15" s="35"/>
      <c r="T15" s="27"/>
      <c r="U15" s="8"/>
      <c r="V15" s="8"/>
      <c r="W15" s="8"/>
      <c r="X15" s="8"/>
      <c r="Y15" s="27"/>
      <c r="Z15" s="8"/>
      <c r="AA15" s="8"/>
    </row>
    <row r="16" spans="2:85" x14ac:dyDescent="0.25">
      <c r="B16" s="19"/>
      <c r="C16" s="8"/>
      <c r="D16" s="8"/>
      <c r="E16" s="27"/>
      <c r="F16" s="8"/>
      <c r="G16" s="19"/>
      <c r="H16" s="32"/>
      <c r="I16" s="100"/>
      <c r="J16" s="100"/>
      <c r="K16" s="35"/>
      <c r="L16" s="35"/>
      <c r="M16" s="239" t="s">
        <v>119</v>
      </c>
      <c r="N16" s="239"/>
      <c r="O16" s="254">
        <v>3.141433158711032</v>
      </c>
      <c r="P16" s="254"/>
      <c r="Q16" s="30"/>
      <c r="R16" s="32"/>
      <c r="S16" s="32"/>
      <c r="T16" s="27"/>
      <c r="U16" s="8"/>
      <c r="V16" s="8"/>
      <c r="W16" s="8"/>
      <c r="X16" s="8"/>
      <c r="Y16" s="27"/>
      <c r="Z16" s="8"/>
      <c r="AA16" s="8"/>
    </row>
    <row r="17" spans="2:108" x14ac:dyDescent="0.25">
      <c r="B17" s="19"/>
      <c r="C17" s="30"/>
      <c r="D17" s="30"/>
      <c r="E17" s="27"/>
      <c r="F17" s="8"/>
      <c r="G17" s="19"/>
      <c r="H17" s="32"/>
      <c r="I17" s="100"/>
      <c r="J17" s="100"/>
      <c r="K17" s="35"/>
      <c r="L17" s="35"/>
      <c r="M17" s="64"/>
      <c r="N17" s="64"/>
      <c r="O17" s="32"/>
      <c r="P17" s="32"/>
      <c r="Q17" s="30"/>
      <c r="R17" s="35"/>
      <c r="S17" s="35"/>
      <c r="T17" s="27"/>
      <c r="U17" s="8"/>
      <c r="V17" s="8"/>
      <c r="W17" s="8"/>
      <c r="X17" s="8"/>
      <c r="Y17" s="27"/>
      <c r="Z17" s="8"/>
      <c r="AA17" s="8"/>
    </row>
    <row r="18" spans="2:108" x14ac:dyDescent="0.25">
      <c r="B18" s="19"/>
      <c r="C18" s="30"/>
      <c r="D18" s="30"/>
      <c r="E18" s="27"/>
      <c r="F18" s="8"/>
      <c r="G18" s="19"/>
      <c r="H18" s="32"/>
      <c r="I18" s="100"/>
      <c r="J18" s="100"/>
      <c r="K18" s="35"/>
      <c r="L18" s="35"/>
      <c r="M18" s="239" t="s">
        <v>118</v>
      </c>
      <c r="N18" s="239"/>
      <c r="O18" s="254">
        <v>3.1415926535897931</v>
      </c>
      <c r="P18" s="254"/>
      <c r="Q18" s="8"/>
      <c r="R18" s="8"/>
      <c r="S18" s="8"/>
      <c r="T18" s="27"/>
      <c r="U18" s="8"/>
      <c r="V18" s="8"/>
      <c r="W18" s="8"/>
      <c r="X18" s="8"/>
      <c r="Y18" s="27"/>
      <c r="Z18" s="8"/>
      <c r="AA18" s="8"/>
    </row>
    <row r="19" spans="2:108" x14ac:dyDescent="0.25">
      <c r="B19" s="19"/>
      <c r="C19" s="8"/>
      <c r="D19" s="8"/>
      <c r="E19" s="27"/>
      <c r="F19" s="8"/>
      <c r="G19" s="19"/>
      <c r="H19" s="32"/>
      <c r="I19" s="100"/>
      <c r="J19" s="100"/>
      <c r="K19" s="35"/>
      <c r="L19" s="35"/>
      <c r="M19" s="239" t="s">
        <v>108</v>
      </c>
      <c r="N19" s="239"/>
      <c r="O19" s="254">
        <v>1.5949487876110169E-4</v>
      </c>
      <c r="P19" s="254"/>
      <c r="Q19" s="30"/>
      <c r="R19" s="35"/>
      <c r="S19" s="35"/>
      <c r="T19" s="27"/>
      <c r="U19" s="8"/>
      <c r="V19" s="8"/>
      <c r="W19" s="8"/>
      <c r="X19" s="8"/>
      <c r="Y19" s="27"/>
      <c r="Z19" s="8"/>
      <c r="AA19" s="8"/>
    </row>
    <row r="20" spans="2:108" x14ac:dyDescent="0.25">
      <c r="B20" s="19"/>
      <c r="C20" s="8"/>
      <c r="D20" s="8"/>
      <c r="E20" s="27"/>
      <c r="F20" s="8"/>
      <c r="G20" s="19"/>
      <c r="H20" s="32"/>
      <c r="I20" s="100"/>
      <c r="J20" s="100"/>
      <c r="K20" s="35"/>
      <c r="L20" s="35"/>
      <c r="M20" s="239" t="s">
        <v>103</v>
      </c>
      <c r="N20" s="239"/>
      <c r="O20" s="248">
        <v>360</v>
      </c>
      <c r="P20" s="248"/>
      <c r="Q20" s="30"/>
      <c r="R20" s="35"/>
      <c r="S20" s="35"/>
      <c r="T20" s="27"/>
      <c r="U20" s="8"/>
      <c r="V20" s="8"/>
      <c r="W20" s="8"/>
      <c r="X20" s="8"/>
      <c r="Y20" s="27"/>
      <c r="Z20" s="8"/>
      <c r="AA20" s="8"/>
    </row>
    <row r="21" spans="2:108" x14ac:dyDescent="0.25">
      <c r="B21" s="19"/>
      <c r="C21" s="8"/>
      <c r="D21" s="8"/>
      <c r="E21" s="27"/>
      <c r="F21" s="8"/>
      <c r="G21" s="19"/>
      <c r="H21" s="32"/>
      <c r="I21" s="100"/>
      <c r="J21" s="100"/>
      <c r="K21" s="35"/>
      <c r="L21" s="35"/>
      <c r="M21" s="239" t="s">
        <v>107</v>
      </c>
      <c r="N21" s="239"/>
      <c r="O21" s="254">
        <v>4.4304132989194912E-7</v>
      </c>
      <c r="P21" s="254"/>
      <c r="Q21" s="30"/>
      <c r="R21" s="32"/>
      <c r="S21" s="32"/>
      <c r="T21" s="27"/>
      <c r="U21" s="8"/>
      <c r="V21" s="8"/>
      <c r="W21" s="8"/>
      <c r="X21" s="8"/>
      <c r="Y21" s="27"/>
      <c r="Z21" s="8"/>
      <c r="AA21" s="8"/>
    </row>
    <row r="22" spans="2:108" x14ac:dyDescent="0.25">
      <c r="B22" s="19"/>
      <c r="C22" s="8"/>
      <c r="D22" s="8"/>
      <c r="E22" s="27"/>
      <c r="F22" s="8"/>
      <c r="G22" s="19"/>
      <c r="H22" s="32"/>
      <c r="I22" s="100"/>
      <c r="J22" s="100"/>
      <c r="K22" s="35"/>
      <c r="L22" s="35"/>
      <c r="M22" s="239" t="s">
        <v>105</v>
      </c>
      <c r="N22" s="239"/>
      <c r="O22" s="254">
        <v>8.7266462599716477E-3</v>
      </c>
      <c r="P22" s="254"/>
      <c r="Q22" s="8"/>
      <c r="R22" s="8"/>
      <c r="S22" s="8"/>
      <c r="T22" s="27"/>
      <c r="U22" s="8"/>
      <c r="V22" s="8"/>
      <c r="W22" s="8"/>
      <c r="X22" s="8"/>
      <c r="Y22" s="27"/>
      <c r="Z22" s="8"/>
      <c r="AA22" s="8"/>
    </row>
    <row r="23" spans="2:108" x14ac:dyDescent="0.25">
      <c r="B23" s="19"/>
      <c r="C23" s="8"/>
      <c r="D23" s="8"/>
      <c r="E23" s="27"/>
      <c r="F23" s="8"/>
      <c r="G23" s="19"/>
      <c r="H23" s="32"/>
      <c r="I23" s="100"/>
      <c r="J23" s="100"/>
      <c r="K23" s="35"/>
      <c r="L23" s="35"/>
      <c r="M23" s="64"/>
      <c r="N23" s="64"/>
      <c r="O23" s="32"/>
      <c r="P23" s="32"/>
      <c r="Q23" s="30"/>
      <c r="R23" s="35"/>
      <c r="S23" s="35"/>
      <c r="T23" s="27"/>
      <c r="U23" s="8"/>
      <c r="V23" s="8"/>
      <c r="W23" s="8"/>
      <c r="X23" s="8"/>
      <c r="Y23" s="27"/>
      <c r="Z23" s="8"/>
      <c r="AA23" s="8"/>
    </row>
    <row r="24" spans="2:108" x14ac:dyDescent="0.25">
      <c r="B24" s="19"/>
      <c r="C24" s="8"/>
      <c r="D24" s="8"/>
      <c r="E24" s="27"/>
      <c r="F24" s="8"/>
      <c r="G24" s="19"/>
      <c r="H24" s="32"/>
      <c r="I24" s="100"/>
      <c r="J24" s="100"/>
      <c r="K24" s="35"/>
      <c r="L24" s="35"/>
      <c r="M24" s="32"/>
      <c r="N24" s="32"/>
      <c r="O24" s="32"/>
      <c r="P24" s="32"/>
      <c r="Q24" s="30"/>
      <c r="R24" s="35"/>
      <c r="S24" s="35"/>
      <c r="T24" s="27"/>
      <c r="U24" s="8"/>
      <c r="V24" s="8"/>
      <c r="W24" s="8"/>
      <c r="X24" s="8"/>
      <c r="Y24" s="27"/>
      <c r="Z24" s="8"/>
      <c r="AA24" s="8"/>
    </row>
    <row r="25" spans="2:108" x14ac:dyDescent="0.25">
      <c r="B25" s="19"/>
      <c r="C25" s="8"/>
      <c r="D25" s="8"/>
      <c r="E25" s="27"/>
      <c r="F25" s="8"/>
      <c r="G25" s="19"/>
      <c r="H25" s="32"/>
      <c r="I25" s="100"/>
      <c r="J25" s="100"/>
      <c r="K25" s="35"/>
      <c r="L25" s="35"/>
      <c r="M25" s="32"/>
      <c r="N25" s="32"/>
      <c r="O25" s="32"/>
      <c r="P25" s="32"/>
      <c r="Q25" s="30"/>
      <c r="R25" s="35"/>
      <c r="S25" s="35"/>
      <c r="T25" s="27"/>
      <c r="U25" s="8"/>
      <c r="V25" s="8"/>
      <c r="W25" s="8"/>
      <c r="X25" s="8"/>
      <c r="Y25" s="27"/>
      <c r="Z25" s="8"/>
      <c r="AA25" s="8"/>
    </row>
    <row r="26" spans="2:108" hidden="1" x14ac:dyDescent="0.25">
      <c r="B26" s="19"/>
      <c r="C26" s="8"/>
      <c r="D26" s="8"/>
      <c r="E26" s="27"/>
      <c r="F26" s="8"/>
      <c r="G26" s="19"/>
      <c r="H26" s="32"/>
      <c r="I26" s="100"/>
      <c r="J26" s="100"/>
      <c r="K26" s="35"/>
      <c r="L26" s="35"/>
      <c r="M26" s="32"/>
      <c r="N26" s="32"/>
      <c r="O26" s="32"/>
      <c r="P26" s="32"/>
      <c r="Q26" s="30"/>
      <c r="R26" s="35"/>
      <c r="S26" s="35"/>
      <c r="T26" s="27"/>
      <c r="U26" s="8"/>
      <c r="V26" s="8"/>
      <c r="W26" s="8"/>
      <c r="X26" s="8"/>
      <c r="Y26" s="27"/>
      <c r="Z26" s="8"/>
      <c r="AA26" s="8"/>
    </row>
    <row r="27" spans="2:108" x14ac:dyDescent="0.25">
      <c r="B27" s="19"/>
      <c r="C27" s="8"/>
      <c r="D27" s="8"/>
      <c r="E27" s="27"/>
      <c r="F27" s="8"/>
      <c r="G27" s="19"/>
      <c r="H27" s="32"/>
      <c r="I27" s="100"/>
      <c r="J27" s="100"/>
      <c r="K27" s="35"/>
      <c r="L27" s="35"/>
      <c r="M27" s="32"/>
      <c r="N27" s="32"/>
      <c r="O27" s="32"/>
      <c r="P27" s="32"/>
      <c r="Q27" s="30"/>
      <c r="R27" s="35"/>
      <c r="S27" s="35"/>
      <c r="T27" s="27"/>
      <c r="U27" s="8"/>
      <c r="V27" s="8"/>
      <c r="W27" s="8"/>
      <c r="X27" s="8"/>
      <c r="Y27" s="27"/>
      <c r="Z27" s="8"/>
      <c r="AA27" s="8"/>
    </row>
    <row r="28" spans="2:108" x14ac:dyDescent="0.25">
      <c r="B28" s="19"/>
      <c r="C28" s="8"/>
      <c r="D28" s="8"/>
      <c r="E28" s="27"/>
      <c r="F28" s="8"/>
      <c r="G28" s="19"/>
      <c r="H28" s="32"/>
      <c r="I28" s="100"/>
      <c r="J28" s="100"/>
      <c r="K28" s="35"/>
      <c r="L28" s="35"/>
      <c r="M28" s="32"/>
      <c r="N28" s="33"/>
      <c r="O28" s="33"/>
      <c r="P28" s="33"/>
      <c r="Q28" s="91"/>
      <c r="R28" s="89"/>
      <c r="S28" s="89"/>
      <c r="T28" s="28"/>
      <c r="U28" s="8"/>
      <c r="V28" s="8"/>
      <c r="W28" s="8"/>
      <c r="X28" s="8"/>
      <c r="Y28" s="27"/>
      <c r="Z28" s="8"/>
      <c r="AA28" s="8"/>
    </row>
    <row r="29" spans="2:108" x14ac:dyDescent="0.25">
      <c r="B29" s="21"/>
      <c r="C29" s="12"/>
      <c r="D29" s="12"/>
      <c r="E29" s="28"/>
      <c r="F29" s="8"/>
      <c r="G29" s="85"/>
      <c r="H29" s="86"/>
      <c r="I29" s="86"/>
      <c r="J29" s="86"/>
      <c r="K29" s="86"/>
      <c r="L29" s="86"/>
      <c r="M29" s="86"/>
      <c r="N29" s="32"/>
      <c r="O29" s="32"/>
      <c r="P29" s="32"/>
      <c r="Q29" s="32"/>
      <c r="R29" s="32"/>
      <c r="S29" s="32"/>
      <c r="T29" s="27"/>
      <c r="U29" s="8"/>
      <c r="V29" s="8"/>
      <c r="W29" s="8"/>
      <c r="X29" s="8"/>
      <c r="Y29" s="27"/>
      <c r="Z29" s="8"/>
      <c r="AA29" s="8"/>
    </row>
    <row r="30" spans="2:108" x14ac:dyDescent="0.25">
      <c r="B30" s="19"/>
      <c r="C30" s="8"/>
      <c r="D30" s="8"/>
      <c r="E30" s="27"/>
      <c r="F30" s="8"/>
      <c r="G30" s="85"/>
      <c r="H30" s="86"/>
      <c r="I30" s="86"/>
      <c r="J30" s="250">
        <f>J4</f>
        <v>0</v>
      </c>
      <c r="K30" s="250"/>
      <c r="L30" s="250"/>
      <c r="M30" s="250"/>
      <c r="N30" s="250"/>
      <c r="O30" s="250"/>
      <c r="P30" s="250"/>
      <c r="Q30" s="250"/>
      <c r="R30" s="250"/>
      <c r="S30" s="94"/>
      <c r="T30" s="87"/>
      <c r="U30" s="8"/>
      <c r="V30" s="8"/>
      <c r="W30" s="8"/>
      <c r="X30" s="8"/>
      <c r="Y30" s="27"/>
      <c r="Z30" s="8"/>
      <c r="AA30" s="8"/>
    </row>
    <row r="31" spans="2:108" x14ac:dyDescent="0.25">
      <c r="B31" s="19"/>
      <c r="C31" s="8" t="s">
        <v>40</v>
      </c>
      <c r="D31" s="8"/>
      <c r="E31" s="27"/>
      <c r="F31" s="8"/>
      <c r="G31" s="19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27"/>
      <c r="U31" s="19"/>
      <c r="V31" s="8"/>
      <c r="W31" s="8" t="s">
        <v>49</v>
      </c>
      <c r="X31" s="51" t="s">
        <v>50</v>
      </c>
      <c r="Y31" s="27"/>
      <c r="Z31" s="8"/>
      <c r="AA31" s="8"/>
    </row>
    <row r="32" spans="2:108" x14ac:dyDescent="0.25">
      <c r="B32" s="19"/>
      <c r="C32" s="8" t="s">
        <v>136</v>
      </c>
      <c r="D32" s="8"/>
      <c r="E32" s="27"/>
      <c r="F32" s="8"/>
      <c r="G32" s="18"/>
      <c r="H32" s="31"/>
      <c r="I32" s="31"/>
      <c r="J32" s="246" t="s">
        <v>31</v>
      </c>
      <c r="K32" s="246"/>
      <c r="L32" s="95"/>
      <c r="M32" s="31"/>
      <c r="N32" s="31"/>
      <c r="O32" s="95">
        <f>CB32</f>
        <v>0</v>
      </c>
      <c r="P32" s="95">
        <f>CC32</f>
        <v>0</v>
      </c>
      <c r="Q32" s="31"/>
      <c r="R32" s="95" t="s">
        <v>32</v>
      </c>
      <c r="S32" s="95"/>
      <c r="T32" s="22"/>
      <c r="U32" s="19"/>
      <c r="V32" s="8"/>
      <c r="W32" s="8"/>
      <c r="X32" s="51" t="s">
        <v>51</v>
      </c>
      <c r="Y32" s="27"/>
      <c r="Z32" s="8"/>
      <c r="AA32" s="8"/>
      <c r="AM32" s="249"/>
      <c r="AN32" s="249"/>
      <c r="AO32" s="249"/>
      <c r="BC32" s="249"/>
      <c r="BD32" s="249"/>
      <c r="BE32" s="249"/>
      <c r="BI32" s="93"/>
      <c r="BJ32" s="93"/>
      <c r="BK32" s="93"/>
      <c r="CA32" s="80"/>
      <c r="CB32" s="93"/>
      <c r="CC32" s="93"/>
      <c r="CD32" s="93"/>
      <c r="CE32" s="93"/>
      <c r="CH32" s="93"/>
      <c r="CI32" s="93"/>
      <c r="CS32" s="249"/>
      <c r="CT32" s="249"/>
      <c r="CU32" s="93"/>
      <c r="CV32" s="93"/>
      <c r="CW32" s="93"/>
      <c r="CX32" s="93"/>
      <c r="CY32" s="93"/>
      <c r="DB32" s="93"/>
      <c r="DC32" s="93"/>
      <c r="DD32" s="93"/>
    </row>
    <row r="33" spans="2:115" x14ac:dyDescent="0.25">
      <c r="B33" s="19"/>
      <c r="C33" s="8" t="s">
        <v>138</v>
      </c>
      <c r="D33" s="8"/>
      <c r="E33" s="27"/>
      <c r="F33" s="8"/>
      <c r="G33" s="19"/>
      <c r="H33" s="32"/>
      <c r="I33" s="96" t="s">
        <v>129</v>
      </c>
      <c r="J33" s="96" t="s">
        <v>109</v>
      </c>
      <c r="K33" s="61" t="s">
        <v>115</v>
      </c>
      <c r="L33" s="96"/>
      <c r="M33" s="96">
        <f>CB33</f>
        <v>0</v>
      </c>
      <c r="N33" s="96">
        <f>CC33</f>
        <v>0</v>
      </c>
      <c r="O33" s="96">
        <f>CD33</f>
        <v>0</v>
      </c>
      <c r="P33" s="96">
        <f>CE33</f>
        <v>0</v>
      </c>
      <c r="Q33" s="29">
        <f>CF33</f>
        <v>0</v>
      </c>
      <c r="R33" s="32"/>
      <c r="S33" s="32"/>
      <c r="T33" s="27"/>
      <c r="U33" s="19"/>
      <c r="V33" s="8"/>
      <c r="W33" s="8"/>
      <c r="X33" s="8"/>
      <c r="Y33" s="27"/>
      <c r="Z33" s="8"/>
      <c r="AA33" s="8"/>
      <c r="AB33" s="82"/>
      <c r="AD33" s="82"/>
      <c r="AE33" s="82"/>
      <c r="AJ33" s="81"/>
      <c r="AK33" s="81"/>
      <c r="AT33"/>
      <c r="AU33"/>
      <c r="BB33" s="249"/>
      <c r="BC33" s="249"/>
      <c r="BD33" s="249"/>
      <c r="BE33" s="249"/>
      <c r="BF33" s="249"/>
      <c r="CB33" s="93"/>
      <c r="CC33" s="93"/>
      <c r="CF33" s="93"/>
      <c r="CG33" s="93"/>
      <c r="CS33" s="25"/>
      <c r="CT33" s="25"/>
      <c r="CU33" s="25"/>
      <c r="CV33" s="93"/>
      <c r="CW33" s="93"/>
      <c r="DA33" s="93"/>
    </row>
    <row r="34" spans="2:115" ht="15.75" x14ac:dyDescent="0.25">
      <c r="B34" s="19"/>
      <c r="C34" s="8">
        <f>BW34</f>
        <v>0</v>
      </c>
      <c r="D34" s="8"/>
      <c r="E34" s="27"/>
      <c r="F34" s="8"/>
      <c r="G34" s="19"/>
      <c r="H34" s="32">
        <f t="shared" ref="H34:H49" si="0">CQ34</f>
        <v>0</v>
      </c>
      <c r="I34" s="44" t="s">
        <v>140</v>
      </c>
      <c r="J34" s="66" t="s">
        <v>141</v>
      </c>
      <c r="K34" s="34">
        <v>1.7453292519943295E-2</v>
      </c>
      <c r="L34" s="38" t="s">
        <v>2</v>
      </c>
      <c r="M34" s="34">
        <v>1.7452406437283512E-2</v>
      </c>
      <c r="N34" s="34">
        <v>0.99984769515639127</v>
      </c>
      <c r="O34" s="36">
        <v>1.7452406437283512E-2</v>
      </c>
      <c r="P34" s="38">
        <v>0.99984769515639127</v>
      </c>
      <c r="Q34" s="38">
        <v>1.5230484360873042E-4</v>
      </c>
      <c r="R34" s="40">
        <v>1.7453070996747869E-2</v>
      </c>
      <c r="S34" s="8"/>
      <c r="T34" s="27"/>
      <c r="U34" s="19"/>
      <c r="V34" s="8"/>
      <c r="W34" s="8" t="s">
        <v>42</v>
      </c>
      <c r="X34" s="35">
        <f>(O34*P34)/2</f>
        <v>8.7248741756252423E-3</v>
      </c>
      <c r="Y34" s="27"/>
      <c r="Z34" s="8"/>
      <c r="AA34" s="8"/>
      <c r="AI34" s="23"/>
      <c r="AJ34" s="23"/>
      <c r="AK34" s="23"/>
      <c r="AL34" s="23"/>
      <c r="AN34" s="23"/>
      <c r="AQ34" s="24"/>
      <c r="AT34"/>
      <c r="AU34"/>
      <c r="BG34" s="24"/>
      <c r="BH34" s="24"/>
      <c r="BI34" s="72"/>
      <c r="BL34" s="71"/>
      <c r="BM34" s="73"/>
      <c r="BO34" s="26"/>
      <c r="BP34" s="26"/>
      <c r="BQ34" s="26"/>
      <c r="BR34" s="26"/>
      <c r="BS34" s="26"/>
      <c r="BT34" s="26"/>
      <c r="CA34" s="42"/>
      <c r="CT34" s="43"/>
      <c r="CU34" s="43"/>
      <c r="DK34" s="53"/>
    </row>
    <row r="35" spans="2:115" x14ac:dyDescent="0.25">
      <c r="B35" s="19"/>
      <c r="C35" s="8">
        <f t="shared" ref="C35:C98" si="1">BW35</f>
        <v>0</v>
      </c>
      <c r="D35" s="8"/>
      <c r="E35" s="27"/>
      <c r="F35" s="8"/>
      <c r="G35" s="19"/>
      <c r="H35" s="32">
        <f t="shared" si="0"/>
        <v>0</v>
      </c>
      <c r="I35" s="45" t="s">
        <v>142</v>
      </c>
      <c r="J35" s="32" t="s">
        <v>143</v>
      </c>
      <c r="K35" s="35">
        <v>3.4906585039886591E-2</v>
      </c>
      <c r="L35" s="39" t="s">
        <v>2</v>
      </c>
      <c r="M35" s="35">
        <v>3.4899496702500969E-2</v>
      </c>
      <c r="N35" s="35">
        <v>0.99939082701909576</v>
      </c>
      <c r="O35" s="37">
        <v>3.4899496702500969E-2</v>
      </c>
      <c r="P35" s="39">
        <v>0.99939082701909576</v>
      </c>
      <c r="Q35" s="39">
        <v>6.0917298090423788E-4</v>
      </c>
      <c r="R35" s="41">
        <v>3.4904812874567023E-2</v>
      </c>
      <c r="S35" s="35"/>
      <c r="T35" s="27"/>
      <c r="U35" s="19"/>
      <c r="V35" s="8"/>
      <c r="W35" s="8" t="s">
        <v>43</v>
      </c>
      <c r="X35" s="35">
        <f>(O34*Q34)/2</f>
        <v>1.3290430165132326E-6</v>
      </c>
      <c r="Y35" s="27"/>
      <c r="Z35" s="8"/>
      <c r="AA35" s="8"/>
      <c r="AI35" s="23"/>
      <c r="AJ35" s="23"/>
      <c r="AK35" s="23"/>
      <c r="AL35" s="23"/>
      <c r="AN35" s="23"/>
      <c r="AQ35" s="24"/>
      <c r="AT35"/>
      <c r="AU35"/>
      <c r="BG35" s="24"/>
      <c r="BH35" s="24"/>
      <c r="BI35" s="72"/>
      <c r="BL35" s="71"/>
      <c r="BM35" s="73"/>
      <c r="BO35" s="26"/>
      <c r="BP35" s="26"/>
      <c r="BQ35" s="26"/>
      <c r="BR35" s="26"/>
      <c r="BS35" s="26"/>
      <c r="BT35" s="26"/>
      <c r="CA35" s="42"/>
      <c r="CT35" s="43"/>
      <c r="CU35" s="43"/>
    </row>
    <row r="36" spans="2:115" x14ac:dyDescent="0.25">
      <c r="B36" s="19"/>
      <c r="C36" s="8">
        <f t="shared" si="1"/>
        <v>0</v>
      </c>
      <c r="D36" s="8"/>
      <c r="E36" s="27"/>
      <c r="F36" s="8"/>
      <c r="G36" s="19"/>
      <c r="H36" s="32">
        <f t="shared" si="0"/>
        <v>0</v>
      </c>
      <c r="I36" s="44" t="s">
        <v>144</v>
      </c>
      <c r="J36" s="66" t="s">
        <v>145</v>
      </c>
      <c r="K36" s="34">
        <v>5.2359877559829883E-2</v>
      </c>
      <c r="L36" s="38" t="s">
        <v>2</v>
      </c>
      <c r="M36" s="34">
        <v>5.2335956242943828E-2</v>
      </c>
      <c r="N36" s="34">
        <v>0.99862953475457383</v>
      </c>
      <c r="O36" s="36">
        <v>5.2335956242943828E-2</v>
      </c>
      <c r="P36" s="38">
        <v>0.99862953475457383</v>
      </c>
      <c r="Q36" s="38">
        <v>1.3704652454261668E-3</v>
      </c>
      <c r="R36" s="40">
        <v>5.2353896615746305E-2</v>
      </c>
      <c r="S36" s="35"/>
      <c r="T36" s="27"/>
      <c r="U36" s="19"/>
      <c r="V36" s="8"/>
      <c r="W36" s="8" t="s">
        <v>44</v>
      </c>
      <c r="X36" s="35">
        <f>X34+X35</f>
        <v>8.7262032186417558E-3</v>
      </c>
      <c r="Y36" s="27"/>
      <c r="Z36" s="8"/>
      <c r="AA36" s="8"/>
      <c r="AI36" s="23"/>
      <c r="AJ36" s="23"/>
      <c r="AK36" s="23"/>
      <c r="AL36" s="23"/>
      <c r="AN36" s="23"/>
      <c r="AQ36" s="24"/>
      <c r="AT36"/>
      <c r="AU36"/>
      <c r="BG36" s="24"/>
      <c r="BH36" s="24"/>
      <c r="BI36" s="72"/>
      <c r="BL36" s="71"/>
      <c r="BM36" s="73"/>
      <c r="BO36" s="26"/>
      <c r="BP36" s="26"/>
      <c r="BQ36" s="26"/>
      <c r="BR36" s="26"/>
      <c r="BS36" s="26"/>
      <c r="BT36" s="26"/>
      <c r="CA36" s="42"/>
      <c r="CT36" s="43"/>
      <c r="CU36" s="43"/>
    </row>
    <row r="37" spans="2:115" x14ac:dyDescent="0.25">
      <c r="B37" s="19"/>
      <c r="C37" s="8">
        <f t="shared" si="1"/>
        <v>0</v>
      </c>
      <c r="D37" s="8"/>
      <c r="E37" s="27"/>
      <c r="F37" s="8"/>
      <c r="G37" s="19"/>
      <c r="H37" s="32">
        <f t="shared" si="0"/>
        <v>0</v>
      </c>
      <c r="I37" s="45" t="s">
        <v>146</v>
      </c>
      <c r="J37" s="32" t="s">
        <v>147</v>
      </c>
      <c r="K37" s="35">
        <v>6.9813170079773182E-2</v>
      </c>
      <c r="L37" s="39" t="s">
        <v>2</v>
      </c>
      <c r="M37" s="35">
        <v>6.9756473744125302E-2</v>
      </c>
      <c r="N37" s="35">
        <v>0.9975640502598242</v>
      </c>
      <c r="O37" s="37">
        <v>6.9756473744125302E-2</v>
      </c>
      <c r="P37" s="39">
        <v>0.9975640502598242</v>
      </c>
      <c r="Q37" s="39">
        <v>2.4359497401758023E-3</v>
      </c>
      <c r="R37" s="41">
        <v>6.9798993405001938E-2</v>
      </c>
      <c r="S37" s="35"/>
      <c r="T37" s="27"/>
      <c r="U37" s="19"/>
      <c r="V37" s="8"/>
      <c r="W37" s="30" t="s">
        <v>11</v>
      </c>
      <c r="X37" s="25">
        <f>D22</f>
        <v>0</v>
      </c>
      <c r="Y37" s="27"/>
      <c r="Z37" s="8"/>
      <c r="AA37" s="8"/>
      <c r="AI37" s="23"/>
      <c r="AJ37" s="23"/>
      <c r="AK37" s="23"/>
      <c r="AL37" s="23"/>
      <c r="AN37" s="23"/>
      <c r="AQ37" s="24"/>
      <c r="AT37"/>
      <c r="AU37"/>
      <c r="BG37" s="24"/>
      <c r="BH37" s="24"/>
      <c r="BI37" s="72"/>
      <c r="BL37" s="71"/>
      <c r="BM37" s="73"/>
      <c r="BO37" s="26"/>
      <c r="BP37" s="26"/>
      <c r="BQ37" s="26"/>
      <c r="BR37" s="26"/>
      <c r="BS37" s="26"/>
      <c r="BT37" s="26"/>
      <c r="CA37" s="42"/>
      <c r="CT37" s="43"/>
      <c r="CU37" s="43"/>
    </row>
    <row r="38" spans="2:115" x14ac:dyDescent="0.25">
      <c r="B38" s="19"/>
      <c r="C38" s="8">
        <f t="shared" si="1"/>
        <v>0</v>
      </c>
      <c r="D38" s="8"/>
      <c r="E38" s="27"/>
      <c r="F38" s="8"/>
      <c r="G38" s="19"/>
      <c r="H38" s="32">
        <f t="shared" si="0"/>
        <v>0</v>
      </c>
      <c r="I38" s="44" t="s">
        <v>148</v>
      </c>
      <c r="J38" s="66" t="s">
        <v>149</v>
      </c>
      <c r="K38" s="34">
        <v>8.7266462599716474E-2</v>
      </c>
      <c r="L38" s="38" t="s">
        <v>2</v>
      </c>
      <c r="M38" s="34">
        <v>8.7155742747658166E-2</v>
      </c>
      <c r="N38" s="34">
        <v>0.99619469809174555</v>
      </c>
      <c r="O38" s="36">
        <v>8.7155742747658166E-2</v>
      </c>
      <c r="P38" s="38">
        <v>0.99619469809174555</v>
      </c>
      <c r="Q38" s="38">
        <v>3.8053019082544548E-3</v>
      </c>
      <c r="R38" s="40">
        <v>8.7238774730671986E-2</v>
      </c>
      <c r="S38" s="35"/>
      <c r="T38" s="27"/>
      <c r="U38" s="19"/>
      <c r="V38" s="8"/>
      <c r="W38" s="30" t="s">
        <v>41</v>
      </c>
      <c r="X38" s="35">
        <f>X36*D22</f>
        <v>0</v>
      </c>
      <c r="Y38" s="27"/>
      <c r="Z38" s="8"/>
      <c r="AA38" s="8"/>
      <c r="AI38" s="23"/>
      <c r="AJ38" s="23"/>
      <c r="AK38" s="23"/>
      <c r="AL38" s="23"/>
      <c r="AN38" s="23"/>
      <c r="AQ38" s="24"/>
      <c r="AT38"/>
      <c r="AU38"/>
      <c r="BG38" s="24"/>
      <c r="BH38" s="24"/>
      <c r="BI38" s="72"/>
      <c r="BL38" s="71"/>
      <c r="BM38" s="73"/>
      <c r="BO38" s="26"/>
      <c r="BP38" s="26"/>
      <c r="BQ38" s="26"/>
      <c r="BR38" s="26"/>
      <c r="BS38" s="26"/>
      <c r="BT38" s="26"/>
      <c r="CA38" s="42"/>
      <c r="CT38" s="43"/>
      <c r="CU38" s="43"/>
    </row>
    <row r="39" spans="2:115" x14ac:dyDescent="0.25">
      <c r="B39" s="19"/>
      <c r="C39" s="8">
        <f t="shared" si="1"/>
        <v>0</v>
      </c>
      <c r="D39" s="8"/>
      <c r="E39" s="27"/>
      <c r="F39" s="8"/>
      <c r="G39" s="19"/>
      <c r="H39" s="32">
        <f t="shared" si="0"/>
        <v>0</v>
      </c>
      <c r="I39" s="45" t="s">
        <v>150</v>
      </c>
      <c r="J39" s="32" t="s">
        <v>151</v>
      </c>
      <c r="K39" s="35">
        <v>0.10471975511965977</v>
      </c>
      <c r="L39" s="39" t="s">
        <v>2</v>
      </c>
      <c r="M39" s="35">
        <v>0.10452846326765346</v>
      </c>
      <c r="N39" s="35">
        <v>0.99452189536827329</v>
      </c>
      <c r="O39" s="37">
        <v>0.10452846326765346</v>
      </c>
      <c r="P39" s="39">
        <v>0.99452189536827329</v>
      </c>
      <c r="Q39" s="39">
        <v>5.4781046317267101E-3</v>
      </c>
      <c r="R39" s="41">
        <v>0.10467191248588766</v>
      </c>
      <c r="S39" s="35"/>
      <c r="T39" s="27"/>
      <c r="U39" s="19"/>
      <c r="V39" s="8"/>
      <c r="Y39" s="27"/>
      <c r="Z39" s="8"/>
      <c r="AA39" s="8"/>
      <c r="AI39" s="23"/>
      <c r="AJ39" s="23"/>
      <c r="AK39" s="23"/>
      <c r="AL39" s="23"/>
      <c r="AN39" s="23"/>
      <c r="AQ39" s="24"/>
      <c r="AT39"/>
      <c r="AU39"/>
      <c r="BG39" s="24"/>
      <c r="BH39" s="24"/>
      <c r="BI39" s="72"/>
      <c r="BL39" s="71"/>
      <c r="BM39" s="73"/>
      <c r="BO39" s="26"/>
      <c r="BP39" s="26"/>
      <c r="BQ39" s="26"/>
      <c r="BR39" s="26"/>
      <c r="BS39" s="26"/>
      <c r="BT39" s="26"/>
      <c r="CA39" s="42"/>
      <c r="CT39" s="43"/>
      <c r="CU39" s="43"/>
    </row>
    <row r="40" spans="2:115" x14ac:dyDescent="0.25">
      <c r="B40" s="19"/>
      <c r="C40" s="8">
        <f t="shared" si="1"/>
        <v>0</v>
      </c>
      <c r="D40" s="8"/>
      <c r="E40" s="83"/>
      <c r="F40" s="30"/>
      <c r="G40" s="84"/>
      <c r="H40" s="32">
        <f t="shared" si="0"/>
        <v>0</v>
      </c>
      <c r="I40" s="44" t="s">
        <v>152</v>
      </c>
      <c r="J40" s="66" t="s">
        <v>153</v>
      </c>
      <c r="K40" s="34">
        <v>0.12217304763960307</v>
      </c>
      <c r="L40" s="38" t="s">
        <v>2</v>
      </c>
      <c r="M40" s="34">
        <v>0.12186934340514748</v>
      </c>
      <c r="N40" s="34">
        <v>0.99254615164132198</v>
      </c>
      <c r="O40" s="36">
        <v>0.12186934340514748</v>
      </c>
      <c r="P40" s="38">
        <v>0.99254615164132198</v>
      </c>
      <c r="Q40" s="38">
        <v>7.4538483586780169E-3</v>
      </c>
      <c r="R40" s="40">
        <v>0.12209707906971373</v>
      </c>
      <c r="S40" s="35"/>
      <c r="T40" s="27"/>
      <c r="U40" s="19"/>
      <c r="V40" s="8"/>
      <c r="W40" s="30" t="s">
        <v>48</v>
      </c>
      <c r="X40" s="35">
        <f>PI()*rayon1^2</f>
        <v>3.1415926535897931</v>
      </c>
      <c r="Y40" s="27"/>
      <c r="Z40" s="8"/>
      <c r="AA40" s="8"/>
      <c r="AI40" s="23"/>
      <c r="AJ40" s="23"/>
      <c r="AK40" s="23"/>
      <c r="AL40" s="23"/>
      <c r="AN40" s="23"/>
      <c r="AQ40" s="24"/>
      <c r="AT40"/>
      <c r="AU40"/>
      <c r="BG40" s="24"/>
      <c r="BH40" s="24"/>
      <c r="BI40" s="72"/>
      <c r="BL40" s="71"/>
      <c r="BM40" s="73"/>
      <c r="BO40" s="26"/>
      <c r="BP40" s="26"/>
      <c r="BQ40" s="26"/>
      <c r="BR40" s="26"/>
      <c r="BS40" s="26"/>
      <c r="BT40" s="26"/>
      <c r="CA40" s="42"/>
      <c r="CT40" s="43"/>
      <c r="CU40" s="43"/>
    </row>
    <row r="41" spans="2:115" x14ac:dyDescent="0.25">
      <c r="B41" s="19"/>
      <c r="C41" s="8">
        <f t="shared" si="1"/>
        <v>0</v>
      </c>
      <c r="D41" s="8"/>
      <c r="E41" s="27"/>
      <c r="F41" s="8"/>
      <c r="G41" s="19"/>
      <c r="H41" s="32">
        <f t="shared" si="0"/>
        <v>0</v>
      </c>
      <c r="I41" s="45" t="s">
        <v>154</v>
      </c>
      <c r="J41" s="32" t="s">
        <v>155</v>
      </c>
      <c r="K41" s="35">
        <v>0.13962634015954636</v>
      </c>
      <c r="L41" s="39" t="s">
        <v>2</v>
      </c>
      <c r="M41" s="35">
        <v>0.13917310096006544</v>
      </c>
      <c r="N41" s="35">
        <v>0.99026806874157036</v>
      </c>
      <c r="O41" s="37">
        <v>0.13917310096006544</v>
      </c>
      <c r="P41" s="39">
        <v>0.99026806874157036</v>
      </c>
      <c r="Q41" s="39">
        <v>9.731931258429638E-3</v>
      </c>
      <c r="R41" s="41">
        <v>0.13951294748825058</v>
      </c>
      <c r="S41" s="35"/>
      <c r="T41" s="27"/>
      <c r="U41" s="19"/>
      <c r="V41" s="8"/>
      <c r="W41" s="30" t="s">
        <v>45</v>
      </c>
      <c r="X41" s="35">
        <f>X40-X38</f>
        <v>3.1415926535897931</v>
      </c>
      <c r="Y41" s="27"/>
      <c r="Z41" s="8"/>
      <c r="AA41" s="8"/>
      <c r="AI41" s="23"/>
      <c r="AJ41" s="23"/>
      <c r="AK41" s="23"/>
      <c r="AL41" s="23"/>
      <c r="AN41" s="23"/>
      <c r="AQ41" s="24"/>
      <c r="AT41"/>
      <c r="AU41"/>
      <c r="BG41" s="24"/>
      <c r="BH41" s="24"/>
      <c r="BI41" s="72"/>
      <c r="BL41" s="71"/>
      <c r="BM41" s="73"/>
      <c r="BO41" s="26"/>
      <c r="BP41" s="26"/>
      <c r="BQ41" s="26"/>
      <c r="BR41" s="26"/>
      <c r="BS41" s="26"/>
      <c r="BT41" s="26"/>
      <c r="CA41" s="42"/>
      <c r="CT41" s="43"/>
      <c r="CU41" s="43"/>
    </row>
    <row r="42" spans="2:115" x14ac:dyDescent="0.25">
      <c r="B42" s="19"/>
      <c r="C42" s="8">
        <f t="shared" si="1"/>
        <v>0</v>
      </c>
      <c r="D42" s="8"/>
      <c r="E42" s="27"/>
      <c r="F42" s="8"/>
      <c r="G42" s="19"/>
      <c r="H42" s="32">
        <f t="shared" si="0"/>
        <v>0</v>
      </c>
      <c r="I42" s="44" t="s">
        <v>156</v>
      </c>
      <c r="J42" s="66" t="s">
        <v>157</v>
      </c>
      <c r="K42" s="34">
        <v>0.15707963267948966</v>
      </c>
      <c r="L42" s="38" t="s">
        <v>2</v>
      </c>
      <c r="M42" s="34">
        <v>0.15643446504023087</v>
      </c>
      <c r="N42" s="34">
        <v>0.98768834059513777</v>
      </c>
      <c r="O42" s="36">
        <v>0.15643446504023087</v>
      </c>
      <c r="P42" s="38">
        <v>0.98768834059513777</v>
      </c>
      <c r="Q42" s="38">
        <v>1.231165940486223E-2</v>
      </c>
      <c r="R42" s="40">
        <v>0.15691819145568989</v>
      </c>
      <c r="S42" s="35"/>
      <c r="T42" s="27"/>
      <c r="U42" s="19"/>
      <c r="V42" s="8"/>
      <c r="W42" s="30" t="s">
        <v>33</v>
      </c>
      <c r="X42" s="25">
        <f>X37</f>
        <v>0</v>
      </c>
      <c r="Y42" s="27"/>
      <c r="Z42" s="8"/>
      <c r="AA42" s="8"/>
      <c r="AI42" s="23"/>
      <c r="AJ42" s="23"/>
      <c r="AK42" s="23"/>
      <c r="AL42" s="23"/>
      <c r="AN42" s="23"/>
      <c r="AQ42" s="24"/>
      <c r="AT42"/>
      <c r="AU42"/>
      <c r="BG42" s="24"/>
      <c r="BH42" s="24"/>
      <c r="BI42" s="72"/>
      <c r="BL42" s="71"/>
      <c r="BM42" s="73"/>
      <c r="BO42" s="26"/>
      <c r="BP42" s="26"/>
      <c r="BQ42" s="26"/>
      <c r="BR42" s="26"/>
      <c r="BS42" s="26"/>
      <c r="BT42" s="26"/>
      <c r="CA42" s="42"/>
      <c r="CT42" s="43"/>
      <c r="CU42" s="43"/>
    </row>
    <row r="43" spans="2:115" x14ac:dyDescent="0.25">
      <c r="B43" s="19"/>
      <c r="C43" s="8">
        <f t="shared" si="1"/>
        <v>0</v>
      </c>
      <c r="D43" s="8"/>
      <c r="E43" s="27"/>
      <c r="F43" s="8"/>
      <c r="G43" s="19"/>
      <c r="H43" s="32">
        <f t="shared" si="0"/>
        <v>0</v>
      </c>
      <c r="I43" s="45" t="s">
        <v>158</v>
      </c>
      <c r="J43" s="32" t="s">
        <v>159</v>
      </c>
      <c r="K43" s="35">
        <v>0.17453292519943295</v>
      </c>
      <c r="L43" s="39" t="s">
        <v>2</v>
      </c>
      <c r="M43" s="35">
        <v>0.17364817766693033</v>
      </c>
      <c r="N43" s="35">
        <v>0.98480775301220802</v>
      </c>
      <c r="O43" s="37">
        <v>0.17364817766693033</v>
      </c>
      <c r="P43" s="39">
        <v>0.98480775301220802</v>
      </c>
      <c r="Q43" s="39">
        <v>1.519224698779198E-2</v>
      </c>
      <c r="R43" s="41">
        <v>0.17431148549531633</v>
      </c>
      <c r="S43" s="35"/>
      <c r="T43" s="27"/>
      <c r="U43" s="19"/>
      <c r="V43" s="8"/>
      <c r="Y43" s="27"/>
      <c r="Z43" s="8"/>
      <c r="AA43" s="8"/>
      <c r="AI43" s="23"/>
      <c r="AJ43" s="23"/>
      <c r="AK43" s="23"/>
      <c r="AL43" s="23"/>
      <c r="AN43" s="23"/>
      <c r="AQ43" s="24"/>
      <c r="AT43"/>
      <c r="AU43"/>
      <c r="BG43" s="24"/>
      <c r="BH43" s="24"/>
      <c r="BI43" s="72"/>
      <c r="BL43" s="71"/>
      <c r="BM43" s="73"/>
      <c r="BO43" s="26"/>
      <c r="BP43" s="26"/>
      <c r="BQ43" s="26"/>
      <c r="BR43" s="26"/>
      <c r="BS43" s="26"/>
      <c r="BT43" s="26"/>
      <c r="CA43" s="42"/>
      <c r="CT43" s="43"/>
      <c r="CU43" s="43"/>
    </row>
    <row r="44" spans="2:115" x14ac:dyDescent="0.25">
      <c r="B44" s="19"/>
      <c r="C44" s="8">
        <f t="shared" si="1"/>
        <v>0</v>
      </c>
      <c r="D44" s="8"/>
      <c r="E44" s="27"/>
      <c r="F44" s="8"/>
      <c r="G44" s="19"/>
      <c r="H44" s="32">
        <f t="shared" si="0"/>
        <v>0</v>
      </c>
      <c r="I44" s="44" t="s">
        <v>160</v>
      </c>
      <c r="J44" s="66" t="s">
        <v>161</v>
      </c>
      <c r="K44" s="34">
        <v>0.19198621771937624</v>
      </c>
      <c r="L44" s="38" t="s">
        <v>2</v>
      </c>
      <c r="M44" s="34">
        <v>0.1908089953765448</v>
      </c>
      <c r="N44" s="34">
        <v>0.98162718344766398</v>
      </c>
      <c r="O44" s="36">
        <v>0.1908089953765448</v>
      </c>
      <c r="P44" s="38">
        <v>0.98162718344766398</v>
      </c>
      <c r="Q44" s="38">
        <v>1.8372816552336024E-2</v>
      </c>
      <c r="R44" s="40">
        <v>0.19169150504044796</v>
      </c>
      <c r="S44" s="35"/>
      <c r="T44" s="27"/>
      <c r="U44" s="19"/>
      <c r="V44" s="8"/>
      <c r="W44" s="30" t="s">
        <v>46</v>
      </c>
      <c r="X44" s="35" t="e">
        <f>X41/D22</f>
        <v>#DIV/0!</v>
      </c>
      <c r="Y44" s="27"/>
      <c r="Z44" s="8"/>
      <c r="AA44" s="8"/>
      <c r="AI44" s="23"/>
      <c r="AJ44" s="23"/>
      <c r="AK44" s="23"/>
      <c r="AL44" s="23"/>
      <c r="AN44" s="23"/>
      <c r="AQ44" s="24"/>
      <c r="AT44"/>
      <c r="AU44"/>
      <c r="BG44" s="24"/>
      <c r="BH44" s="24"/>
      <c r="BI44" s="72"/>
      <c r="BL44" s="71"/>
      <c r="BM44" s="73"/>
      <c r="BO44" s="26"/>
      <c r="BP44" s="26"/>
      <c r="BQ44" s="26"/>
      <c r="BR44" s="26"/>
      <c r="BS44" s="26"/>
      <c r="BT44" s="26"/>
      <c r="CA44" s="42"/>
      <c r="CT44" s="43"/>
      <c r="CU44" s="43"/>
    </row>
    <row r="45" spans="2:115" x14ac:dyDescent="0.25">
      <c r="B45" s="19"/>
      <c r="C45" s="8">
        <f t="shared" si="1"/>
        <v>0</v>
      </c>
      <c r="D45" s="8"/>
      <c r="E45" s="27"/>
      <c r="F45" s="8"/>
      <c r="G45" s="19"/>
      <c r="H45" s="32">
        <f t="shared" si="0"/>
        <v>0</v>
      </c>
      <c r="I45" s="45" t="s">
        <v>162</v>
      </c>
      <c r="J45" s="32" t="s">
        <v>163</v>
      </c>
      <c r="K45" s="35">
        <v>0.20943951023931953</v>
      </c>
      <c r="L45" s="39" t="s">
        <v>2</v>
      </c>
      <c r="M45" s="35">
        <v>0.20791169081775931</v>
      </c>
      <c r="N45" s="35">
        <v>0.97814760073380569</v>
      </c>
      <c r="O45" s="37">
        <v>0.20791169081775931</v>
      </c>
      <c r="P45" s="39">
        <v>0.97814760073380569</v>
      </c>
      <c r="Q45" s="39">
        <v>2.1852399266194311E-2</v>
      </c>
      <c r="R45" s="41">
        <v>0.20905692653530691</v>
      </c>
      <c r="S45" s="35"/>
      <c r="T45" s="27"/>
      <c r="U45" s="19"/>
      <c r="V45" s="8"/>
      <c r="W45" s="30" t="s">
        <v>47</v>
      </c>
      <c r="X45" s="35" t="e">
        <f>X36+X44</f>
        <v>#DIV/0!</v>
      </c>
      <c r="Y45" s="27"/>
      <c r="Z45" s="8"/>
      <c r="AA45" s="8"/>
      <c r="AI45" s="23"/>
      <c r="AJ45" s="23"/>
      <c r="AK45" s="23"/>
      <c r="AL45" s="23"/>
      <c r="AN45" s="23"/>
      <c r="AQ45" s="24"/>
      <c r="AT45"/>
      <c r="AU45"/>
      <c r="BG45" s="24"/>
      <c r="BH45" s="24"/>
      <c r="BI45" s="72"/>
      <c r="BL45" s="71"/>
      <c r="BM45" s="73"/>
      <c r="BO45" s="26"/>
      <c r="BP45" s="26"/>
      <c r="BQ45" s="26"/>
      <c r="BR45" s="26"/>
      <c r="BS45" s="26"/>
      <c r="BT45" s="26"/>
      <c r="CA45" s="42"/>
      <c r="CT45" s="43"/>
      <c r="CU45" s="43"/>
    </row>
    <row r="46" spans="2:115" x14ac:dyDescent="0.25">
      <c r="B46" s="19"/>
      <c r="C46" s="8">
        <f t="shared" si="1"/>
        <v>0</v>
      </c>
      <c r="D46" s="30"/>
      <c r="E46" s="27"/>
      <c r="F46" s="8"/>
      <c r="G46" s="19"/>
      <c r="H46" s="32">
        <f t="shared" si="0"/>
        <v>0</v>
      </c>
      <c r="I46" s="44" t="s">
        <v>164</v>
      </c>
      <c r="J46" s="66" t="s">
        <v>165</v>
      </c>
      <c r="K46" s="34">
        <v>0.22689280275926285</v>
      </c>
      <c r="L46" s="38" t="s">
        <v>2</v>
      </c>
      <c r="M46" s="34">
        <v>0.224951054343865</v>
      </c>
      <c r="N46" s="34">
        <v>0.97437006478523525</v>
      </c>
      <c r="O46" s="36">
        <v>0.224951054343865</v>
      </c>
      <c r="P46" s="38">
        <v>0.97437006478523525</v>
      </c>
      <c r="Q46" s="38">
        <v>2.5629935214764754E-2</v>
      </c>
      <c r="R46" s="40">
        <v>0.22640642753581347</v>
      </c>
      <c r="S46" s="35"/>
      <c r="T46" s="27"/>
      <c r="U46" s="19"/>
      <c r="V46" s="8"/>
      <c r="W46" s="8"/>
      <c r="X46" s="8"/>
      <c r="Y46" s="27"/>
      <c r="Z46" s="8"/>
      <c r="AA46" s="8"/>
      <c r="AI46" s="23"/>
      <c r="AJ46" s="23"/>
      <c r="AK46" s="23"/>
      <c r="AL46" s="23"/>
      <c r="AN46" s="23"/>
      <c r="AQ46" s="24"/>
      <c r="AT46"/>
      <c r="AU46"/>
      <c r="BG46" s="24"/>
      <c r="BH46" s="24"/>
      <c r="BI46" s="72"/>
      <c r="BL46" s="71"/>
      <c r="BM46" s="73"/>
      <c r="BO46" s="26"/>
      <c r="BP46" s="26"/>
      <c r="BQ46" s="26"/>
      <c r="BR46" s="26"/>
      <c r="BS46" s="26"/>
      <c r="BT46" s="26"/>
      <c r="CA46" s="42"/>
      <c r="CT46" s="43"/>
      <c r="CU46" s="43"/>
    </row>
    <row r="47" spans="2:115" x14ac:dyDescent="0.25">
      <c r="B47" s="19"/>
      <c r="C47" s="8">
        <f t="shared" si="1"/>
        <v>0</v>
      </c>
      <c r="D47" s="8"/>
      <c r="E47" s="27"/>
      <c r="F47" s="8"/>
      <c r="G47" s="19"/>
      <c r="H47" s="32">
        <f t="shared" si="0"/>
        <v>0</v>
      </c>
      <c r="I47" s="45" t="s">
        <v>166</v>
      </c>
      <c r="J47" s="32" t="s">
        <v>167</v>
      </c>
      <c r="K47" s="35">
        <v>0.24434609527920614</v>
      </c>
      <c r="L47" s="39" t="s">
        <v>2</v>
      </c>
      <c r="M47" s="35">
        <v>0.24192189559966773</v>
      </c>
      <c r="N47" s="35">
        <v>0.97029572627599647</v>
      </c>
      <c r="O47" s="37">
        <v>0.24192189559966773</v>
      </c>
      <c r="P47" s="39">
        <v>0.97029572627599647</v>
      </c>
      <c r="Q47" s="39">
        <v>2.9704273724003527E-2</v>
      </c>
      <c r="R47" s="41">
        <v>0.24373868681029498</v>
      </c>
      <c r="S47" s="35"/>
      <c r="T47" s="27"/>
      <c r="U47" s="19"/>
      <c r="V47" s="8"/>
      <c r="W47" s="58" t="s">
        <v>97</v>
      </c>
      <c r="X47">
        <f>rayon1</f>
        <v>1</v>
      </c>
      <c r="Y47" s="27"/>
      <c r="Z47" s="8"/>
      <c r="AA47" s="8"/>
      <c r="AI47" s="23"/>
      <c r="AJ47" s="23"/>
      <c r="AK47" s="23"/>
      <c r="AL47" s="23"/>
      <c r="AN47" s="23"/>
      <c r="AQ47" s="24"/>
      <c r="AT47"/>
      <c r="AU47"/>
      <c r="BG47" s="24"/>
      <c r="BH47" s="24"/>
      <c r="BI47" s="72"/>
      <c r="BL47" s="71"/>
      <c r="BM47" s="73"/>
      <c r="BO47" s="26"/>
      <c r="BP47" s="26"/>
      <c r="BQ47" s="26"/>
      <c r="BR47" s="26"/>
      <c r="BS47" s="26"/>
      <c r="BT47" s="26"/>
      <c r="CA47" s="42"/>
      <c r="CT47" s="43"/>
      <c r="CU47" s="43"/>
    </row>
    <row r="48" spans="2:115" x14ac:dyDescent="0.25">
      <c r="B48" s="19"/>
      <c r="C48" s="8">
        <f t="shared" si="1"/>
        <v>0</v>
      </c>
      <c r="D48" s="8"/>
      <c r="E48" s="27"/>
      <c r="F48" s="8"/>
      <c r="G48" s="19"/>
      <c r="H48" s="32">
        <f t="shared" si="0"/>
        <v>0</v>
      </c>
      <c r="I48" s="44" t="s">
        <v>168</v>
      </c>
      <c r="J48" s="66" t="s">
        <v>169</v>
      </c>
      <c r="K48" s="34">
        <v>0.26179938779914941</v>
      </c>
      <c r="L48" s="38" t="s">
        <v>2</v>
      </c>
      <c r="M48" s="34">
        <v>0.25881904510252074</v>
      </c>
      <c r="N48" s="34">
        <v>0.96592582628906831</v>
      </c>
      <c r="O48" s="36">
        <v>0.25881904510252074</v>
      </c>
      <c r="P48" s="38">
        <v>0.96592582628906831</v>
      </c>
      <c r="Q48" s="38">
        <v>3.4074173710931688E-2</v>
      </c>
      <c r="R48" s="40">
        <v>0.26105238444010315</v>
      </c>
      <c r="S48" s="35"/>
      <c r="T48" s="27"/>
      <c r="U48" s="19"/>
      <c r="V48" s="8"/>
      <c r="W48" s="54" t="s">
        <v>94</v>
      </c>
      <c r="X48" s="43">
        <f>O34</f>
        <v>1.7452406437283512E-2</v>
      </c>
      <c r="Y48" s="27"/>
      <c r="Z48" s="8"/>
      <c r="AA48" s="8"/>
      <c r="AI48" s="23"/>
      <c r="AJ48" s="23"/>
      <c r="AK48" s="23"/>
      <c r="AL48" s="23"/>
      <c r="AN48" s="23"/>
      <c r="AQ48" s="24"/>
      <c r="AT48"/>
      <c r="AU48"/>
      <c r="BG48" s="24"/>
      <c r="BH48" s="24"/>
      <c r="BI48" s="72"/>
      <c r="BL48" s="71"/>
      <c r="BM48" s="73"/>
      <c r="BO48" s="26"/>
      <c r="BP48" s="26"/>
      <c r="BQ48" s="26"/>
      <c r="BR48" s="26"/>
      <c r="BS48" s="26"/>
      <c r="BT48" s="26"/>
      <c r="CA48" s="42"/>
      <c r="CT48" s="43"/>
      <c r="CU48" s="43"/>
    </row>
    <row r="49" spans="2:99" x14ac:dyDescent="0.25">
      <c r="B49" s="19"/>
      <c r="C49" s="8">
        <f t="shared" si="1"/>
        <v>0</v>
      </c>
      <c r="D49" s="8"/>
      <c r="E49" s="27"/>
      <c r="F49" s="8"/>
      <c r="G49" s="19"/>
      <c r="H49" s="32">
        <f t="shared" si="0"/>
        <v>0</v>
      </c>
      <c r="I49" s="45" t="s">
        <v>170</v>
      </c>
      <c r="J49" s="32" t="s">
        <v>171</v>
      </c>
      <c r="K49" s="35">
        <v>0.27925268031909273</v>
      </c>
      <c r="L49" s="39" t="s">
        <v>2</v>
      </c>
      <c r="M49" s="35">
        <v>0.27563735581699916</v>
      </c>
      <c r="N49" s="35">
        <v>0.96126169593831889</v>
      </c>
      <c r="O49" s="37">
        <v>0.27563735581699916</v>
      </c>
      <c r="P49" s="39">
        <v>0.96126169593831889</v>
      </c>
      <c r="Q49" s="39">
        <v>3.8738304061681106E-2</v>
      </c>
      <c r="R49" s="41">
        <v>0.27834620192013088</v>
      </c>
      <c r="S49" s="35"/>
      <c r="T49" s="27"/>
      <c r="U49" s="19"/>
      <c r="V49" s="8"/>
      <c r="W49" s="55" t="s">
        <v>95</v>
      </c>
      <c r="X49" s="43">
        <f>P34+Q34</f>
        <v>1</v>
      </c>
      <c r="Y49" s="27"/>
      <c r="Z49" s="8"/>
      <c r="AA49" s="8"/>
      <c r="AI49" s="23"/>
      <c r="AJ49" s="23"/>
      <c r="AK49" s="23"/>
      <c r="AL49" s="23"/>
      <c r="AN49" s="23"/>
      <c r="AQ49" s="24"/>
      <c r="AT49"/>
      <c r="AU49"/>
      <c r="BG49" s="24"/>
      <c r="BH49" s="24"/>
      <c r="BI49" s="72"/>
      <c r="BL49" s="71"/>
      <c r="BM49" s="73"/>
      <c r="BO49" s="26"/>
      <c r="BP49" s="26"/>
      <c r="BQ49" s="26"/>
      <c r="BR49" s="26"/>
      <c r="BS49" s="26"/>
      <c r="BT49" s="26"/>
      <c r="CA49" s="42"/>
      <c r="CT49" s="43"/>
      <c r="CU49" s="43"/>
    </row>
    <row r="50" spans="2:99" x14ac:dyDescent="0.25">
      <c r="B50" s="19"/>
      <c r="C50" s="8">
        <f t="shared" si="1"/>
        <v>0</v>
      </c>
      <c r="D50" s="8"/>
      <c r="E50" s="27"/>
      <c r="F50" s="8"/>
      <c r="G50" s="19"/>
      <c r="H50" s="32">
        <f t="shared" ref="H50:H81" si="2">CQ50</f>
        <v>0</v>
      </c>
      <c r="I50" s="44" t="s">
        <v>172</v>
      </c>
      <c r="J50" s="66" t="s">
        <v>173</v>
      </c>
      <c r="K50" s="34">
        <v>0.29670597283903605</v>
      </c>
      <c r="L50" s="38" t="s">
        <v>2</v>
      </c>
      <c r="M50" s="34">
        <v>0.29237170472273677</v>
      </c>
      <c r="N50" s="34">
        <v>0.95630475596303544</v>
      </c>
      <c r="O50" s="36">
        <v>0.29237170472273677</v>
      </c>
      <c r="P50" s="38">
        <v>0.95630475596303544</v>
      </c>
      <c r="Q50" s="38">
        <v>4.3695244036964564E-2</v>
      </c>
      <c r="R50" s="40">
        <v>0.29561882225922126</v>
      </c>
      <c r="S50" s="35"/>
      <c r="T50" s="27"/>
      <c r="U50" s="19"/>
      <c r="V50" s="8"/>
      <c r="W50" s="54" t="s">
        <v>96</v>
      </c>
      <c r="X50" s="43">
        <f>(X48*X49)/2</f>
        <v>8.7262032186417558E-3</v>
      </c>
      <c r="Y50" s="27"/>
      <c r="Z50" s="8"/>
      <c r="AA50" s="8"/>
      <c r="AI50" s="23"/>
      <c r="AJ50" s="23"/>
      <c r="AK50" s="23"/>
      <c r="AL50" s="23"/>
      <c r="AN50" s="23"/>
      <c r="AQ50" s="24"/>
      <c r="AT50"/>
      <c r="AU50"/>
      <c r="BG50" s="24"/>
      <c r="BH50" s="24"/>
      <c r="BI50" s="72"/>
      <c r="BL50" s="71"/>
      <c r="BM50" s="73"/>
      <c r="BO50" s="26"/>
      <c r="BP50" s="26"/>
      <c r="BQ50" s="26"/>
      <c r="BR50" s="26"/>
      <c r="BS50" s="26"/>
      <c r="BT50" s="26"/>
      <c r="CA50" s="42"/>
      <c r="CT50" s="43"/>
      <c r="CU50" s="43"/>
    </row>
    <row r="51" spans="2:99" x14ac:dyDescent="0.25">
      <c r="B51" s="19"/>
      <c r="C51" s="8">
        <f t="shared" si="1"/>
        <v>0</v>
      </c>
      <c r="D51" s="8"/>
      <c r="E51" s="27"/>
      <c r="F51" s="8"/>
      <c r="G51" s="19"/>
      <c r="H51" s="32">
        <f t="shared" si="2"/>
        <v>0</v>
      </c>
      <c r="I51" s="45" t="s">
        <v>174</v>
      </c>
      <c r="J51" s="32" t="s">
        <v>175</v>
      </c>
      <c r="K51" s="35">
        <v>0.31415926535897931</v>
      </c>
      <c r="L51" s="39" t="s">
        <v>2</v>
      </c>
      <c r="M51" s="35">
        <v>0.3090169943749474</v>
      </c>
      <c r="N51" s="35">
        <v>0.95105651629515353</v>
      </c>
      <c r="O51" s="37">
        <v>0.3090169943749474</v>
      </c>
      <c r="P51" s="39">
        <v>0.95105651629515353</v>
      </c>
      <c r="Q51" s="39">
        <v>4.8943483704846469E-2</v>
      </c>
      <c r="R51" s="41">
        <v>0.31286893008046174</v>
      </c>
      <c r="S51" s="35"/>
      <c r="T51" s="27"/>
      <c r="U51" s="19"/>
      <c r="V51" s="8"/>
      <c r="W51" s="57" t="s">
        <v>33</v>
      </c>
      <c r="X51" s="8">
        <f>X37</f>
        <v>0</v>
      </c>
      <c r="Y51" s="27"/>
      <c r="Z51" s="8"/>
      <c r="AA51" s="8"/>
      <c r="AI51" s="23"/>
      <c r="AJ51" s="23"/>
      <c r="AK51" s="23"/>
      <c r="AL51" s="23"/>
      <c r="AN51" s="23"/>
      <c r="AQ51" s="24"/>
      <c r="AT51"/>
      <c r="AU51"/>
      <c r="BG51" s="24"/>
      <c r="BH51" s="24"/>
      <c r="BI51" s="72"/>
      <c r="BL51" s="71"/>
      <c r="BM51" s="73"/>
      <c r="BO51" s="26"/>
      <c r="BP51" s="26"/>
      <c r="BQ51" s="26"/>
      <c r="BR51" s="26"/>
      <c r="BS51" s="26"/>
      <c r="BT51" s="26"/>
      <c r="CA51" s="42"/>
      <c r="CT51" s="43"/>
      <c r="CU51" s="43"/>
    </row>
    <row r="52" spans="2:99" x14ac:dyDescent="0.25">
      <c r="B52" s="19"/>
      <c r="C52" s="8">
        <f t="shared" si="1"/>
        <v>0</v>
      </c>
      <c r="D52" s="8"/>
      <c r="E52" s="27"/>
      <c r="F52" s="8"/>
      <c r="G52" s="19"/>
      <c r="H52" s="32">
        <f t="shared" si="2"/>
        <v>0</v>
      </c>
      <c r="I52" s="44" t="s">
        <v>176</v>
      </c>
      <c r="J52" s="66" t="s">
        <v>177</v>
      </c>
      <c r="K52" s="34">
        <v>0.33161255787892258</v>
      </c>
      <c r="L52" s="38" t="s">
        <v>2</v>
      </c>
      <c r="M52" s="34">
        <v>0.32556815445715664</v>
      </c>
      <c r="N52" s="34">
        <v>0.94551857559931685</v>
      </c>
      <c r="O52" s="36">
        <v>0.32556815445715664</v>
      </c>
      <c r="P52" s="38">
        <v>0.94551857559931685</v>
      </c>
      <c r="Q52" s="38">
        <v>5.4481424400683154E-2</v>
      </c>
      <c r="R52" s="40">
        <v>0.33009521172135525</v>
      </c>
      <c r="S52" s="35"/>
      <c r="T52" s="27"/>
      <c r="U52" s="19"/>
      <c r="V52" s="8"/>
      <c r="W52" s="55" t="s">
        <v>102</v>
      </c>
      <c r="X52" s="43">
        <f>X50*X51</f>
        <v>0</v>
      </c>
      <c r="Y52" s="27"/>
      <c r="Z52" s="8"/>
      <c r="AA52" s="8"/>
      <c r="AI52" s="23"/>
      <c r="AJ52" s="23"/>
      <c r="AK52" s="23"/>
      <c r="AL52" s="23"/>
      <c r="AN52" s="23"/>
      <c r="AQ52" s="24"/>
      <c r="AT52"/>
      <c r="AU52"/>
      <c r="BG52" s="24"/>
      <c r="BH52" s="24"/>
      <c r="BI52" s="72"/>
      <c r="BL52" s="71"/>
      <c r="BM52" s="73"/>
      <c r="BO52" s="26"/>
      <c r="BP52" s="26"/>
      <c r="BQ52" s="26"/>
      <c r="BR52" s="26"/>
      <c r="BS52" s="26"/>
      <c r="BT52" s="26"/>
      <c r="CA52" s="42"/>
      <c r="CT52" s="43"/>
      <c r="CU52" s="43"/>
    </row>
    <row r="53" spans="2:99" x14ac:dyDescent="0.25">
      <c r="B53" s="19"/>
      <c r="C53" s="8">
        <f t="shared" si="1"/>
        <v>0</v>
      </c>
      <c r="D53" s="8"/>
      <c r="E53" s="27"/>
      <c r="F53" s="8"/>
      <c r="G53" s="19"/>
      <c r="H53" s="32">
        <f t="shared" si="2"/>
        <v>0</v>
      </c>
      <c r="I53" s="45" t="s">
        <v>178</v>
      </c>
      <c r="J53" s="32" t="s">
        <v>179</v>
      </c>
      <c r="K53" s="35">
        <v>0.3490658503988659</v>
      </c>
      <c r="L53" s="39" t="s">
        <v>2</v>
      </c>
      <c r="M53" s="35">
        <v>0.34202014332566871</v>
      </c>
      <c r="N53" s="35">
        <v>0.93969262078590843</v>
      </c>
      <c r="O53" s="37">
        <v>0.34202014332566871</v>
      </c>
      <c r="P53" s="39">
        <v>0.93969262078590843</v>
      </c>
      <c r="Q53" s="39">
        <v>6.0307379214091572E-2</v>
      </c>
      <c r="R53" s="41">
        <v>0.34729635533386066</v>
      </c>
      <c r="S53" s="35"/>
      <c r="T53" s="27"/>
      <c r="U53" s="19"/>
      <c r="V53" s="8"/>
      <c r="W53" s="56" t="s">
        <v>100</v>
      </c>
      <c r="X53" s="43">
        <f>PI()*X47^2</f>
        <v>3.1415926535897931</v>
      </c>
      <c r="Y53" s="27"/>
      <c r="Z53" s="8"/>
      <c r="AA53" s="8"/>
      <c r="AI53" s="23"/>
      <c r="AJ53" s="23"/>
      <c r="AK53" s="23"/>
      <c r="AL53" s="23"/>
      <c r="AN53" s="23"/>
      <c r="AQ53" s="24"/>
      <c r="AT53"/>
      <c r="AU53"/>
      <c r="BG53" s="24"/>
      <c r="BH53" s="24"/>
      <c r="BI53" s="72"/>
      <c r="BL53" s="71"/>
      <c r="BM53" s="73"/>
      <c r="BO53" s="26"/>
      <c r="BP53" s="26"/>
      <c r="BQ53" s="26"/>
      <c r="BR53" s="26"/>
      <c r="BS53" s="26"/>
      <c r="BT53" s="26"/>
      <c r="CA53" s="42"/>
      <c r="CT53" s="43"/>
      <c r="CU53" s="43"/>
    </row>
    <row r="54" spans="2:99" x14ac:dyDescent="0.25">
      <c r="B54" s="19"/>
      <c r="C54" s="8">
        <f t="shared" si="1"/>
        <v>0</v>
      </c>
      <c r="D54" s="8"/>
      <c r="E54" s="27"/>
      <c r="F54" s="8"/>
      <c r="G54" s="19"/>
      <c r="H54" s="32">
        <f t="shared" si="2"/>
        <v>0</v>
      </c>
      <c r="I54" s="44" t="s">
        <v>180</v>
      </c>
      <c r="J54" s="66" t="s">
        <v>181</v>
      </c>
      <c r="K54" s="34">
        <v>0.36651914291880922</v>
      </c>
      <c r="L54" s="38" t="s">
        <v>2</v>
      </c>
      <c r="M54" s="34">
        <v>0.35836794954530027</v>
      </c>
      <c r="N54" s="34">
        <v>0.93358042649720174</v>
      </c>
      <c r="O54" s="36">
        <v>0.35836794954530027</v>
      </c>
      <c r="P54" s="38">
        <v>0.93358042649720174</v>
      </c>
      <c r="Q54" s="38">
        <v>6.6419573502798257E-2</v>
      </c>
      <c r="R54" s="40">
        <v>0.36447105098429489</v>
      </c>
      <c r="S54" s="35"/>
      <c r="T54" s="27"/>
      <c r="U54" s="19"/>
      <c r="V54" s="8"/>
      <c r="W54" s="58" t="s">
        <v>101</v>
      </c>
      <c r="X54" s="43">
        <f>X53-X52</f>
        <v>3.1415926535897931</v>
      </c>
      <c r="Y54" s="27"/>
      <c r="Z54" s="8"/>
      <c r="AA54" s="8"/>
      <c r="AI54" s="23"/>
      <c r="AJ54" s="23"/>
      <c r="AK54" s="23"/>
      <c r="AL54" s="23"/>
      <c r="AN54" s="23"/>
      <c r="AQ54" s="24"/>
      <c r="AT54"/>
      <c r="AU54"/>
      <c r="BG54" s="24"/>
      <c r="BH54" s="24"/>
      <c r="BI54" s="72"/>
      <c r="BL54" s="71"/>
      <c r="BM54" s="73"/>
      <c r="BO54" s="26"/>
      <c r="BP54" s="26"/>
      <c r="BQ54" s="26"/>
      <c r="BR54" s="26"/>
      <c r="BS54" s="26"/>
      <c r="BT54" s="26"/>
      <c r="CA54" s="42"/>
      <c r="CT54" s="43"/>
      <c r="CU54" s="43"/>
    </row>
    <row r="55" spans="2:99" x14ac:dyDescent="0.25">
      <c r="B55" s="19"/>
      <c r="C55" s="8">
        <f t="shared" si="1"/>
        <v>0</v>
      </c>
      <c r="D55" s="8"/>
      <c r="E55" s="27"/>
      <c r="F55" s="8"/>
      <c r="G55" s="19"/>
      <c r="H55" s="32">
        <f t="shared" si="2"/>
        <v>0</v>
      </c>
      <c r="I55" s="45" t="s">
        <v>182</v>
      </c>
      <c r="J55" s="32" t="s">
        <v>183</v>
      </c>
      <c r="K55" s="35">
        <v>0.38397243543875248</v>
      </c>
      <c r="L55" s="39" t="s">
        <v>2</v>
      </c>
      <c r="M55" s="35">
        <v>0.37460659341591201</v>
      </c>
      <c r="N55" s="35">
        <v>0.92718385456678742</v>
      </c>
      <c r="O55" s="37">
        <v>0.37460659341591201</v>
      </c>
      <c r="P55" s="39">
        <v>0.92718385456678742</v>
      </c>
      <c r="Q55" s="39">
        <v>7.2816145433212576E-2</v>
      </c>
      <c r="R55" s="41">
        <v>0.38161799075308961</v>
      </c>
      <c r="S55" s="35"/>
      <c r="T55" s="27"/>
      <c r="U55" s="19"/>
      <c r="V55" s="8"/>
      <c r="W55" s="57" t="s">
        <v>33</v>
      </c>
      <c r="X55" s="8">
        <f>X51</f>
        <v>0</v>
      </c>
      <c r="Y55" s="27"/>
      <c r="Z55" s="8"/>
      <c r="AA55" s="8"/>
      <c r="AI55" s="23"/>
      <c r="AJ55" s="23"/>
      <c r="AK55" s="23"/>
      <c r="AL55" s="23"/>
      <c r="AN55" s="23"/>
      <c r="AQ55" s="24"/>
      <c r="AT55"/>
      <c r="AU55"/>
      <c r="BG55" s="24"/>
      <c r="BH55" s="24"/>
      <c r="BI55" s="72"/>
      <c r="BL55" s="71"/>
      <c r="BM55" s="73"/>
      <c r="BO55" s="26"/>
      <c r="BP55" s="26"/>
      <c r="BQ55" s="26"/>
      <c r="BR55" s="26"/>
      <c r="BS55" s="26"/>
      <c r="BT55" s="26"/>
      <c r="CA55" s="42"/>
      <c r="CT55" s="43"/>
      <c r="CU55" s="43"/>
    </row>
    <row r="56" spans="2:99" x14ac:dyDescent="0.25">
      <c r="B56" s="19"/>
      <c r="C56" s="8">
        <f t="shared" si="1"/>
        <v>0</v>
      </c>
      <c r="D56" s="8"/>
      <c r="E56" s="27"/>
      <c r="F56" s="8"/>
      <c r="G56" s="19"/>
      <c r="H56" s="32">
        <f t="shared" si="2"/>
        <v>0</v>
      </c>
      <c r="I56" s="44" t="s">
        <v>184</v>
      </c>
      <c r="J56" s="66" t="s">
        <v>185</v>
      </c>
      <c r="K56" s="34">
        <v>0.40142572795869574</v>
      </c>
      <c r="L56" s="38" t="s">
        <v>2</v>
      </c>
      <c r="M56" s="34">
        <v>0.39073112848927372</v>
      </c>
      <c r="N56" s="34">
        <v>0.92050485345244037</v>
      </c>
      <c r="O56" s="36">
        <v>0.39073112848927372</v>
      </c>
      <c r="P56" s="38">
        <v>0.92050485345244037</v>
      </c>
      <c r="Q56" s="38">
        <v>7.9495146547559625E-2</v>
      </c>
      <c r="R56" s="40">
        <v>0.39873586883439432</v>
      </c>
      <c r="S56" s="35"/>
      <c r="T56" s="27"/>
      <c r="U56" s="19"/>
      <c r="V56" s="8"/>
      <c r="W56" s="58" t="s">
        <v>98</v>
      </c>
      <c r="X56" s="43" t="e">
        <f>X54/X55</f>
        <v>#DIV/0!</v>
      </c>
      <c r="Y56" s="27"/>
      <c r="Z56" s="8"/>
      <c r="AA56" s="8"/>
      <c r="AI56" s="23"/>
      <c r="AJ56" s="23"/>
      <c r="AK56" s="23"/>
      <c r="AL56" s="23"/>
      <c r="AN56" s="23"/>
      <c r="AQ56" s="24"/>
      <c r="AT56"/>
      <c r="AU56"/>
      <c r="BG56" s="24"/>
      <c r="BH56" s="24"/>
      <c r="BI56" s="72"/>
      <c r="BL56" s="71"/>
      <c r="BM56" s="73"/>
      <c r="BO56" s="26"/>
      <c r="BP56" s="26"/>
      <c r="BQ56" s="26"/>
      <c r="BR56" s="26"/>
      <c r="BS56" s="26"/>
      <c r="BT56" s="26"/>
      <c r="CA56" s="42"/>
      <c r="CT56" s="43"/>
      <c r="CU56" s="43"/>
    </row>
    <row r="57" spans="2:99" x14ac:dyDescent="0.25">
      <c r="B57" s="19"/>
      <c r="C57" s="8">
        <f t="shared" si="1"/>
        <v>0</v>
      </c>
      <c r="D57" s="8"/>
      <c r="E57" s="27"/>
      <c r="F57" s="8"/>
      <c r="G57" s="19"/>
      <c r="H57" s="32">
        <f t="shared" si="2"/>
        <v>0</v>
      </c>
      <c r="I57" s="45" t="s">
        <v>186</v>
      </c>
      <c r="J57" s="32" t="s">
        <v>187</v>
      </c>
      <c r="K57" s="35">
        <v>0.41887902047863906</v>
      </c>
      <c r="L57" s="39" t="s">
        <v>2</v>
      </c>
      <c r="M57" s="35">
        <v>0.40673664307580015</v>
      </c>
      <c r="N57" s="35">
        <v>0.91354545764260087</v>
      </c>
      <c r="O57" s="37">
        <v>0.40673664307580015</v>
      </c>
      <c r="P57" s="39">
        <v>0.91354545764260087</v>
      </c>
      <c r="Q57" s="39">
        <v>8.6454542357399133E-2</v>
      </c>
      <c r="R57" s="41">
        <v>0.41582338163551863</v>
      </c>
      <c r="S57" s="35"/>
      <c r="T57" s="27"/>
      <c r="U57" s="19"/>
      <c r="V57" s="8"/>
      <c r="W57" s="58" t="s">
        <v>99</v>
      </c>
      <c r="X57" s="43">
        <f>X50+X54</f>
        <v>3.1503188568084348</v>
      </c>
      <c r="Y57" s="27"/>
      <c r="Z57" s="8"/>
      <c r="AA57" s="8"/>
      <c r="AI57" s="23"/>
      <c r="AJ57" s="23"/>
      <c r="AK57" s="23"/>
      <c r="AL57" s="23"/>
      <c r="AN57" s="23"/>
      <c r="AQ57" s="24"/>
      <c r="AT57"/>
      <c r="AU57"/>
      <c r="BG57" s="24"/>
      <c r="BH57" s="24"/>
      <c r="BI57" s="72"/>
      <c r="BL57" s="71"/>
      <c r="BM57" s="73"/>
      <c r="BO57" s="26"/>
      <c r="BP57" s="26"/>
      <c r="BQ57" s="26"/>
      <c r="BR57" s="26"/>
      <c r="BS57" s="26"/>
      <c r="BT57" s="26"/>
      <c r="CA57" s="42"/>
      <c r="CT57" s="43"/>
      <c r="CU57" s="43"/>
    </row>
    <row r="58" spans="2:99" x14ac:dyDescent="0.25">
      <c r="B58" s="19"/>
      <c r="C58" s="8">
        <f t="shared" si="1"/>
        <v>0</v>
      </c>
      <c r="D58" s="8"/>
      <c r="E58" s="27"/>
      <c r="F58" s="8"/>
      <c r="G58" s="19"/>
      <c r="H58" s="32">
        <f t="shared" si="2"/>
        <v>0</v>
      </c>
      <c r="I58" s="44" t="s">
        <v>188</v>
      </c>
      <c r="J58" s="66" t="s">
        <v>189</v>
      </c>
      <c r="K58" s="34">
        <v>0.43633231299858238</v>
      </c>
      <c r="L58" s="38" t="s">
        <v>2</v>
      </c>
      <c r="M58" s="34">
        <v>0.42261826174069944</v>
      </c>
      <c r="N58" s="34">
        <v>0.90630778703664994</v>
      </c>
      <c r="O58" s="36">
        <v>0.42261826174069944</v>
      </c>
      <c r="P58" s="38">
        <v>0.90630778703664994</v>
      </c>
      <c r="Q58" s="38">
        <v>9.3692212963350063E-2</v>
      </c>
      <c r="R58" s="40">
        <v>0.43287922787620581</v>
      </c>
      <c r="S58" s="35"/>
      <c r="T58" s="27"/>
      <c r="U58" s="19"/>
      <c r="V58" s="8"/>
      <c r="W58" s="8"/>
      <c r="X58" s="8"/>
      <c r="Y58" s="27"/>
      <c r="Z58" s="8"/>
      <c r="AA58" s="8"/>
      <c r="AI58" s="23"/>
      <c r="AJ58" s="23"/>
      <c r="AK58" s="23"/>
      <c r="AL58" s="23"/>
      <c r="AN58" s="23"/>
      <c r="AQ58" s="24"/>
      <c r="AT58"/>
      <c r="AU58"/>
      <c r="BG58" s="24"/>
      <c r="BH58" s="24"/>
      <c r="BI58" s="72"/>
      <c r="BL58" s="71"/>
      <c r="BM58" s="73"/>
      <c r="BO58" s="26"/>
      <c r="BP58" s="26"/>
      <c r="BQ58" s="26"/>
      <c r="BR58" s="26"/>
      <c r="BS58" s="26"/>
      <c r="BT58" s="26"/>
      <c r="CA58" s="42"/>
      <c r="CT58" s="43"/>
      <c r="CU58" s="43"/>
    </row>
    <row r="59" spans="2:99" x14ac:dyDescent="0.25">
      <c r="B59" s="19"/>
      <c r="C59" s="8">
        <f t="shared" si="1"/>
        <v>0</v>
      </c>
      <c r="D59" s="8"/>
      <c r="E59" s="27"/>
      <c r="F59" s="8"/>
      <c r="G59" s="19"/>
      <c r="H59" s="32">
        <f t="shared" si="2"/>
        <v>0</v>
      </c>
      <c r="I59" s="45" t="s">
        <v>190</v>
      </c>
      <c r="J59" s="32" t="s">
        <v>191</v>
      </c>
      <c r="K59" s="35">
        <v>0.4537856055185257</v>
      </c>
      <c r="L59" s="39" t="s">
        <v>2</v>
      </c>
      <c r="M59" s="35">
        <v>0.4383711467890774</v>
      </c>
      <c r="N59" s="35">
        <v>0.89879404629916704</v>
      </c>
      <c r="O59" s="37">
        <v>0.4383711467890774</v>
      </c>
      <c r="P59" s="39">
        <v>0.89879404629916704</v>
      </c>
      <c r="Q59" s="39">
        <v>0.10120595370083296</v>
      </c>
      <c r="R59" s="41">
        <v>0.44990210868773001</v>
      </c>
      <c r="S59" s="35"/>
      <c r="T59" s="27"/>
      <c r="U59" s="19"/>
      <c r="V59" s="8"/>
      <c r="W59" s="8"/>
      <c r="X59" s="8"/>
      <c r="Y59" s="27"/>
      <c r="Z59" s="8"/>
      <c r="AA59" s="8"/>
      <c r="AI59" s="23"/>
      <c r="AJ59" s="23"/>
      <c r="AK59" s="23"/>
      <c r="AL59" s="23"/>
      <c r="AN59" s="23"/>
      <c r="AQ59" s="24"/>
      <c r="AT59"/>
      <c r="AU59"/>
      <c r="BG59" s="24"/>
      <c r="BH59" s="24"/>
      <c r="BI59" s="72"/>
      <c r="BL59" s="71"/>
      <c r="BM59" s="73"/>
      <c r="BO59" s="26"/>
      <c r="BP59" s="26"/>
      <c r="BQ59" s="26"/>
      <c r="BR59" s="26"/>
      <c r="BS59" s="26"/>
      <c r="BT59" s="26"/>
      <c r="CA59" s="42"/>
      <c r="CT59" s="43"/>
      <c r="CU59" s="43"/>
    </row>
    <row r="60" spans="2:99" x14ac:dyDescent="0.25">
      <c r="B60" s="19"/>
      <c r="C60" s="8">
        <f t="shared" si="1"/>
        <v>0</v>
      </c>
      <c r="D60" s="8"/>
      <c r="E60" s="27"/>
      <c r="F60" s="8"/>
      <c r="G60" s="19"/>
      <c r="H60" s="32">
        <f t="shared" si="2"/>
        <v>0</v>
      </c>
      <c r="I60" s="44" t="s">
        <v>192</v>
      </c>
      <c r="J60" s="66" t="s">
        <v>193</v>
      </c>
      <c r="K60" s="34">
        <v>0.47123889803846897</v>
      </c>
      <c r="L60" s="38" t="s">
        <v>2</v>
      </c>
      <c r="M60" s="34">
        <v>0.45399049973954675</v>
      </c>
      <c r="N60" s="34">
        <v>0.8910065241883679</v>
      </c>
      <c r="O60" s="36">
        <v>0.45399049973954675</v>
      </c>
      <c r="P60" s="38">
        <v>0.8910065241883679</v>
      </c>
      <c r="Q60" s="38">
        <v>0.1089934758116321</v>
      </c>
      <c r="R60" s="40">
        <v>0.46689072771181078</v>
      </c>
      <c r="S60" s="35"/>
      <c r="T60" s="27"/>
      <c r="U60" s="19"/>
      <c r="V60" s="8"/>
      <c r="W60" s="8"/>
      <c r="X60" s="8"/>
      <c r="Y60" s="27"/>
      <c r="Z60" s="8"/>
      <c r="AA60" s="8"/>
      <c r="AI60" s="23"/>
      <c r="AJ60" s="23"/>
      <c r="AK60" s="23"/>
      <c r="AL60" s="23"/>
      <c r="AN60" s="23"/>
      <c r="AQ60" s="24"/>
      <c r="AT60"/>
      <c r="AU60"/>
      <c r="BG60" s="24"/>
      <c r="BH60" s="24"/>
      <c r="BI60" s="72"/>
      <c r="BL60" s="71"/>
      <c r="BM60" s="73"/>
      <c r="BO60" s="26"/>
      <c r="BP60" s="26"/>
      <c r="BQ60" s="26"/>
      <c r="BR60" s="26"/>
      <c r="BS60" s="26"/>
      <c r="BT60" s="26"/>
      <c r="CA60" s="42"/>
      <c r="CT60" s="43"/>
      <c r="CU60" s="43"/>
    </row>
    <row r="61" spans="2:99" x14ac:dyDescent="0.25">
      <c r="B61" s="19"/>
      <c r="C61" s="8">
        <f t="shared" si="1"/>
        <v>0</v>
      </c>
      <c r="D61" s="8"/>
      <c r="E61" s="27"/>
      <c r="F61" s="8"/>
      <c r="G61" s="19"/>
      <c r="H61" s="32">
        <f t="shared" si="2"/>
        <v>0</v>
      </c>
      <c r="I61" s="45" t="s">
        <v>194</v>
      </c>
      <c r="J61" s="32" t="s">
        <v>195</v>
      </c>
      <c r="K61" s="35">
        <v>0.48869219055841229</v>
      </c>
      <c r="L61" s="39" t="s">
        <v>2</v>
      </c>
      <c r="M61" s="35">
        <v>0.46947156278589081</v>
      </c>
      <c r="N61" s="35">
        <v>0.88294759285892699</v>
      </c>
      <c r="O61" s="37">
        <v>0.46947156278589081</v>
      </c>
      <c r="P61" s="39">
        <v>0.88294759285892699</v>
      </c>
      <c r="Q61" s="39">
        <v>0.11705240714107301</v>
      </c>
      <c r="R61" s="41">
        <v>0.48384379119933546</v>
      </c>
      <c r="S61" s="35"/>
      <c r="T61" s="27"/>
      <c r="U61" s="19"/>
      <c r="V61" s="8"/>
      <c r="W61" s="8"/>
      <c r="X61" s="8"/>
      <c r="Y61" s="27"/>
      <c r="Z61" s="8"/>
      <c r="AA61" s="8"/>
      <c r="AI61" s="23"/>
      <c r="AJ61" s="23"/>
      <c r="AK61" s="23"/>
      <c r="AL61" s="23"/>
      <c r="AN61" s="23"/>
      <c r="AQ61" s="24"/>
      <c r="AT61"/>
      <c r="AU61"/>
      <c r="BG61" s="24"/>
      <c r="BH61" s="24"/>
      <c r="BI61" s="72"/>
      <c r="BL61" s="71"/>
      <c r="BM61" s="73"/>
      <c r="BO61" s="26"/>
      <c r="BP61" s="26"/>
      <c r="BQ61" s="26"/>
      <c r="BR61" s="26"/>
      <c r="BS61" s="26"/>
      <c r="BT61" s="26"/>
      <c r="CA61" s="42"/>
      <c r="CT61" s="43"/>
      <c r="CU61" s="43"/>
    </row>
    <row r="62" spans="2:99" x14ac:dyDescent="0.25">
      <c r="B62" s="19"/>
      <c r="C62" s="8">
        <f t="shared" si="1"/>
        <v>0</v>
      </c>
      <c r="D62" s="8"/>
      <c r="E62" s="27"/>
      <c r="F62" s="8"/>
      <c r="G62" s="19"/>
      <c r="H62" s="32">
        <f t="shared" si="2"/>
        <v>0</v>
      </c>
      <c r="I62" s="44" t="s">
        <v>196</v>
      </c>
      <c r="J62" s="66" t="s">
        <v>197</v>
      </c>
      <c r="K62" s="34">
        <v>0.50614548307835561</v>
      </c>
      <c r="L62" s="38" t="s">
        <v>2</v>
      </c>
      <c r="M62" s="34">
        <v>0.48480962024633706</v>
      </c>
      <c r="N62" s="34">
        <v>0.87461970713939574</v>
      </c>
      <c r="O62" s="36">
        <v>0.48480962024633706</v>
      </c>
      <c r="P62" s="38">
        <v>0.87461970713939574</v>
      </c>
      <c r="Q62" s="38">
        <v>0.12538029286060426</v>
      </c>
      <c r="R62" s="40">
        <v>0.50076000810888288</v>
      </c>
      <c r="S62" s="35"/>
      <c r="T62" s="27"/>
      <c r="U62" s="19"/>
      <c r="V62" s="8"/>
      <c r="W62" s="8"/>
      <c r="X62" s="8"/>
      <c r="Y62" s="27"/>
      <c r="Z62" s="8"/>
      <c r="AA62" s="8"/>
      <c r="AI62" s="23"/>
      <c r="AJ62" s="23"/>
      <c r="AK62" s="23"/>
      <c r="AL62" s="23"/>
      <c r="AN62" s="23"/>
      <c r="AQ62" s="24"/>
      <c r="AT62"/>
      <c r="AU62"/>
      <c r="BG62" s="24"/>
      <c r="BH62" s="24"/>
      <c r="BI62" s="72"/>
      <c r="BL62" s="71"/>
      <c r="BM62" s="73"/>
      <c r="BO62" s="26"/>
      <c r="BP62" s="26"/>
      <c r="BQ62" s="26"/>
      <c r="BR62" s="26"/>
      <c r="BS62" s="26"/>
      <c r="BT62" s="26"/>
      <c r="CA62" s="42"/>
      <c r="CT62" s="43"/>
      <c r="CU62" s="43"/>
    </row>
    <row r="63" spans="2:99" x14ac:dyDescent="0.25">
      <c r="B63" s="19"/>
      <c r="C63" s="8">
        <f t="shared" si="1"/>
        <v>0</v>
      </c>
      <c r="D63" s="8"/>
      <c r="E63" s="27"/>
      <c r="F63" s="8"/>
      <c r="G63" s="19"/>
      <c r="H63" s="32">
        <f t="shared" si="2"/>
        <v>0</v>
      </c>
      <c r="I63" s="45" t="s">
        <v>198</v>
      </c>
      <c r="J63" s="32" t="s">
        <v>199</v>
      </c>
      <c r="K63" s="35">
        <v>0.52359877559829882</v>
      </c>
      <c r="L63" s="39" t="s">
        <v>2</v>
      </c>
      <c r="M63" s="35">
        <v>0.49999999999999994</v>
      </c>
      <c r="N63" s="35">
        <v>0.86602540378443871</v>
      </c>
      <c r="O63" s="37">
        <v>0.49999999999999994</v>
      </c>
      <c r="P63" s="39">
        <v>0.86602540378443871</v>
      </c>
      <c r="Q63" s="39">
        <v>0.13397459621556129</v>
      </c>
      <c r="R63" s="41">
        <v>0.51763809020504148</v>
      </c>
      <c r="S63" s="35"/>
      <c r="T63" s="27"/>
      <c r="U63" s="19"/>
      <c r="V63" s="8"/>
      <c r="W63" s="8"/>
      <c r="X63" s="8"/>
      <c r="Y63" s="27"/>
      <c r="Z63" s="8"/>
      <c r="AA63" s="8"/>
      <c r="AI63" s="23"/>
      <c r="AJ63" s="23"/>
      <c r="AK63" s="23"/>
      <c r="AL63" s="23"/>
      <c r="AN63" s="23"/>
      <c r="AQ63" s="24"/>
      <c r="AT63"/>
      <c r="AU63"/>
      <c r="BG63" s="24"/>
      <c r="BH63" s="24"/>
      <c r="BI63" s="72"/>
      <c r="BL63" s="71"/>
      <c r="BM63" s="73"/>
      <c r="BO63" s="26"/>
      <c r="BP63" s="26"/>
      <c r="BQ63" s="26"/>
      <c r="BR63" s="26"/>
      <c r="BS63" s="26"/>
      <c r="BT63" s="26"/>
      <c r="CA63" s="42"/>
      <c r="CT63" s="43"/>
      <c r="CU63" s="43"/>
    </row>
    <row r="64" spans="2:99" x14ac:dyDescent="0.25">
      <c r="B64" s="19"/>
      <c r="C64" s="8">
        <f t="shared" si="1"/>
        <v>0</v>
      </c>
      <c r="D64" s="8"/>
      <c r="E64" s="27"/>
      <c r="F64" s="8"/>
      <c r="G64" s="19"/>
      <c r="H64" s="32">
        <f t="shared" si="2"/>
        <v>0</v>
      </c>
      <c r="I64" s="44" t="s">
        <v>200</v>
      </c>
      <c r="J64" s="66" t="s">
        <v>201</v>
      </c>
      <c r="K64" s="34">
        <v>0.54105206811824214</v>
      </c>
      <c r="L64" s="38" t="s">
        <v>2</v>
      </c>
      <c r="M64" s="34">
        <v>0.51503807491005416</v>
      </c>
      <c r="N64" s="34">
        <v>0.85716730070211233</v>
      </c>
      <c r="O64" s="36">
        <v>0.51503807491005416</v>
      </c>
      <c r="P64" s="38">
        <v>0.85716730070211233</v>
      </c>
      <c r="Q64" s="38">
        <v>0.14283269929788767</v>
      </c>
      <c r="R64" s="40">
        <v>0.53447675215651369</v>
      </c>
      <c r="S64" s="35"/>
      <c r="T64" s="27"/>
      <c r="U64" s="19"/>
      <c r="V64" s="8"/>
      <c r="W64" s="8"/>
      <c r="X64" s="8"/>
      <c r="Y64" s="27"/>
      <c r="Z64" s="8"/>
      <c r="AA64" s="8"/>
      <c r="AI64" s="23"/>
      <c r="AJ64" s="23"/>
      <c r="AK64" s="23"/>
      <c r="AL64" s="23"/>
      <c r="AN64" s="23"/>
      <c r="AQ64" s="24"/>
      <c r="AT64"/>
      <c r="AU64"/>
      <c r="BG64" s="24"/>
      <c r="BH64" s="24"/>
      <c r="BI64" s="72"/>
      <c r="BL64" s="71"/>
      <c r="BM64" s="73"/>
      <c r="BO64" s="26"/>
      <c r="BP64" s="26"/>
      <c r="BQ64" s="26"/>
      <c r="BR64" s="26"/>
      <c r="BS64" s="26"/>
      <c r="BT64" s="26"/>
      <c r="CA64" s="42"/>
      <c r="CT64" s="43"/>
      <c r="CU64" s="43"/>
    </row>
    <row r="65" spans="2:99" x14ac:dyDescent="0.25">
      <c r="B65" s="19"/>
      <c r="C65" s="8">
        <f t="shared" si="1"/>
        <v>0</v>
      </c>
      <c r="D65" s="8"/>
      <c r="E65" s="27"/>
      <c r="F65" s="8"/>
      <c r="G65" s="19"/>
      <c r="H65" s="32">
        <f t="shared" si="2"/>
        <v>0</v>
      </c>
      <c r="I65" s="45" t="s">
        <v>202</v>
      </c>
      <c r="J65" s="32" t="s">
        <v>203</v>
      </c>
      <c r="K65" s="35">
        <v>0.55850536063818546</v>
      </c>
      <c r="L65" s="39" t="s">
        <v>2</v>
      </c>
      <c r="M65" s="35">
        <v>0.5299192642332049</v>
      </c>
      <c r="N65" s="35">
        <v>0.84804809615642596</v>
      </c>
      <c r="O65" s="37">
        <v>0.5299192642332049</v>
      </c>
      <c r="P65" s="39">
        <v>0.84804809615642596</v>
      </c>
      <c r="Q65" s="39">
        <v>0.15195190384357404</v>
      </c>
      <c r="R65" s="41">
        <v>0.55127471163399833</v>
      </c>
      <c r="S65" s="35"/>
      <c r="T65" s="27"/>
      <c r="U65" s="19"/>
      <c r="V65" s="8"/>
      <c r="W65" s="8"/>
      <c r="X65" s="8"/>
      <c r="Y65" s="27"/>
      <c r="Z65" s="8"/>
      <c r="AA65" s="8"/>
      <c r="AI65" s="23"/>
      <c r="AJ65" s="23"/>
      <c r="AK65" s="23"/>
      <c r="AL65" s="23"/>
      <c r="AN65" s="23"/>
      <c r="AQ65" s="24"/>
      <c r="AT65"/>
      <c r="AU65"/>
      <c r="BG65" s="24"/>
      <c r="BH65" s="24"/>
      <c r="BI65" s="72"/>
      <c r="BL65" s="71"/>
      <c r="BM65" s="73"/>
      <c r="BO65" s="26"/>
      <c r="BP65" s="26"/>
      <c r="BQ65" s="26"/>
      <c r="BR65" s="26"/>
      <c r="BS65" s="26"/>
      <c r="BT65" s="26"/>
      <c r="CA65" s="42"/>
      <c r="CT65" s="43"/>
      <c r="CU65" s="43"/>
    </row>
    <row r="66" spans="2:99" x14ac:dyDescent="0.25">
      <c r="B66" s="19"/>
      <c r="C66" s="8">
        <f t="shared" si="1"/>
        <v>0</v>
      </c>
      <c r="D66" s="8"/>
      <c r="E66" s="27"/>
      <c r="F66" s="8"/>
      <c r="G66" s="19"/>
      <c r="H66" s="32">
        <f t="shared" si="2"/>
        <v>0</v>
      </c>
      <c r="I66" s="44" t="s">
        <v>204</v>
      </c>
      <c r="J66" s="66" t="s">
        <v>205</v>
      </c>
      <c r="K66" s="34">
        <v>0.57595865315812877</v>
      </c>
      <c r="L66" s="38" t="s">
        <v>2</v>
      </c>
      <c r="M66" s="34">
        <v>0.54463903501502708</v>
      </c>
      <c r="N66" s="34">
        <v>0.83867056794542405</v>
      </c>
      <c r="O66" s="36">
        <v>0.54463903501502708</v>
      </c>
      <c r="P66" s="38">
        <v>0.83867056794542405</v>
      </c>
      <c r="Q66" s="38">
        <v>0.16132943205457595</v>
      </c>
      <c r="R66" s="40">
        <v>0.56803068940784529</v>
      </c>
      <c r="S66" s="35"/>
      <c r="T66" s="27"/>
      <c r="U66" s="19"/>
      <c r="V66" s="8"/>
      <c r="W66" s="8"/>
      <c r="X66" s="8"/>
      <c r="Y66" s="27"/>
      <c r="Z66" s="8"/>
      <c r="AA66" s="8"/>
      <c r="AI66" s="23"/>
      <c r="AJ66" s="23"/>
      <c r="AK66" s="23"/>
      <c r="AL66" s="23"/>
      <c r="AN66" s="23"/>
      <c r="AQ66" s="24"/>
      <c r="AT66"/>
      <c r="AU66"/>
      <c r="BG66" s="24"/>
      <c r="BH66" s="24"/>
      <c r="BI66" s="72"/>
      <c r="BL66" s="71"/>
      <c r="BM66" s="73"/>
      <c r="BO66" s="26"/>
      <c r="BP66" s="26"/>
      <c r="BQ66" s="26"/>
      <c r="BR66" s="26"/>
      <c r="BS66" s="26"/>
      <c r="BT66" s="26"/>
      <c r="CA66" s="42"/>
      <c r="CT66" s="43"/>
      <c r="CU66" s="43"/>
    </row>
    <row r="67" spans="2:99" x14ac:dyDescent="0.25">
      <c r="B67" s="19"/>
      <c r="C67" s="8">
        <f t="shared" si="1"/>
        <v>0</v>
      </c>
      <c r="D67" s="8"/>
      <c r="E67" s="27"/>
      <c r="F67" s="8"/>
      <c r="G67" s="19"/>
      <c r="H67" s="32">
        <f t="shared" si="2"/>
        <v>0</v>
      </c>
      <c r="I67" s="45" t="s">
        <v>206</v>
      </c>
      <c r="J67" s="32" t="s">
        <v>207</v>
      </c>
      <c r="K67" s="35">
        <v>0.59341194567807209</v>
      </c>
      <c r="L67" s="39" t="s">
        <v>2</v>
      </c>
      <c r="M67" s="35">
        <v>0.5591929034707469</v>
      </c>
      <c r="N67" s="35">
        <v>0.82903757255504162</v>
      </c>
      <c r="O67" s="37">
        <v>0.5591929034707469</v>
      </c>
      <c r="P67" s="39">
        <v>0.82903757255504162</v>
      </c>
      <c r="Q67" s="39">
        <v>0.17096242744495838</v>
      </c>
      <c r="R67" s="41">
        <v>0.58474340944547354</v>
      </c>
      <c r="S67" s="35"/>
      <c r="T67" s="27"/>
      <c r="U67" s="19"/>
      <c r="V67" s="8"/>
      <c r="W67" s="8"/>
      <c r="X67" s="8"/>
      <c r="Y67" s="27"/>
      <c r="Z67" s="8"/>
      <c r="AA67" s="8"/>
      <c r="AI67" s="23"/>
      <c r="AJ67" s="23"/>
      <c r="AK67" s="23"/>
      <c r="AL67" s="23"/>
      <c r="AN67" s="23"/>
      <c r="AQ67" s="24"/>
      <c r="AT67"/>
      <c r="AU67"/>
      <c r="BG67" s="24"/>
      <c r="BH67" s="24"/>
      <c r="BI67" s="72"/>
      <c r="BL67" s="71"/>
      <c r="BM67" s="73"/>
      <c r="BO67" s="26"/>
      <c r="BP67" s="26"/>
      <c r="BQ67" s="26"/>
      <c r="BR67" s="26"/>
      <c r="BS67" s="26"/>
      <c r="BT67" s="26"/>
      <c r="CA67" s="42"/>
      <c r="CT67" s="43"/>
      <c r="CU67" s="43"/>
    </row>
    <row r="68" spans="2:99" x14ac:dyDescent="0.25">
      <c r="B68" s="19"/>
      <c r="C68" s="8">
        <f t="shared" si="1"/>
        <v>0</v>
      </c>
      <c r="D68" s="8"/>
      <c r="E68" s="27"/>
      <c r="F68" s="8"/>
      <c r="G68" s="19"/>
      <c r="H68" s="32">
        <f t="shared" si="2"/>
        <v>0</v>
      </c>
      <c r="I68" s="44" t="s">
        <v>208</v>
      </c>
      <c r="J68" s="66" t="s">
        <v>209</v>
      </c>
      <c r="K68" s="34">
        <v>0.6108652381980153</v>
      </c>
      <c r="L68" s="38" t="s">
        <v>2</v>
      </c>
      <c r="M68" s="34">
        <v>0.57357643635104605</v>
      </c>
      <c r="N68" s="34">
        <v>0.8191520442889918</v>
      </c>
      <c r="O68" s="36">
        <v>0.57357643635104605</v>
      </c>
      <c r="P68" s="38">
        <v>0.8191520442889918</v>
      </c>
      <c r="Q68" s="38">
        <v>0.1808479557110082</v>
      </c>
      <c r="R68" s="40">
        <v>0.60141159900854613</v>
      </c>
      <c r="S68" s="35"/>
      <c r="T68" s="27"/>
      <c r="U68" s="19"/>
      <c r="V68" s="8"/>
      <c r="W68" s="8"/>
      <c r="X68" s="8"/>
      <c r="Y68" s="27"/>
      <c r="Z68" s="8"/>
      <c r="AA68" s="8"/>
      <c r="AI68" s="23"/>
      <c r="AJ68" s="23"/>
      <c r="AK68" s="23"/>
      <c r="AL68" s="23"/>
      <c r="AN68" s="23"/>
      <c r="AQ68" s="24"/>
      <c r="AT68"/>
      <c r="AU68"/>
      <c r="BG68" s="24"/>
      <c r="BH68" s="24"/>
      <c r="BI68" s="72"/>
      <c r="BL68" s="71"/>
      <c r="BM68" s="73"/>
      <c r="BO68" s="26"/>
      <c r="BP68" s="26"/>
      <c r="BQ68" s="26"/>
      <c r="BR68" s="26"/>
      <c r="BS68" s="26"/>
      <c r="BT68" s="26"/>
      <c r="CA68" s="42"/>
      <c r="CT68" s="43"/>
      <c r="CU68" s="43"/>
    </row>
    <row r="69" spans="2:99" x14ac:dyDescent="0.25">
      <c r="B69" s="19"/>
      <c r="C69" s="8">
        <f t="shared" si="1"/>
        <v>0</v>
      </c>
      <c r="D69" s="8"/>
      <c r="E69" s="27"/>
      <c r="F69" s="8"/>
      <c r="G69" s="19"/>
      <c r="H69" s="32">
        <f t="shared" si="2"/>
        <v>0</v>
      </c>
      <c r="I69" s="45" t="s">
        <v>210</v>
      </c>
      <c r="J69" s="32" t="s">
        <v>211</v>
      </c>
      <c r="K69" s="35">
        <v>0.62831853071795862</v>
      </c>
      <c r="L69" s="39" t="s">
        <v>2</v>
      </c>
      <c r="M69" s="35">
        <v>0.58778525229247314</v>
      </c>
      <c r="N69" s="35">
        <v>0.80901699437494745</v>
      </c>
      <c r="O69" s="37">
        <v>0.58778525229247314</v>
      </c>
      <c r="P69" s="39">
        <v>0.80901699437494745</v>
      </c>
      <c r="Q69" s="39">
        <v>0.19098300562505255</v>
      </c>
      <c r="R69" s="41">
        <v>0.61803398874989479</v>
      </c>
      <c r="S69" s="35"/>
      <c r="T69" s="27"/>
      <c r="U69" s="19"/>
      <c r="V69" s="8"/>
      <c r="W69" s="8"/>
      <c r="X69" s="8"/>
      <c r="Y69" s="27"/>
      <c r="Z69" s="8"/>
      <c r="AA69" s="8"/>
      <c r="AI69" s="23"/>
      <c r="AJ69" s="23"/>
      <c r="AK69" s="23"/>
      <c r="AL69" s="23"/>
      <c r="AN69" s="23"/>
      <c r="AQ69" s="24"/>
      <c r="AT69"/>
      <c r="AU69"/>
      <c r="BG69" s="24"/>
      <c r="BH69" s="24"/>
      <c r="BI69" s="72"/>
      <c r="BL69" s="71"/>
      <c r="BM69" s="73"/>
      <c r="BO69" s="26"/>
      <c r="BP69" s="26"/>
      <c r="BQ69" s="26"/>
      <c r="BR69" s="26"/>
      <c r="BS69" s="26"/>
      <c r="BT69" s="26"/>
      <c r="CA69" s="42"/>
      <c r="CT69" s="43"/>
      <c r="CU69" s="43"/>
    </row>
    <row r="70" spans="2:99" x14ac:dyDescent="0.25">
      <c r="B70" s="19"/>
      <c r="C70" s="8">
        <f t="shared" si="1"/>
        <v>0</v>
      </c>
      <c r="D70" s="8"/>
      <c r="E70" s="27"/>
      <c r="F70" s="8"/>
      <c r="G70" s="19"/>
      <c r="H70" s="32">
        <f t="shared" si="2"/>
        <v>0</v>
      </c>
      <c r="I70" s="44" t="s">
        <v>212</v>
      </c>
      <c r="J70" s="66" t="s">
        <v>213</v>
      </c>
      <c r="K70" s="34">
        <v>0.64577182323790194</v>
      </c>
      <c r="L70" s="38" t="s">
        <v>2</v>
      </c>
      <c r="M70" s="34">
        <v>0.60181502315204827</v>
      </c>
      <c r="N70" s="34">
        <v>0.79863551004729283</v>
      </c>
      <c r="O70" s="36">
        <v>0.60181502315204827</v>
      </c>
      <c r="P70" s="38">
        <v>0.79863551004729283</v>
      </c>
      <c r="Q70" s="38">
        <v>0.20136448995270717</v>
      </c>
      <c r="R70" s="40">
        <v>0.63460931281018429</v>
      </c>
      <c r="S70" s="35"/>
      <c r="T70" s="27"/>
      <c r="U70" s="19"/>
      <c r="V70" s="8"/>
      <c r="W70" s="8"/>
      <c r="X70" s="8"/>
      <c r="Y70" s="27"/>
      <c r="Z70" s="8"/>
      <c r="AA70" s="8"/>
      <c r="AI70" s="23"/>
      <c r="AJ70" s="23"/>
      <c r="AK70" s="23"/>
      <c r="AL70" s="23"/>
      <c r="AN70" s="23"/>
      <c r="AQ70" s="24"/>
      <c r="AT70"/>
      <c r="AU70"/>
      <c r="BG70" s="24"/>
      <c r="BH70" s="24"/>
      <c r="BI70" s="72"/>
      <c r="BL70" s="71"/>
      <c r="BM70" s="73"/>
      <c r="BO70" s="26"/>
      <c r="BP70" s="26"/>
      <c r="BQ70" s="26"/>
      <c r="BR70" s="26"/>
      <c r="BS70" s="26"/>
      <c r="BT70" s="26"/>
      <c r="CA70" s="42"/>
      <c r="CT70" s="43"/>
      <c r="CU70" s="43"/>
    </row>
    <row r="71" spans="2:99" x14ac:dyDescent="0.25">
      <c r="B71" s="19"/>
      <c r="C71" s="8">
        <f t="shared" si="1"/>
        <v>0</v>
      </c>
      <c r="D71" s="8"/>
      <c r="E71" s="27"/>
      <c r="F71" s="8"/>
      <c r="G71" s="19"/>
      <c r="H71" s="32">
        <f t="shared" si="2"/>
        <v>0</v>
      </c>
      <c r="I71" s="45" t="s">
        <v>214</v>
      </c>
      <c r="J71" s="32" t="s">
        <v>215</v>
      </c>
      <c r="K71" s="35">
        <v>0.66322511575784515</v>
      </c>
      <c r="L71" s="39" t="s">
        <v>2</v>
      </c>
      <c r="M71" s="35">
        <v>0.61566147532565818</v>
      </c>
      <c r="N71" s="35">
        <v>0.78801075360672201</v>
      </c>
      <c r="O71" s="37">
        <v>0.61566147532565818</v>
      </c>
      <c r="P71" s="39">
        <v>0.78801075360672201</v>
      </c>
      <c r="Q71" s="39">
        <v>0.21198924639327799</v>
      </c>
      <c r="R71" s="41">
        <v>0.65113630891431329</v>
      </c>
      <c r="S71" s="35"/>
      <c r="T71" s="27"/>
      <c r="U71" s="19"/>
      <c r="V71" s="8"/>
      <c r="W71" s="8"/>
      <c r="X71" s="8"/>
      <c r="Y71" s="27"/>
      <c r="Z71" s="8"/>
      <c r="AA71" s="8"/>
      <c r="AI71" s="23"/>
      <c r="AJ71" s="23"/>
      <c r="AK71" s="23"/>
      <c r="AL71" s="23"/>
      <c r="AN71" s="23"/>
      <c r="AQ71" s="24"/>
      <c r="AT71"/>
      <c r="AU71"/>
      <c r="BG71" s="24"/>
      <c r="BH71" s="24"/>
      <c r="BI71" s="72"/>
      <c r="BL71" s="71"/>
      <c r="BM71" s="73"/>
      <c r="BO71" s="26"/>
      <c r="BP71" s="26"/>
      <c r="BQ71" s="26"/>
      <c r="BR71" s="26"/>
      <c r="BS71" s="26"/>
      <c r="BT71" s="26"/>
      <c r="CA71" s="42"/>
      <c r="CT71" s="43"/>
      <c r="CU71" s="43"/>
    </row>
    <row r="72" spans="2:99" x14ac:dyDescent="0.25">
      <c r="B72" s="19"/>
      <c r="C72" s="8">
        <f t="shared" si="1"/>
        <v>0</v>
      </c>
      <c r="D72" s="8"/>
      <c r="E72" s="27"/>
      <c r="F72" s="8"/>
      <c r="G72" s="19"/>
      <c r="H72" s="32">
        <f t="shared" si="2"/>
        <v>0</v>
      </c>
      <c r="I72" s="44" t="s">
        <v>216</v>
      </c>
      <c r="J72" s="66" t="s">
        <v>217</v>
      </c>
      <c r="K72" s="34">
        <v>0.68067840827778847</v>
      </c>
      <c r="L72" s="38" t="s">
        <v>2</v>
      </c>
      <c r="M72" s="34">
        <v>0.62932039104983739</v>
      </c>
      <c r="N72" s="34">
        <v>0.7771459614569709</v>
      </c>
      <c r="O72" s="36">
        <v>0.62932039104983739</v>
      </c>
      <c r="P72" s="38">
        <v>0.7771459614569709</v>
      </c>
      <c r="Q72" s="38">
        <v>0.2228540385430291</v>
      </c>
      <c r="R72" s="40">
        <v>0.66761371846754181</v>
      </c>
      <c r="S72" s="35"/>
      <c r="T72" s="27"/>
      <c r="U72" s="19"/>
      <c r="V72" s="8"/>
      <c r="W72" s="8"/>
      <c r="X72" s="8"/>
      <c r="Y72" s="27"/>
      <c r="Z72" s="8"/>
      <c r="AA72" s="8"/>
      <c r="AI72" s="23"/>
      <c r="AJ72" s="23"/>
      <c r="AK72" s="23"/>
      <c r="AL72" s="23"/>
      <c r="AN72" s="23"/>
      <c r="AQ72" s="24"/>
      <c r="AT72"/>
      <c r="AU72"/>
      <c r="BG72" s="24"/>
      <c r="BH72" s="24"/>
      <c r="BI72" s="72"/>
      <c r="BL72" s="71"/>
      <c r="BM72" s="73"/>
      <c r="BO72" s="26"/>
      <c r="BP72" s="26"/>
      <c r="BQ72" s="26"/>
      <c r="BR72" s="26"/>
      <c r="BS72" s="26"/>
      <c r="BT72" s="26"/>
      <c r="CA72" s="42"/>
      <c r="CT72" s="43"/>
      <c r="CU72" s="43"/>
    </row>
    <row r="73" spans="2:99" x14ac:dyDescent="0.25">
      <c r="B73" s="19"/>
      <c r="C73" s="8">
        <f t="shared" si="1"/>
        <v>0</v>
      </c>
      <c r="D73" s="8"/>
      <c r="E73" s="27"/>
      <c r="F73" s="8"/>
      <c r="G73" s="19"/>
      <c r="H73" s="32">
        <f t="shared" si="2"/>
        <v>0</v>
      </c>
      <c r="I73" s="45" t="s">
        <v>218</v>
      </c>
      <c r="J73" s="32" t="s">
        <v>219</v>
      </c>
      <c r="K73" s="35">
        <v>0.69813170079773179</v>
      </c>
      <c r="L73" s="39" t="s">
        <v>2</v>
      </c>
      <c r="M73" s="35">
        <v>0.64278760968653925</v>
      </c>
      <c r="N73" s="35">
        <v>0.76604444311897801</v>
      </c>
      <c r="O73" s="37">
        <v>0.64278760968653925</v>
      </c>
      <c r="P73" s="39">
        <v>0.76604444311897801</v>
      </c>
      <c r="Q73" s="39">
        <v>0.23395555688102199</v>
      </c>
      <c r="R73" s="41">
        <v>0.68404028665133743</v>
      </c>
      <c r="S73" s="35"/>
      <c r="T73" s="27"/>
      <c r="U73" s="19"/>
      <c r="V73" s="8"/>
      <c r="W73" s="8"/>
      <c r="X73" s="8"/>
      <c r="Y73" s="27"/>
      <c r="Z73" s="8"/>
      <c r="AA73" s="8"/>
      <c r="AI73" s="23"/>
      <c r="AJ73" s="23"/>
      <c r="AK73" s="23"/>
      <c r="AL73" s="23"/>
      <c r="AN73" s="23"/>
      <c r="AQ73" s="24"/>
      <c r="AT73"/>
      <c r="AU73"/>
      <c r="BG73" s="24"/>
      <c r="BH73" s="24"/>
      <c r="BI73" s="72"/>
      <c r="BL73" s="71"/>
      <c r="BM73" s="73"/>
      <c r="BO73" s="26"/>
      <c r="BP73" s="26"/>
      <c r="BQ73" s="26"/>
      <c r="BR73" s="26"/>
      <c r="BS73" s="26"/>
      <c r="BT73" s="26"/>
      <c r="CA73" s="42"/>
      <c r="CT73" s="43"/>
      <c r="CU73" s="43"/>
    </row>
    <row r="74" spans="2:99" x14ac:dyDescent="0.25">
      <c r="B74" s="19"/>
      <c r="C74" s="8">
        <f t="shared" si="1"/>
        <v>0</v>
      </c>
      <c r="D74" s="8"/>
      <c r="E74" s="27"/>
      <c r="F74" s="8"/>
      <c r="G74" s="19"/>
      <c r="H74" s="32">
        <f t="shared" si="2"/>
        <v>0</v>
      </c>
      <c r="I74" s="44" t="s">
        <v>220</v>
      </c>
      <c r="J74" s="66" t="s">
        <v>221</v>
      </c>
      <c r="K74" s="34">
        <v>0.715584993317675</v>
      </c>
      <c r="L74" s="38" t="s">
        <v>2</v>
      </c>
      <c r="M74" s="34">
        <v>0.65605902899050716</v>
      </c>
      <c r="N74" s="34">
        <v>0.75470958022277213</v>
      </c>
      <c r="O74" s="36">
        <v>0.65605902899050716</v>
      </c>
      <c r="P74" s="38">
        <v>0.75470958022277213</v>
      </c>
      <c r="Q74" s="38">
        <v>0.24529041977722787</v>
      </c>
      <c r="R74" s="40">
        <v>0.70041476251893475</v>
      </c>
      <c r="S74" s="35"/>
      <c r="T74" s="27"/>
      <c r="U74" s="19"/>
      <c r="V74" s="8"/>
      <c r="W74" s="8"/>
      <c r="X74" s="8"/>
      <c r="Y74" s="27"/>
      <c r="Z74" s="8"/>
      <c r="AA74" s="8"/>
      <c r="AI74" s="23"/>
      <c r="AJ74" s="23"/>
      <c r="AK74" s="23"/>
      <c r="AL74" s="23"/>
      <c r="AN74" s="23"/>
      <c r="AQ74" s="24"/>
      <c r="AT74"/>
      <c r="AU74"/>
      <c r="BG74" s="24"/>
      <c r="BH74" s="24"/>
      <c r="BI74" s="72"/>
      <c r="BL74" s="71"/>
      <c r="BM74" s="73"/>
      <c r="BO74" s="26"/>
      <c r="BP74" s="26"/>
      <c r="BQ74" s="26"/>
      <c r="BR74" s="26"/>
      <c r="BS74" s="26"/>
      <c r="BT74" s="26"/>
      <c r="CA74" s="42"/>
      <c r="CT74" s="43"/>
      <c r="CU74" s="43"/>
    </row>
    <row r="75" spans="2:99" x14ac:dyDescent="0.25">
      <c r="B75" s="19"/>
      <c r="C75" s="8">
        <f t="shared" si="1"/>
        <v>0</v>
      </c>
      <c r="D75" s="8"/>
      <c r="E75" s="27"/>
      <c r="F75" s="8"/>
      <c r="G75" s="19"/>
      <c r="H75" s="32">
        <f t="shared" si="2"/>
        <v>0</v>
      </c>
      <c r="I75" s="45" t="s">
        <v>222</v>
      </c>
      <c r="J75" s="32" t="s">
        <v>223</v>
      </c>
      <c r="K75" s="35">
        <v>0.73303828583761843</v>
      </c>
      <c r="L75" s="39" t="s">
        <v>2</v>
      </c>
      <c r="M75" s="35">
        <v>0.66913060635885824</v>
      </c>
      <c r="N75" s="35">
        <v>0.74314482547739424</v>
      </c>
      <c r="O75" s="37">
        <v>0.66913060635885824</v>
      </c>
      <c r="P75" s="39">
        <v>0.74314482547739424</v>
      </c>
      <c r="Q75" s="39">
        <v>0.25685517452260576</v>
      </c>
      <c r="R75" s="41">
        <v>0.71673589909060054</v>
      </c>
      <c r="S75" s="35"/>
      <c r="T75" s="27"/>
      <c r="U75" s="19"/>
      <c r="V75" s="8"/>
      <c r="W75" s="8"/>
      <c r="X75" s="8"/>
      <c r="Y75" s="27"/>
      <c r="Z75" s="8"/>
      <c r="AA75" s="8"/>
      <c r="AI75" s="23"/>
      <c r="AJ75" s="23"/>
      <c r="AK75" s="23"/>
      <c r="AL75" s="23"/>
      <c r="AN75" s="23"/>
      <c r="AQ75" s="24"/>
      <c r="AT75"/>
      <c r="AU75"/>
      <c r="BG75" s="24"/>
      <c r="BH75" s="24"/>
      <c r="BI75" s="72"/>
      <c r="BL75" s="71"/>
      <c r="BM75" s="73"/>
      <c r="BO75" s="26"/>
      <c r="BP75" s="26"/>
      <c r="BQ75" s="26"/>
      <c r="BR75" s="26"/>
      <c r="BS75" s="26"/>
      <c r="BT75" s="26"/>
      <c r="CA75" s="42"/>
      <c r="CT75" s="43"/>
      <c r="CU75" s="43"/>
    </row>
    <row r="76" spans="2:99" x14ac:dyDescent="0.25">
      <c r="B76" s="19"/>
      <c r="C76" s="8">
        <f t="shared" si="1"/>
        <v>0</v>
      </c>
      <c r="D76" s="8"/>
      <c r="E76" s="27"/>
      <c r="F76" s="8"/>
      <c r="G76" s="19"/>
      <c r="H76" s="32">
        <f t="shared" si="2"/>
        <v>0</v>
      </c>
      <c r="I76" s="44" t="s">
        <v>224</v>
      </c>
      <c r="J76" s="66" t="s">
        <v>225</v>
      </c>
      <c r="K76" s="34">
        <v>0.75049157835756164</v>
      </c>
      <c r="L76" s="38" t="s">
        <v>2</v>
      </c>
      <c r="M76" s="34">
        <v>0.68199836006249848</v>
      </c>
      <c r="N76" s="34">
        <v>0.73135370161917057</v>
      </c>
      <c r="O76" s="36">
        <v>0.68199836006249848</v>
      </c>
      <c r="P76" s="38">
        <v>0.73135370161917057</v>
      </c>
      <c r="Q76" s="38">
        <v>0.26864629838082943</v>
      </c>
      <c r="R76" s="40">
        <v>0.73300245344859449</v>
      </c>
      <c r="S76" s="35"/>
      <c r="T76" s="27"/>
      <c r="U76" s="19"/>
      <c r="V76" s="8"/>
      <c r="W76" s="8"/>
      <c r="X76" s="8"/>
      <c r="Y76" s="27"/>
      <c r="Z76" s="8"/>
      <c r="AA76" s="8"/>
      <c r="AI76" s="23"/>
      <c r="AJ76" s="23"/>
      <c r="AK76" s="23"/>
      <c r="AL76" s="23"/>
      <c r="AN76" s="23"/>
      <c r="AQ76" s="24"/>
      <c r="AT76"/>
      <c r="AU76"/>
      <c r="BG76" s="24"/>
      <c r="BH76" s="24"/>
      <c r="BI76" s="72"/>
      <c r="BL76" s="71"/>
      <c r="BM76" s="73"/>
      <c r="BO76" s="26"/>
      <c r="BP76" s="26"/>
      <c r="BQ76" s="26"/>
      <c r="BR76" s="26"/>
      <c r="BS76" s="26"/>
      <c r="BT76" s="26"/>
      <c r="CA76" s="42"/>
      <c r="CT76" s="43"/>
      <c r="CU76" s="43"/>
    </row>
    <row r="77" spans="2:99" x14ac:dyDescent="0.25">
      <c r="B77" s="19"/>
      <c r="C77" s="8">
        <f t="shared" si="1"/>
        <v>0</v>
      </c>
      <c r="D77" s="8"/>
      <c r="E77" s="27"/>
      <c r="F77" s="8"/>
      <c r="G77" s="19"/>
      <c r="H77" s="32">
        <f t="shared" si="2"/>
        <v>0</v>
      </c>
      <c r="I77" s="45" t="s">
        <v>226</v>
      </c>
      <c r="J77" s="32" t="s">
        <v>227</v>
      </c>
      <c r="K77" s="35">
        <v>0.76794487087750496</v>
      </c>
      <c r="L77" s="39" t="s">
        <v>2</v>
      </c>
      <c r="M77" s="35">
        <v>0.69465837045899725</v>
      </c>
      <c r="N77" s="35">
        <v>0.71933980033865119</v>
      </c>
      <c r="O77" s="37">
        <v>0.69465837045899725</v>
      </c>
      <c r="P77" s="39">
        <v>0.71933980033865119</v>
      </c>
      <c r="Q77" s="39">
        <v>0.28066019966134881</v>
      </c>
      <c r="R77" s="41">
        <v>0.74921318683182403</v>
      </c>
      <c r="S77" s="35"/>
      <c r="T77" s="27"/>
      <c r="U77" s="19"/>
      <c r="V77" s="8"/>
      <c r="W77" s="8"/>
      <c r="X77" s="8"/>
      <c r="Y77" s="27"/>
      <c r="Z77" s="8"/>
      <c r="AA77" s="8"/>
      <c r="AI77" s="23"/>
      <c r="AJ77" s="23"/>
      <c r="AK77" s="23"/>
      <c r="AL77" s="23"/>
      <c r="AN77" s="23"/>
      <c r="AQ77" s="24"/>
      <c r="AT77"/>
      <c r="AU77"/>
      <c r="BG77" s="24"/>
      <c r="BH77" s="24"/>
      <c r="BI77" s="72"/>
      <c r="BL77" s="71"/>
      <c r="BM77" s="73"/>
      <c r="BO77" s="26"/>
      <c r="BP77" s="26"/>
      <c r="BQ77" s="26"/>
      <c r="BR77" s="26"/>
      <c r="BS77" s="26"/>
      <c r="BT77" s="26"/>
      <c r="CA77" s="42"/>
      <c r="CT77" s="43"/>
      <c r="CU77" s="43"/>
    </row>
    <row r="78" spans="2:99" x14ac:dyDescent="0.25">
      <c r="B78" s="19"/>
      <c r="C78" s="8">
        <f t="shared" si="1"/>
        <v>0</v>
      </c>
      <c r="D78" s="8"/>
      <c r="E78" s="27"/>
      <c r="F78" s="8"/>
      <c r="G78" s="19"/>
      <c r="H78" s="32">
        <f t="shared" si="2"/>
        <v>0</v>
      </c>
      <c r="I78" s="44" t="s">
        <v>228</v>
      </c>
      <c r="J78" s="66" t="s">
        <v>229</v>
      </c>
      <c r="K78" s="34">
        <v>0.78539816339744828</v>
      </c>
      <c r="L78" s="38" t="s">
        <v>2</v>
      </c>
      <c r="M78" s="34">
        <v>0.70710678118654746</v>
      </c>
      <c r="N78" s="34">
        <v>0.70710678118654757</v>
      </c>
      <c r="O78" s="36">
        <v>0.70710678118654746</v>
      </c>
      <c r="P78" s="38">
        <v>0.70710678118654757</v>
      </c>
      <c r="Q78" s="38">
        <v>0.29289321881345243</v>
      </c>
      <c r="R78" s="40">
        <v>0.76536686473017945</v>
      </c>
      <c r="S78" s="35"/>
      <c r="T78" s="27"/>
      <c r="U78" s="19"/>
      <c r="V78" s="8"/>
      <c r="W78" s="8"/>
      <c r="X78" s="8"/>
      <c r="Y78" s="27"/>
      <c r="Z78" s="8"/>
      <c r="AA78" s="8"/>
      <c r="AI78" s="23"/>
      <c r="AJ78" s="23"/>
      <c r="AK78" s="23"/>
      <c r="AL78" s="23"/>
      <c r="AN78" s="23"/>
      <c r="AQ78" s="24"/>
      <c r="AT78"/>
      <c r="AU78"/>
      <c r="BG78" s="24"/>
      <c r="BH78" s="24"/>
      <c r="BI78" s="72"/>
      <c r="BL78" s="71"/>
      <c r="BM78" s="73"/>
      <c r="BO78" s="26"/>
      <c r="BP78" s="26"/>
      <c r="BQ78" s="26"/>
      <c r="BR78" s="26"/>
      <c r="BS78" s="26"/>
      <c r="BT78" s="26"/>
      <c r="CA78" s="42"/>
      <c r="CT78" s="43"/>
      <c r="CU78" s="43"/>
    </row>
    <row r="79" spans="2:99" x14ac:dyDescent="0.25">
      <c r="B79" s="19"/>
      <c r="C79" s="8">
        <f t="shared" si="1"/>
        <v>0</v>
      </c>
      <c r="D79" s="8"/>
      <c r="E79" s="27"/>
      <c r="F79" s="8"/>
      <c r="G79" s="19"/>
      <c r="H79" s="32">
        <f t="shared" si="2"/>
        <v>0</v>
      </c>
      <c r="I79" s="45" t="s">
        <v>230</v>
      </c>
      <c r="J79" s="32" t="s">
        <v>231</v>
      </c>
      <c r="K79" s="35">
        <v>0.80285145591739149</v>
      </c>
      <c r="L79" s="39" t="s">
        <v>2</v>
      </c>
      <c r="M79" s="35">
        <v>0.71933980033865108</v>
      </c>
      <c r="N79" s="35">
        <v>0.69465837045899737</v>
      </c>
      <c r="O79" s="37">
        <v>0.71933980033865108</v>
      </c>
      <c r="P79" s="39">
        <v>0.69465837045899737</v>
      </c>
      <c r="Q79" s="39">
        <v>0.30534162954100263</v>
      </c>
      <c r="R79" s="41">
        <v>0.78146225697854743</v>
      </c>
      <c r="S79" s="35"/>
      <c r="T79" s="27"/>
      <c r="U79" s="19"/>
      <c r="V79" s="8"/>
      <c r="W79" s="8"/>
      <c r="X79" s="8"/>
      <c r="Y79" s="27"/>
      <c r="Z79" s="8"/>
      <c r="AA79" s="8"/>
      <c r="AI79" s="23"/>
      <c r="AJ79" s="23"/>
      <c r="AK79" s="23"/>
      <c r="AL79" s="23"/>
      <c r="AN79" s="23"/>
      <c r="AQ79" s="24"/>
      <c r="AT79"/>
      <c r="AU79"/>
      <c r="BG79" s="24"/>
      <c r="BH79" s="24"/>
      <c r="BI79" s="72"/>
      <c r="BL79" s="71"/>
      <c r="BM79" s="73"/>
      <c r="BO79" s="26"/>
      <c r="BP79" s="26"/>
      <c r="BQ79" s="26"/>
      <c r="BR79" s="26"/>
      <c r="BS79" s="26"/>
      <c r="BT79" s="26"/>
      <c r="CA79" s="42"/>
      <c r="CT79" s="43"/>
      <c r="CU79" s="43"/>
    </row>
    <row r="80" spans="2:99" x14ac:dyDescent="0.25">
      <c r="B80" s="19"/>
      <c r="C80" s="8">
        <f t="shared" si="1"/>
        <v>0</v>
      </c>
      <c r="D80" s="8"/>
      <c r="E80" s="27"/>
      <c r="F80" s="8"/>
      <c r="G80" s="19"/>
      <c r="H80" s="32">
        <f t="shared" si="2"/>
        <v>0</v>
      </c>
      <c r="I80" s="44" t="s">
        <v>232</v>
      </c>
      <c r="J80" s="66" t="s">
        <v>233</v>
      </c>
      <c r="K80" s="34">
        <v>0.82030474843733492</v>
      </c>
      <c r="L80" s="38" t="s">
        <v>2</v>
      </c>
      <c r="M80" s="34">
        <v>0.73135370161917046</v>
      </c>
      <c r="N80" s="34">
        <v>0.68199836006249848</v>
      </c>
      <c r="O80" s="36">
        <v>0.73135370161917046</v>
      </c>
      <c r="P80" s="38">
        <v>0.68199836006249848</v>
      </c>
      <c r="Q80" s="38">
        <v>0.31800163993750152</v>
      </c>
      <c r="R80" s="40">
        <v>0.79749813785049239</v>
      </c>
      <c r="S80" s="35"/>
      <c r="T80" s="27"/>
      <c r="U80" s="19"/>
      <c r="V80" s="8"/>
      <c r="W80" s="8"/>
      <c r="X80" s="8"/>
      <c r="Y80" s="27"/>
      <c r="Z80" s="8"/>
      <c r="AA80" s="8"/>
      <c r="AI80" s="23"/>
      <c r="AJ80" s="23"/>
      <c r="AK80" s="23"/>
      <c r="AL80" s="23"/>
      <c r="AN80" s="23"/>
      <c r="AQ80" s="24"/>
      <c r="AT80"/>
      <c r="AU80"/>
      <c r="BG80" s="24"/>
      <c r="BH80" s="24"/>
      <c r="BI80" s="72"/>
      <c r="BL80" s="71"/>
      <c r="BM80" s="73"/>
      <c r="BO80" s="26"/>
      <c r="BP80" s="26"/>
      <c r="BQ80" s="26"/>
      <c r="BR80" s="26"/>
      <c r="BS80" s="26"/>
      <c r="BT80" s="26"/>
      <c r="CA80" s="42"/>
      <c r="CT80" s="43"/>
      <c r="CU80" s="43"/>
    </row>
    <row r="81" spans="2:99" x14ac:dyDescent="0.25">
      <c r="B81" s="19"/>
      <c r="C81" s="8">
        <f t="shared" si="1"/>
        <v>0</v>
      </c>
      <c r="D81" s="8"/>
      <c r="E81" s="27"/>
      <c r="F81" s="8"/>
      <c r="G81" s="19"/>
      <c r="H81" s="32">
        <f t="shared" si="2"/>
        <v>0</v>
      </c>
      <c r="I81" s="45" t="s">
        <v>234</v>
      </c>
      <c r="J81" s="32" t="s">
        <v>235</v>
      </c>
      <c r="K81" s="35">
        <v>0.83775804095727813</v>
      </c>
      <c r="L81" s="39" t="s">
        <v>2</v>
      </c>
      <c r="M81" s="35">
        <v>0.74314482547739413</v>
      </c>
      <c r="N81" s="35">
        <v>0.66913060635885824</v>
      </c>
      <c r="O81" s="37">
        <v>0.74314482547739413</v>
      </c>
      <c r="P81" s="39">
        <v>0.66913060635885824</v>
      </c>
      <c r="Q81" s="39">
        <v>0.33086939364114176</v>
      </c>
      <c r="R81" s="41">
        <v>0.81347328615160019</v>
      </c>
      <c r="S81" s="35"/>
      <c r="T81" s="27"/>
      <c r="U81" s="19"/>
      <c r="V81" s="8"/>
      <c r="W81" s="8"/>
      <c r="X81" s="8"/>
      <c r="Y81" s="27"/>
      <c r="Z81" s="8"/>
      <c r="AA81" s="8"/>
      <c r="AI81" s="23"/>
      <c r="AJ81" s="23"/>
      <c r="AK81" s="23"/>
      <c r="AL81" s="23"/>
      <c r="AN81" s="23"/>
      <c r="AQ81" s="24"/>
      <c r="AT81"/>
      <c r="AU81"/>
      <c r="BG81" s="24"/>
      <c r="BH81" s="24"/>
      <c r="BI81" s="72"/>
      <c r="BL81" s="71"/>
      <c r="BM81" s="73"/>
      <c r="BO81" s="26"/>
      <c r="BP81" s="26"/>
      <c r="BQ81" s="26"/>
      <c r="BR81" s="26"/>
      <c r="BS81" s="26"/>
      <c r="BT81" s="26"/>
      <c r="CA81" s="42"/>
      <c r="CT81" s="43"/>
      <c r="CU81" s="43"/>
    </row>
    <row r="82" spans="2:99" x14ac:dyDescent="0.25">
      <c r="B82" s="19"/>
      <c r="C82" s="8">
        <f t="shared" si="1"/>
        <v>0</v>
      </c>
      <c r="D82" s="8"/>
      <c r="E82" s="27"/>
      <c r="F82" s="8"/>
      <c r="G82" s="19"/>
      <c r="H82" s="32">
        <f t="shared" ref="H82:H118" si="3">CQ82</f>
        <v>0</v>
      </c>
      <c r="I82" s="44" t="s">
        <v>236</v>
      </c>
      <c r="J82" s="66" t="s">
        <v>237</v>
      </c>
      <c r="K82" s="34">
        <v>0.85521133347722145</v>
      </c>
      <c r="L82" s="38" t="s">
        <v>2</v>
      </c>
      <c r="M82" s="34">
        <v>0.75470958022277201</v>
      </c>
      <c r="N82" s="34">
        <v>0.65605902899050728</v>
      </c>
      <c r="O82" s="36">
        <v>0.75470958022277201</v>
      </c>
      <c r="P82" s="38">
        <v>0.65605902899050728</v>
      </c>
      <c r="Q82" s="38">
        <v>0.34394097100949272</v>
      </c>
      <c r="R82" s="40">
        <v>0.82938648531247805</v>
      </c>
      <c r="S82" s="35"/>
      <c r="T82" s="27"/>
      <c r="U82" s="19"/>
      <c r="V82" s="8"/>
      <c r="W82" s="8"/>
      <c r="X82" s="8"/>
      <c r="Y82" s="27"/>
      <c r="Z82" s="8"/>
      <c r="AA82" s="8"/>
      <c r="AI82" s="23"/>
      <c r="AJ82" s="23"/>
      <c r="AK82" s="23"/>
      <c r="AL82" s="23"/>
      <c r="AN82" s="23"/>
      <c r="AQ82" s="24"/>
      <c r="AT82"/>
      <c r="AU82"/>
      <c r="BG82" s="24"/>
      <c r="BH82" s="24"/>
      <c r="BI82" s="72"/>
      <c r="BL82" s="71"/>
      <c r="BM82" s="73"/>
      <c r="BO82" s="26"/>
      <c r="BP82" s="26"/>
      <c r="BQ82" s="26"/>
      <c r="BR82" s="26"/>
      <c r="BS82" s="26"/>
      <c r="BT82" s="26"/>
      <c r="CA82" s="42"/>
      <c r="CT82" s="43"/>
      <c r="CU82" s="43"/>
    </row>
    <row r="83" spans="2:99" x14ac:dyDescent="0.25">
      <c r="B83" s="19"/>
      <c r="C83" s="8">
        <f t="shared" si="1"/>
        <v>0</v>
      </c>
      <c r="D83" s="8"/>
      <c r="E83" s="27"/>
      <c r="F83" s="8"/>
      <c r="G83" s="19"/>
      <c r="H83" s="32">
        <f t="shared" si="3"/>
        <v>0</v>
      </c>
      <c r="I83" s="45" t="s">
        <v>238</v>
      </c>
      <c r="J83" s="32" t="s">
        <v>239</v>
      </c>
      <c r="K83" s="35">
        <v>0.87266462599716477</v>
      </c>
      <c r="L83" s="39" t="s">
        <v>2</v>
      </c>
      <c r="M83" s="35">
        <v>0.76604444311897801</v>
      </c>
      <c r="N83" s="35">
        <v>0.64278760968653936</v>
      </c>
      <c r="O83" s="37">
        <v>0.76604444311897801</v>
      </c>
      <c r="P83" s="39">
        <v>0.64278760968653936</v>
      </c>
      <c r="Q83" s="39">
        <v>0.35721239031346064</v>
      </c>
      <c r="R83" s="41">
        <v>0.84523652348139888</v>
      </c>
      <c r="S83" s="35"/>
      <c r="T83" s="27"/>
      <c r="U83" s="19"/>
      <c r="V83" s="8"/>
      <c r="W83" s="8"/>
      <c r="X83" s="8"/>
      <c r="Y83" s="27"/>
      <c r="Z83" s="8"/>
      <c r="AA83" s="8"/>
      <c r="AI83" s="23"/>
      <c r="AJ83" s="23"/>
      <c r="AK83" s="23"/>
      <c r="AL83" s="23"/>
      <c r="AN83" s="23"/>
      <c r="AQ83" s="24"/>
      <c r="AT83"/>
      <c r="AU83"/>
      <c r="BG83" s="24"/>
      <c r="BH83" s="24"/>
      <c r="BI83" s="72"/>
      <c r="BL83" s="71"/>
      <c r="BM83" s="73"/>
      <c r="BO83" s="26"/>
      <c r="BP83" s="26"/>
      <c r="BQ83" s="26"/>
      <c r="BR83" s="26"/>
      <c r="BS83" s="26"/>
      <c r="BT83" s="26"/>
      <c r="CA83" s="42"/>
      <c r="CT83" s="43"/>
      <c r="CU83" s="43"/>
    </row>
    <row r="84" spans="2:99" x14ac:dyDescent="0.25">
      <c r="B84" s="19"/>
      <c r="C84" s="8">
        <f t="shared" si="1"/>
        <v>0</v>
      </c>
      <c r="D84" s="8"/>
      <c r="E84" s="27"/>
      <c r="F84" s="8"/>
      <c r="G84" s="19"/>
      <c r="H84" s="32">
        <f t="shared" si="3"/>
        <v>0</v>
      </c>
      <c r="I84" s="44" t="s">
        <v>240</v>
      </c>
      <c r="J84" s="66" t="s">
        <v>241</v>
      </c>
      <c r="K84" s="34">
        <v>0.89011791851710798</v>
      </c>
      <c r="L84" s="38" t="s">
        <v>2</v>
      </c>
      <c r="M84" s="34">
        <v>0.77714596145697079</v>
      </c>
      <c r="N84" s="34">
        <v>0.6293203910498375</v>
      </c>
      <c r="O84" s="36">
        <v>0.77714596145697079</v>
      </c>
      <c r="P84" s="38">
        <v>0.6293203910498375</v>
      </c>
      <c r="Q84" s="38">
        <v>0.3706796089501625</v>
      </c>
      <c r="R84" s="40">
        <v>0.86102219361659016</v>
      </c>
      <c r="S84" s="35"/>
      <c r="T84" s="27"/>
      <c r="U84" s="19"/>
      <c r="V84" s="8"/>
      <c r="W84" s="8"/>
      <c r="X84" s="8"/>
      <c r="Y84" s="27"/>
      <c r="Z84" s="8"/>
      <c r="AA84" s="8"/>
      <c r="AI84" s="23"/>
      <c r="AJ84" s="23"/>
      <c r="AK84" s="23"/>
      <c r="AL84" s="23"/>
      <c r="AN84" s="23"/>
      <c r="AQ84" s="24"/>
      <c r="AT84"/>
      <c r="AU84"/>
      <c r="BG84" s="24"/>
      <c r="BH84" s="24"/>
      <c r="BI84" s="72"/>
      <c r="BL84" s="71"/>
      <c r="BM84" s="73"/>
      <c r="BO84" s="26"/>
      <c r="BP84" s="26"/>
      <c r="BQ84" s="26"/>
      <c r="BR84" s="26"/>
      <c r="BS84" s="26"/>
      <c r="BT84" s="26"/>
      <c r="CA84" s="42"/>
      <c r="CT84" s="43"/>
      <c r="CU84" s="43"/>
    </row>
    <row r="85" spans="2:99" x14ac:dyDescent="0.25">
      <c r="B85" s="19"/>
      <c r="C85" s="8">
        <f t="shared" si="1"/>
        <v>0</v>
      </c>
      <c r="D85" s="8"/>
      <c r="E85" s="27"/>
      <c r="F85" s="8"/>
      <c r="G85" s="19"/>
      <c r="H85" s="32">
        <f t="shared" si="3"/>
        <v>0</v>
      </c>
      <c r="I85" s="45" t="s">
        <v>242</v>
      </c>
      <c r="J85" s="32" t="s">
        <v>243</v>
      </c>
      <c r="K85" s="35">
        <v>0.90757121103705141</v>
      </c>
      <c r="L85" s="39" t="s">
        <v>2</v>
      </c>
      <c r="M85" s="35">
        <v>0.78801075360672201</v>
      </c>
      <c r="N85" s="35">
        <v>0.61566147532565829</v>
      </c>
      <c r="O85" s="37">
        <v>0.78801075360672201</v>
      </c>
      <c r="P85" s="39">
        <v>0.61566147532565829</v>
      </c>
      <c r="Q85" s="39">
        <v>0.38433852467434171</v>
      </c>
      <c r="R85" s="41">
        <v>0.87674229357815481</v>
      </c>
      <c r="S85" s="35"/>
      <c r="T85" s="27"/>
      <c r="U85" s="19"/>
      <c r="V85" s="8"/>
      <c r="W85" s="8"/>
      <c r="X85" s="8"/>
      <c r="Y85" s="27"/>
      <c r="Z85" s="8"/>
      <c r="AA85" s="8"/>
      <c r="AI85" s="23"/>
      <c r="AJ85" s="23"/>
      <c r="AK85" s="23"/>
      <c r="AL85" s="23"/>
      <c r="AN85" s="23"/>
      <c r="AQ85" s="24"/>
      <c r="AT85"/>
      <c r="AU85"/>
      <c r="BG85" s="24"/>
      <c r="BH85" s="24"/>
      <c r="BI85" s="72"/>
      <c r="BL85" s="71"/>
      <c r="BM85" s="73"/>
      <c r="BO85" s="26"/>
      <c r="BP85" s="26"/>
      <c r="BQ85" s="26"/>
      <c r="BR85" s="26"/>
      <c r="BS85" s="26"/>
      <c r="BT85" s="26"/>
      <c r="CA85" s="42"/>
      <c r="CT85" s="43"/>
      <c r="CU85" s="43"/>
    </row>
    <row r="86" spans="2:99" x14ac:dyDescent="0.25">
      <c r="B86" s="19"/>
      <c r="C86" s="8">
        <f t="shared" si="1"/>
        <v>0</v>
      </c>
      <c r="D86" s="8"/>
      <c r="E86" s="27"/>
      <c r="F86" s="8"/>
      <c r="G86" s="19"/>
      <c r="H86" s="32">
        <f t="shared" si="3"/>
        <v>0</v>
      </c>
      <c r="I86" s="44" t="s">
        <v>244</v>
      </c>
      <c r="J86" s="66" t="s">
        <v>245</v>
      </c>
      <c r="K86" s="34">
        <v>0.92502450355699462</v>
      </c>
      <c r="L86" s="38" t="s">
        <v>2</v>
      </c>
      <c r="M86" s="34">
        <v>0.79863551004729283</v>
      </c>
      <c r="N86" s="34">
        <v>0.60181502315204838</v>
      </c>
      <c r="O86" s="36">
        <v>0.79863551004729283</v>
      </c>
      <c r="P86" s="38">
        <v>0.60181502315204838</v>
      </c>
      <c r="Q86" s="38">
        <v>0.39818497684795162</v>
      </c>
      <c r="R86" s="40">
        <v>0.89239562621961754</v>
      </c>
      <c r="S86" s="35"/>
      <c r="T86" s="27"/>
      <c r="U86" s="19"/>
      <c r="V86" s="8"/>
      <c r="W86" s="8"/>
      <c r="X86" s="8"/>
      <c r="Y86" s="27"/>
      <c r="Z86" s="8"/>
      <c r="AA86" s="8"/>
      <c r="AI86" s="23"/>
      <c r="AJ86" s="23"/>
      <c r="AK86" s="23"/>
      <c r="AL86" s="23"/>
      <c r="AN86" s="23"/>
      <c r="AQ86" s="24"/>
      <c r="AT86"/>
      <c r="AU86"/>
      <c r="BG86" s="24"/>
      <c r="BH86" s="24"/>
      <c r="BI86" s="72"/>
      <c r="BL86" s="71"/>
      <c r="BM86" s="73"/>
      <c r="BO86" s="26"/>
      <c r="BP86" s="26"/>
      <c r="BQ86" s="26"/>
      <c r="BR86" s="26"/>
      <c r="BS86" s="26"/>
      <c r="BT86" s="26"/>
      <c r="CA86" s="42"/>
      <c r="CT86" s="43"/>
      <c r="CU86" s="43"/>
    </row>
    <row r="87" spans="2:99" x14ac:dyDescent="0.25">
      <c r="B87" s="19"/>
      <c r="C87" s="8">
        <f t="shared" si="1"/>
        <v>0</v>
      </c>
      <c r="D87" s="8"/>
      <c r="E87" s="27"/>
      <c r="F87" s="8"/>
      <c r="G87" s="19"/>
      <c r="H87" s="32">
        <f t="shared" si="3"/>
        <v>0</v>
      </c>
      <c r="I87" s="45" t="s">
        <v>246</v>
      </c>
      <c r="J87" s="32" t="s">
        <v>247</v>
      </c>
      <c r="K87" s="35">
        <v>0.94247779607693793</v>
      </c>
      <c r="L87" s="39" t="s">
        <v>2</v>
      </c>
      <c r="M87" s="35">
        <v>0.80901699437494745</v>
      </c>
      <c r="N87" s="35">
        <v>0.58778525229247314</v>
      </c>
      <c r="O87" s="37">
        <v>0.80901699437494745</v>
      </c>
      <c r="P87" s="39">
        <v>0.58778525229247314</v>
      </c>
      <c r="Q87" s="39">
        <v>0.41221474770752686</v>
      </c>
      <c r="R87" s="41">
        <v>0.90798099947909361</v>
      </c>
      <c r="S87" s="35"/>
      <c r="T87" s="27"/>
      <c r="U87" s="19"/>
      <c r="V87" s="8"/>
      <c r="W87" s="8"/>
      <c r="X87" s="8"/>
      <c r="Y87" s="27"/>
      <c r="Z87" s="8"/>
      <c r="AA87" s="8"/>
      <c r="AI87" s="23"/>
      <c r="AJ87" s="23"/>
      <c r="AK87" s="23"/>
      <c r="AL87" s="23"/>
      <c r="AN87" s="23"/>
      <c r="AQ87" s="24"/>
      <c r="AT87"/>
      <c r="AU87"/>
      <c r="BG87" s="24"/>
      <c r="BH87" s="24"/>
      <c r="BI87" s="72"/>
      <c r="BL87" s="71"/>
      <c r="BM87" s="73"/>
      <c r="BO87" s="26"/>
      <c r="BP87" s="26"/>
      <c r="BQ87" s="26"/>
      <c r="BR87" s="26"/>
      <c r="BS87" s="26"/>
      <c r="BT87" s="26"/>
      <c r="CA87" s="42"/>
      <c r="CT87" s="43"/>
      <c r="CU87" s="43"/>
    </row>
    <row r="88" spans="2:99" x14ac:dyDescent="0.25">
      <c r="B88" s="19"/>
      <c r="C88" s="8">
        <f t="shared" si="1"/>
        <v>0</v>
      </c>
      <c r="D88" s="8"/>
      <c r="E88" s="27"/>
      <c r="F88" s="8"/>
      <c r="G88" s="19"/>
      <c r="H88" s="32">
        <f t="shared" si="3"/>
        <v>0</v>
      </c>
      <c r="I88" s="44" t="s">
        <v>248</v>
      </c>
      <c r="J88" s="66" t="s">
        <v>249</v>
      </c>
      <c r="K88" s="34">
        <v>0.95993108859688125</v>
      </c>
      <c r="L88" s="38" t="s">
        <v>2</v>
      </c>
      <c r="M88" s="34">
        <v>0.8191520442889918</v>
      </c>
      <c r="N88" s="34">
        <v>0.57357643635104616</v>
      </c>
      <c r="O88" s="36">
        <v>0.8191520442889918</v>
      </c>
      <c r="P88" s="38">
        <v>0.57357643635104616</v>
      </c>
      <c r="Q88" s="38">
        <v>0.42642356364895384</v>
      </c>
      <c r="R88" s="40">
        <v>0.92349722647006782</v>
      </c>
      <c r="S88" s="35"/>
      <c r="T88" s="27"/>
      <c r="U88" s="19"/>
      <c r="V88" s="8"/>
      <c r="W88" s="8"/>
      <c r="X88" s="8"/>
      <c r="Y88" s="27"/>
      <c r="Z88" s="8"/>
      <c r="AA88" s="8"/>
      <c r="AI88" s="23"/>
      <c r="AJ88" s="23"/>
      <c r="AK88" s="23"/>
      <c r="AL88" s="23"/>
      <c r="AN88" s="23"/>
      <c r="AQ88" s="24"/>
      <c r="AT88"/>
      <c r="AU88"/>
      <c r="BG88" s="24"/>
      <c r="BH88" s="24"/>
      <c r="BI88" s="72"/>
      <c r="BL88" s="71"/>
      <c r="BM88" s="73"/>
      <c r="BO88" s="26"/>
      <c r="BP88" s="26"/>
      <c r="BQ88" s="26"/>
      <c r="BR88" s="26"/>
      <c r="BS88" s="26"/>
      <c r="BT88" s="26"/>
      <c r="CA88" s="42"/>
      <c r="CT88" s="43"/>
      <c r="CU88" s="43"/>
    </row>
    <row r="89" spans="2:99" x14ac:dyDescent="0.25">
      <c r="B89" s="19"/>
      <c r="C89" s="8">
        <f t="shared" si="1"/>
        <v>0</v>
      </c>
      <c r="D89" s="8"/>
      <c r="E89" s="27"/>
      <c r="F89" s="8"/>
      <c r="G89" s="19"/>
      <c r="H89" s="32">
        <f t="shared" si="3"/>
        <v>0</v>
      </c>
      <c r="I89" s="45" t="s">
        <v>250</v>
      </c>
      <c r="J89" s="32" t="s">
        <v>251</v>
      </c>
      <c r="K89" s="35">
        <v>0.97738438111682457</v>
      </c>
      <c r="L89" s="39" t="s">
        <v>2</v>
      </c>
      <c r="M89" s="35">
        <v>0.82903757255504174</v>
      </c>
      <c r="N89" s="35">
        <v>0.55919290347074679</v>
      </c>
      <c r="O89" s="37">
        <v>0.82903757255504174</v>
      </c>
      <c r="P89" s="39">
        <v>0.55919290347074679</v>
      </c>
      <c r="Q89" s="39">
        <v>0.44080709652925321</v>
      </c>
      <c r="R89" s="41">
        <v>0.93894312557178161</v>
      </c>
      <c r="S89" s="35"/>
      <c r="T89" s="27"/>
      <c r="U89" s="19"/>
      <c r="V89" s="8"/>
      <c r="W89" s="8"/>
      <c r="X89" s="8"/>
      <c r="Y89" s="27"/>
      <c r="Z89" s="8"/>
      <c r="AA89" s="8"/>
      <c r="AI89" s="23"/>
      <c r="AJ89" s="23"/>
      <c r="AK89" s="23"/>
      <c r="AL89" s="23"/>
      <c r="AN89" s="23"/>
      <c r="AQ89" s="24"/>
      <c r="AT89"/>
      <c r="AU89"/>
      <c r="BG89" s="24"/>
      <c r="BH89" s="24"/>
      <c r="BI89" s="72"/>
      <c r="BL89" s="71"/>
      <c r="BM89" s="73"/>
      <c r="BO89" s="26"/>
      <c r="BP89" s="26"/>
      <c r="BQ89" s="26"/>
      <c r="BR89" s="26"/>
      <c r="BS89" s="26"/>
      <c r="BT89" s="26"/>
      <c r="CA89" s="42"/>
      <c r="CT89" s="43"/>
      <c r="CU89" s="43"/>
    </row>
    <row r="90" spans="2:99" x14ac:dyDescent="0.25">
      <c r="B90" s="19"/>
      <c r="C90" s="8">
        <f t="shared" si="1"/>
        <v>0</v>
      </c>
      <c r="D90" s="8"/>
      <c r="E90" s="27"/>
      <c r="F90" s="8"/>
      <c r="G90" s="19"/>
      <c r="H90" s="32">
        <f t="shared" si="3"/>
        <v>0</v>
      </c>
      <c r="I90" s="44" t="s">
        <v>252</v>
      </c>
      <c r="J90" s="66" t="s">
        <v>253</v>
      </c>
      <c r="K90" s="34">
        <v>0.99483767363676778</v>
      </c>
      <c r="L90" s="38" t="s">
        <v>2</v>
      </c>
      <c r="M90" s="34">
        <v>0.83867056794542394</v>
      </c>
      <c r="N90" s="34">
        <v>0.5446390350150272</v>
      </c>
      <c r="O90" s="36">
        <v>0.83867056794542394</v>
      </c>
      <c r="P90" s="38">
        <v>0.5446390350150272</v>
      </c>
      <c r="Q90" s="38">
        <v>0.4553609649849728</v>
      </c>
      <c r="R90" s="40">
        <v>0.9543175205192167</v>
      </c>
      <c r="S90" s="35"/>
      <c r="T90" s="27"/>
      <c r="U90" s="19"/>
      <c r="V90" s="8"/>
      <c r="W90" s="8"/>
      <c r="X90" s="8"/>
      <c r="Y90" s="27"/>
      <c r="Z90" s="8"/>
      <c r="AA90" s="8"/>
      <c r="AI90" s="23"/>
      <c r="AJ90" s="23"/>
      <c r="AK90" s="23"/>
      <c r="AL90" s="23"/>
      <c r="AN90" s="23"/>
      <c r="AQ90" s="24"/>
      <c r="AT90"/>
      <c r="AU90"/>
      <c r="BG90" s="24"/>
      <c r="BH90" s="24"/>
      <c r="BI90" s="72"/>
      <c r="BL90" s="71"/>
      <c r="BM90" s="73"/>
      <c r="BO90" s="26"/>
      <c r="BP90" s="26"/>
      <c r="BQ90" s="26"/>
      <c r="BR90" s="26"/>
      <c r="BS90" s="26"/>
      <c r="BT90" s="26"/>
      <c r="CA90" s="42"/>
      <c r="CT90" s="43"/>
      <c r="CU90" s="43"/>
    </row>
    <row r="91" spans="2:99" x14ac:dyDescent="0.25">
      <c r="B91" s="19"/>
      <c r="C91" s="8">
        <f t="shared" si="1"/>
        <v>0</v>
      </c>
      <c r="D91" s="8"/>
      <c r="E91" s="27"/>
      <c r="F91" s="8"/>
      <c r="G91" s="19"/>
      <c r="H91" s="32">
        <f t="shared" si="3"/>
        <v>0</v>
      </c>
      <c r="I91" s="45" t="s">
        <v>254</v>
      </c>
      <c r="J91" s="32" t="s">
        <v>255</v>
      </c>
      <c r="K91" s="35">
        <v>1.0122909661567112</v>
      </c>
      <c r="L91" s="39" t="s">
        <v>2</v>
      </c>
      <c r="M91" s="35">
        <v>0.84804809615642596</v>
      </c>
      <c r="N91" s="35">
        <v>0.5299192642332049</v>
      </c>
      <c r="O91" s="37">
        <v>0.84804809615642596</v>
      </c>
      <c r="P91" s="39">
        <v>0.5299192642332049</v>
      </c>
      <c r="Q91" s="39">
        <v>0.4700807357667951</v>
      </c>
      <c r="R91" s="41">
        <v>0.96961924049267412</v>
      </c>
      <c r="S91" s="35"/>
      <c r="T91" s="27"/>
      <c r="U91" s="19"/>
      <c r="V91" s="8"/>
      <c r="W91" s="8"/>
      <c r="X91" s="8"/>
      <c r="Y91" s="27"/>
      <c r="Z91" s="8"/>
      <c r="AA91" s="8"/>
      <c r="AI91" s="23"/>
      <c r="AJ91" s="23"/>
      <c r="AK91" s="23"/>
      <c r="AL91" s="23"/>
      <c r="AN91" s="23"/>
      <c r="AQ91" s="24"/>
      <c r="AT91"/>
      <c r="AU91"/>
      <c r="BG91" s="24"/>
      <c r="BH91" s="24"/>
      <c r="BI91" s="72"/>
      <c r="BL91" s="71"/>
      <c r="BM91" s="73"/>
      <c r="BO91" s="26"/>
      <c r="BP91" s="26"/>
      <c r="BQ91" s="26"/>
      <c r="BR91" s="26"/>
      <c r="BS91" s="26"/>
      <c r="BT91" s="26"/>
      <c r="CA91" s="42"/>
      <c r="CT91" s="43"/>
      <c r="CU91" s="43"/>
    </row>
    <row r="92" spans="2:99" x14ac:dyDescent="0.25">
      <c r="B92" s="19"/>
      <c r="C92" s="8">
        <f t="shared" si="1"/>
        <v>0</v>
      </c>
      <c r="D92" s="8"/>
      <c r="E92" s="27"/>
      <c r="F92" s="8"/>
      <c r="G92" s="19"/>
      <c r="H92" s="32">
        <f t="shared" si="3"/>
        <v>0</v>
      </c>
      <c r="I92" s="44" t="s">
        <v>256</v>
      </c>
      <c r="J92" s="66" t="s">
        <v>257</v>
      </c>
      <c r="K92" s="34">
        <v>1.0297442586766543</v>
      </c>
      <c r="L92" s="38" t="s">
        <v>2</v>
      </c>
      <c r="M92" s="34">
        <v>0.85716730070211222</v>
      </c>
      <c r="N92" s="34">
        <v>0.51503807491005438</v>
      </c>
      <c r="O92" s="36">
        <v>0.85716730070211222</v>
      </c>
      <c r="P92" s="38">
        <v>0.51503807491005438</v>
      </c>
      <c r="Q92" s="38">
        <v>0.48496192508994562</v>
      </c>
      <c r="R92" s="40">
        <v>0.9848471202069341</v>
      </c>
      <c r="S92" s="35"/>
      <c r="T92" s="27"/>
      <c r="U92" s="19"/>
      <c r="V92" s="8"/>
      <c r="W92" s="8"/>
      <c r="X92" s="8"/>
      <c r="Y92" s="27"/>
      <c r="Z92" s="8"/>
      <c r="AA92" s="8"/>
      <c r="AI92" s="23"/>
      <c r="AJ92" s="23"/>
      <c r="AK92" s="23"/>
      <c r="AL92" s="23"/>
      <c r="AN92" s="23"/>
      <c r="AQ92" s="24"/>
      <c r="AT92"/>
      <c r="AU92"/>
      <c r="BG92" s="24"/>
      <c r="BH92" s="24"/>
      <c r="BI92" s="72"/>
      <c r="BL92" s="71"/>
      <c r="BM92" s="73"/>
      <c r="BO92" s="26"/>
      <c r="BP92" s="26"/>
      <c r="BQ92" s="26"/>
      <c r="BR92" s="26"/>
      <c r="BS92" s="26"/>
      <c r="BT92" s="26"/>
      <c r="CA92" s="42"/>
      <c r="CT92" s="43"/>
      <c r="CU92" s="43"/>
    </row>
    <row r="93" spans="2:99" x14ac:dyDescent="0.25">
      <c r="B93" s="19"/>
      <c r="C93" s="8">
        <f t="shared" si="1"/>
        <v>0</v>
      </c>
      <c r="D93" s="8"/>
      <c r="E93" s="27"/>
      <c r="F93" s="8"/>
      <c r="G93" s="19"/>
      <c r="H93" s="32">
        <f t="shared" si="3"/>
        <v>0</v>
      </c>
      <c r="I93" s="45" t="s">
        <v>258</v>
      </c>
      <c r="J93" s="32" t="s">
        <v>259</v>
      </c>
      <c r="K93" s="35">
        <v>1.0471975511965976</v>
      </c>
      <c r="L93" s="39" t="s">
        <v>2</v>
      </c>
      <c r="M93" s="35">
        <v>0.8660254037844386</v>
      </c>
      <c r="N93" s="35">
        <v>0.50000000000000011</v>
      </c>
      <c r="O93" s="37">
        <v>0.8660254037844386</v>
      </c>
      <c r="P93" s="39">
        <v>0.50000000000000011</v>
      </c>
      <c r="Q93" s="39">
        <v>0.49999999999999989</v>
      </c>
      <c r="R93" s="41">
        <v>0.99999999999999989</v>
      </c>
      <c r="S93" s="35"/>
      <c r="T93" s="27"/>
      <c r="U93" s="19"/>
      <c r="V93" s="8"/>
      <c r="W93" s="8"/>
      <c r="X93" s="8"/>
      <c r="Y93" s="27"/>
      <c r="Z93" s="8"/>
      <c r="AA93" s="8"/>
      <c r="AI93" s="23"/>
      <c r="AJ93" s="23"/>
      <c r="AK93" s="23"/>
      <c r="AL93" s="23"/>
      <c r="AN93" s="23"/>
      <c r="AQ93" s="24"/>
      <c r="AT93"/>
      <c r="AU93"/>
      <c r="BG93" s="24"/>
      <c r="BH93" s="24"/>
      <c r="BI93" s="72"/>
      <c r="BL93" s="71"/>
      <c r="BM93" s="73"/>
      <c r="BO93" s="26"/>
      <c r="BP93" s="26"/>
      <c r="BQ93" s="26"/>
      <c r="BR93" s="26"/>
      <c r="BS93" s="26"/>
      <c r="BT93" s="26"/>
      <c r="CA93" s="42"/>
      <c r="CT93" s="43"/>
      <c r="CU93" s="43"/>
    </row>
    <row r="94" spans="2:99" x14ac:dyDescent="0.25">
      <c r="B94" s="19"/>
      <c r="C94" s="8">
        <f t="shared" si="1"/>
        <v>0</v>
      </c>
      <c r="D94" s="8"/>
      <c r="E94" s="27"/>
      <c r="F94" s="8"/>
      <c r="G94" s="19"/>
      <c r="H94" s="32">
        <f t="shared" si="3"/>
        <v>0</v>
      </c>
      <c r="I94" s="44" t="s">
        <v>260</v>
      </c>
      <c r="J94" s="66" t="s">
        <v>261</v>
      </c>
      <c r="K94" s="34">
        <v>1.064650843716541</v>
      </c>
      <c r="L94" s="38" t="s">
        <v>2</v>
      </c>
      <c r="M94" s="34">
        <v>0.87461970713939574</v>
      </c>
      <c r="N94" s="34">
        <v>0.48480962024633711</v>
      </c>
      <c r="O94" s="36">
        <v>0.87461970713939574</v>
      </c>
      <c r="P94" s="38">
        <v>0.48480962024633711</v>
      </c>
      <c r="Q94" s="38">
        <v>0.51519037975366289</v>
      </c>
      <c r="R94" s="40">
        <v>1.0150767259214082</v>
      </c>
      <c r="S94" s="35"/>
      <c r="T94" s="27"/>
      <c r="U94" s="19"/>
      <c r="V94" s="8"/>
      <c r="W94" s="8"/>
      <c r="X94" s="8"/>
      <c r="Y94" s="27"/>
      <c r="Z94" s="8"/>
      <c r="AA94" s="8"/>
      <c r="AI94" s="23"/>
      <c r="AJ94" s="23"/>
      <c r="AK94" s="23"/>
      <c r="AL94" s="23"/>
      <c r="AN94" s="23"/>
      <c r="AQ94" s="24"/>
      <c r="AT94"/>
      <c r="AU94"/>
      <c r="BG94" s="24"/>
      <c r="BH94" s="24"/>
      <c r="BI94" s="72"/>
      <c r="BL94" s="71"/>
      <c r="BM94" s="73"/>
      <c r="BO94" s="26"/>
      <c r="BP94" s="26"/>
      <c r="BQ94" s="26"/>
      <c r="BR94" s="26"/>
      <c r="BS94" s="26"/>
      <c r="BT94" s="26"/>
      <c r="CA94" s="42"/>
      <c r="CT94" s="43"/>
      <c r="CU94" s="43"/>
    </row>
    <row r="95" spans="2:99" x14ac:dyDescent="0.25">
      <c r="B95" s="19"/>
      <c r="C95" s="8">
        <f t="shared" si="1"/>
        <v>0</v>
      </c>
      <c r="D95" s="8"/>
      <c r="E95" s="27"/>
      <c r="F95" s="8"/>
      <c r="G95" s="19"/>
      <c r="H95" s="32">
        <f t="shared" si="3"/>
        <v>0</v>
      </c>
      <c r="I95" s="45" t="s">
        <v>262</v>
      </c>
      <c r="J95" s="32" t="s">
        <v>263</v>
      </c>
      <c r="K95" s="35">
        <v>1.0821041362364843</v>
      </c>
      <c r="L95" s="39" t="s">
        <v>2</v>
      </c>
      <c r="M95" s="35">
        <v>0.88294759285892688</v>
      </c>
      <c r="N95" s="35">
        <v>0.46947156278589086</v>
      </c>
      <c r="O95" s="37">
        <v>0.88294759285892688</v>
      </c>
      <c r="P95" s="39">
        <v>0.46947156278589086</v>
      </c>
      <c r="Q95" s="39">
        <v>0.53052843721410914</v>
      </c>
      <c r="R95" s="41">
        <v>1.0300761498201083</v>
      </c>
      <c r="S95" s="35"/>
      <c r="T95" s="27"/>
      <c r="U95" s="19"/>
      <c r="V95" s="8"/>
      <c r="W95" s="8"/>
      <c r="X95" s="8"/>
      <c r="Y95" s="27"/>
      <c r="Z95" s="8"/>
      <c r="AA95" s="8"/>
      <c r="AI95" s="23"/>
      <c r="AJ95" s="23"/>
      <c r="AK95" s="23"/>
      <c r="AL95" s="23"/>
      <c r="AN95" s="23"/>
      <c r="AQ95" s="24"/>
      <c r="AT95"/>
      <c r="AU95"/>
      <c r="BG95" s="24"/>
      <c r="BH95" s="24"/>
      <c r="BI95" s="72"/>
      <c r="BL95" s="71"/>
      <c r="BM95" s="73"/>
      <c r="BO95" s="26"/>
      <c r="BP95" s="26"/>
      <c r="BQ95" s="26"/>
      <c r="BR95" s="26"/>
      <c r="BS95" s="26"/>
      <c r="BT95" s="26"/>
      <c r="CA95" s="42"/>
      <c r="CT95" s="43"/>
      <c r="CU95" s="43"/>
    </row>
    <row r="96" spans="2:99" x14ac:dyDescent="0.25">
      <c r="B96" s="19"/>
      <c r="C96" s="8">
        <f t="shared" si="1"/>
        <v>0</v>
      </c>
      <c r="D96" s="8"/>
      <c r="E96" s="27"/>
      <c r="F96" s="8"/>
      <c r="G96" s="19"/>
      <c r="H96" s="32">
        <f t="shared" si="3"/>
        <v>0</v>
      </c>
      <c r="I96" s="44" t="s">
        <v>264</v>
      </c>
      <c r="J96" s="66" t="s">
        <v>265</v>
      </c>
      <c r="K96" s="34">
        <v>1.0995574287564276</v>
      </c>
      <c r="L96" s="38" t="s">
        <v>2</v>
      </c>
      <c r="M96" s="34">
        <v>0.89100652418836779</v>
      </c>
      <c r="N96" s="34">
        <v>0.4539904997395468</v>
      </c>
      <c r="O96" s="36">
        <v>0.89100652418836779</v>
      </c>
      <c r="P96" s="38">
        <v>0.4539904997395468</v>
      </c>
      <c r="Q96" s="38">
        <v>0.54600950026045325</v>
      </c>
      <c r="R96" s="40">
        <v>1.0449971294318976</v>
      </c>
      <c r="S96" s="35"/>
      <c r="T96" s="27"/>
      <c r="U96" s="19"/>
      <c r="V96" s="8"/>
      <c r="W96" s="8"/>
      <c r="X96" s="8"/>
      <c r="Y96" s="27"/>
      <c r="Z96" s="8"/>
      <c r="AA96" s="8"/>
      <c r="AI96" s="23"/>
      <c r="AJ96" s="23"/>
      <c r="AK96" s="23"/>
      <c r="AL96" s="23"/>
      <c r="AN96" s="23"/>
      <c r="AQ96" s="24"/>
      <c r="AT96"/>
      <c r="AU96"/>
      <c r="BG96" s="24"/>
      <c r="BH96" s="24"/>
      <c r="BI96" s="72"/>
      <c r="BL96" s="71"/>
      <c r="BM96" s="73"/>
      <c r="BO96" s="26"/>
      <c r="BP96" s="26"/>
      <c r="BQ96" s="26"/>
      <c r="BR96" s="26"/>
      <c r="BS96" s="26"/>
      <c r="BT96" s="26"/>
      <c r="CA96" s="42"/>
      <c r="CT96" s="43"/>
      <c r="CU96" s="43"/>
    </row>
    <row r="97" spans="2:99" x14ac:dyDescent="0.25">
      <c r="B97" s="19"/>
      <c r="C97" s="8">
        <f t="shared" si="1"/>
        <v>0</v>
      </c>
      <c r="D97" s="8"/>
      <c r="E97" s="27"/>
      <c r="F97" s="8"/>
      <c r="G97" s="19"/>
      <c r="H97" s="32">
        <f t="shared" si="3"/>
        <v>0</v>
      </c>
      <c r="I97" s="45" t="s">
        <v>266</v>
      </c>
      <c r="J97" s="32" t="s">
        <v>267</v>
      </c>
      <c r="K97" s="35">
        <v>1.1170107212763709</v>
      </c>
      <c r="L97" s="39" t="s">
        <v>2</v>
      </c>
      <c r="M97" s="35">
        <v>0.89879404629916704</v>
      </c>
      <c r="N97" s="35">
        <v>0.43837114678907746</v>
      </c>
      <c r="O97" s="37">
        <v>0.89879404629916704</v>
      </c>
      <c r="P97" s="39">
        <v>0.43837114678907746</v>
      </c>
      <c r="Q97" s="39">
        <v>0.5616288532109226</v>
      </c>
      <c r="R97" s="41">
        <v>1.05983852846641</v>
      </c>
      <c r="S97" s="35"/>
      <c r="T97" s="27"/>
      <c r="U97" s="19"/>
      <c r="V97" s="8"/>
      <c r="W97" s="8"/>
      <c r="X97" s="8"/>
      <c r="Y97" s="27"/>
      <c r="Z97" s="8"/>
      <c r="AA97" s="8"/>
      <c r="AI97" s="23"/>
      <c r="AJ97" s="23"/>
      <c r="AK97" s="23"/>
      <c r="AL97" s="23"/>
      <c r="AN97" s="23"/>
      <c r="AQ97" s="24"/>
      <c r="AT97"/>
      <c r="AU97"/>
      <c r="BG97" s="24"/>
      <c r="BH97" s="24"/>
      <c r="BI97" s="72"/>
      <c r="BL97" s="71"/>
      <c r="BM97" s="73"/>
      <c r="BO97" s="26"/>
      <c r="BP97" s="26"/>
      <c r="BQ97" s="26"/>
      <c r="BR97" s="26"/>
      <c r="BS97" s="26"/>
      <c r="BT97" s="26"/>
      <c r="CA97" s="42"/>
      <c r="CT97" s="43"/>
      <c r="CU97" s="43"/>
    </row>
    <row r="98" spans="2:99" x14ac:dyDescent="0.25">
      <c r="B98" s="19"/>
      <c r="C98" s="8">
        <f t="shared" si="1"/>
        <v>0</v>
      </c>
      <c r="D98" s="8"/>
      <c r="E98" s="27"/>
      <c r="F98" s="8"/>
      <c r="G98" s="19"/>
      <c r="H98" s="32">
        <f t="shared" si="3"/>
        <v>0</v>
      </c>
      <c r="I98" s="44" t="s">
        <v>268</v>
      </c>
      <c r="J98" s="66" t="s">
        <v>269</v>
      </c>
      <c r="K98" s="34">
        <v>1.1344640137963142</v>
      </c>
      <c r="L98" s="38" t="s">
        <v>2</v>
      </c>
      <c r="M98" s="34">
        <v>0.90630778703664994</v>
      </c>
      <c r="N98" s="34">
        <v>0.42261826174069944</v>
      </c>
      <c r="O98" s="36">
        <v>0.90630778703664994</v>
      </c>
      <c r="P98" s="38">
        <v>0.42261826174069944</v>
      </c>
      <c r="Q98" s="38">
        <v>0.5773817382593005</v>
      </c>
      <c r="R98" s="40">
        <v>1.0745992166936476</v>
      </c>
      <c r="S98" s="35"/>
      <c r="T98" s="27"/>
      <c r="U98" s="19"/>
      <c r="V98" s="8"/>
      <c r="W98" s="8"/>
      <c r="X98" s="8"/>
      <c r="Y98" s="27"/>
      <c r="Z98" s="8"/>
      <c r="AA98" s="8"/>
      <c r="AI98" s="23"/>
      <c r="AJ98" s="23"/>
      <c r="AK98" s="23"/>
      <c r="AL98" s="23"/>
      <c r="AN98" s="23"/>
      <c r="AQ98" s="24"/>
      <c r="AT98"/>
      <c r="AU98"/>
      <c r="BG98" s="24"/>
      <c r="BH98" s="24"/>
      <c r="BI98" s="72"/>
      <c r="BL98" s="71"/>
      <c r="BM98" s="73"/>
      <c r="BO98" s="26"/>
      <c r="BP98" s="26"/>
      <c r="BQ98" s="26"/>
      <c r="BR98" s="26"/>
      <c r="BS98" s="26"/>
      <c r="BT98" s="26"/>
      <c r="CA98" s="42"/>
      <c r="CT98" s="43"/>
      <c r="CU98" s="43"/>
    </row>
    <row r="99" spans="2:99" x14ac:dyDescent="0.25">
      <c r="B99" s="19"/>
      <c r="C99" s="8">
        <f t="shared" ref="C99:C105" si="4">BW99</f>
        <v>0</v>
      </c>
      <c r="D99" s="8"/>
      <c r="E99" s="27"/>
      <c r="F99" s="8"/>
      <c r="G99" s="19"/>
      <c r="H99" s="32">
        <f t="shared" si="3"/>
        <v>0</v>
      </c>
      <c r="I99" s="45" t="s">
        <v>270</v>
      </c>
      <c r="J99" s="32" t="s">
        <v>271</v>
      </c>
      <c r="K99" s="35">
        <v>1.1519173063162575</v>
      </c>
      <c r="L99" s="39" t="s">
        <v>2</v>
      </c>
      <c r="M99" s="35">
        <v>0.91354545764260087</v>
      </c>
      <c r="N99" s="35">
        <v>0.40673664307580021</v>
      </c>
      <c r="O99" s="37">
        <v>0.91354545764260087</v>
      </c>
      <c r="P99" s="39">
        <v>0.40673664307580021</v>
      </c>
      <c r="Q99" s="39">
        <v>0.59326335692419985</v>
      </c>
      <c r="R99" s="41">
        <v>1.0892780700300542</v>
      </c>
      <c r="S99" s="35"/>
      <c r="T99" s="27"/>
      <c r="U99" s="19"/>
      <c r="V99" s="8"/>
      <c r="W99" s="8"/>
      <c r="X99" s="8"/>
      <c r="Y99" s="27"/>
      <c r="Z99" s="8"/>
      <c r="AA99" s="8"/>
      <c r="AI99" s="23"/>
      <c r="AJ99" s="23"/>
      <c r="AK99" s="23"/>
      <c r="AL99" s="23"/>
      <c r="AN99" s="23"/>
      <c r="AQ99" s="24"/>
      <c r="AT99"/>
      <c r="AU99"/>
      <c r="BG99" s="24"/>
      <c r="BH99" s="24"/>
      <c r="BI99" s="72"/>
      <c r="BL99" s="71"/>
      <c r="BM99" s="73"/>
      <c r="BO99" s="26"/>
      <c r="BP99" s="26"/>
      <c r="BQ99" s="26"/>
      <c r="BR99" s="26"/>
      <c r="BS99" s="26"/>
      <c r="BT99" s="26"/>
      <c r="CA99" s="42"/>
      <c r="CT99" s="43"/>
      <c r="CU99" s="43"/>
    </row>
    <row r="100" spans="2:99" x14ac:dyDescent="0.25">
      <c r="B100" s="19"/>
      <c r="C100" s="8">
        <f t="shared" si="4"/>
        <v>0</v>
      </c>
      <c r="D100" s="8"/>
      <c r="E100" s="27"/>
      <c r="F100" s="8"/>
      <c r="G100" s="19"/>
      <c r="H100" s="32">
        <f t="shared" si="3"/>
        <v>0</v>
      </c>
      <c r="I100" s="44" t="s">
        <v>272</v>
      </c>
      <c r="J100" s="66" t="s">
        <v>273</v>
      </c>
      <c r="K100" s="34">
        <v>1.1693705988362006</v>
      </c>
      <c r="L100" s="38" t="s">
        <v>2</v>
      </c>
      <c r="M100" s="34">
        <v>0.92050485345244026</v>
      </c>
      <c r="N100" s="34">
        <v>0.39073112848927394</v>
      </c>
      <c r="O100" s="36">
        <v>0.92050485345244026</v>
      </c>
      <c r="P100" s="38">
        <v>0.39073112848927394</v>
      </c>
      <c r="Q100" s="38">
        <v>0.60926887151072606</v>
      </c>
      <c r="R100" s="40">
        <v>1.1038739706241163</v>
      </c>
      <c r="S100" s="35"/>
      <c r="T100" s="27"/>
      <c r="U100" s="19"/>
      <c r="V100" s="8"/>
      <c r="W100" s="8"/>
      <c r="X100" s="8"/>
      <c r="Y100" s="27"/>
      <c r="Z100" s="8"/>
      <c r="AA100" s="8"/>
      <c r="AI100" s="23"/>
      <c r="AJ100" s="23"/>
      <c r="AK100" s="23"/>
      <c r="AL100" s="23"/>
      <c r="AN100" s="23"/>
      <c r="AQ100" s="24"/>
      <c r="AT100"/>
      <c r="AU100"/>
      <c r="BG100" s="24"/>
      <c r="BH100" s="24"/>
      <c r="BI100" s="72"/>
      <c r="BL100" s="71"/>
      <c r="BM100" s="73"/>
      <c r="BO100" s="26"/>
      <c r="BP100" s="26"/>
      <c r="BQ100" s="26"/>
      <c r="BR100" s="26"/>
      <c r="BS100" s="26"/>
      <c r="BT100" s="26"/>
      <c r="CA100" s="42"/>
      <c r="CT100" s="43"/>
      <c r="CU100" s="43"/>
    </row>
    <row r="101" spans="2:99" x14ac:dyDescent="0.25">
      <c r="B101" s="19"/>
      <c r="C101" s="8">
        <f t="shared" si="4"/>
        <v>0</v>
      </c>
      <c r="D101" s="8"/>
      <c r="E101" s="27"/>
      <c r="F101" s="8"/>
      <c r="G101" s="19"/>
      <c r="H101" s="32">
        <f t="shared" si="3"/>
        <v>0</v>
      </c>
      <c r="I101" s="45" t="s">
        <v>274</v>
      </c>
      <c r="J101" s="32" t="s">
        <v>275</v>
      </c>
      <c r="K101" s="35">
        <v>1.1868238913561442</v>
      </c>
      <c r="L101" s="39" t="s">
        <v>2</v>
      </c>
      <c r="M101" s="35">
        <v>0.92718385456678742</v>
      </c>
      <c r="N101" s="35">
        <v>0.37460659341591196</v>
      </c>
      <c r="O101" s="37">
        <v>0.92718385456678742</v>
      </c>
      <c r="P101" s="39">
        <v>0.37460659341591196</v>
      </c>
      <c r="Q101" s="39">
        <v>0.62539340658408804</v>
      </c>
      <c r="R101" s="41">
        <v>1.1183858069414938</v>
      </c>
      <c r="S101" s="35"/>
      <c r="T101" s="27"/>
      <c r="U101" s="19"/>
      <c r="V101" s="8"/>
      <c r="W101" s="8"/>
      <c r="X101" s="8"/>
      <c r="Y101" s="27"/>
      <c r="Z101" s="8"/>
      <c r="AA101" s="8"/>
      <c r="AI101" s="23"/>
      <c r="AJ101" s="23"/>
      <c r="AK101" s="23"/>
      <c r="AL101" s="23"/>
      <c r="AN101" s="23"/>
      <c r="AQ101" s="24"/>
      <c r="AT101"/>
      <c r="AU101"/>
      <c r="BG101" s="24"/>
      <c r="BH101" s="24"/>
      <c r="BI101" s="72"/>
      <c r="BL101" s="71"/>
      <c r="BM101" s="73"/>
      <c r="BO101" s="26"/>
      <c r="BP101" s="26"/>
      <c r="BQ101" s="26"/>
      <c r="BR101" s="26"/>
      <c r="BS101" s="26"/>
      <c r="BT101" s="26"/>
      <c r="CA101" s="42"/>
      <c r="CT101" s="43"/>
      <c r="CU101" s="43"/>
    </row>
    <row r="102" spans="2:99" x14ac:dyDescent="0.25">
      <c r="B102" s="19"/>
      <c r="C102" s="8">
        <f t="shared" si="4"/>
        <v>0</v>
      </c>
      <c r="D102" s="8"/>
      <c r="E102" s="27"/>
      <c r="F102" s="8"/>
      <c r="G102" s="19"/>
      <c r="H102" s="32">
        <f t="shared" si="3"/>
        <v>0</v>
      </c>
      <c r="I102" s="44" t="s">
        <v>276</v>
      </c>
      <c r="J102" s="66" t="s">
        <v>277</v>
      </c>
      <c r="K102" s="34">
        <v>1.2042771838760873</v>
      </c>
      <c r="L102" s="38" t="s">
        <v>2</v>
      </c>
      <c r="M102" s="34">
        <v>0.93358042649720174</v>
      </c>
      <c r="N102" s="34">
        <v>0.35836794954530038</v>
      </c>
      <c r="O102" s="36">
        <v>0.93358042649720174</v>
      </c>
      <c r="P102" s="38">
        <v>0.35836794954530038</v>
      </c>
      <c r="Q102" s="38">
        <v>0.64163205045469962</v>
      </c>
      <c r="R102" s="40">
        <v>1.1328124738496657</v>
      </c>
      <c r="S102" s="35"/>
      <c r="T102" s="27"/>
      <c r="U102" s="19"/>
      <c r="V102" s="8"/>
      <c r="W102" s="8"/>
      <c r="X102" s="8"/>
      <c r="Y102" s="27"/>
      <c r="Z102" s="8"/>
      <c r="AA102" s="8"/>
      <c r="AI102" s="23"/>
      <c r="AJ102" s="23"/>
      <c r="AK102" s="23"/>
      <c r="AL102" s="23"/>
      <c r="AN102" s="23"/>
      <c r="AQ102" s="24"/>
      <c r="AT102"/>
      <c r="AU102"/>
      <c r="BG102" s="24"/>
      <c r="BH102" s="24"/>
      <c r="BI102" s="72"/>
      <c r="BL102" s="71"/>
      <c r="BM102" s="73"/>
      <c r="BO102" s="26"/>
      <c r="BP102" s="26"/>
      <c r="BQ102" s="26"/>
      <c r="BR102" s="26"/>
      <c r="BS102" s="26"/>
      <c r="BT102" s="26"/>
      <c r="CA102" s="42"/>
      <c r="CT102" s="43"/>
      <c r="CU102" s="43"/>
    </row>
    <row r="103" spans="2:99" x14ac:dyDescent="0.25">
      <c r="B103" s="19"/>
      <c r="C103" s="8">
        <f t="shared" si="4"/>
        <v>0</v>
      </c>
      <c r="D103" s="8"/>
      <c r="E103" s="27"/>
      <c r="F103" s="8"/>
      <c r="G103" s="19"/>
      <c r="H103" s="32">
        <f t="shared" si="3"/>
        <v>0</v>
      </c>
      <c r="I103" s="45" t="s">
        <v>278</v>
      </c>
      <c r="J103" s="32" t="s">
        <v>279</v>
      </c>
      <c r="K103" s="35">
        <v>1.2217304763960306</v>
      </c>
      <c r="L103" s="39" t="s">
        <v>2</v>
      </c>
      <c r="M103" s="35">
        <v>0.93969262078590832</v>
      </c>
      <c r="N103" s="35">
        <v>0.34202014332566882</v>
      </c>
      <c r="O103" s="37">
        <v>0.93969262078590832</v>
      </c>
      <c r="P103" s="39">
        <v>0.34202014332566882</v>
      </c>
      <c r="Q103" s="39">
        <v>0.65797985667433112</v>
      </c>
      <c r="R103" s="41">
        <v>1.1471528727020921</v>
      </c>
      <c r="S103" s="35"/>
      <c r="T103" s="27"/>
      <c r="U103" s="19"/>
      <c r="V103" s="8"/>
      <c r="W103" s="8"/>
      <c r="X103" s="8"/>
      <c r="Y103" s="27"/>
      <c r="Z103" s="8"/>
      <c r="AA103" s="8"/>
      <c r="AI103" s="23"/>
      <c r="AJ103" s="23"/>
      <c r="AK103" s="23"/>
      <c r="AL103" s="23"/>
      <c r="AN103" s="23"/>
      <c r="AQ103" s="24"/>
      <c r="AT103"/>
      <c r="AU103"/>
      <c r="BG103" s="24"/>
      <c r="BH103" s="24"/>
      <c r="BI103" s="72"/>
      <c r="BL103" s="71"/>
      <c r="BM103" s="73"/>
      <c r="BO103" s="26"/>
      <c r="BP103" s="26"/>
      <c r="BQ103" s="26"/>
      <c r="BR103" s="26"/>
      <c r="BS103" s="26"/>
      <c r="BT103" s="26"/>
      <c r="CA103" s="42"/>
      <c r="CT103" s="43"/>
      <c r="CU103" s="43"/>
    </row>
    <row r="104" spans="2:99" x14ac:dyDescent="0.25">
      <c r="B104" s="19"/>
      <c r="C104" s="8">
        <f t="shared" si="4"/>
        <v>0</v>
      </c>
      <c r="D104" s="8"/>
      <c r="E104" s="27"/>
      <c r="F104" s="8"/>
      <c r="G104" s="19"/>
      <c r="H104" s="32">
        <f t="shared" si="3"/>
        <v>0</v>
      </c>
      <c r="I104" s="44" t="s">
        <v>280</v>
      </c>
      <c r="J104" s="66" t="s">
        <v>281</v>
      </c>
      <c r="K104" s="34">
        <v>1.2391837689159739</v>
      </c>
      <c r="L104" s="38" t="s">
        <v>2</v>
      </c>
      <c r="M104" s="34">
        <v>0.94551857559931674</v>
      </c>
      <c r="N104" s="34">
        <v>0.32556815445715676</v>
      </c>
      <c r="O104" s="36">
        <v>0.94551857559931674</v>
      </c>
      <c r="P104" s="38">
        <v>0.32556815445715676</v>
      </c>
      <c r="Q104" s="38">
        <v>0.6744318455428433</v>
      </c>
      <c r="R104" s="40">
        <v>1.1614059114218793</v>
      </c>
      <c r="S104" s="35"/>
      <c r="T104" s="27"/>
      <c r="U104" s="19"/>
      <c r="V104" s="8"/>
      <c r="W104" s="8"/>
      <c r="X104" s="8"/>
      <c r="Y104" s="27"/>
      <c r="Z104" s="8"/>
      <c r="AA104" s="8"/>
      <c r="AI104" s="23"/>
      <c r="AJ104" s="23"/>
      <c r="AK104" s="23"/>
      <c r="AL104" s="23"/>
      <c r="AN104" s="23"/>
      <c r="AQ104" s="24"/>
      <c r="AT104"/>
      <c r="AU104"/>
      <c r="BG104" s="24"/>
      <c r="BH104" s="24"/>
      <c r="BI104" s="72"/>
      <c r="BL104" s="71"/>
      <c r="BM104" s="73"/>
      <c r="BO104" s="26"/>
      <c r="BP104" s="26"/>
      <c r="BQ104" s="26"/>
      <c r="BR104" s="26"/>
      <c r="BS104" s="26"/>
      <c r="BT104" s="26"/>
      <c r="CA104" s="42"/>
      <c r="CT104" s="43"/>
      <c r="CU104" s="43"/>
    </row>
    <row r="105" spans="2:99" x14ac:dyDescent="0.25">
      <c r="B105" s="21"/>
      <c r="C105" s="12">
        <f t="shared" si="4"/>
        <v>0</v>
      </c>
      <c r="D105" s="12"/>
      <c r="E105" s="28"/>
      <c r="F105" s="8"/>
      <c r="G105" s="19"/>
      <c r="H105" s="32">
        <f t="shared" si="3"/>
        <v>0</v>
      </c>
      <c r="I105" s="45" t="s">
        <v>282</v>
      </c>
      <c r="J105" s="32" t="s">
        <v>283</v>
      </c>
      <c r="K105" s="46">
        <v>1.2566370614359172</v>
      </c>
      <c r="L105" s="38" t="s">
        <v>2</v>
      </c>
      <c r="M105" s="35">
        <v>0.95105651629515353</v>
      </c>
      <c r="N105" s="35">
        <v>0.30901699437494745</v>
      </c>
      <c r="O105" s="37">
        <v>0.95105651629515353</v>
      </c>
      <c r="P105" s="39">
        <v>0.69098300562505255</v>
      </c>
      <c r="Q105" s="35">
        <v>0.69098300562505255</v>
      </c>
      <c r="R105" s="39">
        <v>1.1755705045849463</v>
      </c>
      <c r="S105" s="35"/>
      <c r="T105" s="27"/>
      <c r="U105" s="19"/>
      <c r="V105" s="8"/>
      <c r="W105" s="8"/>
      <c r="X105" s="8"/>
      <c r="Y105" s="27"/>
      <c r="Z105" s="8"/>
      <c r="AA105" s="8"/>
      <c r="AI105" s="23"/>
      <c r="AJ105" s="23"/>
      <c r="AK105" s="23"/>
      <c r="AL105" s="23"/>
      <c r="AN105" s="23"/>
      <c r="AQ105" s="24"/>
      <c r="AT105"/>
      <c r="AU105"/>
      <c r="BG105" s="24"/>
      <c r="BH105" s="24"/>
      <c r="BI105" s="72"/>
      <c r="BL105" s="71"/>
      <c r="BM105" s="73"/>
      <c r="BO105" s="26"/>
      <c r="BP105" s="26"/>
      <c r="BQ105" s="26"/>
      <c r="BR105" s="26"/>
      <c r="BS105" s="26"/>
      <c r="BT105" s="26"/>
      <c r="CA105" s="42"/>
      <c r="CT105" s="43"/>
      <c r="CU105" s="43"/>
    </row>
    <row r="106" spans="2:99" x14ac:dyDescent="0.25">
      <c r="B106" s="21"/>
      <c r="C106" s="12"/>
      <c r="D106" s="12"/>
      <c r="E106" s="12"/>
      <c r="F106" s="8"/>
      <c r="G106" s="8"/>
      <c r="H106" s="32">
        <f t="shared" si="3"/>
        <v>0</v>
      </c>
      <c r="I106" s="44" t="s">
        <v>284</v>
      </c>
      <c r="J106" s="66" t="s">
        <v>285</v>
      </c>
      <c r="K106" s="34">
        <v>1.2740903539558606</v>
      </c>
      <c r="L106" s="38" t="s">
        <v>2</v>
      </c>
      <c r="M106" s="34">
        <v>0.95630475596303544</v>
      </c>
      <c r="N106" s="34">
        <v>0.29237170472273677</v>
      </c>
      <c r="O106" s="36">
        <v>0.95630475596303544</v>
      </c>
      <c r="P106" s="38">
        <v>0.70762829527726323</v>
      </c>
      <c r="Q106" s="38">
        <v>0.70762829527726323</v>
      </c>
      <c r="R106" s="40">
        <v>1.1896455735026825</v>
      </c>
      <c r="S106" s="32"/>
      <c r="T106" s="8"/>
      <c r="U106" s="12"/>
      <c r="V106" s="12"/>
      <c r="W106" s="12"/>
      <c r="X106" s="12"/>
      <c r="Y106" s="28"/>
      <c r="Z106" s="8"/>
      <c r="AA106" s="8"/>
      <c r="AI106" s="23"/>
      <c r="AJ106" s="23"/>
      <c r="AK106" s="23"/>
      <c r="AL106" s="23"/>
      <c r="AN106" s="23"/>
      <c r="AQ106" s="24"/>
      <c r="AT106"/>
      <c r="AU106"/>
      <c r="BG106" s="24"/>
      <c r="BH106" s="24"/>
      <c r="BI106" s="72"/>
      <c r="BL106" s="71"/>
      <c r="BM106" s="73"/>
      <c r="BO106" s="26"/>
      <c r="BP106" s="26"/>
      <c r="BQ106" s="26"/>
      <c r="BR106" s="26"/>
      <c r="BS106" s="26"/>
      <c r="BT106" s="26"/>
      <c r="CA106" s="42"/>
      <c r="CT106" s="43"/>
      <c r="CU106" s="43"/>
    </row>
    <row r="107" spans="2:99" x14ac:dyDescent="0.25">
      <c r="G107" s="8"/>
      <c r="H107" s="32">
        <f t="shared" si="3"/>
        <v>0</v>
      </c>
      <c r="I107" s="45" t="s">
        <v>286</v>
      </c>
      <c r="J107" s="32" t="s">
        <v>287</v>
      </c>
      <c r="K107" s="35">
        <v>1.2915436464758039</v>
      </c>
      <c r="L107" s="39" t="s">
        <v>2</v>
      </c>
      <c r="M107" s="35">
        <v>0.96126169593831889</v>
      </c>
      <c r="N107" s="35">
        <v>0.27563735581699916</v>
      </c>
      <c r="O107" s="37">
        <v>0.96126169593831889</v>
      </c>
      <c r="P107" s="39">
        <v>0.72436264418300089</v>
      </c>
      <c r="Q107" s="39">
        <v>0.72436264418300089</v>
      </c>
      <c r="R107" s="41">
        <v>1.2036300463040965</v>
      </c>
      <c r="S107" s="32"/>
      <c r="T107" s="8"/>
      <c r="Z107" s="8"/>
      <c r="AA107" s="8"/>
      <c r="AI107" s="23"/>
      <c r="AJ107" s="23"/>
      <c r="AK107" s="23"/>
      <c r="AL107" s="23"/>
      <c r="AN107" s="23"/>
      <c r="AQ107" s="24"/>
      <c r="AT107"/>
      <c r="AU107"/>
      <c r="BG107" s="24"/>
      <c r="BH107" s="24"/>
      <c r="BI107" s="72"/>
      <c r="BL107" s="71"/>
      <c r="BM107" s="73"/>
      <c r="BO107" s="26"/>
      <c r="BP107" s="26"/>
      <c r="BQ107" s="26"/>
      <c r="BR107" s="26"/>
      <c r="BS107" s="26"/>
      <c r="BT107" s="26"/>
      <c r="CA107" s="42"/>
      <c r="CT107" s="43"/>
      <c r="CU107" s="43"/>
    </row>
    <row r="108" spans="2:99" x14ac:dyDescent="0.25">
      <c r="H108" s="32">
        <f t="shared" si="3"/>
        <v>0</v>
      </c>
      <c r="I108" s="44" t="s">
        <v>288</v>
      </c>
      <c r="J108" s="66" t="s">
        <v>289</v>
      </c>
      <c r="K108" s="34">
        <v>1.3089969389957472</v>
      </c>
      <c r="L108" s="38" t="s">
        <v>2</v>
      </c>
      <c r="M108" s="34">
        <v>0.96592582628906831</v>
      </c>
      <c r="N108" s="34">
        <v>0.25881904510252074</v>
      </c>
      <c r="O108" s="36">
        <v>0.96592582628906831</v>
      </c>
      <c r="P108" s="38">
        <v>0.74118095489747926</v>
      </c>
      <c r="Q108" s="38">
        <v>0.74118095489747926</v>
      </c>
      <c r="R108" s="40">
        <v>1.2175228580174413</v>
      </c>
      <c r="V108" s="8"/>
      <c r="Z108" s="8"/>
      <c r="AA108" s="8"/>
      <c r="AI108" s="23"/>
      <c r="AJ108" s="23"/>
      <c r="AK108" s="23"/>
      <c r="AL108" s="23"/>
      <c r="AN108" s="23"/>
      <c r="AQ108" s="24"/>
      <c r="AT108"/>
      <c r="AU108"/>
      <c r="BG108" s="24"/>
      <c r="BH108" s="24"/>
      <c r="BI108" s="72"/>
      <c r="BL108" s="71"/>
      <c r="BM108" s="73"/>
      <c r="BO108" s="26"/>
      <c r="BP108" s="26"/>
      <c r="BQ108" s="26"/>
      <c r="BR108" s="26"/>
      <c r="BS108" s="26"/>
      <c r="BT108" s="26"/>
      <c r="CA108" s="42"/>
      <c r="CT108" s="43"/>
      <c r="CU108" s="43"/>
    </row>
    <row r="109" spans="2:99" x14ac:dyDescent="0.25">
      <c r="H109" s="32">
        <f t="shared" si="3"/>
        <v>0</v>
      </c>
      <c r="I109" s="45" t="s">
        <v>290</v>
      </c>
      <c r="J109" s="32" t="s">
        <v>291</v>
      </c>
      <c r="K109" s="35">
        <v>1.3264502315156903</v>
      </c>
      <c r="L109" s="39" t="s">
        <v>2</v>
      </c>
      <c r="M109" s="35">
        <v>0.97029572627599647</v>
      </c>
      <c r="N109" s="35">
        <v>0.2419218955996679</v>
      </c>
      <c r="O109" s="37">
        <v>0.97029572627599647</v>
      </c>
      <c r="P109" s="39">
        <v>0.75807810440033208</v>
      </c>
      <c r="Q109" s="39">
        <v>0.75807810440033208</v>
      </c>
      <c r="R109" s="41">
        <v>1.2313229506513166</v>
      </c>
      <c r="V109" s="8"/>
      <c r="Z109" s="8"/>
      <c r="AA109" s="8"/>
      <c r="AI109" s="23"/>
      <c r="AJ109" s="23"/>
      <c r="AK109" s="23"/>
      <c r="AL109" s="23"/>
      <c r="AN109" s="23"/>
      <c r="AQ109" s="24"/>
      <c r="AT109"/>
      <c r="AU109"/>
      <c r="BG109" s="24"/>
      <c r="BH109" s="24"/>
      <c r="BI109" s="72"/>
      <c r="BL109" s="71"/>
      <c r="BM109" s="73"/>
      <c r="BO109" s="26"/>
      <c r="BP109" s="26"/>
      <c r="BQ109" s="26"/>
      <c r="BR109" s="26"/>
      <c r="BS109" s="26"/>
      <c r="BT109" s="26"/>
      <c r="CA109" s="42"/>
      <c r="CT109" s="43"/>
      <c r="CU109" s="43"/>
    </row>
    <row r="110" spans="2:99" x14ac:dyDescent="0.25">
      <c r="H110" s="32">
        <f t="shared" si="3"/>
        <v>0</v>
      </c>
      <c r="I110" s="44" t="s">
        <v>292</v>
      </c>
      <c r="J110" s="66" t="s">
        <v>293</v>
      </c>
      <c r="K110" s="34">
        <v>1.3439035240356338</v>
      </c>
      <c r="L110" s="38" t="s">
        <v>2</v>
      </c>
      <c r="M110" s="34">
        <v>0.97437006478523525</v>
      </c>
      <c r="N110" s="34">
        <v>0.22495105434386492</v>
      </c>
      <c r="O110" s="36">
        <v>0.97437006478523525</v>
      </c>
      <c r="P110" s="38">
        <v>0.77504894565613514</v>
      </c>
      <c r="Q110" s="38">
        <v>0.77504894565613514</v>
      </c>
      <c r="R110" s="40">
        <v>1.2450292732752393</v>
      </c>
      <c r="V110" s="8"/>
      <c r="Z110" s="8"/>
      <c r="AA110" s="8"/>
      <c r="AI110" s="23"/>
      <c r="AJ110" s="23"/>
      <c r="AK110" s="23"/>
      <c r="AL110" s="23"/>
      <c r="AN110" s="23"/>
      <c r="AQ110" s="24"/>
      <c r="AT110"/>
      <c r="AU110"/>
      <c r="BG110" s="24"/>
      <c r="BH110" s="24"/>
      <c r="BI110" s="72"/>
      <c r="BL110" s="71"/>
      <c r="BM110" s="73"/>
      <c r="BO110" s="26"/>
      <c r="BP110" s="26"/>
      <c r="BQ110" s="26"/>
      <c r="BR110" s="26"/>
      <c r="BS110" s="26"/>
      <c r="BT110" s="26"/>
      <c r="CA110" s="42"/>
      <c r="CT110" s="43"/>
      <c r="CU110" s="43"/>
    </row>
    <row r="111" spans="2:99" x14ac:dyDescent="0.25">
      <c r="H111" s="32">
        <f t="shared" si="3"/>
        <v>0</v>
      </c>
      <c r="I111" s="45" t="s">
        <v>294</v>
      </c>
      <c r="J111" s="32" t="s">
        <v>295</v>
      </c>
      <c r="K111" s="35">
        <v>1.3613568165555769</v>
      </c>
      <c r="L111" s="39" t="s">
        <v>2</v>
      </c>
      <c r="M111" s="35">
        <v>0.97814760073380558</v>
      </c>
      <c r="N111" s="35">
        <v>0.20791169081775945</v>
      </c>
      <c r="O111" s="37">
        <v>0.97814760073380558</v>
      </c>
      <c r="P111" s="39">
        <v>0.7920883091822406</v>
      </c>
      <c r="Q111" s="39">
        <v>0.7920883091822406</v>
      </c>
      <c r="R111" s="41">
        <v>1.2586407820996748</v>
      </c>
      <c r="V111" s="8"/>
      <c r="Z111" s="8"/>
      <c r="AA111" s="8"/>
      <c r="AI111" s="23"/>
      <c r="AJ111" s="23"/>
      <c r="AK111" s="23"/>
      <c r="AL111" s="23"/>
      <c r="AN111" s="23"/>
      <c r="AQ111" s="24"/>
      <c r="AT111"/>
      <c r="AU111"/>
      <c r="BG111" s="24"/>
      <c r="BH111" s="24"/>
      <c r="BI111" s="72"/>
      <c r="BL111" s="71"/>
      <c r="BM111" s="73"/>
      <c r="BO111" s="26"/>
      <c r="BP111" s="26"/>
      <c r="BQ111" s="26"/>
      <c r="BR111" s="26"/>
      <c r="BS111" s="26"/>
      <c r="BT111" s="26"/>
      <c r="CA111" s="42"/>
      <c r="CT111" s="43"/>
      <c r="CU111" s="43"/>
    </row>
    <row r="112" spans="2:99" x14ac:dyDescent="0.25">
      <c r="H112" s="32">
        <f t="shared" si="3"/>
        <v>0</v>
      </c>
      <c r="I112" s="44" t="s">
        <v>296</v>
      </c>
      <c r="J112" s="66" t="s">
        <v>297</v>
      </c>
      <c r="K112" s="34">
        <v>1.3788101090755203</v>
      </c>
      <c r="L112" s="38" t="s">
        <v>2</v>
      </c>
      <c r="M112" s="34">
        <v>0.98162718344766398</v>
      </c>
      <c r="N112" s="34">
        <v>0.19080899537654492</v>
      </c>
      <c r="O112" s="36">
        <v>0.98162718344766398</v>
      </c>
      <c r="P112" s="38">
        <v>0.80919100462345506</v>
      </c>
      <c r="Q112" s="38">
        <v>0.80919100462345506</v>
      </c>
      <c r="R112" s="40">
        <v>1.2721564405555279</v>
      </c>
      <c r="V112" s="8"/>
      <c r="Z112" s="8"/>
      <c r="AA112" s="8"/>
      <c r="AI112" s="23"/>
      <c r="AJ112" s="23"/>
      <c r="AK112" s="23"/>
      <c r="AL112" s="23"/>
      <c r="AN112" s="23"/>
      <c r="AQ112" s="24"/>
      <c r="AT112"/>
      <c r="AU112"/>
      <c r="BG112" s="24"/>
      <c r="BH112" s="24"/>
      <c r="BI112" s="72"/>
      <c r="BL112" s="71"/>
      <c r="BM112" s="73"/>
      <c r="BO112" s="26"/>
      <c r="BP112" s="26"/>
      <c r="BQ112" s="26"/>
      <c r="BR112" s="26"/>
      <c r="BS112" s="26"/>
      <c r="BT112" s="26"/>
      <c r="CA112" s="42"/>
      <c r="CT112" s="43"/>
      <c r="CU112" s="43"/>
    </row>
    <row r="113" spans="8:99" x14ac:dyDescent="0.25">
      <c r="H113" s="32">
        <f t="shared" si="3"/>
        <v>0</v>
      </c>
      <c r="I113" s="45" t="s">
        <v>298</v>
      </c>
      <c r="J113" s="32" t="s">
        <v>299</v>
      </c>
      <c r="K113" s="35">
        <v>1.3962634015954636</v>
      </c>
      <c r="L113" s="39" t="s">
        <v>2</v>
      </c>
      <c r="M113" s="35">
        <v>0.98480775301220802</v>
      </c>
      <c r="N113" s="35">
        <v>0.17364817766693041</v>
      </c>
      <c r="O113" s="37">
        <v>0.98480775301220802</v>
      </c>
      <c r="P113" s="39">
        <v>0.82635182233306959</v>
      </c>
      <c r="Q113" s="39">
        <v>0.82635182233306959</v>
      </c>
      <c r="R113" s="41">
        <v>1.2855752193730785</v>
      </c>
      <c r="V113" s="8"/>
      <c r="Z113" s="8"/>
      <c r="AA113" s="8"/>
      <c r="AI113" s="23"/>
      <c r="AJ113" s="23"/>
      <c r="AK113" s="23"/>
      <c r="AL113" s="23"/>
      <c r="AN113" s="23"/>
      <c r="AQ113" s="24"/>
      <c r="AT113"/>
      <c r="AU113"/>
      <c r="BG113" s="24"/>
      <c r="BH113" s="24"/>
      <c r="BI113" s="72"/>
      <c r="BL113" s="71"/>
      <c r="BM113" s="73"/>
      <c r="BO113" s="26"/>
      <c r="BP113" s="26"/>
      <c r="BQ113" s="26"/>
      <c r="BR113" s="26"/>
      <c r="BS113" s="26"/>
      <c r="BT113" s="26"/>
      <c r="CA113" s="42"/>
      <c r="CT113" s="43"/>
      <c r="CU113" s="43"/>
    </row>
    <row r="114" spans="8:99" x14ac:dyDescent="0.25">
      <c r="H114" s="32">
        <f t="shared" si="3"/>
        <v>0</v>
      </c>
      <c r="I114" s="44" t="s">
        <v>300</v>
      </c>
      <c r="J114" s="66" t="s">
        <v>301</v>
      </c>
      <c r="K114" s="34">
        <v>1.4137166941154069</v>
      </c>
      <c r="L114" s="38" t="s">
        <v>2</v>
      </c>
      <c r="M114" s="34">
        <v>0.98768834059513777</v>
      </c>
      <c r="N114" s="34">
        <v>0.15643446504023092</v>
      </c>
      <c r="O114" s="36">
        <v>0.98768834059513777</v>
      </c>
      <c r="P114" s="38">
        <v>0.84356553495976905</v>
      </c>
      <c r="Q114" s="38">
        <v>0.84356553495976905</v>
      </c>
      <c r="R114" s="40">
        <v>1.2988960966603673</v>
      </c>
      <c r="V114" s="8"/>
      <c r="Z114" s="8"/>
      <c r="AA114" s="8"/>
      <c r="AI114" s="23"/>
      <c r="AJ114" s="23"/>
      <c r="AK114" s="23"/>
      <c r="AL114" s="23"/>
      <c r="AN114" s="23"/>
      <c r="AQ114" s="24"/>
      <c r="AT114"/>
      <c r="AU114"/>
      <c r="BG114" s="24"/>
      <c r="BH114" s="24"/>
      <c r="BI114" s="72"/>
      <c r="BL114" s="71"/>
      <c r="BM114" s="73"/>
      <c r="BO114" s="26"/>
      <c r="BP114" s="26"/>
      <c r="BQ114" s="26"/>
      <c r="BR114" s="26"/>
      <c r="BS114" s="26"/>
      <c r="BT114" s="26"/>
      <c r="CA114" s="42"/>
      <c r="CT114" s="43"/>
      <c r="CU114" s="43"/>
    </row>
    <row r="115" spans="8:99" x14ac:dyDescent="0.25">
      <c r="H115" s="32">
        <f t="shared" si="3"/>
        <v>0</v>
      </c>
      <c r="I115" s="45" t="s">
        <v>302</v>
      </c>
      <c r="J115" s="32" t="s">
        <v>303</v>
      </c>
      <c r="K115" s="35">
        <v>1.43116998663535</v>
      </c>
      <c r="L115" s="39" t="s">
        <v>2</v>
      </c>
      <c r="M115" s="35">
        <v>0.99026806874157025</v>
      </c>
      <c r="N115" s="35">
        <v>0.13917310096006569</v>
      </c>
      <c r="O115" s="37">
        <v>0.99026806874157025</v>
      </c>
      <c r="P115" s="39">
        <v>0.86082689903993437</v>
      </c>
      <c r="Q115" s="39">
        <v>0.86082689903993437</v>
      </c>
      <c r="R115" s="41">
        <v>1.3121180579810143</v>
      </c>
      <c r="V115" s="8"/>
      <c r="W115" t="str">
        <f>W47</f>
        <v>Rayon r =</v>
      </c>
      <c r="X115">
        <f>X47</f>
        <v>1</v>
      </c>
      <c r="Z115" s="8"/>
      <c r="AA115" s="8"/>
      <c r="AI115" s="23"/>
      <c r="AJ115" s="23"/>
      <c r="AK115" s="23"/>
      <c r="AL115" s="23"/>
      <c r="AN115" s="23"/>
      <c r="AQ115" s="24"/>
      <c r="AT115"/>
      <c r="AU115"/>
      <c r="BG115" s="24"/>
      <c r="BH115" s="24"/>
      <c r="BI115" s="72"/>
      <c r="BL115" s="71"/>
      <c r="BM115" s="73"/>
      <c r="BO115" s="26"/>
      <c r="BP115" s="26"/>
      <c r="BQ115" s="26"/>
      <c r="BR115" s="26"/>
      <c r="BS115" s="26"/>
      <c r="BT115" s="26"/>
      <c r="CA115" s="42"/>
      <c r="CT115" s="43"/>
      <c r="CU115" s="43"/>
    </row>
    <row r="116" spans="8:99" x14ac:dyDescent="0.25">
      <c r="H116" s="32">
        <f t="shared" si="3"/>
        <v>0</v>
      </c>
      <c r="I116" s="44" t="s">
        <v>304</v>
      </c>
      <c r="J116" s="66" t="s">
        <v>305</v>
      </c>
      <c r="K116" s="34">
        <v>1.4486232791552935</v>
      </c>
      <c r="L116" s="38" t="s">
        <v>2</v>
      </c>
      <c r="M116" s="34">
        <v>0.99254615164132198</v>
      </c>
      <c r="N116" s="34">
        <v>0.12186934340514749</v>
      </c>
      <c r="O116" s="36">
        <v>0.99254615164132198</v>
      </c>
      <c r="P116" s="38">
        <v>0.87813065659485257</v>
      </c>
      <c r="Q116" s="38">
        <v>0.87813065659485257</v>
      </c>
      <c r="R116" s="40">
        <v>1.325240096431475</v>
      </c>
      <c r="V116" s="8"/>
      <c r="W116" t="str">
        <f t="shared" ref="W116:X125" si="5">W48</f>
        <v xml:space="preserve">Δy </v>
      </c>
      <c r="X116">
        <f t="shared" si="5"/>
        <v>1.7452406437283512E-2</v>
      </c>
      <c r="Z116" s="8"/>
      <c r="AA116" s="8"/>
      <c r="AI116" s="23"/>
      <c r="AJ116" s="23"/>
      <c r="AK116" s="23"/>
      <c r="AL116" s="23"/>
      <c r="AN116" s="23"/>
      <c r="AQ116" s="24"/>
      <c r="AT116"/>
      <c r="AU116"/>
      <c r="BG116" s="24"/>
      <c r="BH116" s="24"/>
      <c r="BI116" s="72"/>
      <c r="BL116" s="71"/>
      <c r="BM116" s="73"/>
      <c r="BO116" s="26"/>
      <c r="BP116" s="26"/>
      <c r="BQ116" s="26"/>
      <c r="BR116" s="26"/>
      <c r="BS116" s="26"/>
      <c r="BT116" s="26"/>
      <c r="CA116" s="42"/>
      <c r="CT116" s="43"/>
      <c r="CU116" s="43"/>
    </row>
    <row r="117" spans="8:99" x14ac:dyDescent="0.25">
      <c r="H117" s="32">
        <f t="shared" si="3"/>
        <v>0</v>
      </c>
      <c r="I117" s="45" t="s">
        <v>306</v>
      </c>
      <c r="J117" s="32" t="s">
        <v>307</v>
      </c>
      <c r="K117" s="35">
        <v>1.4660765716752369</v>
      </c>
      <c r="L117" s="39" t="s">
        <v>2</v>
      </c>
      <c r="M117" s="35">
        <v>0.99452189536827329</v>
      </c>
      <c r="N117" s="35">
        <v>0.10452846326765346</v>
      </c>
      <c r="O117" s="37">
        <v>0.99452189536827329</v>
      </c>
      <c r="P117" s="39">
        <v>0.89547153673234658</v>
      </c>
      <c r="Q117" s="39">
        <v>0.89547153673234658</v>
      </c>
      <c r="R117" s="41">
        <v>1.3382612127177165</v>
      </c>
      <c r="V117" s="8"/>
      <c r="W117" t="str">
        <f t="shared" si="5"/>
        <v>Δx + Δx' =</v>
      </c>
      <c r="X117">
        <f t="shared" si="5"/>
        <v>1</v>
      </c>
      <c r="Z117" s="8"/>
      <c r="AA117" s="8"/>
      <c r="AI117" s="23"/>
      <c r="AJ117" s="23"/>
      <c r="AK117" s="23"/>
      <c r="AL117" s="23"/>
      <c r="AN117" s="23"/>
      <c r="AQ117" s="24"/>
      <c r="AT117"/>
      <c r="AU117"/>
      <c r="BG117" s="24"/>
      <c r="BH117" s="24"/>
      <c r="BI117" s="72"/>
      <c r="BL117" s="71"/>
      <c r="BM117" s="73"/>
      <c r="BO117" s="26"/>
      <c r="BP117" s="26"/>
      <c r="BQ117" s="26"/>
      <c r="BR117" s="26"/>
      <c r="BS117" s="26"/>
      <c r="BT117" s="26"/>
      <c r="CA117" s="42"/>
      <c r="CT117" s="43"/>
      <c r="CU117" s="43"/>
    </row>
    <row r="118" spans="8:99" x14ac:dyDescent="0.25">
      <c r="H118" s="32">
        <f t="shared" si="3"/>
        <v>0</v>
      </c>
      <c r="I118" s="44" t="s">
        <v>308</v>
      </c>
      <c r="J118" s="66" t="s">
        <v>309</v>
      </c>
      <c r="K118" s="34">
        <v>1.4835298641951802</v>
      </c>
      <c r="L118" s="38" t="s">
        <v>2</v>
      </c>
      <c r="M118" s="34">
        <v>0.99619469809174555</v>
      </c>
      <c r="N118" s="34">
        <v>8.7155742747658138E-2</v>
      </c>
      <c r="O118" s="36">
        <v>0.99619469809174555</v>
      </c>
      <c r="P118" s="38">
        <v>0.91284425725234186</v>
      </c>
      <c r="Q118" s="38">
        <v>0.91284425725234186</v>
      </c>
      <c r="R118" s="40">
        <v>1.3511804152313205</v>
      </c>
      <c r="V118" s="8"/>
      <c r="W118" t="str">
        <f t="shared" si="5"/>
        <v>A1=A10+A20='(Δy + ( Δx + Δx' )) / 2 =</v>
      </c>
      <c r="X118">
        <f t="shared" si="5"/>
        <v>8.7262032186417558E-3</v>
      </c>
      <c r="Z118" s="8"/>
      <c r="AA118" s="8"/>
      <c r="AI118" s="23"/>
      <c r="AJ118" s="23"/>
      <c r="AK118" s="23"/>
      <c r="AL118" s="23"/>
      <c r="AN118" s="23"/>
      <c r="AQ118" s="24"/>
      <c r="AT118"/>
      <c r="AU118"/>
      <c r="BG118" s="24"/>
      <c r="BH118" s="24"/>
      <c r="BI118" s="72"/>
      <c r="BL118" s="71"/>
      <c r="BM118" s="73"/>
      <c r="BO118" s="26"/>
      <c r="BP118" s="26"/>
      <c r="BQ118" s="26"/>
      <c r="BR118" s="26"/>
      <c r="BS118" s="26"/>
      <c r="BT118" s="26"/>
      <c r="CA118" s="42"/>
      <c r="CT118" s="43"/>
      <c r="CU118" s="43"/>
    </row>
    <row r="119" spans="8:99" x14ac:dyDescent="0.25">
      <c r="H119" s="32">
        <f t="shared" ref="H119:H182" si="6">CQ119</f>
        <v>0</v>
      </c>
      <c r="I119" s="45" t="s">
        <v>310</v>
      </c>
      <c r="J119" s="32" t="s">
        <v>311</v>
      </c>
      <c r="K119" s="35">
        <v>1.5009831567151233</v>
      </c>
      <c r="L119" s="39" t="s">
        <v>2</v>
      </c>
      <c r="M119" s="35">
        <v>0.9975640502598242</v>
      </c>
      <c r="N119" s="35">
        <v>6.9756473744125455E-2</v>
      </c>
      <c r="O119" s="37">
        <v>0.9975640502598242</v>
      </c>
      <c r="P119" s="39">
        <v>0.93024352625587459</v>
      </c>
      <c r="Q119" s="39">
        <v>0.93024352625587459</v>
      </c>
      <c r="R119" s="41">
        <v>1.363996720124997</v>
      </c>
      <c r="V119" s="8"/>
      <c r="W119" t="str">
        <f t="shared" si="5"/>
        <v>nb côté</v>
      </c>
      <c r="X119">
        <f t="shared" si="5"/>
        <v>0</v>
      </c>
      <c r="Z119" s="8"/>
      <c r="AA119" s="8"/>
      <c r="AI119" s="23"/>
      <c r="AJ119" s="23"/>
      <c r="AK119" s="23"/>
      <c r="AL119" s="23"/>
      <c r="AN119" s="23"/>
      <c r="AQ119" s="24"/>
      <c r="AT119"/>
      <c r="AU119"/>
      <c r="BG119" s="24"/>
      <c r="BH119" s="24"/>
      <c r="BI119" s="72"/>
      <c r="BL119" s="71"/>
      <c r="BM119" s="73"/>
      <c r="BO119" s="26"/>
      <c r="BP119" s="26"/>
      <c r="BQ119" s="26"/>
      <c r="BR119" s="26"/>
      <c r="BS119" s="26"/>
      <c r="BT119" s="26"/>
      <c r="CA119" s="42"/>
      <c r="CT119" s="43"/>
      <c r="CU119" s="43"/>
    </row>
    <row r="120" spans="8:99" x14ac:dyDescent="0.25">
      <c r="H120" s="32">
        <f t="shared" si="6"/>
        <v>0</v>
      </c>
      <c r="I120" s="44" t="s">
        <v>312</v>
      </c>
      <c r="J120" s="66" t="s">
        <v>313</v>
      </c>
      <c r="K120" s="34">
        <v>1.5184364492350666</v>
      </c>
      <c r="L120" s="38" t="s">
        <v>2</v>
      </c>
      <c r="M120" s="34">
        <v>0.99862953475457383</v>
      </c>
      <c r="N120" s="34">
        <v>5.2335956242943966E-2</v>
      </c>
      <c r="O120" s="36">
        <v>0.99862953475457383</v>
      </c>
      <c r="P120" s="38">
        <v>0.94766404375705604</v>
      </c>
      <c r="Q120" s="38">
        <v>0.94766404375705604</v>
      </c>
      <c r="R120" s="40">
        <v>1.3767091513875078</v>
      </c>
      <c r="V120" s="8"/>
      <c r="W120" t="str">
        <f t="shared" si="5"/>
        <v>A2=Aire du triangle des les angles =</v>
      </c>
      <c r="X120">
        <f t="shared" si="5"/>
        <v>0</v>
      </c>
      <c r="Z120" s="8"/>
      <c r="AA120" s="8"/>
      <c r="AI120" s="23"/>
      <c r="AJ120" s="23"/>
      <c r="AK120" s="23"/>
      <c r="AL120" s="23"/>
      <c r="AN120" s="23"/>
      <c r="AQ120" s="24"/>
      <c r="AT120"/>
      <c r="AU120"/>
      <c r="BG120" s="24"/>
      <c r="BH120" s="24"/>
      <c r="BI120" s="72"/>
      <c r="BL120" s="71"/>
      <c r="BM120" s="73"/>
      <c r="BO120" s="26"/>
      <c r="BP120" s="26"/>
      <c r="BQ120" s="26"/>
      <c r="BR120" s="26"/>
      <c r="BS120" s="26"/>
      <c r="BT120" s="26"/>
      <c r="CA120" s="42"/>
      <c r="CT120" s="43"/>
      <c r="CU120" s="43"/>
    </row>
    <row r="121" spans="8:99" x14ac:dyDescent="0.25">
      <c r="H121" s="32">
        <f t="shared" si="6"/>
        <v>0</v>
      </c>
      <c r="I121" s="45" t="s">
        <v>314</v>
      </c>
      <c r="J121" s="32" t="s">
        <v>315</v>
      </c>
      <c r="K121" s="35">
        <v>1.5358897417550099</v>
      </c>
      <c r="L121" s="39" t="s">
        <v>2</v>
      </c>
      <c r="M121" s="35">
        <v>0.99939082701909576</v>
      </c>
      <c r="N121" s="35">
        <v>3.489949670250108E-2</v>
      </c>
      <c r="O121" s="37">
        <v>0.99939082701909576</v>
      </c>
      <c r="P121" s="39">
        <v>0.96510050329749897</v>
      </c>
      <c r="Q121" s="39">
        <v>0.96510050329749897</v>
      </c>
      <c r="R121" s="41">
        <v>1.3893167409179945</v>
      </c>
      <c r="V121" s="8"/>
      <c r="W121" t="str">
        <f t="shared" si="5"/>
        <v>A2 = Aire du cercle = π r ² =</v>
      </c>
      <c r="X121">
        <f t="shared" si="5"/>
        <v>3.1415926535897931</v>
      </c>
      <c r="Z121" s="8"/>
      <c r="AA121" s="8"/>
      <c r="AI121" s="23"/>
      <c r="AJ121" s="23"/>
      <c r="AK121" s="23"/>
      <c r="AL121" s="23"/>
      <c r="AN121" s="23"/>
      <c r="AQ121" s="24"/>
      <c r="AT121"/>
      <c r="AU121"/>
      <c r="BG121" s="24"/>
      <c r="BH121" s="24"/>
      <c r="BI121" s="72"/>
      <c r="BL121" s="71"/>
      <c r="BM121" s="73"/>
      <c r="BO121" s="26"/>
      <c r="BP121" s="26"/>
      <c r="BQ121" s="26"/>
      <c r="BR121" s="26"/>
      <c r="BS121" s="26"/>
      <c r="BT121" s="26"/>
      <c r="CA121" s="42"/>
      <c r="CT121" s="43"/>
      <c r="CU121" s="43"/>
    </row>
    <row r="122" spans="8:99" x14ac:dyDescent="0.25">
      <c r="H122" s="32">
        <f t="shared" si="6"/>
        <v>0</v>
      </c>
      <c r="I122" s="44" t="s">
        <v>316</v>
      </c>
      <c r="J122" s="66" t="s">
        <v>317</v>
      </c>
      <c r="K122" s="34">
        <v>1.5533430342749535</v>
      </c>
      <c r="L122" s="38" t="s">
        <v>2</v>
      </c>
      <c r="M122" s="34">
        <v>0.99984769515639127</v>
      </c>
      <c r="N122" s="34">
        <v>1.7452406437283376E-2</v>
      </c>
      <c r="O122" s="36">
        <v>0.99984769515639127</v>
      </c>
      <c r="P122" s="38">
        <v>0.98254759356271659</v>
      </c>
      <c r="Q122" s="38">
        <v>0.98254759356271659</v>
      </c>
      <c r="R122" s="40">
        <v>1.4018185285997018</v>
      </c>
      <c r="V122" s="8"/>
      <c r="W122" t="str">
        <f t="shared" si="5"/>
        <v>A3=Aire entre la corde et l'arc =</v>
      </c>
      <c r="X122">
        <f t="shared" si="5"/>
        <v>3.1415926535897931</v>
      </c>
      <c r="Z122" s="8"/>
      <c r="AA122" s="8"/>
      <c r="AI122" s="23"/>
      <c r="AJ122" s="23"/>
      <c r="AK122" s="23"/>
      <c r="AL122" s="23"/>
      <c r="AN122" s="23"/>
      <c r="AQ122" s="24"/>
      <c r="AT122"/>
      <c r="AU122"/>
      <c r="BG122" s="24"/>
      <c r="BH122" s="24"/>
      <c r="BI122" s="72"/>
      <c r="BL122" s="71"/>
      <c r="BM122" s="73"/>
      <c r="BO122" s="26"/>
      <c r="BP122" s="26"/>
      <c r="BQ122" s="26"/>
      <c r="BR122" s="26"/>
      <c r="BS122" s="26"/>
      <c r="BT122" s="26"/>
      <c r="CA122" s="42"/>
      <c r="CT122" s="43"/>
      <c r="CU122" s="43"/>
    </row>
    <row r="123" spans="8:99" x14ac:dyDescent="0.25">
      <c r="H123" s="32">
        <f t="shared" si="6"/>
        <v>0</v>
      </c>
      <c r="I123" s="45" t="s">
        <v>318</v>
      </c>
      <c r="J123" s="32" t="s">
        <v>319</v>
      </c>
      <c r="K123" s="35">
        <v>1.5707963267948966</v>
      </c>
      <c r="L123" s="39" t="s">
        <v>2</v>
      </c>
      <c r="M123" s="35">
        <v>1</v>
      </c>
      <c r="N123" s="35">
        <v>6.1257422745431001E-17</v>
      </c>
      <c r="O123" s="37">
        <v>1</v>
      </c>
      <c r="P123" s="39">
        <v>0.99999999999999989</v>
      </c>
      <c r="Q123" s="39">
        <v>0.99999999999999989</v>
      </c>
      <c r="R123" s="41">
        <v>1.4142135623730949</v>
      </c>
      <c r="V123" s="8"/>
      <c r="W123" t="str">
        <f t="shared" si="5"/>
        <v>nb côté</v>
      </c>
      <c r="X123">
        <f t="shared" si="5"/>
        <v>0</v>
      </c>
      <c r="Z123" s="8"/>
      <c r="AA123" s="8"/>
      <c r="AI123" s="23"/>
      <c r="AJ123" s="23"/>
      <c r="AK123" s="23"/>
      <c r="AL123" s="23"/>
      <c r="AN123" s="23"/>
      <c r="AQ123" s="24"/>
      <c r="AT123"/>
      <c r="AU123"/>
      <c r="BG123" s="24"/>
      <c r="BH123" s="24"/>
      <c r="BI123" s="72"/>
      <c r="BL123" s="71"/>
      <c r="BM123" s="73"/>
      <c r="BO123" s="26"/>
      <c r="BP123" s="26"/>
      <c r="BQ123" s="26"/>
      <c r="BR123" s="26"/>
      <c r="BS123" s="26"/>
      <c r="BT123" s="26"/>
      <c r="CA123" s="42"/>
      <c r="CT123" s="43"/>
      <c r="CU123" s="43"/>
    </row>
    <row r="124" spans="8:99" x14ac:dyDescent="0.25">
      <c r="H124" s="32">
        <f t="shared" si="6"/>
        <v>0</v>
      </c>
      <c r="I124" s="44" t="s">
        <v>320</v>
      </c>
      <c r="J124" s="66" t="s">
        <v>321</v>
      </c>
      <c r="K124" s="34">
        <v>1.5882496193148399</v>
      </c>
      <c r="L124" s="38" t="s">
        <v>2</v>
      </c>
      <c r="M124" s="34">
        <v>0.99984769515639127</v>
      </c>
      <c r="N124" s="34">
        <v>-1.7452406437283477E-2</v>
      </c>
      <c r="O124" s="36">
        <v>0.99984769515639127</v>
      </c>
      <c r="P124" s="38">
        <v>0.98254759356271648</v>
      </c>
      <c r="Q124" s="38">
        <v>0.98254759356271648</v>
      </c>
      <c r="R124" s="40">
        <v>1.4265008983083631</v>
      </c>
      <c r="V124" s="8"/>
      <c r="W124" t="str">
        <f t="shared" si="5"/>
        <v>A4=Aire de la partie d'1 arc et d'1 corde=</v>
      </c>
      <c r="X124" t="e">
        <f t="shared" si="5"/>
        <v>#DIV/0!</v>
      </c>
      <c r="Z124" s="8"/>
      <c r="AA124" s="8"/>
      <c r="AI124" s="23"/>
      <c r="AJ124" s="23"/>
      <c r="AK124" s="23"/>
      <c r="AL124" s="23"/>
      <c r="AN124" s="23"/>
      <c r="AQ124" s="24"/>
      <c r="AT124"/>
      <c r="AU124"/>
      <c r="BG124" s="24"/>
      <c r="BH124" s="24"/>
      <c r="BI124" s="72"/>
      <c r="BL124" s="71"/>
      <c r="BM124" s="73"/>
      <c r="BO124" s="26"/>
      <c r="BP124" s="26"/>
      <c r="BQ124" s="26"/>
      <c r="BR124" s="26"/>
      <c r="BS124" s="26"/>
      <c r="BT124" s="26"/>
      <c r="CA124" s="42"/>
      <c r="CT124" s="43"/>
      <c r="CU124" s="43"/>
    </row>
    <row r="125" spans="8:99" x14ac:dyDescent="0.25">
      <c r="H125" s="32">
        <f t="shared" si="6"/>
        <v>0</v>
      </c>
      <c r="I125" s="45" t="s">
        <v>322</v>
      </c>
      <c r="J125" s="32" t="s">
        <v>323</v>
      </c>
      <c r="K125" s="35">
        <v>1.605702911834783</v>
      </c>
      <c r="L125" s="39" t="s">
        <v>2</v>
      </c>
      <c r="M125" s="35">
        <v>0.99939082701909576</v>
      </c>
      <c r="N125" s="35">
        <v>-3.4899496702500733E-2</v>
      </c>
      <c r="O125" s="37">
        <v>0.99939082701909576</v>
      </c>
      <c r="P125" s="39">
        <v>0.9651005032974993</v>
      </c>
      <c r="Q125" s="39">
        <v>0.9651005032974993</v>
      </c>
      <c r="R125" s="41">
        <v>1.4386796006773022</v>
      </c>
      <c r="V125" s="8"/>
      <c r="W125" t="str">
        <f t="shared" si="5"/>
        <v>A4= Aire de l'arc d'un angle=</v>
      </c>
      <c r="X125">
        <f t="shared" si="5"/>
        <v>3.1503188568084348</v>
      </c>
      <c r="Z125" s="8"/>
      <c r="AA125" s="8"/>
      <c r="AI125" s="23"/>
      <c r="AJ125" s="23"/>
      <c r="AK125" s="23"/>
      <c r="AL125" s="23"/>
      <c r="AN125" s="23"/>
      <c r="AQ125" s="24"/>
      <c r="AT125"/>
      <c r="AU125"/>
      <c r="BG125" s="24"/>
      <c r="BH125" s="24"/>
      <c r="BI125" s="72"/>
      <c r="BL125" s="71"/>
      <c r="BM125" s="73"/>
      <c r="BO125" s="26"/>
      <c r="BP125" s="26"/>
      <c r="BQ125" s="26"/>
      <c r="BR125" s="26"/>
      <c r="BS125" s="26"/>
      <c r="BT125" s="26"/>
      <c r="CA125" s="42"/>
      <c r="CT125" s="43"/>
      <c r="CU125" s="43"/>
    </row>
    <row r="126" spans="8:99" x14ac:dyDescent="0.25">
      <c r="H126" s="32">
        <f t="shared" si="6"/>
        <v>0</v>
      </c>
      <c r="I126" s="44" t="s">
        <v>324</v>
      </c>
      <c r="J126" s="66" t="s">
        <v>325</v>
      </c>
      <c r="K126" s="34">
        <v>1.6231562043547263</v>
      </c>
      <c r="L126" s="38" t="s">
        <v>2</v>
      </c>
      <c r="M126" s="34">
        <v>0.99862953475457383</v>
      </c>
      <c r="N126" s="34">
        <v>-5.233595624294362E-2</v>
      </c>
      <c r="O126" s="36">
        <v>0.99862953475457383</v>
      </c>
      <c r="P126" s="38">
        <v>0.94766404375705637</v>
      </c>
      <c r="Q126" s="38">
        <v>0.94766404375705637</v>
      </c>
      <c r="R126" s="40">
        <v>1.4507487420245748</v>
      </c>
      <c r="V126" s="8"/>
      <c r="Z126" s="8"/>
      <c r="AA126" s="8"/>
      <c r="AI126" s="23"/>
      <c r="AJ126" s="23"/>
      <c r="AK126" s="23"/>
      <c r="AL126" s="23"/>
      <c r="AN126" s="23"/>
      <c r="AQ126" s="24"/>
      <c r="AT126"/>
      <c r="AU126"/>
      <c r="BG126" s="24"/>
      <c r="BH126" s="24"/>
      <c r="BI126" s="72"/>
      <c r="BL126" s="71"/>
      <c r="BM126" s="73"/>
      <c r="BO126" s="26"/>
      <c r="BP126" s="26"/>
      <c r="BQ126" s="26"/>
      <c r="BR126" s="26"/>
      <c r="BS126" s="26"/>
      <c r="BT126" s="26"/>
      <c r="CA126" s="42"/>
      <c r="CT126" s="43"/>
      <c r="CU126" s="43"/>
    </row>
    <row r="127" spans="8:99" x14ac:dyDescent="0.25">
      <c r="H127" s="32">
        <f t="shared" si="6"/>
        <v>0</v>
      </c>
      <c r="I127" s="45" t="s">
        <v>326</v>
      </c>
      <c r="J127" s="32" t="s">
        <v>327</v>
      </c>
      <c r="K127" s="35">
        <v>1.6406094968746698</v>
      </c>
      <c r="L127" s="39" t="s">
        <v>2</v>
      </c>
      <c r="M127" s="35">
        <v>0.9975640502598242</v>
      </c>
      <c r="N127" s="35">
        <v>-6.975647374412533E-2</v>
      </c>
      <c r="O127" s="37">
        <v>0.9975640502598242</v>
      </c>
      <c r="P127" s="39">
        <v>0.9302435262558747</v>
      </c>
      <c r="Q127" s="39">
        <v>0.9302435262558747</v>
      </c>
      <c r="R127" s="41">
        <v>1.4627074032383411</v>
      </c>
      <c r="V127" s="8"/>
      <c r="Z127" s="8"/>
      <c r="AA127" s="8"/>
      <c r="AI127" s="23"/>
      <c r="AJ127" s="23"/>
      <c r="AK127" s="23"/>
      <c r="AL127" s="23"/>
      <c r="AN127" s="23"/>
      <c r="AQ127" s="24"/>
      <c r="AT127"/>
      <c r="AU127"/>
      <c r="BG127" s="24"/>
      <c r="BH127" s="24"/>
      <c r="BI127" s="72"/>
      <c r="BL127" s="71"/>
      <c r="BM127" s="73"/>
      <c r="BO127" s="26"/>
      <c r="BP127" s="26"/>
      <c r="BQ127" s="26"/>
      <c r="BR127" s="26"/>
      <c r="BS127" s="26"/>
      <c r="BT127" s="26"/>
      <c r="CA127" s="42"/>
      <c r="CT127" s="43"/>
      <c r="CU127" s="43"/>
    </row>
    <row r="128" spans="8:99" x14ac:dyDescent="0.25">
      <c r="H128" s="32">
        <f t="shared" si="6"/>
        <v>0</v>
      </c>
      <c r="I128" s="44" t="s">
        <v>328</v>
      </c>
      <c r="J128" s="66" t="s">
        <v>329</v>
      </c>
      <c r="K128" s="34">
        <v>1.6580627893946132</v>
      </c>
      <c r="L128" s="38" t="s">
        <v>2</v>
      </c>
      <c r="M128" s="34">
        <v>0.99619469809174555</v>
      </c>
      <c r="N128" s="34">
        <v>-8.7155742747658235E-2</v>
      </c>
      <c r="O128" s="36">
        <v>0.99619469809174555</v>
      </c>
      <c r="P128" s="38">
        <v>0.91284425725234175</v>
      </c>
      <c r="Q128" s="38">
        <v>0.91284425725234175</v>
      </c>
      <c r="R128" s="40">
        <v>1.4745546736202482</v>
      </c>
      <c r="V128" s="8"/>
      <c r="Z128" s="8"/>
      <c r="AA128" s="8"/>
      <c r="AI128" s="23"/>
      <c r="AJ128" s="23"/>
      <c r="AK128" s="23"/>
      <c r="AL128" s="23"/>
      <c r="AN128" s="23"/>
      <c r="AQ128" s="24"/>
      <c r="AT128"/>
      <c r="AU128"/>
      <c r="BG128" s="24"/>
      <c r="BH128" s="24"/>
      <c r="BI128" s="72"/>
      <c r="BL128" s="71"/>
      <c r="BM128" s="73"/>
      <c r="BO128" s="26"/>
      <c r="BP128" s="26"/>
      <c r="BQ128" s="26"/>
      <c r="BR128" s="26"/>
      <c r="BS128" s="26"/>
      <c r="BT128" s="26"/>
      <c r="CA128" s="42"/>
      <c r="CT128" s="43"/>
      <c r="CU128" s="43"/>
    </row>
    <row r="129" spans="8:99" x14ac:dyDescent="0.25">
      <c r="H129" s="32">
        <f t="shared" si="6"/>
        <v>0</v>
      </c>
      <c r="I129" s="45" t="s">
        <v>330</v>
      </c>
      <c r="J129" s="32" t="s">
        <v>331</v>
      </c>
      <c r="K129" s="35">
        <v>1.6755160819145563</v>
      </c>
      <c r="L129" s="39" t="s">
        <v>2</v>
      </c>
      <c r="M129" s="35">
        <v>0.9945218953682734</v>
      </c>
      <c r="N129" s="35">
        <v>-0.10452846326765333</v>
      </c>
      <c r="O129" s="37">
        <v>0.9945218953682734</v>
      </c>
      <c r="P129" s="39">
        <v>0.8954715367323467</v>
      </c>
      <c r="Q129" s="39">
        <v>0.8954715367323467</v>
      </c>
      <c r="R129" s="41">
        <v>1.4862896509547883</v>
      </c>
      <c r="V129" s="8"/>
      <c r="Z129" s="8"/>
      <c r="AA129" s="8"/>
      <c r="AI129" s="23"/>
      <c r="AJ129" s="23"/>
      <c r="AK129" s="23"/>
      <c r="AL129" s="23"/>
      <c r="AN129" s="23"/>
      <c r="AQ129" s="24"/>
      <c r="AT129"/>
      <c r="AU129"/>
      <c r="BG129" s="24"/>
      <c r="BH129" s="24"/>
      <c r="BI129" s="72"/>
      <c r="BL129" s="71"/>
      <c r="BM129" s="73"/>
      <c r="BO129" s="26"/>
      <c r="BP129" s="26"/>
      <c r="BQ129" s="26"/>
      <c r="BR129" s="26"/>
      <c r="BS129" s="26"/>
      <c r="BT129" s="26"/>
      <c r="CA129" s="42"/>
      <c r="CT129" s="43"/>
      <c r="CU129" s="43"/>
    </row>
    <row r="130" spans="8:99" x14ac:dyDescent="0.25">
      <c r="H130" s="32">
        <f t="shared" si="6"/>
        <v>0</v>
      </c>
      <c r="I130" s="44" t="s">
        <v>332</v>
      </c>
      <c r="J130" s="66" t="s">
        <v>333</v>
      </c>
      <c r="K130" s="34">
        <v>1.6929693744344996</v>
      </c>
      <c r="L130" s="38" t="s">
        <v>2</v>
      </c>
      <c r="M130" s="34">
        <v>0.99254615164132209</v>
      </c>
      <c r="N130" s="34">
        <v>-0.12186934340514737</v>
      </c>
      <c r="O130" s="36">
        <v>0.99254615164132209</v>
      </c>
      <c r="P130" s="38">
        <v>0.87813065659485268</v>
      </c>
      <c r="Q130" s="38">
        <v>0.87813065659485268</v>
      </c>
      <c r="R130" s="40">
        <v>1.4979114415780044</v>
      </c>
      <c r="V130" s="8"/>
      <c r="Z130" s="8"/>
      <c r="AA130" s="8"/>
      <c r="AI130" s="23"/>
      <c r="AJ130" s="23"/>
      <c r="AK130" s="23"/>
      <c r="AL130" s="23"/>
      <c r="AN130" s="23"/>
      <c r="AQ130" s="24"/>
      <c r="AT130"/>
      <c r="AU130"/>
      <c r="BG130" s="24"/>
      <c r="BH130" s="24"/>
      <c r="BI130" s="72"/>
      <c r="BL130" s="71"/>
      <c r="BM130" s="73"/>
      <c r="BO130" s="26"/>
      <c r="BP130" s="26"/>
      <c r="BQ130" s="26"/>
      <c r="BR130" s="26"/>
      <c r="BS130" s="26"/>
      <c r="BT130" s="26"/>
      <c r="CA130" s="42"/>
      <c r="CT130" s="43"/>
      <c r="CU130" s="43"/>
    </row>
    <row r="131" spans="8:99" x14ac:dyDescent="0.25">
      <c r="H131" s="32">
        <f t="shared" si="6"/>
        <v>0</v>
      </c>
      <c r="I131" s="45" t="s">
        <v>334</v>
      </c>
      <c r="J131" s="32" t="s">
        <v>335</v>
      </c>
      <c r="K131" s="35">
        <v>1.7104226669544429</v>
      </c>
      <c r="L131" s="39" t="s">
        <v>2</v>
      </c>
      <c r="M131" s="35">
        <v>0.99026806874157036</v>
      </c>
      <c r="N131" s="35">
        <v>-0.13917310096006535</v>
      </c>
      <c r="O131" s="37">
        <v>0.99026806874157036</v>
      </c>
      <c r="P131" s="39">
        <v>0.86082689903993459</v>
      </c>
      <c r="Q131" s="39">
        <v>0.86082689903993459</v>
      </c>
      <c r="R131" s="41">
        <v>1.509419160445544</v>
      </c>
      <c r="V131" s="8"/>
      <c r="Z131" s="8"/>
      <c r="AA131" s="8"/>
      <c r="AI131" s="23"/>
      <c r="AJ131" s="23"/>
      <c r="AK131" s="23"/>
      <c r="AL131" s="23"/>
      <c r="AN131" s="23"/>
      <c r="AQ131" s="24"/>
      <c r="AT131"/>
      <c r="AU131"/>
      <c r="BG131" s="24"/>
      <c r="BH131" s="24"/>
      <c r="BI131" s="72"/>
      <c r="BL131" s="71"/>
      <c r="BM131" s="73"/>
      <c r="BO131" s="26"/>
      <c r="BP131" s="26"/>
      <c r="BQ131" s="26"/>
      <c r="BR131" s="26"/>
      <c r="BS131" s="26"/>
      <c r="BT131" s="26"/>
      <c r="CA131" s="42"/>
      <c r="CT131" s="43"/>
      <c r="CU131" s="43"/>
    </row>
    <row r="132" spans="8:99" x14ac:dyDescent="0.25">
      <c r="H132" s="32">
        <f t="shared" si="6"/>
        <v>0</v>
      </c>
      <c r="I132" s="44" t="s">
        <v>336</v>
      </c>
      <c r="J132" s="66" t="s">
        <v>337</v>
      </c>
      <c r="K132" s="34">
        <v>1.7278759594743864</v>
      </c>
      <c r="L132" s="38" t="s">
        <v>2</v>
      </c>
      <c r="M132" s="34">
        <v>0.98768834059513766</v>
      </c>
      <c r="N132" s="34">
        <v>-0.15643446504023104</v>
      </c>
      <c r="O132" s="36">
        <v>0.98768834059513766</v>
      </c>
      <c r="P132" s="38">
        <v>0.84356553495976894</v>
      </c>
      <c r="Q132" s="38">
        <v>0.84356553495976894</v>
      </c>
      <c r="R132" s="40">
        <v>1.5208119312000619</v>
      </c>
      <c r="S132" s="32"/>
      <c r="Z132" s="8"/>
      <c r="AA132" s="8"/>
      <c r="AI132" s="23"/>
      <c r="AJ132" s="23"/>
      <c r="AK132" s="23"/>
      <c r="AL132" s="23"/>
      <c r="AN132" s="23"/>
      <c r="AQ132" s="24"/>
      <c r="AT132"/>
      <c r="AU132"/>
      <c r="BG132" s="24"/>
      <c r="BH132" s="24"/>
      <c r="BI132" s="72"/>
      <c r="BL132" s="71"/>
      <c r="BM132" s="73"/>
      <c r="BO132" s="26"/>
      <c r="BP132" s="26"/>
      <c r="BQ132" s="26"/>
      <c r="BR132" s="26"/>
      <c r="BS132" s="26"/>
      <c r="BT132" s="26"/>
      <c r="CA132" s="42"/>
      <c r="CT132" s="43"/>
      <c r="CU132" s="43"/>
    </row>
    <row r="133" spans="8:99" x14ac:dyDescent="0.25">
      <c r="H133" s="32">
        <f t="shared" si="6"/>
        <v>0</v>
      </c>
      <c r="I133" s="45" t="s">
        <v>338</v>
      </c>
      <c r="J133" s="32" t="s">
        <v>339</v>
      </c>
      <c r="K133" s="35">
        <v>1.7453292519943295</v>
      </c>
      <c r="L133" s="39" t="s">
        <v>2</v>
      </c>
      <c r="M133" s="35">
        <v>0.98480775301220802</v>
      </c>
      <c r="N133" s="35">
        <v>-0.1736481776669303</v>
      </c>
      <c r="O133" s="37">
        <v>0.98480775301220802</v>
      </c>
      <c r="P133" s="39">
        <v>0.8263518223330697</v>
      </c>
      <c r="Q133" s="39">
        <v>0.8263518223330697</v>
      </c>
      <c r="R133" s="41">
        <v>1.532088886237956</v>
      </c>
      <c r="S133" s="32"/>
      <c r="Z133" s="8"/>
      <c r="AA133" s="8"/>
      <c r="AI133" s="23"/>
      <c r="AJ133" s="23"/>
      <c r="AK133" s="23"/>
      <c r="AL133" s="23"/>
      <c r="AN133" s="23"/>
      <c r="AQ133" s="24"/>
      <c r="AT133"/>
      <c r="AU133"/>
      <c r="BG133" s="24"/>
      <c r="BH133" s="24"/>
      <c r="BI133" s="72"/>
      <c r="BL133" s="71"/>
      <c r="BM133" s="73"/>
      <c r="BO133" s="26"/>
      <c r="BP133" s="26"/>
      <c r="BQ133" s="26"/>
      <c r="BR133" s="26"/>
      <c r="BS133" s="26"/>
      <c r="BT133" s="26"/>
      <c r="CA133" s="42"/>
      <c r="CT133" s="43"/>
      <c r="CU133" s="43"/>
    </row>
    <row r="134" spans="8:99" x14ac:dyDescent="0.25">
      <c r="H134" s="32">
        <f t="shared" si="6"/>
        <v>0</v>
      </c>
      <c r="I134" s="44" t="s">
        <v>340</v>
      </c>
      <c r="J134" s="66" t="s">
        <v>341</v>
      </c>
      <c r="K134" s="34">
        <v>1.7627825445142729</v>
      </c>
      <c r="L134" s="38" t="s">
        <v>2</v>
      </c>
      <c r="M134" s="34">
        <v>0.98162718344766398</v>
      </c>
      <c r="N134" s="34">
        <v>-0.1908089953765448</v>
      </c>
      <c r="O134" s="36">
        <v>0.98162718344766398</v>
      </c>
      <c r="P134" s="38">
        <v>0.80919100462345517</v>
      </c>
      <c r="Q134" s="38">
        <v>0.80919100462345517</v>
      </c>
      <c r="R134" s="40">
        <v>1.54324916677544</v>
      </c>
      <c r="Z134" s="8"/>
      <c r="AA134" s="8"/>
      <c r="AI134" s="23"/>
      <c r="AJ134" s="23"/>
      <c r="AK134" s="23"/>
      <c r="AL134" s="23"/>
      <c r="AN134" s="23"/>
      <c r="AQ134" s="24"/>
      <c r="AT134"/>
      <c r="AU134"/>
      <c r="BG134" s="24"/>
      <c r="BH134" s="24"/>
      <c r="BI134" s="72"/>
      <c r="BL134" s="71"/>
      <c r="BM134" s="73"/>
      <c r="BO134" s="26"/>
      <c r="BP134" s="26"/>
      <c r="BQ134" s="26"/>
      <c r="BR134" s="26"/>
      <c r="BS134" s="26"/>
      <c r="BT134" s="26"/>
      <c r="CA134" s="42"/>
      <c r="CT134" s="43"/>
      <c r="CU134" s="43"/>
    </row>
    <row r="135" spans="8:99" x14ac:dyDescent="0.25">
      <c r="H135" s="32">
        <f t="shared" si="6"/>
        <v>0</v>
      </c>
      <c r="I135" s="45" t="s">
        <v>342</v>
      </c>
      <c r="J135" s="32" t="s">
        <v>343</v>
      </c>
      <c r="K135" s="35">
        <v>1.780235837034216</v>
      </c>
      <c r="L135" s="39" t="s">
        <v>2</v>
      </c>
      <c r="M135" s="35">
        <v>0.97814760073380569</v>
      </c>
      <c r="N135" s="35">
        <v>-0.20791169081775912</v>
      </c>
      <c r="O135" s="37">
        <v>0.97814760073380569</v>
      </c>
      <c r="P135" s="39">
        <v>0.79208830918224082</v>
      </c>
      <c r="Q135" s="39">
        <v>0.79208830918224082</v>
      </c>
      <c r="R135" s="41">
        <v>1.5542919229139416</v>
      </c>
      <c r="Z135" s="8"/>
      <c r="AA135" s="8"/>
      <c r="AI135" s="23"/>
      <c r="AJ135" s="23"/>
      <c r="AK135" s="23"/>
      <c r="AL135" s="23"/>
      <c r="AN135" s="23"/>
      <c r="AQ135" s="24"/>
      <c r="AT135"/>
      <c r="AU135"/>
      <c r="BG135" s="24"/>
      <c r="BH135" s="24"/>
      <c r="BI135" s="72"/>
      <c r="BL135" s="71"/>
      <c r="BM135" s="73"/>
      <c r="BO135" s="26"/>
      <c r="BP135" s="26"/>
      <c r="BQ135" s="26"/>
      <c r="BR135" s="26"/>
      <c r="BS135" s="26"/>
      <c r="BT135" s="26"/>
      <c r="CA135" s="42"/>
      <c r="CT135" s="43"/>
      <c r="CU135" s="43"/>
    </row>
    <row r="136" spans="8:99" x14ac:dyDescent="0.25">
      <c r="H136" s="32">
        <f t="shared" si="6"/>
        <v>0</v>
      </c>
      <c r="I136" s="44" t="s">
        <v>344</v>
      </c>
      <c r="J136" s="66" t="s">
        <v>345</v>
      </c>
      <c r="K136" s="34">
        <v>1.7976891295541593</v>
      </c>
      <c r="L136" s="38" t="s">
        <v>2</v>
      </c>
      <c r="M136" s="34">
        <v>0.97437006478523525</v>
      </c>
      <c r="N136" s="34">
        <v>-0.22495105434386481</v>
      </c>
      <c r="O136" s="36">
        <v>0.97437006478523525</v>
      </c>
      <c r="P136" s="38">
        <v>0.77504894565613514</v>
      </c>
      <c r="Q136" s="38">
        <v>0.77504894565613514</v>
      </c>
      <c r="R136" s="40">
        <v>1.5652163137048278</v>
      </c>
      <c r="Z136" s="8"/>
      <c r="AA136" s="8"/>
      <c r="AI136" s="23"/>
      <c r="AJ136" s="23"/>
      <c r="AK136" s="23"/>
      <c r="AL136" s="23"/>
      <c r="AN136" s="23"/>
      <c r="AQ136" s="24"/>
      <c r="AT136"/>
      <c r="AU136"/>
      <c r="BG136" s="24"/>
      <c r="BH136" s="24"/>
      <c r="BI136" s="72"/>
      <c r="BL136" s="71"/>
      <c r="BM136" s="73"/>
      <c r="BO136" s="26"/>
      <c r="BP136" s="26"/>
      <c r="BQ136" s="26"/>
      <c r="BR136" s="26"/>
      <c r="BS136" s="26"/>
      <c r="BT136" s="26"/>
      <c r="CA136" s="42"/>
      <c r="CT136" s="43"/>
      <c r="CU136" s="43"/>
    </row>
    <row r="137" spans="8:99" x14ac:dyDescent="0.25">
      <c r="H137" s="32">
        <f t="shared" si="6"/>
        <v>0</v>
      </c>
      <c r="I137" s="45" t="s">
        <v>346</v>
      </c>
      <c r="J137" s="32" t="s">
        <v>347</v>
      </c>
      <c r="K137" s="35">
        <v>1.8151424220741028</v>
      </c>
      <c r="L137" s="39" t="s">
        <v>2</v>
      </c>
      <c r="M137" s="35">
        <v>0.97029572627599647</v>
      </c>
      <c r="N137" s="35">
        <v>-0.24192189559966779</v>
      </c>
      <c r="O137" s="37">
        <v>0.97029572627599647</v>
      </c>
      <c r="P137" s="39">
        <v>0.75807810440033219</v>
      </c>
      <c r="Q137" s="39">
        <v>0.75807810440033219</v>
      </c>
      <c r="R137" s="41">
        <v>1.576021507213444</v>
      </c>
      <c r="Z137" s="8"/>
      <c r="AA137" s="8"/>
      <c r="AI137" s="23"/>
      <c r="AJ137" s="23"/>
      <c r="AK137" s="23"/>
      <c r="AL137" s="23"/>
      <c r="AN137" s="23"/>
      <c r="AQ137" s="24"/>
      <c r="AT137"/>
      <c r="AU137"/>
      <c r="BG137" s="24"/>
      <c r="BH137" s="24"/>
      <c r="BI137" s="72"/>
      <c r="BL137" s="71"/>
      <c r="BM137" s="73"/>
      <c r="BO137" s="26"/>
      <c r="BP137" s="26"/>
      <c r="BQ137" s="26"/>
      <c r="BR137" s="26"/>
      <c r="BS137" s="26"/>
      <c r="BT137" s="26"/>
      <c r="CA137" s="42"/>
      <c r="CT137" s="43"/>
      <c r="CU137" s="43"/>
    </row>
    <row r="138" spans="8:99" x14ac:dyDescent="0.25">
      <c r="H138" s="32">
        <f t="shared" si="6"/>
        <v>0</v>
      </c>
      <c r="I138" s="44" t="s">
        <v>348</v>
      </c>
      <c r="J138" s="66" t="s">
        <v>349</v>
      </c>
      <c r="K138" s="34">
        <v>1.8325957145940461</v>
      </c>
      <c r="L138" s="38" t="s">
        <v>2</v>
      </c>
      <c r="M138" s="34">
        <v>0.96592582628906831</v>
      </c>
      <c r="N138" s="34">
        <v>-0.25881904510252085</v>
      </c>
      <c r="O138" s="36">
        <v>0.96592582628906831</v>
      </c>
      <c r="P138" s="38">
        <v>0.74118095489747915</v>
      </c>
      <c r="Q138" s="38">
        <v>0.74118095489747915</v>
      </c>
      <c r="R138" s="40">
        <v>1.5867066805824703</v>
      </c>
      <c r="Z138" s="8"/>
      <c r="AA138" s="8"/>
      <c r="AI138" s="23"/>
      <c r="AJ138" s="23"/>
      <c r="AK138" s="23"/>
      <c r="AL138" s="23"/>
      <c r="AN138" s="23"/>
      <c r="AQ138" s="24"/>
      <c r="AT138"/>
      <c r="AU138"/>
      <c r="BG138" s="24"/>
      <c r="BH138" s="24"/>
      <c r="BI138" s="72"/>
      <c r="BL138" s="71"/>
      <c r="BM138" s="73"/>
      <c r="BO138" s="26"/>
      <c r="BP138" s="26"/>
      <c r="BQ138" s="26"/>
      <c r="BR138" s="26"/>
      <c r="BS138" s="26"/>
      <c r="BT138" s="26"/>
      <c r="CA138" s="42"/>
      <c r="CT138" s="43"/>
      <c r="CU138" s="43"/>
    </row>
    <row r="139" spans="8:99" x14ac:dyDescent="0.25">
      <c r="H139" s="32">
        <f t="shared" si="6"/>
        <v>0</v>
      </c>
      <c r="I139" s="45" t="s">
        <v>350</v>
      </c>
      <c r="J139" s="32" t="s">
        <v>351</v>
      </c>
      <c r="K139" s="35">
        <v>1.8500490071139892</v>
      </c>
      <c r="L139" s="39" t="s">
        <v>2</v>
      </c>
      <c r="M139" s="35">
        <v>0.96126169593831889</v>
      </c>
      <c r="N139" s="35">
        <v>-0.27563735581699905</v>
      </c>
      <c r="O139" s="37">
        <v>0.96126169593831889</v>
      </c>
      <c r="P139" s="39">
        <v>0.72436264418300089</v>
      </c>
      <c r="Q139" s="39">
        <v>0.72436264418300089</v>
      </c>
      <c r="R139" s="41">
        <v>1.5972710200945857</v>
      </c>
      <c r="Z139" s="8"/>
      <c r="AA139" s="8"/>
      <c r="AI139" s="23"/>
      <c r="AJ139" s="23"/>
      <c r="AK139" s="23"/>
      <c r="AL139" s="23"/>
      <c r="AN139" s="23"/>
      <c r="AQ139" s="24"/>
      <c r="AT139"/>
      <c r="AU139"/>
      <c r="BG139" s="24"/>
      <c r="BH139" s="24"/>
      <c r="BI139" s="72"/>
      <c r="BL139" s="71"/>
      <c r="BM139" s="73"/>
      <c r="BO139" s="26"/>
      <c r="BP139" s="26"/>
      <c r="BQ139" s="26"/>
      <c r="BR139" s="26"/>
      <c r="BS139" s="26"/>
      <c r="BT139" s="26"/>
      <c r="CA139" s="42"/>
      <c r="CT139" s="43"/>
      <c r="CU139" s="43"/>
    </row>
    <row r="140" spans="8:99" x14ac:dyDescent="0.25">
      <c r="H140" s="32">
        <f t="shared" si="6"/>
        <v>0</v>
      </c>
      <c r="I140" s="44" t="s">
        <v>352</v>
      </c>
      <c r="J140" s="66" t="s">
        <v>353</v>
      </c>
      <c r="K140" s="34">
        <v>1.8675022996339325</v>
      </c>
      <c r="L140" s="38" t="s">
        <v>2</v>
      </c>
      <c r="M140" s="34">
        <v>0.95630475596303555</v>
      </c>
      <c r="N140" s="34">
        <v>-0.29237170472273666</v>
      </c>
      <c r="O140" s="36">
        <v>0.95630475596303555</v>
      </c>
      <c r="P140" s="38">
        <v>0.70762829527726334</v>
      </c>
      <c r="Q140" s="38">
        <v>0.70762829527726334</v>
      </c>
      <c r="R140" s="40">
        <v>1.6077137212344346</v>
      </c>
      <c r="Z140" s="8"/>
      <c r="AA140" s="8"/>
      <c r="AI140" s="23"/>
      <c r="AJ140" s="23"/>
      <c r="AK140" s="23"/>
      <c r="AL140" s="23"/>
      <c r="AN140" s="23"/>
      <c r="AQ140" s="24"/>
      <c r="AT140"/>
      <c r="AU140"/>
      <c r="BG140" s="24"/>
      <c r="BH140" s="24"/>
      <c r="BI140" s="72"/>
      <c r="BL140" s="71"/>
      <c r="BM140" s="73"/>
      <c r="BO140" s="26"/>
      <c r="BP140" s="26"/>
      <c r="BQ140" s="26"/>
      <c r="BR140" s="26"/>
      <c r="BS140" s="26"/>
      <c r="BT140" s="26"/>
      <c r="CA140" s="42"/>
      <c r="CT140" s="43"/>
      <c r="CU140" s="43"/>
    </row>
    <row r="141" spans="8:99" x14ac:dyDescent="0.25">
      <c r="H141" s="32">
        <f t="shared" si="6"/>
        <v>0</v>
      </c>
      <c r="I141" s="45" t="s">
        <v>354</v>
      </c>
      <c r="J141" s="32" t="s">
        <v>355</v>
      </c>
      <c r="K141" s="35">
        <v>1.8849555921538759</v>
      </c>
      <c r="L141" s="39" t="s">
        <v>2</v>
      </c>
      <c r="M141" s="35">
        <v>0.95105651629515364</v>
      </c>
      <c r="N141" s="35">
        <v>-0.30901699437494734</v>
      </c>
      <c r="O141" s="37">
        <v>0.95105651629515364</v>
      </c>
      <c r="P141" s="39">
        <v>0.69098300562505266</v>
      </c>
      <c r="Q141" s="39">
        <v>0.69098300562505266</v>
      </c>
      <c r="R141" s="41">
        <v>1.6180339887498949</v>
      </c>
      <c r="Z141" s="8"/>
      <c r="AA141" s="8"/>
      <c r="AI141" s="23"/>
      <c r="AJ141" s="23"/>
      <c r="AK141" s="23"/>
      <c r="AL141" s="23"/>
      <c r="AN141" s="23"/>
      <c r="AQ141" s="24"/>
      <c r="AT141"/>
      <c r="AU141"/>
      <c r="BG141" s="24"/>
      <c r="BH141" s="24"/>
      <c r="BI141" s="72"/>
      <c r="BL141" s="71"/>
      <c r="BM141" s="73"/>
      <c r="BO141" s="26"/>
      <c r="BP141" s="26"/>
      <c r="BQ141" s="26"/>
      <c r="BR141" s="26"/>
      <c r="BS141" s="26"/>
      <c r="BT141" s="26"/>
      <c r="CA141" s="42"/>
      <c r="CT141" s="43"/>
      <c r="CU141" s="43"/>
    </row>
    <row r="142" spans="8:99" x14ac:dyDescent="0.25">
      <c r="H142" s="32">
        <f t="shared" si="6"/>
        <v>0</v>
      </c>
      <c r="I142" s="44" t="s">
        <v>356</v>
      </c>
      <c r="J142" s="66" t="s">
        <v>357</v>
      </c>
      <c r="K142" s="34">
        <v>1.902408884673819</v>
      </c>
      <c r="L142" s="38" t="s">
        <v>2</v>
      </c>
      <c r="M142" s="34">
        <v>0.94551857559931685</v>
      </c>
      <c r="N142" s="34">
        <v>-0.32556815445715642</v>
      </c>
      <c r="O142" s="36">
        <v>0.94551857559931685</v>
      </c>
      <c r="P142" s="38">
        <v>0.67443184554284352</v>
      </c>
      <c r="Q142" s="38">
        <v>0.67443184554284352</v>
      </c>
      <c r="R142" s="40">
        <v>1.6282310367126382</v>
      </c>
      <c r="Z142" s="8"/>
      <c r="AA142" s="8"/>
      <c r="AI142" s="23"/>
      <c r="AJ142" s="23"/>
      <c r="AK142" s="23"/>
      <c r="AL142" s="23"/>
      <c r="AN142" s="23"/>
      <c r="AQ142" s="24"/>
      <c r="AT142"/>
      <c r="AU142"/>
      <c r="BG142" s="24"/>
      <c r="BH142" s="24"/>
      <c r="BI142" s="72"/>
      <c r="BL142" s="71"/>
      <c r="BM142" s="73"/>
      <c r="BO142" s="26"/>
      <c r="BP142" s="26"/>
      <c r="BQ142" s="26"/>
      <c r="BR142" s="26"/>
      <c r="BS142" s="26"/>
      <c r="BT142" s="26"/>
      <c r="CA142" s="42"/>
      <c r="CT142" s="43"/>
      <c r="CU142" s="43"/>
    </row>
    <row r="143" spans="8:99" x14ac:dyDescent="0.25">
      <c r="H143" s="32">
        <f t="shared" si="6"/>
        <v>0</v>
      </c>
      <c r="I143" s="45" t="s">
        <v>358</v>
      </c>
      <c r="J143" s="32" t="s">
        <v>359</v>
      </c>
      <c r="K143" s="35">
        <v>1.9198621771937625</v>
      </c>
      <c r="L143" s="39" t="s">
        <v>2</v>
      </c>
      <c r="M143" s="35">
        <v>0.93969262078590843</v>
      </c>
      <c r="N143" s="35">
        <v>-0.34202014332566871</v>
      </c>
      <c r="O143" s="37">
        <v>0.93969262078590843</v>
      </c>
      <c r="P143" s="39">
        <v>0.65797985667433134</v>
      </c>
      <c r="Q143" s="39">
        <v>0.65797985667433134</v>
      </c>
      <c r="R143" s="41">
        <v>1.6383040885779836</v>
      </c>
      <c r="Z143" s="8"/>
      <c r="AA143" s="8"/>
      <c r="AI143" s="23"/>
      <c r="AJ143" s="23"/>
      <c r="AK143" s="23"/>
      <c r="AL143" s="23"/>
      <c r="AN143" s="23"/>
      <c r="AQ143" s="24"/>
      <c r="AT143"/>
      <c r="AU143"/>
      <c r="BG143" s="24"/>
      <c r="BH143" s="24"/>
      <c r="BI143" s="72"/>
      <c r="BL143" s="71"/>
      <c r="BM143" s="73"/>
      <c r="BO143" s="26"/>
      <c r="BP143" s="26"/>
      <c r="BQ143" s="26"/>
      <c r="BR143" s="26"/>
      <c r="BS143" s="26"/>
      <c r="BT143" s="26"/>
      <c r="CA143" s="42"/>
      <c r="CT143" s="43"/>
      <c r="CU143" s="43"/>
    </row>
    <row r="144" spans="8:99" x14ac:dyDescent="0.25">
      <c r="H144" s="32">
        <f t="shared" si="6"/>
        <v>0</v>
      </c>
      <c r="I144" s="44" t="s">
        <v>360</v>
      </c>
      <c r="J144" s="66" t="s">
        <v>361</v>
      </c>
      <c r="K144" s="34">
        <v>1.9373154697137058</v>
      </c>
      <c r="L144" s="38" t="s">
        <v>2</v>
      </c>
      <c r="M144" s="34">
        <v>0.93358042649720174</v>
      </c>
      <c r="N144" s="34">
        <v>-0.35836794954530027</v>
      </c>
      <c r="O144" s="36">
        <v>0.93358042649720174</v>
      </c>
      <c r="P144" s="38">
        <v>0.64163205045469973</v>
      </c>
      <c r="Q144" s="38">
        <v>0.64163205045469973</v>
      </c>
      <c r="R144" s="40">
        <v>1.6482523772440314</v>
      </c>
      <c r="Z144" s="8"/>
      <c r="AA144" s="8"/>
      <c r="AI144" s="23"/>
      <c r="AJ144" s="23"/>
      <c r="AK144" s="23"/>
      <c r="AL144" s="23"/>
      <c r="AN144" s="23"/>
      <c r="AQ144" s="24"/>
      <c r="AT144"/>
      <c r="AU144"/>
      <c r="BG144" s="24"/>
      <c r="BH144" s="24"/>
      <c r="BI144" s="72"/>
      <c r="BL144" s="71"/>
      <c r="BM144" s="73"/>
      <c r="BO144" s="26"/>
      <c r="BP144" s="26"/>
      <c r="BQ144" s="26"/>
      <c r="BR144" s="26"/>
      <c r="BS144" s="26"/>
      <c r="BT144" s="26"/>
      <c r="CA144" s="42"/>
      <c r="CT144" s="43"/>
      <c r="CU144" s="43"/>
    </row>
    <row r="145" spans="8:99" x14ac:dyDescent="0.25">
      <c r="H145" s="32">
        <f t="shared" si="6"/>
        <v>0</v>
      </c>
      <c r="I145" s="45" t="s">
        <v>362</v>
      </c>
      <c r="J145" s="32" t="s">
        <v>363</v>
      </c>
      <c r="K145" s="35">
        <v>1.9547687622336491</v>
      </c>
      <c r="L145" s="39" t="s">
        <v>2</v>
      </c>
      <c r="M145" s="35">
        <v>0.92718385456678742</v>
      </c>
      <c r="N145" s="35">
        <v>-0.37460659341591207</v>
      </c>
      <c r="O145" s="37">
        <v>0.92718385456678742</v>
      </c>
      <c r="P145" s="39">
        <v>0.62539340658408793</v>
      </c>
      <c r="Q145" s="39">
        <v>0.62539340658408793</v>
      </c>
      <c r="R145" s="41">
        <v>1.6580751451100832</v>
      </c>
      <c r="Z145" s="8"/>
      <c r="AA145" s="8"/>
      <c r="AI145" s="23"/>
      <c r="AJ145" s="23"/>
      <c r="AK145" s="23"/>
      <c r="AL145" s="23"/>
      <c r="AN145" s="23"/>
      <c r="AQ145" s="24"/>
      <c r="AT145"/>
      <c r="AU145"/>
      <c r="BG145" s="24"/>
      <c r="BH145" s="24"/>
      <c r="BI145" s="72"/>
      <c r="BL145" s="71"/>
      <c r="BM145" s="73"/>
      <c r="BO145" s="26"/>
      <c r="BP145" s="26"/>
      <c r="BQ145" s="26"/>
      <c r="BR145" s="26"/>
      <c r="BS145" s="26"/>
      <c r="BT145" s="26"/>
      <c r="CA145" s="42"/>
      <c r="CT145" s="43"/>
      <c r="CU145" s="43"/>
    </row>
    <row r="146" spans="8:99" x14ac:dyDescent="0.25">
      <c r="H146" s="32">
        <f t="shared" si="6"/>
        <v>0</v>
      </c>
      <c r="I146" s="44" t="s">
        <v>364</v>
      </c>
      <c r="J146" s="66" t="s">
        <v>365</v>
      </c>
      <c r="K146" s="34">
        <v>1.9722220547535922</v>
      </c>
      <c r="L146" s="38" t="s">
        <v>2</v>
      </c>
      <c r="M146" s="34">
        <v>0.92050485345244037</v>
      </c>
      <c r="N146" s="34">
        <v>-0.3907311284892736</v>
      </c>
      <c r="O146" s="36">
        <v>0.92050485345244037</v>
      </c>
      <c r="P146" s="38">
        <v>0.6092688715107264</v>
      </c>
      <c r="Q146" s="38">
        <v>0.6092688715107264</v>
      </c>
      <c r="R146" s="40">
        <v>1.6677716441343362</v>
      </c>
      <c r="Z146" s="8"/>
      <c r="AA146" s="8"/>
      <c r="AI146" s="23"/>
      <c r="AJ146" s="23"/>
      <c r="AK146" s="23"/>
      <c r="AL146" s="23"/>
      <c r="AN146" s="23"/>
      <c r="AQ146" s="24"/>
      <c r="AT146"/>
      <c r="AU146"/>
      <c r="BG146" s="24"/>
      <c r="BH146" s="24"/>
      <c r="BI146" s="72"/>
      <c r="BL146" s="71"/>
      <c r="BM146" s="73"/>
      <c r="BO146" s="26"/>
      <c r="BP146" s="26"/>
      <c r="BQ146" s="26"/>
      <c r="BR146" s="26"/>
      <c r="BS146" s="26"/>
      <c r="BT146" s="26"/>
      <c r="CA146" s="42"/>
      <c r="CT146" s="43"/>
      <c r="CU146" s="43"/>
    </row>
    <row r="147" spans="8:99" x14ac:dyDescent="0.25">
      <c r="H147" s="32">
        <f t="shared" si="6"/>
        <v>0</v>
      </c>
      <c r="I147" s="45" t="s">
        <v>366</v>
      </c>
      <c r="J147" s="32" t="s">
        <v>367</v>
      </c>
      <c r="K147" s="35">
        <v>1.9896753472735356</v>
      </c>
      <c r="L147" s="39" t="s">
        <v>2</v>
      </c>
      <c r="M147" s="35">
        <v>0.91354545764260098</v>
      </c>
      <c r="N147" s="35">
        <v>-0.40673664307580004</v>
      </c>
      <c r="O147" s="37">
        <v>0.91354545764260098</v>
      </c>
      <c r="P147" s="39">
        <v>0.59326335692419996</v>
      </c>
      <c r="Q147" s="39">
        <v>0.59326335692419996</v>
      </c>
      <c r="R147" s="41">
        <v>1.6773411358908481</v>
      </c>
      <c r="Z147" s="8"/>
      <c r="AA147" s="8"/>
      <c r="AI147" s="23"/>
      <c r="AJ147" s="23"/>
      <c r="AK147" s="23"/>
      <c r="AL147" s="23"/>
      <c r="AN147" s="23"/>
      <c r="AQ147" s="24"/>
      <c r="AT147"/>
      <c r="AU147"/>
      <c r="BG147" s="24"/>
      <c r="BH147" s="24"/>
      <c r="BI147" s="72"/>
      <c r="BL147" s="71"/>
      <c r="BM147" s="73"/>
      <c r="BO147" s="26"/>
      <c r="BP147" s="26"/>
      <c r="BQ147" s="26"/>
      <c r="BR147" s="26"/>
      <c r="BS147" s="26"/>
      <c r="BT147" s="26"/>
      <c r="CA147" s="42"/>
      <c r="CT147" s="43"/>
      <c r="CU147" s="43"/>
    </row>
    <row r="148" spans="8:99" x14ac:dyDescent="0.25">
      <c r="H148" s="32">
        <f t="shared" si="6"/>
        <v>0</v>
      </c>
      <c r="I148" s="44" t="s">
        <v>368</v>
      </c>
      <c r="J148" s="66" t="s">
        <v>369</v>
      </c>
      <c r="K148" s="34">
        <v>2.0071286397934789</v>
      </c>
      <c r="L148" s="38" t="s">
        <v>2</v>
      </c>
      <c r="M148" s="34">
        <v>0.90630778703665005</v>
      </c>
      <c r="N148" s="34">
        <v>-0.42261826174069933</v>
      </c>
      <c r="O148" s="36">
        <v>0.90630778703665005</v>
      </c>
      <c r="P148" s="38">
        <v>0.57738173825930073</v>
      </c>
      <c r="Q148" s="38">
        <v>0.57738173825930073</v>
      </c>
      <c r="R148" s="40">
        <v>1.6867828916257712</v>
      </c>
      <c r="Z148" s="8"/>
      <c r="AA148" s="8"/>
      <c r="AI148" s="23"/>
      <c r="AJ148" s="23"/>
      <c r="AK148" s="23"/>
      <c r="AL148" s="23"/>
      <c r="AN148" s="23"/>
      <c r="AQ148" s="24"/>
      <c r="AT148"/>
      <c r="AU148"/>
      <c r="BG148" s="24"/>
      <c r="BH148" s="24"/>
      <c r="BI148" s="72"/>
      <c r="BL148" s="71"/>
      <c r="BM148" s="73"/>
      <c r="BO148" s="26"/>
      <c r="BP148" s="26"/>
      <c r="BQ148" s="26"/>
      <c r="BR148" s="26"/>
      <c r="BS148" s="26"/>
      <c r="BT148" s="26"/>
      <c r="CA148" s="42"/>
      <c r="CT148" s="43"/>
      <c r="CU148" s="43"/>
    </row>
    <row r="149" spans="8:99" x14ac:dyDescent="0.25">
      <c r="H149" s="32">
        <f t="shared" si="6"/>
        <v>0</v>
      </c>
      <c r="I149" s="45" t="s">
        <v>370</v>
      </c>
      <c r="J149" s="32" t="s">
        <v>371</v>
      </c>
      <c r="K149" s="35">
        <v>2.0245819323134224</v>
      </c>
      <c r="L149" s="39" t="s">
        <v>2</v>
      </c>
      <c r="M149" s="35">
        <v>0.89879404629916693</v>
      </c>
      <c r="N149" s="35">
        <v>-0.43837114678907751</v>
      </c>
      <c r="O149" s="37">
        <v>0.89879404629916693</v>
      </c>
      <c r="P149" s="39">
        <v>0.56162885321092249</v>
      </c>
      <c r="Q149" s="39">
        <v>0.56162885321092249</v>
      </c>
      <c r="R149" s="41">
        <v>1.6960961923128519</v>
      </c>
      <c r="Z149" s="8"/>
      <c r="AA149" s="8"/>
      <c r="AI149" s="23"/>
      <c r="AJ149" s="23"/>
      <c r="AK149" s="23"/>
      <c r="AL149" s="23"/>
      <c r="AN149" s="23"/>
      <c r="AQ149" s="24"/>
      <c r="AT149"/>
      <c r="AU149"/>
      <c r="BG149" s="24"/>
      <c r="BH149" s="24"/>
      <c r="BI149" s="72"/>
      <c r="BL149" s="71"/>
      <c r="BM149" s="73"/>
      <c r="BO149" s="26"/>
      <c r="BP149" s="26"/>
      <c r="BQ149" s="26"/>
      <c r="BR149" s="26"/>
      <c r="BS149" s="26"/>
      <c r="BT149" s="26"/>
      <c r="CA149" s="42"/>
      <c r="CT149" s="43"/>
      <c r="CU149" s="43"/>
    </row>
    <row r="150" spans="8:99" x14ac:dyDescent="0.25">
      <c r="H150" s="32">
        <f t="shared" si="6"/>
        <v>0</v>
      </c>
      <c r="I150" s="44" t="s">
        <v>372</v>
      </c>
      <c r="J150" s="66" t="s">
        <v>373</v>
      </c>
      <c r="K150" s="34">
        <v>2.0420352248333655</v>
      </c>
      <c r="L150" s="38" t="s">
        <v>2</v>
      </c>
      <c r="M150" s="34">
        <v>0.8910065241883679</v>
      </c>
      <c r="N150" s="34">
        <v>-0.45399049973954669</v>
      </c>
      <c r="O150" s="36">
        <v>0.8910065241883679</v>
      </c>
      <c r="P150" s="38">
        <v>0.54600950026045325</v>
      </c>
      <c r="Q150" s="38">
        <v>0.54600950026045325</v>
      </c>
      <c r="R150" s="40">
        <v>1.7052803287081844</v>
      </c>
      <c r="Z150" s="8"/>
      <c r="AA150" s="8"/>
      <c r="AI150" s="23"/>
      <c r="AJ150" s="23"/>
      <c r="AK150" s="23"/>
      <c r="AL150" s="23"/>
      <c r="AN150" s="23"/>
      <c r="AQ150" s="24"/>
      <c r="AT150"/>
      <c r="AU150"/>
      <c r="BG150" s="24"/>
      <c r="BH150" s="24"/>
      <c r="BI150" s="72"/>
      <c r="BL150" s="71"/>
      <c r="BM150" s="73"/>
      <c r="BO150" s="26"/>
      <c r="BP150" s="26"/>
      <c r="BQ150" s="26"/>
      <c r="BR150" s="26"/>
      <c r="BS150" s="26"/>
      <c r="BT150" s="26"/>
      <c r="CA150" s="42"/>
      <c r="CT150" s="43"/>
      <c r="CU150" s="43"/>
    </row>
    <row r="151" spans="8:99" x14ac:dyDescent="0.25">
      <c r="H151" s="32">
        <f t="shared" si="6"/>
        <v>0</v>
      </c>
      <c r="I151" s="45" t="s">
        <v>374</v>
      </c>
      <c r="J151" s="32" t="s">
        <v>375</v>
      </c>
      <c r="K151" s="35">
        <v>2.0594885173533086</v>
      </c>
      <c r="L151" s="39" t="s">
        <v>2</v>
      </c>
      <c r="M151" s="35">
        <v>0.8829475928589271</v>
      </c>
      <c r="N151" s="35">
        <v>-0.46947156278589053</v>
      </c>
      <c r="O151" s="37">
        <v>0.8829475928589271</v>
      </c>
      <c r="P151" s="39">
        <v>0.53052843721410947</v>
      </c>
      <c r="Q151" s="39">
        <v>0.53052843721410947</v>
      </c>
      <c r="R151" s="41">
        <v>1.7143346014042244</v>
      </c>
      <c r="Z151" s="8"/>
      <c r="AA151" s="8"/>
      <c r="AI151" s="23"/>
      <c r="AJ151" s="23"/>
      <c r="AK151" s="23"/>
      <c r="AL151" s="23"/>
      <c r="AN151" s="23"/>
      <c r="AQ151" s="24"/>
      <c r="AT151"/>
      <c r="AU151"/>
      <c r="BG151" s="24"/>
      <c r="BH151" s="24"/>
      <c r="BI151" s="72"/>
      <c r="BL151" s="71"/>
      <c r="BM151" s="73"/>
      <c r="BO151" s="26"/>
      <c r="BP151" s="26"/>
      <c r="BQ151" s="26"/>
      <c r="BR151" s="26"/>
      <c r="BS151" s="26"/>
      <c r="BT151" s="26"/>
      <c r="CA151" s="42"/>
      <c r="CT151" s="43"/>
      <c r="CU151" s="43"/>
    </row>
    <row r="152" spans="8:99" x14ac:dyDescent="0.25">
      <c r="H152" s="32">
        <f t="shared" si="6"/>
        <v>0</v>
      </c>
      <c r="I152" s="44" t="s">
        <v>376</v>
      </c>
      <c r="J152" s="66" t="s">
        <v>377</v>
      </c>
      <c r="K152" s="34">
        <v>2.0769418098732522</v>
      </c>
      <c r="L152" s="38" t="s">
        <v>2</v>
      </c>
      <c r="M152" s="34">
        <v>0.87461970713939585</v>
      </c>
      <c r="N152" s="34">
        <v>-0.484809620246337</v>
      </c>
      <c r="O152" s="36">
        <v>0.87461970713939585</v>
      </c>
      <c r="P152" s="38">
        <v>0.515190379753663</v>
      </c>
      <c r="Q152" s="38">
        <v>0.515190379753663</v>
      </c>
      <c r="R152" s="40">
        <v>1.7232583208830516</v>
      </c>
      <c r="Z152" s="8"/>
      <c r="AA152" s="8"/>
      <c r="AI152" s="23"/>
      <c r="AJ152" s="23"/>
      <c r="AK152" s="23"/>
      <c r="AL152" s="23"/>
      <c r="AN152" s="23"/>
      <c r="AQ152" s="24"/>
      <c r="AT152"/>
      <c r="AU152"/>
      <c r="BG152" s="24"/>
      <c r="BH152" s="24"/>
      <c r="BI152" s="72"/>
      <c r="BL152" s="71"/>
      <c r="BM152" s="73"/>
      <c r="BO152" s="26"/>
      <c r="BP152" s="26"/>
      <c r="BQ152" s="26"/>
      <c r="BR152" s="26"/>
      <c r="BS152" s="26"/>
      <c r="BT152" s="26"/>
      <c r="CA152" s="42"/>
      <c r="CT152" s="43"/>
      <c r="CU152" s="43"/>
    </row>
    <row r="153" spans="8:99" x14ac:dyDescent="0.25">
      <c r="H153" s="32">
        <f t="shared" si="6"/>
        <v>0</v>
      </c>
      <c r="I153" s="45" t="s">
        <v>378</v>
      </c>
      <c r="J153" s="32" t="s">
        <v>379</v>
      </c>
      <c r="K153" s="35">
        <v>2.0943951023931953</v>
      </c>
      <c r="L153" s="39" t="s">
        <v>2</v>
      </c>
      <c r="M153" s="35">
        <v>0.86602540378443871</v>
      </c>
      <c r="N153" s="35">
        <v>-0.49999999999999978</v>
      </c>
      <c r="O153" s="37">
        <v>0.86602540378443871</v>
      </c>
      <c r="P153" s="39">
        <v>0.50000000000000022</v>
      </c>
      <c r="Q153" s="39">
        <v>0.50000000000000022</v>
      </c>
      <c r="R153" s="41">
        <v>1.732050807568877</v>
      </c>
      <c r="Z153" s="8"/>
      <c r="AA153" s="8"/>
      <c r="AI153" s="23"/>
      <c r="AJ153" s="23"/>
      <c r="AK153" s="23"/>
      <c r="AL153" s="23"/>
      <c r="AN153" s="23"/>
      <c r="AQ153" s="24"/>
      <c r="AT153"/>
      <c r="AU153"/>
      <c r="BG153" s="24"/>
      <c r="BH153" s="24"/>
      <c r="BI153" s="72"/>
      <c r="BL153" s="71"/>
      <c r="BM153" s="73"/>
      <c r="BO153" s="26"/>
      <c r="BP153" s="26"/>
      <c r="BQ153" s="26"/>
      <c r="BR153" s="26"/>
      <c r="BS153" s="26"/>
      <c r="BT153" s="26"/>
      <c r="CA153" s="42"/>
      <c r="CT153" s="43"/>
      <c r="CU153" s="43"/>
    </row>
    <row r="154" spans="8:99" x14ac:dyDescent="0.25">
      <c r="H154" s="32">
        <f t="shared" si="6"/>
        <v>0</v>
      </c>
      <c r="I154" s="44" t="s">
        <v>380</v>
      </c>
      <c r="J154" s="66" t="s">
        <v>381</v>
      </c>
      <c r="K154" s="34">
        <v>2.1118483949131388</v>
      </c>
      <c r="L154" s="38" t="s">
        <v>2</v>
      </c>
      <c r="M154" s="34">
        <v>0.85716730070211233</v>
      </c>
      <c r="N154" s="34">
        <v>-0.51503807491005427</v>
      </c>
      <c r="O154" s="36">
        <v>0.85716730070211233</v>
      </c>
      <c r="P154" s="38">
        <v>0.48496192508994573</v>
      </c>
      <c r="Q154" s="38">
        <v>0.48496192508994573</v>
      </c>
      <c r="R154" s="40">
        <v>1.7407113918797996</v>
      </c>
      <c r="Z154" s="8"/>
      <c r="AA154" s="8"/>
      <c r="AI154" s="23"/>
      <c r="AJ154" s="23"/>
      <c r="AK154" s="23"/>
      <c r="AL154" s="23"/>
      <c r="AN154" s="23"/>
      <c r="AQ154" s="24"/>
      <c r="AT154"/>
      <c r="AU154"/>
      <c r="BG154" s="24"/>
      <c r="BH154" s="24"/>
      <c r="BI154" s="72"/>
      <c r="BL154" s="71"/>
      <c r="BM154" s="73"/>
      <c r="BO154" s="26"/>
      <c r="BP154" s="26"/>
      <c r="BQ154" s="26"/>
      <c r="BR154" s="26"/>
      <c r="BS154" s="26"/>
      <c r="BT154" s="26"/>
      <c r="CA154" s="42"/>
      <c r="CT154" s="43"/>
      <c r="CU154" s="43"/>
    </row>
    <row r="155" spans="8:99" x14ac:dyDescent="0.25">
      <c r="H155" s="32">
        <f t="shared" si="6"/>
        <v>0</v>
      </c>
      <c r="I155" s="45" t="s">
        <v>382</v>
      </c>
      <c r="J155" s="32" t="s">
        <v>383</v>
      </c>
      <c r="K155" s="35">
        <v>2.1293016874330819</v>
      </c>
      <c r="L155" s="39" t="s">
        <v>2</v>
      </c>
      <c r="M155" s="35">
        <v>0.84804809615642607</v>
      </c>
      <c r="N155" s="35">
        <v>-0.52991926423320479</v>
      </c>
      <c r="O155" s="37">
        <v>0.84804809615642607</v>
      </c>
      <c r="P155" s="39">
        <v>0.47008073576679521</v>
      </c>
      <c r="Q155" s="39">
        <v>0.47008073576679521</v>
      </c>
      <c r="R155" s="41">
        <v>1.7492394142787915</v>
      </c>
      <c r="Z155" s="8"/>
      <c r="AA155" s="8"/>
      <c r="AI155" s="23"/>
      <c r="AJ155" s="23"/>
      <c r="AK155" s="23"/>
      <c r="AL155" s="23"/>
      <c r="AN155" s="23"/>
      <c r="AQ155" s="24"/>
      <c r="AT155"/>
      <c r="AU155"/>
      <c r="BG155" s="24"/>
      <c r="BH155" s="24"/>
      <c r="BI155" s="72"/>
      <c r="BL155" s="71"/>
      <c r="BM155" s="73"/>
      <c r="BO155" s="26"/>
      <c r="BP155" s="26"/>
      <c r="BQ155" s="26"/>
      <c r="BR155" s="26"/>
      <c r="BS155" s="26"/>
      <c r="BT155" s="26"/>
      <c r="CA155" s="42"/>
      <c r="CT155" s="43"/>
      <c r="CU155" s="43"/>
    </row>
    <row r="156" spans="8:99" x14ac:dyDescent="0.25">
      <c r="H156" s="32">
        <f t="shared" si="6"/>
        <v>0</v>
      </c>
      <c r="I156" s="44" t="s">
        <v>384</v>
      </c>
      <c r="J156" s="66" t="s">
        <v>385</v>
      </c>
      <c r="K156" s="34">
        <v>2.1467549799530254</v>
      </c>
      <c r="L156" s="38" t="s">
        <v>2</v>
      </c>
      <c r="M156" s="34">
        <v>0.83867056794542394</v>
      </c>
      <c r="N156" s="34">
        <v>-0.54463903501502708</v>
      </c>
      <c r="O156" s="36">
        <v>0.83867056794542394</v>
      </c>
      <c r="P156" s="38">
        <v>0.45536096498497292</v>
      </c>
      <c r="Q156" s="38">
        <v>0.45536096498497292</v>
      </c>
      <c r="R156" s="40">
        <v>1.7576342253239308</v>
      </c>
      <c r="Z156" s="8"/>
      <c r="AA156" s="8"/>
      <c r="AI156" s="23"/>
      <c r="AJ156" s="23"/>
      <c r="AK156" s="23"/>
      <c r="AL156" s="23"/>
      <c r="AN156" s="23"/>
      <c r="AQ156" s="24"/>
      <c r="AT156"/>
      <c r="AU156"/>
      <c r="BG156" s="24"/>
      <c r="BH156" s="24"/>
      <c r="BI156" s="72"/>
      <c r="BL156" s="71"/>
      <c r="BM156" s="73"/>
      <c r="BO156" s="26"/>
      <c r="BP156" s="26"/>
      <c r="BQ156" s="26"/>
      <c r="BR156" s="26"/>
      <c r="BS156" s="26"/>
      <c r="BT156" s="26"/>
      <c r="CA156" s="42"/>
      <c r="CT156" s="43"/>
      <c r="CU156" s="43"/>
    </row>
    <row r="157" spans="8:99" x14ac:dyDescent="0.25">
      <c r="H157" s="32">
        <f t="shared" si="6"/>
        <v>0</v>
      </c>
      <c r="I157" s="45" t="s">
        <v>386</v>
      </c>
      <c r="J157" s="32" t="s">
        <v>387</v>
      </c>
      <c r="K157" s="35">
        <v>2.1642082724729685</v>
      </c>
      <c r="L157" s="39" t="s">
        <v>2</v>
      </c>
      <c r="M157" s="35">
        <v>0.82903757255504174</v>
      </c>
      <c r="N157" s="35">
        <v>-0.55919290347074668</v>
      </c>
      <c r="O157" s="37">
        <v>0.82903757255504174</v>
      </c>
      <c r="P157" s="39">
        <v>0.44080709652925332</v>
      </c>
      <c r="Q157" s="39">
        <v>0.44080709652925332</v>
      </c>
      <c r="R157" s="41">
        <v>1.7658951857178535</v>
      </c>
      <c r="Z157" s="8"/>
      <c r="AA157" s="8"/>
      <c r="AI157" s="23"/>
      <c r="AJ157" s="23"/>
      <c r="AK157" s="23"/>
      <c r="AL157" s="23"/>
      <c r="AN157" s="23"/>
      <c r="AQ157" s="24"/>
      <c r="AT157"/>
      <c r="AU157"/>
      <c r="BG157" s="24"/>
      <c r="BH157" s="24"/>
      <c r="BI157" s="72"/>
      <c r="BL157" s="71"/>
      <c r="BM157" s="73"/>
      <c r="BO157" s="26"/>
      <c r="BP157" s="26"/>
      <c r="BQ157" s="26"/>
      <c r="BR157" s="26"/>
      <c r="BS157" s="26"/>
      <c r="BT157" s="26"/>
      <c r="CA157" s="42"/>
      <c r="CT157" s="43"/>
      <c r="CU157" s="43"/>
    </row>
    <row r="158" spans="8:99" x14ac:dyDescent="0.25">
      <c r="H158" s="32">
        <f t="shared" si="6"/>
        <v>0</v>
      </c>
      <c r="I158" s="44" t="s">
        <v>388</v>
      </c>
      <c r="J158" s="66" t="s">
        <v>389</v>
      </c>
      <c r="K158" s="34">
        <v>2.1816615649929116</v>
      </c>
      <c r="L158" s="38" t="s">
        <v>2</v>
      </c>
      <c r="M158" s="34">
        <v>0.81915204428899202</v>
      </c>
      <c r="N158" s="34">
        <v>-0.57357643635104583</v>
      </c>
      <c r="O158" s="36">
        <v>0.81915204428899202</v>
      </c>
      <c r="P158" s="38">
        <v>0.42642356364895417</v>
      </c>
      <c r="Q158" s="38">
        <v>0.42642356364895417</v>
      </c>
      <c r="R158" s="40">
        <v>1.7740216663564432</v>
      </c>
      <c r="Z158" s="8"/>
      <c r="AA158" s="8"/>
      <c r="AI158" s="23"/>
      <c r="AJ158" s="23"/>
      <c r="AK158" s="23"/>
      <c r="AL158" s="23"/>
      <c r="AN158" s="23"/>
      <c r="AQ158" s="24"/>
      <c r="AT158"/>
      <c r="AU158"/>
      <c r="BG158" s="24"/>
      <c r="BH158" s="24"/>
      <c r="BI158" s="72"/>
      <c r="BL158" s="71"/>
      <c r="BM158" s="73"/>
      <c r="BO158" s="26"/>
      <c r="BP158" s="26"/>
      <c r="BQ158" s="26"/>
      <c r="BR158" s="26"/>
      <c r="BS158" s="26"/>
      <c r="BT158" s="26"/>
      <c r="CA158" s="42"/>
      <c r="CT158" s="43"/>
      <c r="CU158" s="43"/>
    </row>
    <row r="159" spans="8:99" x14ac:dyDescent="0.25">
      <c r="H159" s="32">
        <f t="shared" si="6"/>
        <v>0</v>
      </c>
      <c r="I159" s="45" t="s">
        <v>390</v>
      </c>
      <c r="J159" s="32" t="s">
        <v>391</v>
      </c>
      <c r="K159" s="35">
        <v>2.1991148575128552</v>
      </c>
      <c r="L159" s="39" t="s">
        <v>2</v>
      </c>
      <c r="M159" s="35">
        <v>0.80901699437494745</v>
      </c>
      <c r="N159" s="35">
        <v>-0.58778525229247303</v>
      </c>
      <c r="O159" s="37">
        <v>0.80901699437494745</v>
      </c>
      <c r="P159" s="39">
        <v>0.41221474770752697</v>
      </c>
      <c r="Q159" s="39">
        <v>0.41221474770752697</v>
      </c>
      <c r="R159" s="41">
        <v>1.7820130483767356</v>
      </c>
      <c r="Z159" s="8"/>
      <c r="AA159" s="8"/>
      <c r="AI159" s="23"/>
      <c r="AJ159" s="23"/>
      <c r="AK159" s="23"/>
      <c r="AL159" s="23"/>
      <c r="AN159" s="23"/>
      <c r="AQ159" s="24"/>
      <c r="AT159"/>
      <c r="AU159"/>
      <c r="BG159" s="24"/>
      <c r="BH159" s="24"/>
      <c r="BI159" s="72"/>
      <c r="BL159" s="71"/>
      <c r="BM159" s="73"/>
      <c r="BO159" s="26"/>
      <c r="BP159" s="26"/>
      <c r="BQ159" s="26"/>
      <c r="BR159" s="26"/>
      <c r="BS159" s="26"/>
      <c r="BT159" s="26"/>
      <c r="CA159" s="42"/>
      <c r="CT159" s="43"/>
      <c r="CU159" s="43"/>
    </row>
    <row r="160" spans="8:99" x14ac:dyDescent="0.25">
      <c r="H160" s="32">
        <f t="shared" si="6"/>
        <v>0</v>
      </c>
      <c r="I160" s="44" t="s">
        <v>392</v>
      </c>
      <c r="J160" s="66" t="s">
        <v>393</v>
      </c>
      <c r="K160" s="34">
        <v>2.2165681500327987</v>
      </c>
      <c r="L160" s="38" t="s">
        <v>2</v>
      </c>
      <c r="M160" s="34">
        <v>0.79863551004729272</v>
      </c>
      <c r="N160" s="34">
        <v>-0.60181502315204838</v>
      </c>
      <c r="O160" s="36">
        <v>0.79863551004729272</v>
      </c>
      <c r="P160" s="38">
        <v>0.39818497684795162</v>
      </c>
      <c r="Q160" s="38">
        <v>0.39818497684795162</v>
      </c>
      <c r="R160" s="40">
        <v>1.7898687232040502</v>
      </c>
      <c r="Z160" s="8"/>
      <c r="AA160" s="8"/>
      <c r="AI160" s="23"/>
      <c r="AJ160" s="23"/>
      <c r="AK160" s="23"/>
      <c r="AL160" s="23"/>
      <c r="AN160" s="23"/>
      <c r="AQ160" s="24"/>
      <c r="AT160"/>
      <c r="AU160"/>
      <c r="BG160" s="24"/>
      <c r="BH160" s="24"/>
      <c r="BI160" s="72"/>
      <c r="BL160" s="71"/>
      <c r="BM160" s="73"/>
      <c r="BO160" s="26"/>
      <c r="BP160" s="26"/>
      <c r="BQ160" s="26"/>
      <c r="BR160" s="26"/>
      <c r="BS160" s="26"/>
      <c r="BT160" s="26"/>
      <c r="CA160" s="42"/>
      <c r="CT160" s="43"/>
      <c r="CU160" s="43"/>
    </row>
    <row r="161" spans="8:99" x14ac:dyDescent="0.25">
      <c r="H161" s="32">
        <f t="shared" si="6"/>
        <v>0</v>
      </c>
      <c r="I161" s="45" t="s">
        <v>394</v>
      </c>
      <c r="J161" s="32" t="s">
        <v>395</v>
      </c>
      <c r="K161" s="35">
        <v>2.2340214425527418</v>
      </c>
      <c r="L161" s="39" t="s">
        <v>2</v>
      </c>
      <c r="M161" s="35">
        <v>0.78801075360672201</v>
      </c>
      <c r="N161" s="35">
        <v>-0.61566147532565829</v>
      </c>
      <c r="O161" s="37">
        <v>0.78801075360672201</v>
      </c>
      <c r="P161" s="39">
        <v>0.38433852467434171</v>
      </c>
      <c r="Q161" s="39">
        <v>0.38433852467434171</v>
      </c>
      <c r="R161" s="41">
        <v>1.7975880925983339</v>
      </c>
      <c r="Z161" s="8"/>
      <c r="AA161" s="8"/>
      <c r="AI161" s="23"/>
      <c r="AJ161" s="23"/>
      <c r="AK161" s="23"/>
      <c r="AL161" s="23"/>
      <c r="AN161" s="23"/>
      <c r="AQ161" s="24"/>
      <c r="AT161"/>
      <c r="AU161"/>
      <c r="BG161" s="24"/>
      <c r="BH161" s="24"/>
      <c r="BI161" s="72"/>
      <c r="BL161" s="71"/>
      <c r="BM161" s="73"/>
      <c r="BO161" s="26"/>
      <c r="BP161" s="26"/>
      <c r="BQ161" s="26"/>
      <c r="BR161" s="26"/>
      <c r="BS161" s="26"/>
      <c r="BT161" s="26"/>
      <c r="CA161" s="42"/>
      <c r="CT161" s="43"/>
      <c r="CU161" s="43"/>
    </row>
    <row r="162" spans="8:99" x14ac:dyDescent="0.25">
      <c r="H162" s="32">
        <f t="shared" si="6"/>
        <v>0</v>
      </c>
      <c r="I162" s="44" t="s">
        <v>396</v>
      </c>
      <c r="J162" s="66" t="s">
        <v>397</v>
      </c>
      <c r="K162" s="34">
        <v>2.2514747350726849</v>
      </c>
      <c r="L162" s="38" t="s">
        <v>2</v>
      </c>
      <c r="M162" s="34">
        <v>0.77714596145697101</v>
      </c>
      <c r="N162" s="34">
        <v>-0.62932039104983728</v>
      </c>
      <c r="O162" s="36">
        <v>0.77714596145697101</v>
      </c>
      <c r="P162" s="38">
        <v>0.37067960895016272</v>
      </c>
      <c r="Q162" s="38">
        <v>0.37067960895016272</v>
      </c>
      <c r="R162" s="40">
        <v>1.805170568699721</v>
      </c>
      <c r="Z162" s="8"/>
      <c r="AA162" s="8"/>
      <c r="AI162" s="23"/>
      <c r="AJ162" s="23"/>
      <c r="AK162" s="23"/>
      <c r="AL162" s="23"/>
      <c r="AN162" s="23"/>
      <c r="AQ162" s="24"/>
      <c r="AT162"/>
      <c r="AU162"/>
      <c r="BG162" s="24"/>
      <c r="BH162" s="24"/>
      <c r="BI162" s="72"/>
      <c r="BL162" s="71"/>
      <c r="BM162" s="73"/>
      <c r="BO162" s="26"/>
      <c r="BP162" s="26"/>
      <c r="BQ162" s="26"/>
      <c r="BR162" s="26"/>
      <c r="BS162" s="26"/>
      <c r="BT162" s="26"/>
      <c r="CA162" s="42"/>
      <c r="CT162" s="43"/>
      <c r="CU162" s="43"/>
    </row>
    <row r="163" spans="8:99" x14ac:dyDescent="0.25">
      <c r="H163" s="32">
        <f t="shared" si="6"/>
        <v>0</v>
      </c>
      <c r="I163" s="45" t="s">
        <v>398</v>
      </c>
      <c r="J163" s="32" t="s">
        <v>399</v>
      </c>
      <c r="K163" s="35">
        <v>2.2689280275926285</v>
      </c>
      <c r="L163" s="39" t="s">
        <v>2</v>
      </c>
      <c r="M163" s="35">
        <v>0.76604444311897801</v>
      </c>
      <c r="N163" s="35">
        <v>-0.64278760968653936</v>
      </c>
      <c r="O163" s="37">
        <v>0.76604444311897801</v>
      </c>
      <c r="P163" s="39">
        <v>0.35721239031346064</v>
      </c>
      <c r="Q163" s="39">
        <v>0.35721239031346064</v>
      </c>
      <c r="R163" s="41">
        <v>1.8126155740732999</v>
      </c>
      <c r="Z163" s="8"/>
      <c r="AA163" s="8"/>
      <c r="AI163" s="23"/>
      <c r="AJ163" s="23"/>
      <c r="AK163" s="23"/>
      <c r="AL163" s="23"/>
      <c r="AN163" s="23"/>
      <c r="AQ163" s="24"/>
      <c r="AT163"/>
      <c r="AU163"/>
      <c r="BG163" s="24"/>
      <c r="BH163" s="24"/>
      <c r="BI163" s="72"/>
      <c r="BL163" s="71"/>
      <c r="BM163" s="73"/>
      <c r="BO163" s="26"/>
      <c r="BP163" s="26"/>
      <c r="BQ163" s="26"/>
      <c r="BR163" s="26"/>
      <c r="BS163" s="26"/>
      <c r="BT163" s="26"/>
      <c r="CA163" s="42"/>
      <c r="CT163" s="43"/>
      <c r="CU163" s="43"/>
    </row>
    <row r="164" spans="8:99" x14ac:dyDescent="0.25">
      <c r="H164" s="32">
        <f t="shared" si="6"/>
        <v>0</v>
      </c>
      <c r="I164" s="44" t="s">
        <v>400</v>
      </c>
      <c r="J164" s="66" t="s">
        <v>401</v>
      </c>
      <c r="K164" s="34">
        <v>2.286381320112572</v>
      </c>
      <c r="L164" s="38" t="s">
        <v>2</v>
      </c>
      <c r="M164" s="34">
        <v>0.75470958022277179</v>
      </c>
      <c r="N164" s="34">
        <v>-0.6560590289905075</v>
      </c>
      <c r="O164" s="36">
        <v>0.75470958022277179</v>
      </c>
      <c r="P164" s="38">
        <v>0.3439409710094925</v>
      </c>
      <c r="Q164" s="38">
        <v>0.3439409710094925</v>
      </c>
      <c r="R164" s="40">
        <v>1.8199225417530864</v>
      </c>
      <c r="Z164" s="8"/>
      <c r="AA164" s="8"/>
      <c r="AI164" s="23"/>
      <c r="AJ164" s="23"/>
      <c r="AK164" s="23"/>
      <c r="AL164" s="23"/>
      <c r="AN164" s="23"/>
      <c r="AQ164" s="24"/>
      <c r="AT164"/>
      <c r="AU164"/>
      <c r="BG164" s="24"/>
      <c r="BH164" s="24"/>
      <c r="BI164" s="72"/>
      <c r="BL164" s="71"/>
      <c r="BM164" s="73"/>
      <c r="BO164" s="26"/>
      <c r="BP164" s="26"/>
      <c r="BQ164" s="26"/>
      <c r="BR164" s="26"/>
      <c r="BS164" s="26"/>
      <c r="BT164" s="26"/>
      <c r="CA164" s="42"/>
      <c r="CT164" s="43"/>
      <c r="CU164" s="43"/>
    </row>
    <row r="165" spans="8:99" x14ac:dyDescent="0.25">
      <c r="H165" s="32">
        <f t="shared" si="6"/>
        <v>0</v>
      </c>
      <c r="I165" s="45" t="s">
        <v>402</v>
      </c>
      <c r="J165" s="32" t="s">
        <v>403</v>
      </c>
      <c r="K165" s="35">
        <v>2.3038346126325151</v>
      </c>
      <c r="L165" s="39" t="s">
        <v>2</v>
      </c>
      <c r="M165" s="35">
        <v>0.74314482547739424</v>
      </c>
      <c r="N165" s="35">
        <v>-0.66913060635885824</v>
      </c>
      <c r="O165" s="37">
        <v>0.74314482547739424</v>
      </c>
      <c r="P165" s="39">
        <v>0.33086939364114176</v>
      </c>
      <c r="Q165" s="39">
        <v>0.33086939364114176</v>
      </c>
      <c r="R165" s="41">
        <v>1.8270909152852017</v>
      </c>
      <c r="Z165" s="8"/>
      <c r="AA165" s="8"/>
      <c r="AI165" s="23"/>
      <c r="AJ165" s="23"/>
      <c r="AK165" s="23"/>
      <c r="AL165" s="23"/>
      <c r="AN165" s="23"/>
      <c r="AQ165" s="24"/>
      <c r="AT165"/>
      <c r="AU165"/>
      <c r="BG165" s="24"/>
      <c r="BH165" s="24"/>
      <c r="BI165" s="72"/>
      <c r="BL165" s="71"/>
      <c r="BM165" s="73"/>
      <c r="BO165" s="26"/>
      <c r="BP165" s="26"/>
      <c r="BQ165" s="26"/>
      <c r="BR165" s="26"/>
      <c r="BS165" s="26"/>
      <c r="BT165" s="26"/>
      <c r="CA165" s="42"/>
      <c r="CT165" s="43"/>
      <c r="CU165" s="43"/>
    </row>
    <row r="166" spans="8:99" x14ac:dyDescent="0.25">
      <c r="H166" s="32">
        <f t="shared" si="6"/>
        <v>0</v>
      </c>
      <c r="I166" s="44" t="s">
        <v>404</v>
      </c>
      <c r="J166" s="66" t="s">
        <v>405</v>
      </c>
      <c r="K166" s="34">
        <v>2.3212879051524582</v>
      </c>
      <c r="L166" s="38" t="s">
        <v>2</v>
      </c>
      <c r="M166" s="34">
        <v>0.73135370161917057</v>
      </c>
      <c r="N166" s="34">
        <v>-0.68199836006249837</v>
      </c>
      <c r="O166" s="36">
        <v>0.73135370161917057</v>
      </c>
      <c r="P166" s="38">
        <v>0.31800163993750163</v>
      </c>
      <c r="Q166" s="38">
        <v>0.31800163993750163</v>
      </c>
      <c r="R166" s="40">
        <v>1.8341201487702481</v>
      </c>
      <c r="Z166" s="8"/>
      <c r="AA166" s="8"/>
      <c r="AI166" s="23"/>
      <c r="AJ166" s="23"/>
      <c r="AK166" s="23"/>
      <c r="AL166" s="23"/>
      <c r="AN166" s="23"/>
      <c r="AQ166" s="24"/>
      <c r="AT166"/>
      <c r="AU166"/>
      <c r="BG166" s="24"/>
      <c r="BH166" s="24"/>
      <c r="BI166" s="72"/>
      <c r="BL166" s="71"/>
      <c r="BM166" s="73"/>
      <c r="BO166" s="26"/>
      <c r="BP166" s="26"/>
      <c r="BQ166" s="26"/>
      <c r="BR166" s="26"/>
      <c r="BS166" s="26"/>
      <c r="BT166" s="26"/>
      <c r="CA166" s="42"/>
      <c r="CT166" s="43"/>
      <c r="CU166" s="43"/>
    </row>
    <row r="167" spans="8:99" x14ac:dyDescent="0.25">
      <c r="H167" s="32">
        <f t="shared" si="6"/>
        <v>0</v>
      </c>
      <c r="I167" s="45" t="s">
        <v>406</v>
      </c>
      <c r="J167" s="32" t="s">
        <v>407</v>
      </c>
      <c r="K167" s="35">
        <v>2.3387411976724013</v>
      </c>
      <c r="L167" s="39" t="s">
        <v>2</v>
      </c>
      <c r="M167" s="35">
        <v>0.71933980033865141</v>
      </c>
      <c r="N167" s="35">
        <v>-0.69465837045899703</v>
      </c>
      <c r="O167" s="37">
        <v>0.71933980033865141</v>
      </c>
      <c r="P167" s="39">
        <v>0.30534162954100297</v>
      </c>
      <c r="Q167" s="39">
        <v>0.30534162954100297</v>
      </c>
      <c r="R167" s="41">
        <v>1.8410097069048805</v>
      </c>
      <c r="Z167" s="8"/>
      <c r="AA167" s="8"/>
      <c r="AI167" s="23"/>
      <c r="AJ167" s="23"/>
      <c r="AK167" s="23"/>
      <c r="AL167" s="23"/>
      <c r="AN167" s="23"/>
      <c r="AQ167" s="24"/>
      <c r="AT167"/>
      <c r="AU167"/>
      <c r="BG167" s="24"/>
      <c r="BH167" s="24"/>
      <c r="BI167" s="72"/>
      <c r="BL167" s="71"/>
      <c r="BM167" s="73"/>
      <c r="BO167" s="26"/>
      <c r="BP167" s="26"/>
      <c r="BQ167" s="26"/>
      <c r="BR167" s="26"/>
      <c r="BS167" s="26"/>
      <c r="BT167" s="26"/>
      <c r="CA167" s="42"/>
      <c r="CT167" s="43"/>
      <c r="CU167" s="43"/>
    </row>
    <row r="168" spans="8:99" x14ac:dyDescent="0.25">
      <c r="H168" s="32">
        <f t="shared" si="6"/>
        <v>0</v>
      </c>
      <c r="I168" s="44" t="s">
        <v>408</v>
      </c>
      <c r="J168" s="66" t="s">
        <v>409</v>
      </c>
      <c r="K168" s="34">
        <v>2.3561944901923448</v>
      </c>
      <c r="L168" s="38" t="s">
        <v>2</v>
      </c>
      <c r="M168" s="34">
        <v>0.70710678118654757</v>
      </c>
      <c r="N168" s="34">
        <v>-0.70710678118654746</v>
      </c>
      <c r="O168" s="36">
        <v>0.70710678118654757</v>
      </c>
      <c r="P168" s="38">
        <v>0.29289321881345254</v>
      </c>
      <c r="Q168" s="38">
        <v>0.29289321881345254</v>
      </c>
      <c r="R168" s="40">
        <v>1.8477590650225735</v>
      </c>
      <c r="Z168" s="8"/>
      <c r="AA168" s="8"/>
      <c r="AI168" s="23"/>
      <c r="AJ168" s="23"/>
      <c r="AK168" s="23"/>
      <c r="AL168" s="23"/>
      <c r="AN168" s="23"/>
      <c r="AQ168" s="24"/>
      <c r="AT168"/>
      <c r="AU168"/>
      <c r="BG168" s="24"/>
      <c r="BH168" s="24"/>
      <c r="BI168" s="72"/>
      <c r="BL168" s="71"/>
      <c r="BM168" s="73"/>
      <c r="BO168" s="26"/>
      <c r="BP168" s="26"/>
      <c r="BQ168" s="26"/>
      <c r="BR168" s="26"/>
      <c r="BS168" s="26"/>
      <c r="BT168" s="26"/>
      <c r="CA168" s="42"/>
      <c r="CT168" s="43"/>
      <c r="CU168" s="43"/>
    </row>
    <row r="169" spans="8:99" x14ac:dyDescent="0.25">
      <c r="H169" s="32">
        <f t="shared" si="6"/>
        <v>0</v>
      </c>
      <c r="I169" s="45" t="s">
        <v>410</v>
      </c>
      <c r="J169" s="32" t="s">
        <v>411</v>
      </c>
      <c r="K169" s="35">
        <v>2.3736477827122884</v>
      </c>
      <c r="L169" s="39" t="s">
        <v>2</v>
      </c>
      <c r="M169" s="35">
        <v>0.69465837045899714</v>
      </c>
      <c r="N169" s="35">
        <v>-0.71933980033865119</v>
      </c>
      <c r="O169" s="37">
        <v>0.69465837045899714</v>
      </c>
      <c r="P169" s="39">
        <v>0.28066019966134881</v>
      </c>
      <c r="Q169" s="39">
        <v>0.28066019966134881</v>
      </c>
      <c r="R169" s="41">
        <v>1.8543677091335746</v>
      </c>
      <c r="Z169" s="8"/>
      <c r="AA169" s="8"/>
      <c r="AI169" s="23"/>
      <c r="AJ169" s="23"/>
      <c r="AK169" s="23"/>
      <c r="AL169" s="23"/>
      <c r="AN169" s="23"/>
      <c r="AQ169" s="24"/>
      <c r="AT169"/>
      <c r="AU169"/>
      <c r="BG169" s="24"/>
      <c r="BH169" s="24"/>
      <c r="BI169" s="72"/>
      <c r="BL169" s="71"/>
      <c r="BM169" s="73"/>
      <c r="BO169" s="26"/>
      <c r="BP169" s="26"/>
      <c r="BQ169" s="26"/>
      <c r="BR169" s="26"/>
      <c r="BS169" s="26"/>
      <c r="BT169" s="26"/>
      <c r="CA169" s="42"/>
      <c r="CT169" s="43"/>
      <c r="CU169" s="43"/>
    </row>
    <row r="170" spans="8:99" x14ac:dyDescent="0.25">
      <c r="H170" s="32">
        <f t="shared" si="6"/>
        <v>0</v>
      </c>
      <c r="I170" s="44" t="s">
        <v>412</v>
      </c>
      <c r="J170" s="66" t="s">
        <v>413</v>
      </c>
      <c r="K170" s="34">
        <v>2.3911010752322315</v>
      </c>
      <c r="L170" s="38" t="s">
        <v>2</v>
      </c>
      <c r="M170" s="34">
        <v>0.68199836006249859</v>
      </c>
      <c r="N170" s="34">
        <v>-0.73135370161917046</v>
      </c>
      <c r="O170" s="36">
        <v>0.68199836006249859</v>
      </c>
      <c r="P170" s="38">
        <v>0.26864629838082954</v>
      </c>
      <c r="Q170" s="38">
        <v>0.26864629838082954</v>
      </c>
      <c r="R170" s="40">
        <v>1.8608351359640491</v>
      </c>
      <c r="Z170" s="8"/>
      <c r="AA170" s="8"/>
      <c r="AI170" s="23"/>
      <c r="AJ170" s="23"/>
      <c r="AK170" s="23"/>
      <c r="AL170" s="23"/>
      <c r="AN170" s="23"/>
      <c r="AQ170" s="24"/>
      <c r="AT170"/>
      <c r="AU170"/>
      <c r="BG170" s="24"/>
      <c r="BH170" s="24"/>
      <c r="BI170" s="72"/>
      <c r="BL170" s="71"/>
      <c r="BM170" s="73"/>
      <c r="BO170" s="26"/>
      <c r="BP170" s="26"/>
      <c r="BQ170" s="26"/>
      <c r="BR170" s="26"/>
      <c r="BS170" s="26"/>
      <c r="BT170" s="26"/>
      <c r="CA170" s="42"/>
      <c r="CT170" s="43"/>
      <c r="CU170" s="43"/>
    </row>
    <row r="171" spans="8:99" x14ac:dyDescent="0.25">
      <c r="H171" s="32">
        <f t="shared" si="6"/>
        <v>0</v>
      </c>
      <c r="I171" s="45" t="s">
        <v>414</v>
      </c>
      <c r="J171" s="32" t="s">
        <v>415</v>
      </c>
      <c r="K171" s="35">
        <v>2.4085543677521746</v>
      </c>
      <c r="L171" s="39" t="s">
        <v>2</v>
      </c>
      <c r="M171" s="35">
        <v>0.66913060635885835</v>
      </c>
      <c r="N171" s="35">
        <v>-0.74314482547739402</v>
      </c>
      <c r="O171" s="37">
        <v>0.66913060635885835</v>
      </c>
      <c r="P171" s="39">
        <v>0.25685517452260598</v>
      </c>
      <c r="Q171" s="39">
        <v>0.25685517452260598</v>
      </c>
      <c r="R171" s="41">
        <v>1.8671608529944035</v>
      </c>
      <c r="Z171" s="8"/>
      <c r="AA171" s="8"/>
      <c r="AI171" s="23"/>
      <c r="AJ171" s="23"/>
      <c r="AK171" s="23"/>
      <c r="AL171" s="23"/>
      <c r="AN171" s="23"/>
      <c r="AQ171" s="24"/>
      <c r="AT171"/>
      <c r="AU171"/>
      <c r="BG171" s="24"/>
      <c r="BH171" s="24"/>
      <c r="BI171" s="72"/>
      <c r="BL171" s="71"/>
      <c r="BM171" s="73"/>
      <c r="BO171" s="26"/>
      <c r="BP171" s="26"/>
      <c r="BQ171" s="26"/>
      <c r="BR171" s="26"/>
      <c r="BS171" s="26"/>
      <c r="BT171" s="26"/>
      <c r="CA171" s="42"/>
      <c r="CT171" s="43"/>
      <c r="CU171" s="43"/>
    </row>
    <row r="172" spans="8:99" x14ac:dyDescent="0.25">
      <c r="H172" s="32">
        <f t="shared" si="6"/>
        <v>0</v>
      </c>
      <c r="I172" s="44" t="s">
        <v>416</v>
      </c>
      <c r="J172" s="66" t="s">
        <v>417</v>
      </c>
      <c r="K172" s="34">
        <v>2.4260076602721181</v>
      </c>
      <c r="L172" s="38" t="s">
        <v>2</v>
      </c>
      <c r="M172" s="34">
        <v>0.65605902899050728</v>
      </c>
      <c r="N172" s="34">
        <v>-0.75470958022277201</v>
      </c>
      <c r="O172" s="36">
        <v>0.65605902899050728</v>
      </c>
      <c r="P172" s="38">
        <v>0.24529041977722799</v>
      </c>
      <c r="Q172" s="38">
        <v>0.24529041977722799</v>
      </c>
      <c r="R172" s="40">
        <v>1.8733443784967954</v>
      </c>
      <c r="Z172" s="8"/>
      <c r="AA172" s="8"/>
      <c r="AI172" s="23"/>
      <c r="AJ172" s="23"/>
      <c r="AK172" s="23"/>
      <c r="AL172" s="23"/>
      <c r="AN172" s="23"/>
      <c r="AQ172" s="24"/>
      <c r="AT172"/>
      <c r="AU172"/>
      <c r="BG172" s="24"/>
      <c r="BH172" s="24"/>
      <c r="BI172" s="72"/>
      <c r="BL172" s="71"/>
      <c r="BM172" s="73"/>
      <c r="BO172" s="26"/>
      <c r="BP172" s="26"/>
      <c r="BQ172" s="26"/>
      <c r="BR172" s="26"/>
      <c r="BS172" s="26"/>
      <c r="BT172" s="26"/>
      <c r="CA172" s="42"/>
      <c r="CT172" s="43"/>
      <c r="CU172" s="43"/>
    </row>
    <row r="173" spans="8:99" x14ac:dyDescent="0.25">
      <c r="H173" s="32">
        <f t="shared" si="6"/>
        <v>0</v>
      </c>
      <c r="I173" s="45" t="s">
        <v>418</v>
      </c>
      <c r="J173" s="32" t="s">
        <v>419</v>
      </c>
      <c r="K173" s="35">
        <v>2.4434609527920612</v>
      </c>
      <c r="L173" s="39" t="s">
        <v>2</v>
      </c>
      <c r="M173" s="35">
        <v>0.64278760968653947</v>
      </c>
      <c r="N173" s="35">
        <v>-0.7660444431189779</v>
      </c>
      <c r="O173" s="37">
        <v>0.64278760968653947</v>
      </c>
      <c r="P173" s="39">
        <v>0.2339555568810221</v>
      </c>
      <c r="Q173" s="39">
        <v>0.2339555568810221</v>
      </c>
      <c r="R173" s="41">
        <v>1.8793852415718166</v>
      </c>
      <c r="Z173" s="8"/>
      <c r="AA173" s="8"/>
      <c r="AI173" s="23"/>
      <c r="AJ173" s="23"/>
      <c r="AK173" s="23"/>
      <c r="AL173" s="23"/>
      <c r="AN173" s="23"/>
      <c r="AQ173" s="24"/>
      <c r="AT173"/>
      <c r="AU173"/>
      <c r="BG173" s="24"/>
      <c r="BH173" s="24"/>
      <c r="BI173" s="72"/>
      <c r="BL173" s="71"/>
      <c r="BM173" s="73"/>
      <c r="BO173" s="26"/>
      <c r="BP173" s="26"/>
      <c r="BQ173" s="26"/>
      <c r="BR173" s="26"/>
      <c r="BS173" s="26"/>
      <c r="BT173" s="26"/>
      <c r="CA173" s="42"/>
      <c r="CT173" s="43"/>
      <c r="CU173" s="43"/>
    </row>
    <row r="174" spans="8:99" x14ac:dyDescent="0.25">
      <c r="H174" s="32">
        <f t="shared" si="6"/>
        <v>0</v>
      </c>
      <c r="I174" s="44" t="s">
        <v>420</v>
      </c>
      <c r="J174" s="66" t="s">
        <v>421</v>
      </c>
      <c r="K174" s="34">
        <v>2.4609142453120043</v>
      </c>
      <c r="L174" s="38" t="s">
        <v>2</v>
      </c>
      <c r="M174" s="34">
        <v>0.62932039104983772</v>
      </c>
      <c r="N174" s="34">
        <v>-0.77714596145697068</v>
      </c>
      <c r="O174" s="36">
        <v>0.62932039104983772</v>
      </c>
      <c r="P174" s="38">
        <v>0.22285403854302932</v>
      </c>
      <c r="Q174" s="38">
        <v>0.22285403854302932</v>
      </c>
      <c r="R174" s="40">
        <v>1.8852829821843566</v>
      </c>
      <c r="Z174" s="8"/>
      <c r="AA174" s="8"/>
      <c r="AI174" s="23"/>
      <c r="AJ174" s="23"/>
      <c r="AK174" s="23"/>
      <c r="AL174" s="23"/>
      <c r="AN174" s="23"/>
      <c r="AQ174" s="24"/>
      <c r="AT174"/>
      <c r="AU174"/>
      <c r="BG174" s="24"/>
      <c r="BH174" s="24"/>
      <c r="BI174" s="72"/>
      <c r="BL174" s="71"/>
      <c r="BM174" s="73"/>
      <c r="BO174" s="26"/>
      <c r="BP174" s="26"/>
      <c r="BQ174" s="26"/>
      <c r="BR174" s="26"/>
      <c r="BS174" s="26"/>
      <c r="BT174" s="26"/>
      <c r="CA174" s="42"/>
      <c r="CT174" s="43"/>
      <c r="CU174" s="43"/>
    </row>
    <row r="175" spans="8:99" x14ac:dyDescent="0.25">
      <c r="H175" s="32">
        <f t="shared" si="6"/>
        <v>0</v>
      </c>
      <c r="I175" s="45" t="s">
        <v>422</v>
      </c>
      <c r="J175" s="32" t="s">
        <v>423</v>
      </c>
      <c r="K175" s="35">
        <v>2.4783675378319479</v>
      </c>
      <c r="L175" s="39" t="s">
        <v>2</v>
      </c>
      <c r="M175" s="35">
        <v>0.6156614753256584</v>
      </c>
      <c r="N175" s="35">
        <v>-0.7880107536067219</v>
      </c>
      <c r="O175" s="37">
        <v>0.6156614753256584</v>
      </c>
      <c r="P175" s="39">
        <v>0.2119892463932781</v>
      </c>
      <c r="Q175" s="39">
        <v>0.2119892463932781</v>
      </c>
      <c r="R175" s="41">
        <v>1.8910371511986335</v>
      </c>
      <c r="Z175" s="8"/>
      <c r="AA175" s="8"/>
      <c r="AI175" s="23"/>
      <c r="AJ175" s="23"/>
      <c r="AK175" s="23"/>
      <c r="AL175" s="23"/>
      <c r="AN175" s="23"/>
      <c r="AQ175" s="24"/>
      <c r="AT175"/>
      <c r="AU175"/>
      <c r="BG175" s="24"/>
      <c r="BH175" s="24"/>
      <c r="BI175" s="72"/>
      <c r="BL175" s="71"/>
      <c r="BM175" s="73"/>
      <c r="BO175" s="26"/>
      <c r="BP175" s="26"/>
      <c r="BQ175" s="26"/>
      <c r="BR175" s="26"/>
      <c r="BS175" s="26"/>
      <c r="BT175" s="26"/>
      <c r="CA175" s="42"/>
      <c r="CT175" s="43"/>
      <c r="CU175" s="43"/>
    </row>
    <row r="176" spans="8:99" x14ac:dyDescent="0.25">
      <c r="H176" s="32">
        <f t="shared" si="6"/>
        <v>0</v>
      </c>
      <c r="I176" s="44" t="s">
        <v>424</v>
      </c>
      <c r="J176" s="66" t="s">
        <v>425</v>
      </c>
      <c r="K176" s="34">
        <v>2.4958208303518914</v>
      </c>
      <c r="L176" s="38" t="s">
        <v>2</v>
      </c>
      <c r="M176" s="34">
        <v>0.60181502315204816</v>
      </c>
      <c r="N176" s="34">
        <v>-0.79863551004729294</v>
      </c>
      <c r="O176" s="36">
        <v>0.60181502315204816</v>
      </c>
      <c r="P176" s="38">
        <v>0.20136448995270706</v>
      </c>
      <c r="Q176" s="38">
        <v>0.20136448995270706</v>
      </c>
      <c r="R176" s="40">
        <v>1.8966473104123986</v>
      </c>
      <c r="Z176" s="8"/>
      <c r="AA176" s="8"/>
      <c r="AI176" s="23"/>
      <c r="AJ176" s="23"/>
      <c r="AK176" s="23"/>
      <c r="AL176" s="23"/>
      <c r="AN176" s="23"/>
      <c r="AQ176" s="24"/>
      <c r="AT176"/>
      <c r="AU176"/>
      <c r="BG176" s="24"/>
      <c r="BH176" s="24"/>
      <c r="BI176" s="72"/>
      <c r="BL176" s="71"/>
      <c r="BM176" s="73"/>
      <c r="BO176" s="26"/>
      <c r="BP176" s="26"/>
      <c r="BQ176" s="26"/>
      <c r="BR176" s="26"/>
      <c r="BS176" s="26"/>
      <c r="BT176" s="26"/>
      <c r="CA176" s="42"/>
      <c r="CT176" s="43"/>
      <c r="CU176" s="43"/>
    </row>
    <row r="177" spans="8:99" x14ac:dyDescent="0.25">
      <c r="H177" s="32">
        <f t="shared" si="6"/>
        <v>0</v>
      </c>
      <c r="I177" s="45" t="s">
        <v>426</v>
      </c>
      <c r="J177" s="32" t="s">
        <v>427</v>
      </c>
      <c r="K177" s="46">
        <v>2.5132741228718345</v>
      </c>
      <c r="L177" s="38" t="s">
        <v>2</v>
      </c>
      <c r="M177" s="35">
        <v>0.58778525229247325</v>
      </c>
      <c r="N177" s="35">
        <v>-0.80901699437494734</v>
      </c>
      <c r="O177" s="37">
        <v>0.58778525229247325</v>
      </c>
      <c r="P177" s="39">
        <v>0.19098300562505266</v>
      </c>
      <c r="Q177" s="35">
        <v>0.19098300562505266</v>
      </c>
      <c r="R177" s="39">
        <v>1.9021130325903071</v>
      </c>
      <c r="Z177" s="8"/>
      <c r="AA177" s="8"/>
      <c r="AI177" s="23"/>
      <c r="AJ177" s="23"/>
      <c r="AK177" s="23"/>
      <c r="AL177" s="23"/>
      <c r="AN177" s="23"/>
      <c r="AQ177" s="24"/>
      <c r="AT177"/>
      <c r="AU177"/>
      <c r="BG177" s="24"/>
      <c r="BH177" s="24"/>
      <c r="BI177" s="72"/>
      <c r="BL177" s="71"/>
      <c r="BM177" s="73"/>
      <c r="BO177" s="26"/>
      <c r="BP177" s="26"/>
      <c r="BQ177" s="26"/>
      <c r="BR177" s="26"/>
      <c r="BS177" s="26"/>
      <c r="BT177" s="26"/>
      <c r="CA177" s="42"/>
      <c r="CT177" s="43"/>
      <c r="CU177" s="43"/>
    </row>
    <row r="178" spans="8:99" x14ac:dyDescent="0.25">
      <c r="H178" s="32">
        <f t="shared" si="6"/>
        <v>0</v>
      </c>
      <c r="I178" s="44" t="s">
        <v>428</v>
      </c>
      <c r="J178" s="66" t="s">
        <v>429</v>
      </c>
      <c r="K178" s="34">
        <v>2.5307274153917776</v>
      </c>
      <c r="L178" s="38" t="s">
        <v>2</v>
      </c>
      <c r="M178" s="34">
        <v>0.57357643635104638</v>
      </c>
      <c r="N178" s="34">
        <v>-0.81915204428899158</v>
      </c>
      <c r="O178" s="36">
        <v>0.57357643635104638</v>
      </c>
      <c r="P178" s="38">
        <v>0.18084795571100842</v>
      </c>
      <c r="Q178" s="38">
        <v>0.18084795571100842</v>
      </c>
      <c r="R178" s="40">
        <v>1.9074339014964536</v>
      </c>
      <c r="Z178" s="8"/>
      <c r="AA178" s="8"/>
      <c r="AI178" s="23"/>
      <c r="AJ178" s="23"/>
      <c r="AK178" s="23"/>
      <c r="AL178" s="23"/>
      <c r="AN178" s="23"/>
      <c r="AQ178" s="24"/>
      <c r="AT178"/>
      <c r="AU178"/>
      <c r="BG178" s="24"/>
      <c r="BH178" s="24"/>
      <c r="BI178" s="72"/>
      <c r="BL178" s="71"/>
      <c r="BM178" s="73"/>
      <c r="BO178" s="26"/>
      <c r="BP178" s="26"/>
      <c r="BQ178" s="26"/>
      <c r="BR178" s="26"/>
      <c r="BS178" s="26"/>
      <c r="BT178" s="26"/>
      <c r="CA178" s="42"/>
      <c r="CT178" s="43"/>
      <c r="CU178" s="43"/>
    </row>
    <row r="179" spans="8:99" x14ac:dyDescent="0.25">
      <c r="H179" s="32">
        <f t="shared" si="6"/>
        <v>0</v>
      </c>
      <c r="I179" s="45" t="s">
        <v>430</v>
      </c>
      <c r="J179" s="32" t="s">
        <v>431</v>
      </c>
      <c r="K179" s="35">
        <v>2.5481807079117211</v>
      </c>
      <c r="L179" s="39" t="s">
        <v>2</v>
      </c>
      <c r="M179" s="35">
        <v>0.5591929034707469</v>
      </c>
      <c r="N179" s="35">
        <v>-0.82903757255504162</v>
      </c>
      <c r="O179" s="37">
        <v>0.5591929034707469</v>
      </c>
      <c r="P179" s="39">
        <v>0.17096242744495838</v>
      </c>
      <c r="Q179" s="39">
        <v>0.17096242744495838</v>
      </c>
      <c r="R179" s="41">
        <v>1.9126095119260709</v>
      </c>
      <c r="Z179" s="8"/>
      <c r="AA179" s="8"/>
      <c r="AI179" s="23"/>
      <c r="AJ179" s="23"/>
      <c r="AK179" s="23"/>
      <c r="AL179" s="23"/>
      <c r="AN179" s="23"/>
      <c r="AQ179" s="24"/>
      <c r="AT179"/>
      <c r="AU179"/>
      <c r="BG179" s="24"/>
      <c r="BH179" s="24"/>
      <c r="BI179" s="72"/>
      <c r="BL179" s="71"/>
      <c r="BM179" s="73"/>
      <c r="BO179" s="26"/>
      <c r="BP179" s="26"/>
      <c r="BQ179" s="26"/>
      <c r="BR179" s="26"/>
      <c r="BS179" s="26"/>
      <c r="BT179" s="26"/>
      <c r="CA179" s="42"/>
      <c r="CT179" s="43"/>
      <c r="CU179" s="43"/>
    </row>
    <row r="180" spans="8:99" x14ac:dyDescent="0.25">
      <c r="H180" s="32">
        <f t="shared" si="6"/>
        <v>0</v>
      </c>
      <c r="I180" s="44" t="s">
        <v>432</v>
      </c>
      <c r="J180" s="66" t="s">
        <v>433</v>
      </c>
      <c r="K180" s="34">
        <v>2.5656340004316647</v>
      </c>
      <c r="L180" s="38" t="s">
        <v>2</v>
      </c>
      <c r="M180" s="34">
        <v>0.54463903501502697</v>
      </c>
      <c r="N180" s="34">
        <v>-0.83867056794542416</v>
      </c>
      <c r="O180" s="36">
        <v>0.54463903501502697</v>
      </c>
      <c r="P180" s="38">
        <v>0.16132943205457584</v>
      </c>
      <c r="Q180" s="38">
        <v>0.16132943205457584</v>
      </c>
      <c r="R180" s="40">
        <v>1.9176394697363861</v>
      </c>
      <c r="Z180" s="8"/>
      <c r="AA180" s="8"/>
      <c r="AI180" s="23"/>
      <c r="AJ180" s="23"/>
      <c r="AK180" s="23"/>
      <c r="AL180" s="23"/>
      <c r="AN180" s="23"/>
      <c r="AQ180" s="24"/>
      <c r="AT180"/>
      <c r="AU180"/>
      <c r="BG180" s="24"/>
      <c r="BH180" s="24"/>
      <c r="BI180" s="72"/>
      <c r="BL180" s="71"/>
      <c r="BM180" s="73"/>
      <c r="BO180" s="26"/>
      <c r="BP180" s="26"/>
      <c r="BQ180" s="26"/>
      <c r="BR180" s="26"/>
      <c r="BS180" s="26"/>
      <c r="BT180" s="26"/>
      <c r="CA180" s="42"/>
      <c r="CT180" s="43"/>
      <c r="CU180" s="43"/>
    </row>
    <row r="181" spans="8:99" x14ac:dyDescent="0.25">
      <c r="H181" s="32">
        <f t="shared" si="6"/>
        <v>0</v>
      </c>
      <c r="I181" s="45" t="s">
        <v>434</v>
      </c>
      <c r="J181" s="32" t="s">
        <v>435</v>
      </c>
      <c r="K181" s="35">
        <v>2.5830872929516078</v>
      </c>
      <c r="L181" s="39" t="s">
        <v>2</v>
      </c>
      <c r="M181" s="35">
        <v>0.5299192642332049</v>
      </c>
      <c r="N181" s="35">
        <v>-0.84804809615642596</v>
      </c>
      <c r="O181" s="37">
        <v>0.5299192642332049</v>
      </c>
      <c r="P181" s="39">
        <v>0.15195190384357404</v>
      </c>
      <c r="Q181" s="39">
        <v>0.15195190384357404</v>
      </c>
      <c r="R181" s="41">
        <v>1.9225233918766376</v>
      </c>
      <c r="Z181" s="8"/>
      <c r="AA181" s="8"/>
      <c r="AI181" s="23"/>
      <c r="AJ181" s="23"/>
      <c r="AK181" s="23"/>
      <c r="AL181" s="23"/>
      <c r="AN181" s="23"/>
      <c r="AQ181" s="24"/>
      <c r="AT181"/>
      <c r="AU181"/>
      <c r="BG181" s="24"/>
      <c r="BH181" s="24"/>
      <c r="BI181" s="72"/>
      <c r="BL181" s="71"/>
      <c r="BM181" s="73"/>
      <c r="BO181" s="26"/>
      <c r="BP181" s="26"/>
      <c r="BQ181" s="26"/>
      <c r="BR181" s="26"/>
      <c r="BS181" s="26"/>
      <c r="BT181" s="26"/>
      <c r="CA181" s="42"/>
      <c r="CT181" s="43"/>
      <c r="CU181" s="43"/>
    </row>
    <row r="182" spans="8:99" x14ac:dyDescent="0.25">
      <c r="H182" s="32">
        <f t="shared" si="6"/>
        <v>0</v>
      </c>
      <c r="I182" s="44" t="s">
        <v>436</v>
      </c>
      <c r="J182" s="66" t="s">
        <v>437</v>
      </c>
      <c r="K182" s="34">
        <v>2.6005405854715509</v>
      </c>
      <c r="L182" s="38" t="s">
        <v>2</v>
      </c>
      <c r="M182" s="34">
        <v>0.51503807491005438</v>
      </c>
      <c r="N182" s="34">
        <v>-0.85716730070211222</v>
      </c>
      <c r="O182" s="36">
        <v>0.51503807491005438</v>
      </c>
      <c r="P182" s="38">
        <v>0.14283269929788778</v>
      </c>
      <c r="Q182" s="38">
        <v>0.14283269929788778</v>
      </c>
      <c r="R182" s="40">
        <v>1.9272609064172459</v>
      </c>
      <c r="Z182" s="8"/>
      <c r="AA182" s="8"/>
      <c r="AI182" s="23"/>
      <c r="AJ182" s="23"/>
      <c r="AK182" s="23"/>
      <c r="AL182" s="23"/>
      <c r="AN182" s="23"/>
      <c r="AQ182" s="24"/>
      <c r="AT182"/>
      <c r="AU182"/>
      <c r="BG182" s="24"/>
      <c r="BH182" s="24"/>
      <c r="BI182" s="72"/>
      <c r="BL182" s="71"/>
      <c r="BM182" s="73"/>
      <c r="BO182" s="26"/>
      <c r="BP182" s="26"/>
      <c r="BQ182" s="26"/>
      <c r="BR182" s="26"/>
      <c r="BS182" s="26"/>
      <c r="BT182" s="26"/>
      <c r="CA182" s="42"/>
      <c r="CT182" s="43"/>
      <c r="CU182" s="43"/>
    </row>
    <row r="183" spans="8:99" x14ac:dyDescent="0.25">
      <c r="H183" s="32">
        <f t="shared" ref="H183:H233" si="7">CQ183</f>
        <v>0</v>
      </c>
      <c r="I183" s="45" t="s">
        <v>438</v>
      </c>
      <c r="J183" s="32" t="s">
        <v>439</v>
      </c>
      <c r="K183" s="35">
        <v>2.6179938779914944</v>
      </c>
      <c r="L183" s="39" t="s">
        <v>2</v>
      </c>
      <c r="M183" s="35">
        <v>0.49999999999999994</v>
      </c>
      <c r="N183" s="35">
        <v>-0.86602540378443871</v>
      </c>
      <c r="O183" s="37">
        <v>0.49999999999999994</v>
      </c>
      <c r="P183" s="39">
        <v>0.13397459621556129</v>
      </c>
      <c r="Q183" s="39">
        <v>0.13397459621556129</v>
      </c>
      <c r="R183" s="41">
        <v>1.9318516525781368</v>
      </c>
      <c r="Z183" s="8"/>
      <c r="AA183" s="8"/>
      <c r="AI183" s="23"/>
      <c r="AJ183" s="23"/>
      <c r="AK183" s="23"/>
      <c r="AL183" s="23"/>
      <c r="AN183" s="23"/>
      <c r="AQ183" s="24"/>
      <c r="AT183"/>
      <c r="AU183"/>
      <c r="BG183" s="24"/>
      <c r="BH183" s="24"/>
      <c r="BI183" s="72"/>
      <c r="BL183" s="71"/>
      <c r="BM183" s="73"/>
      <c r="BO183" s="26"/>
      <c r="BP183" s="26"/>
      <c r="BQ183" s="26"/>
      <c r="BR183" s="26"/>
      <c r="BS183" s="26"/>
      <c r="BT183" s="26"/>
      <c r="CA183" s="42"/>
      <c r="CT183" s="43"/>
      <c r="CU183" s="43"/>
    </row>
    <row r="184" spans="8:99" x14ac:dyDescent="0.25">
      <c r="H184" s="32">
        <f t="shared" si="7"/>
        <v>0</v>
      </c>
      <c r="I184" s="44" t="s">
        <v>440</v>
      </c>
      <c r="J184" s="66" t="s">
        <v>441</v>
      </c>
      <c r="K184" s="34">
        <v>2.6354471705114375</v>
      </c>
      <c r="L184" s="38" t="s">
        <v>2</v>
      </c>
      <c r="M184" s="34">
        <v>0.48480962024633717</v>
      </c>
      <c r="N184" s="34">
        <v>-0.87461970713939574</v>
      </c>
      <c r="O184" s="36">
        <v>0.48480962024633717</v>
      </c>
      <c r="P184" s="38">
        <v>0.12538029286060426</v>
      </c>
      <c r="Q184" s="38">
        <v>0.12538029286060426</v>
      </c>
      <c r="R184" s="40">
        <v>1.9362952807562155</v>
      </c>
      <c r="Z184" s="8"/>
      <c r="AA184" s="8"/>
      <c r="AI184" s="23"/>
      <c r="AJ184" s="23"/>
      <c r="AK184" s="23"/>
      <c r="AL184" s="23"/>
      <c r="AN184" s="23"/>
      <c r="AQ184" s="24"/>
      <c r="AT184"/>
      <c r="AU184"/>
      <c r="BG184" s="24"/>
      <c r="BH184" s="24"/>
      <c r="BI184" s="72"/>
      <c r="BL184" s="71"/>
      <c r="BM184" s="73"/>
      <c r="BO184" s="26"/>
      <c r="BP184" s="26"/>
      <c r="BQ184" s="26"/>
      <c r="BR184" s="26"/>
      <c r="BS184" s="26"/>
      <c r="BT184" s="26"/>
      <c r="CA184" s="42"/>
      <c r="CT184" s="43"/>
      <c r="CU184" s="43"/>
    </row>
    <row r="185" spans="8:99" x14ac:dyDescent="0.25">
      <c r="H185" s="32">
        <f t="shared" si="7"/>
        <v>0</v>
      </c>
      <c r="I185" s="45" t="s">
        <v>442</v>
      </c>
      <c r="J185" s="32" t="s">
        <v>443</v>
      </c>
      <c r="K185" s="35">
        <v>2.6529004630313806</v>
      </c>
      <c r="L185" s="39" t="s">
        <v>2</v>
      </c>
      <c r="M185" s="35">
        <v>0.46947156278589108</v>
      </c>
      <c r="N185" s="35">
        <v>-0.88294759285892677</v>
      </c>
      <c r="O185" s="37">
        <v>0.46947156278589108</v>
      </c>
      <c r="P185" s="39">
        <v>0.11705240714107323</v>
      </c>
      <c r="Q185" s="39">
        <v>0.11705240714107323</v>
      </c>
      <c r="R185" s="41">
        <v>1.9405914525519929</v>
      </c>
      <c r="Z185" s="8"/>
      <c r="AA185" s="8"/>
      <c r="AI185" s="23"/>
      <c r="AJ185" s="23"/>
      <c r="AK185" s="23"/>
      <c r="AL185" s="23"/>
      <c r="AN185" s="23"/>
      <c r="AQ185" s="24"/>
      <c r="AT185"/>
      <c r="AU185"/>
      <c r="BG185" s="24"/>
      <c r="BH185" s="24"/>
      <c r="BI185" s="72"/>
      <c r="BL185" s="71"/>
      <c r="BM185" s="73"/>
      <c r="BO185" s="26"/>
      <c r="BP185" s="26"/>
      <c r="BQ185" s="26"/>
      <c r="BR185" s="26"/>
      <c r="BS185" s="26"/>
      <c r="BT185" s="26"/>
      <c r="CA185" s="42"/>
      <c r="CT185" s="43"/>
      <c r="CU185" s="43"/>
    </row>
    <row r="186" spans="8:99" x14ac:dyDescent="0.25">
      <c r="H186" s="32">
        <f t="shared" si="7"/>
        <v>0</v>
      </c>
      <c r="I186" s="44" t="s">
        <v>444</v>
      </c>
      <c r="J186" s="66" t="s">
        <v>445</v>
      </c>
      <c r="K186" s="34">
        <v>2.6703537555513241</v>
      </c>
      <c r="L186" s="38" t="s">
        <v>2</v>
      </c>
      <c r="M186" s="34">
        <v>0.45399049973954686</v>
      </c>
      <c r="N186" s="34">
        <v>-0.89100652418836779</v>
      </c>
      <c r="O186" s="36">
        <v>0.45399049973954686</v>
      </c>
      <c r="P186" s="38">
        <v>0.10899347581163221</v>
      </c>
      <c r="Q186" s="38">
        <v>0.10899347581163221</v>
      </c>
      <c r="R186" s="40">
        <v>1.9447398407953531</v>
      </c>
      <c r="Z186" s="8"/>
      <c r="AA186" s="8"/>
      <c r="AI186" s="23"/>
      <c r="AJ186" s="23"/>
      <c r="AK186" s="23"/>
      <c r="AL186" s="23"/>
      <c r="AN186" s="23"/>
      <c r="AQ186" s="24"/>
      <c r="AT186"/>
      <c r="AU186"/>
      <c r="BG186" s="24"/>
      <c r="BH186" s="24"/>
      <c r="BI186" s="72"/>
      <c r="BL186" s="71"/>
      <c r="BM186" s="73"/>
      <c r="BO186" s="26"/>
      <c r="BP186" s="26"/>
      <c r="BQ186" s="26"/>
      <c r="BR186" s="26"/>
      <c r="BS186" s="26"/>
      <c r="BT186" s="26"/>
      <c r="CA186" s="42"/>
      <c r="CT186" s="43"/>
      <c r="CU186" s="43"/>
    </row>
    <row r="187" spans="8:99" x14ac:dyDescent="0.25">
      <c r="H187" s="32">
        <f t="shared" si="7"/>
        <v>0</v>
      </c>
      <c r="I187" s="45" t="s">
        <v>446</v>
      </c>
      <c r="J187" s="32" t="s">
        <v>447</v>
      </c>
      <c r="K187" s="35">
        <v>2.6878070480712677</v>
      </c>
      <c r="L187" s="39" t="s">
        <v>2</v>
      </c>
      <c r="M187" s="35">
        <v>0.43837114678907729</v>
      </c>
      <c r="N187" s="35">
        <v>-0.89879404629916704</v>
      </c>
      <c r="O187" s="37">
        <v>0.43837114678907729</v>
      </c>
      <c r="P187" s="39">
        <v>0.10120595370083296</v>
      </c>
      <c r="Q187" s="39">
        <v>0.10120595370083296</v>
      </c>
      <c r="R187" s="41">
        <v>1.9487401295704705</v>
      </c>
      <c r="Z187" s="8"/>
      <c r="AA187" s="8"/>
      <c r="AI187" s="23"/>
      <c r="AJ187" s="23"/>
      <c r="AK187" s="23"/>
      <c r="AL187" s="23"/>
      <c r="AN187" s="23"/>
      <c r="AQ187" s="24"/>
      <c r="AT187"/>
      <c r="AU187"/>
      <c r="BG187" s="24"/>
      <c r="BH187" s="24"/>
      <c r="BI187" s="72"/>
      <c r="BL187" s="71"/>
      <c r="BM187" s="73"/>
      <c r="BO187" s="26"/>
      <c r="BP187" s="26"/>
      <c r="BQ187" s="26"/>
      <c r="BR187" s="26"/>
      <c r="BS187" s="26"/>
      <c r="BT187" s="26"/>
      <c r="CA187" s="42"/>
      <c r="CT187" s="43"/>
      <c r="CU187" s="43"/>
    </row>
    <row r="188" spans="8:99" x14ac:dyDescent="0.25">
      <c r="H188" s="32">
        <f t="shared" si="7"/>
        <v>0</v>
      </c>
      <c r="I188" s="44" t="s">
        <v>448</v>
      </c>
      <c r="J188" s="66" t="s">
        <v>449</v>
      </c>
      <c r="K188" s="34">
        <v>2.7052603405912108</v>
      </c>
      <c r="L188" s="38" t="s">
        <v>2</v>
      </c>
      <c r="M188" s="34">
        <v>0.4226182617406995</v>
      </c>
      <c r="N188" s="34">
        <v>-0.90630778703664994</v>
      </c>
      <c r="O188" s="36">
        <v>0.4226182617406995</v>
      </c>
      <c r="P188" s="38">
        <v>9.3692212963350063E-2</v>
      </c>
      <c r="Q188" s="38">
        <v>9.3692212963350063E-2</v>
      </c>
      <c r="R188" s="40">
        <v>1.9525920142398669</v>
      </c>
      <c r="Z188" s="8"/>
      <c r="AA188" s="8"/>
      <c r="AI188" s="23"/>
      <c r="AJ188" s="23"/>
      <c r="AK188" s="23"/>
      <c r="AL188" s="23"/>
      <c r="AN188" s="23"/>
      <c r="AQ188" s="24"/>
      <c r="AT188"/>
      <c r="AU188"/>
      <c r="BG188" s="24"/>
      <c r="BH188" s="24"/>
      <c r="BI188" s="72"/>
      <c r="BL188" s="71"/>
      <c r="BM188" s="73"/>
      <c r="BO188" s="26"/>
      <c r="BP188" s="26"/>
      <c r="BQ188" s="26"/>
      <c r="BR188" s="26"/>
      <c r="BS188" s="26"/>
      <c r="BT188" s="26"/>
      <c r="CA188" s="42"/>
      <c r="CT188" s="43"/>
      <c r="CU188" s="43"/>
    </row>
    <row r="189" spans="8:99" x14ac:dyDescent="0.25">
      <c r="H189" s="32">
        <f t="shared" si="7"/>
        <v>0</v>
      </c>
      <c r="I189" s="45" t="s">
        <v>450</v>
      </c>
      <c r="J189" s="32" t="s">
        <v>451</v>
      </c>
      <c r="K189" s="35">
        <v>2.7227136331111539</v>
      </c>
      <c r="L189" s="39" t="s">
        <v>2</v>
      </c>
      <c r="M189" s="35">
        <v>0.40673664307580043</v>
      </c>
      <c r="N189" s="35">
        <v>-0.91354545764260076</v>
      </c>
      <c r="O189" s="37">
        <v>0.40673664307580043</v>
      </c>
      <c r="P189" s="39">
        <v>8.6454542357399244E-2</v>
      </c>
      <c r="Q189" s="39">
        <v>8.6454542357399244E-2</v>
      </c>
      <c r="R189" s="41">
        <v>1.9562952014676112</v>
      </c>
      <c r="Z189" s="8"/>
      <c r="AA189" s="8"/>
      <c r="AI189" s="23"/>
      <c r="AJ189" s="23"/>
      <c r="AK189" s="23"/>
      <c r="AL189" s="23"/>
      <c r="AN189" s="23"/>
      <c r="AQ189" s="24"/>
      <c r="AT189"/>
      <c r="AU189"/>
      <c r="BG189" s="24"/>
      <c r="BH189" s="24"/>
      <c r="BI189" s="72"/>
      <c r="BL189" s="71"/>
      <c r="BM189" s="73"/>
      <c r="BO189" s="26"/>
      <c r="BP189" s="26"/>
      <c r="BQ189" s="26"/>
      <c r="BR189" s="26"/>
      <c r="BS189" s="26"/>
      <c r="BT189" s="26"/>
      <c r="CA189" s="42"/>
      <c r="CT189" s="43"/>
      <c r="CU189" s="43"/>
    </row>
    <row r="190" spans="8:99" x14ac:dyDescent="0.25">
      <c r="H190" s="32">
        <f t="shared" si="7"/>
        <v>0</v>
      </c>
      <c r="I190" s="44" t="s">
        <v>452</v>
      </c>
      <c r="J190" s="66" t="s">
        <v>453</v>
      </c>
      <c r="K190" s="34">
        <v>2.740166925631097</v>
      </c>
      <c r="L190" s="38" t="s">
        <v>2</v>
      </c>
      <c r="M190" s="34">
        <v>0.39073112848927416</v>
      </c>
      <c r="N190" s="34">
        <v>-0.92050485345244015</v>
      </c>
      <c r="O190" s="36">
        <v>0.39073112848927416</v>
      </c>
      <c r="P190" s="38">
        <v>7.9495146547559847E-2</v>
      </c>
      <c r="Q190" s="38">
        <v>7.9495146547559847E-2</v>
      </c>
      <c r="R190" s="40">
        <v>1.9598494092416592</v>
      </c>
      <c r="Z190" s="8"/>
      <c r="AA190" s="8"/>
      <c r="AI190" s="23"/>
      <c r="AJ190" s="23"/>
      <c r="AK190" s="23"/>
      <c r="AL190" s="23"/>
      <c r="AN190" s="23"/>
      <c r="AQ190" s="24"/>
      <c r="AT190"/>
      <c r="AU190"/>
      <c r="BG190" s="24"/>
      <c r="BH190" s="24"/>
      <c r="BI190" s="72"/>
      <c r="BL190" s="71"/>
      <c r="BM190" s="73"/>
      <c r="BO190" s="26"/>
      <c r="BP190" s="26"/>
      <c r="BQ190" s="26"/>
      <c r="BR190" s="26"/>
      <c r="BS190" s="26"/>
      <c r="BT190" s="26"/>
      <c r="CA190" s="42"/>
      <c r="CT190" s="43"/>
      <c r="CU190" s="43"/>
    </row>
    <row r="191" spans="8:99" x14ac:dyDescent="0.25">
      <c r="H191" s="32">
        <f t="shared" si="7"/>
        <v>0</v>
      </c>
      <c r="I191" s="45" t="s">
        <v>454</v>
      </c>
      <c r="J191" s="32" t="s">
        <v>455</v>
      </c>
      <c r="K191" s="35">
        <v>2.7576202181510405</v>
      </c>
      <c r="L191" s="39" t="s">
        <v>2</v>
      </c>
      <c r="M191" s="35">
        <v>0.37460659341591224</v>
      </c>
      <c r="N191" s="35">
        <v>-0.92718385456678731</v>
      </c>
      <c r="O191" s="37">
        <v>0.37460659341591224</v>
      </c>
      <c r="P191" s="39">
        <v>7.2816145433212687E-2</v>
      </c>
      <c r="Q191" s="39">
        <v>7.2816145433212687E-2</v>
      </c>
      <c r="R191" s="41">
        <v>1.963254366895328</v>
      </c>
      <c r="Z191" s="8"/>
      <c r="AA191" s="8"/>
      <c r="AI191" s="23"/>
      <c r="AJ191" s="23"/>
      <c r="AK191" s="23"/>
      <c r="AL191" s="23"/>
      <c r="AN191" s="23"/>
      <c r="AQ191" s="24"/>
      <c r="AT191"/>
      <c r="AU191"/>
      <c r="BG191" s="24"/>
      <c r="BH191" s="24"/>
      <c r="BI191" s="72"/>
      <c r="BL191" s="71"/>
      <c r="BM191" s="73"/>
      <c r="BO191" s="26"/>
      <c r="BP191" s="26"/>
      <c r="BQ191" s="26"/>
      <c r="BR191" s="26"/>
      <c r="BS191" s="26"/>
      <c r="BT191" s="26"/>
      <c r="CA191" s="42"/>
      <c r="CT191" s="43"/>
      <c r="CU191" s="43"/>
    </row>
    <row r="192" spans="8:99" x14ac:dyDescent="0.25">
      <c r="H192" s="32">
        <f t="shared" si="7"/>
        <v>0</v>
      </c>
      <c r="I192" s="44" t="s">
        <v>456</v>
      </c>
      <c r="J192" s="66" t="s">
        <v>457</v>
      </c>
      <c r="K192" s="34">
        <v>2.7750735106709841</v>
      </c>
      <c r="L192" s="38" t="s">
        <v>2</v>
      </c>
      <c r="M192" s="34">
        <v>0.35836794954530021</v>
      </c>
      <c r="N192" s="34">
        <v>-0.93358042649720174</v>
      </c>
      <c r="O192" s="36">
        <v>0.35836794954530021</v>
      </c>
      <c r="P192" s="38">
        <v>6.6419573502798257E-2</v>
      </c>
      <c r="Q192" s="38">
        <v>6.6419573502798257E-2</v>
      </c>
      <c r="R192" s="40">
        <v>1.966509815127909</v>
      </c>
      <c r="Z192" s="8"/>
      <c r="AA192" s="8"/>
      <c r="AI192" s="23"/>
      <c r="AJ192" s="23"/>
      <c r="AK192" s="23"/>
      <c r="AL192" s="23"/>
      <c r="AN192" s="23"/>
      <c r="AQ192" s="24"/>
      <c r="AT192"/>
      <c r="AU192"/>
      <c r="BG192" s="24"/>
      <c r="BH192" s="24"/>
      <c r="BI192" s="72"/>
      <c r="BL192" s="71"/>
      <c r="BM192" s="73"/>
      <c r="BO192" s="26"/>
      <c r="BP192" s="26"/>
      <c r="BQ192" s="26"/>
      <c r="BR192" s="26"/>
      <c r="BS192" s="26"/>
      <c r="BT192" s="26"/>
      <c r="CA192" s="42"/>
      <c r="CT192" s="43"/>
      <c r="CU192" s="43"/>
    </row>
    <row r="193" spans="8:99" x14ac:dyDescent="0.25">
      <c r="H193" s="32">
        <f t="shared" si="7"/>
        <v>0</v>
      </c>
      <c r="I193" s="45" t="s">
        <v>458</v>
      </c>
      <c r="J193" s="32" t="s">
        <v>459</v>
      </c>
      <c r="K193" s="35">
        <v>2.7925268031909272</v>
      </c>
      <c r="L193" s="39" t="s">
        <v>2</v>
      </c>
      <c r="M193" s="35">
        <v>0.34202014332566888</v>
      </c>
      <c r="N193" s="35">
        <v>-0.93969262078590832</v>
      </c>
      <c r="O193" s="37">
        <v>0.34202014332566888</v>
      </c>
      <c r="P193" s="39">
        <v>6.0307379214091683E-2</v>
      </c>
      <c r="Q193" s="39">
        <v>6.0307379214091683E-2</v>
      </c>
      <c r="R193" s="41">
        <v>1.969615506024416</v>
      </c>
      <c r="Z193" s="8"/>
      <c r="AA193" s="8"/>
      <c r="AI193" s="23"/>
      <c r="AJ193" s="23"/>
      <c r="AK193" s="23"/>
      <c r="AL193" s="23"/>
      <c r="AN193" s="23"/>
      <c r="AQ193" s="24"/>
      <c r="AT193"/>
      <c r="AU193"/>
      <c r="BG193" s="24"/>
      <c r="BH193" s="24"/>
      <c r="BI193" s="72"/>
      <c r="BL193" s="71"/>
      <c r="BM193" s="73"/>
      <c r="BO193" s="26"/>
      <c r="BP193" s="26"/>
      <c r="BQ193" s="26"/>
      <c r="BR193" s="26"/>
      <c r="BS193" s="26"/>
      <c r="BT193" s="26"/>
      <c r="CA193" s="42"/>
      <c r="CT193" s="43"/>
      <c r="CU193" s="43"/>
    </row>
    <row r="194" spans="8:99" x14ac:dyDescent="0.25">
      <c r="H194" s="32">
        <f t="shared" si="7"/>
        <v>0</v>
      </c>
      <c r="I194" s="44" t="s">
        <v>460</v>
      </c>
      <c r="J194" s="66" t="s">
        <v>461</v>
      </c>
      <c r="K194" s="34">
        <v>2.8099800957108703</v>
      </c>
      <c r="L194" s="38" t="s">
        <v>2</v>
      </c>
      <c r="M194" s="34">
        <v>0.32556815445715703</v>
      </c>
      <c r="N194" s="34">
        <v>-0.94551857559931674</v>
      </c>
      <c r="O194" s="36">
        <v>0.32556815445715703</v>
      </c>
      <c r="P194" s="38">
        <v>5.4481424400683265E-2</v>
      </c>
      <c r="Q194" s="38">
        <v>5.4481424400683265E-2</v>
      </c>
      <c r="R194" s="40">
        <v>1.9725712030744629</v>
      </c>
      <c r="Z194" s="8"/>
      <c r="AA194" s="8"/>
      <c r="AI194" s="23"/>
      <c r="AJ194" s="23"/>
      <c r="AK194" s="23"/>
      <c r="AL194" s="23"/>
      <c r="AN194" s="23"/>
      <c r="AQ194" s="24"/>
      <c r="AT194"/>
      <c r="AU194"/>
      <c r="BG194" s="24"/>
      <c r="BH194" s="24"/>
      <c r="BI194" s="72"/>
      <c r="BL194" s="71"/>
      <c r="BM194" s="73"/>
      <c r="BO194" s="26"/>
      <c r="BP194" s="26"/>
      <c r="BQ194" s="26"/>
      <c r="BR194" s="26"/>
      <c r="BS194" s="26"/>
      <c r="BT194" s="26"/>
      <c r="CA194" s="42"/>
      <c r="CT194" s="43"/>
      <c r="CU194" s="43"/>
    </row>
    <row r="195" spans="8:99" x14ac:dyDescent="0.25">
      <c r="H195" s="32">
        <f t="shared" si="7"/>
        <v>0</v>
      </c>
      <c r="I195" s="45" t="s">
        <v>462</v>
      </c>
      <c r="J195" s="32" t="s">
        <v>463</v>
      </c>
      <c r="K195" s="35">
        <v>2.8274333882308138</v>
      </c>
      <c r="L195" s="39" t="s">
        <v>2</v>
      </c>
      <c r="M195" s="35">
        <v>0.30901699437494751</v>
      </c>
      <c r="N195" s="35">
        <v>-0.95105651629515353</v>
      </c>
      <c r="O195" s="37">
        <v>0.30901699437494751</v>
      </c>
      <c r="P195" s="39">
        <v>4.8943483704846469E-2</v>
      </c>
      <c r="Q195" s="39">
        <v>4.8943483704846469E-2</v>
      </c>
      <c r="R195" s="41">
        <v>1.9753766811902755</v>
      </c>
      <c r="Z195" s="8"/>
      <c r="AA195" s="8"/>
      <c r="AI195" s="23"/>
      <c r="AJ195" s="23"/>
      <c r="AK195" s="23"/>
      <c r="AL195" s="23"/>
      <c r="AN195" s="23"/>
      <c r="AQ195" s="24"/>
      <c r="AT195"/>
      <c r="AU195"/>
      <c r="BG195" s="24"/>
      <c r="BH195" s="24"/>
      <c r="BI195" s="72"/>
      <c r="BL195" s="71"/>
      <c r="BM195" s="73"/>
      <c r="BO195" s="26"/>
      <c r="BP195" s="26"/>
      <c r="BQ195" s="26"/>
      <c r="BR195" s="26"/>
      <c r="BS195" s="26"/>
      <c r="BT195" s="26"/>
      <c r="CA195" s="42"/>
      <c r="CT195" s="43"/>
      <c r="CU195" s="43"/>
    </row>
    <row r="196" spans="8:99" x14ac:dyDescent="0.25">
      <c r="H196" s="32">
        <f t="shared" si="7"/>
        <v>0</v>
      </c>
      <c r="I196" s="44" t="s">
        <v>464</v>
      </c>
      <c r="J196" s="66" t="s">
        <v>465</v>
      </c>
      <c r="K196" s="34">
        <v>2.8448866807507569</v>
      </c>
      <c r="L196" s="38" t="s">
        <v>2</v>
      </c>
      <c r="M196" s="34">
        <v>0.29237170472273705</v>
      </c>
      <c r="N196" s="34">
        <v>-0.95630475596303544</v>
      </c>
      <c r="O196" s="36">
        <v>0.29237170472273705</v>
      </c>
      <c r="P196" s="38">
        <v>4.3695244036964564E-2</v>
      </c>
      <c r="Q196" s="38">
        <v>4.3695244036964564E-2</v>
      </c>
      <c r="R196" s="40">
        <v>1.9780317267238339</v>
      </c>
      <c r="Z196" s="8"/>
      <c r="AA196" s="8"/>
      <c r="AI196" s="23"/>
      <c r="AJ196" s="23"/>
      <c r="AK196" s="23"/>
      <c r="AL196" s="23"/>
      <c r="AN196" s="23"/>
      <c r="AQ196" s="24"/>
      <c r="AT196"/>
      <c r="AU196"/>
      <c r="BG196" s="24"/>
      <c r="BH196" s="24"/>
      <c r="BI196" s="72"/>
      <c r="BL196" s="71"/>
      <c r="BM196" s="73"/>
      <c r="BO196" s="26"/>
      <c r="BP196" s="26"/>
      <c r="BQ196" s="26"/>
      <c r="BR196" s="26"/>
      <c r="BS196" s="26"/>
      <c r="BT196" s="26"/>
      <c r="CA196" s="42"/>
      <c r="CT196" s="43"/>
      <c r="CU196" s="43"/>
    </row>
    <row r="197" spans="8:99" x14ac:dyDescent="0.25">
      <c r="H197" s="32">
        <f t="shared" si="7"/>
        <v>0</v>
      </c>
      <c r="I197" s="45" t="s">
        <v>466</v>
      </c>
      <c r="J197" s="32" t="s">
        <v>467</v>
      </c>
      <c r="K197" s="35">
        <v>2.8623399732707</v>
      </c>
      <c r="L197" s="39" t="s">
        <v>2</v>
      </c>
      <c r="M197" s="35">
        <v>0.27563735581699966</v>
      </c>
      <c r="N197" s="35">
        <v>-0.96126169593831867</v>
      </c>
      <c r="O197" s="37">
        <v>0.27563735581699966</v>
      </c>
      <c r="P197" s="39">
        <v>3.8738304061681328E-2</v>
      </c>
      <c r="Q197" s="39">
        <v>3.8738304061681328E-2</v>
      </c>
      <c r="R197" s="41">
        <v>1.9805361374831405</v>
      </c>
      <c r="Z197" s="8"/>
      <c r="AA197" s="8"/>
      <c r="AI197" s="23"/>
      <c r="AJ197" s="23"/>
      <c r="AK197" s="23"/>
      <c r="AL197" s="23"/>
      <c r="AN197" s="23"/>
      <c r="AQ197" s="24"/>
      <c r="AT197"/>
      <c r="AU197"/>
      <c r="BG197" s="24"/>
      <c r="BH197" s="24"/>
      <c r="BI197" s="72"/>
      <c r="BL197" s="71"/>
      <c r="BM197" s="73"/>
      <c r="BO197" s="26"/>
      <c r="BP197" s="26"/>
      <c r="BQ197" s="26"/>
      <c r="BR197" s="26"/>
      <c r="BS197" s="26"/>
      <c r="BT197" s="26"/>
      <c r="CA197" s="42"/>
      <c r="CT197" s="43"/>
      <c r="CU197" s="43"/>
    </row>
    <row r="198" spans="8:99" x14ac:dyDescent="0.25">
      <c r="H198" s="32">
        <f t="shared" si="7"/>
        <v>0</v>
      </c>
      <c r="I198" s="44" t="s">
        <v>468</v>
      </c>
      <c r="J198" s="66" t="s">
        <v>469</v>
      </c>
      <c r="K198" s="34">
        <v>2.8797932657906435</v>
      </c>
      <c r="L198" s="38" t="s">
        <v>2</v>
      </c>
      <c r="M198" s="34">
        <v>0.25881904510252102</v>
      </c>
      <c r="N198" s="34">
        <v>-0.9659258262890682</v>
      </c>
      <c r="O198" s="36">
        <v>0.25881904510252102</v>
      </c>
      <c r="P198" s="38">
        <v>3.4074173710931799E-2</v>
      </c>
      <c r="Q198" s="38">
        <v>3.4074173710931799E-2</v>
      </c>
      <c r="R198" s="40">
        <v>1.9828897227476208</v>
      </c>
      <c r="Z198" s="8"/>
      <c r="AA198" s="8"/>
      <c r="AI198" s="23"/>
      <c r="AJ198" s="23"/>
      <c r="AK198" s="23"/>
      <c r="AL198" s="23"/>
      <c r="AN198" s="23"/>
      <c r="AQ198" s="24"/>
      <c r="AT198"/>
      <c r="AU198"/>
      <c r="BG198" s="24"/>
      <c r="BH198" s="24"/>
      <c r="BI198" s="72"/>
      <c r="BL198" s="71"/>
      <c r="BM198" s="73"/>
      <c r="BO198" s="26"/>
      <c r="BP198" s="26"/>
      <c r="BQ198" s="26"/>
      <c r="BR198" s="26"/>
      <c r="BS198" s="26"/>
      <c r="BT198" s="26"/>
      <c r="CA198" s="42"/>
      <c r="CT198" s="43"/>
      <c r="CU198" s="43"/>
    </row>
    <row r="199" spans="8:99" x14ac:dyDescent="0.25">
      <c r="H199" s="32">
        <f t="shared" si="7"/>
        <v>0</v>
      </c>
      <c r="I199" s="45" t="s">
        <v>470</v>
      </c>
      <c r="J199" s="32" t="s">
        <v>471</v>
      </c>
      <c r="K199" s="35">
        <v>2.8972465583105871</v>
      </c>
      <c r="L199" s="39" t="s">
        <v>2</v>
      </c>
      <c r="M199" s="35">
        <v>0.24192189559966773</v>
      </c>
      <c r="N199" s="35">
        <v>-0.97029572627599647</v>
      </c>
      <c r="O199" s="37">
        <v>0.24192189559966773</v>
      </c>
      <c r="P199" s="39">
        <v>2.9704273724003527E-2</v>
      </c>
      <c r="Q199" s="39">
        <v>2.9704273724003527E-2</v>
      </c>
      <c r="R199" s="41">
        <v>1.985092303282644</v>
      </c>
      <c r="Z199" s="8"/>
      <c r="AA199" s="8"/>
      <c r="AI199" s="23"/>
      <c r="AJ199" s="23"/>
      <c r="AK199" s="23"/>
      <c r="AL199" s="23"/>
      <c r="AN199" s="23"/>
      <c r="AQ199" s="24"/>
      <c r="AT199"/>
      <c r="AU199"/>
      <c r="BG199" s="24"/>
      <c r="BH199" s="24"/>
      <c r="BI199" s="72"/>
      <c r="BL199" s="71"/>
      <c r="BM199" s="73"/>
      <c r="BO199" s="26"/>
      <c r="BP199" s="26"/>
      <c r="BQ199" s="26"/>
      <c r="BR199" s="26"/>
      <c r="BS199" s="26"/>
      <c r="BT199" s="26"/>
      <c r="CA199" s="42"/>
      <c r="CT199" s="43"/>
      <c r="CU199" s="43"/>
    </row>
    <row r="200" spans="8:99" x14ac:dyDescent="0.25">
      <c r="H200" s="32">
        <f t="shared" si="7"/>
        <v>0</v>
      </c>
      <c r="I200" s="44" t="s">
        <v>472</v>
      </c>
      <c r="J200" s="66" t="s">
        <v>473</v>
      </c>
      <c r="K200" s="34">
        <v>2.9146998508305306</v>
      </c>
      <c r="L200" s="38" t="s">
        <v>2</v>
      </c>
      <c r="M200" s="34">
        <v>0.22495105434386478</v>
      </c>
      <c r="N200" s="34">
        <v>-0.97437006478523525</v>
      </c>
      <c r="O200" s="36">
        <v>0.22495105434386478</v>
      </c>
      <c r="P200" s="38">
        <v>2.5629935214764754E-2</v>
      </c>
      <c r="Q200" s="38">
        <v>2.5629935214764754E-2</v>
      </c>
      <c r="R200" s="40">
        <v>1.9871437113531751</v>
      </c>
      <c r="Z200" s="8"/>
      <c r="AA200" s="8"/>
      <c r="AI200" s="23"/>
      <c r="AJ200" s="23"/>
      <c r="AK200" s="23"/>
      <c r="AL200" s="23"/>
      <c r="AN200" s="23"/>
      <c r="AQ200" s="24"/>
      <c r="AT200"/>
      <c r="AU200"/>
      <c r="BG200" s="24"/>
      <c r="BH200" s="24"/>
      <c r="BI200" s="72"/>
      <c r="BL200" s="71"/>
      <c r="BM200" s="73"/>
      <c r="BO200" s="26"/>
      <c r="BP200" s="26"/>
      <c r="BQ200" s="26"/>
      <c r="BR200" s="26"/>
      <c r="BS200" s="26"/>
      <c r="BT200" s="26"/>
      <c r="CA200" s="42"/>
      <c r="CT200" s="43"/>
      <c r="CU200" s="43"/>
    </row>
    <row r="201" spans="8:99" x14ac:dyDescent="0.25">
      <c r="H201" s="32">
        <f t="shared" si="7"/>
        <v>0</v>
      </c>
      <c r="I201" s="45" t="s">
        <v>474</v>
      </c>
      <c r="J201" s="32" t="s">
        <v>475</v>
      </c>
      <c r="K201" s="35">
        <v>2.9321531433504737</v>
      </c>
      <c r="L201" s="39" t="s">
        <v>2</v>
      </c>
      <c r="M201" s="35">
        <v>0.20791169081775931</v>
      </c>
      <c r="N201" s="35">
        <v>-0.97814760073380569</v>
      </c>
      <c r="O201" s="37">
        <v>0.20791169081775931</v>
      </c>
      <c r="P201" s="39">
        <v>2.1852399266194311E-2</v>
      </c>
      <c r="Q201" s="39">
        <v>2.1852399266194311E-2</v>
      </c>
      <c r="R201" s="41">
        <v>1.9890437907365468</v>
      </c>
      <c r="Z201" s="8"/>
      <c r="AA201" s="8"/>
      <c r="AI201" s="23"/>
      <c r="AJ201" s="23"/>
      <c r="AK201" s="23"/>
      <c r="AL201" s="23"/>
      <c r="AN201" s="23"/>
      <c r="AQ201" s="24"/>
      <c r="AT201"/>
      <c r="AU201"/>
      <c r="BG201" s="24"/>
      <c r="BH201" s="24"/>
      <c r="BI201" s="72"/>
      <c r="BL201" s="71"/>
      <c r="BM201" s="73"/>
      <c r="BO201" s="26"/>
      <c r="BP201" s="26"/>
      <c r="BQ201" s="26"/>
      <c r="BR201" s="26"/>
      <c r="BS201" s="26"/>
      <c r="BT201" s="26"/>
      <c r="CA201" s="42"/>
      <c r="CT201" s="43"/>
      <c r="CU201" s="43"/>
    </row>
    <row r="202" spans="8:99" x14ac:dyDescent="0.25">
      <c r="H202" s="32">
        <f t="shared" si="7"/>
        <v>0</v>
      </c>
      <c r="I202" s="44" t="s">
        <v>476</v>
      </c>
      <c r="J202" s="66" t="s">
        <v>477</v>
      </c>
      <c r="K202" s="34">
        <v>2.9496064358704168</v>
      </c>
      <c r="L202" s="38" t="s">
        <v>2</v>
      </c>
      <c r="M202" s="34">
        <v>0.19080899537654497</v>
      </c>
      <c r="N202" s="34">
        <v>-0.98162718344766398</v>
      </c>
      <c r="O202" s="36">
        <v>0.19080899537654497</v>
      </c>
      <c r="P202" s="38">
        <v>1.8372816552336024E-2</v>
      </c>
      <c r="Q202" s="38">
        <v>1.8372816552336024E-2</v>
      </c>
      <c r="R202" s="40">
        <v>1.9907923967343577</v>
      </c>
      <c r="Z202" s="8"/>
      <c r="AA202" s="8"/>
      <c r="AI202" s="23"/>
      <c r="AJ202" s="23"/>
      <c r="AK202" s="23"/>
      <c r="AL202" s="23"/>
      <c r="AN202" s="23"/>
      <c r="AQ202" s="24"/>
      <c r="AT202"/>
      <c r="AU202"/>
      <c r="BG202" s="24"/>
      <c r="BH202" s="24"/>
      <c r="BI202" s="72"/>
      <c r="BL202" s="71"/>
      <c r="BM202" s="73"/>
      <c r="BO202" s="26"/>
      <c r="BP202" s="26"/>
      <c r="BQ202" s="26"/>
      <c r="BR202" s="26"/>
      <c r="BS202" s="26"/>
      <c r="BT202" s="26"/>
      <c r="CA202" s="42"/>
      <c r="CT202" s="43"/>
      <c r="CU202" s="43"/>
    </row>
    <row r="203" spans="8:99" x14ac:dyDescent="0.25">
      <c r="H203" s="32">
        <f t="shared" si="7"/>
        <v>0</v>
      </c>
      <c r="I203" s="45" t="s">
        <v>478</v>
      </c>
      <c r="J203" s="32" t="s">
        <v>479</v>
      </c>
      <c r="K203" s="35">
        <v>2.9670597283903604</v>
      </c>
      <c r="L203" s="39" t="s">
        <v>2</v>
      </c>
      <c r="M203" s="35">
        <v>0.17364817766693028</v>
      </c>
      <c r="N203" s="35">
        <v>-0.98480775301220802</v>
      </c>
      <c r="O203" s="37">
        <v>0.17364817766693028</v>
      </c>
      <c r="P203" s="39">
        <v>1.519224698779198E-2</v>
      </c>
      <c r="Q203" s="39">
        <v>1.519224698779198E-2</v>
      </c>
      <c r="R203" s="41">
        <v>1.9923893961834911</v>
      </c>
      <c r="Z203" s="8"/>
      <c r="AA203" s="8"/>
      <c r="AI203" s="23"/>
      <c r="AJ203" s="23"/>
      <c r="AK203" s="23"/>
      <c r="AL203" s="23"/>
      <c r="AN203" s="23"/>
      <c r="AQ203" s="24"/>
      <c r="AT203"/>
      <c r="AU203"/>
      <c r="BG203" s="24"/>
      <c r="BH203" s="24"/>
      <c r="BI203" s="72"/>
      <c r="BL203" s="71"/>
      <c r="BM203" s="73"/>
      <c r="BO203" s="26"/>
      <c r="BP203" s="26"/>
      <c r="BQ203" s="26"/>
      <c r="BR203" s="26"/>
      <c r="BS203" s="26"/>
      <c r="BT203" s="26"/>
      <c r="CA203" s="42"/>
      <c r="CT203" s="43"/>
      <c r="CU203" s="43"/>
    </row>
    <row r="204" spans="8:99" x14ac:dyDescent="0.25">
      <c r="H204" s="32">
        <f t="shared" si="7"/>
        <v>0</v>
      </c>
      <c r="I204" s="44" t="s">
        <v>480</v>
      </c>
      <c r="J204" s="66" t="s">
        <v>481</v>
      </c>
      <c r="K204" s="34">
        <v>2.9845130209103035</v>
      </c>
      <c r="L204" s="38" t="s">
        <v>2</v>
      </c>
      <c r="M204" s="34">
        <v>0.15643446504023098</v>
      </c>
      <c r="N204" s="34">
        <v>-0.98768834059513766</v>
      </c>
      <c r="O204" s="36">
        <v>0.15643446504023098</v>
      </c>
      <c r="P204" s="38">
        <v>1.2311659404862341E-2</v>
      </c>
      <c r="Q204" s="38">
        <v>1.2311659404862341E-2</v>
      </c>
      <c r="R204" s="40">
        <v>1.9938346674662559</v>
      </c>
      <c r="Z204" s="8"/>
      <c r="AA204" s="8"/>
      <c r="AI204" s="23"/>
      <c r="AJ204" s="23"/>
      <c r="AK204" s="23"/>
      <c r="AL204" s="23"/>
      <c r="AN204" s="23"/>
      <c r="AQ204" s="24"/>
      <c r="AT204"/>
      <c r="AU204"/>
      <c r="BG204" s="24"/>
      <c r="BH204" s="24"/>
      <c r="BI204" s="72"/>
      <c r="BL204" s="71"/>
      <c r="BM204" s="73"/>
      <c r="BO204" s="26"/>
      <c r="BP204" s="26"/>
      <c r="BQ204" s="26"/>
      <c r="BR204" s="26"/>
      <c r="BS204" s="26"/>
      <c r="BT204" s="26"/>
      <c r="CA204" s="42"/>
      <c r="CT204" s="43"/>
      <c r="CU204" s="43"/>
    </row>
    <row r="205" spans="8:99" x14ac:dyDescent="0.25">
      <c r="H205" s="32">
        <f t="shared" si="7"/>
        <v>0</v>
      </c>
      <c r="I205" s="45" t="s">
        <v>482</v>
      </c>
      <c r="J205" s="32" t="s">
        <v>483</v>
      </c>
      <c r="K205" s="35">
        <v>3.0019663134302466</v>
      </c>
      <c r="L205" s="39" t="s">
        <v>2</v>
      </c>
      <c r="M205" s="35">
        <v>0.13917310096006574</v>
      </c>
      <c r="N205" s="35">
        <v>-0.99026806874157025</v>
      </c>
      <c r="O205" s="37">
        <v>0.13917310096006574</v>
      </c>
      <c r="P205" s="39">
        <v>9.731931258429749E-3</v>
      </c>
      <c r="Q205" s="39">
        <v>9.731931258429749E-3</v>
      </c>
      <c r="R205" s="41">
        <v>1.9951281005196484</v>
      </c>
      <c r="Z205" s="8"/>
      <c r="AA205" s="8"/>
      <c r="AI205" s="23"/>
      <c r="AJ205" s="23"/>
      <c r="AK205" s="23"/>
      <c r="AL205" s="23"/>
      <c r="AN205" s="23"/>
      <c r="AQ205" s="24"/>
      <c r="AT205"/>
      <c r="AU205"/>
      <c r="BG205" s="24"/>
      <c r="BH205" s="24"/>
      <c r="BI205" s="72"/>
      <c r="BL205" s="71"/>
      <c r="BM205" s="73"/>
      <c r="BO205" s="26"/>
      <c r="BP205" s="26"/>
      <c r="BQ205" s="26"/>
      <c r="BR205" s="26"/>
      <c r="BS205" s="26"/>
      <c r="BT205" s="26"/>
      <c r="CA205" s="42"/>
      <c r="CT205" s="43"/>
      <c r="CU205" s="43"/>
    </row>
    <row r="206" spans="8:99" x14ac:dyDescent="0.25">
      <c r="H206" s="32">
        <f t="shared" si="7"/>
        <v>0</v>
      </c>
      <c r="I206" s="44" t="s">
        <v>484</v>
      </c>
      <c r="J206" s="66" t="s">
        <v>485</v>
      </c>
      <c r="K206" s="34">
        <v>3.0194196059501901</v>
      </c>
      <c r="L206" s="38" t="s">
        <v>2</v>
      </c>
      <c r="M206" s="34">
        <v>0.12186934340514755</v>
      </c>
      <c r="N206" s="34">
        <v>-0.99254615164132198</v>
      </c>
      <c r="O206" s="36">
        <v>0.12186934340514755</v>
      </c>
      <c r="P206" s="38">
        <v>7.4538483586780169E-3</v>
      </c>
      <c r="Q206" s="38">
        <v>7.4538483586780169E-3</v>
      </c>
      <c r="R206" s="40">
        <v>1.9962695968437341</v>
      </c>
      <c r="Z206" s="8"/>
      <c r="AA206" s="8"/>
      <c r="AI206" s="23"/>
      <c r="AJ206" s="23"/>
      <c r="AK206" s="23"/>
      <c r="AL206" s="23"/>
      <c r="AN206" s="23"/>
      <c r="AQ206" s="24"/>
      <c r="AT206"/>
      <c r="AU206"/>
      <c r="BG206" s="24"/>
      <c r="BH206" s="24"/>
      <c r="BI206" s="72"/>
      <c r="BL206" s="71"/>
      <c r="BM206" s="73"/>
      <c r="BO206" s="26"/>
      <c r="BP206" s="26"/>
      <c r="BQ206" s="26"/>
      <c r="BR206" s="26"/>
      <c r="BS206" s="26"/>
      <c r="BT206" s="26"/>
      <c r="CA206" s="42"/>
      <c r="CT206" s="43"/>
      <c r="CU206" s="43"/>
    </row>
    <row r="207" spans="8:99" x14ac:dyDescent="0.25">
      <c r="H207" s="32">
        <f t="shared" si="7"/>
        <v>0</v>
      </c>
      <c r="I207" s="45" t="s">
        <v>486</v>
      </c>
      <c r="J207" s="32" t="s">
        <v>487</v>
      </c>
      <c r="K207" s="35">
        <v>3.0368728984701332</v>
      </c>
      <c r="L207" s="39" t="s">
        <v>2</v>
      </c>
      <c r="M207" s="35">
        <v>0.10452846326765373</v>
      </c>
      <c r="N207" s="35">
        <v>-0.99452189536827329</v>
      </c>
      <c r="O207" s="37">
        <v>0.10452846326765373</v>
      </c>
      <c r="P207" s="39">
        <v>5.4781046317267101E-3</v>
      </c>
      <c r="Q207" s="39">
        <v>5.4781046317267101E-3</v>
      </c>
      <c r="R207" s="41">
        <v>1.9972590695091477</v>
      </c>
      <c r="Z207" s="8"/>
      <c r="AA207" s="8"/>
      <c r="AI207" s="23"/>
      <c r="AJ207" s="23"/>
      <c r="AK207" s="23"/>
      <c r="AL207" s="23"/>
      <c r="AN207" s="23"/>
      <c r="AQ207" s="24"/>
      <c r="AT207"/>
      <c r="AU207"/>
      <c r="BG207" s="24"/>
      <c r="BH207" s="24"/>
      <c r="BI207" s="72"/>
      <c r="BL207" s="71"/>
      <c r="BM207" s="73"/>
      <c r="BO207" s="26"/>
      <c r="BP207" s="26"/>
      <c r="BQ207" s="26"/>
      <c r="BR207" s="26"/>
      <c r="BS207" s="26"/>
      <c r="BT207" s="26"/>
      <c r="CA207" s="42"/>
      <c r="CT207" s="43"/>
      <c r="CU207" s="43"/>
    </row>
    <row r="208" spans="8:99" x14ac:dyDescent="0.25">
      <c r="H208" s="32">
        <f t="shared" si="7"/>
        <v>0</v>
      </c>
      <c r="I208" s="44" t="s">
        <v>488</v>
      </c>
      <c r="J208" s="66" t="s">
        <v>489</v>
      </c>
      <c r="K208" s="34">
        <v>3.0543261909900763</v>
      </c>
      <c r="L208" s="38" t="s">
        <v>2</v>
      </c>
      <c r="M208" s="34">
        <v>8.7155742747658638E-2</v>
      </c>
      <c r="N208" s="34">
        <v>-0.99619469809174555</v>
      </c>
      <c r="O208" s="36">
        <v>8.7155742747658638E-2</v>
      </c>
      <c r="P208" s="38">
        <v>3.8053019082544548E-3</v>
      </c>
      <c r="Q208" s="38">
        <v>3.8053019082544548E-3</v>
      </c>
      <c r="R208" s="40">
        <v>1.9980964431637156</v>
      </c>
      <c r="Z208" s="8"/>
      <c r="AA208" s="8"/>
      <c r="AI208" s="23"/>
      <c r="AJ208" s="23"/>
      <c r="AK208" s="23"/>
      <c r="AL208" s="23"/>
      <c r="AN208" s="23"/>
      <c r="AQ208" s="24"/>
      <c r="AT208"/>
      <c r="AU208"/>
      <c r="BG208" s="24"/>
      <c r="BH208" s="24"/>
      <c r="BI208" s="72"/>
      <c r="BL208" s="71"/>
      <c r="BM208" s="73"/>
      <c r="BO208" s="26"/>
      <c r="BP208" s="26"/>
      <c r="BQ208" s="26"/>
      <c r="BR208" s="26"/>
      <c r="BS208" s="26"/>
      <c r="BT208" s="26"/>
      <c r="CA208" s="42"/>
      <c r="CT208" s="43"/>
      <c r="CU208" s="43"/>
    </row>
    <row r="209" spans="8:99" x14ac:dyDescent="0.25">
      <c r="H209" s="32">
        <f t="shared" si="7"/>
        <v>0</v>
      </c>
      <c r="I209" s="45" t="s">
        <v>490</v>
      </c>
      <c r="J209" s="32" t="s">
        <v>491</v>
      </c>
      <c r="K209" s="35">
        <v>3.0717794835100198</v>
      </c>
      <c r="L209" s="39" t="s">
        <v>2</v>
      </c>
      <c r="M209" s="35">
        <v>6.9756473744125524E-2</v>
      </c>
      <c r="N209" s="35">
        <v>-0.9975640502598242</v>
      </c>
      <c r="O209" s="37">
        <v>6.9756473744125524E-2</v>
      </c>
      <c r="P209" s="39">
        <v>2.4359497401758023E-3</v>
      </c>
      <c r="Q209" s="39">
        <v>2.4359497401758023E-3</v>
      </c>
      <c r="R209" s="41">
        <v>1.9987816540381915</v>
      </c>
      <c r="Z209" s="8"/>
      <c r="AA209" s="8"/>
      <c r="AI209" s="23"/>
      <c r="AJ209" s="23"/>
      <c r="AK209" s="23"/>
      <c r="AL209" s="23"/>
      <c r="AN209" s="23"/>
      <c r="AQ209" s="24"/>
      <c r="AT209"/>
      <c r="AU209"/>
      <c r="BG209" s="24"/>
      <c r="BH209" s="24"/>
      <c r="BI209" s="72"/>
      <c r="BL209" s="71"/>
      <c r="BM209" s="73"/>
      <c r="BO209" s="26"/>
      <c r="BP209" s="26"/>
      <c r="BQ209" s="26"/>
      <c r="BR209" s="26"/>
      <c r="BS209" s="26"/>
      <c r="BT209" s="26"/>
      <c r="CA209" s="42"/>
      <c r="CT209" s="43"/>
      <c r="CU209" s="43"/>
    </row>
    <row r="210" spans="8:99" x14ac:dyDescent="0.25">
      <c r="H210" s="32">
        <f t="shared" si="7"/>
        <v>0</v>
      </c>
      <c r="I210" s="44" t="s">
        <v>492</v>
      </c>
      <c r="J210" s="66" t="s">
        <v>493</v>
      </c>
      <c r="K210" s="34">
        <v>3.0892327760299634</v>
      </c>
      <c r="L210" s="38" t="s">
        <v>2</v>
      </c>
      <c r="M210" s="34">
        <v>5.2335956242943807E-2</v>
      </c>
      <c r="N210" s="34">
        <v>-0.99862953475457383</v>
      </c>
      <c r="O210" s="36">
        <v>5.2335956242943807E-2</v>
      </c>
      <c r="P210" s="38">
        <v>1.3704652454261668E-3</v>
      </c>
      <c r="Q210" s="38">
        <v>1.3704652454261668E-3</v>
      </c>
      <c r="R210" s="40">
        <v>1.9993146499511143</v>
      </c>
      <c r="Z210" s="8"/>
      <c r="AA210" s="8"/>
      <c r="AI210" s="23"/>
      <c r="AJ210" s="23"/>
      <c r="AK210" s="23"/>
      <c r="AL210" s="23"/>
      <c r="AN210" s="23"/>
      <c r="AQ210" s="24"/>
      <c r="AT210"/>
      <c r="AU210"/>
      <c r="BG210" s="24"/>
      <c r="BH210" s="24"/>
      <c r="BI210" s="72"/>
      <c r="BL210" s="71"/>
      <c r="BM210" s="73"/>
      <c r="BO210" s="26"/>
      <c r="BP210" s="26"/>
      <c r="BQ210" s="26"/>
      <c r="BR210" s="26"/>
      <c r="BS210" s="26"/>
      <c r="BT210" s="26"/>
      <c r="CA210" s="42"/>
      <c r="CT210" s="43"/>
      <c r="CU210" s="43"/>
    </row>
    <row r="211" spans="8:99" x14ac:dyDescent="0.25">
      <c r="H211" s="32">
        <f t="shared" si="7"/>
        <v>0</v>
      </c>
      <c r="I211" s="45" t="s">
        <v>494</v>
      </c>
      <c r="J211" s="32" t="s">
        <v>495</v>
      </c>
      <c r="K211" s="35">
        <v>3.1066860685499069</v>
      </c>
      <c r="L211" s="39" t="s">
        <v>2</v>
      </c>
      <c r="M211" s="35">
        <v>3.4899496702500699E-2</v>
      </c>
      <c r="N211" s="35">
        <v>-0.99939082701909576</v>
      </c>
      <c r="O211" s="37">
        <v>3.4899496702500699E-2</v>
      </c>
      <c r="P211" s="39">
        <v>6.0917298090423788E-4</v>
      </c>
      <c r="Q211" s="39">
        <v>6.0917298090423788E-4</v>
      </c>
      <c r="R211" s="41">
        <v>1.9996953903127825</v>
      </c>
      <c r="Z211" s="8"/>
      <c r="AA211" s="8"/>
      <c r="AI211" s="23"/>
      <c r="AJ211" s="23"/>
      <c r="AK211" s="23"/>
      <c r="AL211" s="23"/>
      <c r="AN211" s="23"/>
      <c r="AQ211" s="24"/>
      <c r="AT211"/>
      <c r="AU211"/>
      <c r="BG211" s="24"/>
      <c r="BH211" s="24"/>
      <c r="BI211" s="72"/>
      <c r="BL211" s="71"/>
      <c r="BM211" s="73"/>
      <c r="BO211" s="26"/>
      <c r="BP211" s="26"/>
      <c r="BQ211" s="26"/>
      <c r="BR211" s="26"/>
      <c r="BS211" s="26"/>
      <c r="BT211" s="26"/>
      <c r="CA211" s="42"/>
      <c r="CT211" s="43"/>
      <c r="CU211" s="43"/>
    </row>
    <row r="212" spans="8:99" x14ac:dyDescent="0.25">
      <c r="H212" s="32">
        <f t="shared" si="7"/>
        <v>0</v>
      </c>
      <c r="I212" s="44" t="s">
        <v>496</v>
      </c>
      <c r="J212" s="66" t="s">
        <v>497</v>
      </c>
      <c r="K212" s="34">
        <v>3.12413936106985</v>
      </c>
      <c r="L212" s="38" t="s">
        <v>2</v>
      </c>
      <c r="M212" s="34">
        <v>1.7452406437283439E-2</v>
      </c>
      <c r="N212" s="34">
        <v>-0.99984769515639127</v>
      </c>
      <c r="O212" s="36">
        <v>1.7452406437283439E-2</v>
      </c>
      <c r="P212" s="38">
        <v>1.5230484360873042E-4</v>
      </c>
      <c r="Q212" s="38">
        <v>1.5230484360873042E-4</v>
      </c>
      <c r="R212" s="40">
        <v>1.9999238461283426</v>
      </c>
      <c r="Z212" s="8"/>
      <c r="AA212" s="8"/>
      <c r="AI212" s="23"/>
      <c r="AJ212" s="23"/>
      <c r="AK212" s="23"/>
      <c r="AL212" s="23"/>
      <c r="AN212" s="23"/>
      <c r="AQ212" s="24"/>
      <c r="AT212"/>
      <c r="AU212"/>
      <c r="BG212" s="24"/>
      <c r="BH212" s="24"/>
      <c r="BI212" s="72"/>
      <c r="BL212" s="71"/>
      <c r="BM212" s="73"/>
      <c r="BO212" s="26"/>
      <c r="BP212" s="26"/>
      <c r="BQ212" s="26"/>
      <c r="BR212" s="26"/>
      <c r="BS212" s="26"/>
      <c r="BT212" s="26"/>
      <c r="CA212" s="42"/>
      <c r="CT212" s="43"/>
      <c r="CU212" s="43"/>
    </row>
    <row r="213" spans="8:99" x14ac:dyDescent="0.25">
      <c r="H213" s="32">
        <f t="shared" si="7"/>
        <v>0</v>
      </c>
      <c r="I213" s="45" t="s">
        <v>498</v>
      </c>
      <c r="J213" s="32" t="s">
        <v>499</v>
      </c>
      <c r="K213" s="35">
        <v>3.1415926535897931</v>
      </c>
      <c r="L213" s="39" t="s">
        <v>2</v>
      </c>
      <c r="M213" s="35">
        <v>1.22514845490862E-16</v>
      </c>
      <c r="N213" s="35">
        <v>-1</v>
      </c>
      <c r="O213" s="37">
        <v>1.22514845490862E-16</v>
      </c>
      <c r="P213" s="39">
        <v>0</v>
      </c>
      <c r="Q213" s="39">
        <v>0</v>
      </c>
      <c r="R213" s="41">
        <v>2</v>
      </c>
      <c r="Z213" s="8"/>
      <c r="AA213" s="8"/>
      <c r="AI213" s="23"/>
      <c r="AJ213" s="23"/>
      <c r="AK213" s="23"/>
      <c r="AL213" s="23"/>
      <c r="AN213" s="23"/>
      <c r="AQ213" s="24"/>
      <c r="AT213"/>
      <c r="AU213"/>
      <c r="BG213" s="24"/>
      <c r="BH213" s="24"/>
      <c r="BI213" s="72"/>
      <c r="BL213" s="71"/>
      <c r="BM213" s="73"/>
      <c r="BO213" s="26"/>
      <c r="BP213" s="26"/>
      <c r="BQ213" s="26"/>
      <c r="BR213" s="26"/>
      <c r="BS213" s="26"/>
      <c r="BT213" s="26"/>
      <c r="CA213" s="42"/>
      <c r="CT213" s="43"/>
      <c r="CU213" s="43"/>
    </row>
    <row r="214" spans="8:99" x14ac:dyDescent="0.25">
      <c r="H214" s="32">
        <f t="shared" si="7"/>
        <v>0</v>
      </c>
      <c r="I214" s="44" t="s">
        <v>500</v>
      </c>
      <c r="J214" s="66" t="s">
        <v>501</v>
      </c>
      <c r="K214" s="34">
        <v>3.1590459461097362</v>
      </c>
      <c r="L214" s="38" t="s">
        <v>2</v>
      </c>
      <c r="M214" s="34">
        <v>-1.7452406437283192E-2</v>
      </c>
      <c r="N214" s="34">
        <v>-0.99984769515639127</v>
      </c>
      <c r="O214" s="36">
        <v>-1.7452406437283192E-2</v>
      </c>
      <c r="P214" s="38">
        <v>1.5230484360873042E-4</v>
      </c>
      <c r="Q214" s="38">
        <v>1.5230484360873042E-4</v>
      </c>
      <c r="R214" s="40">
        <v>1.9999238461283426</v>
      </c>
      <c r="Z214" s="8"/>
      <c r="AA214" s="8"/>
      <c r="AI214" s="23"/>
      <c r="AJ214" s="23"/>
      <c r="AK214" s="23"/>
      <c r="AL214" s="23"/>
      <c r="AN214" s="23"/>
      <c r="AQ214" s="24"/>
      <c r="AT214"/>
      <c r="AU214"/>
      <c r="BG214" s="24"/>
      <c r="BH214" s="24"/>
      <c r="BI214" s="72"/>
      <c r="BL214" s="71"/>
      <c r="BM214" s="73"/>
      <c r="BO214" s="26"/>
      <c r="BP214" s="26"/>
      <c r="BQ214" s="26"/>
      <c r="BR214" s="26"/>
      <c r="BS214" s="26"/>
      <c r="BT214" s="26"/>
      <c r="CA214" s="42"/>
      <c r="CT214" s="43"/>
      <c r="CU214" s="43"/>
    </row>
    <row r="215" spans="8:99" x14ac:dyDescent="0.25">
      <c r="H215" s="32">
        <f t="shared" si="7"/>
        <v>0</v>
      </c>
      <c r="I215" s="45" t="s">
        <v>502</v>
      </c>
      <c r="J215" s="32" t="s">
        <v>503</v>
      </c>
      <c r="K215" s="35">
        <v>3.1764992386296798</v>
      </c>
      <c r="L215" s="39" t="s">
        <v>2</v>
      </c>
      <c r="M215" s="35">
        <v>-3.48994967025009E-2</v>
      </c>
      <c r="N215" s="35">
        <v>-0.99939082701909576</v>
      </c>
      <c r="O215" s="37">
        <v>-3.48994967025009E-2</v>
      </c>
      <c r="P215" s="39">
        <v>6.0917298090423788E-4</v>
      </c>
      <c r="Q215" s="39">
        <v>6.0917298090423788E-4</v>
      </c>
      <c r="R215" s="41">
        <v>1.9996953903127825</v>
      </c>
      <c r="Z215" s="8"/>
      <c r="AA215" s="8"/>
      <c r="AI215" s="23"/>
      <c r="AJ215" s="23"/>
      <c r="AK215" s="23"/>
      <c r="AL215" s="23"/>
      <c r="AN215" s="23"/>
      <c r="AQ215" s="24"/>
      <c r="AT215"/>
      <c r="AU215"/>
      <c r="BG215" s="24"/>
      <c r="BH215" s="24"/>
      <c r="BI215" s="72"/>
      <c r="BL215" s="71"/>
      <c r="BM215" s="73"/>
      <c r="BO215" s="26"/>
      <c r="BP215" s="26"/>
      <c r="BQ215" s="26"/>
      <c r="BR215" s="26"/>
      <c r="BS215" s="26"/>
      <c r="BT215" s="26"/>
      <c r="CA215" s="42"/>
      <c r="CT215" s="43"/>
      <c r="CU215" s="43"/>
    </row>
    <row r="216" spans="8:99" x14ac:dyDescent="0.25">
      <c r="H216" s="32">
        <f t="shared" si="7"/>
        <v>0</v>
      </c>
      <c r="I216" s="44" t="s">
        <v>504</v>
      </c>
      <c r="J216" s="66" t="s">
        <v>505</v>
      </c>
      <c r="K216" s="34">
        <v>3.1939525311496229</v>
      </c>
      <c r="L216" s="38" t="s">
        <v>2</v>
      </c>
      <c r="M216" s="34">
        <v>-5.2335956242943557E-2</v>
      </c>
      <c r="N216" s="34">
        <v>-0.99862953475457383</v>
      </c>
      <c r="O216" s="36">
        <v>-5.2335956242943557E-2</v>
      </c>
      <c r="P216" s="38">
        <v>1.3704652454261668E-3</v>
      </c>
      <c r="Q216" s="38">
        <v>1.3704652454261668E-3</v>
      </c>
      <c r="R216" s="40">
        <v>1.9993146499511143</v>
      </c>
      <c r="Z216" s="8"/>
      <c r="AA216" s="8"/>
      <c r="AI216" s="23"/>
      <c r="AJ216" s="23"/>
      <c r="AK216" s="23"/>
      <c r="AL216" s="23"/>
      <c r="AN216" s="23"/>
      <c r="AQ216" s="24"/>
      <c r="AT216"/>
      <c r="AU216"/>
      <c r="BG216" s="24"/>
      <c r="BH216" s="24"/>
      <c r="BI216" s="72"/>
      <c r="BL216" s="71"/>
      <c r="BM216" s="73"/>
      <c r="BO216" s="26"/>
      <c r="BP216" s="26"/>
      <c r="BQ216" s="26"/>
      <c r="BR216" s="26"/>
      <c r="BS216" s="26"/>
      <c r="BT216" s="26"/>
      <c r="CA216" s="42"/>
      <c r="CT216" s="43"/>
      <c r="CU216" s="43"/>
    </row>
    <row r="217" spans="8:99" x14ac:dyDescent="0.25">
      <c r="H217" s="32">
        <f t="shared" si="7"/>
        <v>0</v>
      </c>
      <c r="I217" s="45" t="s">
        <v>506</v>
      </c>
      <c r="J217" s="32" t="s">
        <v>507</v>
      </c>
      <c r="K217" s="35">
        <v>3.211405823669566</v>
      </c>
      <c r="L217" s="39" t="s">
        <v>2</v>
      </c>
      <c r="M217" s="35">
        <v>-6.9756473744124831E-2</v>
      </c>
      <c r="N217" s="35">
        <v>-0.99756405025982431</v>
      </c>
      <c r="O217" s="37">
        <v>-6.9756473744124831E-2</v>
      </c>
      <c r="P217" s="39">
        <v>2.4359497401756913E-3</v>
      </c>
      <c r="Q217" s="39">
        <v>2.4359497401756913E-3</v>
      </c>
      <c r="R217" s="41">
        <v>1.9987816540381917</v>
      </c>
      <c r="Z217" s="8"/>
      <c r="AA217" s="8"/>
      <c r="AI217" s="23"/>
      <c r="AJ217" s="23"/>
      <c r="AK217" s="23"/>
      <c r="AL217" s="23"/>
      <c r="AN217" s="23"/>
      <c r="AQ217" s="24"/>
      <c r="AT217"/>
      <c r="AU217"/>
      <c r="BG217" s="24"/>
      <c r="BH217" s="24"/>
      <c r="BI217" s="72"/>
      <c r="BL217" s="71"/>
      <c r="BM217" s="73"/>
      <c r="BO217" s="26"/>
      <c r="BP217" s="26"/>
      <c r="BQ217" s="26"/>
      <c r="BR217" s="26"/>
      <c r="BS217" s="26"/>
      <c r="BT217" s="26"/>
      <c r="CA217" s="42"/>
      <c r="CT217" s="43"/>
      <c r="CU217" s="43"/>
    </row>
    <row r="218" spans="8:99" x14ac:dyDescent="0.25">
      <c r="H218" s="32">
        <f t="shared" si="7"/>
        <v>0</v>
      </c>
      <c r="I218" s="44" t="s">
        <v>508</v>
      </c>
      <c r="J218" s="66" t="s">
        <v>509</v>
      </c>
      <c r="K218" s="34">
        <v>3.2288591161895095</v>
      </c>
      <c r="L218" s="38" t="s">
        <v>2</v>
      </c>
      <c r="M218" s="34">
        <v>-8.7155742747657944E-2</v>
      </c>
      <c r="N218" s="34">
        <v>-0.99619469809174555</v>
      </c>
      <c r="O218" s="36">
        <v>-8.7155742747657944E-2</v>
      </c>
      <c r="P218" s="38">
        <v>3.8053019082544548E-3</v>
      </c>
      <c r="Q218" s="38">
        <v>3.8053019082544548E-3</v>
      </c>
      <c r="R218" s="40">
        <v>1.9980964431637156</v>
      </c>
      <c r="Z218" s="8"/>
      <c r="AA218" s="8"/>
      <c r="AI218" s="23"/>
      <c r="AJ218" s="23"/>
      <c r="AK218" s="23"/>
      <c r="AL218" s="23"/>
      <c r="AN218" s="23"/>
      <c r="AQ218" s="24"/>
      <c r="AT218"/>
      <c r="AU218"/>
      <c r="BG218" s="24"/>
      <c r="BH218" s="24"/>
      <c r="BI218" s="72"/>
      <c r="BL218" s="71"/>
      <c r="BM218" s="73"/>
      <c r="BO218" s="26"/>
      <c r="BP218" s="26"/>
      <c r="BQ218" s="26"/>
      <c r="BR218" s="26"/>
      <c r="BS218" s="26"/>
      <c r="BT218" s="26"/>
      <c r="CA218" s="42"/>
      <c r="CT218" s="43"/>
      <c r="CU218" s="43"/>
    </row>
    <row r="219" spans="8:99" x14ac:dyDescent="0.25">
      <c r="H219" s="32">
        <f t="shared" si="7"/>
        <v>0</v>
      </c>
      <c r="I219" s="45" t="s">
        <v>510</v>
      </c>
      <c r="J219" s="32" t="s">
        <v>511</v>
      </c>
      <c r="K219" s="35">
        <v>3.2463124087094526</v>
      </c>
      <c r="L219" s="39" t="s">
        <v>2</v>
      </c>
      <c r="M219" s="35">
        <v>-0.10452846326765305</v>
      </c>
      <c r="N219" s="35">
        <v>-0.9945218953682734</v>
      </c>
      <c r="O219" s="37">
        <v>-0.10452846326765305</v>
      </c>
      <c r="P219" s="39">
        <v>5.4781046317265991E-3</v>
      </c>
      <c r="Q219" s="39">
        <v>5.4781046317265991E-3</v>
      </c>
      <c r="R219" s="41">
        <v>1.9972590695091479</v>
      </c>
      <c r="Z219" s="8"/>
      <c r="AA219" s="8"/>
      <c r="AI219" s="23"/>
      <c r="AJ219" s="23"/>
      <c r="AK219" s="23"/>
      <c r="AL219" s="23"/>
      <c r="AN219" s="23"/>
      <c r="AQ219" s="24"/>
      <c r="AT219"/>
      <c r="AU219"/>
      <c r="BG219" s="24"/>
      <c r="BH219" s="24"/>
      <c r="BI219" s="72"/>
      <c r="BL219" s="71"/>
      <c r="BM219" s="73"/>
      <c r="BO219" s="26"/>
      <c r="BP219" s="26"/>
      <c r="BQ219" s="26"/>
      <c r="BR219" s="26"/>
      <c r="BS219" s="26"/>
      <c r="BT219" s="26"/>
      <c r="CA219" s="42"/>
      <c r="CT219" s="43"/>
      <c r="CU219" s="43"/>
    </row>
    <row r="220" spans="8:99" x14ac:dyDescent="0.25">
      <c r="H220" s="32">
        <f t="shared" si="7"/>
        <v>0</v>
      </c>
      <c r="I220" s="44" t="s">
        <v>512</v>
      </c>
      <c r="J220" s="66" t="s">
        <v>513</v>
      </c>
      <c r="K220" s="34">
        <v>3.2637657012293966</v>
      </c>
      <c r="L220" s="38" t="s">
        <v>2</v>
      </c>
      <c r="M220" s="34">
        <v>-0.12186934340514774</v>
      </c>
      <c r="N220" s="34">
        <v>-0.99254615164132198</v>
      </c>
      <c r="O220" s="36">
        <v>-0.12186934340514774</v>
      </c>
      <c r="P220" s="38">
        <v>7.4538483586780169E-3</v>
      </c>
      <c r="Q220" s="38">
        <v>7.4538483586780169E-3</v>
      </c>
      <c r="R220" s="40">
        <v>1.9962695968437341</v>
      </c>
      <c r="Z220" s="8"/>
      <c r="AA220" s="8"/>
      <c r="AI220" s="23"/>
      <c r="AJ220" s="23"/>
      <c r="AK220" s="23"/>
      <c r="AL220" s="23"/>
      <c r="AN220" s="23"/>
      <c r="AQ220" s="24"/>
      <c r="AT220"/>
      <c r="AU220"/>
      <c r="BG220" s="24"/>
      <c r="BH220" s="24"/>
      <c r="BI220" s="72"/>
      <c r="BL220" s="71"/>
      <c r="BM220" s="73"/>
      <c r="BO220" s="26"/>
      <c r="BP220" s="26"/>
      <c r="BQ220" s="26"/>
      <c r="BR220" s="26"/>
      <c r="BS220" s="26"/>
      <c r="BT220" s="26"/>
      <c r="CA220" s="42"/>
      <c r="CT220" s="43"/>
      <c r="CU220" s="43"/>
    </row>
    <row r="221" spans="8:99" x14ac:dyDescent="0.25">
      <c r="H221" s="32">
        <f t="shared" si="7"/>
        <v>0</v>
      </c>
      <c r="I221" s="45" t="s">
        <v>514</v>
      </c>
      <c r="J221" s="32" t="s">
        <v>515</v>
      </c>
      <c r="K221" s="35">
        <v>3.2812189937493397</v>
      </c>
      <c r="L221" s="39" t="s">
        <v>2</v>
      </c>
      <c r="M221" s="35">
        <v>-0.13917310096006552</v>
      </c>
      <c r="N221" s="35">
        <v>-0.99026806874157025</v>
      </c>
      <c r="O221" s="37">
        <v>-0.13917310096006552</v>
      </c>
      <c r="P221" s="39">
        <v>9.731931258429749E-3</v>
      </c>
      <c r="Q221" s="39">
        <v>9.731931258429749E-3</v>
      </c>
      <c r="R221" s="41">
        <v>1.9951281005196484</v>
      </c>
      <c r="Z221" s="8"/>
      <c r="AA221" s="8"/>
      <c r="AI221" s="23"/>
      <c r="AJ221" s="23"/>
      <c r="AK221" s="23"/>
      <c r="AL221" s="23"/>
      <c r="AN221" s="23"/>
      <c r="AQ221" s="24"/>
      <c r="AT221"/>
      <c r="AU221"/>
      <c r="BG221" s="24"/>
      <c r="BH221" s="24"/>
      <c r="BI221" s="72"/>
      <c r="BL221" s="71"/>
      <c r="BM221" s="73"/>
      <c r="BO221" s="26"/>
      <c r="BP221" s="26"/>
      <c r="BQ221" s="26"/>
      <c r="BR221" s="26"/>
      <c r="BS221" s="26"/>
      <c r="BT221" s="26"/>
      <c r="CA221" s="42"/>
      <c r="CT221" s="43"/>
      <c r="CU221" s="43"/>
    </row>
    <row r="222" spans="8:99" x14ac:dyDescent="0.25">
      <c r="H222" s="32">
        <f t="shared" si="7"/>
        <v>0</v>
      </c>
      <c r="I222" s="44" t="s">
        <v>516</v>
      </c>
      <c r="J222" s="66" t="s">
        <v>517</v>
      </c>
      <c r="K222" s="34">
        <v>3.2986722862692828</v>
      </c>
      <c r="L222" s="38" t="s">
        <v>2</v>
      </c>
      <c r="M222" s="34">
        <v>-0.15643446504023073</v>
      </c>
      <c r="N222" s="34">
        <v>-0.98768834059513777</v>
      </c>
      <c r="O222" s="36">
        <v>-0.15643446504023073</v>
      </c>
      <c r="P222" s="38">
        <v>1.231165940486223E-2</v>
      </c>
      <c r="Q222" s="38">
        <v>1.231165940486223E-2</v>
      </c>
      <c r="R222" s="40">
        <v>1.9938346674662559</v>
      </c>
      <c r="Z222" s="8"/>
      <c r="AA222" s="8"/>
      <c r="AI222" s="23"/>
      <c r="AJ222" s="23"/>
      <c r="AK222" s="23"/>
      <c r="AL222" s="23"/>
      <c r="AN222" s="23"/>
      <c r="AQ222" s="24"/>
      <c r="AT222"/>
      <c r="AU222"/>
      <c r="BG222" s="24"/>
      <c r="BH222" s="24"/>
      <c r="BI222" s="72"/>
      <c r="BL222" s="71"/>
      <c r="BM222" s="73"/>
      <c r="BO222" s="26"/>
      <c r="BP222" s="26"/>
      <c r="BQ222" s="26"/>
      <c r="BR222" s="26"/>
      <c r="BS222" s="26"/>
      <c r="BT222" s="26"/>
      <c r="CA222" s="42"/>
      <c r="CT222" s="43"/>
      <c r="CU222" s="43"/>
    </row>
    <row r="223" spans="8:99" x14ac:dyDescent="0.25">
      <c r="H223" s="32">
        <f t="shared" si="7"/>
        <v>0</v>
      </c>
      <c r="I223" s="45" t="s">
        <v>518</v>
      </c>
      <c r="J223" s="32" t="s">
        <v>519</v>
      </c>
      <c r="K223" s="35">
        <v>3.3161255787892263</v>
      </c>
      <c r="L223" s="39" t="s">
        <v>2</v>
      </c>
      <c r="M223" s="35">
        <v>-0.17364817766693047</v>
      </c>
      <c r="N223" s="35">
        <v>-0.98480775301220802</v>
      </c>
      <c r="O223" s="37">
        <v>-0.17364817766693047</v>
      </c>
      <c r="P223" s="39">
        <v>1.519224698779198E-2</v>
      </c>
      <c r="Q223" s="39">
        <v>1.519224698779198E-2</v>
      </c>
      <c r="R223" s="41">
        <v>1.9923893961834913</v>
      </c>
      <c r="Z223" s="8"/>
      <c r="AA223" s="8"/>
      <c r="AI223" s="23"/>
      <c r="AJ223" s="23"/>
      <c r="AK223" s="23"/>
      <c r="AL223" s="23"/>
      <c r="AN223" s="23"/>
      <c r="AQ223" s="24"/>
      <c r="AT223"/>
      <c r="AU223"/>
      <c r="BG223" s="24"/>
      <c r="BH223" s="24"/>
      <c r="BI223" s="72"/>
      <c r="BL223" s="71"/>
      <c r="BM223" s="73"/>
      <c r="BO223" s="26"/>
      <c r="BP223" s="26"/>
      <c r="BQ223" s="26"/>
      <c r="BR223" s="26"/>
      <c r="BS223" s="26"/>
      <c r="BT223" s="26"/>
      <c r="CA223" s="42"/>
      <c r="CT223" s="43"/>
      <c r="CU223" s="43"/>
    </row>
    <row r="224" spans="8:99" x14ac:dyDescent="0.25">
      <c r="H224" s="32">
        <f t="shared" si="7"/>
        <v>0</v>
      </c>
      <c r="I224" s="44" t="s">
        <v>520</v>
      </c>
      <c r="J224" s="66" t="s">
        <v>521</v>
      </c>
      <c r="K224" s="34">
        <v>3.3335788713091694</v>
      </c>
      <c r="L224" s="38" t="s">
        <v>2</v>
      </c>
      <c r="M224" s="34">
        <v>-0.19080899537654472</v>
      </c>
      <c r="N224" s="34">
        <v>-0.98162718344766398</v>
      </c>
      <c r="O224" s="36">
        <v>-0.19080899537654472</v>
      </c>
      <c r="P224" s="38">
        <v>1.8372816552336024E-2</v>
      </c>
      <c r="Q224" s="38">
        <v>1.8372816552336024E-2</v>
      </c>
      <c r="R224" s="40">
        <v>1.9907923967343577</v>
      </c>
      <c r="Z224" s="8"/>
      <c r="AA224" s="8"/>
      <c r="AI224" s="23"/>
      <c r="AJ224" s="23"/>
      <c r="AK224" s="23"/>
      <c r="AL224" s="23"/>
      <c r="AN224" s="23"/>
      <c r="AQ224" s="24"/>
      <c r="AT224"/>
      <c r="AU224"/>
      <c r="BG224" s="24"/>
      <c r="BH224" s="24"/>
      <c r="BI224" s="72"/>
      <c r="BL224" s="71"/>
      <c r="BM224" s="73"/>
      <c r="BO224" s="26"/>
      <c r="BP224" s="26"/>
      <c r="BQ224" s="26"/>
      <c r="BR224" s="26"/>
      <c r="BS224" s="26"/>
      <c r="BT224" s="26"/>
      <c r="CA224" s="42"/>
      <c r="CT224" s="43"/>
      <c r="CU224" s="43"/>
    </row>
    <row r="225" spans="8:99" x14ac:dyDescent="0.25">
      <c r="H225" s="32">
        <f t="shared" si="7"/>
        <v>0</v>
      </c>
      <c r="I225" s="45" t="s">
        <v>522</v>
      </c>
      <c r="J225" s="32" t="s">
        <v>523</v>
      </c>
      <c r="K225" s="35">
        <v>3.3510321638291125</v>
      </c>
      <c r="L225" s="39" t="s">
        <v>2</v>
      </c>
      <c r="M225" s="35">
        <v>-0.20791169081775907</v>
      </c>
      <c r="N225" s="35">
        <v>-0.97814760073380569</v>
      </c>
      <c r="O225" s="37">
        <v>-0.20791169081775907</v>
      </c>
      <c r="P225" s="39">
        <v>2.1852399266194311E-2</v>
      </c>
      <c r="Q225" s="39">
        <v>2.1852399266194311E-2</v>
      </c>
      <c r="R225" s="41">
        <v>1.9890437907365468</v>
      </c>
      <c r="Z225" s="8"/>
      <c r="AA225" s="8"/>
      <c r="AI225" s="23"/>
      <c r="AJ225" s="23"/>
      <c r="AK225" s="23"/>
      <c r="AL225" s="23"/>
      <c r="AN225" s="23"/>
      <c r="AQ225" s="24"/>
      <c r="AT225"/>
      <c r="AU225"/>
      <c r="BG225" s="24"/>
      <c r="BH225" s="24"/>
      <c r="BI225" s="72"/>
      <c r="BL225" s="71"/>
      <c r="BM225" s="73"/>
      <c r="BO225" s="26"/>
      <c r="BP225" s="26"/>
      <c r="BQ225" s="26"/>
      <c r="BR225" s="26"/>
      <c r="BS225" s="26"/>
      <c r="BT225" s="26"/>
      <c r="CA225" s="42"/>
      <c r="CT225" s="43"/>
      <c r="CU225" s="43"/>
    </row>
    <row r="226" spans="8:99" x14ac:dyDescent="0.25">
      <c r="H226" s="32">
        <f t="shared" si="7"/>
        <v>0</v>
      </c>
      <c r="I226" s="44" t="s">
        <v>524</v>
      </c>
      <c r="J226" s="66" t="s">
        <v>525</v>
      </c>
      <c r="K226" s="34">
        <v>3.3684854563490561</v>
      </c>
      <c r="L226" s="38" t="s">
        <v>2</v>
      </c>
      <c r="M226" s="34">
        <v>-0.22495105434386498</v>
      </c>
      <c r="N226" s="34">
        <v>-0.97437006478523525</v>
      </c>
      <c r="O226" s="36">
        <v>-0.22495105434386498</v>
      </c>
      <c r="P226" s="38">
        <v>2.5629935214764754E-2</v>
      </c>
      <c r="Q226" s="38">
        <v>2.5629935214764754E-2</v>
      </c>
      <c r="R226" s="40">
        <v>1.9871437113531751</v>
      </c>
      <c r="Z226" s="8"/>
      <c r="AA226" s="8"/>
      <c r="AI226" s="23"/>
      <c r="AJ226" s="23"/>
      <c r="AK226" s="23"/>
      <c r="AL226" s="23"/>
      <c r="AN226" s="23"/>
      <c r="AQ226" s="24"/>
      <c r="AT226"/>
      <c r="AU226"/>
      <c r="BG226" s="24"/>
      <c r="BH226" s="24"/>
      <c r="BI226" s="72"/>
      <c r="BL226" s="71"/>
      <c r="BM226" s="73"/>
      <c r="BO226" s="26"/>
      <c r="BP226" s="26"/>
      <c r="BQ226" s="26"/>
      <c r="BR226" s="26"/>
      <c r="BS226" s="26"/>
      <c r="BT226" s="26"/>
      <c r="CA226" s="42"/>
      <c r="CT226" s="43"/>
      <c r="CU226" s="43"/>
    </row>
    <row r="227" spans="8:99" x14ac:dyDescent="0.25">
      <c r="H227" s="32">
        <f t="shared" si="7"/>
        <v>0</v>
      </c>
      <c r="I227" s="45" t="s">
        <v>526</v>
      </c>
      <c r="J227" s="32" t="s">
        <v>527</v>
      </c>
      <c r="K227" s="35">
        <v>3.3859387488689991</v>
      </c>
      <c r="L227" s="39" t="s">
        <v>2</v>
      </c>
      <c r="M227" s="35">
        <v>-0.24192189559966751</v>
      </c>
      <c r="N227" s="35">
        <v>-0.97029572627599647</v>
      </c>
      <c r="O227" s="37">
        <v>-0.24192189559966751</v>
      </c>
      <c r="P227" s="39">
        <v>2.9704273724003527E-2</v>
      </c>
      <c r="Q227" s="39">
        <v>2.9704273724003527E-2</v>
      </c>
      <c r="R227" s="41">
        <v>1.985092303282644</v>
      </c>
      <c r="Z227" s="8"/>
      <c r="AA227" s="8"/>
      <c r="AI227" s="23"/>
      <c r="AJ227" s="23"/>
      <c r="AK227" s="23"/>
      <c r="AL227" s="23"/>
      <c r="AN227" s="23"/>
      <c r="AQ227" s="24"/>
      <c r="AT227"/>
      <c r="AU227"/>
      <c r="BG227" s="24"/>
      <c r="BH227" s="24"/>
      <c r="BI227" s="72"/>
      <c r="BL227" s="71"/>
      <c r="BM227" s="73"/>
      <c r="BO227" s="26"/>
      <c r="BP227" s="26"/>
      <c r="BQ227" s="26"/>
      <c r="BR227" s="26"/>
      <c r="BS227" s="26"/>
      <c r="BT227" s="26"/>
      <c r="CA227" s="42"/>
      <c r="CT227" s="43"/>
      <c r="CU227" s="43"/>
    </row>
    <row r="228" spans="8:99" x14ac:dyDescent="0.25">
      <c r="H228" s="32">
        <f t="shared" si="7"/>
        <v>0</v>
      </c>
      <c r="I228" s="44" t="s">
        <v>528</v>
      </c>
      <c r="J228" s="66" t="s">
        <v>529</v>
      </c>
      <c r="K228" s="34">
        <v>3.4033920413889422</v>
      </c>
      <c r="L228" s="38" t="s">
        <v>2</v>
      </c>
      <c r="M228" s="34">
        <v>-0.25881904510252035</v>
      </c>
      <c r="N228" s="34">
        <v>-0.96592582628906842</v>
      </c>
      <c r="O228" s="36">
        <v>-0.25881904510252035</v>
      </c>
      <c r="P228" s="38">
        <v>3.4074173710931577E-2</v>
      </c>
      <c r="Q228" s="38">
        <v>3.4074173710931577E-2</v>
      </c>
      <c r="R228" s="40">
        <v>1.982889722747621</v>
      </c>
      <c r="Z228" s="8"/>
      <c r="AA228" s="8"/>
      <c r="AI228" s="23"/>
      <c r="AJ228" s="23"/>
      <c r="AK228" s="23"/>
      <c r="AL228" s="23"/>
      <c r="AN228" s="23"/>
      <c r="AQ228" s="24"/>
      <c r="AT228"/>
      <c r="AU228"/>
      <c r="BG228" s="24"/>
      <c r="BH228" s="24"/>
      <c r="BI228" s="72"/>
      <c r="BL228" s="71"/>
      <c r="BM228" s="73"/>
      <c r="BO228" s="26"/>
      <c r="BP228" s="26"/>
      <c r="BQ228" s="26"/>
      <c r="BR228" s="26"/>
      <c r="BS228" s="26"/>
      <c r="BT228" s="26"/>
      <c r="CA228" s="42"/>
      <c r="CT228" s="43"/>
      <c r="CU228" s="43"/>
    </row>
    <row r="229" spans="8:99" x14ac:dyDescent="0.25">
      <c r="H229" s="32">
        <f t="shared" si="7"/>
        <v>0</v>
      </c>
      <c r="I229" s="45" t="s">
        <v>530</v>
      </c>
      <c r="J229" s="32" t="s">
        <v>531</v>
      </c>
      <c r="K229" s="35">
        <v>3.4208453339088858</v>
      </c>
      <c r="L229" s="39" t="s">
        <v>2</v>
      </c>
      <c r="M229" s="35">
        <v>-0.275637355816999</v>
      </c>
      <c r="N229" s="35">
        <v>-0.96126169593831889</v>
      </c>
      <c r="O229" s="37">
        <v>-0.275637355816999</v>
      </c>
      <c r="P229" s="39">
        <v>3.8738304061681106E-2</v>
      </c>
      <c r="Q229" s="39">
        <v>3.8738304061681106E-2</v>
      </c>
      <c r="R229" s="41">
        <v>1.9805361374831407</v>
      </c>
      <c r="Z229" s="8"/>
      <c r="AA229" s="8"/>
      <c r="AI229" s="23"/>
      <c r="AJ229" s="23"/>
      <c r="AK229" s="23"/>
      <c r="AL229" s="23"/>
      <c r="AN229" s="23"/>
      <c r="AQ229" s="24"/>
      <c r="AT229"/>
      <c r="AU229"/>
      <c r="BG229" s="24"/>
      <c r="BH229" s="24"/>
      <c r="BI229" s="72"/>
      <c r="BL229" s="71"/>
      <c r="BM229" s="73"/>
      <c r="BO229" s="26"/>
      <c r="BP229" s="26"/>
      <c r="BQ229" s="26"/>
      <c r="BR229" s="26"/>
      <c r="BS229" s="26"/>
      <c r="BT229" s="26"/>
      <c r="CA229" s="42"/>
      <c r="CT229" s="43"/>
      <c r="CU229" s="43"/>
    </row>
    <row r="230" spans="8:99" x14ac:dyDescent="0.25">
      <c r="H230" s="32">
        <f t="shared" si="7"/>
        <v>0</v>
      </c>
      <c r="I230" s="44" t="s">
        <v>532</v>
      </c>
      <c r="J230" s="66" t="s">
        <v>533</v>
      </c>
      <c r="K230" s="34">
        <v>3.4382986264288289</v>
      </c>
      <c r="L230" s="38" t="s">
        <v>2</v>
      </c>
      <c r="M230" s="34">
        <v>-0.29237170472273638</v>
      </c>
      <c r="N230" s="34">
        <v>-0.95630475596303555</v>
      </c>
      <c r="O230" s="36">
        <v>-0.29237170472273638</v>
      </c>
      <c r="P230" s="38">
        <v>4.3695244036964453E-2</v>
      </c>
      <c r="Q230" s="38">
        <v>4.3695244036964453E-2</v>
      </c>
      <c r="R230" s="40">
        <v>1.9780317267238336</v>
      </c>
      <c r="Z230" s="8"/>
      <c r="AA230" s="8"/>
      <c r="AI230" s="23"/>
      <c r="AJ230" s="23"/>
      <c r="AK230" s="23"/>
      <c r="AL230" s="23"/>
      <c r="AN230" s="23"/>
      <c r="AQ230" s="24"/>
      <c r="AT230"/>
      <c r="AU230"/>
      <c r="BG230" s="24"/>
      <c r="BH230" s="24"/>
      <c r="BI230" s="72"/>
      <c r="BL230" s="71"/>
      <c r="BM230" s="73"/>
      <c r="BO230" s="26"/>
      <c r="BP230" s="26"/>
      <c r="BQ230" s="26"/>
      <c r="BR230" s="26"/>
      <c r="BS230" s="26"/>
      <c r="BT230" s="26"/>
      <c r="CA230" s="42"/>
      <c r="CT230" s="43"/>
      <c r="CU230" s="43"/>
    </row>
    <row r="231" spans="8:99" x14ac:dyDescent="0.25">
      <c r="H231" s="32">
        <f t="shared" si="7"/>
        <v>0</v>
      </c>
      <c r="I231" s="45" t="s">
        <v>534</v>
      </c>
      <c r="J231" s="32" t="s">
        <v>535</v>
      </c>
      <c r="K231" s="35">
        <v>3.4557519189487729</v>
      </c>
      <c r="L231" s="39" t="s">
        <v>2</v>
      </c>
      <c r="M231" s="35">
        <v>-0.30901699437494773</v>
      </c>
      <c r="N231" s="35">
        <v>-0.95105651629515353</v>
      </c>
      <c r="O231" s="37">
        <v>-0.30901699437494773</v>
      </c>
      <c r="P231" s="39">
        <v>4.8943483704846469E-2</v>
      </c>
      <c r="Q231" s="39">
        <v>4.8943483704846469E-2</v>
      </c>
      <c r="R231" s="41">
        <v>1.9753766811902755</v>
      </c>
      <c r="Z231" s="8"/>
      <c r="AA231" s="8"/>
      <c r="AI231" s="23"/>
      <c r="AJ231" s="23"/>
      <c r="AK231" s="23"/>
      <c r="AL231" s="23"/>
      <c r="AN231" s="23"/>
      <c r="AQ231" s="24"/>
      <c r="AT231"/>
      <c r="AU231"/>
      <c r="BG231" s="24"/>
      <c r="BH231" s="24"/>
      <c r="BI231" s="72"/>
      <c r="BL231" s="71"/>
      <c r="BM231" s="73"/>
      <c r="BO231" s="26"/>
      <c r="BP231" s="26"/>
      <c r="BQ231" s="26"/>
      <c r="BR231" s="26"/>
      <c r="BS231" s="26"/>
      <c r="BT231" s="26"/>
      <c r="CA231" s="42"/>
      <c r="CT231" s="43"/>
      <c r="CU231" s="43"/>
    </row>
    <row r="232" spans="8:99" x14ac:dyDescent="0.25">
      <c r="H232" s="32">
        <f t="shared" si="7"/>
        <v>0</v>
      </c>
      <c r="I232" s="44" t="s">
        <v>536</v>
      </c>
      <c r="J232" s="66" t="s">
        <v>537</v>
      </c>
      <c r="K232" s="34">
        <v>3.473205211468716</v>
      </c>
      <c r="L232" s="38" t="s">
        <v>2</v>
      </c>
      <c r="M232" s="34">
        <v>-0.32556815445715676</v>
      </c>
      <c r="N232" s="34">
        <v>-0.94551857559931674</v>
      </c>
      <c r="O232" s="36">
        <v>-0.32556815445715676</v>
      </c>
      <c r="P232" s="38">
        <v>5.4481424400683265E-2</v>
      </c>
      <c r="Q232" s="38">
        <v>5.4481424400683265E-2</v>
      </c>
      <c r="R232" s="40">
        <v>1.9725712030744629</v>
      </c>
      <c r="Z232" s="8"/>
      <c r="AA232" s="8"/>
      <c r="AI232" s="23"/>
      <c r="AJ232" s="23"/>
      <c r="AK232" s="23"/>
      <c r="AL232" s="23"/>
      <c r="AN232" s="23"/>
      <c r="AQ232" s="24"/>
      <c r="AT232"/>
      <c r="AU232"/>
      <c r="BG232" s="24"/>
      <c r="BH232" s="24"/>
      <c r="BI232" s="72"/>
      <c r="BL232" s="71"/>
      <c r="BM232" s="73"/>
      <c r="BO232" s="26"/>
      <c r="BP232" s="26"/>
      <c r="BQ232" s="26"/>
      <c r="BR232" s="26"/>
      <c r="BS232" s="26"/>
      <c r="BT232" s="26"/>
      <c r="CA232" s="42"/>
      <c r="CT232" s="43"/>
      <c r="CU232" s="43"/>
    </row>
    <row r="233" spans="8:99" x14ac:dyDescent="0.25">
      <c r="H233" s="32">
        <f t="shared" si="7"/>
        <v>0</v>
      </c>
      <c r="I233" s="45" t="s">
        <v>538</v>
      </c>
      <c r="J233" s="32" t="s">
        <v>539</v>
      </c>
      <c r="K233" s="35">
        <v>3.4906585039886591</v>
      </c>
      <c r="L233" s="39" t="s">
        <v>2</v>
      </c>
      <c r="M233" s="35">
        <v>-0.34202014332566866</v>
      </c>
      <c r="N233" s="35">
        <v>-0.93969262078590843</v>
      </c>
      <c r="O233" s="37">
        <v>-0.34202014332566866</v>
      </c>
      <c r="P233" s="39">
        <v>6.0307379214091572E-2</v>
      </c>
      <c r="Q233" s="39">
        <v>6.0307379214091572E-2</v>
      </c>
      <c r="R233" s="41">
        <v>1.969615506024416</v>
      </c>
      <c r="Z233" s="8"/>
      <c r="AA233" s="8"/>
      <c r="AI233" s="23"/>
      <c r="AJ233" s="23"/>
      <c r="AK233" s="23"/>
      <c r="AL233" s="23"/>
      <c r="AN233" s="23"/>
      <c r="AQ233" s="24"/>
      <c r="AT233"/>
      <c r="AU233"/>
      <c r="BG233" s="24"/>
      <c r="BH233" s="24"/>
      <c r="BI233" s="72"/>
      <c r="BL233" s="71"/>
      <c r="BM233" s="73"/>
      <c r="BO233" s="26"/>
      <c r="BP233" s="26"/>
      <c r="BQ233" s="26"/>
      <c r="BR233" s="26"/>
      <c r="BS233" s="26"/>
      <c r="BT233" s="26"/>
      <c r="CA233" s="42"/>
      <c r="CT233" s="43"/>
      <c r="CU233" s="43"/>
    </row>
    <row r="234" spans="8:99" x14ac:dyDescent="0.25">
      <c r="H234" s="32">
        <f t="shared" ref="H234:H267" si="8">CQ234</f>
        <v>0</v>
      </c>
      <c r="I234" s="44" t="s">
        <v>540</v>
      </c>
      <c r="J234" s="66" t="s">
        <v>541</v>
      </c>
      <c r="K234" s="34">
        <v>3.5081117965086026</v>
      </c>
      <c r="L234" s="38" t="s">
        <v>2</v>
      </c>
      <c r="M234" s="34">
        <v>-0.35836794954530043</v>
      </c>
      <c r="N234" s="34">
        <v>-0.93358042649720174</v>
      </c>
      <c r="O234" s="36">
        <v>-0.35836794954530043</v>
      </c>
      <c r="P234" s="38">
        <v>6.6419573502798257E-2</v>
      </c>
      <c r="Q234" s="38">
        <v>6.6419573502798257E-2</v>
      </c>
      <c r="R234" s="40">
        <v>1.966509815127909</v>
      </c>
      <c r="Z234" s="8"/>
      <c r="AA234" s="8"/>
      <c r="AI234" s="23"/>
      <c r="AJ234" s="23"/>
      <c r="AK234" s="23"/>
      <c r="AL234" s="23"/>
      <c r="AN234" s="23"/>
      <c r="AQ234" s="24"/>
      <c r="AT234"/>
      <c r="AU234"/>
      <c r="BG234" s="24"/>
      <c r="BH234" s="24"/>
      <c r="BI234" s="72"/>
      <c r="BL234" s="71"/>
      <c r="BM234" s="73"/>
      <c r="BO234" s="26"/>
      <c r="BP234" s="26"/>
      <c r="BQ234" s="26"/>
      <c r="BR234" s="26"/>
      <c r="BS234" s="26"/>
      <c r="BT234" s="26"/>
      <c r="CA234" s="42"/>
      <c r="CT234" s="43"/>
      <c r="CU234" s="43"/>
    </row>
    <row r="235" spans="8:99" x14ac:dyDescent="0.25">
      <c r="H235" s="32">
        <f t="shared" si="8"/>
        <v>0</v>
      </c>
      <c r="I235" s="45" t="s">
        <v>542</v>
      </c>
      <c r="J235" s="32" t="s">
        <v>543</v>
      </c>
      <c r="K235" s="35">
        <v>3.5255650890285457</v>
      </c>
      <c r="L235" s="39" t="s">
        <v>2</v>
      </c>
      <c r="M235" s="35">
        <v>-0.37460659341591201</v>
      </c>
      <c r="N235" s="35">
        <v>-0.92718385456678742</v>
      </c>
      <c r="O235" s="37">
        <v>-0.37460659341591201</v>
      </c>
      <c r="P235" s="39">
        <v>7.2816145433212576E-2</v>
      </c>
      <c r="Q235" s="39">
        <v>7.2816145433212576E-2</v>
      </c>
      <c r="R235" s="41">
        <v>1.963254366895328</v>
      </c>
      <c r="Z235" s="8"/>
      <c r="AA235" s="8"/>
      <c r="AI235" s="23"/>
      <c r="AJ235" s="23"/>
      <c r="AK235" s="23"/>
      <c r="AL235" s="23"/>
      <c r="AN235" s="23"/>
      <c r="AQ235" s="24"/>
      <c r="AT235"/>
      <c r="AU235"/>
      <c r="BG235" s="24"/>
      <c r="BH235" s="24"/>
      <c r="BI235" s="72"/>
      <c r="BL235" s="71"/>
      <c r="BM235" s="73"/>
      <c r="BO235" s="26"/>
      <c r="BP235" s="26"/>
      <c r="BQ235" s="26"/>
      <c r="BR235" s="26"/>
      <c r="BS235" s="26"/>
      <c r="BT235" s="26"/>
      <c r="CA235" s="42"/>
      <c r="CT235" s="43"/>
      <c r="CU235" s="43"/>
    </row>
    <row r="236" spans="8:99" x14ac:dyDescent="0.25">
      <c r="H236" s="32">
        <f t="shared" si="8"/>
        <v>0</v>
      </c>
      <c r="I236" s="44" t="s">
        <v>544</v>
      </c>
      <c r="J236" s="66" t="s">
        <v>545</v>
      </c>
      <c r="K236" s="34">
        <v>3.5430183815484888</v>
      </c>
      <c r="L236" s="38" t="s">
        <v>2</v>
      </c>
      <c r="M236" s="34">
        <v>-0.39073112848927355</v>
      </c>
      <c r="N236" s="34">
        <v>-0.92050485345244037</v>
      </c>
      <c r="O236" s="36">
        <v>-0.39073112848927355</v>
      </c>
      <c r="P236" s="38">
        <v>7.9495146547559625E-2</v>
      </c>
      <c r="Q236" s="38">
        <v>7.9495146547559625E-2</v>
      </c>
      <c r="R236" s="40">
        <v>1.9598494092416594</v>
      </c>
      <c r="Z236" s="8"/>
      <c r="AA236" s="8"/>
      <c r="AI236" s="23"/>
      <c r="AJ236" s="23"/>
      <c r="AK236" s="23"/>
      <c r="AL236" s="23"/>
      <c r="AN236" s="23"/>
      <c r="AQ236" s="24"/>
      <c r="AT236"/>
      <c r="AU236"/>
      <c r="BG236" s="24"/>
      <c r="BH236" s="24"/>
      <c r="BI236" s="72"/>
      <c r="BL236" s="71"/>
      <c r="BM236" s="73"/>
      <c r="BO236" s="26"/>
      <c r="BP236" s="26"/>
      <c r="BQ236" s="26"/>
      <c r="BR236" s="26"/>
      <c r="BS236" s="26"/>
      <c r="BT236" s="26"/>
      <c r="CA236" s="42"/>
      <c r="CT236" s="43"/>
      <c r="CU236" s="43"/>
    </row>
    <row r="237" spans="8:99" x14ac:dyDescent="0.25">
      <c r="H237" s="32">
        <f t="shared" si="8"/>
        <v>0</v>
      </c>
      <c r="I237" s="45" t="s">
        <v>546</v>
      </c>
      <c r="J237" s="32" t="s">
        <v>547</v>
      </c>
      <c r="K237" s="35">
        <v>3.5604716740684319</v>
      </c>
      <c r="L237" s="39" t="s">
        <v>2</v>
      </c>
      <c r="M237" s="35">
        <v>-0.40673664307579982</v>
      </c>
      <c r="N237" s="35">
        <v>-0.91354545764260109</v>
      </c>
      <c r="O237" s="37">
        <v>-0.40673664307579982</v>
      </c>
      <c r="P237" s="39">
        <v>8.6454542357398911E-2</v>
      </c>
      <c r="Q237" s="39">
        <v>8.6454542357398911E-2</v>
      </c>
      <c r="R237" s="41">
        <v>1.9562952014676114</v>
      </c>
      <c r="Z237" s="8"/>
      <c r="AA237" s="8"/>
      <c r="AI237" s="23"/>
      <c r="AJ237" s="23"/>
      <c r="AK237" s="23"/>
      <c r="AL237" s="23"/>
      <c r="AN237" s="23"/>
      <c r="AQ237" s="24"/>
      <c r="AT237"/>
      <c r="AU237"/>
      <c r="BG237" s="24"/>
      <c r="BH237" s="24"/>
      <c r="BI237" s="72"/>
      <c r="BL237" s="71"/>
      <c r="BM237" s="73"/>
      <c r="BO237" s="26"/>
      <c r="BP237" s="26"/>
      <c r="BQ237" s="26"/>
      <c r="BR237" s="26"/>
      <c r="BS237" s="26"/>
      <c r="BT237" s="26"/>
      <c r="CA237" s="42"/>
      <c r="CT237" s="43"/>
      <c r="CU237" s="43"/>
    </row>
    <row r="238" spans="8:99" x14ac:dyDescent="0.25">
      <c r="H238" s="32">
        <f t="shared" si="8"/>
        <v>0</v>
      </c>
      <c r="I238" s="44" t="s">
        <v>548</v>
      </c>
      <c r="J238" s="66" t="s">
        <v>549</v>
      </c>
      <c r="K238" s="34">
        <v>3.5779249665883754</v>
      </c>
      <c r="L238" s="38" t="s">
        <v>2</v>
      </c>
      <c r="M238" s="34">
        <v>-0.42261826174069927</v>
      </c>
      <c r="N238" s="34">
        <v>-0.90630778703665005</v>
      </c>
      <c r="O238" s="36">
        <v>-0.42261826174069927</v>
      </c>
      <c r="P238" s="38">
        <v>9.3692212963349952E-2</v>
      </c>
      <c r="Q238" s="38">
        <v>9.3692212963349952E-2</v>
      </c>
      <c r="R238" s="40">
        <v>1.9525920142398667</v>
      </c>
      <c r="Z238" s="8"/>
      <c r="AA238" s="8"/>
      <c r="AI238" s="23"/>
      <c r="AJ238" s="23"/>
      <c r="AK238" s="23"/>
      <c r="AL238" s="23"/>
      <c r="AN238" s="23"/>
      <c r="AQ238" s="24"/>
      <c r="AT238"/>
      <c r="AU238"/>
      <c r="BG238" s="24"/>
      <c r="BH238" s="24"/>
      <c r="BI238" s="72"/>
      <c r="BL238" s="71"/>
      <c r="BM238" s="73"/>
      <c r="BO238" s="26"/>
      <c r="BP238" s="26"/>
      <c r="BQ238" s="26"/>
      <c r="BR238" s="26"/>
      <c r="BS238" s="26"/>
      <c r="BT238" s="26"/>
      <c r="CA238" s="42"/>
      <c r="CT238" s="43"/>
      <c r="CU238" s="43"/>
    </row>
    <row r="239" spans="8:99" x14ac:dyDescent="0.25">
      <c r="H239" s="32">
        <f t="shared" si="8"/>
        <v>0</v>
      </c>
      <c r="I239" s="45" t="s">
        <v>550</v>
      </c>
      <c r="J239" s="32" t="s">
        <v>551</v>
      </c>
      <c r="K239" s="35">
        <v>3.5953782591083185</v>
      </c>
      <c r="L239" s="39" t="s">
        <v>2</v>
      </c>
      <c r="M239" s="35">
        <v>-0.43837114678907707</v>
      </c>
      <c r="N239" s="35">
        <v>-0.89879404629916715</v>
      </c>
      <c r="O239" s="37">
        <v>-0.43837114678907707</v>
      </c>
      <c r="P239" s="39">
        <v>0.10120595370083285</v>
      </c>
      <c r="Q239" s="39">
        <v>0.10120595370083285</v>
      </c>
      <c r="R239" s="41">
        <v>1.9487401295704705</v>
      </c>
      <c r="Z239" s="8"/>
      <c r="AA239" s="8"/>
      <c r="AI239" s="23"/>
      <c r="AJ239" s="23"/>
      <c r="AK239" s="23"/>
      <c r="AL239" s="23"/>
      <c r="AN239" s="23"/>
      <c r="AQ239" s="24"/>
      <c r="AT239"/>
      <c r="AU239"/>
      <c r="BG239" s="24"/>
      <c r="BH239" s="24"/>
      <c r="BI239" s="72"/>
      <c r="BL239" s="71"/>
      <c r="BM239" s="73"/>
      <c r="BO239" s="26"/>
      <c r="BP239" s="26"/>
      <c r="BQ239" s="26"/>
      <c r="BR239" s="26"/>
      <c r="BS239" s="26"/>
      <c r="BT239" s="26"/>
      <c r="CA239" s="42"/>
      <c r="CT239" s="43"/>
      <c r="CU239" s="43"/>
    </row>
    <row r="240" spans="8:99" x14ac:dyDescent="0.25">
      <c r="H240" s="32">
        <f t="shared" si="8"/>
        <v>0</v>
      </c>
      <c r="I240" s="44" t="s">
        <v>552</v>
      </c>
      <c r="J240" s="66" t="s">
        <v>553</v>
      </c>
      <c r="K240" s="34">
        <v>3.6128315516282616</v>
      </c>
      <c r="L240" s="38" t="s">
        <v>2</v>
      </c>
      <c r="M240" s="34">
        <v>-0.45399049973954625</v>
      </c>
      <c r="N240" s="34">
        <v>-0.89100652418836812</v>
      </c>
      <c r="O240" s="36">
        <v>-0.45399049973954625</v>
      </c>
      <c r="P240" s="38">
        <v>0.10899347581163188</v>
      </c>
      <c r="Q240" s="38">
        <v>0.10899347581163188</v>
      </c>
      <c r="R240" s="40">
        <v>1.9447398407953533</v>
      </c>
      <c r="Z240" s="8"/>
      <c r="AA240" s="8"/>
      <c r="AI240" s="23"/>
      <c r="AJ240" s="23"/>
      <c r="AK240" s="23"/>
      <c r="AL240" s="23"/>
      <c r="AN240" s="23"/>
      <c r="AQ240" s="24"/>
      <c r="AT240"/>
      <c r="AU240"/>
      <c r="BG240" s="24"/>
      <c r="BH240" s="24"/>
      <c r="BI240" s="72"/>
      <c r="BL240" s="71"/>
      <c r="BM240" s="73"/>
      <c r="BO240" s="26"/>
      <c r="BP240" s="26"/>
      <c r="BQ240" s="26"/>
      <c r="BR240" s="26"/>
      <c r="BS240" s="26"/>
      <c r="BT240" s="26"/>
      <c r="CA240" s="42"/>
      <c r="CT240" s="43"/>
      <c r="CU240" s="43"/>
    </row>
    <row r="241" spans="8:99" x14ac:dyDescent="0.25">
      <c r="H241" s="32">
        <f t="shared" si="8"/>
        <v>0</v>
      </c>
      <c r="I241" s="45" t="s">
        <v>554</v>
      </c>
      <c r="J241" s="32" t="s">
        <v>555</v>
      </c>
      <c r="K241" s="35">
        <v>3.6302848441482056</v>
      </c>
      <c r="L241" s="39" t="s">
        <v>2</v>
      </c>
      <c r="M241" s="35">
        <v>-0.46947156278589086</v>
      </c>
      <c r="N241" s="35">
        <v>-0.88294759285892688</v>
      </c>
      <c r="O241" s="37">
        <v>-0.46947156278589086</v>
      </c>
      <c r="P241" s="39">
        <v>0.11705240714107312</v>
      </c>
      <c r="Q241" s="39">
        <v>0.11705240714107312</v>
      </c>
      <c r="R241" s="41">
        <v>1.9405914525519929</v>
      </c>
      <c r="Z241" s="8"/>
      <c r="AA241" s="8"/>
      <c r="AI241" s="23"/>
      <c r="AJ241" s="23"/>
      <c r="AK241" s="23"/>
      <c r="AL241" s="23"/>
      <c r="AN241" s="23"/>
      <c r="AQ241" s="24"/>
      <c r="AT241"/>
      <c r="AU241"/>
      <c r="BG241" s="24"/>
      <c r="BH241" s="24"/>
      <c r="BI241" s="72"/>
      <c r="BL241" s="71"/>
      <c r="BM241" s="73"/>
      <c r="BO241" s="26"/>
      <c r="BP241" s="26"/>
      <c r="BQ241" s="26"/>
      <c r="BR241" s="26"/>
      <c r="BS241" s="26"/>
      <c r="BT241" s="26"/>
      <c r="CA241" s="42"/>
      <c r="CT241" s="43"/>
      <c r="CU241" s="43"/>
    </row>
    <row r="242" spans="8:99" x14ac:dyDescent="0.25">
      <c r="H242" s="32">
        <f t="shared" si="8"/>
        <v>0</v>
      </c>
      <c r="I242" s="44" t="s">
        <v>556</v>
      </c>
      <c r="J242" s="66" t="s">
        <v>557</v>
      </c>
      <c r="K242" s="34">
        <v>3.6477381366681487</v>
      </c>
      <c r="L242" s="38" t="s">
        <v>2</v>
      </c>
      <c r="M242" s="34">
        <v>-0.48480962024633695</v>
      </c>
      <c r="N242" s="34">
        <v>-0.87461970713939585</v>
      </c>
      <c r="O242" s="36">
        <v>-0.48480962024633695</v>
      </c>
      <c r="P242" s="38">
        <v>0.12538029286060415</v>
      </c>
      <c r="Q242" s="38">
        <v>0.12538029286060415</v>
      </c>
      <c r="R242" s="40">
        <v>1.9362952807562157</v>
      </c>
      <c r="Z242" s="8"/>
      <c r="AA242" s="8"/>
      <c r="AI242" s="23"/>
      <c r="AJ242" s="23"/>
      <c r="AK242" s="23"/>
      <c r="AL242" s="23"/>
      <c r="AN242" s="23"/>
      <c r="AQ242" s="24"/>
      <c r="AT242"/>
      <c r="AU242"/>
      <c r="BG242" s="24"/>
      <c r="BH242" s="24"/>
      <c r="BI242" s="72"/>
      <c r="BL242" s="71"/>
      <c r="BM242" s="73"/>
      <c r="BO242" s="26"/>
      <c r="BP242" s="26"/>
      <c r="BQ242" s="26"/>
      <c r="BR242" s="26"/>
      <c r="BS242" s="26"/>
      <c r="BT242" s="26"/>
      <c r="CA242" s="42"/>
      <c r="CT242" s="43"/>
      <c r="CU242" s="43"/>
    </row>
    <row r="243" spans="8:99" x14ac:dyDescent="0.25">
      <c r="H243" s="32">
        <f t="shared" si="8"/>
        <v>0</v>
      </c>
      <c r="I243" s="45" t="s">
        <v>558</v>
      </c>
      <c r="J243" s="32" t="s">
        <v>559</v>
      </c>
      <c r="K243" s="35">
        <v>3.6651914291880923</v>
      </c>
      <c r="L243" s="39" t="s">
        <v>2</v>
      </c>
      <c r="M243" s="35">
        <v>-0.50000000000000011</v>
      </c>
      <c r="N243" s="35">
        <v>-0.8660254037844386</v>
      </c>
      <c r="O243" s="37">
        <v>-0.50000000000000011</v>
      </c>
      <c r="P243" s="39">
        <v>0.1339745962155614</v>
      </c>
      <c r="Q243" s="39">
        <v>0.1339745962155614</v>
      </c>
      <c r="R243" s="41">
        <v>1.9318516525781366</v>
      </c>
      <c r="Z243" s="8"/>
      <c r="AA243" s="8"/>
      <c r="AI243" s="23"/>
      <c r="AJ243" s="23"/>
      <c r="AK243" s="23"/>
      <c r="AL243" s="23"/>
      <c r="AN243" s="23"/>
      <c r="AQ243" s="24"/>
      <c r="AT243"/>
      <c r="AU243"/>
      <c r="BG243" s="24"/>
      <c r="BH243" s="24"/>
      <c r="BI243" s="72"/>
      <c r="BL243" s="71"/>
      <c r="BM243" s="73"/>
      <c r="BO243" s="26"/>
      <c r="BP243" s="26"/>
      <c r="BQ243" s="26"/>
      <c r="BR243" s="26"/>
      <c r="BS243" s="26"/>
      <c r="BT243" s="26"/>
      <c r="CA243" s="42"/>
      <c r="CT243" s="43"/>
      <c r="CU243" s="43"/>
    </row>
    <row r="244" spans="8:99" x14ac:dyDescent="0.25">
      <c r="H244" s="32">
        <f t="shared" si="8"/>
        <v>0</v>
      </c>
      <c r="I244" s="44" t="s">
        <v>560</v>
      </c>
      <c r="J244" s="66" t="s">
        <v>561</v>
      </c>
      <c r="K244" s="34">
        <v>3.6826447217080354</v>
      </c>
      <c r="L244" s="38" t="s">
        <v>2</v>
      </c>
      <c r="M244" s="34">
        <v>-0.51503807491005416</v>
      </c>
      <c r="N244" s="34">
        <v>-0.85716730070211233</v>
      </c>
      <c r="O244" s="36">
        <v>-0.51503807491005416</v>
      </c>
      <c r="P244" s="38">
        <v>0.14283269929788767</v>
      </c>
      <c r="Q244" s="38">
        <v>0.14283269929788767</v>
      </c>
      <c r="R244" s="40">
        <v>1.9272609064172459</v>
      </c>
      <c r="Z244" s="8"/>
      <c r="AA244" s="8"/>
      <c r="AI244" s="23"/>
      <c r="AJ244" s="23"/>
      <c r="AK244" s="23"/>
      <c r="AL244" s="23"/>
      <c r="AN244" s="23"/>
      <c r="AQ244" s="24"/>
      <c r="AT244"/>
      <c r="AU244"/>
      <c r="BG244" s="24"/>
      <c r="BH244" s="24"/>
      <c r="BI244" s="72"/>
      <c r="BL244" s="71"/>
      <c r="BM244" s="73"/>
      <c r="BO244" s="26"/>
      <c r="BP244" s="26"/>
      <c r="BQ244" s="26"/>
      <c r="BR244" s="26"/>
      <c r="BS244" s="26"/>
      <c r="BT244" s="26"/>
      <c r="CA244" s="42"/>
      <c r="CT244" s="43"/>
      <c r="CU244" s="43"/>
    </row>
    <row r="245" spans="8:99" x14ac:dyDescent="0.25">
      <c r="H245" s="32">
        <f t="shared" si="8"/>
        <v>0</v>
      </c>
      <c r="I245" s="45" t="s">
        <v>562</v>
      </c>
      <c r="J245" s="32" t="s">
        <v>563</v>
      </c>
      <c r="K245" s="35">
        <v>3.7000980142279785</v>
      </c>
      <c r="L245" s="39" t="s">
        <v>2</v>
      </c>
      <c r="M245" s="35">
        <v>-0.52991926423320479</v>
      </c>
      <c r="N245" s="35">
        <v>-0.84804809615642607</v>
      </c>
      <c r="O245" s="37">
        <v>-0.52991926423320479</v>
      </c>
      <c r="P245" s="39">
        <v>0.15195190384357393</v>
      </c>
      <c r="Q245" s="39">
        <v>0.15195190384357393</v>
      </c>
      <c r="R245" s="41">
        <v>1.9225233918766378</v>
      </c>
      <c r="Z245" s="8"/>
      <c r="AA245" s="8"/>
      <c r="AI245" s="23"/>
      <c r="AJ245" s="23"/>
      <c r="AK245" s="23"/>
      <c r="AL245" s="23"/>
      <c r="AN245" s="23"/>
      <c r="AQ245" s="24"/>
      <c r="AT245"/>
      <c r="AU245"/>
      <c r="BG245" s="24"/>
      <c r="BH245" s="24"/>
      <c r="BI245" s="72"/>
      <c r="BL245" s="71"/>
      <c r="BM245" s="73"/>
      <c r="BO245" s="26"/>
      <c r="BP245" s="26"/>
      <c r="BQ245" s="26"/>
      <c r="BR245" s="26"/>
      <c r="BS245" s="26"/>
      <c r="BT245" s="26"/>
      <c r="CA245" s="42"/>
      <c r="CT245" s="43"/>
      <c r="CU245" s="43"/>
    </row>
    <row r="246" spans="8:99" x14ac:dyDescent="0.25">
      <c r="H246" s="32">
        <f t="shared" si="8"/>
        <v>0</v>
      </c>
      <c r="I246" s="44" t="s">
        <v>564</v>
      </c>
      <c r="J246" s="66" t="s">
        <v>565</v>
      </c>
      <c r="K246" s="34">
        <v>3.717551306747922</v>
      </c>
      <c r="L246" s="38" t="s">
        <v>2</v>
      </c>
      <c r="M246" s="34">
        <v>-0.54463903501502708</v>
      </c>
      <c r="N246" s="34">
        <v>-0.83867056794542405</v>
      </c>
      <c r="O246" s="36">
        <v>-0.54463903501502708</v>
      </c>
      <c r="P246" s="38">
        <v>0.16132943205457595</v>
      </c>
      <c r="Q246" s="38">
        <v>0.16132943205457595</v>
      </c>
      <c r="R246" s="40">
        <v>1.9176394697363861</v>
      </c>
      <c r="Z246" s="8"/>
      <c r="AA246" s="8"/>
      <c r="AI246" s="23"/>
      <c r="AJ246" s="23"/>
      <c r="AK246" s="23"/>
      <c r="AL246" s="23"/>
      <c r="AN246" s="23"/>
      <c r="AQ246" s="24"/>
      <c r="AT246"/>
      <c r="AU246"/>
      <c r="BG246" s="24"/>
      <c r="BH246" s="24"/>
      <c r="BI246" s="72"/>
      <c r="BL246" s="71"/>
      <c r="BM246" s="73"/>
      <c r="BO246" s="26"/>
      <c r="BP246" s="26"/>
      <c r="BQ246" s="26"/>
      <c r="BR246" s="26"/>
      <c r="BS246" s="26"/>
      <c r="BT246" s="26"/>
      <c r="CA246" s="42"/>
      <c r="CT246" s="43"/>
      <c r="CU246" s="43"/>
    </row>
    <row r="247" spans="8:99" x14ac:dyDescent="0.25">
      <c r="H247" s="32">
        <f t="shared" si="8"/>
        <v>0</v>
      </c>
      <c r="I247" s="45" t="s">
        <v>566</v>
      </c>
      <c r="J247" s="32" t="s">
        <v>567</v>
      </c>
      <c r="K247" s="35">
        <v>3.7350045992678651</v>
      </c>
      <c r="L247" s="39" t="s">
        <v>2</v>
      </c>
      <c r="M247" s="35">
        <v>-0.55919290347074668</v>
      </c>
      <c r="N247" s="35">
        <v>-0.82903757255504185</v>
      </c>
      <c r="O247" s="37">
        <v>-0.55919290347074668</v>
      </c>
      <c r="P247" s="39">
        <v>0.17096242744495815</v>
      </c>
      <c r="Q247" s="39">
        <v>0.17096242744495815</v>
      </c>
      <c r="R247" s="41">
        <v>1.9126095119260711</v>
      </c>
      <c r="Z247" s="8"/>
      <c r="AA247" s="8"/>
      <c r="AI247" s="23"/>
      <c r="AJ247" s="23"/>
      <c r="AK247" s="23"/>
      <c r="AL247" s="23"/>
      <c r="AN247" s="23"/>
      <c r="AQ247" s="24"/>
      <c r="AT247"/>
      <c r="AU247"/>
      <c r="BG247" s="24"/>
      <c r="BH247" s="24"/>
      <c r="BI247" s="72"/>
      <c r="BL247" s="71"/>
      <c r="BM247" s="73"/>
      <c r="BO247" s="26"/>
      <c r="BP247" s="26"/>
      <c r="BQ247" s="26"/>
      <c r="BR247" s="26"/>
      <c r="BS247" s="26"/>
      <c r="BT247" s="26"/>
      <c r="CA247" s="42"/>
      <c r="CT247" s="43"/>
      <c r="CU247" s="43"/>
    </row>
    <row r="248" spans="8:99" x14ac:dyDescent="0.25">
      <c r="H248" s="32">
        <f t="shared" si="8"/>
        <v>0</v>
      </c>
      <c r="I248" s="44" t="s">
        <v>568</v>
      </c>
      <c r="J248" s="66" t="s">
        <v>569</v>
      </c>
      <c r="K248" s="34">
        <v>3.7524578917878082</v>
      </c>
      <c r="L248" s="38" t="s">
        <v>2</v>
      </c>
      <c r="M248" s="34">
        <v>-0.57357643635104583</v>
      </c>
      <c r="N248" s="34">
        <v>-0.81915204428899202</v>
      </c>
      <c r="O248" s="36">
        <v>-0.57357643635104583</v>
      </c>
      <c r="P248" s="38">
        <v>0.18084795571100798</v>
      </c>
      <c r="Q248" s="38">
        <v>0.18084795571100798</v>
      </c>
      <c r="R248" s="40">
        <v>1.9074339014964539</v>
      </c>
      <c r="Z248" s="8"/>
      <c r="AA248" s="8"/>
      <c r="AI248" s="23"/>
      <c r="AJ248" s="23"/>
      <c r="AK248" s="23"/>
      <c r="AL248" s="23"/>
      <c r="AN248" s="23"/>
      <c r="AQ248" s="24"/>
      <c r="AT248"/>
      <c r="AU248"/>
      <c r="BG248" s="24"/>
      <c r="BH248" s="24"/>
      <c r="BI248" s="72"/>
      <c r="BL248" s="71"/>
      <c r="BM248" s="73"/>
      <c r="BO248" s="26"/>
      <c r="BP248" s="26"/>
      <c r="BQ248" s="26"/>
      <c r="BR248" s="26"/>
      <c r="BS248" s="26"/>
      <c r="BT248" s="26"/>
      <c r="CA248" s="42"/>
      <c r="CT248" s="43"/>
      <c r="CU248" s="43"/>
    </row>
    <row r="249" spans="8:99" x14ac:dyDescent="0.25">
      <c r="H249" s="32">
        <f t="shared" si="8"/>
        <v>0</v>
      </c>
      <c r="I249" s="45" t="s">
        <v>570</v>
      </c>
      <c r="J249" s="32" t="s">
        <v>571</v>
      </c>
      <c r="K249" s="46">
        <v>3.7699111843077517</v>
      </c>
      <c r="L249" s="38" t="s">
        <v>2</v>
      </c>
      <c r="M249" s="35">
        <v>-0.58778525229247303</v>
      </c>
      <c r="N249" s="35">
        <v>-0.80901699437494756</v>
      </c>
      <c r="O249" s="37">
        <v>-0.58778525229247303</v>
      </c>
      <c r="P249" s="39">
        <v>0.19098300562505244</v>
      </c>
      <c r="Q249" s="35">
        <v>0.19098300562505244</v>
      </c>
      <c r="R249" s="39">
        <v>1.9021130325903071</v>
      </c>
      <c r="Z249" s="8"/>
      <c r="AA249" s="8"/>
      <c r="AI249" s="23"/>
      <c r="AJ249" s="23"/>
      <c r="AK249" s="23"/>
      <c r="AL249" s="23"/>
      <c r="AN249" s="23"/>
      <c r="AQ249" s="24"/>
      <c r="AT249"/>
      <c r="AU249"/>
      <c r="BG249" s="24"/>
      <c r="BH249" s="24"/>
      <c r="BI249" s="72"/>
      <c r="BL249" s="71"/>
      <c r="BM249" s="73"/>
      <c r="BO249" s="26"/>
      <c r="BP249" s="26"/>
      <c r="BQ249" s="26"/>
      <c r="BR249" s="26"/>
      <c r="BS249" s="26"/>
      <c r="BT249" s="26"/>
      <c r="CA249" s="42"/>
      <c r="CT249" s="43"/>
      <c r="CU249" s="43"/>
    </row>
    <row r="250" spans="8:99" x14ac:dyDescent="0.25">
      <c r="H250" s="32">
        <f t="shared" si="8"/>
        <v>0</v>
      </c>
      <c r="I250" s="44" t="s">
        <v>572</v>
      </c>
      <c r="J250" s="66" t="s">
        <v>573</v>
      </c>
      <c r="K250" s="34">
        <v>3.7873644768276948</v>
      </c>
      <c r="L250" s="38" t="s">
        <v>2</v>
      </c>
      <c r="M250" s="34">
        <v>-0.60181502315204805</v>
      </c>
      <c r="N250" s="34">
        <v>-0.79863551004729305</v>
      </c>
      <c r="O250" s="36">
        <v>-0.60181502315204805</v>
      </c>
      <c r="P250" s="38">
        <v>0.20136448995270695</v>
      </c>
      <c r="Q250" s="38">
        <v>0.20136448995270695</v>
      </c>
      <c r="R250" s="40">
        <v>1.8966473104123989</v>
      </c>
      <c r="Z250" s="8"/>
      <c r="AA250" s="8"/>
      <c r="AI250" s="23"/>
      <c r="AJ250" s="23"/>
      <c r="AK250" s="23"/>
      <c r="AL250" s="23"/>
      <c r="AN250" s="23"/>
      <c r="AQ250" s="24"/>
      <c r="AT250"/>
      <c r="AU250"/>
      <c r="BG250" s="24"/>
      <c r="BH250" s="24"/>
      <c r="BI250" s="72"/>
      <c r="BL250" s="71"/>
      <c r="BM250" s="73"/>
      <c r="BO250" s="26"/>
      <c r="BP250" s="26"/>
      <c r="BQ250" s="26"/>
      <c r="BR250" s="26"/>
      <c r="BS250" s="26"/>
      <c r="BT250" s="26"/>
      <c r="CA250" s="42"/>
      <c r="CT250" s="43"/>
      <c r="CU250" s="43"/>
    </row>
    <row r="251" spans="8:99" x14ac:dyDescent="0.25">
      <c r="H251" s="32">
        <f t="shared" si="8"/>
        <v>0</v>
      </c>
      <c r="I251" s="45" t="s">
        <v>574</v>
      </c>
      <c r="J251" s="32" t="s">
        <v>575</v>
      </c>
      <c r="K251" s="35">
        <v>3.8048177693476379</v>
      </c>
      <c r="L251" s="39" t="s">
        <v>2</v>
      </c>
      <c r="M251" s="35">
        <v>-0.61566147532565785</v>
      </c>
      <c r="N251" s="35">
        <v>-0.78801075360672224</v>
      </c>
      <c r="O251" s="37">
        <v>-0.61566147532565785</v>
      </c>
      <c r="P251" s="39">
        <v>0.21198924639327776</v>
      </c>
      <c r="Q251" s="39">
        <v>0.21198924639327776</v>
      </c>
      <c r="R251" s="41">
        <v>1.8910371511986337</v>
      </c>
      <c r="Z251" s="8"/>
      <c r="AA251" s="8"/>
      <c r="AI251" s="23"/>
      <c r="AJ251" s="23"/>
      <c r="AK251" s="23"/>
      <c r="AL251" s="23"/>
      <c r="AN251" s="23"/>
      <c r="AQ251" s="24"/>
      <c r="AT251"/>
      <c r="AU251"/>
      <c r="BG251" s="24"/>
      <c r="BH251" s="24"/>
      <c r="BI251" s="72"/>
      <c r="BL251" s="71"/>
      <c r="BM251" s="73"/>
      <c r="BO251" s="26"/>
      <c r="BP251" s="26"/>
      <c r="BQ251" s="26"/>
      <c r="BR251" s="26"/>
      <c r="BS251" s="26"/>
      <c r="BT251" s="26"/>
      <c r="CA251" s="42"/>
      <c r="CT251" s="43"/>
      <c r="CU251" s="43"/>
    </row>
    <row r="252" spans="8:99" x14ac:dyDescent="0.25">
      <c r="H252" s="32">
        <f t="shared" si="8"/>
        <v>0</v>
      </c>
      <c r="I252" s="44" t="s">
        <v>576</v>
      </c>
      <c r="J252" s="66" t="s">
        <v>577</v>
      </c>
      <c r="K252" s="34">
        <v>3.8222710618675819</v>
      </c>
      <c r="L252" s="38" t="s">
        <v>2</v>
      </c>
      <c r="M252" s="34">
        <v>-0.62932039104983761</v>
      </c>
      <c r="N252" s="34">
        <v>-0.77714596145697079</v>
      </c>
      <c r="O252" s="36">
        <v>-0.62932039104983761</v>
      </c>
      <c r="P252" s="38">
        <v>0.22285403854302921</v>
      </c>
      <c r="Q252" s="38">
        <v>0.22285403854302921</v>
      </c>
      <c r="R252" s="40">
        <v>1.8852829821843569</v>
      </c>
      <c r="Z252" s="8"/>
      <c r="AA252" s="8"/>
      <c r="AI252" s="23"/>
      <c r="AJ252" s="23"/>
      <c r="AK252" s="23"/>
      <c r="AL252" s="23"/>
      <c r="AN252" s="23"/>
      <c r="AQ252" s="24"/>
      <c r="AT252"/>
      <c r="AU252"/>
      <c r="BG252" s="24"/>
      <c r="BH252" s="24"/>
      <c r="BI252" s="72"/>
      <c r="BL252" s="71"/>
      <c r="BM252" s="73"/>
      <c r="BO252" s="26"/>
      <c r="BP252" s="26"/>
      <c r="BQ252" s="26"/>
      <c r="BR252" s="26"/>
      <c r="BS252" s="26"/>
      <c r="BT252" s="26"/>
      <c r="CA252" s="42"/>
      <c r="CT252" s="43"/>
      <c r="CU252" s="43"/>
    </row>
    <row r="253" spans="8:99" x14ac:dyDescent="0.25">
      <c r="H253" s="32">
        <f t="shared" si="8"/>
        <v>0</v>
      </c>
      <c r="I253" s="45" t="s">
        <v>578</v>
      </c>
      <c r="J253" s="32" t="s">
        <v>579</v>
      </c>
      <c r="K253" s="35">
        <v>3.839724354387525</v>
      </c>
      <c r="L253" s="39" t="s">
        <v>2</v>
      </c>
      <c r="M253" s="35">
        <v>-0.64278760968653925</v>
      </c>
      <c r="N253" s="35">
        <v>-0.76604444311897801</v>
      </c>
      <c r="O253" s="37">
        <v>-0.64278760968653925</v>
      </c>
      <c r="P253" s="39">
        <v>0.23395555688102199</v>
      </c>
      <c r="Q253" s="39">
        <v>0.23395555688102199</v>
      </c>
      <c r="R253" s="41">
        <v>1.8793852415718166</v>
      </c>
      <c r="Z253" s="8"/>
      <c r="AA253" s="8"/>
      <c r="AI253" s="23"/>
      <c r="AJ253" s="23"/>
      <c r="AK253" s="23"/>
      <c r="AL253" s="23"/>
      <c r="AN253" s="23"/>
      <c r="AQ253" s="24"/>
      <c r="AT253"/>
      <c r="AU253"/>
      <c r="BG253" s="24"/>
      <c r="BH253" s="24"/>
      <c r="BI253" s="72"/>
      <c r="BL253" s="71"/>
      <c r="BM253" s="73"/>
      <c r="BO253" s="26"/>
      <c r="BP253" s="26"/>
      <c r="BQ253" s="26"/>
      <c r="BR253" s="26"/>
      <c r="BS253" s="26"/>
      <c r="BT253" s="26"/>
      <c r="CA253" s="42"/>
      <c r="CT253" s="43"/>
      <c r="CU253" s="43"/>
    </row>
    <row r="254" spans="8:99" x14ac:dyDescent="0.25">
      <c r="H254" s="32">
        <f t="shared" si="8"/>
        <v>0</v>
      </c>
      <c r="I254" s="44" t="s">
        <v>580</v>
      </c>
      <c r="J254" s="66" t="s">
        <v>581</v>
      </c>
      <c r="K254" s="34">
        <v>3.8571776469074686</v>
      </c>
      <c r="L254" s="38" t="s">
        <v>2</v>
      </c>
      <c r="M254" s="34">
        <v>-0.65605902899050739</v>
      </c>
      <c r="N254" s="34">
        <v>-0.7547095802227719</v>
      </c>
      <c r="O254" s="36">
        <v>-0.65605902899050739</v>
      </c>
      <c r="P254" s="38">
        <v>0.2452904197772281</v>
      </c>
      <c r="Q254" s="38">
        <v>0.2452904197772281</v>
      </c>
      <c r="R254" s="40">
        <v>1.8733443784967951</v>
      </c>
      <c r="Z254" s="8"/>
      <c r="AA254" s="8"/>
      <c r="AI254" s="23"/>
      <c r="AJ254" s="23"/>
      <c r="AK254" s="23"/>
      <c r="AL254" s="23"/>
      <c r="AN254" s="23"/>
      <c r="AQ254" s="24"/>
      <c r="AT254"/>
      <c r="AU254"/>
      <c r="BG254" s="24"/>
      <c r="BH254" s="24"/>
      <c r="BI254" s="72"/>
      <c r="BL254" s="71"/>
      <c r="BM254" s="73"/>
      <c r="BO254" s="26"/>
      <c r="BP254" s="26"/>
      <c r="BQ254" s="26"/>
      <c r="BR254" s="26"/>
      <c r="BS254" s="26"/>
      <c r="BT254" s="26"/>
      <c r="CA254" s="42"/>
      <c r="CT254" s="43"/>
      <c r="CU254" s="43"/>
    </row>
    <row r="255" spans="8:99" x14ac:dyDescent="0.25">
      <c r="H255" s="32">
        <f t="shared" si="8"/>
        <v>0</v>
      </c>
      <c r="I255" s="45" t="s">
        <v>582</v>
      </c>
      <c r="J255" s="32" t="s">
        <v>583</v>
      </c>
      <c r="K255" s="35">
        <v>3.8746309394274117</v>
      </c>
      <c r="L255" s="39" t="s">
        <v>2</v>
      </c>
      <c r="M255" s="35">
        <v>-0.66913060635885824</v>
      </c>
      <c r="N255" s="35">
        <v>-0.74314482547739424</v>
      </c>
      <c r="O255" s="37">
        <v>-0.66913060635885824</v>
      </c>
      <c r="P255" s="39">
        <v>0.25685517452260576</v>
      </c>
      <c r="Q255" s="39">
        <v>0.25685517452260576</v>
      </c>
      <c r="R255" s="41">
        <v>1.8671608529944035</v>
      </c>
      <c r="Z255" s="8"/>
      <c r="AA255" s="8"/>
      <c r="AI255" s="23"/>
      <c r="AJ255" s="23"/>
      <c r="AK255" s="23"/>
      <c r="AL255" s="23"/>
      <c r="AN255" s="23"/>
      <c r="AQ255" s="24"/>
      <c r="AT255"/>
      <c r="AU255"/>
      <c r="BG255" s="24"/>
      <c r="BH255" s="24"/>
      <c r="BI255" s="72"/>
      <c r="BL255" s="71"/>
      <c r="BM255" s="73"/>
      <c r="BO255" s="26"/>
      <c r="BP255" s="26"/>
      <c r="BQ255" s="26"/>
      <c r="BR255" s="26"/>
      <c r="BS255" s="26"/>
      <c r="BT255" s="26"/>
      <c r="CA255" s="42"/>
      <c r="CT255" s="43"/>
      <c r="CU255" s="43"/>
    </row>
    <row r="256" spans="8:99" x14ac:dyDescent="0.25">
      <c r="H256" s="32">
        <f t="shared" si="8"/>
        <v>0</v>
      </c>
      <c r="I256" s="44" t="s">
        <v>584</v>
      </c>
      <c r="J256" s="66" t="s">
        <v>585</v>
      </c>
      <c r="K256" s="34">
        <v>3.8920842319473548</v>
      </c>
      <c r="L256" s="38" t="s">
        <v>2</v>
      </c>
      <c r="M256" s="34">
        <v>-0.68199836006249837</v>
      </c>
      <c r="N256" s="34">
        <v>-0.73135370161917057</v>
      </c>
      <c r="O256" s="36">
        <v>-0.68199836006249837</v>
      </c>
      <c r="P256" s="38">
        <v>0.26864629838082943</v>
      </c>
      <c r="Q256" s="38">
        <v>0.26864629838082943</v>
      </c>
      <c r="R256" s="40">
        <v>1.8608351359640491</v>
      </c>
      <c r="Z256" s="8"/>
      <c r="AA256" s="8"/>
      <c r="AI256" s="23"/>
      <c r="AJ256" s="23"/>
      <c r="AK256" s="23"/>
      <c r="AL256" s="23"/>
      <c r="AN256" s="23"/>
      <c r="AQ256" s="24"/>
      <c r="AT256"/>
      <c r="AU256"/>
      <c r="BG256" s="24"/>
      <c r="BH256" s="24"/>
      <c r="BI256" s="72"/>
      <c r="BL256" s="71"/>
      <c r="BM256" s="73"/>
      <c r="BO256" s="26"/>
      <c r="BP256" s="26"/>
      <c r="BQ256" s="26"/>
      <c r="BR256" s="26"/>
      <c r="BS256" s="26"/>
      <c r="BT256" s="26"/>
      <c r="CA256" s="42"/>
      <c r="CT256" s="43"/>
      <c r="CU256" s="43"/>
    </row>
    <row r="257" spans="8:99" x14ac:dyDescent="0.25">
      <c r="H257" s="32">
        <f t="shared" si="8"/>
        <v>0</v>
      </c>
      <c r="I257" s="45" t="s">
        <v>586</v>
      </c>
      <c r="J257" s="32" t="s">
        <v>587</v>
      </c>
      <c r="K257" s="35">
        <v>3.9095375244672983</v>
      </c>
      <c r="L257" s="39" t="s">
        <v>2</v>
      </c>
      <c r="M257" s="35">
        <v>-0.69465837045899737</v>
      </c>
      <c r="N257" s="35">
        <v>-0.71933980033865108</v>
      </c>
      <c r="O257" s="37">
        <v>-0.69465837045899737</v>
      </c>
      <c r="P257" s="39">
        <v>0.28066019966134892</v>
      </c>
      <c r="Q257" s="39">
        <v>0.28066019966134892</v>
      </c>
      <c r="R257" s="41">
        <v>1.8543677091335748</v>
      </c>
      <c r="Z257" s="8"/>
      <c r="AA257" s="8"/>
      <c r="AI257" s="23"/>
      <c r="AJ257" s="23"/>
      <c r="AK257" s="23"/>
      <c r="AL257" s="23"/>
      <c r="AN257" s="23"/>
      <c r="AQ257" s="24"/>
      <c r="AT257"/>
      <c r="AU257"/>
      <c r="BG257" s="24"/>
      <c r="BH257" s="24"/>
      <c r="BI257" s="72"/>
      <c r="BL257" s="71"/>
      <c r="BM257" s="73"/>
      <c r="BO257" s="26"/>
      <c r="BP257" s="26"/>
      <c r="BQ257" s="26"/>
      <c r="BR257" s="26"/>
      <c r="BS257" s="26"/>
      <c r="BT257" s="26"/>
      <c r="CA257" s="42"/>
      <c r="CT257" s="43"/>
      <c r="CU257" s="43"/>
    </row>
    <row r="258" spans="8:99" x14ac:dyDescent="0.25">
      <c r="H258" s="32">
        <f t="shared" si="8"/>
        <v>0</v>
      </c>
      <c r="I258" s="44" t="s">
        <v>588</v>
      </c>
      <c r="J258" s="66" t="s">
        <v>589</v>
      </c>
      <c r="K258" s="34">
        <v>3.9269908169872414</v>
      </c>
      <c r="L258" s="38" t="s">
        <v>2</v>
      </c>
      <c r="M258" s="34">
        <v>-0.70710678118654746</v>
      </c>
      <c r="N258" s="34">
        <v>-0.70710678118654768</v>
      </c>
      <c r="O258" s="36">
        <v>-0.70710678118654746</v>
      </c>
      <c r="P258" s="38">
        <v>0.29289321881345232</v>
      </c>
      <c r="Q258" s="38">
        <v>0.29289321881345232</v>
      </c>
      <c r="R258" s="40">
        <v>1.8477590650225737</v>
      </c>
      <c r="Z258" s="8"/>
      <c r="AA258" s="8"/>
      <c r="AI258" s="23"/>
      <c r="AJ258" s="23"/>
      <c r="AK258" s="23"/>
      <c r="AL258" s="23"/>
      <c r="AN258" s="23"/>
      <c r="AQ258" s="24"/>
      <c r="AT258"/>
      <c r="AU258"/>
      <c r="BG258" s="24"/>
      <c r="BH258" s="24"/>
      <c r="BI258" s="72"/>
      <c r="BL258" s="71"/>
      <c r="BM258" s="73"/>
      <c r="BO258" s="26"/>
      <c r="BP258" s="26"/>
      <c r="BQ258" s="26"/>
      <c r="BR258" s="26"/>
      <c r="BS258" s="26"/>
      <c r="BT258" s="26"/>
      <c r="CA258" s="42"/>
      <c r="CT258" s="43"/>
      <c r="CU258" s="43"/>
    </row>
    <row r="259" spans="8:99" x14ac:dyDescent="0.25">
      <c r="H259" s="32">
        <f t="shared" si="8"/>
        <v>0</v>
      </c>
      <c r="I259" s="45" t="s">
        <v>590</v>
      </c>
      <c r="J259" s="32" t="s">
        <v>591</v>
      </c>
      <c r="K259" s="35">
        <v>3.9444441095071845</v>
      </c>
      <c r="L259" s="39" t="s">
        <v>2</v>
      </c>
      <c r="M259" s="35">
        <v>-0.71933980033865086</v>
      </c>
      <c r="N259" s="35">
        <v>-0.69465837045899759</v>
      </c>
      <c r="O259" s="37">
        <v>-0.71933980033865086</v>
      </c>
      <c r="P259" s="39">
        <v>0.30534162954100241</v>
      </c>
      <c r="Q259" s="39">
        <v>0.30534162954100241</v>
      </c>
      <c r="R259" s="41">
        <v>1.841009706904881</v>
      </c>
      <c r="Z259" s="8"/>
      <c r="AA259" s="8"/>
      <c r="AI259" s="23"/>
      <c r="AJ259" s="23"/>
      <c r="AK259" s="23"/>
      <c r="AL259" s="23"/>
      <c r="AN259" s="23"/>
      <c r="AQ259" s="24"/>
      <c r="AT259"/>
      <c r="AU259"/>
      <c r="BG259" s="24"/>
      <c r="BH259" s="24"/>
      <c r="BI259" s="72"/>
      <c r="BL259" s="71"/>
      <c r="BM259" s="73"/>
      <c r="BO259" s="26"/>
      <c r="BP259" s="26"/>
      <c r="BQ259" s="26"/>
      <c r="BR259" s="26"/>
      <c r="BS259" s="26"/>
      <c r="BT259" s="26"/>
      <c r="CA259" s="42"/>
      <c r="CT259" s="43"/>
      <c r="CU259" s="43"/>
    </row>
    <row r="260" spans="8:99" x14ac:dyDescent="0.25">
      <c r="H260" s="32">
        <f t="shared" si="8"/>
        <v>0</v>
      </c>
      <c r="I260" s="44" t="s">
        <v>592</v>
      </c>
      <c r="J260" s="66" t="s">
        <v>593</v>
      </c>
      <c r="K260" s="34">
        <v>3.9618974020271276</v>
      </c>
      <c r="L260" s="38" t="s">
        <v>2</v>
      </c>
      <c r="M260" s="34">
        <v>-0.73135370161917013</v>
      </c>
      <c r="N260" s="34">
        <v>-0.68199836006249892</v>
      </c>
      <c r="O260" s="36">
        <v>-0.73135370161917013</v>
      </c>
      <c r="P260" s="38">
        <v>0.31800163993750108</v>
      </c>
      <c r="Q260" s="38">
        <v>0.31800163993750108</v>
      </c>
      <c r="R260" s="40">
        <v>1.8341201487702483</v>
      </c>
      <c r="Z260" s="8"/>
      <c r="AA260" s="8"/>
      <c r="AI260" s="23"/>
      <c r="AJ260" s="23"/>
      <c r="AK260" s="23"/>
      <c r="AL260" s="23"/>
      <c r="AN260" s="23"/>
      <c r="AQ260" s="24"/>
      <c r="AT260"/>
      <c r="AU260"/>
      <c r="BG260" s="24"/>
      <c r="BH260" s="24"/>
      <c r="BI260" s="72"/>
      <c r="BL260" s="71"/>
      <c r="BM260" s="73"/>
      <c r="BO260" s="26"/>
      <c r="BP260" s="26"/>
      <c r="BQ260" s="26"/>
      <c r="BR260" s="26"/>
      <c r="BS260" s="26"/>
      <c r="BT260" s="26"/>
      <c r="CA260" s="42"/>
      <c r="CT260" s="43"/>
      <c r="CU260" s="43"/>
    </row>
    <row r="261" spans="8:99" x14ac:dyDescent="0.25">
      <c r="H261" s="32">
        <f t="shared" si="8"/>
        <v>0</v>
      </c>
      <c r="I261" s="45" t="s">
        <v>594</v>
      </c>
      <c r="J261" s="32" t="s">
        <v>595</v>
      </c>
      <c r="K261" s="35">
        <v>3.9793506945470711</v>
      </c>
      <c r="L261" s="39" t="s">
        <v>2</v>
      </c>
      <c r="M261" s="35">
        <v>-0.74314482547739402</v>
      </c>
      <c r="N261" s="35">
        <v>-0.66913060635885846</v>
      </c>
      <c r="O261" s="37">
        <v>-0.74314482547739402</v>
      </c>
      <c r="P261" s="39">
        <v>0.33086939364114154</v>
      </c>
      <c r="Q261" s="39">
        <v>0.33086939364114154</v>
      </c>
      <c r="R261" s="41">
        <v>1.827090915285202</v>
      </c>
      <c r="Z261" s="8"/>
      <c r="AA261" s="8"/>
      <c r="AI261" s="23"/>
      <c r="AJ261" s="23"/>
      <c r="AK261" s="23"/>
      <c r="AL261" s="23"/>
      <c r="AN261" s="23"/>
      <c r="AQ261" s="24"/>
      <c r="AT261"/>
      <c r="AU261"/>
      <c r="BG261" s="24"/>
      <c r="BH261" s="24"/>
      <c r="BI261" s="72"/>
      <c r="BL261" s="71"/>
      <c r="BM261" s="73"/>
      <c r="BO261" s="26"/>
      <c r="BP261" s="26"/>
      <c r="BQ261" s="26"/>
      <c r="BR261" s="26"/>
      <c r="BS261" s="26"/>
      <c r="BT261" s="26"/>
      <c r="CA261" s="42"/>
      <c r="CT261" s="43"/>
      <c r="CU261" s="43"/>
    </row>
    <row r="262" spans="8:99" x14ac:dyDescent="0.25">
      <c r="H262" s="32">
        <f t="shared" si="8"/>
        <v>0</v>
      </c>
      <c r="I262" s="44" t="s">
        <v>596</v>
      </c>
      <c r="J262" s="66" t="s">
        <v>597</v>
      </c>
      <c r="K262" s="34">
        <v>3.9968039870670142</v>
      </c>
      <c r="L262" s="38" t="s">
        <v>2</v>
      </c>
      <c r="M262" s="34">
        <v>-0.75470958022277168</v>
      </c>
      <c r="N262" s="34">
        <v>-0.65605902899050761</v>
      </c>
      <c r="O262" s="36">
        <v>-0.75470958022277168</v>
      </c>
      <c r="P262" s="38">
        <v>0.34394097100949239</v>
      </c>
      <c r="Q262" s="38">
        <v>0.34394097100949239</v>
      </c>
      <c r="R262" s="40">
        <v>1.8199225417530867</v>
      </c>
      <c r="Z262" s="8"/>
      <c r="AA262" s="8"/>
      <c r="AI262" s="23"/>
      <c r="AJ262" s="23"/>
      <c r="AK262" s="23"/>
      <c r="AL262" s="23"/>
      <c r="AN262" s="23"/>
      <c r="AQ262" s="24"/>
      <c r="AT262"/>
      <c r="AU262"/>
      <c r="BG262" s="24"/>
      <c r="BH262" s="24"/>
      <c r="BI262" s="72"/>
      <c r="BL262" s="71"/>
      <c r="BM262" s="73"/>
      <c r="BO262" s="26"/>
      <c r="BP262" s="26"/>
      <c r="BQ262" s="26"/>
      <c r="BR262" s="26"/>
      <c r="BS262" s="26"/>
      <c r="BT262" s="26"/>
      <c r="CA262" s="42"/>
      <c r="CT262" s="43"/>
      <c r="CU262" s="43"/>
    </row>
    <row r="263" spans="8:99" x14ac:dyDescent="0.25">
      <c r="H263" s="32">
        <f t="shared" si="8"/>
        <v>0</v>
      </c>
      <c r="I263" s="45" t="s">
        <v>598</v>
      </c>
      <c r="J263" s="32" t="s">
        <v>599</v>
      </c>
      <c r="K263" s="35">
        <v>4.0142572795869578</v>
      </c>
      <c r="L263" s="39" t="s">
        <v>2</v>
      </c>
      <c r="M263" s="35">
        <v>-0.7660444431189779</v>
      </c>
      <c r="N263" s="35">
        <v>-0.64278760968653947</v>
      </c>
      <c r="O263" s="37">
        <v>-0.7660444431189779</v>
      </c>
      <c r="P263" s="39">
        <v>0.35721239031346053</v>
      </c>
      <c r="Q263" s="39">
        <v>0.35721239031346053</v>
      </c>
      <c r="R263" s="41">
        <v>1.8126155740733001</v>
      </c>
      <c r="Z263" s="8"/>
      <c r="AA263" s="8"/>
      <c r="AI263" s="23"/>
      <c r="AJ263" s="23"/>
      <c r="AK263" s="23"/>
      <c r="AL263" s="23"/>
      <c r="AN263" s="23"/>
      <c r="AQ263" s="24"/>
      <c r="AT263"/>
      <c r="AU263"/>
      <c r="BG263" s="24"/>
      <c r="BH263" s="24"/>
      <c r="BI263" s="72"/>
      <c r="BL263" s="71"/>
      <c r="BM263" s="73"/>
      <c r="BO263" s="26"/>
      <c r="BP263" s="26"/>
      <c r="BQ263" s="26"/>
      <c r="BR263" s="26"/>
      <c r="BS263" s="26"/>
      <c r="BT263" s="26"/>
      <c r="CA263" s="42"/>
      <c r="CT263" s="43"/>
      <c r="CU263" s="43"/>
    </row>
    <row r="264" spans="8:99" x14ac:dyDescent="0.25">
      <c r="H264" s="32">
        <f t="shared" si="8"/>
        <v>0</v>
      </c>
      <c r="I264" s="44" t="s">
        <v>600</v>
      </c>
      <c r="J264" s="66" t="s">
        <v>601</v>
      </c>
      <c r="K264" s="34">
        <v>4.0317105721069018</v>
      </c>
      <c r="L264" s="38" t="s">
        <v>2</v>
      </c>
      <c r="M264" s="34">
        <v>-0.77714596145697112</v>
      </c>
      <c r="N264" s="34">
        <v>-0.62932039104983717</v>
      </c>
      <c r="O264" s="36">
        <v>-0.77714596145697112</v>
      </c>
      <c r="P264" s="38">
        <v>0.37067960895016283</v>
      </c>
      <c r="Q264" s="38">
        <v>0.37067960895016283</v>
      </c>
      <c r="R264" s="40">
        <v>1.805170568699721</v>
      </c>
      <c r="Z264" s="8"/>
      <c r="AA264" s="8"/>
      <c r="AI264" s="23"/>
      <c r="AJ264" s="23"/>
      <c r="AK264" s="23"/>
      <c r="AL264" s="23"/>
      <c r="AN264" s="23"/>
      <c r="AQ264" s="24"/>
      <c r="AT264"/>
      <c r="AU264"/>
      <c r="BG264" s="24"/>
      <c r="BH264" s="24"/>
      <c r="BI264" s="72"/>
      <c r="BL264" s="71"/>
      <c r="BM264" s="73"/>
      <c r="BO264" s="26"/>
      <c r="BP264" s="26"/>
      <c r="BQ264" s="26"/>
      <c r="BR264" s="26"/>
      <c r="BS264" s="26"/>
      <c r="BT264" s="26"/>
      <c r="CA264" s="42"/>
      <c r="CT264" s="43"/>
      <c r="CU264" s="43"/>
    </row>
    <row r="265" spans="8:99" x14ac:dyDescent="0.25">
      <c r="H265" s="32">
        <f t="shared" si="8"/>
        <v>0</v>
      </c>
      <c r="I265" s="45" t="s">
        <v>602</v>
      </c>
      <c r="J265" s="32" t="s">
        <v>603</v>
      </c>
      <c r="K265" s="35">
        <v>4.0491638646268449</v>
      </c>
      <c r="L265" s="39" t="s">
        <v>2</v>
      </c>
      <c r="M265" s="35">
        <v>-0.78801075360672213</v>
      </c>
      <c r="N265" s="35">
        <v>-0.61566147532565807</v>
      </c>
      <c r="O265" s="37">
        <v>-0.78801075360672213</v>
      </c>
      <c r="P265" s="39">
        <v>0.38433852467434193</v>
      </c>
      <c r="Q265" s="39">
        <v>0.38433852467434193</v>
      </c>
      <c r="R265" s="41">
        <v>1.7975880925983339</v>
      </c>
      <c r="Z265" s="8"/>
      <c r="AA265" s="8"/>
      <c r="AI265" s="23"/>
      <c r="AJ265" s="23"/>
      <c r="AK265" s="23"/>
      <c r="AL265" s="23"/>
      <c r="AN265" s="23"/>
      <c r="AQ265" s="24"/>
      <c r="AT265"/>
      <c r="AU265"/>
      <c r="BG265" s="24"/>
      <c r="BH265" s="24"/>
      <c r="BI265" s="72"/>
      <c r="BL265" s="71"/>
      <c r="BM265" s="73"/>
      <c r="BO265" s="26"/>
      <c r="BP265" s="26"/>
      <c r="BQ265" s="26"/>
      <c r="BR265" s="26"/>
      <c r="BS265" s="26"/>
      <c r="BT265" s="26"/>
      <c r="CA265" s="42"/>
      <c r="CT265" s="43"/>
      <c r="CU265" s="43"/>
    </row>
    <row r="266" spans="8:99" x14ac:dyDescent="0.25">
      <c r="H266" s="32">
        <f t="shared" si="8"/>
        <v>0</v>
      </c>
      <c r="I266" s="44" t="s">
        <v>604</v>
      </c>
      <c r="J266" s="66" t="s">
        <v>605</v>
      </c>
      <c r="K266" s="34">
        <v>4.066617157146788</v>
      </c>
      <c r="L266" s="38" t="s">
        <v>2</v>
      </c>
      <c r="M266" s="34">
        <v>-0.79863551004729283</v>
      </c>
      <c r="N266" s="34">
        <v>-0.60181502315204827</v>
      </c>
      <c r="O266" s="36">
        <v>-0.79863551004729283</v>
      </c>
      <c r="P266" s="38">
        <v>0.39818497684795173</v>
      </c>
      <c r="Q266" s="38">
        <v>0.39818497684795173</v>
      </c>
      <c r="R266" s="40">
        <v>1.78986872320405</v>
      </c>
      <c r="Z266" s="8"/>
      <c r="AA266" s="8"/>
      <c r="AI266" s="23"/>
      <c r="AJ266" s="23"/>
      <c r="AK266" s="23"/>
      <c r="AL266" s="23"/>
      <c r="AN266" s="23"/>
      <c r="AQ266" s="24"/>
      <c r="AT266"/>
      <c r="AU266"/>
      <c r="BG266" s="24"/>
      <c r="BH266" s="24"/>
      <c r="BI266" s="72"/>
      <c r="BL266" s="71"/>
      <c r="BM266" s="73"/>
      <c r="BO266" s="26"/>
      <c r="BP266" s="26"/>
      <c r="BQ266" s="26"/>
      <c r="BR266" s="26"/>
      <c r="BS266" s="26"/>
      <c r="BT266" s="26"/>
      <c r="CA266" s="42"/>
      <c r="CT266" s="43"/>
      <c r="CU266" s="43"/>
    </row>
    <row r="267" spans="8:99" x14ac:dyDescent="0.25">
      <c r="H267" s="32">
        <f t="shared" si="8"/>
        <v>0</v>
      </c>
      <c r="I267" s="45" t="s">
        <v>606</v>
      </c>
      <c r="J267" s="32" t="s">
        <v>607</v>
      </c>
      <c r="K267" s="35">
        <v>4.0840704496667311</v>
      </c>
      <c r="L267" s="39" t="s">
        <v>2</v>
      </c>
      <c r="M267" s="35">
        <v>-0.80901699437494734</v>
      </c>
      <c r="N267" s="35">
        <v>-0.58778525229247325</v>
      </c>
      <c r="O267" s="37">
        <v>-0.80901699437494734</v>
      </c>
      <c r="P267" s="39">
        <v>0.41221474770752675</v>
      </c>
      <c r="Q267" s="39">
        <v>0.41221474770752675</v>
      </c>
      <c r="R267" s="41">
        <v>1.782013048376736</v>
      </c>
      <c r="Z267" s="8"/>
      <c r="AA267" s="8"/>
      <c r="AI267" s="23"/>
      <c r="AJ267" s="23"/>
      <c r="AK267" s="23"/>
      <c r="AL267" s="23"/>
      <c r="AN267" s="23"/>
      <c r="AQ267" s="24"/>
      <c r="AT267"/>
      <c r="AU267"/>
      <c r="BG267" s="24"/>
      <c r="BH267" s="24"/>
      <c r="BI267" s="72"/>
      <c r="BL267" s="71"/>
      <c r="BM267" s="73"/>
      <c r="BO267" s="26"/>
      <c r="BP267" s="26"/>
      <c r="BQ267" s="26"/>
      <c r="BR267" s="26"/>
      <c r="BS267" s="26"/>
      <c r="BT267" s="26"/>
      <c r="CA267" s="42"/>
      <c r="CT267" s="43"/>
      <c r="CU267" s="43"/>
    </row>
    <row r="268" spans="8:99" x14ac:dyDescent="0.25">
      <c r="H268" s="32">
        <f t="shared" ref="H268:H331" si="9">CQ268</f>
        <v>0</v>
      </c>
      <c r="I268" s="44" t="s">
        <v>608</v>
      </c>
      <c r="J268" s="66" t="s">
        <v>609</v>
      </c>
      <c r="K268" s="34">
        <v>4.1015237421866741</v>
      </c>
      <c r="L268" s="38" t="s">
        <v>2</v>
      </c>
      <c r="M268" s="34">
        <v>-0.81915204428899158</v>
      </c>
      <c r="N268" s="34">
        <v>-0.57357643635104638</v>
      </c>
      <c r="O268" s="36">
        <v>-0.81915204428899158</v>
      </c>
      <c r="P268" s="38">
        <v>0.42642356364895362</v>
      </c>
      <c r="Q268" s="38">
        <v>0.42642356364895362</v>
      </c>
      <c r="R268" s="40">
        <v>1.7740216663564436</v>
      </c>
      <c r="Z268" s="8"/>
      <c r="AA268" s="8"/>
      <c r="AI268" s="23"/>
      <c r="AJ268" s="23"/>
      <c r="AK268" s="23"/>
      <c r="AL268" s="23"/>
      <c r="AN268" s="23"/>
      <c r="AQ268" s="24"/>
      <c r="AT268"/>
      <c r="AU268"/>
      <c r="BG268" s="24"/>
      <c r="BH268" s="24"/>
      <c r="BI268" s="72"/>
      <c r="BL268" s="71"/>
      <c r="BM268" s="73"/>
      <c r="BO268" s="26"/>
      <c r="BP268" s="26"/>
      <c r="BQ268" s="26"/>
      <c r="BR268" s="26"/>
      <c r="BS268" s="26"/>
      <c r="BT268" s="26"/>
      <c r="CA268" s="42"/>
      <c r="CT268" s="43"/>
      <c r="CU268" s="43"/>
    </row>
    <row r="269" spans="8:99" x14ac:dyDescent="0.25">
      <c r="H269" s="32">
        <f t="shared" si="9"/>
        <v>0</v>
      </c>
      <c r="I269" s="45" t="s">
        <v>610</v>
      </c>
      <c r="J269" s="32" t="s">
        <v>611</v>
      </c>
      <c r="K269" s="35">
        <v>4.1189770347066172</v>
      </c>
      <c r="L269" s="39" t="s">
        <v>2</v>
      </c>
      <c r="M269" s="35">
        <v>-0.8290375725550414</v>
      </c>
      <c r="N269" s="35">
        <v>-0.55919290347074724</v>
      </c>
      <c r="O269" s="37">
        <v>-0.8290375725550414</v>
      </c>
      <c r="P269" s="39">
        <v>0.44080709652925276</v>
      </c>
      <c r="Q269" s="39">
        <v>0.44080709652925276</v>
      </c>
      <c r="R269" s="41">
        <v>1.7658951857178542</v>
      </c>
      <c r="Z269" s="8"/>
      <c r="AA269" s="8"/>
      <c r="AI269" s="23"/>
      <c r="AJ269" s="23"/>
      <c r="AK269" s="23"/>
      <c r="AL269" s="23"/>
      <c r="AN269" s="23"/>
      <c r="AQ269" s="24"/>
      <c r="AT269"/>
      <c r="AU269"/>
      <c r="BG269" s="24"/>
      <c r="BH269" s="24"/>
      <c r="BI269" s="72"/>
      <c r="BL269" s="71"/>
      <c r="BM269" s="73"/>
      <c r="BO269" s="26"/>
      <c r="BP269" s="26"/>
      <c r="BQ269" s="26"/>
      <c r="BR269" s="26"/>
      <c r="BS269" s="26"/>
      <c r="BT269" s="26"/>
      <c r="CA269" s="42"/>
      <c r="CT269" s="43"/>
      <c r="CU269" s="43"/>
    </row>
    <row r="270" spans="8:99" x14ac:dyDescent="0.25">
      <c r="H270" s="32">
        <f t="shared" si="9"/>
        <v>0</v>
      </c>
      <c r="I270" s="44" t="s">
        <v>612</v>
      </c>
      <c r="J270" s="66" t="s">
        <v>613</v>
      </c>
      <c r="K270" s="34">
        <v>4.1364303272265612</v>
      </c>
      <c r="L270" s="38" t="s">
        <v>2</v>
      </c>
      <c r="M270" s="34">
        <v>-0.83867056794542405</v>
      </c>
      <c r="N270" s="34">
        <v>-0.54463903501502697</v>
      </c>
      <c r="O270" s="36">
        <v>-0.83867056794542405</v>
      </c>
      <c r="P270" s="38">
        <v>0.45536096498497303</v>
      </c>
      <c r="Q270" s="38">
        <v>0.45536096498497303</v>
      </c>
      <c r="R270" s="40">
        <v>1.7576342253239308</v>
      </c>
      <c r="Z270" s="8"/>
      <c r="AA270" s="8"/>
      <c r="AI270" s="23"/>
      <c r="AJ270" s="23"/>
      <c r="AK270" s="23"/>
      <c r="AL270" s="23"/>
      <c r="AN270" s="23"/>
      <c r="AQ270" s="24"/>
      <c r="AT270"/>
      <c r="AU270"/>
      <c r="BG270" s="24"/>
      <c r="BH270" s="24"/>
      <c r="BI270" s="72"/>
      <c r="BL270" s="71"/>
      <c r="BM270" s="73"/>
      <c r="BO270" s="26"/>
      <c r="BP270" s="26"/>
      <c r="BQ270" s="26"/>
      <c r="BR270" s="26"/>
      <c r="BS270" s="26"/>
      <c r="BT270" s="26"/>
      <c r="CA270" s="42"/>
      <c r="CT270" s="43"/>
      <c r="CU270" s="43"/>
    </row>
    <row r="271" spans="8:99" x14ac:dyDescent="0.25">
      <c r="H271" s="32">
        <f t="shared" si="9"/>
        <v>0</v>
      </c>
      <c r="I271" s="45" t="s">
        <v>614</v>
      </c>
      <c r="J271" s="32" t="s">
        <v>615</v>
      </c>
      <c r="K271" s="35">
        <v>4.1538836197465043</v>
      </c>
      <c r="L271" s="39" t="s">
        <v>2</v>
      </c>
      <c r="M271" s="35">
        <v>-0.84804809615642596</v>
      </c>
      <c r="N271" s="35">
        <v>-0.52991926423320501</v>
      </c>
      <c r="O271" s="37">
        <v>-0.84804809615642596</v>
      </c>
      <c r="P271" s="39">
        <v>0.47008073576679499</v>
      </c>
      <c r="Q271" s="39">
        <v>0.47008073576679499</v>
      </c>
      <c r="R271" s="41">
        <v>1.7492394142787917</v>
      </c>
      <c r="Z271" s="8"/>
      <c r="AA271" s="8"/>
      <c r="AI271" s="23"/>
      <c r="AJ271" s="23"/>
      <c r="AK271" s="23"/>
      <c r="AL271" s="23"/>
      <c r="AN271" s="23"/>
      <c r="AQ271" s="24"/>
      <c r="AT271"/>
      <c r="AU271"/>
      <c r="BG271" s="24"/>
      <c r="BH271" s="24"/>
      <c r="BI271" s="72"/>
      <c r="BL271" s="71"/>
      <c r="BM271" s="73"/>
      <c r="BO271" s="26"/>
      <c r="BP271" s="26"/>
      <c r="BQ271" s="26"/>
      <c r="BR271" s="26"/>
      <c r="BS271" s="26"/>
      <c r="BT271" s="26"/>
      <c r="CA271" s="42"/>
      <c r="CT271" s="43"/>
      <c r="CU271" s="43"/>
    </row>
    <row r="272" spans="8:99" x14ac:dyDescent="0.25">
      <c r="H272" s="32">
        <f t="shared" si="9"/>
        <v>0</v>
      </c>
      <c r="I272" s="44" t="s">
        <v>616</v>
      </c>
      <c r="J272" s="66" t="s">
        <v>617</v>
      </c>
      <c r="K272" s="34">
        <v>4.1713369122664474</v>
      </c>
      <c r="L272" s="38" t="s">
        <v>2</v>
      </c>
      <c r="M272" s="34">
        <v>-0.85716730070211211</v>
      </c>
      <c r="N272" s="34">
        <v>-0.51503807491005449</v>
      </c>
      <c r="O272" s="36">
        <v>-0.85716730070211211</v>
      </c>
      <c r="P272" s="38">
        <v>0.48496192508994551</v>
      </c>
      <c r="Q272" s="38">
        <v>0.48496192508994551</v>
      </c>
      <c r="R272" s="40">
        <v>1.7407113918797996</v>
      </c>
      <c r="Z272" s="8"/>
      <c r="AA272" s="8"/>
      <c r="AI272" s="23"/>
      <c r="AJ272" s="23"/>
      <c r="AK272" s="23"/>
      <c r="AL272" s="23"/>
      <c r="AN272" s="23"/>
      <c r="AQ272" s="24"/>
      <c r="AT272"/>
      <c r="AU272"/>
      <c r="BG272" s="24"/>
      <c r="BH272" s="24"/>
      <c r="BI272" s="72"/>
      <c r="BL272" s="71"/>
      <c r="BM272" s="73"/>
      <c r="BO272" s="26"/>
      <c r="BP272" s="26"/>
      <c r="BQ272" s="26"/>
      <c r="BR272" s="26"/>
      <c r="BS272" s="26"/>
      <c r="BT272" s="26"/>
      <c r="CA272" s="42"/>
      <c r="CT272" s="43"/>
      <c r="CU272" s="43"/>
    </row>
    <row r="273" spans="8:99" x14ac:dyDescent="0.25">
      <c r="H273" s="32">
        <f t="shared" si="9"/>
        <v>0</v>
      </c>
      <c r="I273" s="45" t="s">
        <v>618</v>
      </c>
      <c r="J273" s="32" t="s">
        <v>619</v>
      </c>
      <c r="K273" s="35">
        <v>4.1887902047863905</v>
      </c>
      <c r="L273" s="39" t="s">
        <v>2</v>
      </c>
      <c r="M273" s="35">
        <v>-0.86602540378443837</v>
      </c>
      <c r="N273" s="35">
        <v>-0.50000000000000044</v>
      </c>
      <c r="O273" s="37">
        <v>-0.86602540378443837</v>
      </c>
      <c r="P273" s="39">
        <v>0.49999999999999956</v>
      </c>
      <c r="Q273" s="39">
        <v>0.49999999999999956</v>
      </c>
      <c r="R273" s="41">
        <v>1.7320508075688776</v>
      </c>
      <c r="Z273" s="8"/>
      <c r="AA273" s="8"/>
      <c r="AI273" s="23"/>
      <c r="AJ273" s="23"/>
      <c r="AK273" s="23"/>
      <c r="AL273" s="23"/>
      <c r="AN273" s="23"/>
      <c r="AQ273" s="24"/>
      <c r="AT273"/>
      <c r="AU273"/>
      <c r="BG273" s="24"/>
      <c r="BH273" s="24"/>
      <c r="BI273" s="72"/>
      <c r="BL273" s="71"/>
      <c r="BM273" s="73"/>
      <c r="BO273" s="26"/>
      <c r="BP273" s="26"/>
      <c r="BQ273" s="26"/>
      <c r="BR273" s="26"/>
      <c r="BS273" s="26"/>
      <c r="BT273" s="26"/>
      <c r="CA273" s="42"/>
      <c r="CT273" s="43"/>
      <c r="CU273" s="43"/>
    </row>
    <row r="274" spans="8:99" x14ac:dyDescent="0.25">
      <c r="H274" s="32">
        <f t="shared" si="9"/>
        <v>0</v>
      </c>
      <c r="I274" s="44" t="s">
        <v>620</v>
      </c>
      <c r="J274" s="66" t="s">
        <v>621</v>
      </c>
      <c r="K274" s="34">
        <v>4.2062434973063345</v>
      </c>
      <c r="L274" s="38" t="s">
        <v>2</v>
      </c>
      <c r="M274" s="34">
        <v>-0.87461970713939596</v>
      </c>
      <c r="N274" s="34">
        <v>-0.48480962024633684</v>
      </c>
      <c r="O274" s="36">
        <v>-0.87461970713939596</v>
      </c>
      <c r="P274" s="38">
        <v>0.51519037975366322</v>
      </c>
      <c r="Q274" s="38">
        <v>0.51519037975366322</v>
      </c>
      <c r="R274" s="40">
        <v>1.7232583208830514</v>
      </c>
      <c r="Z274" s="8"/>
      <c r="AA274" s="8"/>
      <c r="AI274" s="23"/>
      <c r="AJ274" s="23"/>
      <c r="AK274" s="23"/>
      <c r="AL274" s="23"/>
      <c r="AN274" s="23"/>
      <c r="AQ274" s="24"/>
      <c r="AT274"/>
      <c r="AU274"/>
      <c r="BG274" s="24"/>
      <c r="BH274" s="24"/>
      <c r="BI274" s="72"/>
      <c r="BL274" s="71"/>
      <c r="BM274" s="73"/>
      <c r="BO274" s="26"/>
      <c r="BP274" s="26"/>
      <c r="BQ274" s="26"/>
      <c r="BR274" s="26"/>
      <c r="BS274" s="26"/>
      <c r="BT274" s="26"/>
      <c r="CA274" s="42"/>
      <c r="CT274" s="43"/>
      <c r="CU274" s="43"/>
    </row>
    <row r="275" spans="8:99" x14ac:dyDescent="0.25">
      <c r="H275" s="32">
        <f t="shared" si="9"/>
        <v>0</v>
      </c>
      <c r="I275" s="45" t="s">
        <v>622</v>
      </c>
      <c r="J275" s="32" t="s">
        <v>623</v>
      </c>
      <c r="K275" s="35">
        <v>4.2236967898262776</v>
      </c>
      <c r="L275" s="39" t="s">
        <v>2</v>
      </c>
      <c r="M275" s="35">
        <v>-0.88294759285892699</v>
      </c>
      <c r="N275" s="35">
        <v>-0.46947156278589075</v>
      </c>
      <c r="O275" s="37">
        <v>-0.88294759285892699</v>
      </c>
      <c r="P275" s="39">
        <v>0.53052843721410925</v>
      </c>
      <c r="Q275" s="39">
        <v>0.53052843721410925</v>
      </c>
      <c r="R275" s="41">
        <v>1.7143346014042247</v>
      </c>
      <c r="Z275" s="8"/>
      <c r="AA275" s="8"/>
      <c r="AI275" s="23"/>
      <c r="AJ275" s="23"/>
      <c r="AK275" s="23"/>
      <c r="AL275" s="23"/>
      <c r="AN275" s="23"/>
      <c r="AQ275" s="24"/>
      <c r="AT275"/>
      <c r="AU275"/>
      <c r="BG275" s="24"/>
      <c r="BH275" s="24"/>
      <c r="BI275" s="72"/>
      <c r="BL275" s="71"/>
      <c r="BM275" s="73"/>
      <c r="BO275" s="26"/>
      <c r="BP275" s="26"/>
      <c r="BQ275" s="26"/>
      <c r="BR275" s="26"/>
      <c r="BS275" s="26"/>
      <c r="BT275" s="26"/>
      <c r="CA275" s="42"/>
      <c r="CT275" s="43"/>
      <c r="CU275" s="43"/>
    </row>
    <row r="276" spans="8:99" x14ac:dyDescent="0.25">
      <c r="H276" s="32">
        <f t="shared" si="9"/>
        <v>0</v>
      </c>
      <c r="I276" s="44" t="s">
        <v>624</v>
      </c>
      <c r="J276" s="66" t="s">
        <v>625</v>
      </c>
      <c r="K276" s="34">
        <v>4.2411500823462207</v>
      </c>
      <c r="L276" s="38" t="s">
        <v>2</v>
      </c>
      <c r="M276" s="34">
        <v>-0.89100652418836779</v>
      </c>
      <c r="N276" s="34">
        <v>-0.45399049973954692</v>
      </c>
      <c r="O276" s="36">
        <v>-0.89100652418836779</v>
      </c>
      <c r="P276" s="38">
        <v>0.54600950026045303</v>
      </c>
      <c r="Q276" s="38">
        <v>0.54600950026045303</v>
      </c>
      <c r="R276" s="40">
        <v>1.7052803287081846</v>
      </c>
      <c r="Z276" s="8"/>
      <c r="AA276" s="8"/>
      <c r="AI276" s="23"/>
      <c r="AJ276" s="23"/>
      <c r="AK276" s="23"/>
      <c r="AL276" s="23"/>
      <c r="AN276" s="23"/>
      <c r="AQ276" s="24"/>
      <c r="AT276"/>
      <c r="AU276"/>
      <c r="BG276" s="24"/>
      <c r="BH276" s="24"/>
      <c r="BI276" s="72"/>
      <c r="BL276" s="71"/>
      <c r="BM276" s="73"/>
      <c r="BO276" s="26"/>
      <c r="BP276" s="26"/>
      <c r="BQ276" s="26"/>
      <c r="BR276" s="26"/>
      <c r="BS276" s="26"/>
      <c r="BT276" s="26"/>
      <c r="CA276" s="42"/>
      <c r="CT276" s="43"/>
      <c r="CU276" s="43"/>
    </row>
    <row r="277" spans="8:99" x14ac:dyDescent="0.25">
      <c r="H277" s="32">
        <f t="shared" si="9"/>
        <v>0</v>
      </c>
      <c r="I277" s="45" t="s">
        <v>626</v>
      </c>
      <c r="J277" s="32" t="s">
        <v>627</v>
      </c>
      <c r="K277" s="35">
        <v>4.2586033748661638</v>
      </c>
      <c r="L277" s="39" t="s">
        <v>2</v>
      </c>
      <c r="M277" s="35">
        <v>-0.89879404629916682</v>
      </c>
      <c r="N277" s="35">
        <v>-0.43837114678907774</v>
      </c>
      <c r="O277" s="37">
        <v>-0.89879404629916682</v>
      </c>
      <c r="P277" s="39">
        <v>0.56162885321092226</v>
      </c>
      <c r="Q277" s="39">
        <v>0.56162885321092226</v>
      </c>
      <c r="R277" s="41">
        <v>1.6960961923128521</v>
      </c>
      <c r="Z277" s="8"/>
      <c r="AA277" s="8"/>
      <c r="AI277" s="23"/>
      <c r="AJ277" s="23"/>
      <c r="AK277" s="23"/>
      <c r="AL277" s="23"/>
      <c r="AN277" s="23"/>
      <c r="AQ277" s="24"/>
      <c r="AT277"/>
      <c r="AU277"/>
      <c r="BG277" s="24"/>
      <c r="BH277" s="24"/>
      <c r="BI277" s="72"/>
      <c r="BL277" s="71"/>
      <c r="BM277" s="73"/>
      <c r="BO277" s="26"/>
      <c r="BP277" s="26"/>
      <c r="BQ277" s="26"/>
      <c r="BR277" s="26"/>
      <c r="BS277" s="26"/>
      <c r="BT277" s="26"/>
      <c r="CA277" s="42"/>
      <c r="CT277" s="43"/>
      <c r="CU277" s="43"/>
    </row>
    <row r="278" spans="8:99" x14ac:dyDescent="0.25">
      <c r="H278" s="32">
        <f t="shared" si="9"/>
        <v>0</v>
      </c>
      <c r="I278" s="44" t="s">
        <v>628</v>
      </c>
      <c r="J278" s="66" t="s">
        <v>629</v>
      </c>
      <c r="K278" s="34">
        <v>4.2760566673861069</v>
      </c>
      <c r="L278" s="38" t="s">
        <v>2</v>
      </c>
      <c r="M278" s="34">
        <v>-0.90630778703664971</v>
      </c>
      <c r="N278" s="34">
        <v>-0.42261826174069994</v>
      </c>
      <c r="O278" s="36">
        <v>-0.90630778703664971</v>
      </c>
      <c r="P278" s="38">
        <v>0.57738173825930006</v>
      </c>
      <c r="Q278" s="38">
        <v>0.57738173825930006</v>
      </c>
      <c r="R278" s="40">
        <v>1.6867828916257717</v>
      </c>
      <c r="Z278" s="8"/>
      <c r="AA278" s="8"/>
      <c r="AI278" s="23"/>
      <c r="AJ278" s="23"/>
      <c r="AK278" s="23"/>
      <c r="AL278" s="23"/>
      <c r="AN278" s="23"/>
      <c r="AQ278" s="24"/>
      <c r="AT278"/>
      <c r="AU278"/>
      <c r="BG278" s="24"/>
      <c r="BH278" s="24"/>
      <c r="BI278" s="72"/>
      <c r="BL278" s="71"/>
      <c r="BM278" s="73"/>
      <c r="BO278" s="26"/>
      <c r="BP278" s="26"/>
      <c r="BQ278" s="26"/>
      <c r="BR278" s="26"/>
      <c r="BS278" s="26"/>
      <c r="BT278" s="26"/>
      <c r="CA278" s="42"/>
      <c r="CT278" s="43"/>
      <c r="CU278" s="43"/>
    </row>
    <row r="279" spans="8:99" x14ac:dyDescent="0.25">
      <c r="H279" s="32">
        <f t="shared" si="9"/>
        <v>0</v>
      </c>
      <c r="I279" s="45" t="s">
        <v>630</v>
      </c>
      <c r="J279" s="32" t="s">
        <v>631</v>
      </c>
      <c r="K279" s="35">
        <v>4.2935099599060509</v>
      </c>
      <c r="L279" s="39" t="s">
        <v>2</v>
      </c>
      <c r="M279" s="35">
        <v>-0.91354545764260098</v>
      </c>
      <c r="N279" s="35">
        <v>-0.4067366430758001</v>
      </c>
      <c r="O279" s="37">
        <v>-0.91354545764260098</v>
      </c>
      <c r="P279" s="39">
        <v>0.59326335692419985</v>
      </c>
      <c r="Q279" s="39">
        <v>0.59326335692419985</v>
      </c>
      <c r="R279" s="41">
        <v>1.6773411358908481</v>
      </c>
      <c r="Z279" s="8"/>
      <c r="AA279" s="8"/>
      <c r="AI279" s="23"/>
      <c r="AJ279" s="23"/>
      <c r="AK279" s="23"/>
      <c r="AL279" s="23"/>
      <c r="AN279" s="23"/>
      <c r="AQ279" s="24"/>
      <c r="AT279"/>
      <c r="AU279"/>
      <c r="BG279" s="24"/>
      <c r="BH279" s="24"/>
      <c r="BI279" s="72"/>
      <c r="BL279" s="71"/>
      <c r="BM279" s="73"/>
      <c r="BO279" s="26"/>
      <c r="BP279" s="26"/>
      <c r="BQ279" s="26"/>
      <c r="BR279" s="26"/>
      <c r="BS279" s="26"/>
      <c r="BT279" s="26"/>
      <c r="CA279" s="42"/>
      <c r="CT279" s="43"/>
      <c r="CU279" s="43"/>
    </row>
    <row r="280" spans="8:99" x14ac:dyDescent="0.25">
      <c r="H280" s="32">
        <f t="shared" si="9"/>
        <v>0</v>
      </c>
      <c r="I280" s="44" t="s">
        <v>632</v>
      </c>
      <c r="J280" s="66" t="s">
        <v>633</v>
      </c>
      <c r="K280" s="34">
        <v>4.310963252425994</v>
      </c>
      <c r="L280" s="38" t="s">
        <v>2</v>
      </c>
      <c r="M280" s="34">
        <v>-0.92050485345244026</v>
      </c>
      <c r="N280" s="34">
        <v>-0.39073112848927383</v>
      </c>
      <c r="O280" s="36">
        <v>-0.92050485345244026</v>
      </c>
      <c r="P280" s="38">
        <v>0.60926887151072617</v>
      </c>
      <c r="Q280" s="38">
        <v>0.60926887151072617</v>
      </c>
      <c r="R280" s="40">
        <v>1.6677716441343364</v>
      </c>
      <c r="Z280" s="8"/>
      <c r="AA280" s="8"/>
      <c r="AI280" s="23"/>
      <c r="AJ280" s="23"/>
      <c r="AK280" s="23"/>
      <c r="AL280" s="23"/>
      <c r="AN280" s="23"/>
      <c r="AQ280" s="24"/>
      <c r="AT280"/>
      <c r="AU280"/>
      <c r="BG280" s="24"/>
      <c r="BH280" s="24"/>
      <c r="BI280" s="72"/>
      <c r="BL280" s="71"/>
      <c r="BM280" s="73"/>
      <c r="BO280" s="26"/>
      <c r="BP280" s="26"/>
      <c r="BQ280" s="26"/>
      <c r="BR280" s="26"/>
      <c r="BS280" s="26"/>
      <c r="BT280" s="26"/>
      <c r="CA280" s="42"/>
      <c r="CT280" s="43"/>
      <c r="CU280" s="43"/>
    </row>
    <row r="281" spans="8:99" x14ac:dyDescent="0.25">
      <c r="H281" s="32">
        <f t="shared" si="9"/>
        <v>0</v>
      </c>
      <c r="I281" s="45" t="s">
        <v>634</v>
      </c>
      <c r="J281" s="32" t="s">
        <v>635</v>
      </c>
      <c r="K281" s="35">
        <v>4.3284165449459371</v>
      </c>
      <c r="L281" s="39" t="s">
        <v>2</v>
      </c>
      <c r="M281" s="35">
        <v>-0.92718385456678731</v>
      </c>
      <c r="N281" s="35">
        <v>-0.37460659341591229</v>
      </c>
      <c r="O281" s="37">
        <v>-0.92718385456678731</v>
      </c>
      <c r="P281" s="39">
        <v>0.62539340658408771</v>
      </c>
      <c r="Q281" s="39">
        <v>0.62539340658408771</v>
      </c>
      <c r="R281" s="41">
        <v>1.6580751451100837</v>
      </c>
      <c r="Z281" s="8"/>
      <c r="AA281" s="8"/>
      <c r="AI281" s="23"/>
      <c r="AJ281" s="23"/>
      <c r="AK281" s="23"/>
      <c r="AL281" s="23"/>
      <c r="AN281" s="23"/>
      <c r="AQ281" s="24"/>
      <c r="AT281"/>
      <c r="AU281"/>
      <c r="BG281" s="24"/>
      <c r="BH281" s="24"/>
      <c r="BI281" s="72"/>
      <c r="BL281" s="71"/>
      <c r="BM281" s="73"/>
      <c r="BO281" s="26"/>
      <c r="BP281" s="26"/>
      <c r="BQ281" s="26"/>
      <c r="BR281" s="26"/>
      <c r="BS281" s="26"/>
      <c r="BT281" s="26"/>
      <c r="CA281" s="42"/>
      <c r="CT281" s="43"/>
      <c r="CU281" s="43"/>
    </row>
    <row r="282" spans="8:99" x14ac:dyDescent="0.25">
      <c r="H282" s="32">
        <f t="shared" si="9"/>
        <v>0</v>
      </c>
      <c r="I282" s="44" t="s">
        <v>636</v>
      </c>
      <c r="J282" s="66" t="s">
        <v>637</v>
      </c>
      <c r="K282" s="34">
        <v>4.3458698374658802</v>
      </c>
      <c r="L282" s="38" t="s">
        <v>2</v>
      </c>
      <c r="M282" s="34">
        <v>-0.93358042649720163</v>
      </c>
      <c r="N282" s="34">
        <v>-0.35836794954530071</v>
      </c>
      <c r="O282" s="36">
        <v>-0.93358042649720163</v>
      </c>
      <c r="P282" s="38">
        <v>0.64163205045469929</v>
      </c>
      <c r="Q282" s="38">
        <v>0.64163205045469929</v>
      </c>
      <c r="R282" s="40">
        <v>1.6482523772440316</v>
      </c>
      <c r="Z282" s="8"/>
      <c r="AA282" s="8"/>
      <c r="AI282" s="23"/>
      <c r="AJ282" s="23"/>
      <c r="AK282" s="23"/>
      <c r="AL282" s="23"/>
      <c r="AN282" s="23"/>
      <c r="AQ282" s="24"/>
      <c r="AT282"/>
      <c r="AU282"/>
      <c r="BG282" s="24"/>
      <c r="BH282" s="24"/>
      <c r="BI282" s="72"/>
      <c r="BL282" s="71"/>
      <c r="BM282" s="73"/>
      <c r="BO282" s="26"/>
      <c r="BP282" s="26"/>
      <c r="BQ282" s="26"/>
      <c r="BR282" s="26"/>
      <c r="BS282" s="26"/>
      <c r="BT282" s="26"/>
      <c r="CA282" s="42"/>
      <c r="CT282" s="43"/>
      <c r="CU282" s="43"/>
    </row>
    <row r="283" spans="8:99" x14ac:dyDescent="0.25">
      <c r="H283" s="32">
        <f t="shared" si="9"/>
        <v>0</v>
      </c>
      <c r="I283" s="45" t="s">
        <v>638</v>
      </c>
      <c r="J283" s="32" t="s">
        <v>639</v>
      </c>
      <c r="K283" s="35">
        <v>4.3633231299858233</v>
      </c>
      <c r="L283" s="39" t="s">
        <v>2</v>
      </c>
      <c r="M283" s="35">
        <v>-0.93969262078590821</v>
      </c>
      <c r="N283" s="35">
        <v>-0.34202014332566938</v>
      </c>
      <c r="O283" s="37">
        <v>-0.93969262078590821</v>
      </c>
      <c r="P283" s="39">
        <v>0.65797985667433068</v>
      </c>
      <c r="Q283" s="39">
        <v>0.65797985667433068</v>
      </c>
      <c r="R283" s="41">
        <v>1.638304088577984</v>
      </c>
      <c r="Z283" s="8"/>
      <c r="AA283" s="8"/>
      <c r="AI283" s="23"/>
      <c r="AJ283" s="23"/>
      <c r="AK283" s="23"/>
      <c r="AL283" s="23"/>
      <c r="AN283" s="23"/>
      <c r="AQ283" s="24"/>
      <c r="AT283"/>
      <c r="AU283"/>
      <c r="BG283" s="24"/>
      <c r="BH283" s="24"/>
      <c r="BI283" s="72"/>
      <c r="BL283" s="71"/>
      <c r="BM283" s="73"/>
      <c r="BO283" s="26"/>
      <c r="BP283" s="26"/>
      <c r="BQ283" s="26"/>
      <c r="BR283" s="26"/>
      <c r="BS283" s="26"/>
      <c r="BT283" s="26"/>
      <c r="CA283" s="42"/>
      <c r="CT283" s="43"/>
      <c r="CU283" s="43"/>
    </row>
    <row r="284" spans="8:99" x14ac:dyDescent="0.25">
      <c r="H284" s="32">
        <f t="shared" si="9"/>
        <v>0</v>
      </c>
      <c r="I284" s="44" t="s">
        <v>640</v>
      </c>
      <c r="J284" s="66" t="s">
        <v>641</v>
      </c>
      <c r="K284" s="34">
        <v>4.3807764225057673</v>
      </c>
      <c r="L284" s="38" t="s">
        <v>2</v>
      </c>
      <c r="M284" s="34">
        <v>-0.94551857559931685</v>
      </c>
      <c r="N284" s="34">
        <v>-0.32556815445715664</v>
      </c>
      <c r="O284" s="36">
        <v>-0.94551857559931685</v>
      </c>
      <c r="P284" s="38">
        <v>0.6744318455428433</v>
      </c>
      <c r="Q284" s="38">
        <v>0.6744318455428433</v>
      </c>
      <c r="R284" s="40">
        <v>1.6282310367126385</v>
      </c>
      <c r="Z284" s="8"/>
      <c r="AA284" s="8"/>
      <c r="AI284" s="23"/>
      <c r="AJ284" s="23"/>
      <c r="AK284" s="23"/>
      <c r="AL284" s="23"/>
      <c r="AN284" s="23"/>
      <c r="AQ284" s="24"/>
      <c r="AT284"/>
      <c r="AU284"/>
      <c r="BG284" s="24"/>
      <c r="BH284" s="24"/>
      <c r="BI284" s="72"/>
      <c r="BL284" s="71"/>
      <c r="BM284" s="73"/>
      <c r="BO284" s="26"/>
      <c r="BP284" s="26"/>
      <c r="BQ284" s="26"/>
      <c r="BR284" s="26"/>
      <c r="BS284" s="26"/>
      <c r="BT284" s="26"/>
      <c r="CA284" s="42"/>
      <c r="CT284" s="43"/>
      <c r="CU284" s="43"/>
    </row>
    <row r="285" spans="8:99" x14ac:dyDescent="0.25">
      <c r="H285" s="32">
        <f t="shared" si="9"/>
        <v>0</v>
      </c>
      <c r="I285" s="45" t="s">
        <v>642</v>
      </c>
      <c r="J285" s="32" t="s">
        <v>643</v>
      </c>
      <c r="K285" s="35">
        <v>4.3982297150257104</v>
      </c>
      <c r="L285" s="39" t="s">
        <v>2</v>
      </c>
      <c r="M285" s="35">
        <v>-0.95105651629515353</v>
      </c>
      <c r="N285" s="35">
        <v>-0.30901699437494756</v>
      </c>
      <c r="O285" s="37">
        <v>-0.95105651629515353</v>
      </c>
      <c r="P285" s="39">
        <v>0.69098300562505244</v>
      </c>
      <c r="Q285" s="39">
        <v>0.69098300562505244</v>
      </c>
      <c r="R285" s="41">
        <v>1.6180339887498949</v>
      </c>
      <c r="Z285" s="8"/>
      <c r="AA285" s="8"/>
      <c r="AI285" s="23"/>
      <c r="AJ285" s="23"/>
      <c r="AK285" s="23"/>
      <c r="AL285" s="23"/>
      <c r="AN285" s="23"/>
      <c r="AQ285" s="24"/>
      <c r="AT285"/>
      <c r="AU285"/>
      <c r="BG285" s="24"/>
      <c r="BH285" s="24"/>
      <c r="BI285" s="72"/>
      <c r="BL285" s="71"/>
      <c r="BM285" s="73"/>
      <c r="BO285" s="26"/>
      <c r="BP285" s="26"/>
      <c r="BQ285" s="26"/>
      <c r="BR285" s="26"/>
      <c r="BS285" s="26"/>
      <c r="BT285" s="26"/>
      <c r="CA285" s="42"/>
      <c r="CT285" s="43"/>
      <c r="CU285" s="43"/>
    </row>
    <row r="286" spans="8:99" x14ac:dyDescent="0.25">
      <c r="H286" s="32">
        <f t="shared" si="9"/>
        <v>0</v>
      </c>
      <c r="I286" s="44" t="s">
        <v>644</v>
      </c>
      <c r="J286" s="66" t="s">
        <v>645</v>
      </c>
      <c r="K286" s="34">
        <v>4.4156830075456535</v>
      </c>
      <c r="L286" s="38" t="s">
        <v>2</v>
      </c>
      <c r="M286" s="34">
        <v>-0.95630475596303532</v>
      </c>
      <c r="N286" s="34">
        <v>-0.2923717047227371</v>
      </c>
      <c r="O286" s="36">
        <v>-0.95630475596303532</v>
      </c>
      <c r="P286" s="38">
        <v>0.7076282952772629</v>
      </c>
      <c r="Q286" s="38">
        <v>0.7076282952772629</v>
      </c>
      <c r="R286" s="40">
        <v>1.607713721234435</v>
      </c>
      <c r="Z286" s="8"/>
      <c r="AA286" s="8"/>
      <c r="AI286" s="23"/>
      <c r="AJ286" s="23"/>
      <c r="AK286" s="23"/>
      <c r="AL286" s="23"/>
      <c r="AN286" s="23"/>
      <c r="AQ286" s="24"/>
      <c r="AT286"/>
      <c r="AU286"/>
      <c r="BG286" s="24"/>
      <c r="BH286" s="24"/>
      <c r="BI286" s="72"/>
      <c r="BL286" s="71"/>
      <c r="BM286" s="73"/>
      <c r="BO286" s="26"/>
      <c r="BP286" s="26"/>
      <c r="BQ286" s="26"/>
      <c r="BR286" s="26"/>
      <c r="BS286" s="26"/>
      <c r="BT286" s="26"/>
      <c r="CA286" s="42"/>
      <c r="CT286" s="43"/>
      <c r="CU286" s="43"/>
    </row>
    <row r="287" spans="8:99" x14ac:dyDescent="0.25">
      <c r="H287" s="32">
        <f t="shared" si="9"/>
        <v>0</v>
      </c>
      <c r="I287" s="45" t="s">
        <v>646</v>
      </c>
      <c r="J287" s="32" t="s">
        <v>647</v>
      </c>
      <c r="K287" s="35">
        <v>4.4331363000655974</v>
      </c>
      <c r="L287" s="39" t="s">
        <v>2</v>
      </c>
      <c r="M287" s="35">
        <v>-0.96126169593831901</v>
      </c>
      <c r="N287" s="35">
        <v>-0.27563735581699889</v>
      </c>
      <c r="O287" s="37">
        <v>-0.96126169593831901</v>
      </c>
      <c r="P287" s="39">
        <v>0.72436264418300111</v>
      </c>
      <c r="Q287" s="39">
        <v>0.72436264418300111</v>
      </c>
      <c r="R287" s="41">
        <v>1.5972710200945854</v>
      </c>
      <c r="Z287" s="8"/>
      <c r="AA287" s="8"/>
      <c r="AI287" s="23"/>
      <c r="AJ287" s="23"/>
      <c r="AK287" s="23"/>
      <c r="AL287" s="23"/>
      <c r="AN287" s="23"/>
      <c r="AQ287" s="24"/>
      <c r="AT287"/>
      <c r="AU287"/>
      <c r="BG287" s="24"/>
      <c r="BH287" s="24"/>
      <c r="BI287" s="72"/>
      <c r="BL287" s="71"/>
      <c r="BM287" s="73"/>
      <c r="BO287" s="26"/>
      <c r="BP287" s="26"/>
      <c r="BQ287" s="26"/>
      <c r="BR287" s="26"/>
      <c r="BS287" s="26"/>
      <c r="BT287" s="26"/>
      <c r="CA287" s="42"/>
      <c r="CT287" s="43"/>
      <c r="CU287" s="43"/>
    </row>
    <row r="288" spans="8:99" x14ac:dyDescent="0.25">
      <c r="H288" s="32">
        <f t="shared" si="9"/>
        <v>0</v>
      </c>
      <c r="I288" s="44" t="s">
        <v>648</v>
      </c>
      <c r="J288" s="66" t="s">
        <v>649</v>
      </c>
      <c r="K288" s="34">
        <v>4.4505895925855405</v>
      </c>
      <c r="L288" s="38" t="s">
        <v>2</v>
      </c>
      <c r="M288" s="34">
        <v>-0.96592582628906831</v>
      </c>
      <c r="N288" s="34">
        <v>-0.25881904510252063</v>
      </c>
      <c r="O288" s="36">
        <v>-0.96592582628906831</v>
      </c>
      <c r="P288" s="38">
        <v>0.74118095489747937</v>
      </c>
      <c r="Q288" s="38">
        <v>0.74118095489747937</v>
      </c>
      <c r="R288" s="40">
        <v>1.5867066805824703</v>
      </c>
      <c r="Z288" s="8"/>
      <c r="AA288" s="8"/>
      <c r="AI288" s="23"/>
      <c r="AJ288" s="23"/>
      <c r="AK288" s="23"/>
      <c r="AL288" s="23"/>
      <c r="AN288" s="23"/>
      <c r="AQ288" s="24"/>
      <c r="AT288"/>
      <c r="AU288"/>
      <c r="BG288" s="24"/>
      <c r="BH288" s="24"/>
      <c r="BI288" s="72"/>
      <c r="BL288" s="71"/>
      <c r="BM288" s="73"/>
      <c r="BO288" s="26"/>
      <c r="BP288" s="26"/>
      <c r="BQ288" s="26"/>
      <c r="BR288" s="26"/>
      <c r="BS288" s="26"/>
      <c r="BT288" s="26"/>
      <c r="CA288" s="42"/>
      <c r="CT288" s="43"/>
      <c r="CU288" s="43"/>
    </row>
    <row r="289" spans="8:99" x14ac:dyDescent="0.25">
      <c r="H289" s="32">
        <f t="shared" si="9"/>
        <v>0</v>
      </c>
      <c r="I289" s="45" t="s">
        <v>650</v>
      </c>
      <c r="J289" s="32" t="s">
        <v>651</v>
      </c>
      <c r="K289" s="35">
        <v>4.4680428851054836</v>
      </c>
      <c r="L289" s="39" t="s">
        <v>2</v>
      </c>
      <c r="M289" s="35">
        <v>-0.97029572627599647</v>
      </c>
      <c r="N289" s="35">
        <v>-0.24192189559966779</v>
      </c>
      <c r="O289" s="37">
        <v>-0.97029572627599647</v>
      </c>
      <c r="P289" s="39">
        <v>0.75807810440033219</v>
      </c>
      <c r="Q289" s="39">
        <v>0.75807810440033219</v>
      </c>
      <c r="R289" s="41">
        <v>1.576021507213444</v>
      </c>
      <c r="Z289" s="8"/>
      <c r="AA289" s="8"/>
      <c r="AI289" s="23"/>
      <c r="AJ289" s="23"/>
      <c r="AK289" s="23"/>
      <c r="AL289" s="23"/>
      <c r="AN289" s="23"/>
      <c r="AQ289" s="24"/>
      <c r="AT289"/>
      <c r="AU289"/>
      <c r="BG289" s="24"/>
      <c r="BH289" s="24"/>
      <c r="BI289" s="72"/>
      <c r="BL289" s="71"/>
      <c r="BM289" s="73"/>
      <c r="BO289" s="26"/>
      <c r="BP289" s="26"/>
      <c r="BQ289" s="26"/>
      <c r="BR289" s="26"/>
      <c r="BS289" s="26"/>
      <c r="BT289" s="26"/>
      <c r="CA289" s="42"/>
      <c r="CT289" s="43"/>
      <c r="CU289" s="43"/>
    </row>
    <row r="290" spans="8:99" x14ac:dyDescent="0.25">
      <c r="H290" s="32">
        <f t="shared" si="9"/>
        <v>0</v>
      </c>
      <c r="I290" s="44" t="s">
        <v>652</v>
      </c>
      <c r="J290" s="66" t="s">
        <v>653</v>
      </c>
      <c r="K290" s="34">
        <v>4.4854961776254267</v>
      </c>
      <c r="L290" s="38" t="s">
        <v>2</v>
      </c>
      <c r="M290" s="34">
        <v>-0.97437006478523513</v>
      </c>
      <c r="N290" s="34">
        <v>-0.22495105434386525</v>
      </c>
      <c r="O290" s="36">
        <v>-0.97437006478523513</v>
      </c>
      <c r="P290" s="38">
        <v>0.77504894565613469</v>
      </c>
      <c r="Q290" s="38">
        <v>0.77504894565613469</v>
      </c>
      <c r="R290" s="40">
        <v>1.5652163137048281</v>
      </c>
      <c r="Z290" s="8"/>
      <c r="AA290" s="8"/>
      <c r="AI290" s="23"/>
      <c r="AJ290" s="23"/>
      <c r="AK290" s="23"/>
      <c r="AL290" s="23"/>
      <c r="AN290" s="23"/>
      <c r="AQ290" s="24"/>
      <c r="AT290"/>
      <c r="AU290"/>
      <c r="BG290" s="24"/>
      <c r="BH290" s="24"/>
      <c r="BI290" s="72"/>
      <c r="BL290" s="71"/>
      <c r="BM290" s="73"/>
      <c r="BO290" s="26"/>
      <c r="BP290" s="26"/>
      <c r="BQ290" s="26"/>
      <c r="BR290" s="26"/>
      <c r="BS290" s="26"/>
      <c r="BT290" s="26"/>
      <c r="CA290" s="42"/>
      <c r="CT290" s="43"/>
      <c r="CU290" s="43"/>
    </row>
    <row r="291" spans="8:99" x14ac:dyDescent="0.25">
      <c r="H291" s="32">
        <f t="shared" si="9"/>
        <v>0</v>
      </c>
      <c r="I291" s="45" t="s">
        <v>654</v>
      </c>
      <c r="J291" s="32" t="s">
        <v>655</v>
      </c>
      <c r="K291" s="35">
        <v>4.5029494701453698</v>
      </c>
      <c r="L291" s="39" t="s">
        <v>2</v>
      </c>
      <c r="M291" s="35">
        <v>-0.97814760073380558</v>
      </c>
      <c r="N291" s="35">
        <v>-0.20791169081775979</v>
      </c>
      <c r="O291" s="37">
        <v>-0.97814760073380558</v>
      </c>
      <c r="P291" s="39">
        <v>0.79208830918224016</v>
      </c>
      <c r="Q291" s="39">
        <v>0.79208830918224016</v>
      </c>
      <c r="R291" s="41">
        <v>1.5542919229139422</v>
      </c>
      <c r="Z291" s="8"/>
      <c r="AA291" s="8"/>
      <c r="AI291" s="23"/>
      <c r="AJ291" s="23"/>
      <c r="AK291" s="23"/>
      <c r="AL291" s="23"/>
      <c r="AN291" s="23"/>
      <c r="AQ291" s="24"/>
      <c r="AT291"/>
      <c r="AU291"/>
      <c r="BG291" s="24"/>
      <c r="BH291" s="24"/>
      <c r="BI291" s="72"/>
      <c r="BL291" s="71"/>
      <c r="BM291" s="73"/>
      <c r="BO291" s="26"/>
      <c r="BP291" s="26"/>
      <c r="BQ291" s="26"/>
      <c r="BR291" s="26"/>
      <c r="BS291" s="26"/>
      <c r="BT291" s="26"/>
      <c r="CA291" s="42"/>
      <c r="CT291" s="43"/>
      <c r="CU291" s="43"/>
    </row>
    <row r="292" spans="8:99" x14ac:dyDescent="0.25">
      <c r="H292" s="32">
        <f t="shared" si="9"/>
        <v>0</v>
      </c>
      <c r="I292" s="44" t="s">
        <v>656</v>
      </c>
      <c r="J292" s="66" t="s">
        <v>657</v>
      </c>
      <c r="K292" s="34">
        <v>4.5204027626653129</v>
      </c>
      <c r="L292" s="38" t="s">
        <v>2</v>
      </c>
      <c r="M292" s="34">
        <v>-0.98162718344766386</v>
      </c>
      <c r="N292" s="34">
        <v>-0.19080899537654547</v>
      </c>
      <c r="O292" s="36">
        <v>-0.98162718344766386</v>
      </c>
      <c r="P292" s="38">
        <v>0.8091910046234545</v>
      </c>
      <c r="Q292" s="38">
        <v>0.8091910046234545</v>
      </c>
      <c r="R292" s="40">
        <v>1.5432491667754404</v>
      </c>
      <c r="Z292" s="8"/>
      <c r="AA292" s="8"/>
      <c r="AI292" s="23"/>
      <c r="AJ292" s="23"/>
      <c r="AK292" s="23"/>
      <c r="AL292" s="23"/>
      <c r="AN292" s="23"/>
      <c r="AQ292" s="24"/>
      <c r="AT292"/>
      <c r="AU292"/>
      <c r="BG292" s="24"/>
      <c r="BH292" s="24"/>
      <c r="BI292" s="72"/>
      <c r="BL292" s="71"/>
      <c r="BM292" s="73"/>
      <c r="BO292" s="26"/>
      <c r="BP292" s="26"/>
      <c r="BQ292" s="26"/>
      <c r="BR292" s="26"/>
      <c r="BS292" s="26"/>
      <c r="BT292" s="26"/>
      <c r="CA292" s="42"/>
      <c r="CT292" s="43"/>
      <c r="CU292" s="43"/>
    </row>
    <row r="293" spans="8:99" x14ac:dyDescent="0.25">
      <c r="H293" s="32">
        <f t="shared" si="9"/>
        <v>0</v>
      </c>
      <c r="I293" s="45" t="s">
        <v>658</v>
      </c>
      <c r="J293" s="32" t="s">
        <v>659</v>
      </c>
      <c r="K293" s="35">
        <v>4.5378560551852569</v>
      </c>
      <c r="L293" s="39" t="s">
        <v>2</v>
      </c>
      <c r="M293" s="35">
        <v>-0.98480775301220802</v>
      </c>
      <c r="N293" s="35">
        <v>-0.17364817766693033</v>
      </c>
      <c r="O293" s="37">
        <v>-0.98480775301220802</v>
      </c>
      <c r="P293" s="39">
        <v>0.8263518223330697</v>
      </c>
      <c r="Q293" s="39">
        <v>0.8263518223330697</v>
      </c>
      <c r="R293" s="41">
        <v>1.532088886237956</v>
      </c>
      <c r="Z293" s="8"/>
      <c r="AA293" s="8"/>
      <c r="AI293" s="23"/>
      <c r="AJ293" s="23"/>
      <c r="AK293" s="23"/>
      <c r="AL293" s="23"/>
      <c r="AN293" s="23"/>
      <c r="AQ293" s="24"/>
      <c r="AT293"/>
      <c r="AU293"/>
      <c r="BG293" s="24"/>
      <c r="BH293" s="24"/>
      <c r="BI293" s="72"/>
      <c r="BL293" s="71"/>
      <c r="BM293" s="73"/>
      <c r="BO293" s="26"/>
      <c r="BP293" s="26"/>
      <c r="BQ293" s="26"/>
      <c r="BR293" s="26"/>
      <c r="BS293" s="26"/>
      <c r="BT293" s="26"/>
      <c r="CA293" s="42"/>
      <c r="CT293" s="43"/>
      <c r="CU293" s="43"/>
    </row>
    <row r="294" spans="8:99" x14ac:dyDescent="0.25">
      <c r="H294" s="32">
        <f t="shared" si="9"/>
        <v>0</v>
      </c>
      <c r="I294" s="44" t="s">
        <v>660</v>
      </c>
      <c r="J294" s="66" t="s">
        <v>661</v>
      </c>
      <c r="K294" s="34">
        <v>4.5553093477052</v>
      </c>
      <c r="L294" s="38" t="s">
        <v>2</v>
      </c>
      <c r="M294" s="34">
        <v>-0.98768834059513766</v>
      </c>
      <c r="N294" s="34">
        <v>-0.15643446504023104</v>
      </c>
      <c r="O294" s="36">
        <v>-0.98768834059513766</v>
      </c>
      <c r="P294" s="38">
        <v>0.84356553495976894</v>
      </c>
      <c r="Q294" s="38">
        <v>0.84356553495976894</v>
      </c>
      <c r="R294" s="40">
        <v>1.5208119312000619</v>
      </c>
      <c r="Z294" s="8"/>
      <c r="AA294" s="8"/>
      <c r="AI294" s="23"/>
      <c r="AJ294" s="23"/>
      <c r="AK294" s="23"/>
      <c r="AL294" s="23"/>
      <c r="AN294" s="23"/>
      <c r="AQ294" s="24"/>
      <c r="AT294"/>
      <c r="AU294"/>
      <c r="BG294" s="24"/>
      <c r="BH294" s="24"/>
      <c r="BI294" s="72"/>
      <c r="BL294" s="71"/>
      <c r="BM294" s="73"/>
      <c r="BO294" s="26"/>
      <c r="BP294" s="26"/>
      <c r="BQ294" s="26"/>
      <c r="BR294" s="26"/>
      <c r="BS294" s="26"/>
      <c r="BT294" s="26"/>
      <c r="CA294" s="42"/>
      <c r="CT294" s="43"/>
      <c r="CU294" s="43"/>
    </row>
    <row r="295" spans="8:99" x14ac:dyDescent="0.25">
      <c r="H295" s="32">
        <f t="shared" si="9"/>
        <v>0</v>
      </c>
      <c r="I295" s="45" t="s">
        <v>662</v>
      </c>
      <c r="J295" s="32" t="s">
        <v>663</v>
      </c>
      <c r="K295" s="35">
        <v>4.572762640225144</v>
      </c>
      <c r="L295" s="39" t="s">
        <v>2</v>
      </c>
      <c r="M295" s="35">
        <v>-0.99026806874157036</v>
      </c>
      <c r="N295" s="35">
        <v>-0.13917310096006494</v>
      </c>
      <c r="O295" s="37">
        <v>-0.99026806874157036</v>
      </c>
      <c r="P295" s="39">
        <v>0.86082689903993503</v>
      </c>
      <c r="Q295" s="39">
        <v>0.86082689903993503</v>
      </c>
      <c r="R295" s="41">
        <v>1.5094191604455436</v>
      </c>
      <c r="Z295" s="8"/>
      <c r="AA295" s="8"/>
      <c r="AI295" s="23"/>
      <c r="AJ295" s="23"/>
      <c r="AK295" s="23"/>
      <c r="AL295" s="23"/>
      <c r="AN295" s="23"/>
      <c r="AQ295" s="24"/>
      <c r="AT295"/>
      <c r="AU295"/>
      <c r="BG295" s="24"/>
      <c r="BH295" s="24"/>
      <c r="BI295" s="72"/>
      <c r="BL295" s="71"/>
      <c r="BM295" s="73"/>
      <c r="BO295" s="26"/>
      <c r="BP295" s="26"/>
      <c r="BQ295" s="26"/>
      <c r="BR295" s="26"/>
      <c r="BS295" s="26"/>
      <c r="BT295" s="26"/>
      <c r="CA295" s="42"/>
      <c r="CT295" s="43"/>
      <c r="CU295" s="43"/>
    </row>
    <row r="296" spans="8:99" x14ac:dyDescent="0.25">
      <c r="H296" s="32">
        <f t="shared" si="9"/>
        <v>0</v>
      </c>
      <c r="I296" s="44" t="s">
        <v>664</v>
      </c>
      <c r="J296" s="66" t="s">
        <v>665</v>
      </c>
      <c r="K296" s="34">
        <v>4.5902159327450871</v>
      </c>
      <c r="L296" s="38" t="s">
        <v>2</v>
      </c>
      <c r="M296" s="34">
        <v>-0.99254615164132209</v>
      </c>
      <c r="N296" s="34">
        <v>-0.12186934340514717</v>
      </c>
      <c r="O296" s="36">
        <v>-0.99254615164132209</v>
      </c>
      <c r="P296" s="38">
        <v>0.87813065659485279</v>
      </c>
      <c r="Q296" s="38">
        <v>0.87813065659485279</v>
      </c>
      <c r="R296" s="40">
        <v>1.4979114415780042</v>
      </c>
      <c r="Z296" s="8"/>
      <c r="AA296" s="8"/>
      <c r="AI296" s="23"/>
      <c r="AJ296" s="23"/>
      <c r="AK296" s="23"/>
      <c r="AL296" s="23"/>
      <c r="AN296" s="23"/>
      <c r="AQ296" s="24"/>
      <c r="AT296"/>
      <c r="AU296"/>
      <c r="BG296" s="24"/>
      <c r="BH296" s="24"/>
      <c r="BI296" s="72"/>
      <c r="BL296" s="71"/>
      <c r="BM296" s="73"/>
      <c r="BO296" s="26"/>
      <c r="BP296" s="26"/>
      <c r="BQ296" s="26"/>
      <c r="BR296" s="26"/>
      <c r="BS296" s="26"/>
      <c r="BT296" s="26"/>
      <c r="CA296" s="42"/>
      <c r="CT296" s="43"/>
      <c r="CU296" s="43"/>
    </row>
    <row r="297" spans="8:99" x14ac:dyDescent="0.25">
      <c r="H297" s="32">
        <f t="shared" si="9"/>
        <v>0</v>
      </c>
      <c r="I297" s="45" t="s">
        <v>666</v>
      </c>
      <c r="J297" s="32" t="s">
        <v>667</v>
      </c>
      <c r="K297" s="35">
        <v>4.6076692252650302</v>
      </c>
      <c r="L297" s="39" t="s">
        <v>2</v>
      </c>
      <c r="M297" s="35">
        <v>-0.9945218953682734</v>
      </c>
      <c r="N297" s="35">
        <v>-0.10452846326765336</v>
      </c>
      <c r="O297" s="37">
        <v>-0.9945218953682734</v>
      </c>
      <c r="P297" s="39">
        <v>0.8954715367323467</v>
      </c>
      <c r="Q297" s="39">
        <v>0.8954715367323467</v>
      </c>
      <c r="R297" s="41">
        <v>1.4862896509547883</v>
      </c>
      <c r="Z297" s="8"/>
      <c r="AA297" s="8"/>
      <c r="AI297" s="23"/>
      <c r="AJ297" s="23"/>
      <c r="AK297" s="23"/>
      <c r="AL297" s="23"/>
      <c r="AN297" s="23"/>
      <c r="AQ297" s="24"/>
      <c r="AT297"/>
      <c r="AU297"/>
      <c r="BG297" s="24"/>
      <c r="BH297" s="24"/>
      <c r="BI297" s="72"/>
      <c r="BL297" s="71"/>
      <c r="BM297" s="73"/>
      <c r="BO297" s="26"/>
      <c r="BP297" s="26"/>
      <c r="BQ297" s="26"/>
      <c r="BR297" s="26"/>
      <c r="BS297" s="26"/>
      <c r="BT297" s="26"/>
      <c r="CA297" s="42"/>
      <c r="CT297" s="43"/>
      <c r="CU297" s="43"/>
    </row>
    <row r="298" spans="8:99" x14ac:dyDescent="0.25">
      <c r="H298" s="32">
        <f t="shared" si="9"/>
        <v>0</v>
      </c>
      <c r="I298" s="44" t="s">
        <v>668</v>
      </c>
      <c r="J298" s="66" t="s">
        <v>669</v>
      </c>
      <c r="K298" s="34">
        <v>4.6251225177849733</v>
      </c>
      <c r="L298" s="38" t="s">
        <v>2</v>
      </c>
      <c r="M298" s="34">
        <v>-0.99619469809174555</v>
      </c>
      <c r="N298" s="34">
        <v>-8.7155742747658249E-2</v>
      </c>
      <c r="O298" s="36">
        <v>-0.99619469809174555</v>
      </c>
      <c r="P298" s="38">
        <v>0.91284425725234175</v>
      </c>
      <c r="Q298" s="38">
        <v>0.91284425725234175</v>
      </c>
      <c r="R298" s="40">
        <v>1.4745546736202482</v>
      </c>
      <c r="Z298" s="8"/>
      <c r="AA298" s="8"/>
      <c r="AI298" s="23"/>
      <c r="AJ298" s="23"/>
      <c r="AK298" s="23"/>
      <c r="AL298" s="23"/>
      <c r="AN298" s="23"/>
      <c r="AQ298" s="24"/>
      <c r="AT298"/>
      <c r="AU298"/>
      <c r="BG298" s="24"/>
      <c r="BH298" s="24"/>
      <c r="BI298" s="72"/>
      <c r="BL298" s="71"/>
      <c r="BM298" s="73"/>
      <c r="BO298" s="26"/>
      <c r="BP298" s="26"/>
      <c r="BQ298" s="26"/>
      <c r="BR298" s="26"/>
      <c r="BS298" s="26"/>
      <c r="BT298" s="26"/>
      <c r="CA298" s="42"/>
      <c r="CT298" s="43"/>
      <c r="CU298" s="43"/>
    </row>
    <row r="299" spans="8:99" x14ac:dyDescent="0.25">
      <c r="H299" s="32">
        <f t="shared" si="9"/>
        <v>0</v>
      </c>
      <c r="I299" s="45" t="s">
        <v>670</v>
      </c>
      <c r="J299" s="32" t="s">
        <v>671</v>
      </c>
      <c r="K299" s="35">
        <v>4.6425758103049164</v>
      </c>
      <c r="L299" s="39" t="s">
        <v>2</v>
      </c>
      <c r="M299" s="35">
        <v>-0.9975640502598242</v>
      </c>
      <c r="N299" s="35">
        <v>-6.975647374412558E-2</v>
      </c>
      <c r="O299" s="37">
        <v>-0.9975640502598242</v>
      </c>
      <c r="P299" s="39">
        <v>0.93024352625587436</v>
      </c>
      <c r="Q299" s="39">
        <v>0.93024352625587436</v>
      </c>
      <c r="R299" s="41">
        <v>1.4627074032383411</v>
      </c>
      <c r="Z299" s="8"/>
      <c r="AA299" s="8"/>
      <c r="AI299" s="23"/>
      <c r="AJ299" s="23"/>
      <c r="AK299" s="23"/>
      <c r="AL299" s="23"/>
      <c r="AN299" s="23"/>
      <c r="AQ299" s="24"/>
      <c r="AT299"/>
      <c r="AU299"/>
      <c r="BG299" s="24"/>
      <c r="BH299" s="24"/>
      <c r="BI299" s="72"/>
      <c r="BL299" s="71"/>
      <c r="BM299" s="73"/>
      <c r="BO299" s="26"/>
      <c r="BP299" s="26"/>
      <c r="BQ299" s="26"/>
      <c r="BR299" s="26"/>
      <c r="BS299" s="26"/>
      <c r="BT299" s="26"/>
      <c r="CA299" s="42"/>
      <c r="CT299" s="43"/>
      <c r="CU299" s="43"/>
    </row>
    <row r="300" spans="8:99" x14ac:dyDescent="0.25">
      <c r="H300" s="32">
        <f t="shared" si="9"/>
        <v>0</v>
      </c>
      <c r="I300" s="44" t="s">
        <v>672</v>
      </c>
      <c r="J300" s="66" t="s">
        <v>673</v>
      </c>
      <c r="K300" s="34">
        <v>4.6600291028248595</v>
      </c>
      <c r="L300" s="38" t="s">
        <v>2</v>
      </c>
      <c r="M300" s="34">
        <v>-0.99862953475457383</v>
      </c>
      <c r="N300" s="34">
        <v>-5.2335956242944306E-2</v>
      </c>
      <c r="O300" s="36">
        <v>-0.99862953475457383</v>
      </c>
      <c r="P300" s="38">
        <v>0.94766404375705571</v>
      </c>
      <c r="Q300" s="38">
        <v>0.94766404375705571</v>
      </c>
      <c r="R300" s="40">
        <v>1.4507487420245757</v>
      </c>
      <c r="Z300" s="8"/>
      <c r="AA300" s="8"/>
      <c r="AI300" s="23"/>
      <c r="AJ300" s="23"/>
      <c r="AK300" s="23"/>
      <c r="AL300" s="23"/>
      <c r="AN300" s="23"/>
      <c r="AQ300" s="24"/>
      <c r="AT300"/>
      <c r="AU300"/>
      <c r="BG300" s="24"/>
      <c r="BH300" s="24"/>
      <c r="BI300" s="72"/>
      <c r="BL300" s="71"/>
      <c r="BM300" s="73"/>
      <c r="BO300" s="26"/>
      <c r="BP300" s="26"/>
      <c r="BQ300" s="26"/>
      <c r="BR300" s="26"/>
      <c r="BS300" s="26"/>
      <c r="BT300" s="26"/>
      <c r="CA300" s="42"/>
      <c r="CT300" s="43"/>
      <c r="CU300" s="43"/>
    </row>
    <row r="301" spans="8:99" x14ac:dyDescent="0.25">
      <c r="H301" s="32">
        <f t="shared" si="9"/>
        <v>0</v>
      </c>
      <c r="I301" s="45" t="s">
        <v>674</v>
      </c>
      <c r="J301" s="32" t="s">
        <v>675</v>
      </c>
      <c r="K301" s="35">
        <v>4.6774823953448026</v>
      </c>
      <c r="L301" s="39" t="s">
        <v>2</v>
      </c>
      <c r="M301" s="35">
        <v>-0.99939082701909565</v>
      </c>
      <c r="N301" s="35">
        <v>-3.4899496702501649E-2</v>
      </c>
      <c r="O301" s="37">
        <v>-0.99939082701909565</v>
      </c>
      <c r="P301" s="39">
        <v>0.9651005032974983</v>
      </c>
      <c r="Q301" s="39">
        <v>0.9651005032974983</v>
      </c>
      <c r="R301" s="41">
        <v>1.4386796006773026</v>
      </c>
      <c r="Z301" s="8"/>
      <c r="AA301" s="8"/>
      <c r="AI301" s="23"/>
      <c r="AJ301" s="23"/>
      <c r="AK301" s="23"/>
      <c r="AL301" s="23"/>
      <c r="AN301" s="23"/>
      <c r="AQ301" s="24"/>
      <c r="AT301"/>
      <c r="AU301"/>
      <c r="BG301" s="24"/>
      <c r="BH301" s="24"/>
      <c r="BI301" s="72"/>
      <c r="BL301" s="71"/>
      <c r="BM301" s="73"/>
      <c r="BO301" s="26"/>
      <c r="BP301" s="26"/>
      <c r="BQ301" s="26"/>
      <c r="BR301" s="26"/>
      <c r="BS301" s="26"/>
      <c r="BT301" s="26"/>
      <c r="CA301" s="42"/>
      <c r="CT301" s="43"/>
      <c r="CU301" s="43"/>
    </row>
    <row r="302" spans="8:99" x14ac:dyDescent="0.25">
      <c r="H302" s="32">
        <f t="shared" si="9"/>
        <v>0</v>
      </c>
      <c r="I302" s="44" t="s">
        <v>676</v>
      </c>
      <c r="J302" s="66" t="s">
        <v>677</v>
      </c>
      <c r="K302" s="34">
        <v>4.6949356878647466</v>
      </c>
      <c r="L302" s="38" t="s">
        <v>2</v>
      </c>
      <c r="M302" s="34">
        <v>-0.99984769515639127</v>
      </c>
      <c r="N302" s="34">
        <v>-1.7452406437283498E-2</v>
      </c>
      <c r="O302" s="36">
        <v>-0.99984769515639127</v>
      </c>
      <c r="P302" s="38">
        <v>0.98254759356271648</v>
      </c>
      <c r="Q302" s="38">
        <v>0.98254759356271648</v>
      </c>
      <c r="R302" s="40">
        <v>1.4265008983083631</v>
      </c>
      <c r="Z302" s="8"/>
      <c r="AA302" s="8"/>
      <c r="AI302" s="23"/>
      <c r="AJ302" s="23"/>
      <c r="AK302" s="23"/>
      <c r="AL302" s="23"/>
      <c r="AN302" s="23"/>
      <c r="AQ302" s="24"/>
      <c r="AT302"/>
      <c r="AU302"/>
      <c r="BG302" s="24"/>
      <c r="BH302" s="24"/>
      <c r="BI302" s="72"/>
      <c r="BL302" s="71"/>
      <c r="BM302" s="73"/>
      <c r="BO302" s="26"/>
      <c r="BP302" s="26"/>
      <c r="BQ302" s="26"/>
      <c r="BR302" s="26"/>
      <c r="BS302" s="26"/>
      <c r="BT302" s="26"/>
      <c r="CA302" s="42"/>
      <c r="CT302" s="43"/>
      <c r="CU302" s="43"/>
    </row>
    <row r="303" spans="8:99" x14ac:dyDescent="0.25">
      <c r="H303" s="32">
        <f t="shared" si="9"/>
        <v>0</v>
      </c>
      <c r="I303" s="45" t="s">
        <v>678</v>
      </c>
      <c r="J303" s="32" t="s">
        <v>679</v>
      </c>
      <c r="K303" s="35">
        <v>4.7123889803846897</v>
      </c>
      <c r="L303" s="39" t="s">
        <v>2</v>
      </c>
      <c r="M303" s="35">
        <v>-1</v>
      </c>
      <c r="N303" s="35">
        <v>-1.83772268236293E-16</v>
      </c>
      <c r="O303" s="37">
        <v>-1</v>
      </c>
      <c r="P303" s="39">
        <v>0.99999999999999978</v>
      </c>
      <c r="Q303" s="39">
        <v>0.99999999999999978</v>
      </c>
      <c r="R303" s="41">
        <v>1.4142135623730951</v>
      </c>
      <c r="Z303" s="8"/>
      <c r="AA303" s="8"/>
      <c r="AI303" s="23"/>
      <c r="AJ303" s="23"/>
      <c r="AK303" s="23"/>
      <c r="AL303" s="23"/>
      <c r="AN303" s="23"/>
      <c r="AQ303" s="24"/>
      <c r="AT303"/>
      <c r="AU303"/>
      <c r="BG303" s="24"/>
      <c r="BH303" s="24"/>
      <c r="BI303" s="72"/>
      <c r="BL303" s="71"/>
      <c r="BM303" s="73"/>
      <c r="BO303" s="26"/>
      <c r="BP303" s="26"/>
      <c r="BQ303" s="26"/>
      <c r="BR303" s="26"/>
      <c r="BS303" s="26"/>
      <c r="BT303" s="26"/>
      <c r="CA303" s="42"/>
      <c r="CT303" s="43"/>
      <c r="CU303" s="43"/>
    </row>
    <row r="304" spans="8:99" x14ac:dyDescent="0.25">
      <c r="H304" s="32">
        <f t="shared" si="9"/>
        <v>0</v>
      </c>
      <c r="I304" s="44" t="s">
        <v>680</v>
      </c>
      <c r="J304" s="66" t="s">
        <v>681</v>
      </c>
      <c r="K304" s="34">
        <v>4.7298422729046328</v>
      </c>
      <c r="L304" s="38" t="s">
        <v>2</v>
      </c>
      <c r="M304" s="34">
        <v>-0.99984769515639127</v>
      </c>
      <c r="N304" s="34">
        <v>1.745240643728313E-2</v>
      </c>
      <c r="O304" s="36">
        <v>-0.99984769515639127</v>
      </c>
      <c r="P304" s="38">
        <v>0.98254759356271681</v>
      </c>
      <c r="Q304" s="38">
        <v>0.98254759356271681</v>
      </c>
      <c r="R304" s="40">
        <v>1.401818528599702</v>
      </c>
      <c r="Z304" s="8"/>
      <c r="AA304" s="8"/>
      <c r="AI304" s="23"/>
      <c r="AJ304" s="23"/>
      <c r="AK304" s="23"/>
      <c r="AL304" s="23"/>
      <c r="AN304" s="23"/>
      <c r="AQ304" s="24"/>
      <c r="AT304"/>
      <c r="AU304"/>
      <c r="BG304" s="24"/>
      <c r="BH304" s="24"/>
      <c r="BI304" s="72"/>
      <c r="BL304" s="71"/>
      <c r="BM304" s="73"/>
      <c r="BO304" s="26"/>
      <c r="BP304" s="26"/>
      <c r="BQ304" s="26"/>
      <c r="BR304" s="26"/>
      <c r="BS304" s="26"/>
      <c r="BT304" s="26"/>
      <c r="CA304" s="42"/>
      <c r="CT304" s="43"/>
      <c r="CU304" s="43"/>
    </row>
    <row r="305" spans="8:99" x14ac:dyDescent="0.25">
      <c r="H305" s="32">
        <f t="shared" si="9"/>
        <v>0</v>
      </c>
      <c r="I305" s="45" t="s">
        <v>682</v>
      </c>
      <c r="J305" s="32" t="s">
        <v>683</v>
      </c>
      <c r="K305" s="35">
        <v>4.7472955654245768</v>
      </c>
      <c r="L305" s="39" t="s">
        <v>2</v>
      </c>
      <c r="M305" s="35">
        <v>-0.99939082701909576</v>
      </c>
      <c r="N305" s="35">
        <v>3.4899496702501281E-2</v>
      </c>
      <c r="O305" s="37">
        <v>-0.99939082701909576</v>
      </c>
      <c r="P305" s="39">
        <v>0.96510050329749875</v>
      </c>
      <c r="Q305" s="39">
        <v>0.96510050329749875</v>
      </c>
      <c r="R305" s="41">
        <v>1.3893167409179945</v>
      </c>
      <c r="Z305" s="8"/>
      <c r="AA305" s="8"/>
      <c r="AI305" s="23"/>
      <c r="AJ305" s="23"/>
      <c r="AK305" s="23"/>
      <c r="AL305" s="23"/>
      <c r="AN305" s="23"/>
      <c r="AQ305" s="24"/>
      <c r="AT305"/>
      <c r="AU305"/>
      <c r="BG305" s="24"/>
      <c r="BH305" s="24"/>
      <c r="BI305" s="72"/>
      <c r="BL305" s="71"/>
      <c r="BM305" s="73"/>
      <c r="BO305" s="26"/>
      <c r="BP305" s="26"/>
      <c r="BQ305" s="26"/>
      <c r="BR305" s="26"/>
      <c r="BS305" s="26"/>
      <c r="BT305" s="26"/>
      <c r="CA305" s="42"/>
      <c r="CT305" s="43"/>
      <c r="CU305" s="43"/>
    </row>
    <row r="306" spans="8:99" x14ac:dyDescent="0.25">
      <c r="H306" s="32">
        <f t="shared" si="9"/>
        <v>0</v>
      </c>
      <c r="I306" s="44" t="s">
        <v>684</v>
      </c>
      <c r="J306" s="66" t="s">
        <v>685</v>
      </c>
      <c r="K306" s="34">
        <v>4.7647488579445199</v>
      </c>
      <c r="L306" s="38" t="s">
        <v>2</v>
      </c>
      <c r="M306" s="34">
        <v>-0.99862953475457383</v>
      </c>
      <c r="N306" s="34">
        <v>5.2335956242943946E-2</v>
      </c>
      <c r="O306" s="36">
        <v>-0.99862953475457383</v>
      </c>
      <c r="P306" s="38">
        <v>0.94766404375705604</v>
      </c>
      <c r="Q306" s="38">
        <v>0.94766404375705604</v>
      </c>
      <c r="R306" s="40">
        <v>1.3767091513875078</v>
      </c>
      <c r="Z306" s="8"/>
      <c r="AA306" s="8"/>
      <c r="AI306" s="23"/>
      <c r="AJ306" s="23"/>
      <c r="AK306" s="23"/>
      <c r="AL306" s="23"/>
      <c r="AN306" s="23"/>
      <c r="AQ306" s="24"/>
      <c r="AT306"/>
      <c r="AU306"/>
      <c r="BG306" s="24"/>
      <c r="BH306" s="24"/>
      <c r="BI306" s="72"/>
      <c r="BL306" s="71"/>
      <c r="BM306" s="73"/>
      <c r="BO306" s="26"/>
      <c r="BP306" s="26"/>
      <c r="BQ306" s="26"/>
      <c r="BR306" s="26"/>
      <c r="BS306" s="26"/>
      <c r="BT306" s="26"/>
      <c r="CA306" s="42"/>
      <c r="CT306" s="43"/>
      <c r="CU306" s="43"/>
    </row>
    <row r="307" spans="8:99" x14ac:dyDescent="0.25">
      <c r="H307" s="32">
        <f t="shared" si="9"/>
        <v>0</v>
      </c>
      <c r="I307" s="45" t="s">
        <v>686</v>
      </c>
      <c r="J307" s="32" t="s">
        <v>687</v>
      </c>
      <c r="K307" s="35">
        <v>4.782202150464463</v>
      </c>
      <c r="L307" s="39" t="s">
        <v>2</v>
      </c>
      <c r="M307" s="35">
        <v>-0.99756405025982431</v>
      </c>
      <c r="N307" s="35">
        <v>6.9756473744125219E-2</v>
      </c>
      <c r="O307" s="37">
        <v>-0.99756405025982431</v>
      </c>
      <c r="P307" s="39">
        <v>0.93024352625587481</v>
      </c>
      <c r="Q307" s="39">
        <v>0.93024352625587481</v>
      </c>
      <c r="R307" s="41">
        <v>1.3639967201249972</v>
      </c>
      <c r="Z307" s="8"/>
      <c r="AA307" s="8"/>
      <c r="AI307" s="23"/>
      <c r="AJ307" s="23"/>
      <c r="AK307" s="23"/>
      <c r="AL307" s="23"/>
      <c r="AN307" s="23"/>
      <c r="AQ307" s="24"/>
      <c r="AT307"/>
      <c r="AU307"/>
      <c r="BG307" s="24"/>
      <c r="BH307" s="24"/>
      <c r="BI307" s="72"/>
      <c r="BL307" s="71"/>
      <c r="BM307" s="73"/>
      <c r="BO307" s="26"/>
      <c r="BP307" s="26"/>
      <c r="BQ307" s="26"/>
      <c r="BR307" s="26"/>
      <c r="BS307" s="26"/>
      <c r="BT307" s="26"/>
      <c r="CA307" s="42"/>
      <c r="CT307" s="43"/>
      <c r="CU307" s="43"/>
    </row>
    <row r="308" spans="8:99" x14ac:dyDescent="0.25">
      <c r="H308" s="32">
        <f t="shared" si="9"/>
        <v>0</v>
      </c>
      <c r="I308" s="44" t="s">
        <v>688</v>
      </c>
      <c r="J308" s="66" t="s">
        <v>689</v>
      </c>
      <c r="K308" s="34">
        <v>4.7996554429844061</v>
      </c>
      <c r="L308" s="38" t="s">
        <v>2</v>
      </c>
      <c r="M308" s="34">
        <v>-0.99619469809174555</v>
      </c>
      <c r="N308" s="34">
        <v>8.7155742747657888E-2</v>
      </c>
      <c r="O308" s="36">
        <v>-0.99619469809174555</v>
      </c>
      <c r="P308" s="38">
        <v>0.91284425725234208</v>
      </c>
      <c r="Q308" s="38">
        <v>0.91284425725234208</v>
      </c>
      <c r="R308" s="40">
        <v>1.3511804152313207</v>
      </c>
      <c r="Z308" s="8"/>
      <c r="AA308" s="8"/>
      <c r="AI308" s="23"/>
      <c r="AJ308" s="23"/>
      <c r="AK308" s="23"/>
      <c r="AL308" s="23"/>
      <c r="AN308" s="23"/>
      <c r="AQ308" s="24"/>
      <c r="AT308"/>
      <c r="AU308"/>
      <c r="BG308" s="24"/>
      <c r="BH308" s="24"/>
      <c r="BI308" s="72"/>
      <c r="BL308" s="71"/>
      <c r="BM308" s="73"/>
      <c r="BO308" s="26"/>
      <c r="BP308" s="26"/>
      <c r="BQ308" s="26"/>
      <c r="BR308" s="26"/>
      <c r="BS308" s="26"/>
      <c r="BT308" s="26"/>
      <c r="CA308" s="42"/>
      <c r="CT308" s="43"/>
      <c r="CU308" s="43"/>
    </row>
    <row r="309" spans="8:99" x14ac:dyDescent="0.25">
      <c r="H309" s="32">
        <f t="shared" si="9"/>
        <v>0</v>
      </c>
      <c r="I309" s="45" t="s">
        <v>690</v>
      </c>
      <c r="J309" s="32" t="s">
        <v>691</v>
      </c>
      <c r="K309" s="35">
        <v>4.8171087355043491</v>
      </c>
      <c r="L309" s="39" t="s">
        <v>2</v>
      </c>
      <c r="M309" s="35">
        <v>-0.9945218953682734</v>
      </c>
      <c r="N309" s="35">
        <v>0.10452846326765299</v>
      </c>
      <c r="O309" s="37">
        <v>-0.9945218953682734</v>
      </c>
      <c r="P309" s="39">
        <v>0.89547153673234703</v>
      </c>
      <c r="Q309" s="39">
        <v>0.89547153673234703</v>
      </c>
      <c r="R309" s="41">
        <v>1.3382612127177167</v>
      </c>
      <c r="Z309" s="8"/>
      <c r="AA309" s="8"/>
      <c r="AI309" s="23"/>
      <c r="AJ309" s="23"/>
      <c r="AK309" s="23"/>
      <c r="AL309" s="23"/>
      <c r="AN309" s="23"/>
      <c r="AQ309" s="24"/>
      <c r="AT309"/>
      <c r="AU309"/>
      <c r="BG309" s="24"/>
      <c r="BH309" s="24"/>
      <c r="BI309" s="72"/>
      <c r="BL309" s="71"/>
      <c r="BM309" s="73"/>
      <c r="BO309" s="26"/>
      <c r="BP309" s="26"/>
      <c r="BQ309" s="26"/>
      <c r="BR309" s="26"/>
      <c r="BS309" s="26"/>
      <c r="BT309" s="26"/>
      <c r="CA309" s="42"/>
      <c r="CT309" s="43"/>
      <c r="CU309" s="43"/>
    </row>
    <row r="310" spans="8:99" x14ac:dyDescent="0.25">
      <c r="H310" s="32">
        <f t="shared" si="9"/>
        <v>0</v>
      </c>
      <c r="I310" s="44" t="s">
        <v>692</v>
      </c>
      <c r="J310" s="66" t="s">
        <v>693</v>
      </c>
      <c r="K310" s="34">
        <v>4.8345620280242931</v>
      </c>
      <c r="L310" s="38" t="s">
        <v>2</v>
      </c>
      <c r="M310" s="34">
        <v>-0.99254615164132198</v>
      </c>
      <c r="N310" s="34">
        <v>0.12186934340514768</v>
      </c>
      <c r="O310" s="36">
        <v>-0.99254615164132198</v>
      </c>
      <c r="P310" s="38">
        <v>0.87813065659485234</v>
      </c>
      <c r="Q310" s="38">
        <v>0.87813065659485234</v>
      </c>
      <c r="R310" s="40">
        <v>1.3252400964314748</v>
      </c>
      <c r="Z310" s="8"/>
      <c r="AA310" s="8"/>
      <c r="AI310" s="23"/>
      <c r="AJ310" s="23"/>
      <c r="AK310" s="23"/>
      <c r="AL310" s="23"/>
      <c r="AN310" s="23"/>
      <c r="AQ310" s="24"/>
      <c r="AT310"/>
      <c r="AU310"/>
      <c r="BG310" s="24"/>
      <c r="BH310" s="24"/>
      <c r="BI310" s="72"/>
      <c r="BL310" s="71"/>
      <c r="BM310" s="73"/>
      <c r="BO310" s="26"/>
      <c r="BP310" s="26"/>
      <c r="BQ310" s="26"/>
      <c r="BR310" s="26"/>
      <c r="BS310" s="26"/>
      <c r="BT310" s="26"/>
      <c r="CA310" s="42"/>
      <c r="CT310" s="43"/>
      <c r="CU310" s="43"/>
    </row>
    <row r="311" spans="8:99" x14ac:dyDescent="0.25">
      <c r="H311" s="32">
        <f t="shared" si="9"/>
        <v>0</v>
      </c>
      <c r="I311" s="45" t="s">
        <v>694</v>
      </c>
      <c r="J311" s="32" t="s">
        <v>695</v>
      </c>
      <c r="K311" s="35">
        <v>4.8520153205442362</v>
      </c>
      <c r="L311" s="39" t="s">
        <v>2</v>
      </c>
      <c r="M311" s="35">
        <v>-0.99026806874157036</v>
      </c>
      <c r="N311" s="35">
        <v>0.13917310096006547</v>
      </c>
      <c r="O311" s="37">
        <v>-0.99026806874157036</v>
      </c>
      <c r="P311" s="39">
        <v>0.86082689903993459</v>
      </c>
      <c r="Q311" s="39">
        <v>0.86082689903993459</v>
      </c>
      <c r="R311" s="41">
        <v>1.3121180579810146</v>
      </c>
      <c r="Z311" s="8"/>
      <c r="AA311" s="8"/>
      <c r="AI311" s="23"/>
      <c r="AJ311" s="23"/>
      <c r="AK311" s="23"/>
      <c r="AL311" s="23"/>
      <c r="AN311" s="23"/>
      <c r="AQ311" s="24"/>
      <c r="AT311"/>
      <c r="AU311"/>
      <c r="BG311" s="24"/>
      <c r="BH311" s="24"/>
      <c r="BI311" s="72"/>
      <c r="BL311" s="71"/>
      <c r="BM311" s="73"/>
      <c r="BO311" s="26"/>
      <c r="BP311" s="26"/>
      <c r="BQ311" s="26"/>
      <c r="BR311" s="26"/>
      <c r="BS311" s="26"/>
      <c r="BT311" s="26"/>
      <c r="CA311" s="42"/>
      <c r="CT311" s="43"/>
      <c r="CU311" s="43"/>
    </row>
    <row r="312" spans="8:99" x14ac:dyDescent="0.25">
      <c r="H312" s="32">
        <f t="shared" si="9"/>
        <v>0</v>
      </c>
      <c r="I312" s="44" t="s">
        <v>696</v>
      </c>
      <c r="J312" s="66" t="s">
        <v>697</v>
      </c>
      <c r="K312" s="34">
        <v>4.8694686130641793</v>
      </c>
      <c r="L312" s="38" t="s">
        <v>2</v>
      </c>
      <c r="M312" s="34">
        <v>-0.98768834059513777</v>
      </c>
      <c r="N312" s="34">
        <v>0.15643446504023067</v>
      </c>
      <c r="O312" s="36">
        <v>-0.98768834059513777</v>
      </c>
      <c r="P312" s="38">
        <v>0.84356553495976927</v>
      </c>
      <c r="Q312" s="38">
        <v>0.84356553495976927</v>
      </c>
      <c r="R312" s="40">
        <v>1.2988960966603673</v>
      </c>
      <c r="Z312" s="8"/>
      <c r="AA312" s="8"/>
      <c r="AI312" s="23"/>
      <c r="AJ312" s="23"/>
      <c r="AK312" s="23"/>
      <c r="AL312" s="23"/>
      <c r="AN312" s="23"/>
      <c r="AQ312" s="24"/>
      <c r="AT312"/>
      <c r="AU312"/>
      <c r="BG312" s="24"/>
      <c r="BH312" s="24"/>
      <c r="BI312" s="72"/>
      <c r="BL312" s="71"/>
      <c r="BM312" s="73"/>
      <c r="BO312" s="26"/>
      <c r="BP312" s="26"/>
      <c r="BQ312" s="26"/>
      <c r="BR312" s="26"/>
      <c r="BS312" s="26"/>
      <c r="BT312" s="26"/>
      <c r="CA312" s="42"/>
      <c r="CT312" s="43"/>
      <c r="CU312" s="43"/>
    </row>
    <row r="313" spans="8:99" x14ac:dyDescent="0.25">
      <c r="H313" s="32">
        <f t="shared" si="9"/>
        <v>0</v>
      </c>
      <c r="I313" s="45" t="s">
        <v>698</v>
      </c>
      <c r="J313" s="32" t="s">
        <v>699</v>
      </c>
      <c r="K313" s="35">
        <v>4.8869219055841224</v>
      </c>
      <c r="L313" s="39" t="s">
        <v>2</v>
      </c>
      <c r="M313" s="35">
        <v>-0.98480775301220813</v>
      </c>
      <c r="N313" s="35">
        <v>0.17364817766692997</v>
      </c>
      <c r="O313" s="37">
        <v>-0.98480775301220813</v>
      </c>
      <c r="P313" s="39">
        <v>0.82635182233307003</v>
      </c>
      <c r="Q313" s="39">
        <v>0.82635182233307003</v>
      </c>
      <c r="R313" s="41">
        <v>1.2855752193730789</v>
      </c>
      <c r="Z313" s="8"/>
      <c r="AA313" s="8"/>
      <c r="AI313" s="23"/>
      <c r="AJ313" s="23"/>
      <c r="AK313" s="23"/>
      <c r="AL313" s="23"/>
      <c r="AN313" s="23"/>
      <c r="AQ313" s="24"/>
      <c r="AT313"/>
      <c r="AU313"/>
      <c r="BG313" s="24"/>
      <c r="BH313" s="24"/>
      <c r="BI313" s="72"/>
      <c r="BL313" s="71"/>
      <c r="BM313" s="73"/>
      <c r="BO313" s="26"/>
      <c r="BP313" s="26"/>
      <c r="BQ313" s="26"/>
      <c r="BR313" s="26"/>
      <c r="BS313" s="26"/>
      <c r="BT313" s="26"/>
      <c r="CA313" s="42"/>
      <c r="CT313" s="43"/>
      <c r="CU313" s="43"/>
    </row>
    <row r="314" spans="8:99" x14ac:dyDescent="0.25">
      <c r="H314" s="32">
        <f t="shared" si="9"/>
        <v>0</v>
      </c>
      <c r="I314" s="44" t="s">
        <v>700</v>
      </c>
      <c r="J314" s="66" t="s">
        <v>701</v>
      </c>
      <c r="K314" s="34">
        <v>4.9043751981040655</v>
      </c>
      <c r="L314" s="38" t="s">
        <v>2</v>
      </c>
      <c r="M314" s="34">
        <v>-0.98162718344766409</v>
      </c>
      <c r="N314" s="34">
        <v>0.19080899537654425</v>
      </c>
      <c r="O314" s="36">
        <v>-0.98162718344766409</v>
      </c>
      <c r="P314" s="38">
        <v>0.80919100462345572</v>
      </c>
      <c r="Q314" s="38">
        <v>0.80919100462345572</v>
      </c>
      <c r="R314" s="40">
        <v>1.2721564405555283</v>
      </c>
      <c r="Z314" s="8"/>
      <c r="AA314" s="8"/>
      <c r="AI314" s="23"/>
      <c r="AJ314" s="23"/>
      <c r="AK314" s="23"/>
      <c r="AL314" s="23"/>
      <c r="AN314" s="23"/>
      <c r="AQ314" s="24"/>
      <c r="AT314"/>
      <c r="AU314"/>
      <c r="BG314" s="24"/>
      <c r="BH314" s="24"/>
      <c r="BI314" s="72"/>
      <c r="BL314" s="71"/>
      <c r="BM314" s="73"/>
      <c r="BO314" s="26"/>
      <c r="BP314" s="26"/>
      <c r="BQ314" s="26"/>
      <c r="BR314" s="26"/>
      <c r="BS314" s="26"/>
      <c r="BT314" s="26"/>
      <c r="CA314" s="42"/>
      <c r="CT314" s="43"/>
      <c r="CU314" s="43"/>
    </row>
    <row r="315" spans="8:99" x14ac:dyDescent="0.25">
      <c r="H315" s="32">
        <f t="shared" si="9"/>
        <v>0</v>
      </c>
      <c r="I315" s="45" t="s">
        <v>702</v>
      </c>
      <c r="J315" s="32" t="s">
        <v>703</v>
      </c>
      <c r="K315" s="35">
        <v>4.9218284906240086</v>
      </c>
      <c r="L315" s="39" t="s">
        <v>2</v>
      </c>
      <c r="M315" s="35">
        <v>-0.9781476007338058</v>
      </c>
      <c r="N315" s="35">
        <v>0.20791169081775857</v>
      </c>
      <c r="O315" s="37">
        <v>-0.9781476007338058</v>
      </c>
      <c r="P315" s="39">
        <v>0.79208830918224149</v>
      </c>
      <c r="Q315" s="39">
        <v>0.79208830918224149</v>
      </c>
      <c r="R315" s="41">
        <v>1.2586407820996757</v>
      </c>
      <c r="Z315" s="8"/>
      <c r="AA315" s="8"/>
      <c r="AI315" s="23"/>
      <c r="AJ315" s="23"/>
      <c r="AK315" s="23"/>
      <c r="AL315" s="23"/>
      <c r="AN315" s="23"/>
      <c r="AQ315" s="24"/>
      <c r="AT315"/>
      <c r="AU315"/>
      <c r="BG315" s="24"/>
      <c r="BH315" s="24"/>
      <c r="BI315" s="72"/>
      <c r="BL315" s="71"/>
      <c r="BM315" s="73"/>
      <c r="BO315" s="26"/>
      <c r="BP315" s="26"/>
      <c r="BQ315" s="26"/>
      <c r="BR315" s="26"/>
      <c r="BS315" s="26"/>
      <c r="BT315" s="26"/>
      <c r="CA315" s="42"/>
      <c r="CT315" s="43"/>
      <c r="CU315" s="43"/>
    </row>
    <row r="316" spans="8:99" x14ac:dyDescent="0.25">
      <c r="H316" s="32">
        <f t="shared" si="9"/>
        <v>0</v>
      </c>
      <c r="I316" s="44" t="s">
        <v>704</v>
      </c>
      <c r="J316" s="66" t="s">
        <v>705</v>
      </c>
      <c r="K316" s="34">
        <v>4.9392817831439526</v>
      </c>
      <c r="L316" s="38" t="s">
        <v>2</v>
      </c>
      <c r="M316" s="34">
        <v>-0.97437006478523525</v>
      </c>
      <c r="N316" s="34">
        <v>0.22495105434386492</v>
      </c>
      <c r="O316" s="36">
        <v>-0.97437006478523525</v>
      </c>
      <c r="P316" s="38">
        <v>0.77504894565613514</v>
      </c>
      <c r="Q316" s="38">
        <v>0.77504894565613514</v>
      </c>
      <c r="R316" s="40">
        <v>1.2450292732752393</v>
      </c>
      <c r="Z316" s="8"/>
      <c r="AA316" s="8"/>
      <c r="AI316" s="23"/>
      <c r="AJ316" s="23"/>
      <c r="AK316" s="23"/>
      <c r="AL316" s="23"/>
      <c r="AN316" s="23"/>
      <c r="AQ316" s="24"/>
      <c r="AT316"/>
      <c r="AU316"/>
      <c r="BG316" s="24"/>
      <c r="BH316" s="24"/>
      <c r="BI316" s="72"/>
      <c r="BL316" s="71"/>
      <c r="BM316" s="73"/>
      <c r="BO316" s="26"/>
      <c r="BP316" s="26"/>
      <c r="BQ316" s="26"/>
      <c r="BR316" s="26"/>
      <c r="BS316" s="26"/>
      <c r="BT316" s="26"/>
      <c r="CA316" s="42"/>
      <c r="CT316" s="43"/>
      <c r="CU316" s="43"/>
    </row>
    <row r="317" spans="8:99" x14ac:dyDescent="0.25">
      <c r="H317" s="32">
        <f t="shared" si="9"/>
        <v>0</v>
      </c>
      <c r="I317" s="45" t="s">
        <v>706</v>
      </c>
      <c r="J317" s="32" t="s">
        <v>707</v>
      </c>
      <c r="K317" s="35">
        <v>4.9567350756638957</v>
      </c>
      <c r="L317" s="39" t="s">
        <v>2</v>
      </c>
      <c r="M317" s="35">
        <v>-0.97029572627599658</v>
      </c>
      <c r="N317" s="35">
        <v>0.24192189559966745</v>
      </c>
      <c r="O317" s="37">
        <v>-0.97029572627599658</v>
      </c>
      <c r="P317" s="39">
        <v>0.75807810440033252</v>
      </c>
      <c r="Q317" s="39">
        <v>0.75807810440033252</v>
      </c>
      <c r="R317" s="41">
        <v>1.2313229506513168</v>
      </c>
      <c r="Z317" s="8"/>
      <c r="AA317" s="8"/>
      <c r="AI317" s="23"/>
      <c r="AJ317" s="23"/>
      <c r="AK317" s="23"/>
      <c r="AL317" s="23"/>
      <c r="AN317" s="23"/>
      <c r="AQ317" s="24"/>
      <c r="AT317"/>
      <c r="AU317"/>
      <c r="BG317" s="24"/>
      <c r="BH317" s="24"/>
      <c r="BI317" s="72"/>
      <c r="BL317" s="71"/>
      <c r="BM317" s="73"/>
      <c r="BO317" s="26"/>
      <c r="BP317" s="26"/>
      <c r="BQ317" s="26"/>
      <c r="BR317" s="26"/>
      <c r="BS317" s="26"/>
      <c r="BT317" s="26"/>
      <c r="CA317" s="42"/>
      <c r="CT317" s="43"/>
      <c r="CU317" s="43"/>
    </row>
    <row r="318" spans="8:99" x14ac:dyDescent="0.25">
      <c r="H318" s="32">
        <f t="shared" si="9"/>
        <v>0</v>
      </c>
      <c r="I318" s="44" t="s">
        <v>708</v>
      </c>
      <c r="J318" s="66" t="s">
        <v>709</v>
      </c>
      <c r="K318" s="34">
        <v>4.9741883681838397</v>
      </c>
      <c r="L318" s="38" t="s">
        <v>2</v>
      </c>
      <c r="M318" s="34">
        <v>-0.9659258262890682</v>
      </c>
      <c r="N318" s="34">
        <v>0.25881904510252113</v>
      </c>
      <c r="O318" s="36">
        <v>-0.9659258262890682</v>
      </c>
      <c r="P318" s="38">
        <v>0.74118095489747882</v>
      </c>
      <c r="Q318" s="38">
        <v>0.74118095489747882</v>
      </c>
      <c r="R318" s="40">
        <v>1.2175228580174409</v>
      </c>
      <c r="Z318" s="8"/>
      <c r="AA318" s="8"/>
      <c r="AI318" s="23"/>
      <c r="AJ318" s="23"/>
      <c r="AK318" s="23"/>
      <c r="AL318" s="23"/>
      <c r="AN318" s="23"/>
      <c r="AQ318" s="24"/>
      <c r="AT318"/>
      <c r="AU318"/>
      <c r="BG318" s="24"/>
      <c r="BH318" s="24"/>
      <c r="BI318" s="72"/>
      <c r="BL318" s="71"/>
      <c r="BM318" s="73"/>
      <c r="BO318" s="26"/>
      <c r="BP318" s="26"/>
      <c r="BQ318" s="26"/>
      <c r="BR318" s="26"/>
      <c r="BS318" s="26"/>
      <c r="BT318" s="26"/>
      <c r="CA318" s="42"/>
      <c r="CT318" s="43"/>
      <c r="CU318" s="43"/>
    </row>
    <row r="319" spans="8:99" x14ac:dyDescent="0.25">
      <c r="H319" s="32">
        <f t="shared" si="9"/>
        <v>0</v>
      </c>
      <c r="I319" s="45" t="s">
        <v>710</v>
      </c>
      <c r="J319" s="32" t="s">
        <v>711</v>
      </c>
      <c r="K319" s="35">
        <v>4.9916416607037828</v>
      </c>
      <c r="L319" s="39" t="s">
        <v>2</v>
      </c>
      <c r="M319" s="35">
        <v>-0.96126169593831878</v>
      </c>
      <c r="N319" s="35">
        <v>0.27563735581699939</v>
      </c>
      <c r="O319" s="37">
        <v>-0.96126169593831878</v>
      </c>
      <c r="P319" s="39">
        <v>0.72436264418300067</v>
      </c>
      <c r="Q319" s="39">
        <v>0.72436264418300067</v>
      </c>
      <c r="R319" s="41">
        <v>1.2036300463040965</v>
      </c>
      <c r="Z319" s="8"/>
      <c r="AA319" s="8"/>
      <c r="AI319" s="23"/>
      <c r="AJ319" s="23"/>
      <c r="AK319" s="23"/>
      <c r="AL319" s="23"/>
      <c r="AN319" s="23"/>
      <c r="AQ319" s="24"/>
      <c r="AT319"/>
      <c r="AU319"/>
      <c r="BG319" s="24"/>
      <c r="BH319" s="24"/>
      <c r="BI319" s="72"/>
      <c r="BL319" s="71"/>
      <c r="BM319" s="73"/>
      <c r="BO319" s="26"/>
      <c r="BP319" s="26"/>
      <c r="BQ319" s="26"/>
      <c r="BR319" s="26"/>
      <c r="BS319" s="26"/>
      <c r="BT319" s="26"/>
      <c r="CA319" s="42"/>
      <c r="CT319" s="43"/>
      <c r="CU319" s="43"/>
    </row>
    <row r="320" spans="8:99" x14ac:dyDescent="0.25">
      <c r="H320" s="32">
        <f t="shared" si="9"/>
        <v>0</v>
      </c>
      <c r="I320" s="44" t="s">
        <v>712</v>
      </c>
      <c r="J320" s="66" t="s">
        <v>713</v>
      </c>
      <c r="K320" s="34">
        <v>5.0090949532237259</v>
      </c>
      <c r="L320" s="38" t="s">
        <v>2</v>
      </c>
      <c r="M320" s="34">
        <v>-0.95630475596303544</v>
      </c>
      <c r="N320" s="34">
        <v>0.29237170472273671</v>
      </c>
      <c r="O320" s="36">
        <v>-0.95630475596303544</v>
      </c>
      <c r="P320" s="38">
        <v>0.70762829527726323</v>
      </c>
      <c r="Q320" s="38">
        <v>0.70762829527726323</v>
      </c>
      <c r="R320" s="40">
        <v>1.1896455735026825</v>
      </c>
      <c r="Z320" s="8"/>
      <c r="AA320" s="8"/>
      <c r="AI320" s="23"/>
      <c r="AJ320" s="23"/>
      <c r="AK320" s="23"/>
      <c r="AL320" s="23"/>
      <c r="AN320" s="23"/>
      <c r="AQ320" s="24"/>
      <c r="AT320"/>
      <c r="AU320"/>
      <c r="BG320" s="24"/>
      <c r="BH320" s="24"/>
      <c r="BI320" s="72"/>
      <c r="BL320" s="71"/>
      <c r="BM320" s="73"/>
      <c r="BO320" s="26"/>
      <c r="BP320" s="26"/>
      <c r="BQ320" s="26"/>
      <c r="BR320" s="26"/>
      <c r="BS320" s="26"/>
      <c r="BT320" s="26"/>
      <c r="CA320" s="42"/>
      <c r="CT320" s="43"/>
      <c r="CU320" s="43"/>
    </row>
    <row r="321" spans="8:99" x14ac:dyDescent="0.25">
      <c r="H321" s="32">
        <f t="shared" si="9"/>
        <v>0</v>
      </c>
      <c r="I321" s="45" t="s">
        <v>714</v>
      </c>
      <c r="J321" s="32" t="s">
        <v>715</v>
      </c>
      <c r="K321" s="46">
        <v>5.026548245743669</v>
      </c>
      <c r="L321" s="38" t="s">
        <v>2</v>
      </c>
      <c r="M321" s="35">
        <v>-0.95105651629515364</v>
      </c>
      <c r="N321" s="35">
        <v>0.30901699437494723</v>
      </c>
      <c r="O321" s="37">
        <v>-0.95105651629515364</v>
      </c>
      <c r="P321" s="39">
        <v>0.69098300562505277</v>
      </c>
      <c r="Q321" s="35">
        <v>0.69098300562505277</v>
      </c>
      <c r="R321" s="39">
        <v>1.1755705045849465</v>
      </c>
      <c r="Z321" s="8"/>
      <c r="AA321" s="8"/>
      <c r="AI321" s="23"/>
      <c r="AJ321" s="23"/>
      <c r="AK321" s="23"/>
      <c r="AL321" s="23"/>
      <c r="AN321" s="23"/>
      <c r="AQ321" s="24"/>
      <c r="AT321"/>
      <c r="AU321"/>
      <c r="BG321" s="24"/>
      <c r="BH321" s="24"/>
      <c r="BI321" s="72"/>
      <c r="BL321" s="71"/>
      <c r="BM321" s="73"/>
      <c r="BO321" s="26"/>
      <c r="BP321" s="26"/>
      <c r="BQ321" s="26"/>
      <c r="BR321" s="26"/>
      <c r="BS321" s="26"/>
      <c r="BT321" s="26"/>
      <c r="CA321" s="42"/>
      <c r="CT321" s="43"/>
      <c r="CU321" s="43"/>
    </row>
    <row r="322" spans="8:99" x14ac:dyDescent="0.25">
      <c r="H322" s="32">
        <f t="shared" si="9"/>
        <v>0</v>
      </c>
      <c r="I322" s="44" t="s">
        <v>716</v>
      </c>
      <c r="J322" s="66" t="s">
        <v>717</v>
      </c>
      <c r="K322" s="34">
        <v>5.0440015382636121</v>
      </c>
      <c r="L322" s="38" t="s">
        <v>2</v>
      </c>
      <c r="M322" s="34">
        <v>-0.94551857559931696</v>
      </c>
      <c r="N322" s="34">
        <v>0.32556815445715631</v>
      </c>
      <c r="O322" s="36">
        <v>-0.94551857559931696</v>
      </c>
      <c r="P322" s="38">
        <v>0.67443184554284374</v>
      </c>
      <c r="Q322" s="38">
        <v>0.67443184554284374</v>
      </c>
      <c r="R322" s="40">
        <v>1.16140591142188</v>
      </c>
      <c r="Z322" s="8"/>
      <c r="AA322" s="8"/>
      <c r="AI322" s="23"/>
      <c r="AJ322" s="23"/>
      <c r="AK322" s="23"/>
      <c r="AL322" s="23"/>
      <c r="AN322" s="23"/>
      <c r="AQ322" s="24"/>
      <c r="AT322"/>
      <c r="AU322"/>
      <c r="BG322" s="24"/>
      <c r="BH322" s="24"/>
      <c r="BI322" s="72"/>
      <c r="BL322" s="71"/>
      <c r="BM322" s="73"/>
      <c r="BO322" s="26"/>
      <c r="BP322" s="26"/>
      <c r="BQ322" s="26"/>
      <c r="BR322" s="26"/>
      <c r="BS322" s="26"/>
      <c r="BT322" s="26"/>
      <c r="CA322" s="42"/>
      <c r="CT322" s="43"/>
      <c r="CU322" s="43"/>
    </row>
    <row r="323" spans="8:99" x14ac:dyDescent="0.25">
      <c r="H323" s="32">
        <f t="shared" si="9"/>
        <v>0</v>
      </c>
      <c r="I323" s="45" t="s">
        <v>718</v>
      </c>
      <c r="J323" s="32" t="s">
        <v>719</v>
      </c>
      <c r="K323" s="35">
        <v>5.0614548307835552</v>
      </c>
      <c r="L323" s="39" t="s">
        <v>2</v>
      </c>
      <c r="M323" s="35">
        <v>-0.93969262078590854</v>
      </c>
      <c r="N323" s="35">
        <v>0.34202014332566816</v>
      </c>
      <c r="O323" s="37">
        <v>-0.93969262078590854</v>
      </c>
      <c r="P323" s="39">
        <v>0.65797985667433179</v>
      </c>
      <c r="Q323" s="39">
        <v>0.65797985667433179</v>
      </c>
      <c r="R323" s="41">
        <v>1.1471528727020925</v>
      </c>
      <c r="Z323" s="8"/>
      <c r="AA323" s="8"/>
      <c r="AI323" s="23"/>
      <c r="AJ323" s="23"/>
      <c r="AK323" s="23"/>
      <c r="AL323" s="23"/>
      <c r="AN323" s="23"/>
      <c r="AQ323" s="24"/>
      <c r="AT323"/>
      <c r="AU323"/>
      <c r="BG323" s="24"/>
      <c r="BH323" s="24"/>
      <c r="BI323" s="72"/>
      <c r="BL323" s="71"/>
      <c r="BM323" s="73"/>
      <c r="BO323" s="26"/>
      <c r="BP323" s="26"/>
      <c r="BQ323" s="26"/>
      <c r="BR323" s="26"/>
      <c r="BS323" s="26"/>
      <c r="BT323" s="26"/>
      <c r="CA323" s="42"/>
      <c r="CT323" s="43"/>
      <c r="CU323" s="43"/>
    </row>
    <row r="324" spans="8:99" x14ac:dyDescent="0.25">
      <c r="H324" s="32">
        <f t="shared" si="9"/>
        <v>0</v>
      </c>
      <c r="I324" s="44" t="s">
        <v>720</v>
      </c>
      <c r="J324" s="66" t="s">
        <v>721</v>
      </c>
      <c r="K324" s="34">
        <v>5.0789081233034983</v>
      </c>
      <c r="L324" s="38" t="s">
        <v>2</v>
      </c>
      <c r="M324" s="34">
        <v>-0.93358042649720208</v>
      </c>
      <c r="N324" s="34">
        <v>0.35836794954529955</v>
      </c>
      <c r="O324" s="36">
        <v>-0.93358042649720208</v>
      </c>
      <c r="P324" s="38">
        <v>0.6416320504547004</v>
      </c>
      <c r="Q324" s="38">
        <v>0.6416320504547004</v>
      </c>
      <c r="R324" s="40">
        <v>1.1328124738496663</v>
      </c>
      <c r="Z324" s="8"/>
      <c r="AA324" s="8"/>
      <c r="AI324" s="23"/>
      <c r="AJ324" s="23"/>
      <c r="AK324" s="23"/>
      <c r="AL324" s="23"/>
      <c r="AN324" s="23"/>
      <c r="AQ324" s="24"/>
      <c r="AT324"/>
      <c r="AU324"/>
      <c r="BG324" s="24"/>
      <c r="BH324" s="24"/>
      <c r="BI324" s="72"/>
      <c r="BL324" s="71"/>
      <c r="BM324" s="73"/>
      <c r="BO324" s="26"/>
      <c r="BP324" s="26"/>
      <c r="BQ324" s="26"/>
      <c r="BR324" s="26"/>
      <c r="BS324" s="26"/>
      <c r="BT324" s="26"/>
      <c r="CA324" s="42"/>
      <c r="CT324" s="43"/>
      <c r="CU324" s="43"/>
    </row>
    <row r="325" spans="8:99" x14ac:dyDescent="0.25">
      <c r="H325" s="32">
        <f t="shared" si="9"/>
        <v>0</v>
      </c>
      <c r="I325" s="45" t="s">
        <v>722</v>
      </c>
      <c r="J325" s="32" t="s">
        <v>723</v>
      </c>
      <c r="K325" s="35">
        <v>5.0963614158234423</v>
      </c>
      <c r="L325" s="39" t="s">
        <v>2</v>
      </c>
      <c r="M325" s="35">
        <v>-0.92718385456678742</v>
      </c>
      <c r="N325" s="35">
        <v>0.37460659341591196</v>
      </c>
      <c r="O325" s="37">
        <v>-0.92718385456678742</v>
      </c>
      <c r="P325" s="39">
        <v>0.62539340658408804</v>
      </c>
      <c r="Q325" s="39">
        <v>0.62539340658408804</v>
      </c>
      <c r="R325" s="41">
        <v>1.1183858069414938</v>
      </c>
      <c r="Z325" s="8"/>
      <c r="AA325" s="8"/>
      <c r="AI325" s="23"/>
      <c r="AJ325" s="23"/>
      <c r="AK325" s="23"/>
      <c r="AL325" s="23"/>
      <c r="AN325" s="23"/>
      <c r="AQ325" s="24"/>
      <c r="AT325"/>
      <c r="AU325"/>
      <c r="BG325" s="24"/>
      <c r="BH325" s="24"/>
      <c r="BI325" s="72"/>
      <c r="BL325" s="71"/>
      <c r="BM325" s="73"/>
      <c r="BO325" s="26"/>
      <c r="BP325" s="26"/>
      <c r="BQ325" s="26"/>
      <c r="BR325" s="26"/>
      <c r="BS325" s="26"/>
      <c r="BT325" s="26"/>
      <c r="CA325" s="42"/>
      <c r="CT325" s="43"/>
      <c r="CU325" s="43"/>
    </row>
    <row r="326" spans="8:99" x14ac:dyDescent="0.25">
      <c r="H326" s="32">
        <f t="shared" si="9"/>
        <v>0</v>
      </c>
      <c r="I326" s="44" t="s">
        <v>724</v>
      </c>
      <c r="J326" s="66" t="s">
        <v>725</v>
      </c>
      <c r="K326" s="34">
        <v>5.1138147083433854</v>
      </c>
      <c r="L326" s="38" t="s">
        <v>2</v>
      </c>
      <c r="M326" s="34">
        <v>-0.92050485345244049</v>
      </c>
      <c r="N326" s="34">
        <v>0.39073112848927349</v>
      </c>
      <c r="O326" s="36">
        <v>-0.92050485345244049</v>
      </c>
      <c r="P326" s="38">
        <v>0.60926887151072651</v>
      </c>
      <c r="Q326" s="38">
        <v>0.60926887151072651</v>
      </c>
      <c r="R326" s="40">
        <v>1.1038739706241167</v>
      </c>
      <c r="Z326" s="8"/>
      <c r="AA326" s="8"/>
      <c r="AI326" s="23"/>
      <c r="AJ326" s="23"/>
      <c r="AK326" s="23"/>
      <c r="AL326" s="23"/>
      <c r="AN326" s="23"/>
      <c r="AQ326" s="24"/>
      <c r="AT326"/>
      <c r="AU326"/>
      <c r="BG326" s="24"/>
      <c r="BH326" s="24"/>
      <c r="BI326" s="72"/>
      <c r="BL326" s="71"/>
      <c r="BM326" s="73"/>
      <c r="BO326" s="26"/>
      <c r="BP326" s="26"/>
      <c r="BQ326" s="26"/>
      <c r="BR326" s="26"/>
      <c r="BS326" s="26"/>
      <c r="BT326" s="26"/>
      <c r="CA326" s="42"/>
      <c r="CT326" s="43"/>
      <c r="CU326" s="43"/>
    </row>
    <row r="327" spans="8:99" x14ac:dyDescent="0.25">
      <c r="H327" s="32">
        <f t="shared" si="9"/>
        <v>0</v>
      </c>
      <c r="I327" s="45" t="s">
        <v>726</v>
      </c>
      <c r="J327" s="32" t="s">
        <v>727</v>
      </c>
      <c r="K327" s="35">
        <v>5.1312680008633293</v>
      </c>
      <c r="L327" s="39" t="s">
        <v>2</v>
      </c>
      <c r="M327" s="35">
        <v>-0.91354545764260076</v>
      </c>
      <c r="N327" s="35">
        <v>0.40673664307580054</v>
      </c>
      <c r="O327" s="37">
        <v>-0.91354545764260076</v>
      </c>
      <c r="P327" s="39">
        <v>0.5932633569241994</v>
      </c>
      <c r="Q327" s="39">
        <v>0.5932633569241994</v>
      </c>
      <c r="R327" s="41">
        <v>1.0892780700300537</v>
      </c>
      <c r="Z327" s="8"/>
      <c r="AA327" s="8"/>
      <c r="AI327" s="23"/>
      <c r="AJ327" s="23"/>
      <c r="AK327" s="23"/>
      <c r="AL327" s="23"/>
      <c r="AN327" s="23"/>
      <c r="AQ327" s="24"/>
      <c r="AT327"/>
      <c r="AU327"/>
      <c r="BG327" s="24"/>
      <c r="BH327" s="24"/>
      <c r="BI327" s="72"/>
      <c r="BL327" s="71"/>
      <c r="BM327" s="73"/>
      <c r="BO327" s="26"/>
      <c r="BP327" s="26"/>
      <c r="BQ327" s="26"/>
      <c r="BR327" s="26"/>
      <c r="BS327" s="26"/>
      <c r="BT327" s="26"/>
      <c r="CA327" s="42"/>
      <c r="CT327" s="43"/>
      <c r="CU327" s="43"/>
    </row>
    <row r="328" spans="8:99" x14ac:dyDescent="0.25">
      <c r="H328" s="32">
        <f t="shared" si="9"/>
        <v>0</v>
      </c>
      <c r="I328" s="44" t="s">
        <v>728</v>
      </c>
      <c r="J328" s="66" t="s">
        <v>729</v>
      </c>
      <c r="K328" s="34">
        <v>5.1487212933832724</v>
      </c>
      <c r="L328" s="38" t="s">
        <v>2</v>
      </c>
      <c r="M328" s="34">
        <v>-0.90630778703664994</v>
      </c>
      <c r="N328" s="34">
        <v>0.42261826174069961</v>
      </c>
      <c r="O328" s="36">
        <v>-0.90630778703664994</v>
      </c>
      <c r="P328" s="38">
        <v>0.57738173825930039</v>
      </c>
      <c r="Q328" s="38">
        <v>0.57738173825930039</v>
      </c>
      <c r="R328" s="40">
        <v>1.0745992166936476</v>
      </c>
      <c r="Z328" s="8"/>
      <c r="AA328" s="8"/>
      <c r="AI328" s="23"/>
      <c r="AJ328" s="23"/>
      <c r="AK328" s="23"/>
      <c r="AL328" s="23"/>
      <c r="AN328" s="23"/>
      <c r="AQ328" s="24"/>
      <c r="AT328"/>
      <c r="AU328"/>
      <c r="BG328" s="24"/>
      <c r="BH328" s="24"/>
      <c r="BI328" s="72"/>
      <c r="BL328" s="71"/>
      <c r="BM328" s="73"/>
      <c r="BO328" s="26"/>
      <c r="BP328" s="26"/>
      <c r="BQ328" s="26"/>
      <c r="BR328" s="26"/>
      <c r="BS328" s="26"/>
      <c r="BT328" s="26"/>
      <c r="CA328" s="42"/>
      <c r="CT328" s="43"/>
      <c r="CU328" s="43"/>
    </row>
    <row r="329" spans="8:99" x14ac:dyDescent="0.25">
      <c r="H329" s="32">
        <f t="shared" si="9"/>
        <v>0</v>
      </c>
      <c r="I329" s="45" t="s">
        <v>730</v>
      </c>
      <c r="J329" s="32" t="s">
        <v>731</v>
      </c>
      <c r="K329" s="35">
        <v>5.1661745859032155</v>
      </c>
      <c r="L329" s="39" t="s">
        <v>2</v>
      </c>
      <c r="M329" s="35">
        <v>-0.89879404629916704</v>
      </c>
      <c r="N329" s="35">
        <v>0.4383711467890774</v>
      </c>
      <c r="O329" s="37">
        <v>-0.89879404629916704</v>
      </c>
      <c r="P329" s="39">
        <v>0.5616288532109226</v>
      </c>
      <c r="Q329" s="39">
        <v>0.5616288532109226</v>
      </c>
      <c r="R329" s="41">
        <v>1.05983852846641</v>
      </c>
      <c r="Z329" s="8"/>
      <c r="AA329" s="8"/>
      <c r="AI329" s="23"/>
      <c r="AJ329" s="23"/>
      <c r="AK329" s="23"/>
      <c r="AL329" s="23"/>
      <c r="AN329" s="23"/>
      <c r="AQ329" s="24"/>
      <c r="AT329"/>
      <c r="AU329"/>
      <c r="BG329" s="24"/>
      <c r="BH329" s="24"/>
      <c r="BI329" s="72"/>
      <c r="BL329" s="71"/>
      <c r="BM329" s="73"/>
      <c r="BO329" s="26"/>
      <c r="BP329" s="26"/>
      <c r="BQ329" s="26"/>
      <c r="BR329" s="26"/>
      <c r="BS329" s="26"/>
      <c r="BT329" s="26"/>
      <c r="CA329" s="42"/>
      <c r="CT329" s="43"/>
      <c r="CU329" s="43"/>
    </row>
    <row r="330" spans="8:99" x14ac:dyDescent="0.25">
      <c r="H330" s="32">
        <f t="shared" si="9"/>
        <v>0</v>
      </c>
      <c r="I330" s="44" t="s">
        <v>732</v>
      </c>
      <c r="J330" s="66" t="s">
        <v>733</v>
      </c>
      <c r="K330" s="34">
        <v>5.1836278784231586</v>
      </c>
      <c r="L330" s="38" t="s">
        <v>2</v>
      </c>
      <c r="M330" s="34">
        <v>-0.8910065241883679</v>
      </c>
      <c r="N330" s="34">
        <v>0.45399049973954664</v>
      </c>
      <c r="O330" s="36">
        <v>-0.8910065241883679</v>
      </c>
      <c r="P330" s="38">
        <v>0.54600950026045336</v>
      </c>
      <c r="Q330" s="38">
        <v>0.54600950026045336</v>
      </c>
      <c r="R330" s="40">
        <v>1.0449971294318978</v>
      </c>
      <c r="Z330" s="8"/>
      <c r="AA330" s="8"/>
      <c r="AI330" s="23"/>
      <c r="AJ330" s="23"/>
      <c r="AK330" s="23"/>
      <c r="AL330" s="23"/>
      <c r="AN330" s="23"/>
      <c r="AQ330" s="24"/>
      <c r="AT330"/>
      <c r="AU330"/>
      <c r="BG330" s="24"/>
      <c r="BH330" s="24"/>
      <c r="BI330" s="72"/>
      <c r="BL330" s="71"/>
      <c r="BM330" s="73"/>
      <c r="BO330" s="26"/>
      <c r="BP330" s="26"/>
      <c r="BQ330" s="26"/>
      <c r="BR330" s="26"/>
      <c r="BS330" s="26"/>
      <c r="BT330" s="26"/>
      <c r="CA330" s="42"/>
      <c r="CT330" s="43"/>
      <c r="CU330" s="43"/>
    </row>
    <row r="331" spans="8:99" x14ac:dyDescent="0.25">
      <c r="H331" s="32">
        <f t="shared" si="9"/>
        <v>0</v>
      </c>
      <c r="I331" s="45" t="s">
        <v>734</v>
      </c>
      <c r="J331" s="32" t="s">
        <v>735</v>
      </c>
      <c r="K331" s="35">
        <v>5.2010811709431017</v>
      </c>
      <c r="L331" s="39" t="s">
        <v>2</v>
      </c>
      <c r="M331" s="35">
        <v>-0.8829475928589271</v>
      </c>
      <c r="N331" s="35">
        <v>0.46947156278589042</v>
      </c>
      <c r="O331" s="37">
        <v>-0.8829475928589271</v>
      </c>
      <c r="P331" s="39">
        <v>0.53052843721410958</v>
      </c>
      <c r="Q331" s="39">
        <v>0.53052843721410958</v>
      </c>
      <c r="R331" s="41">
        <v>1.0300761498201088</v>
      </c>
      <c r="Z331" s="8"/>
      <c r="AA331" s="8"/>
      <c r="AI331" s="23"/>
      <c r="AJ331" s="23"/>
      <c r="AK331" s="23"/>
      <c r="AL331" s="23"/>
      <c r="AN331" s="23"/>
      <c r="AQ331" s="24"/>
      <c r="AT331"/>
      <c r="AU331"/>
      <c r="BG331" s="24"/>
      <c r="BH331" s="24"/>
      <c r="BI331" s="72"/>
      <c r="BL331" s="71"/>
      <c r="BM331" s="73"/>
      <c r="BO331" s="26"/>
      <c r="BP331" s="26"/>
      <c r="BQ331" s="26"/>
      <c r="BR331" s="26"/>
      <c r="BS331" s="26"/>
      <c r="BT331" s="26"/>
      <c r="CA331" s="42"/>
      <c r="CT331" s="43"/>
      <c r="CU331" s="43"/>
    </row>
    <row r="332" spans="8:99" x14ac:dyDescent="0.25">
      <c r="H332" s="32">
        <f t="shared" ref="H332:H393" si="10">CQ332</f>
        <v>0</v>
      </c>
      <c r="I332" s="44" t="s">
        <v>736</v>
      </c>
      <c r="J332" s="66" t="s">
        <v>737</v>
      </c>
      <c r="K332" s="34">
        <v>5.2185344634630448</v>
      </c>
      <c r="L332" s="38" t="s">
        <v>2</v>
      </c>
      <c r="M332" s="34">
        <v>-0.87461970713939607</v>
      </c>
      <c r="N332" s="34">
        <v>0.4848096202463365</v>
      </c>
      <c r="O332" s="36">
        <v>-0.87461970713939607</v>
      </c>
      <c r="P332" s="38">
        <v>0.51519037975366344</v>
      </c>
      <c r="Q332" s="38">
        <v>0.51519037975366344</v>
      </c>
      <c r="R332" s="40">
        <v>1.0150767259214089</v>
      </c>
      <c r="Z332" s="8"/>
      <c r="AA332" s="8"/>
      <c r="AI332" s="23"/>
      <c r="AJ332" s="23"/>
      <c r="AK332" s="23"/>
      <c r="AL332" s="23"/>
      <c r="AN332" s="23"/>
      <c r="AQ332" s="24"/>
      <c r="AT332"/>
      <c r="AU332"/>
      <c r="BG332" s="24"/>
      <c r="BH332" s="24"/>
      <c r="BI332" s="72"/>
      <c r="BL332" s="71"/>
      <c r="BM332" s="73"/>
      <c r="BO332" s="26"/>
      <c r="BP332" s="26"/>
      <c r="BQ332" s="26"/>
      <c r="BR332" s="26"/>
      <c r="BS332" s="26"/>
      <c r="BT332" s="26"/>
      <c r="CA332" s="42"/>
      <c r="CT332" s="43"/>
      <c r="CU332" s="43"/>
    </row>
    <row r="333" spans="8:99" x14ac:dyDescent="0.25">
      <c r="H333" s="32">
        <f t="shared" si="10"/>
        <v>0</v>
      </c>
      <c r="I333" s="45" t="s">
        <v>738</v>
      </c>
      <c r="J333" s="32" t="s">
        <v>739</v>
      </c>
      <c r="K333" s="35">
        <v>5.2359877559829888</v>
      </c>
      <c r="L333" s="39" t="s">
        <v>2</v>
      </c>
      <c r="M333" s="35">
        <v>-0.8660254037844386</v>
      </c>
      <c r="N333" s="35">
        <v>0.50000000000000011</v>
      </c>
      <c r="O333" s="37">
        <v>-0.8660254037844386</v>
      </c>
      <c r="P333" s="39">
        <v>0.49999999999999989</v>
      </c>
      <c r="Q333" s="39">
        <v>0.49999999999999989</v>
      </c>
      <c r="R333" s="41">
        <v>0.99999999999999989</v>
      </c>
      <c r="Z333" s="8"/>
      <c r="AA333" s="8"/>
      <c r="AI333" s="23"/>
      <c r="AJ333" s="23"/>
      <c r="AK333" s="23"/>
      <c r="AL333" s="23"/>
      <c r="AN333" s="23"/>
      <c r="AQ333" s="24"/>
      <c r="AT333"/>
      <c r="AU333"/>
      <c r="BG333" s="24"/>
      <c r="BH333" s="24"/>
      <c r="BI333" s="72"/>
      <c r="BL333" s="71"/>
      <c r="BM333" s="73"/>
      <c r="BO333" s="26"/>
      <c r="BP333" s="26"/>
      <c r="BQ333" s="26"/>
      <c r="BR333" s="26"/>
      <c r="BS333" s="26"/>
      <c r="BT333" s="26"/>
      <c r="CA333" s="42"/>
      <c r="CT333" s="43"/>
      <c r="CU333" s="43"/>
    </row>
    <row r="334" spans="8:99" x14ac:dyDescent="0.25">
      <c r="H334" s="32">
        <f t="shared" si="10"/>
        <v>0</v>
      </c>
      <c r="I334" s="44" t="s">
        <v>740</v>
      </c>
      <c r="J334" s="66" t="s">
        <v>741</v>
      </c>
      <c r="K334" s="34">
        <v>5.2534410485029319</v>
      </c>
      <c r="L334" s="38" t="s">
        <v>2</v>
      </c>
      <c r="M334" s="34">
        <v>-0.85716730070211233</v>
      </c>
      <c r="N334" s="34">
        <v>0.51503807491005416</v>
      </c>
      <c r="O334" s="36">
        <v>-0.85716730070211233</v>
      </c>
      <c r="P334" s="38">
        <v>0.48496192508994584</v>
      </c>
      <c r="Q334" s="38">
        <v>0.48496192508994584</v>
      </c>
      <c r="R334" s="40">
        <v>0.98484712020693432</v>
      </c>
      <c r="Z334" s="8"/>
      <c r="AA334" s="8"/>
      <c r="AI334" s="23"/>
      <c r="AJ334" s="23"/>
      <c r="AK334" s="23"/>
      <c r="AL334" s="23"/>
      <c r="AN334" s="23"/>
      <c r="AQ334" s="24"/>
      <c r="AT334"/>
      <c r="AU334"/>
      <c r="BG334" s="24"/>
      <c r="BH334" s="24"/>
      <c r="BI334" s="72"/>
      <c r="BL334" s="71"/>
      <c r="BM334" s="73"/>
      <c r="BO334" s="26"/>
      <c r="BP334" s="26"/>
      <c r="BQ334" s="26"/>
      <c r="BR334" s="26"/>
      <c r="BS334" s="26"/>
      <c r="BT334" s="26"/>
      <c r="CA334" s="42"/>
      <c r="CT334" s="43"/>
      <c r="CU334" s="43"/>
    </row>
    <row r="335" spans="8:99" x14ac:dyDescent="0.25">
      <c r="H335" s="32">
        <f t="shared" si="10"/>
        <v>0</v>
      </c>
      <c r="I335" s="45" t="s">
        <v>742</v>
      </c>
      <c r="J335" s="32" t="s">
        <v>743</v>
      </c>
      <c r="K335" s="35">
        <v>5.270894341022875</v>
      </c>
      <c r="L335" s="39" t="s">
        <v>2</v>
      </c>
      <c r="M335" s="35">
        <v>-0.84804809615642618</v>
      </c>
      <c r="N335" s="35">
        <v>0.52991926423320468</v>
      </c>
      <c r="O335" s="37">
        <v>-0.84804809615642618</v>
      </c>
      <c r="P335" s="39">
        <v>0.47008073576679532</v>
      </c>
      <c r="Q335" s="39">
        <v>0.47008073576679532</v>
      </c>
      <c r="R335" s="41">
        <v>0.96961924049267434</v>
      </c>
      <c r="Z335" s="8"/>
      <c r="AA335" s="8"/>
      <c r="AI335" s="23"/>
      <c r="AJ335" s="23"/>
      <c r="AK335" s="23"/>
      <c r="AL335" s="23"/>
      <c r="AN335" s="23"/>
      <c r="AQ335" s="24"/>
      <c r="AT335"/>
      <c r="AU335"/>
      <c r="BG335" s="24"/>
      <c r="BH335" s="24"/>
      <c r="BI335" s="72"/>
      <c r="BL335" s="71"/>
      <c r="BM335" s="73"/>
      <c r="BO335" s="26"/>
      <c r="BP335" s="26"/>
      <c r="BQ335" s="26"/>
      <c r="BR335" s="26"/>
      <c r="BS335" s="26"/>
      <c r="BT335" s="26"/>
      <c r="CA335" s="42"/>
      <c r="CT335" s="43"/>
      <c r="CU335" s="43"/>
    </row>
    <row r="336" spans="8:99" x14ac:dyDescent="0.25">
      <c r="H336" s="32">
        <f t="shared" si="10"/>
        <v>0</v>
      </c>
      <c r="I336" s="44" t="s">
        <v>744</v>
      </c>
      <c r="J336" s="66" t="s">
        <v>745</v>
      </c>
      <c r="K336" s="34">
        <v>5.2883476335428181</v>
      </c>
      <c r="L336" s="38" t="s">
        <v>2</v>
      </c>
      <c r="M336" s="34">
        <v>-0.83867056794542427</v>
      </c>
      <c r="N336" s="34">
        <v>0.54463903501502664</v>
      </c>
      <c r="O336" s="36">
        <v>-0.83867056794542427</v>
      </c>
      <c r="P336" s="38">
        <v>0.45536096498497336</v>
      </c>
      <c r="Q336" s="38">
        <v>0.45536096498497336</v>
      </c>
      <c r="R336" s="40">
        <v>0.95431752051921725</v>
      </c>
      <c r="Z336" s="8"/>
      <c r="AA336" s="8"/>
      <c r="AI336" s="23"/>
      <c r="AJ336" s="23"/>
      <c r="AK336" s="23"/>
      <c r="AL336" s="23"/>
      <c r="AN336" s="23"/>
      <c r="AQ336" s="24"/>
      <c r="AT336"/>
      <c r="AU336"/>
      <c r="BG336" s="24"/>
      <c r="BH336" s="24"/>
      <c r="BI336" s="72"/>
      <c r="BL336" s="71"/>
      <c r="BM336" s="73"/>
      <c r="BO336" s="26"/>
      <c r="BP336" s="26"/>
      <c r="BQ336" s="26"/>
      <c r="BR336" s="26"/>
      <c r="BS336" s="26"/>
      <c r="BT336" s="26"/>
      <c r="CA336" s="42"/>
      <c r="CT336" s="43"/>
      <c r="CU336" s="43"/>
    </row>
    <row r="337" spans="8:99" x14ac:dyDescent="0.25">
      <c r="H337" s="32">
        <f t="shared" si="10"/>
        <v>0</v>
      </c>
      <c r="I337" s="45" t="s">
        <v>746</v>
      </c>
      <c r="J337" s="32" t="s">
        <v>747</v>
      </c>
      <c r="K337" s="35">
        <v>5.3058009260627612</v>
      </c>
      <c r="L337" s="39" t="s">
        <v>2</v>
      </c>
      <c r="M337" s="35">
        <v>-0.82903757255504207</v>
      </c>
      <c r="N337" s="35">
        <v>0.55919290347074624</v>
      </c>
      <c r="O337" s="37">
        <v>-0.82903757255504207</v>
      </c>
      <c r="P337" s="39">
        <v>0.44080709652925376</v>
      </c>
      <c r="Q337" s="39">
        <v>0.44080709652925376</v>
      </c>
      <c r="R337" s="41">
        <v>0.93894312557178217</v>
      </c>
      <c r="Z337" s="8"/>
      <c r="AA337" s="8"/>
      <c r="AI337" s="23"/>
      <c r="AJ337" s="23"/>
      <c r="AK337" s="23"/>
      <c r="AL337" s="23"/>
      <c r="AN337" s="23"/>
      <c r="AQ337" s="24"/>
      <c r="AT337"/>
      <c r="AU337"/>
      <c r="BG337" s="24"/>
      <c r="BH337" s="24"/>
      <c r="BI337" s="72"/>
      <c r="BL337" s="71"/>
      <c r="BM337" s="73"/>
      <c r="BO337" s="26"/>
      <c r="BP337" s="26"/>
      <c r="BQ337" s="26"/>
      <c r="BR337" s="26"/>
      <c r="BS337" s="26"/>
      <c r="BT337" s="26"/>
      <c r="CA337" s="42"/>
      <c r="CT337" s="43"/>
      <c r="CU337" s="43"/>
    </row>
    <row r="338" spans="8:99" x14ac:dyDescent="0.25">
      <c r="H338" s="32">
        <f t="shared" si="10"/>
        <v>0</v>
      </c>
      <c r="I338" s="44" t="s">
        <v>748</v>
      </c>
      <c r="J338" s="66" t="s">
        <v>749</v>
      </c>
      <c r="K338" s="34">
        <v>5.3232542185827052</v>
      </c>
      <c r="L338" s="38" t="s">
        <v>2</v>
      </c>
      <c r="M338" s="34">
        <v>-0.8191520442889918</v>
      </c>
      <c r="N338" s="34">
        <v>0.57357643635104605</v>
      </c>
      <c r="O338" s="36">
        <v>-0.8191520442889918</v>
      </c>
      <c r="P338" s="38">
        <v>0.42642356364895395</v>
      </c>
      <c r="Q338" s="38">
        <v>0.42642356364895395</v>
      </c>
      <c r="R338" s="40">
        <v>0.92349722647006782</v>
      </c>
      <c r="Z338" s="8"/>
      <c r="AA338" s="8"/>
      <c r="AI338" s="23"/>
      <c r="AJ338" s="23"/>
      <c r="AK338" s="23"/>
      <c r="AL338" s="23"/>
      <c r="AN338" s="23"/>
      <c r="AQ338" s="24"/>
      <c r="AT338"/>
      <c r="AU338"/>
      <c r="BG338" s="24"/>
      <c r="BH338" s="24"/>
      <c r="BI338" s="72"/>
      <c r="BL338" s="71"/>
      <c r="BM338" s="73"/>
      <c r="BO338" s="26"/>
      <c r="BP338" s="26"/>
      <c r="BQ338" s="26"/>
      <c r="BR338" s="26"/>
      <c r="BS338" s="26"/>
      <c r="BT338" s="26"/>
      <c r="CA338" s="42"/>
      <c r="CT338" s="43"/>
      <c r="CU338" s="43"/>
    </row>
    <row r="339" spans="8:99" x14ac:dyDescent="0.25">
      <c r="H339" s="32">
        <f t="shared" si="10"/>
        <v>0</v>
      </c>
      <c r="I339" s="45" t="s">
        <v>750</v>
      </c>
      <c r="J339" s="32" t="s">
        <v>751</v>
      </c>
      <c r="K339" s="35">
        <v>5.3407075111026483</v>
      </c>
      <c r="L339" s="39" t="s">
        <v>2</v>
      </c>
      <c r="M339" s="35">
        <v>-0.80901699437494756</v>
      </c>
      <c r="N339" s="35">
        <v>0.58778525229247292</v>
      </c>
      <c r="O339" s="37">
        <v>-0.80901699437494756</v>
      </c>
      <c r="P339" s="39">
        <v>0.41221474770752708</v>
      </c>
      <c r="Q339" s="39">
        <v>0.41221474770752708</v>
      </c>
      <c r="R339" s="41">
        <v>0.90798099947909383</v>
      </c>
      <c r="Z339" s="8"/>
      <c r="AA339" s="8"/>
      <c r="AI339" s="23"/>
      <c r="AJ339" s="23"/>
      <c r="AK339" s="23"/>
      <c r="AL339" s="23"/>
      <c r="AN339" s="23"/>
      <c r="AQ339" s="24"/>
      <c r="AT339"/>
      <c r="AU339"/>
      <c r="BG339" s="24"/>
      <c r="BH339" s="24"/>
      <c r="BI339" s="72"/>
      <c r="BL339" s="71"/>
      <c r="BM339" s="73"/>
      <c r="BO339" s="26"/>
      <c r="BP339" s="26"/>
      <c r="BQ339" s="26"/>
      <c r="BR339" s="26"/>
      <c r="BS339" s="26"/>
      <c r="BT339" s="26"/>
      <c r="CA339" s="42"/>
      <c r="CT339" s="43"/>
      <c r="CU339" s="43"/>
    </row>
    <row r="340" spans="8:99" x14ac:dyDescent="0.25">
      <c r="H340" s="32">
        <f t="shared" si="10"/>
        <v>0</v>
      </c>
      <c r="I340" s="44" t="s">
        <v>752</v>
      </c>
      <c r="J340" s="66" t="s">
        <v>753</v>
      </c>
      <c r="K340" s="34">
        <v>5.3581608036225914</v>
      </c>
      <c r="L340" s="38" t="s">
        <v>2</v>
      </c>
      <c r="M340" s="34">
        <v>-0.79863551004729305</v>
      </c>
      <c r="N340" s="34">
        <v>0.60181502315204793</v>
      </c>
      <c r="O340" s="36">
        <v>-0.79863551004729305</v>
      </c>
      <c r="P340" s="38">
        <v>0.39818497684795207</v>
      </c>
      <c r="Q340" s="38">
        <v>0.39818497684795207</v>
      </c>
      <c r="R340" s="40">
        <v>0.89239562621961788</v>
      </c>
      <c r="Z340" s="8"/>
      <c r="AA340" s="8"/>
      <c r="AI340" s="23"/>
      <c r="AJ340" s="23"/>
      <c r="AK340" s="23"/>
      <c r="AL340" s="23"/>
      <c r="AN340" s="23"/>
      <c r="AQ340" s="24"/>
      <c r="AT340"/>
      <c r="AU340"/>
      <c r="BG340" s="24"/>
      <c r="BH340" s="24"/>
      <c r="BI340" s="72"/>
      <c r="BL340" s="71"/>
      <c r="BM340" s="73"/>
      <c r="BO340" s="26"/>
      <c r="BP340" s="26"/>
      <c r="BQ340" s="26"/>
      <c r="BR340" s="26"/>
      <c r="BS340" s="26"/>
      <c r="BT340" s="26"/>
      <c r="CA340" s="42"/>
      <c r="CT340" s="43"/>
      <c r="CU340" s="43"/>
    </row>
    <row r="341" spans="8:99" x14ac:dyDescent="0.25">
      <c r="H341" s="32">
        <f t="shared" si="10"/>
        <v>0</v>
      </c>
      <c r="I341" s="45" t="s">
        <v>754</v>
      </c>
      <c r="J341" s="32" t="s">
        <v>755</v>
      </c>
      <c r="K341" s="35">
        <v>5.3756140961425354</v>
      </c>
      <c r="L341" s="39" t="s">
        <v>2</v>
      </c>
      <c r="M341" s="35">
        <v>-0.78801075360672179</v>
      </c>
      <c r="N341" s="35">
        <v>0.61566147532565851</v>
      </c>
      <c r="O341" s="37">
        <v>-0.78801075360672179</v>
      </c>
      <c r="P341" s="39">
        <v>0.38433852467434149</v>
      </c>
      <c r="Q341" s="39">
        <v>0.38433852467434149</v>
      </c>
      <c r="R341" s="41">
        <v>0.87674229357815459</v>
      </c>
      <c r="Z341" s="8"/>
      <c r="AA341" s="8"/>
      <c r="AI341" s="23"/>
      <c r="AJ341" s="23"/>
      <c r="AK341" s="23"/>
      <c r="AL341" s="23"/>
      <c r="AN341" s="23"/>
      <c r="AQ341" s="24"/>
      <c r="AT341"/>
      <c r="AU341"/>
      <c r="BG341" s="24"/>
      <c r="BH341" s="24"/>
      <c r="BI341" s="72"/>
      <c r="BL341" s="71"/>
      <c r="BM341" s="73"/>
      <c r="BO341" s="26"/>
      <c r="BP341" s="26"/>
      <c r="BQ341" s="26"/>
      <c r="BR341" s="26"/>
      <c r="BS341" s="26"/>
      <c r="BT341" s="26"/>
      <c r="CA341" s="42"/>
      <c r="CT341" s="43"/>
      <c r="CU341" s="43"/>
    </row>
    <row r="342" spans="8:99" x14ac:dyDescent="0.25">
      <c r="H342" s="32">
        <f t="shared" si="10"/>
        <v>0</v>
      </c>
      <c r="I342" s="44" t="s">
        <v>756</v>
      </c>
      <c r="J342" s="66" t="s">
        <v>757</v>
      </c>
      <c r="K342" s="34">
        <v>5.3930673886624785</v>
      </c>
      <c r="L342" s="38" t="s">
        <v>2</v>
      </c>
      <c r="M342" s="34">
        <v>-0.77714596145697079</v>
      </c>
      <c r="N342" s="34">
        <v>0.6293203910498375</v>
      </c>
      <c r="O342" s="36">
        <v>-0.77714596145697079</v>
      </c>
      <c r="P342" s="38">
        <v>0.3706796089501625</v>
      </c>
      <c r="Q342" s="38">
        <v>0.3706796089501625</v>
      </c>
      <c r="R342" s="40">
        <v>0.86102219361659016</v>
      </c>
      <c r="Z342" s="8"/>
      <c r="AA342" s="8"/>
      <c r="AI342" s="23"/>
      <c r="AJ342" s="23"/>
      <c r="AK342" s="23"/>
      <c r="AL342" s="23"/>
      <c r="AN342" s="23"/>
      <c r="AQ342" s="24"/>
      <c r="AT342"/>
      <c r="AU342"/>
      <c r="BG342" s="24"/>
      <c r="BH342" s="24"/>
      <c r="BI342" s="72"/>
      <c r="BL342" s="71"/>
      <c r="BM342" s="73"/>
      <c r="BO342" s="26"/>
      <c r="BP342" s="26"/>
      <c r="BQ342" s="26"/>
      <c r="BR342" s="26"/>
      <c r="BS342" s="26"/>
      <c r="BT342" s="26"/>
      <c r="CA342" s="42"/>
      <c r="CT342" s="43"/>
      <c r="CU342" s="43"/>
    </row>
    <row r="343" spans="8:99" x14ac:dyDescent="0.25">
      <c r="H343" s="32">
        <f t="shared" si="10"/>
        <v>0</v>
      </c>
      <c r="I343" s="45" t="s">
        <v>758</v>
      </c>
      <c r="J343" s="32" t="s">
        <v>759</v>
      </c>
      <c r="K343" s="35">
        <v>5.4105206811824216</v>
      </c>
      <c r="L343" s="39" t="s">
        <v>2</v>
      </c>
      <c r="M343" s="35">
        <v>-0.76604444311897812</v>
      </c>
      <c r="N343" s="35">
        <v>0.64278760968653925</v>
      </c>
      <c r="O343" s="37">
        <v>-0.76604444311897812</v>
      </c>
      <c r="P343" s="39">
        <v>0.35721239031346075</v>
      </c>
      <c r="Q343" s="39">
        <v>0.35721239031346075</v>
      </c>
      <c r="R343" s="41">
        <v>0.84523652348139899</v>
      </c>
      <c r="Z343" s="8"/>
      <c r="AA343" s="8"/>
      <c r="AI343" s="23"/>
      <c r="AJ343" s="23"/>
      <c r="AK343" s="23"/>
      <c r="AL343" s="23"/>
      <c r="AN343" s="23"/>
      <c r="AQ343" s="24"/>
      <c r="AT343"/>
      <c r="AU343"/>
      <c r="BG343" s="24"/>
      <c r="BH343" s="24"/>
      <c r="BI343" s="72"/>
      <c r="BL343" s="71"/>
      <c r="BM343" s="73"/>
      <c r="BO343" s="26"/>
      <c r="BP343" s="26"/>
      <c r="BQ343" s="26"/>
      <c r="BR343" s="26"/>
      <c r="BS343" s="26"/>
      <c r="BT343" s="26"/>
      <c r="CA343" s="42"/>
      <c r="CT343" s="43"/>
      <c r="CU343" s="43"/>
    </row>
    <row r="344" spans="8:99" x14ac:dyDescent="0.25">
      <c r="H344" s="32">
        <f t="shared" si="10"/>
        <v>0</v>
      </c>
      <c r="I344" s="44" t="s">
        <v>760</v>
      </c>
      <c r="J344" s="66" t="s">
        <v>761</v>
      </c>
      <c r="K344" s="34">
        <v>5.4279739737023647</v>
      </c>
      <c r="L344" s="38" t="s">
        <v>2</v>
      </c>
      <c r="M344" s="34">
        <v>-0.75470958022277224</v>
      </c>
      <c r="N344" s="34">
        <v>0.65605902899050705</v>
      </c>
      <c r="O344" s="36">
        <v>-0.75470958022277224</v>
      </c>
      <c r="P344" s="38">
        <v>0.34394097100949295</v>
      </c>
      <c r="Q344" s="38">
        <v>0.34394097100949295</v>
      </c>
      <c r="R344" s="40">
        <v>0.82938648531247838</v>
      </c>
      <c r="Z344" s="8"/>
      <c r="AA344" s="8"/>
      <c r="AI344" s="23"/>
      <c r="AJ344" s="23"/>
      <c r="AK344" s="23"/>
      <c r="AL344" s="23"/>
      <c r="AN344" s="23"/>
      <c r="AQ344" s="24"/>
      <c r="AT344"/>
      <c r="AU344"/>
      <c r="BG344" s="24"/>
      <c r="BH344" s="24"/>
      <c r="BI344" s="72"/>
      <c r="BL344" s="71"/>
      <c r="BM344" s="73"/>
      <c r="BO344" s="26"/>
      <c r="BP344" s="26"/>
      <c r="BQ344" s="26"/>
      <c r="BR344" s="26"/>
      <c r="BS344" s="26"/>
      <c r="BT344" s="26"/>
      <c r="CA344" s="42"/>
      <c r="CT344" s="43"/>
      <c r="CU344" s="43"/>
    </row>
    <row r="345" spans="8:99" x14ac:dyDescent="0.25">
      <c r="H345" s="32">
        <f t="shared" si="10"/>
        <v>0</v>
      </c>
      <c r="I345" s="45" t="s">
        <v>762</v>
      </c>
      <c r="J345" s="32" t="s">
        <v>763</v>
      </c>
      <c r="K345" s="35">
        <v>5.4454272662223078</v>
      </c>
      <c r="L345" s="39" t="s">
        <v>2</v>
      </c>
      <c r="M345" s="35">
        <v>-0.74314482547739458</v>
      </c>
      <c r="N345" s="35">
        <v>0.66913060635885779</v>
      </c>
      <c r="O345" s="37">
        <v>-0.74314482547739458</v>
      </c>
      <c r="P345" s="39">
        <v>0.33086939364114221</v>
      </c>
      <c r="Q345" s="39">
        <v>0.33086939364114221</v>
      </c>
      <c r="R345" s="41">
        <v>0.81347328615160086</v>
      </c>
      <c r="Z345" s="8"/>
      <c r="AA345" s="8"/>
      <c r="AI345" s="23"/>
      <c r="AJ345" s="23"/>
      <c r="AK345" s="23"/>
      <c r="AL345" s="23"/>
      <c r="AN345" s="23"/>
      <c r="AQ345" s="24"/>
      <c r="AT345"/>
      <c r="AU345"/>
      <c r="BG345" s="24"/>
      <c r="BH345" s="24"/>
      <c r="BI345" s="72"/>
      <c r="BL345" s="71"/>
      <c r="BM345" s="73"/>
      <c r="BO345" s="26"/>
      <c r="BP345" s="26"/>
      <c r="BQ345" s="26"/>
      <c r="BR345" s="26"/>
      <c r="BS345" s="26"/>
      <c r="BT345" s="26"/>
      <c r="CA345" s="42"/>
      <c r="CT345" s="43"/>
      <c r="CU345" s="43"/>
    </row>
    <row r="346" spans="8:99" x14ac:dyDescent="0.25">
      <c r="H346" s="32">
        <f t="shared" si="10"/>
        <v>0</v>
      </c>
      <c r="I346" s="44" t="s">
        <v>764</v>
      </c>
      <c r="J346" s="66" t="s">
        <v>765</v>
      </c>
      <c r="K346" s="34">
        <v>5.4628805587422509</v>
      </c>
      <c r="L346" s="38" t="s">
        <v>2</v>
      </c>
      <c r="M346" s="34">
        <v>-0.73135370161917101</v>
      </c>
      <c r="N346" s="34">
        <v>0.68199836006249803</v>
      </c>
      <c r="O346" s="36">
        <v>-0.73135370161917101</v>
      </c>
      <c r="P346" s="38">
        <v>0.31800163993750197</v>
      </c>
      <c r="Q346" s="38">
        <v>0.31800163993750197</v>
      </c>
      <c r="R346" s="40">
        <v>0.79749813785049306</v>
      </c>
      <c r="Z346" s="8"/>
      <c r="AA346" s="8"/>
      <c r="AI346" s="23"/>
      <c r="AJ346" s="23"/>
      <c r="AK346" s="23"/>
      <c r="AL346" s="23"/>
      <c r="AN346" s="23"/>
      <c r="AQ346" s="24"/>
      <c r="AT346"/>
      <c r="AU346"/>
      <c r="BG346" s="24"/>
      <c r="BH346" s="24"/>
      <c r="BI346" s="72"/>
      <c r="BL346" s="71"/>
      <c r="BM346" s="73"/>
      <c r="BO346" s="26"/>
      <c r="BP346" s="26"/>
      <c r="BQ346" s="26"/>
      <c r="BR346" s="26"/>
      <c r="BS346" s="26"/>
      <c r="BT346" s="26"/>
      <c r="CA346" s="42"/>
      <c r="CT346" s="43"/>
      <c r="CU346" s="43"/>
    </row>
    <row r="347" spans="8:99" x14ac:dyDescent="0.25">
      <c r="H347" s="32">
        <f t="shared" si="10"/>
        <v>0</v>
      </c>
      <c r="I347" s="45" t="s">
        <v>766</v>
      </c>
      <c r="J347" s="32" t="s">
        <v>767</v>
      </c>
      <c r="K347" s="35">
        <v>5.480333851262194</v>
      </c>
      <c r="L347" s="39" t="s">
        <v>2</v>
      </c>
      <c r="M347" s="35">
        <v>-0.71933980033865175</v>
      </c>
      <c r="N347" s="35">
        <v>0.69465837045899659</v>
      </c>
      <c r="O347" s="37">
        <v>-0.71933980033865175</v>
      </c>
      <c r="P347" s="39">
        <v>0.30534162954100341</v>
      </c>
      <c r="Q347" s="39">
        <v>0.30534162954100341</v>
      </c>
      <c r="R347" s="41">
        <v>0.78146225697854832</v>
      </c>
      <c r="Z347" s="8"/>
      <c r="AA347" s="8"/>
      <c r="AI347" s="23"/>
      <c r="AJ347" s="23"/>
      <c r="AK347" s="23"/>
      <c r="AL347" s="23"/>
      <c r="AN347" s="23"/>
      <c r="AQ347" s="24"/>
      <c r="AT347"/>
      <c r="AU347"/>
      <c r="BG347" s="24"/>
      <c r="BH347" s="24"/>
      <c r="BI347" s="72"/>
      <c r="BL347" s="71"/>
      <c r="BM347" s="73"/>
      <c r="BO347" s="26"/>
      <c r="BP347" s="26"/>
      <c r="BQ347" s="26"/>
      <c r="BR347" s="26"/>
      <c r="BS347" s="26"/>
      <c r="BT347" s="26"/>
      <c r="CA347" s="42"/>
      <c r="CT347" s="43"/>
      <c r="CU347" s="43"/>
    </row>
    <row r="348" spans="8:99" x14ac:dyDescent="0.25">
      <c r="H348" s="32">
        <f t="shared" si="10"/>
        <v>0</v>
      </c>
      <c r="I348" s="44" t="s">
        <v>768</v>
      </c>
      <c r="J348" s="66" t="s">
        <v>769</v>
      </c>
      <c r="K348" s="34">
        <v>5.497787143782138</v>
      </c>
      <c r="L348" s="38" t="s">
        <v>2</v>
      </c>
      <c r="M348" s="34">
        <v>-0.70710678118654768</v>
      </c>
      <c r="N348" s="34">
        <v>0.70710678118654735</v>
      </c>
      <c r="O348" s="36">
        <v>-0.70710678118654768</v>
      </c>
      <c r="P348" s="38">
        <v>0.29289321881345265</v>
      </c>
      <c r="Q348" s="38">
        <v>0.29289321881345265</v>
      </c>
      <c r="R348" s="40">
        <v>0.76536686473017979</v>
      </c>
      <c r="Z348" s="8"/>
      <c r="AA348" s="8"/>
      <c r="AI348" s="23"/>
      <c r="AJ348" s="23"/>
      <c r="AK348" s="23"/>
      <c r="AL348" s="23"/>
      <c r="AN348" s="23"/>
      <c r="AQ348" s="24"/>
      <c r="AT348"/>
      <c r="AU348"/>
      <c r="BG348" s="24"/>
      <c r="BH348" s="24"/>
      <c r="BI348" s="72"/>
      <c r="BL348" s="71"/>
      <c r="BM348" s="73"/>
      <c r="BO348" s="26"/>
      <c r="BP348" s="26"/>
      <c r="BQ348" s="26"/>
      <c r="BR348" s="26"/>
      <c r="BS348" s="26"/>
      <c r="BT348" s="26"/>
      <c r="CA348" s="42"/>
      <c r="CT348" s="43"/>
      <c r="CU348" s="43"/>
    </row>
    <row r="349" spans="8:99" x14ac:dyDescent="0.25">
      <c r="H349" s="32">
        <f t="shared" si="10"/>
        <v>0</v>
      </c>
      <c r="I349" s="45" t="s">
        <v>770</v>
      </c>
      <c r="J349" s="32" t="s">
        <v>771</v>
      </c>
      <c r="K349" s="35">
        <v>5.5152404363020811</v>
      </c>
      <c r="L349" s="39" t="s">
        <v>2</v>
      </c>
      <c r="M349" s="35">
        <v>-0.69465837045899759</v>
      </c>
      <c r="N349" s="35">
        <v>0.71933980033865086</v>
      </c>
      <c r="O349" s="37">
        <v>-0.69465837045899759</v>
      </c>
      <c r="P349" s="39">
        <v>0.28066019966134914</v>
      </c>
      <c r="Q349" s="39">
        <v>0.28066019966134914</v>
      </c>
      <c r="R349" s="41">
        <v>0.74921318683182447</v>
      </c>
      <c r="Z349" s="8"/>
      <c r="AA349" s="8"/>
      <c r="AI349" s="23"/>
      <c r="AJ349" s="23"/>
      <c r="AK349" s="23"/>
      <c r="AL349" s="23"/>
      <c r="AN349" s="23"/>
      <c r="AQ349" s="24"/>
      <c r="AT349"/>
      <c r="AU349"/>
      <c r="BG349" s="24"/>
      <c r="BH349" s="24"/>
      <c r="BI349" s="72"/>
      <c r="BL349" s="71"/>
      <c r="BM349" s="73"/>
      <c r="BO349" s="26"/>
      <c r="BP349" s="26"/>
      <c r="BQ349" s="26"/>
      <c r="BR349" s="26"/>
      <c r="BS349" s="26"/>
      <c r="BT349" s="26"/>
      <c r="CA349" s="42"/>
      <c r="CT349" s="43"/>
      <c r="CU349" s="43"/>
    </row>
    <row r="350" spans="8:99" x14ac:dyDescent="0.25">
      <c r="H350" s="32">
        <f t="shared" si="10"/>
        <v>0</v>
      </c>
      <c r="I350" s="44" t="s">
        <v>772</v>
      </c>
      <c r="J350" s="66" t="s">
        <v>773</v>
      </c>
      <c r="K350" s="34">
        <v>5.532693728822025</v>
      </c>
      <c r="L350" s="38" t="s">
        <v>2</v>
      </c>
      <c r="M350" s="34">
        <v>-0.68199836006249825</v>
      </c>
      <c r="N350" s="34">
        <v>0.73135370161917068</v>
      </c>
      <c r="O350" s="36">
        <v>-0.68199836006249825</v>
      </c>
      <c r="P350" s="38">
        <v>0.26864629838082932</v>
      </c>
      <c r="Q350" s="38">
        <v>0.26864629838082932</v>
      </c>
      <c r="R350" s="40">
        <v>0.73300245344859427</v>
      </c>
      <c r="Z350" s="8"/>
      <c r="AA350" s="8"/>
      <c r="AI350" s="23"/>
      <c r="AJ350" s="23"/>
      <c r="AK350" s="23"/>
      <c r="AL350" s="23"/>
      <c r="AN350" s="23"/>
      <c r="AQ350" s="24"/>
      <c r="AT350"/>
      <c r="AU350"/>
      <c r="BG350" s="24"/>
      <c r="BH350" s="24"/>
      <c r="BI350" s="72"/>
      <c r="BL350" s="71"/>
      <c r="BM350" s="73"/>
      <c r="BO350" s="26"/>
      <c r="BP350" s="26"/>
      <c r="BQ350" s="26"/>
      <c r="BR350" s="26"/>
      <c r="BS350" s="26"/>
      <c r="BT350" s="26"/>
      <c r="CA350" s="42"/>
      <c r="CT350" s="43"/>
      <c r="CU350" s="43"/>
    </row>
    <row r="351" spans="8:99" x14ac:dyDescent="0.25">
      <c r="H351" s="32">
        <f t="shared" si="10"/>
        <v>0</v>
      </c>
      <c r="I351" s="45" t="s">
        <v>774</v>
      </c>
      <c r="J351" s="32" t="s">
        <v>775</v>
      </c>
      <c r="K351" s="35">
        <v>5.5501470213419681</v>
      </c>
      <c r="L351" s="39" t="s">
        <v>2</v>
      </c>
      <c r="M351" s="35">
        <v>-0.66913060635885813</v>
      </c>
      <c r="N351" s="35">
        <v>0.74314482547739424</v>
      </c>
      <c r="O351" s="37">
        <v>-0.66913060635885813</v>
      </c>
      <c r="P351" s="39">
        <v>0.25685517452260576</v>
      </c>
      <c r="Q351" s="39">
        <v>0.25685517452260576</v>
      </c>
      <c r="R351" s="41">
        <v>0.71673589909060043</v>
      </c>
      <c r="Z351" s="8"/>
      <c r="AA351" s="8"/>
      <c r="AI351" s="23"/>
      <c r="AJ351" s="23"/>
      <c r="AK351" s="23"/>
      <c r="AL351" s="23"/>
      <c r="AN351" s="23"/>
      <c r="AQ351" s="24"/>
      <c r="AT351"/>
      <c r="AU351"/>
      <c r="BG351" s="24"/>
      <c r="BH351" s="24"/>
      <c r="BI351" s="72"/>
      <c r="BL351" s="71"/>
      <c r="BM351" s="73"/>
      <c r="BO351" s="26"/>
      <c r="BP351" s="26"/>
      <c r="BQ351" s="26"/>
      <c r="BR351" s="26"/>
      <c r="BS351" s="26"/>
      <c r="BT351" s="26"/>
      <c r="CA351" s="42"/>
      <c r="CT351" s="43"/>
      <c r="CU351" s="43"/>
    </row>
    <row r="352" spans="8:99" x14ac:dyDescent="0.25">
      <c r="H352" s="32">
        <f t="shared" si="10"/>
        <v>0</v>
      </c>
      <c r="I352" s="44" t="s">
        <v>776</v>
      </c>
      <c r="J352" s="66" t="s">
        <v>777</v>
      </c>
      <c r="K352" s="34">
        <v>5.5676003138619112</v>
      </c>
      <c r="L352" s="38" t="s">
        <v>2</v>
      </c>
      <c r="M352" s="34">
        <v>-0.65605902899050739</v>
      </c>
      <c r="N352" s="34">
        <v>0.7547095802227719</v>
      </c>
      <c r="O352" s="36">
        <v>-0.65605902899050739</v>
      </c>
      <c r="P352" s="38">
        <v>0.2452904197772281</v>
      </c>
      <c r="Q352" s="38">
        <v>0.2452904197772281</v>
      </c>
      <c r="R352" s="40">
        <v>0.70041476251893509</v>
      </c>
      <c r="Z352" s="8"/>
      <c r="AA352" s="8"/>
      <c r="AI352" s="23"/>
      <c r="AJ352" s="23"/>
      <c r="AK352" s="23"/>
      <c r="AL352" s="23"/>
      <c r="AN352" s="23"/>
      <c r="AQ352" s="24"/>
      <c r="AT352"/>
      <c r="AU352"/>
      <c r="BG352" s="24"/>
      <c r="BH352" s="24"/>
      <c r="BI352" s="72"/>
      <c r="BL352" s="71"/>
      <c r="BM352" s="73"/>
      <c r="BO352" s="26"/>
      <c r="BP352" s="26"/>
      <c r="BQ352" s="26"/>
      <c r="BR352" s="26"/>
      <c r="BS352" s="26"/>
      <c r="BT352" s="26"/>
      <c r="CA352" s="42"/>
      <c r="CT352" s="43"/>
      <c r="CU352" s="43"/>
    </row>
    <row r="353" spans="8:99" x14ac:dyDescent="0.25">
      <c r="H353" s="32">
        <f t="shared" si="10"/>
        <v>0</v>
      </c>
      <c r="I353" s="45" t="s">
        <v>778</v>
      </c>
      <c r="J353" s="32" t="s">
        <v>779</v>
      </c>
      <c r="K353" s="35">
        <v>5.5850536063818543</v>
      </c>
      <c r="L353" s="39" t="s">
        <v>2</v>
      </c>
      <c r="M353" s="35">
        <v>-0.64278760968653958</v>
      </c>
      <c r="N353" s="35">
        <v>0.76604444311897779</v>
      </c>
      <c r="O353" s="37">
        <v>-0.64278760968653958</v>
      </c>
      <c r="P353" s="39">
        <v>0.23395555688102221</v>
      </c>
      <c r="Q353" s="39">
        <v>0.23395555688102221</v>
      </c>
      <c r="R353" s="41">
        <v>0.68404028665133787</v>
      </c>
      <c r="Z353" s="8"/>
      <c r="AA353" s="8"/>
      <c r="AI353" s="23"/>
      <c r="AJ353" s="23"/>
      <c r="AK353" s="23"/>
      <c r="AL353" s="23"/>
      <c r="AN353" s="23"/>
      <c r="AQ353" s="24"/>
      <c r="AT353"/>
      <c r="AU353"/>
      <c r="BG353" s="24"/>
      <c r="BH353" s="24"/>
      <c r="BI353" s="72"/>
      <c r="BL353" s="71"/>
      <c r="BM353" s="73"/>
      <c r="BO353" s="26"/>
      <c r="BP353" s="26"/>
      <c r="BQ353" s="26"/>
      <c r="BR353" s="26"/>
      <c r="BS353" s="26"/>
      <c r="BT353" s="26"/>
      <c r="CA353" s="42"/>
      <c r="CT353" s="43"/>
      <c r="CU353" s="43"/>
    </row>
    <row r="354" spans="8:99" x14ac:dyDescent="0.25">
      <c r="H354" s="32">
        <f t="shared" si="10"/>
        <v>0</v>
      </c>
      <c r="I354" s="44" t="s">
        <v>780</v>
      </c>
      <c r="J354" s="66" t="s">
        <v>781</v>
      </c>
      <c r="K354" s="34">
        <v>5.6025068989017974</v>
      </c>
      <c r="L354" s="38" t="s">
        <v>2</v>
      </c>
      <c r="M354" s="34">
        <v>-0.62932039104983784</v>
      </c>
      <c r="N354" s="34">
        <v>0.77714596145697057</v>
      </c>
      <c r="O354" s="36">
        <v>-0.62932039104983784</v>
      </c>
      <c r="P354" s="38">
        <v>0.22285403854302943</v>
      </c>
      <c r="Q354" s="38">
        <v>0.22285403854302943</v>
      </c>
      <c r="R354" s="40">
        <v>0.66761371846754236</v>
      </c>
      <c r="Z354" s="8"/>
      <c r="AA354" s="8"/>
      <c r="AI354" s="23"/>
      <c r="AJ354" s="23"/>
      <c r="AK354" s="23"/>
      <c r="AL354" s="23"/>
      <c r="AN354" s="23"/>
      <c r="AQ354" s="24"/>
      <c r="AT354"/>
      <c r="AU354"/>
      <c r="BG354" s="24"/>
      <c r="BH354" s="24"/>
      <c r="BI354" s="72"/>
      <c r="BL354" s="71"/>
      <c r="BM354" s="73"/>
      <c r="BO354" s="26"/>
      <c r="BP354" s="26"/>
      <c r="BQ354" s="26"/>
      <c r="BR354" s="26"/>
      <c r="BS354" s="26"/>
      <c r="BT354" s="26"/>
      <c r="CA354" s="42"/>
      <c r="CT354" s="43"/>
      <c r="CU354" s="43"/>
    </row>
    <row r="355" spans="8:99" x14ac:dyDescent="0.25">
      <c r="H355" s="32">
        <f t="shared" si="10"/>
        <v>0</v>
      </c>
      <c r="I355" s="45" t="s">
        <v>782</v>
      </c>
      <c r="J355" s="32" t="s">
        <v>783</v>
      </c>
      <c r="K355" s="35">
        <v>5.6199601914217405</v>
      </c>
      <c r="L355" s="39" t="s">
        <v>2</v>
      </c>
      <c r="M355" s="35">
        <v>-0.61566147532565885</v>
      </c>
      <c r="N355" s="35">
        <v>0.78801075360672157</v>
      </c>
      <c r="O355" s="37">
        <v>-0.61566147532565885</v>
      </c>
      <c r="P355" s="39">
        <v>0.21198924639327843</v>
      </c>
      <c r="Q355" s="39">
        <v>0.21198924639327843</v>
      </c>
      <c r="R355" s="41">
        <v>0.65113630891431395</v>
      </c>
      <c r="Z355" s="8"/>
      <c r="AA355" s="8"/>
      <c r="AI355" s="23"/>
      <c r="AJ355" s="23"/>
      <c r="AK355" s="23"/>
      <c r="AL355" s="23"/>
      <c r="AN355" s="23"/>
      <c r="AQ355" s="24"/>
      <c r="AT355"/>
      <c r="AU355"/>
      <c r="BG355" s="24"/>
      <c r="BH355" s="24"/>
      <c r="BI355" s="72"/>
      <c r="BL355" s="71"/>
      <c r="BM355" s="73"/>
      <c r="BO355" s="26"/>
      <c r="BP355" s="26"/>
      <c r="BQ355" s="26"/>
      <c r="BR355" s="26"/>
      <c r="BS355" s="26"/>
      <c r="BT355" s="26"/>
      <c r="CA355" s="42"/>
      <c r="CT355" s="43"/>
      <c r="CU355" s="43"/>
    </row>
    <row r="356" spans="8:99" x14ac:dyDescent="0.25">
      <c r="H356" s="32">
        <f t="shared" si="10"/>
        <v>0</v>
      </c>
      <c r="I356" s="44" t="s">
        <v>784</v>
      </c>
      <c r="J356" s="66" t="s">
        <v>785</v>
      </c>
      <c r="K356" s="34">
        <v>5.6374134839416845</v>
      </c>
      <c r="L356" s="38" t="s">
        <v>2</v>
      </c>
      <c r="M356" s="34">
        <v>-0.60181502315204827</v>
      </c>
      <c r="N356" s="34">
        <v>0.79863551004729283</v>
      </c>
      <c r="O356" s="36">
        <v>-0.60181502315204827</v>
      </c>
      <c r="P356" s="38">
        <v>0.20136448995270717</v>
      </c>
      <c r="Q356" s="38">
        <v>0.20136448995270717</v>
      </c>
      <c r="R356" s="40">
        <v>0.63460931281018429</v>
      </c>
      <c r="Z356" s="8"/>
      <c r="AA356" s="8"/>
      <c r="AI356" s="23"/>
      <c r="AJ356" s="23"/>
      <c r="AK356" s="23"/>
      <c r="AL356" s="23"/>
      <c r="AN356" s="23"/>
      <c r="AQ356" s="24"/>
      <c r="AT356"/>
      <c r="AU356"/>
      <c r="BG356" s="24"/>
      <c r="BH356" s="24"/>
      <c r="BI356" s="72"/>
      <c r="BL356" s="71"/>
      <c r="BM356" s="73"/>
      <c r="BO356" s="26"/>
      <c r="BP356" s="26"/>
      <c r="BQ356" s="26"/>
      <c r="BR356" s="26"/>
      <c r="BS356" s="26"/>
      <c r="BT356" s="26"/>
      <c r="CA356" s="42"/>
      <c r="CT356" s="43"/>
      <c r="CU356" s="43"/>
    </row>
    <row r="357" spans="8:99" x14ac:dyDescent="0.25">
      <c r="H357" s="32">
        <f t="shared" si="10"/>
        <v>0</v>
      </c>
      <c r="I357" s="45" t="s">
        <v>786</v>
      </c>
      <c r="J357" s="32" t="s">
        <v>787</v>
      </c>
      <c r="K357" s="35">
        <v>5.6548667764616276</v>
      </c>
      <c r="L357" s="39" t="s">
        <v>2</v>
      </c>
      <c r="M357" s="35">
        <v>-0.58778525229247336</v>
      </c>
      <c r="N357" s="35">
        <v>0.80901699437494734</v>
      </c>
      <c r="O357" s="37">
        <v>-0.58778525229247336</v>
      </c>
      <c r="P357" s="39">
        <v>0.19098300562505266</v>
      </c>
      <c r="Q357" s="39">
        <v>0.19098300562505266</v>
      </c>
      <c r="R357" s="41">
        <v>0.61803398874989512</v>
      </c>
      <c r="Z357" s="8"/>
      <c r="AA357" s="8"/>
      <c r="AI357" s="23"/>
      <c r="AJ357" s="23"/>
      <c r="AK357" s="23"/>
      <c r="AL357" s="23"/>
      <c r="AN357" s="23"/>
      <c r="AQ357" s="24"/>
      <c r="AT357"/>
      <c r="AU357"/>
      <c r="BG357" s="24"/>
      <c r="BH357" s="24"/>
      <c r="BI357" s="72"/>
      <c r="BL357" s="71"/>
      <c r="BM357" s="73"/>
      <c r="BO357" s="26"/>
      <c r="BP357" s="26"/>
      <c r="BQ357" s="26"/>
      <c r="BR357" s="26"/>
      <c r="BS357" s="26"/>
      <c r="BT357" s="26"/>
      <c r="CA357" s="42"/>
      <c r="CT357" s="43"/>
      <c r="CU357" s="43"/>
    </row>
    <row r="358" spans="8:99" x14ac:dyDescent="0.25">
      <c r="H358" s="32">
        <f t="shared" si="10"/>
        <v>0</v>
      </c>
      <c r="I358" s="44" t="s">
        <v>788</v>
      </c>
      <c r="J358" s="66" t="s">
        <v>789</v>
      </c>
      <c r="K358" s="34">
        <v>5.6723200689815707</v>
      </c>
      <c r="L358" s="38" t="s">
        <v>2</v>
      </c>
      <c r="M358" s="34">
        <v>-0.57357643635104649</v>
      </c>
      <c r="N358" s="34">
        <v>0.81915204428899158</v>
      </c>
      <c r="O358" s="36">
        <v>-0.57357643635104649</v>
      </c>
      <c r="P358" s="38">
        <v>0.18084795571100842</v>
      </c>
      <c r="Q358" s="38">
        <v>0.18084795571100842</v>
      </c>
      <c r="R358" s="40">
        <v>0.60141159900854668</v>
      </c>
      <c r="Z358" s="8"/>
      <c r="AA358" s="8"/>
      <c r="AI358" s="23"/>
      <c r="AJ358" s="23"/>
      <c r="AK358" s="23"/>
      <c r="AL358" s="23"/>
      <c r="AN358" s="23"/>
      <c r="AQ358" s="24"/>
      <c r="AT358"/>
      <c r="AU358"/>
      <c r="BG358" s="24"/>
      <c r="BH358" s="24"/>
      <c r="BI358" s="72"/>
      <c r="BL358" s="71"/>
      <c r="BM358" s="73"/>
      <c r="BO358" s="26"/>
      <c r="BP358" s="26"/>
      <c r="BQ358" s="26"/>
      <c r="BR358" s="26"/>
      <c r="BS358" s="26"/>
      <c r="BT358" s="26"/>
      <c r="CA358" s="42"/>
      <c r="CT358" s="43"/>
      <c r="CU358" s="43"/>
    </row>
    <row r="359" spans="8:99" x14ac:dyDescent="0.25">
      <c r="H359" s="32">
        <f t="shared" si="10"/>
        <v>0</v>
      </c>
      <c r="I359" s="45" t="s">
        <v>790</v>
      </c>
      <c r="J359" s="32" t="s">
        <v>791</v>
      </c>
      <c r="K359" s="35">
        <v>5.6897733615015138</v>
      </c>
      <c r="L359" s="39" t="s">
        <v>2</v>
      </c>
      <c r="M359" s="35">
        <v>-0.55919290347074735</v>
      </c>
      <c r="N359" s="35">
        <v>0.8290375725550414</v>
      </c>
      <c r="O359" s="37">
        <v>-0.55919290347074735</v>
      </c>
      <c r="P359" s="39">
        <v>0.1709624274449586</v>
      </c>
      <c r="Q359" s="39">
        <v>0.1709624274449586</v>
      </c>
      <c r="R359" s="41">
        <v>0.58474340944547409</v>
      </c>
      <c r="Z359" s="8"/>
      <c r="AA359" s="8"/>
      <c r="AI359" s="23"/>
      <c r="AJ359" s="23"/>
      <c r="AK359" s="23"/>
      <c r="AL359" s="23"/>
      <c r="AN359" s="23"/>
      <c r="AQ359" s="24"/>
      <c r="AT359"/>
      <c r="AU359"/>
      <c r="BG359" s="24"/>
      <c r="BH359" s="24"/>
      <c r="BI359" s="72"/>
      <c r="BL359" s="71"/>
      <c r="BM359" s="73"/>
      <c r="BO359" s="26"/>
      <c r="BP359" s="26"/>
      <c r="BQ359" s="26"/>
      <c r="BR359" s="26"/>
      <c r="BS359" s="26"/>
      <c r="BT359" s="26"/>
      <c r="CA359" s="42"/>
      <c r="CT359" s="43"/>
      <c r="CU359" s="43"/>
    </row>
    <row r="360" spans="8:99" x14ac:dyDescent="0.25">
      <c r="H360" s="32">
        <f t="shared" si="10"/>
        <v>0</v>
      </c>
      <c r="I360" s="44" t="s">
        <v>792</v>
      </c>
      <c r="J360" s="66" t="s">
        <v>793</v>
      </c>
      <c r="K360" s="34">
        <v>5.7072266540214578</v>
      </c>
      <c r="L360" s="38" t="s">
        <v>2</v>
      </c>
      <c r="M360" s="34">
        <v>-0.54463903501502697</v>
      </c>
      <c r="N360" s="34">
        <v>0.83867056794542405</v>
      </c>
      <c r="O360" s="36">
        <v>-0.54463903501502697</v>
      </c>
      <c r="P360" s="38">
        <v>0.16132943205457595</v>
      </c>
      <c r="Q360" s="38">
        <v>0.16132943205457595</v>
      </c>
      <c r="R360" s="40">
        <v>0.56803068940784507</v>
      </c>
      <c r="Z360" s="8"/>
      <c r="AA360" s="8"/>
      <c r="AI360" s="23"/>
      <c r="AJ360" s="23"/>
      <c r="AK360" s="23"/>
      <c r="AL360" s="23"/>
      <c r="AN360" s="23"/>
      <c r="AQ360" s="24"/>
      <c r="AT360"/>
      <c r="AU360"/>
      <c r="BG360" s="24"/>
      <c r="BH360" s="24"/>
      <c r="BI360" s="72"/>
      <c r="BL360" s="71"/>
      <c r="BM360" s="73"/>
      <c r="BO360" s="26"/>
      <c r="BP360" s="26"/>
      <c r="BQ360" s="26"/>
      <c r="BR360" s="26"/>
      <c r="BS360" s="26"/>
      <c r="BT360" s="26"/>
      <c r="CA360" s="42"/>
      <c r="CT360" s="43"/>
      <c r="CU360" s="43"/>
    </row>
    <row r="361" spans="8:99" x14ac:dyDescent="0.25">
      <c r="H361" s="32">
        <f t="shared" si="10"/>
        <v>0</v>
      </c>
      <c r="I361" s="45" t="s">
        <v>794</v>
      </c>
      <c r="J361" s="32" t="s">
        <v>795</v>
      </c>
      <c r="K361" s="35">
        <v>5.7246799465414</v>
      </c>
      <c r="L361" s="39" t="s">
        <v>2</v>
      </c>
      <c r="M361" s="35">
        <v>-0.52991926423320579</v>
      </c>
      <c r="N361" s="35">
        <v>0.8480480961564254</v>
      </c>
      <c r="O361" s="37">
        <v>-0.52991926423320579</v>
      </c>
      <c r="P361" s="39">
        <v>0.1519519038435746</v>
      </c>
      <c r="Q361" s="39">
        <v>0.1519519038435746</v>
      </c>
      <c r="R361" s="41">
        <v>0.55127471163399933</v>
      </c>
      <c r="Z361" s="8"/>
      <c r="AA361" s="8"/>
      <c r="AI361" s="23"/>
      <c r="AJ361" s="23"/>
      <c r="AK361" s="23"/>
      <c r="AL361" s="23"/>
      <c r="AN361" s="23"/>
      <c r="AQ361" s="24"/>
      <c r="AT361"/>
      <c r="AU361"/>
      <c r="BG361" s="24"/>
      <c r="BH361" s="24"/>
      <c r="BI361" s="72"/>
      <c r="BL361" s="71"/>
      <c r="BM361" s="73"/>
      <c r="BO361" s="26"/>
      <c r="BP361" s="26"/>
      <c r="BQ361" s="26"/>
      <c r="BR361" s="26"/>
      <c r="BS361" s="26"/>
      <c r="BT361" s="26"/>
      <c r="CA361" s="42"/>
      <c r="CT361" s="43"/>
      <c r="CU361" s="43"/>
    </row>
    <row r="362" spans="8:99" x14ac:dyDescent="0.25">
      <c r="H362" s="32">
        <f t="shared" si="10"/>
        <v>0</v>
      </c>
      <c r="I362" s="44" t="s">
        <v>796</v>
      </c>
      <c r="J362" s="66" t="s">
        <v>797</v>
      </c>
      <c r="K362" s="34">
        <v>5.742133239061344</v>
      </c>
      <c r="L362" s="38" t="s">
        <v>2</v>
      </c>
      <c r="M362" s="34">
        <v>-0.51503807491005449</v>
      </c>
      <c r="N362" s="34">
        <v>0.85716730070211211</v>
      </c>
      <c r="O362" s="36">
        <v>-0.51503807491005449</v>
      </c>
      <c r="P362" s="38">
        <v>0.14283269929788789</v>
      </c>
      <c r="Q362" s="38">
        <v>0.14283269929788789</v>
      </c>
      <c r="R362" s="40">
        <v>0.53447675215651402</v>
      </c>
      <c r="Z362" s="8"/>
      <c r="AA362" s="8"/>
      <c r="AI362" s="23"/>
      <c r="AJ362" s="23"/>
      <c r="AK362" s="23"/>
      <c r="AL362" s="23"/>
      <c r="AN362" s="23"/>
      <c r="AQ362" s="24"/>
      <c r="AT362"/>
      <c r="AU362"/>
      <c r="BG362" s="24"/>
      <c r="BH362" s="24"/>
      <c r="BI362" s="72"/>
      <c r="BL362" s="71"/>
      <c r="BM362" s="73"/>
      <c r="BO362" s="26"/>
      <c r="BP362" s="26"/>
      <c r="BQ362" s="26"/>
      <c r="BR362" s="26"/>
      <c r="BS362" s="26"/>
      <c r="BT362" s="26"/>
      <c r="CA362" s="42"/>
      <c r="CT362" s="43"/>
      <c r="CU362" s="43"/>
    </row>
    <row r="363" spans="8:99" x14ac:dyDescent="0.25">
      <c r="H363" s="32">
        <f t="shared" si="10"/>
        <v>0</v>
      </c>
      <c r="I363" s="45" t="s">
        <v>798</v>
      </c>
      <c r="J363" s="32" t="s">
        <v>799</v>
      </c>
      <c r="K363" s="35">
        <v>5.7595865315812871</v>
      </c>
      <c r="L363" s="39" t="s">
        <v>2</v>
      </c>
      <c r="M363" s="35">
        <v>-0.50000000000000044</v>
      </c>
      <c r="N363" s="35">
        <v>0.86602540378443837</v>
      </c>
      <c r="O363" s="37">
        <v>-0.50000000000000044</v>
      </c>
      <c r="P363" s="39">
        <v>0.13397459621556163</v>
      </c>
      <c r="Q363" s="39">
        <v>0.13397459621556163</v>
      </c>
      <c r="R363" s="41">
        <v>0.51763809020504203</v>
      </c>
      <c r="Z363" s="8"/>
      <c r="AA363" s="8"/>
      <c r="AI363" s="23"/>
      <c r="AJ363" s="23"/>
      <c r="AK363" s="23"/>
      <c r="AL363" s="23"/>
      <c r="AN363" s="23"/>
      <c r="AQ363" s="24"/>
      <c r="AT363"/>
      <c r="AU363"/>
      <c r="BG363" s="24"/>
      <c r="BH363" s="24"/>
      <c r="BI363" s="72"/>
      <c r="BL363" s="71"/>
      <c r="BM363" s="73"/>
      <c r="BO363" s="26"/>
      <c r="BP363" s="26"/>
      <c r="BQ363" s="26"/>
      <c r="BR363" s="26"/>
      <c r="BS363" s="26"/>
      <c r="BT363" s="26"/>
      <c r="CA363" s="42"/>
      <c r="CT363" s="43"/>
      <c r="CU363" s="43"/>
    </row>
    <row r="364" spans="8:99" x14ac:dyDescent="0.25">
      <c r="H364" s="32">
        <f t="shared" si="10"/>
        <v>0</v>
      </c>
      <c r="I364" s="44" t="s">
        <v>800</v>
      </c>
      <c r="J364" s="66" t="s">
        <v>801</v>
      </c>
      <c r="K364" s="34">
        <v>5.7770398241012311</v>
      </c>
      <c r="L364" s="38" t="s">
        <v>2</v>
      </c>
      <c r="M364" s="34">
        <v>-0.48480962024633689</v>
      </c>
      <c r="N364" s="34">
        <v>0.87461970713939585</v>
      </c>
      <c r="O364" s="36">
        <v>-0.48480962024633689</v>
      </c>
      <c r="P364" s="38">
        <v>0.12538029286060415</v>
      </c>
      <c r="Q364" s="38">
        <v>0.12538029286060415</v>
      </c>
      <c r="R364" s="40">
        <v>0.50076000810888266</v>
      </c>
      <c r="Z364" s="8"/>
      <c r="AA364" s="8"/>
      <c r="AI364" s="23"/>
      <c r="AJ364" s="23"/>
      <c r="AK364" s="23"/>
      <c r="AL364" s="23"/>
      <c r="AN364" s="23"/>
      <c r="AQ364" s="24"/>
      <c r="AT364"/>
      <c r="AU364"/>
      <c r="BG364" s="24"/>
      <c r="BH364" s="24"/>
      <c r="BI364" s="72"/>
      <c r="BL364" s="71"/>
      <c r="BM364" s="73"/>
      <c r="BO364" s="26"/>
      <c r="BP364" s="26"/>
      <c r="BQ364" s="26"/>
      <c r="BR364" s="26"/>
      <c r="BS364" s="26"/>
      <c r="BT364" s="26"/>
      <c r="CA364" s="42"/>
      <c r="CT364" s="43"/>
      <c r="CU364" s="43"/>
    </row>
    <row r="365" spans="8:99" x14ac:dyDescent="0.25">
      <c r="H365" s="32">
        <f t="shared" si="10"/>
        <v>0</v>
      </c>
      <c r="I365" s="45" t="s">
        <v>802</v>
      </c>
      <c r="J365" s="32" t="s">
        <v>803</v>
      </c>
      <c r="K365" s="35">
        <v>5.7944931166211742</v>
      </c>
      <c r="L365" s="39" t="s">
        <v>2</v>
      </c>
      <c r="M365" s="35">
        <v>-0.46947156278589081</v>
      </c>
      <c r="N365" s="35">
        <v>0.88294759285892688</v>
      </c>
      <c r="O365" s="37">
        <v>-0.46947156278589081</v>
      </c>
      <c r="P365" s="39">
        <v>0.11705240714107312</v>
      </c>
      <c r="Q365" s="39">
        <v>0.11705240714107312</v>
      </c>
      <c r="R365" s="41">
        <v>0.48384379119933552</v>
      </c>
      <c r="Z365" s="8"/>
      <c r="AA365" s="8"/>
      <c r="AI365" s="23"/>
      <c r="AJ365" s="23"/>
      <c r="AK365" s="23"/>
      <c r="AL365" s="23"/>
      <c r="AN365" s="23"/>
      <c r="AQ365" s="24"/>
      <c r="AT365"/>
      <c r="AU365"/>
      <c r="BG365" s="24"/>
      <c r="BH365" s="24"/>
      <c r="BI365" s="72"/>
      <c r="BL365" s="71"/>
      <c r="BM365" s="73"/>
      <c r="BO365" s="26"/>
      <c r="BP365" s="26"/>
      <c r="BQ365" s="26"/>
      <c r="BR365" s="26"/>
      <c r="BS365" s="26"/>
      <c r="BT365" s="26"/>
      <c r="CA365" s="42"/>
      <c r="CT365" s="43"/>
      <c r="CU365" s="43"/>
    </row>
    <row r="366" spans="8:99" x14ac:dyDescent="0.25">
      <c r="H366" s="32">
        <f t="shared" si="10"/>
        <v>0</v>
      </c>
      <c r="I366" s="44" t="s">
        <v>804</v>
      </c>
      <c r="J366" s="66" t="s">
        <v>805</v>
      </c>
      <c r="K366" s="34">
        <v>5.8119464091411173</v>
      </c>
      <c r="L366" s="38" t="s">
        <v>2</v>
      </c>
      <c r="M366" s="34">
        <v>-0.45399049973954697</v>
      </c>
      <c r="N366" s="34">
        <v>0.89100652418836779</v>
      </c>
      <c r="O366" s="36">
        <v>-0.45399049973954697</v>
      </c>
      <c r="P366" s="38">
        <v>0.10899347581163221</v>
      </c>
      <c r="Q366" s="38">
        <v>0.10899347581163221</v>
      </c>
      <c r="R366" s="40">
        <v>0.466890727711811</v>
      </c>
      <c r="Z366" s="8"/>
      <c r="AA366" s="8"/>
      <c r="AI366" s="23"/>
      <c r="AJ366" s="23"/>
      <c r="AK366" s="23"/>
      <c r="AL366" s="23"/>
      <c r="AN366" s="23"/>
      <c r="AQ366" s="24"/>
      <c r="AT366"/>
      <c r="AU366"/>
      <c r="BG366" s="24"/>
      <c r="BH366" s="24"/>
      <c r="BI366" s="72"/>
      <c r="BL366" s="71"/>
      <c r="BM366" s="73"/>
      <c r="BO366" s="26"/>
      <c r="BP366" s="26"/>
      <c r="BQ366" s="26"/>
      <c r="BR366" s="26"/>
      <c r="BS366" s="26"/>
      <c r="BT366" s="26"/>
      <c r="CA366" s="42"/>
      <c r="CT366" s="43"/>
      <c r="CU366" s="43"/>
    </row>
    <row r="367" spans="8:99" x14ac:dyDescent="0.25">
      <c r="H367" s="32">
        <f t="shared" si="10"/>
        <v>0</v>
      </c>
      <c r="I367" s="45" t="s">
        <v>806</v>
      </c>
      <c r="J367" s="32" t="s">
        <v>807</v>
      </c>
      <c r="K367" s="35">
        <v>5.8293997016610613</v>
      </c>
      <c r="L367" s="39" t="s">
        <v>2</v>
      </c>
      <c r="M367" s="35">
        <v>-0.43837114678907702</v>
      </c>
      <c r="N367" s="35">
        <v>0.89879404629916715</v>
      </c>
      <c r="O367" s="37">
        <v>-0.43837114678907702</v>
      </c>
      <c r="P367" s="39">
        <v>0.10120595370083285</v>
      </c>
      <c r="Q367" s="39">
        <v>0.10120595370083285</v>
      </c>
      <c r="R367" s="41">
        <v>0.44990210868772956</v>
      </c>
      <c r="Z367" s="8"/>
      <c r="AA367" s="8"/>
      <c r="AI367" s="23"/>
      <c r="AJ367" s="23"/>
      <c r="AK367" s="23"/>
      <c r="AL367" s="23"/>
      <c r="AN367" s="23"/>
      <c r="AQ367" s="24"/>
      <c r="AT367"/>
      <c r="AU367"/>
      <c r="BG367" s="24"/>
      <c r="BH367" s="24"/>
      <c r="BI367" s="72"/>
      <c r="BL367" s="71"/>
      <c r="BM367" s="73"/>
      <c r="BO367" s="26"/>
      <c r="BP367" s="26"/>
      <c r="BQ367" s="26"/>
      <c r="BR367" s="26"/>
      <c r="BS367" s="26"/>
      <c r="BT367" s="26"/>
      <c r="CA367" s="42"/>
      <c r="CT367" s="43"/>
      <c r="CU367" s="43"/>
    </row>
    <row r="368" spans="8:99" x14ac:dyDescent="0.25">
      <c r="H368" s="32">
        <f t="shared" si="10"/>
        <v>0</v>
      </c>
      <c r="I368" s="44" t="s">
        <v>808</v>
      </c>
      <c r="J368" s="66" t="s">
        <v>809</v>
      </c>
      <c r="K368" s="34">
        <v>5.8468529941810035</v>
      </c>
      <c r="L368" s="38" t="s">
        <v>2</v>
      </c>
      <c r="M368" s="34">
        <v>-0.4226182617407</v>
      </c>
      <c r="N368" s="34">
        <v>0.90630778703664971</v>
      </c>
      <c r="O368" s="36">
        <v>-0.4226182617407</v>
      </c>
      <c r="P368" s="38">
        <v>9.3692212963350285E-2</v>
      </c>
      <c r="Q368" s="38">
        <v>9.3692212963350285E-2</v>
      </c>
      <c r="R368" s="40">
        <v>0.43287922787620636</v>
      </c>
      <c r="Z368" s="8"/>
      <c r="AA368" s="8"/>
      <c r="AI368" s="23"/>
      <c r="AJ368" s="23"/>
      <c r="AK368" s="23"/>
      <c r="AL368" s="23"/>
      <c r="AN368" s="23"/>
      <c r="AQ368" s="24"/>
      <c r="AT368"/>
      <c r="AU368"/>
      <c r="BG368" s="24"/>
      <c r="BH368" s="24"/>
      <c r="BI368" s="72"/>
      <c r="BL368" s="71"/>
      <c r="BM368" s="73"/>
      <c r="BO368" s="26"/>
      <c r="BP368" s="26"/>
      <c r="BQ368" s="26"/>
      <c r="BR368" s="26"/>
      <c r="BS368" s="26"/>
      <c r="BT368" s="26"/>
      <c r="CA368" s="42"/>
      <c r="CT368" s="43"/>
      <c r="CU368" s="43"/>
    </row>
    <row r="369" spans="8:99" x14ac:dyDescent="0.25">
      <c r="H369" s="32">
        <f t="shared" si="10"/>
        <v>0</v>
      </c>
      <c r="I369" s="45" t="s">
        <v>810</v>
      </c>
      <c r="J369" s="32" t="s">
        <v>811</v>
      </c>
      <c r="K369" s="35">
        <v>5.8643062867009474</v>
      </c>
      <c r="L369" s="39" t="s">
        <v>2</v>
      </c>
      <c r="M369" s="35">
        <v>-0.40673664307580015</v>
      </c>
      <c r="N369" s="35">
        <v>0.91354545764260098</v>
      </c>
      <c r="O369" s="37">
        <v>-0.40673664307580015</v>
      </c>
      <c r="P369" s="39">
        <v>8.6454542357399022E-2</v>
      </c>
      <c r="Q369" s="39">
        <v>8.6454542357399022E-2</v>
      </c>
      <c r="R369" s="41">
        <v>0.41582338163551863</v>
      </c>
      <c r="Z369" s="8"/>
      <c r="AA369" s="8"/>
      <c r="AI369" s="23"/>
      <c r="AJ369" s="23"/>
      <c r="AK369" s="23"/>
      <c r="AL369" s="23"/>
      <c r="AN369" s="23"/>
      <c r="AQ369" s="24"/>
      <c r="AT369"/>
      <c r="AU369"/>
      <c r="BG369" s="24"/>
      <c r="BH369" s="24"/>
      <c r="BI369" s="72"/>
      <c r="BL369" s="71"/>
      <c r="BM369" s="73"/>
      <c r="BO369" s="26"/>
      <c r="BP369" s="26"/>
      <c r="BQ369" s="26"/>
      <c r="BR369" s="26"/>
      <c r="BS369" s="26"/>
      <c r="BT369" s="26"/>
      <c r="CA369" s="42"/>
      <c r="CT369" s="43"/>
      <c r="CU369" s="43"/>
    </row>
    <row r="370" spans="8:99" x14ac:dyDescent="0.25">
      <c r="H370" s="32">
        <f t="shared" si="10"/>
        <v>0</v>
      </c>
      <c r="I370" s="44" t="s">
        <v>812</v>
      </c>
      <c r="J370" s="66" t="s">
        <v>813</v>
      </c>
      <c r="K370" s="34">
        <v>5.8817595792208897</v>
      </c>
      <c r="L370" s="38" t="s">
        <v>2</v>
      </c>
      <c r="M370" s="34">
        <v>-0.39073112848927471</v>
      </c>
      <c r="N370" s="34">
        <v>0.92050485345243993</v>
      </c>
      <c r="O370" s="36">
        <v>-0.39073112848927471</v>
      </c>
      <c r="P370" s="38">
        <v>7.9495146547560069E-2</v>
      </c>
      <c r="Q370" s="38">
        <v>7.9495146547560069E-2</v>
      </c>
      <c r="R370" s="40">
        <v>0.39873586883439538</v>
      </c>
      <c r="Z370" s="8"/>
      <c r="AA370" s="8"/>
      <c r="AI370" s="23"/>
      <c r="AJ370" s="23"/>
      <c r="AK370" s="23"/>
      <c r="AL370" s="23"/>
      <c r="AN370" s="23"/>
      <c r="AQ370" s="24"/>
      <c r="AT370"/>
      <c r="AU370"/>
      <c r="BG370" s="24"/>
      <c r="BH370" s="24"/>
      <c r="BI370" s="72"/>
      <c r="BL370" s="71"/>
      <c r="BM370" s="73"/>
      <c r="BO370" s="26"/>
      <c r="BP370" s="26"/>
      <c r="BQ370" s="26"/>
      <c r="BR370" s="26"/>
      <c r="BS370" s="26"/>
      <c r="BT370" s="26"/>
      <c r="CA370" s="42"/>
      <c r="CT370" s="43"/>
      <c r="CU370" s="43"/>
    </row>
    <row r="371" spans="8:99" x14ac:dyDescent="0.25">
      <c r="H371" s="32">
        <f t="shared" si="10"/>
        <v>0</v>
      </c>
      <c r="I371" s="45" t="s">
        <v>814</v>
      </c>
      <c r="J371" s="32" t="s">
        <v>815</v>
      </c>
      <c r="K371" s="35">
        <v>5.8992128717408336</v>
      </c>
      <c r="L371" s="39" t="s">
        <v>2</v>
      </c>
      <c r="M371" s="35">
        <v>-0.37460659341591235</v>
      </c>
      <c r="N371" s="35">
        <v>0.92718385456678731</v>
      </c>
      <c r="O371" s="37">
        <v>-0.37460659341591235</v>
      </c>
      <c r="P371" s="39">
        <v>7.2816145433212687E-2</v>
      </c>
      <c r="Q371" s="39">
        <v>7.2816145433212687E-2</v>
      </c>
      <c r="R371" s="41">
        <v>0.38161799075308994</v>
      </c>
      <c r="Z371" s="8"/>
      <c r="AA371" s="8"/>
      <c r="AI371" s="23"/>
      <c r="AJ371" s="23"/>
      <c r="AK371" s="23"/>
      <c r="AL371" s="23"/>
      <c r="AN371" s="23"/>
      <c r="AQ371" s="24"/>
      <c r="AT371"/>
      <c r="AU371"/>
      <c r="BG371" s="24"/>
      <c r="BH371" s="24"/>
      <c r="BI371" s="72"/>
      <c r="BL371" s="71"/>
      <c r="BM371" s="73"/>
      <c r="BO371" s="26"/>
      <c r="BP371" s="26"/>
      <c r="BQ371" s="26"/>
      <c r="BR371" s="26"/>
      <c r="BS371" s="26"/>
      <c r="BT371" s="26"/>
      <c r="CA371" s="42"/>
      <c r="CT371" s="43"/>
      <c r="CU371" s="43"/>
    </row>
    <row r="372" spans="8:99" x14ac:dyDescent="0.25">
      <c r="H372" s="32">
        <f t="shared" si="10"/>
        <v>0</v>
      </c>
      <c r="I372" s="44" t="s">
        <v>816</v>
      </c>
      <c r="J372" s="66" t="s">
        <v>817</v>
      </c>
      <c r="K372" s="34">
        <v>5.9166661642607767</v>
      </c>
      <c r="L372" s="38" t="s">
        <v>2</v>
      </c>
      <c r="M372" s="34">
        <v>-0.35836794954530077</v>
      </c>
      <c r="N372" s="34">
        <v>0.93358042649720152</v>
      </c>
      <c r="O372" s="36">
        <v>-0.35836794954530077</v>
      </c>
      <c r="P372" s="38">
        <v>6.6419573502798479E-2</v>
      </c>
      <c r="Q372" s="38">
        <v>6.6419573502798479E-2</v>
      </c>
      <c r="R372" s="40">
        <v>0.36447105098429544</v>
      </c>
      <c r="Z372" s="8"/>
      <c r="AA372" s="8"/>
      <c r="AI372" s="23"/>
      <c r="AJ372" s="23"/>
      <c r="AK372" s="23"/>
      <c r="AL372" s="23"/>
      <c r="AN372" s="23"/>
      <c r="AQ372" s="24"/>
      <c r="AT372"/>
      <c r="AU372"/>
      <c r="BG372" s="24"/>
      <c r="BH372" s="24"/>
      <c r="BI372" s="72"/>
      <c r="BL372" s="71"/>
      <c r="BM372" s="73"/>
      <c r="BO372" s="26"/>
      <c r="BP372" s="26"/>
      <c r="BQ372" s="26"/>
      <c r="BR372" s="26"/>
      <c r="BS372" s="26"/>
      <c r="BT372" s="26"/>
      <c r="CA372" s="42"/>
      <c r="CT372" s="43"/>
      <c r="CU372" s="43"/>
    </row>
    <row r="373" spans="8:99" x14ac:dyDescent="0.25">
      <c r="H373" s="32">
        <f t="shared" si="10"/>
        <v>0</v>
      </c>
      <c r="I373" s="45" t="s">
        <v>818</v>
      </c>
      <c r="J373" s="32" t="s">
        <v>819</v>
      </c>
      <c r="K373" s="35">
        <v>5.9341194567807207</v>
      </c>
      <c r="L373" s="39" t="s">
        <v>2</v>
      </c>
      <c r="M373" s="35">
        <v>-0.3420201433256686</v>
      </c>
      <c r="N373" s="35">
        <v>0.93969262078590843</v>
      </c>
      <c r="O373" s="37">
        <v>-0.3420201433256686</v>
      </c>
      <c r="P373" s="39">
        <v>6.0307379214091572E-2</v>
      </c>
      <c r="Q373" s="39">
        <v>6.0307379214091572E-2</v>
      </c>
      <c r="R373" s="41">
        <v>0.34729635533386055</v>
      </c>
      <c r="Z373" s="8"/>
      <c r="AA373" s="8"/>
      <c r="AI373" s="23"/>
      <c r="AJ373" s="23"/>
      <c r="AK373" s="23"/>
      <c r="AL373" s="23"/>
      <c r="AN373" s="23"/>
      <c r="AQ373" s="24"/>
      <c r="AT373"/>
      <c r="AU373"/>
      <c r="BG373" s="24"/>
      <c r="BH373" s="24"/>
      <c r="BI373" s="72"/>
      <c r="BL373" s="71"/>
      <c r="BM373" s="73"/>
      <c r="BO373" s="26"/>
      <c r="BP373" s="26"/>
      <c r="BQ373" s="26"/>
      <c r="BR373" s="26"/>
      <c r="BS373" s="26"/>
      <c r="BT373" s="26"/>
      <c r="CA373" s="42"/>
      <c r="CT373" s="43"/>
      <c r="CU373" s="43"/>
    </row>
    <row r="374" spans="8:99" x14ac:dyDescent="0.25">
      <c r="H374" s="32">
        <f t="shared" si="10"/>
        <v>0</v>
      </c>
      <c r="I374" s="44" t="s">
        <v>820</v>
      </c>
      <c r="J374" s="66" t="s">
        <v>821</v>
      </c>
      <c r="K374" s="34">
        <v>5.9515727493006629</v>
      </c>
      <c r="L374" s="38" t="s">
        <v>2</v>
      </c>
      <c r="M374" s="34">
        <v>-0.32556815445715753</v>
      </c>
      <c r="N374" s="34">
        <v>0.94551857559931651</v>
      </c>
      <c r="O374" s="36">
        <v>-0.32556815445715753</v>
      </c>
      <c r="P374" s="38">
        <v>5.4481424400683487E-2</v>
      </c>
      <c r="Q374" s="38">
        <v>5.4481424400683487E-2</v>
      </c>
      <c r="R374" s="40">
        <v>0.3300952117213562</v>
      </c>
      <c r="Z374" s="8"/>
      <c r="AA374" s="8"/>
      <c r="AI374" s="23"/>
      <c r="AJ374" s="23"/>
      <c r="AK374" s="23"/>
      <c r="AL374" s="23"/>
      <c r="AN374" s="23"/>
      <c r="AQ374" s="24"/>
      <c r="AT374"/>
      <c r="AU374"/>
      <c r="BG374" s="24"/>
      <c r="BH374" s="24"/>
      <c r="BI374" s="72"/>
      <c r="BL374" s="71"/>
      <c r="BM374" s="73"/>
      <c r="BO374" s="26"/>
      <c r="BP374" s="26"/>
      <c r="BQ374" s="26"/>
      <c r="BR374" s="26"/>
      <c r="BS374" s="26"/>
      <c r="BT374" s="26"/>
      <c r="CA374" s="42"/>
      <c r="CT374" s="43"/>
      <c r="CU374" s="43"/>
    </row>
    <row r="375" spans="8:99" x14ac:dyDescent="0.25">
      <c r="H375" s="32">
        <f t="shared" si="10"/>
        <v>0</v>
      </c>
      <c r="I375" s="45" t="s">
        <v>822</v>
      </c>
      <c r="J375" s="32" t="s">
        <v>823</v>
      </c>
      <c r="K375" s="35">
        <v>5.9690260418206069</v>
      </c>
      <c r="L375" s="39" t="s">
        <v>2</v>
      </c>
      <c r="M375" s="35">
        <v>-0.30901699437494762</v>
      </c>
      <c r="N375" s="35">
        <v>0.95105651629515353</v>
      </c>
      <c r="O375" s="37">
        <v>-0.30901699437494762</v>
      </c>
      <c r="P375" s="39">
        <v>4.8943483704846469E-2</v>
      </c>
      <c r="Q375" s="39">
        <v>4.8943483704846469E-2</v>
      </c>
      <c r="R375" s="41">
        <v>0.31286893008046196</v>
      </c>
      <c r="Z375" s="8"/>
      <c r="AA375" s="8"/>
      <c r="AI375" s="23"/>
      <c r="AJ375" s="23"/>
      <c r="AK375" s="23"/>
      <c r="AL375" s="23"/>
      <c r="AN375" s="23"/>
      <c r="AQ375" s="24"/>
      <c r="AT375"/>
      <c r="AU375"/>
      <c r="BG375" s="24"/>
      <c r="BH375" s="24"/>
      <c r="BI375" s="72"/>
      <c r="BL375" s="71"/>
      <c r="BM375" s="73"/>
      <c r="BO375" s="26"/>
      <c r="BP375" s="26"/>
      <c r="BQ375" s="26"/>
      <c r="BR375" s="26"/>
      <c r="BS375" s="26"/>
      <c r="BT375" s="26"/>
      <c r="CA375" s="42"/>
      <c r="CT375" s="43"/>
      <c r="CU375" s="43"/>
    </row>
    <row r="376" spans="8:99" x14ac:dyDescent="0.25">
      <c r="H376" s="32">
        <f t="shared" si="10"/>
        <v>0</v>
      </c>
      <c r="I376" s="44" t="s">
        <v>824</v>
      </c>
      <c r="J376" s="66" t="s">
        <v>825</v>
      </c>
      <c r="K376" s="34">
        <v>5.9864793343405509</v>
      </c>
      <c r="L376" s="38" t="s">
        <v>2</v>
      </c>
      <c r="M376" s="34">
        <v>-0.29237170472273627</v>
      </c>
      <c r="N376" s="34">
        <v>0.95630475596303566</v>
      </c>
      <c r="O376" s="36">
        <v>-0.29237170472273627</v>
      </c>
      <c r="P376" s="38">
        <v>4.3695244036964342E-2</v>
      </c>
      <c r="Q376" s="38">
        <v>4.3695244036964342E-2</v>
      </c>
      <c r="R376" s="40">
        <v>0.29561882225922076</v>
      </c>
      <c r="Z376" s="8"/>
      <c r="AA376" s="8"/>
      <c r="AI376" s="23"/>
      <c r="AJ376" s="23"/>
      <c r="AK376" s="23"/>
      <c r="AL376" s="23"/>
      <c r="AN376" s="23"/>
      <c r="AQ376" s="24"/>
      <c r="AT376"/>
      <c r="AU376"/>
      <c r="BG376" s="24"/>
      <c r="BH376" s="24"/>
      <c r="BI376" s="72"/>
      <c r="BL376" s="71"/>
      <c r="BM376" s="73"/>
      <c r="BO376" s="26"/>
      <c r="BP376" s="26"/>
      <c r="BQ376" s="26"/>
      <c r="BR376" s="26"/>
      <c r="BS376" s="26"/>
      <c r="BT376" s="26"/>
      <c r="CA376" s="42"/>
      <c r="CT376" s="43"/>
      <c r="CU376" s="43"/>
    </row>
    <row r="377" spans="8:99" x14ac:dyDescent="0.25">
      <c r="H377" s="32">
        <f t="shared" si="10"/>
        <v>0</v>
      </c>
      <c r="I377" s="45" t="s">
        <v>826</v>
      </c>
      <c r="J377" s="32" t="s">
        <v>827</v>
      </c>
      <c r="K377" s="35">
        <v>6.0039326268604931</v>
      </c>
      <c r="L377" s="39" t="s">
        <v>2</v>
      </c>
      <c r="M377" s="35">
        <v>-0.27563735581699977</v>
      </c>
      <c r="N377" s="35">
        <v>0.96126169593831867</v>
      </c>
      <c r="O377" s="37">
        <v>-0.27563735581699977</v>
      </c>
      <c r="P377" s="39">
        <v>3.8738304061681328E-2</v>
      </c>
      <c r="Q377" s="39">
        <v>3.8738304061681328E-2</v>
      </c>
      <c r="R377" s="41">
        <v>0.27834620192013149</v>
      </c>
      <c r="Z377" s="8"/>
      <c r="AA377" s="8"/>
      <c r="AI377" s="23"/>
      <c r="AJ377" s="23"/>
      <c r="AK377" s="23"/>
      <c r="AL377" s="23"/>
      <c r="AN377" s="23"/>
      <c r="AQ377" s="24"/>
      <c r="AT377"/>
      <c r="AU377"/>
      <c r="BG377" s="24"/>
      <c r="BH377" s="24"/>
      <c r="BI377" s="72"/>
      <c r="BL377" s="71"/>
      <c r="BM377" s="73"/>
      <c r="BO377" s="26"/>
      <c r="BP377" s="26"/>
      <c r="BQ377" s="26"/>
      <c r="BR377" s="26"/>
      <c r="BS377" s="26"/>
      <c r="BT377" s="26"/>
      <c r="CA377" s="42"/>
      <c r="CT377" s="43"/>
      <c r="CU377" s="43"/>
    </row>
    <row r="378" spans="8:99" x14ac:dyDescent="0.25">
      <c r="H378" s="32">
        <f t="shared" si="10"/>
        <v>0</v>
      </c>
      <c r="I378" s="44" t="s">
        <v>828</v>
      </c>
      <c r="J378" s="66" t="s">
        <v>829</v>
      </c>
      <c r="K378" s="34">
        <v>6.0213859193804371</v>
      </c>
      <c r="L378" s="38" t="s">
        <v>2</v>
      </c>
      <c r="M378" s="34">
        <v>-0.25881904510252068</v>
      </c>
      <c r="N378" s="34">
        <v>0.96592582628906831</v>
      </c>
      <c r="O378" s="36">
        <v>-0.25881904510252068</v>
      </c>
      <c r="P378" s="38">
        <v>3.4074173710931688E-2</v>
      </c>
      <c r="Q378" s="38">
        <v>3.4074173710931688E-2</v>
      </c>
      <c r="R378" s="40">
        <v>0.26105238444010309</v>
      </c>
      <c r="Z378" s="8"/>
      <c r="AA378" s="8"/>
      <c r="AI378" s="23"/>
      <c r="AJ378" s="23"/>
      <c r="AK378" s="23"/>
      <c r="AL378" s="23"/>
      <c r="AN378" s="23"/>
      <c r="AQ378" s="24"/>
      <c r="AT378"/>
      <c r="AU378"/>
      <c r="BG378" s="24"/>
      <c r="BH378" s="24"/>
      <c r="BI378" s="72"/>
      <c r="BL378" s="71"/>
      <c r="BM378" s="73"/>
      <c r="BO378" s="26"/>
      <c r="BP378" s="26"/>
      <c r="BQ378" s="26"/>
      <c r="BR378" s="26"/>
      <c r="BS378" s="26"/>
      <c r="BT378" s="26"/>
      <c r="CA378" s="42"/>
      <c r="CT378" s="43"/>
      <c r="CU378" s="43"/>
    </row>
    <row r="379" spans="8:99" x14ac:dyDescent="0.25">
      <c r="H379" s="32">
        <f t="shared" si="10"/>
        <v>0</v>
      </c>
      <c r="I379" s="45" t="s">
        <v>830</v>
      </c>
      <c r="J379" s="32" t="s">
        <v>831</v>
      </c>
      <c r="K379" s="35">
        <v>6.0388392119003802</v>
      </c>
      <c r="L379" s="39" t="s">
        <v>2</v>
      </c>
      <c r="M379" s="35">
        <v>-0.24192189559966787</v>
      </c>
      <c r="N379" s="35">
        <v>0.97029572627599647</v>
      </c>
      <c r="O379" s="37">
        <v>-0.24192189559966787</v>
      </c>
      <c r="P379" s="39">
        <v>2.9704273724003527E-2</v>
      </c>
      <c r="Q379" s="39">
        <v>2.9704273724003527E-2</v>
      </c>
      <c r="R379" s="41">
        <v>0.24373868681029512</v>
      </c>
      <c r="Z379" s="8"/>
      <c r="AA379" s="8"/>
      <c r="AI379" s="23"/>
      <c r="AJ379" s="23"/>
      <c r="AK379" s="23"/>
      <c r="AL379" s="23"/>
      <c r="AN379" s="23"/>
      <c r="AQ379" s="24"/>
      <c r="AT379"/>
      <c r="AU379"/>
      <c r="BG379" s="24"/>
      <c r="BH379" s="24"/>
      <c r="BI379" s="72"/>
      <c r="BL379" s="71"/>
      <c r="BM379" s="73"/>
      <c r="BO379" s="26"/>
      <c r="BP379" s="26"/>
      <c r="BQ379" s="26"/>
      <c r="BR379" s="26"/>
      <c r="BS379" s="26"/>
      <c r="BT379" s="26"/>
      <c r="CA379" s="42"/>
      <c r="CT379" s="43"/>
      <c r="CU379" s="43"/>
    </row>
    <row r="380" spans="8:99" x14ac:dyDescent="0.25">
      <c r="H380" s="32">
        <f t="shared" si="10"/>
        <v>0</v>
      </c>
      <c r="I380" s="44" t="s">
        <v>832</v>
      </c>
      <c r="J380" s="66" t="s">
        <v>833</v>
      </c>
      <c r="K380" s="34">
        <v>6.0562925044203233</v>
      </c>
      <c r="L380" s="38" t="s">
        <v>2</v>
      </c>
      <c r="M380" s="34">
        <v>-0.22495105434386534</v>
      </c>
      <c r="N380" s="34">
        <v>0.97437006478523513</v>
      </c>
      <c r="O380" s="36">
        <v>-0.22495105434386534</v>
      </c>
      <c r="P380" s="38">
        <v>2.5629935214764865E-2</v>
      </c>
      <c r="Q380" s="38">
        <v>2.5629935214764865E-2</v>
      </c>
      <c r="R380" s="40">
        <v>0.22640642753581378</v>
      </c>
      <c r="Z380" s="8"/>
      <c r="AA380" s="8"/>
      <c r="AI380" s="23"/>
      <c r="AJ380" s="23"/>
      <c r="AK380" s="23"/>
      <c r="AL380" s="23"/>
      <c r="AN380" s="23"/>
      <c r="AQ380" s="24"/>
      <c r="AT380"/>
      <c r="AU380"/>
      <c r="BG380" s="24"/>
      <c r="BH380" s="24"/>
      <c r="BI380" s="72"/>
      <c r="BL380" s="71"/>
      <c r="BM380" s="73"/>
      <c r="BO380" s="26"/>
      <c r="BP380" s="26"/>
      <c r="BQ380" s="26"/>
      <c r="BR380" s="26"/>
      <c r="BS380" s="26"/>
      <c r="BT380" s="26"/>
      <c r="CA380" s="42"/>
      <c r="CT380" s="43"/>
      <c r="CU380" s="43"/>
    </row>
    <row r="381" spans="8:99" x14ac:dyDescent="0.25">
      <c r="H381" s="32">
        <f t="shared" si="10"/>
        <v>0</v>
      </c>
      <c r="I381" s="45" t="s">
        <v>834</v>
      </c>
      <c r="J381" s="32" t="s">
        <v>835</v>
      </c>
      <c r="K381" s="35">
        <v>6.0737457969402664</v>
      </c>
      <c r="L381" s="39" t="s">
        <v>2</v>
      </c>
      <c r="M381" s="35">
        <v>-0.20791169081775987</v>
      </c>
      <c r="N381" s="35">
        <v>0.97814760073380558</v>
      </c>
      <c r="O381" s="37">
        <v>-0.20791169081775987</v>
      </c>
      <c r="P381" s="39">
        <v>2.1852399266194422E-2</v>
      </c>
      <c r="Q381" s="39">
        <v>2.1852399266194422E-2</v>
      </c>
      <c r="R381" s="41">
        <v>0.20905692653530747</v>
      </c>
      <c r="Z381" s="8"/>
      <c r="AA381" s="8"/>
      <c r="AI381" s="23"/>
      <c r="AJ381" s="23"/>
      <c r="AK381" s="23"/>
      <c r="AL381" s="23"/>
      <c r="AN381" s="23"/>
      <c r="AQ381" s="24"/>
      <c r="AT381"/>
      <c r="AU381"/>
      <c r="BG381" s="24"/>
      <c r="BH381" s="24"/>
      <c r="BI381" s="72"/>
      <c r="BL381" s="71"/>
      <c r="BM381" s="73"/>
      <c r="BO381" s="26"/>
      <c r="BP381" s="26"/>
      <c r="BQ381" s="26"/>
      <c r="BR381" s="26"/>
      <c r="BS381" s="26"/>
      <c r="BT381" s="26"/>
      <c r="CA381" s="42"/>
      <c r="CT381" s="43"/>
      <c r="CU381" s="43"/>
    </row>
    <row r="382" spans="8:99" x14ac:dyDescent="0.25">
      <c r="H382" s="32">
        <f t="shared" si="10"/>
        <v>0</v>
      </c>
      <c r="I382" s="44" t="s">
        <v>836</v>
      </c>
      <c r="J382" s="66" t="s">
        <v>837</v>
      </c>
      <c r="K382" s="34">
        <v>6.0911990894602104</v>
      </c>
      <c r="L382" s="38" t="s">
        <v>2</v>
      </c>
      <c r="M382" s="34">
        <v>-0.19080899537654467</v>
      </c>
      <c r="N382" s="34">
        <v>0.98162718344766398</v>
      </c>
      <c r="O382" s="36">
        <v>-0.19080899537654467</v>
      </c>
      <c r="P382" s="38">
        <v>1.8372816552336024E-2</v>
      </c>
      <c r="Q382" s="38">
        <v>1.8372816552336024E-2</v>
      </c>
      <c r="R382" s="40">
        <v>0.19169150504044785</v>
      </c>
      <c r="Z382" s="8"/>
      <c r="AA382" s="8"/>
      <c r="AI382" s="23"/>
      <c r="AJ382" s="23"/>
      <c r="AK382" s="23"/>
      <c r="AL382" s="23"/>
      <c r="AN382" s="23"/>
      <c r="AQ382" s="24"/>
      <c r="AT382"/>
      <c r="AU382"/>
      <c r="BG382" s="24"/>
      <c r="BH382" s="24"/>
      <c r="BI382" s="72"/>
      <c r="BL382" s="71"/>
      <c r="BM382" s="73"/>
      <c r="BO382" s="26"/>
      <c r="BP382" s="26"/>
      <c r="BQ382" s="26"/>
      <c r="BR382" s="26"/>
      <c r="BS382" s="26"/>
      <c r="BT382" s="26"/>
      <c r="CA382" s="42"/>
      <c r="CT382" s="43"/>
      <c r="CU382" s="43"/>
    </row>
    <row r="383" spans="8:99" x14ac:dyDescent="0.25">
      <c r="H383" s="32">
        <f t="shared" si="10"/>
        <v>0</v>
      </c>
      <c r="I383" s="45" t="s">
        <v>838</v>
      </c>
      <c r="J383" s="32" t="s">
        <v>839</v>
      </c>
      <c r="K383" s="35">
        <v>6.1086523819801526</v>
      </c>
      <c r="L383" s="39" t="s">
        <v>2</v>
      </c>
      <c r="M383" s="35">
        <v>-0.17364817766693127</v>
      </c>
      <c r="N383" s="35">
        <v>0.98480775301220791</v>
      </c>
      <c r="O383" s="37">
        <v>-0.17364817766693127</v>
      </c>
      <c r="P383" s="39">
        <v>1.5192246987792091E-2</v>
      </c>
      <c r="Q383" s="39">
        <v>1.5192246987792091E-2</v>
      </c>
      <c r="R383" s="41">
        <v>0.17431148549531728</v>
      </c>
      <c r="Z383" s="8"/>
      <c r="AA383" s="8"/>
      <c r="AI383" s="23"/>
      <c r="AJ383" s="23"/>
      <c r="AK383" s="23"/>
      <c r="AL383" s="23"/>
      <c r="AN383" s="23"/>
      <c r="AQ383" s="24"/>
      <c r="AT383"/>
      <c r="AU383"/>
      <c r="BG383" s="24"/>
      <c r="BH383" s="24"/>
      <c r="BI383" s="72"/>
      <c r="BL383" s="71"/>
      <c r="BM383" s="73"/>
      <c r="BO383" s="26"/>
      <c r="BP383" s="26"/>
      <c r="BQ383" s="26"/>
      <c r="BR383" s="26"/>
      <c r="BS383" s="26"/>
      <c r="BT383" s="26"/>
      <c r="CA383" s="42"/>
      <c r="CT383" s="43"/>
      <c r="CU383" s="43"/>
    </row>
    <row r="384" spans="8:99" x14ac:dyDescent="0.25">
      <c r="H384" s="32">
        <f t="shared" si="10"/>
        <v>0</v>
      </c>
      <c r="I384" s="44" t="s">
        <v>840</v>
      </c>
      <c r="J384" s="66" t="s">
        <v>841</v>
      </c>
      <c r="K384" s="34">
        <v>6.1261056745000966</v>
      </c>
      <c r="L384" s="38" t="s">
        <v>2</v>
      </c>
      <c r="M384" s="34">
        <v>-0.15643446504023112</v>
      </c>
      <c r="N384" s="34">
        <v>0.98768834059513766</v>
      </c>
      <c r="O384" s="36">
        <v>-0.15643446504023112</v>
      </c>
      <c r="P384" s="38">
        <v>1.2311659404862341E-2</v>
      </c>
      <c r="Q384" s="38">
        <v>1.2311659404862341E-2</v>
      </c>
      <c r="R384" s="40">
        <v>0.15691819145569014</v>
      </c>
      <c r="Z384" s="8"/>
      <c r="AA384" s="8"/>
      <c r="AI384" s="23"/>
      <c r="AJ384" s="23"/>
      <c r="AK384" s="23"/>
      <c r="AL384" s="23"/>
      <c r="AN384" s="23"/>
      <c r="AQ384" s="24"/>
      <c r="AT384"/>
      <c r="AU384"/>
      <c r="BG384" s="24"/>
      <c r="BH384" s="24"/>
      <c r="BI384" s="72"/>
      <c r="BL384" s="71"/>
      <c r="BM384" s="73"/>
      <c r="BO384" s="26"/>
      <c r="BP384" s="26"/>
      <c r="BQ384" s="26"/>
      <c r="BR384" s="26"/>
      <c r="BS384" s="26"/>
      <c r="BT384" s="26"/>
      <c r="CA384" s="42"/>
      <c r="CT384" s="43"/>
      <c r="CU384" s="43"/>
    </row>
    <row r="385" spans="8:99" x14ac:dyDescent="0.25">
      <c r="H385" s="32">
        <f t="shared" si="10"/>
        <v>0</v>
      </c>
      <c r="I385" s="45" t="s">
        <v>842</v>
      </c>
      <c r="J385" s="32" t="s">
        <v>843</v>
      </c>
      <c r="K385" s="35">
        <v>6.1435589670200397</v>
      </c>
      <c r="L385" s="39" t="s">
        <v>2</v>
      </c>
      <c r="M385" s="35">
        <v>-0.13917310096006588</v>
      </c>
      <c r="N385" s="35">
        <v>0.99026806874157025</v>
      </c>
      <c r="O385" s="37">
        <v>-0.13917310096006588</v>
      </c>
      <c r="P385" s="39">
        <v>9.731931258429749E-3</v>
      </c>
      <c r="Q385" s="39">
        <v>9.731931258429749E-3</v>
      </c>
      <c r="R385" s="41">
        <v>0.13951294748825105</v>
      </c>
      <c r="Z385" s="8"/>
      <c r="AA385" s="8"/>
      <c r="AI385" s="23"/>
      <c r="AJ385" s="23"/>
      <c r="AK385" s="23"/>
      <c r="AL385" s="23"/>
      <c r="AN385" s="23"/>
      <c r="AQ385" s="24"/>
      <c r="AT385"/>
      <c r="AU385"/>
      <c r="BG385" s="24"/>
      <c r="BH385" s="24"/>
      <c r="BI385" s="72"/>
      <c r="BL385" s="71"/>
      <c r="BM385" s="73"/>
      <c r="BO385" s="26"/>
      <c r="BP385" s="26"/>
      <c r="BQ385" s="26"/>
      <c r="BR385" s="26"/>
      <c r="BS385" s="26"/>
      <c r="BT385" s="26"/>
      <c r="CA385" s="42"/>
      <c r="CT385" s="43"/>
      <c r="CU385" s="43"/>
    </row>
    <row r="386" spans="8:99" x14ac:dyDescent="0.25">
      <c r="H386" s="32">
        <f t="shared" si="10"/>
        <v>0</v>
      </c>
      <c r="I386" s="44" t="s">
        <v>844</v>
      </c>
      <c r="J386" s="66" t="s">
        <v>845</v>
      </c>
      <c r="K386" s="34">
        <v>6.1610122595399828</v>
      </c>
      <c r="L386" s="38" t="s">
        <v>2</v>
      </c>
      <c r="M386" s="34">
        <v>-0.12186934340514811</v>
      </c>
      <c r="N386" s="34">
        <v>0.99254615164132198</v>
      </c>
      <c r="O386" s="36">
        <v>-0.12186934340514811</v>
      </c>
      <c r="P386" s="38">
        <v>7.4538483586780169E-3</v>
      </c>
      <c r="Q386" s="38">
        <v>7.4538483586780169E-3</v>
      </c>
      <c r="R386" s="40">
        <v>0.12209707906971437</v>
      </c>
      <c r="Z386" s="8"/>
      <c r="AA386" s="8"/>
      <c r="AI386" s="23"/>
      <c r="AJ386" s="23"/>
      <c r="AK386" s="23"/>
      <c r="AL386" s="23"/>
      <c r="AN386" s="23"/>
      <c r="AQ386" s="24"/>
      <c r="AT386"/>
      <c r="AU386"/>
      <c r="BG386" s="24"/>
      <c r="BH386" s="24"/>
      <c r="BI386" s="72"/>
      <c r="BL386" s="71"/>
      <c r="BM386" s="73"/>
      <c r="BO386" s="26"/>
      <c r="BP386" s="26"/>
      <c r="BQ386" s="26"/>
      <c r="BR386" s="26"/>
      <c r="BS386" s="26"/>
      <c r="BT386" s="26"/>
      <c r="CA386" s="42"/>
      <c r="CT386" s="43"/>
      <c r="CU386" s="43"/>
    </row>
    <row r="387" spans="8:99" x14ac:dyDescent="0.25">
      <c r="H387" s="32">
        <f t="shared" si="10"/>
        <v>0</v>
      </c>
      <c r="I387" s="45" t="s">
        <v>846</v>
      </c>
      <c r="J387" s="32" t="s">
        <v>847</v>
      </c>
      <c r="K387" s="35">
        <v>6.1784655520599268</v>
      </c>
      <c r="L387" s="39" t="s">
        <v>2</v>
      </c>
      <c r="M387" s="35">
        <v>-0.10452846326765342</v>
      </c>
      <c r="N387" s="35">
        <v>0.99452189536827329</v>
      </c>
      <c r="O387" s="37">
        <v>-0.10452846326765342</v>
      </c>
      <c r="P387" s="39">
        <v>5.4781046317267101E-3</v>
      </c>
      <c r="Q387" s="39">
        <v>5.4781046317267101E-3</v>
      </c>
      <c r="R387" s="41">
        <v>0.10467191248588761</v>
      </c>
      <c r="Z387" s="8"/>
      <c r="AA387" s="8"/>
      <c r="AI387" s="23"/>
      <c r="AJ387" s="23"/>
      <c r="AK387" s="23"/>
      <c r="AL387" s="23"/>
      <c r="AN387" s="23"/>
      <c r="AQ387" s="24"/>
      <c r="AT387"/>
      <c r="AU387"/>
      <c r="BG387" s="24"/>
      <c r="BH387" s="24"/>
      <c r="BI387" s="72"/>
      <c r="BL387" s="71"/>
      <c r="BM387" s="73"/>
      <c r="BO387" s="26"/>
      <c r="BP387" s="26"/>
      <c r="BQ387" s="26"/>
      <c r="BR387" s="26"/>
      <c r="BS387" s="26"/>
      <c r="BT387" s="26"/>
      <c r="CA387" s="42"/>
      <c r="CT387" s="43"/>
      <c r="CU387" s="43"/>
    </row>
    <row r="388" spans="8:99" x14ac:dyDescent="0.25">
      <c r="H388" s="32">
        <f t="shared" si="10"/>
        <v>0</v>
      </c>
      <c r="I388" s="44" t="s">
        <v>848</v>
      </c>
      <c r="J388" s="66" t="s">
        <v>849</v>
      </c>
      <c r="K388" s="34">
        <v>6.1959188445798699</v>
      </c>
      <c r="L388" s="38" t="s">
        <v>2</v>
      </c>
      <c r="M388" s="34">
        <v>-8.7155742747658319E-2</v>
      </c>
      <c r="N388" s="34">
        <v>0.99619469809174555</v>
      </c>
      <c r="O388" s="36">
        <v>-8.7155742747658319E-2</v>
      </c>
      <c r="P388" s="38">
        <v>3.8053019082544548E-3</v>
      </c>
      <c r="Q388" s="38">
        <v>3.8053019082544548E-3</v>
      </c>
      <c r="R388" s="40">
        <v>8.7238774730672139E-2</v>
      </c>
      <c r="Z388" s="8"/>
      <c r="AA388" s="8"/>
      <c r="AI388" s="23"/>
      <c r="AJ388" s="23"/>
      <c r="AK388" s="23"/>
      <c r="AL388" s="23"/>
      <c r="AN388" s="23"/>
      <c r="AQ388" s="24"/>
      <c r="AT388"/>
      <c r="AU388"/>
      <c r="BG388" s="24"/>
      <c r="BH388" s="24"/>
      <c r="BI388" s="72"/>
      <c r="BL388" s="71"/>
      <c r="BM388" s="73"/>
      <c r="BO388" s="26"/>
      <c r="BP388" s="26"/>
      <c r="BQ388" s="26"/>
      <c r="BR388" s="26"/>
      <c r="BS388" s="26"/>
      <c r="BT388" s="26"/>
      <c r="CA388" s="42"/>
      <c r="CT388" s="43"/>
      <c r="CU388" s="43"/>
    </row>
    <row r="389" spans="8:99" x14ac:dyDescent="0.25">
      <c r="H389" s="32">
        <f t="shared" si="10"/>
        <v>0</v>
      </c>
      <c r="I389" s="45" t="s">
        <v>850</v>
      </c>
      <c r="J389" s="32" t="s">
        <v>851</v>
      </c>
      <c r="K389" s="35">
        <v>6.2133721370998138</v>
      </c>
      <c r="L389" s="39" t="s">
        <v>2</v>
      </c>
      <c r="M389" s="35">
        <v>-6.9756473744124761E-2</v>
      </c>
      <c r="N389" s="35">
        <v>0.99756405025982431</v>
      </c>
      <c r="O389" s="37">
        <v>-6.9756473744124761E-2</v>
      </c>
      <c r="P389" s="39">
        <v>2.4359497401756913E-3</v>
      </c>
      <c r="Q389" s="39">
        <v>2.4359497401756913E-3</v>
      </c>
      <c r="R389" s="41">
        <v>6.9798993405001397E-2</v>
      </c>
      <c r="Z389" s="8"/>
      <c r="AA389" s="8"/>
      <c r="AI389" s="23"/>
      <c r="AJ389" s="23"/>
      <c r="AK389" s="23"/>
      <c r="AL389" s="23"/>
      <c r="AN389" s="23"/>
      <c r="AQ389" s="24"/>
      <c r="AT389"/>
      <c r="AU389"/>
      <c r="BG389" s="24"/>
      <c r="BH389" s="24"/>
      <c r="BI389" s="72"/>
      <c r="BL389" s="71"/>
      <c r="BM389" s="73"/>
      <c r="BO389" s="26"/>
      <c r="BP389" s="26"/>
      <c r="BQ389" s="26"/>
      <c r="BR389" s="26"/>
      <c r="BS389" s="26"/>
      <c r="BT389" s="26"/>
      <c r="CA389" s="42"/>
      <c r="CT389" s="43"/>
      <c r="CU389" s="43"/>
    </row>
    <row r="390" spans="8:99" x14ac:dyDescent="0.25">
      <c r="H390" s="32">
        <f t="shared" si="10"/>
        <v>0</v>
      </c>
      <c r="I390" s="44" t="s">
        <v>852</v>
      </c>
      <c r="J390" s="66" t="s">
        <v>853</v>
      </c>
      <c r="K390" s="34">
        <v>6.2308254296197561</v>
      </c>
      <c r="L390" s="38" t="s">
        <v>2</v>
      </c>
      <c r="M390" s="34">
        <v>-5.2335956242944369E-2</v>
      </c>
      <c r="N390" s="34">
        <v>0.99862953475457383</v>
      </c>
      <c r="O390" s="36">
        <v>-5.2335956242944369E-2</v>
      </c>
      <c r="P390" s="38">
        <v>1.3704652454261668E-3</v>
      </c>
      <c r="Q390" s="38">
        <v>1.3704652454261668E-3</v>
      </c>
      <c r="R390" s="40">
        <v>5.2353896615746846E-2</v>
      </c>
      <c r="Z390" s="8"/>
      <c r="AA390" s="8"/>
      <c r="AI390" s="23"/>
      <c r="AJ390" s="23"/>
      <c r="AK390" s="23"/>
      <c r="AL390" s="23"/>
      <c r="AN390" s="23"/>
      <c r="AQ390" s="24"/>
      <c r="AT390"/>
      <c r="AU390"/>
      <c r="BG390" s="24"/>
      <c r="BH390" s="24"/>
      <c r="BI390" s="72"/>
      <c r="BL390" s="71"/>
      <c r="BM390" s="73"/>
      <c r="BO390" s="26"/>
      <c r="BP390" s="26"/>
      <c r="BQ390" s="26"/>
      <c r="BR390" s="26"/>
      <c r="BS390" s="26"/>
      <c r="BT390" s="26"/>
      <c r="CA390" s="42"/>
      <c r="CT390" s="43"/>
      <c r="CU390" s="43"/>
    </row>
    <row r="391" spans="8:99" x14ac:dyDescent="0.25">
      <c r="H391" s="32">
        <f t="shared" si="10"/>
        <v>0</v>
      </c>
      <c r="I391" s="45" t="s">
        <v>854</v>
      </c>
      <c r="J391" s="32" t="s">
        <v>855</v>
      </c>
      <c r="K391" s="35">
        <v>6.2482787221397</v>
      </c>
      <c r="L391" s="39" t="s">
        <v>2</v>
      </c>
      <c r="M391" s="35">
        <v>-3.4899496702500823E-2</v>
      </c>
      <c r="N391" s="35">
        <v>0.99939082701909576</v>
      </c>
      <c r="O391" s="37">
        <v>-3.4899496702500823E-2</v>
      </c>
      <c r="P391" s="39">
        <v>6.0917298090423788E-4</v>
      </c>
      <c r="Q391" s="39">
        <v>6.0917298090423788E-4</v>
      </c>
      <c r="R391" s="41">
        <v>3.4904812874566878E-2</v>
      </c>
      <c r="Z391" s="8"/>
      <c r="AA391" s="8"/>
      <c r="AI391" s="23"/>
      <c r="AJ391" s="23"/>
      <c r="AK391" s="23"/>
      <c r="AL391" s="23"/>
      <c r="AN391" s="23"/>
      <c r="AQ391" s="24"/>
      <c r="AT391"/>
      <c r="AU391"/>
      <c r="BG391" s="24"/>
      <c r="BH391" s="24"/>
      <c r="BI391" s="72"/>
      <c r="BL391" s="71"/>
      <c r="BM391" s="73"/>
      <c r="BO391" s="26"/>
      <c r="BP391" s="26"/>
      <c r="BQ391" s="26"/>
      <c r="BR391" s="26"/>
      <c r="BS391" s="26"/>
      <c r="BT391" s="26"/>
      <c r="CA391" s="42"/>
      <c r="CT391" s="43"/>
      <c r="CU391" s="43"/>
    </row>
    <row r="392" spans="8:99" x14ac:dyDescent="0.25">
      <c r="H392" s="32">
        <f t="shared" si="10"/>
        <v>0</v>
      </c>
      <c r="I392" s="44" t="s">
        <v>856</v>
      </c>
      <c r="J392" s="66" t="s">
        <v>857</v>
      </c>
      <c r="K392" s="34">
        <v>6.2657320146596422</v>
      </c>
      <c r="L392" s="38" t="s">
        <v>2</v>
      </c>
      <c r="M392" s="34">
        <v>-1.7452406437284448E-2</v>
      </c>
      <c r="N392" s="34">
        <v>0.99984769515639127</v>
      </c>
      <c r="O392" s="36">
        <v>-1.7452406437284448E-2</v>
      </c>
      <c r="P392" s="38">
        <v>1.5230484360873042E-4</v>
      </c>
      <c r="Q392" s="38">
        <v>1.5230484360873042E-4</v>
      </c>
      <c r="R392" s="40">
        <v>1.7453070996748806E-2</v>
      </c>
      <c r="Z392" s="8"/>
      <c r="AA392" s="8"/>
      <c r="AI392" s="23"/>
      <c r="AJ392" s="23"/>
      <c r="AK392" s="23"/>
      <c r="AL392" s="23"/>
      <c r="AN392" s="23"/>
      <c r="AQ392" s="24"/>
      <c r="AT392"/>
      <c r="AU392"/>
      <c r="BG392" s="24"/>
      <c r="BH392" s="24"/>
      <c r="BI392" s="72"/>
      <c r="BL392" s="71"/>
      <c r="BM392" s="73"/>
      <c r="BO392" s="26"/>
      <c r="BP392" s="26"/>
      <c r="BQ392" s="26"/>
      <c r="BR392" s="26"/>
      <c r="BS392" s="26"/>
      <c r="BT392" s="26"/>
      <c r="CA392" s="42"/>
      <c r="CT392" s="43"/>
      <c r="CU392" s="43"/>
    </row>
    <row r="393" spans="8:99" x14ac:dyDescent="0.25">
      <c r="H393" s="32">
        <f t="shared" si="10"/>
        <v>0</v>
      </c>
      <c r="I393" s="45" t="s">
        <v>858</v>
      </c>
      <c r="J393" s="32" t="s">
        <v>859</v>
      </c>
      <c r="K393" s="46">
        <v>6.2831853071795862</v>
      </c>
      <c r="L393" s="38" t="s">
        <v>2</v>
      </c>
      <c r="M393" s="35">
        <v>-2.45029690981724E-16</v>
      </c>
      <c r="N393" s="35">
        <v>1</v>
      </c>
      <c r="O393" s="37">
        <v>-2.45029690981724E-16</v>
      </c>
      <c r="P393" s="39">
        <v>0</v>
      </c>
      <c r="Q393" s="35">
        <v>0</v>
      </c>
      <c r="R393" s="39">
        <v>2.45029690981724E-16</v>
      </c>
      <c r="Z393" s="8"/>
      <c r="AA393" s="8"/>
      <c r="AI393" s="23"/>
      <c r="AJ393" s="23"/>
      <c r="AK393" s="23"/>
      <c r="AL393" s="23"/>
      <c r="AN393" s="23"/>
      <c r="AQ393" s="24"/>
      <c r="AT393"/>
      <c r="AU393"/>
      <c r="BG393" s="24"/>
      <c r="BH393" s="24"/>
      <c r="BI393" s="72"/>
      <c r="BL393" s="71"/>
      <c r="BM393" s="73"/>
      <c r="BO393" s="26"/>
      <c r="BP393" s="26"/>
      <c r="BQ393" s="26"/>
      <c r="BR393" s="26"/>
      <c r="BS393" s="26"/>
      <c r="BT393" s="26"/>
      <c r="CA393" s="42"/>
      <c r="CT393" s="43"/>
      <c r="CU393" s="43"/>
    </row>
    <row r="394" spans="8:99" s="8" customFormat="1" x14ac:dyDescent="0.25">
      <c r="H394" s="32"/>
      <c r="I394" s="32"/>
      <c r="J394" s="32"/>
      <c r="K394" s="46"/>
      <c r="L394" s="34"/>
      <c r="M394" s="35"/>
      <c r="N394" s="35"/>
      <c r="O394" s="35"/>
      <c r="P394" s="35"/>
      <c r="Q394" s="35"/>
      <c r="R394" s="35"/>
      <c r="S394" s="32"/>
      <c r="AI394" s="96"/>
      <c r="AJ394" s="96"/>
      <c r="AK394" s="96"/>
      <c r="AL394" s="96"/>
      <c r="AM394" s="96"/>
      <c r="AO394" s="96"/>
      <c r="AP394" s="96"/>
      <c r="AQ394" s="96"/>
      <c r="AR394" s="96"/>
      <c r="AS394" s="96"/>
      <c r="AT394" s="96"/>
      <c r="AU394" s="96"/>
      <c r="AV394" s="96"/>
      <c r="AW394" s="96"/>
      <c r="AX394" s="96"/>
      <c r="AY394" s="96"/>
      <c r="AZ394" s="96"/>
      <c r="BA394" s="96"/>
      <c r="BB394" s="96"/>
      <c r="BC394" s="96"/>
      <c r="BD394" s="96"/>
      <c r="BE394" s="96"/>
      <c r="BF394" s="96"/>
      <c r="BG394" s="96"/>
      <c r="BH394" s="96"/>
      <c r="BL394" s="96"/>
      <c r="BM394" s="96"/>
      <c r="BN394" s="32"/>
      <c r="BO394" s="32"/>
      <c r="BP394" s="32"/>
      <c r="BQ394" s="32"/>
      <c r="BR394" s="32"/>
      <c r="BS394" s="32"/>
      <c r="BT394" s="32"/>
      <c r="BU394" s="32"/>
      <c r="BV394" s="32"/>
      <c r="BW394" s="32"/>
      <c r="BX394" s="32"/>
      <c r="BY394" s="32"/>
      <c r="BZ394" s="32"/>
      <c r="CA394" s="32"/>
    </row>
    <row r="395" spans="8:99" s="8" customFormat="1" x14ac:dyDescent="0.25">
      <c r="H395" s="32"/>
      <c r="I395" s="32"/>
      <c r="J395" s="32"/>
      <c r="K395" s="46"/>
      <c r="L395" s="34"/>
      <c r="M395" s="35"/>
      <c r="N395" s="35"/>
      <c r="O395" s="35"/>
      <c r="P395" s="35"/>
      <c r="Q395" s="35"/>
      <c r="R395" s="35"/>
      <c r="S395" s="32"/>
      <c r="AI395" s="96"/>
      <c r="AJ395" s="96"/>
      <c r="AK395" s="96"/>
      <c r="AL395" s="96"/>
      <c r="AM395" s="96"/>
      <c r="AO395" s="96"/>
      <c r="AP395" s="96"/>
      <c r="AQ395" s="96"/>
      <c r="AR395" s="96"/>
      <c r="AS395" s="96"/>
      <c r="AT395" s="96"/>
      <c r="AU395" s="96"/>
      <c r="AV395" s="96"/>
      <c r="AW395" s="96"/>
      <c r="AX395" s="96"/>
      <c r="AY395" s="96"/>
      <c r="AZ395" s="96"/>
      <c r="BA395" s="96"/>
      <c r="BB395" s="96"/>
      <c r="BC395" s="96"/>
      <c r="BD395" s="96"/>
      <c r="BE395" s="96"/>
      <c r="BF395" s="96"/>
      <c r="BG395" s="96"/>
      <c r="BH395" s="96"/>
      <c r="BL395" s="96"/>
      <c r="BM395" s="96"/>
      <c r="BN395" s="32"/>
      <c r="BO395" s="32"/>
      <c r="BP395" s="32"/>
      <c r="BQ395" s="32"/>
      <c r="BR395" s="32"/>
      <c r="BS395" s="32"/>
      <c r="BT395" s="32"/>
      <c r="BU395" s="32"/>
      <c r="BV395" s="32"/>
      <c r="BW395" s="32"/>
      <c r="BX395" s="32"/>
      <c r="BY395" s="32"/>
      <c r="BZ395" s="32"/>
      <c r="CA395" s="32"/>
    </row>
    <row r="396" spans="8:99" s="8" customFormat="1" x14ac:dyDescent="0.25">
      <c r="H396" s="32"/>
      <c r="I396" s="32"/>
      <c r="J396" s="32"/>
      <c r="K396" s="46"/>
      <c r="L396" s="34"/>
      <c r="M396" s="35"/>
      <c r="N396" s="35"/>
      <c r="O396" s="35"/>
      <c r="P396" s="35"/>
      <c r="Q396" s="35"/>
      <c r="R396" s="35"/>
      <c r="S396" s="32"/>
      <c r="AI396" s="96"/>
      <c r="AJ396" s="96"/>
      <c r="AK396" s="96"/>
      <c r="AL396" s="96"/>
      <c r="AM396" s="96"/>
      <c r="AO396" s="96"/>
      <c r="AP396" s="96"/>
      <c r="AQ396" s="96"/>
      <c r="AR396" s="96"/>
      <c r="AS396" s="96"/>
      <c r="AT396" s="96"/>
      <c r="AU396" s="96"/>
      <c r="AV396" s="96"/>
      <c r="AW396" s="96"/>
      <c r="AX396" s="96"/>
      <c r="AY396" s="96"/>
      <c r="AZ396" s="96"/>
      <c r="BA396" s="96"/>
      <c r="BB396" s="96"/>
      <c r="BC396" s="96"/>
      <c r="BD396" s="96"/>
      <c r="BE396" s="96"/>
      <c r="BF396" s="96"/>
      <c r="BG396" s="96"/>
      <c r="BH396" s="96"/>
      <c r="BL396" s="96"/>
      <c r="BM396" s="96"/>
      <c r="BN396" s="32"/>
      <c r="BO396" s="32"/>
      <c r="BP396" s="32"/>
      <c r="BQ396" s="32"/>
      <c r="BR396" s="32"/>
      <c r="BS396" s="32"/>
      <c r="BT396" s="32"/>
      <c r="BU396" s="32"/>
      <c r="BV396" s="32"/>
      <c r="BW396" s="32"/>
      <c r="BX396" s="32"/>
      <c r="BY396" s="32"/>
      <c r="BZ396" s="32"/>
      <c r="CA396" s="32"/>
    </row>
    <row r="397" spans="8:99" s="8" customFormat="1" x14ac:dyDescent="0.25">
      <c r="H397" s="32"/>
      <c r="I397" s="32"/>
      <c r="J397" s="32"/>
      <c r="K397" s="46"/>
      <c r="L397" s="34"/>
      <c r="M397" s="35"/>
      <c r="N397" s="35"/>
      <c r="O397" s="35"/>
      <c r="P397" s="35"/>
      <c r="Q397" s="35"/>
      <c r="R397" s="35"/>
      <c r="S397" s="32"/>
      <c r="AI397" s="96"/>
      <c r="AJ397" s="96"/>
      <c r="AK397" s="96"/>
      <c r="AL397" s="96"/>
      <c r="AM397" s="96"/>
      <c r="AO397" s="96"/>
      <c r="AP397" s="96"/>
      <c r="AQ397" s="96"/>
      <c r="AR397" s="96"/>
      <c r="AS397" s="96"/>
      <c r="AT397" s="96"/>
      <c r="AU397" s="96"/>
      <c r="AV397" s="96"/>
      <c r="AW397" s="96"/>
      <c r="AX397" s="96"/>
      <c r="AY397" s="96"/>
      <c r="AZ397" s="96"/>
      <c r="BA397" s="96"/>
      <c r="BB397" s="96"/>
      <c r="BC397" s="96"/>
      <c r="BD397" s="96"/>
      <c r="BE397" s="96"/>
      <c r="BF397" s="96"/>
      <c r="BG397" s="96"/>
      <c r="BH397" s="96"/>
      <c r="BL397" s="96"/>
      <c r="BM397" s="96"/>
      <c r="BN397" s="32"/>
      <c r="BO397" s="32"/>
      <c r="BP397" s="32"/>
      <c r="BQ397" s="32"/>
      <c r="BR397" s="32"/>
      <c r="BS397" s="32"/>
      <c r="BT397" s="32"/>
      <c r="BU397" s="32"/>
      <c r="BV397" s="32"/>
      <c r="BW397" s="32"/>
      <c r="BX397" s="32"/>
      <c r="BY397" s="32"/>
      <c r="BZ397" s="32"/>
      <c r="CA397" s="32"/>
    </row>
    <row r="398" spans="8:99" s="8" customFormat="1" x14ac:dyDescent="0.25">
      <c r="H398" s="32"/>
      <c r="I398" s="32"/>
      <c r="J398" s="32"/>
      <c r="K398" s="46"/>
      <c r="L398" s="34"/>
      <c r="M398" s="35"/>
      <c r="N398" s="35"/>
      <c r="O398" s="35"/>
      <c r="P398" s="35"/>
      <c r="Q398" s="35"/>
      <c r="R398" s="35"/>
      <c r="S398" s="32"/>
      <c r="AI398" s="96"/>
      <c r="AJ398" s="96"/>
      <c r="AK398" s="96"/>
      <c r="AL398" s="96"/>
      <c r="AM398" s="96"/>
      <c r="AO398" s="96"/>
      <c r="AP398" s="96"/>
      <c r="AQ398" s="96"/>
      <c r="AR398" s="96"/>
      <c r="AS398" s="96"/>
      <c r="AT398" s="96"/>
      <c r="AU398" s="96"/>
      <c r="AV398" s="96"/>
      <c r="AW398" s="96"/>
      <c r="AX398" s="96"/>
      <c r="AY398" s="96"/>
      <c r="AZ398" s="96"/>
      <c r="BA398" s="96"/>
      <c r="BB398" s="96"/>
      <c r="BC398" s="96"/>
      <c r="BD398" s="96"/>
      <c r="BE398" s="96"/>
      <c r="BF398" s="96"/>
      <c r="BG398" s="96"/>
      <c r="BH398" s="96"/>
      <c r="BL398" s="96"/>
      <c r="BM398" s="96"/>
      <c r="BN398" s="32"/>
      <c r="BO398" s="32"/>
      <c r="BP398" s="32"/>
      <c r="BQ398" s="32"/>
      <c r="BR398" s="32"/>
      <c r="BS398" s="32"/>
      <c r="BT398" s="32"/>
      <c r="BU398" s="32"/>
      <c r="BV398" s="32"/>
      <c r="BW398" s="32"/>
      <c r="BX398" s="32"/>
      <c r="BY398" s="32"/>
      <c r="BZ398" s="32"/>
      <c r="CA398" s="32"/>
    </row>
    <row r="399" spans="8:99" s="8" customFormat="1" x14ac:dyDescent="0.25">
      <c r="H399" s="32"/>
      <c r="I399" s="32"/>
      <c r="J399" s="32"/>
      <c r="K399" s="46"/>
      <c r="L399" s="34"/>
      <c r="M399" s="35"/>
      <c r="N399" s="35"/>
      <c r="O399" s="35"/>
      <c r="P399" s="35"/>
      <c r="Q399" s="35"/>
      <c r="R399" s="35"/>
      <c r="S399" s="32"/>
      <c r="AI399" s="96"/>
      <c r="AJ399" s="96"/>
      <c r="AK399" s="96"/>
      <c r="AL399" s="96"/>
      <c r="AM399" s="96"/>
      <c r="AO399" s="96"/>
      <c r="AP399" s="96"/>
      <c r="AQ399" s="96"/>
      <c r="AR399" s="96"/>
      <c r="AS399" s="96"/>
      <c r="AT399" s="96"/>
      <c r="AU399" s="96"/>
      <c r="AV399" s="96"/>
      <c r="AW399" s="96"/>
      <c r="AX399" s="96"/>
      <c r="AY399" s="96"/>
      <c r="AZ399" s="96"/>
      <c r="BA399" s="96"/>
      <c r="BB399" s="96"/>
      <c r="BC399" s="96"/>
      <c r="BD399" s="96"/>
      <c r="BE399" s="96"/>
      <c r="BF399" s="96"/>
      <c r="BG399" s="96"/>
      <c r="BH399" s="96"/>
      <c r="BL399" s="96"/>
      <c r="BM399" s="96"/>
      <c r="BN399" s="32"/>
      <c r="BO399" s="32"/>
      <c r="BP399" s="32"/>
      <c r="BQ399" s="32"/>
      <c r="BR399" s="32"/>
      <c r="BS399" s="32"/>
      <c r="BT399" s="32"/>
      <c r="BU399" s="32"/>
      <c r="BV399" s="32"/>
      <c r="BW399" s="32"/>
      <c r="BX399" s="32"/>
      <c r="BY399" s="32"/>
      <c r="BZ399" s="32"/>
      <c r="CA399" s="32"/>
    </row>
    <row r="400" spans="8:99" s="8" customFormat="1" x14ac:dyDescent="0.25">
      <c r="H400" s="32"/>
      <c r="I400" s="32"/>
      <c r="J400" s="32"/>
      <c r="K400" s="46"/>
      <c r="L400" s="34"/>
      <c r="M400" s="35"/>
      <c r="N400" s="35"/>
      <c r="O400" s="35"/>
      <c r="P400" s="35"/>
      <c r="Q400" s="35"/>
      <c r="R400" s="35"/>
      <c r="S400" s="32"/>
      <c r="AI400" s="96"/>
      <c r="AJ400" s="96"/>
      <c r="AK400" s="96"/>
      <c r="AL400" s="96"/>
      <c r="AM400" s="96"/>
      <c r="AO400" s="96"/>
      <c r="AP400" s="96"/>
      <c r="AQ400" s="96"/>
      <c r="AR400" s="96"/>
      <c r="AS400" s="96"/>
      <c r="AT400" s="96"/>
      <c r="AU400" s="96"/>
      <c r="AV400" s="96"/>
      <c r="AW400" s="96"/>
      <c r="AX400" s="96"/>
      <c r="AY400" s="96"/>
      <c r="AZ400" s="96"/>
      <c r="BA400" s="96"/>
      <c r="BB400" s="96"/>
      <c r="BC400" s="96"/>
      <c r="BD400" s="96"/>
      <c r="BE400" s="96"/>
      <c r="BF400" s="96"/>
      <c r="BG400" s="96"/>
      <c r="BH400" s="96"/>
      <c r="BL400" s="96"/>
      <c r="BM400" s="96"/>
      <c r="BN400" s="32"/>
      <c r="BO400" s="32"/>
      <c r="BP400" s="32"/>
      <c r="BQ400" s="32"/>
      <c r="BR400" s="32"/>
      <c r="BS400" s="32"/>
      <c r="BT400" s="32"/>
      <c r="BU400" s="32"/>
      <c r="BV400" s="32"/>
      <c r="BW400" s="32"/>
      <c r="BX400" s="32"/>
      <c r="BY400" s="32"/>
      <c r="BZ400" s="32"/>
      <c r="CA400" s="32"/>
    </row>
    <row r="401" spans="8:79" s="8" customFormat="1" x14ac:dyDescent="0.25">
      <c r="H401" s="32"/>
      <c r="I401" s="32"/>
      <c r="J401" s="32"/>
      <c r="K401" s="46"/>
      <c r="L401" s="34"/>
      <c r="M401" s="35"/>
      <c r="N401" s="35"/>
      <c r="O401" s="35"/>
      <c r="P401" s="35"/>
      <c r="Q401" s="35"/>
      <c r="R401" s="35"/>
      <c r="S401" s="32"/>
      <c r="AI401" s="96"/>
      <c r="AJ401" s="96"/>
      <c r="AK401" s="96"/>
      <c r="AL401" s="96"/>
      <c r="AM401" s="96"/>
      <c r="AO401" s="96"/>
      <c r="AP401" s="96"/>
      <c r="AQ401" s="96"/>
      <c r="AR401" s="96"/>
      <c r="AS401" s="96"/>
      <c r="AT401" s="96"/>
      <c r="AU401" s="96"/>
      <c r="AV401" s="96"/>
      <c r="AW401" s="96"/>
      <c r="AX401" s="96"/>
      <c r="AY401" s="96"/>
      <c r="AZ401" s="96"/>
      <c r="BA401" s="96"/>
      <c r="BB401" s="96"/>
      <c r="BC401" s="96"/>
      <c r="BD401" s="96"/>
      <c r="BE401" s="96"/>
      <c r="BF401" s="96"/>
      <c r="BG401" s="96"/>
      <c r="BH401" s="96"/>
      <c r="BL401" s="96"/>
      <c r="BM401" s="96"/>
      <c r="BN401" s="32"/>
      <c r="BO401" s="32"/>
      <c r="BP401" s="32"/>
      <c r="BQ401" s="32"/>
      <c r="BR401" s="32"/>
      <c r="BS401" s="32"/>
      <c r="BT401" s="32"/>
      <c r="BU401" s="32"/>
      <c r="BV401" s="32"/>
      <c r="BW401" s="32"/>
      <c r="BX401" s="32"/>
      <c r="BY401" s="32"/>
      <c r="BZ401" s="32"/>
      <c r="CA401" s="32"/>
    </row>
    <row r="402" spans="8:79" s="8" customFormat="1" x14ac:dyDescent="0.25">
      <c r="H402" s="32"/>
      <c r="I402" s="32"/>
      <c r="J402" s="32"/>
      <c r="K402" s="46"/>
      <c r="L402" s="34"/>
      <c r="M402" s="35"/>
      <c r="N402" s="35"/>
      <c r="O402" s="35"/>
      <c r="P402" s="35"/>
      <c r="Q402" s="35"/>
      <c r="R402" s="35"/>
      <c r="S402" s="32"/>
      <c r="AI402" s="96"/>
      <c r="AJ402" s="96"/>
      <c r="AK402" s="96"/>
      <c r="AL402" s="96"/>
      <c r="AM402" s="96"/>
      <c r="AO402" s="96"/>
      <c r="AP402" s="96"/>
      <c r="AQ402" s="96"/>
      <c r="AR402" s="96"/>
      <c r="AS402" s="96"/>
      <c r="AT402" s="96"/>
      <c r="AU402" s="96"/>
      <c r="AV402" s="96"/>
      <c r="AW402" s="96"/>
      <c r="AX402" s="96"/>
      <c r="AY402" s="96"/>
      <c r="AZ402" s="96"/>
      <c r="BA402" s="96"/>
      <c r="BB402" s="96"/>
      <c r="BC402" s="96"/>
      <c r="BD402" s="96"/>
      <c r="BE402" s="96"/>
      <c r="BF402" s="96"/>
      <c r="BG402" s="96"/>
      <c r="BH402" s="96"/>
      <c r="BL402" s="96"/>
      <c r="BM402" s="96"/>
      <c r="BN402" s="32"/>
      <c r="BO402" s="32"/>
      <c r="BP402" s="32"/>
      <c r="BQ402" s="32"/>
      <c r="BR402" s="32"/>
      <c r="BS402" s="32"/>
      <c r="BT402" s="32"/>
      <c r="BU402" s="32"/>
      <c r="BV402" s="32"/>
      <c r="BW402" s="32"/>
      <c r="BX402" s="32"/>
      <c r="BY402" s="32"/>
      <c r="BZ402" s="32"/>
      <c r="CA402" s="32"/>
    </row>
    <row r="403" spans="8:79" s="8" customFormat="1" x14ac:dyDescent="0.25">
      <c r="H403" s="32"/>
      <c r="I403" s="32"/>
      <c r="J403" s="32"/>
      <c r="K403" s="46"/>
      <c r="L403" s="34"/>
      <c r="M403" s="35"/>
      <c r="N403" s="35"/>
      <c r="O403" s="35"/>
      <c r="P403" s="35"/>
      <c r="Q403" s="35"/>
      <c r="R403" s="35"/>
      <c r="S403" s="32"/>
      <c r="AI403" s="96"/>
      <c r="AJ403" s="96"/>
      <c r="AK403" s="96"/>
      <c r="AL403" s="96"/>
      <c r="AM403" s="96"/>
      <c r="AO403" s="96"/>
      <c r="AP403" s="96"/>
      <c r="AQ403" s="96"/>
      <c r="AR403" s="96"/>
      <c r="AS403" s="96"/>
      <c r="AT403" s="96"/>
      <c r="AU403" s="96"/>
      <c r="AV403" s="96"/>
      <c r="AW403" s="96"/>
      <c r="AX403" s="96"/>
      <c r="AY403" s="96"/>
      <c r="AZ403" s="96"/>
      <c r="BA403" s="96"/>
      <c r="BB403" s="96"/>
      <c r="BC403" s="96"/>
      <c r="BD403" s="96"/>
      <c r="BE403" s="96"/>
      <c r="BF403" s="96"/>
      <c r="BG403" s="96"/>
      <c r="BH403" s="96"/>
      <c r="BL403" s="96"/>
      <c r="BM403" s="96"/>
      <c r="BN403" s="32"/>
      <c r="BO403" s="32"/>
      <c r="BP403" s="32"/>
      <c r="BQ403" s="32"/>
      <c r="BR403" s="32"/>
      <c r="BS403" s="32"/>
      <c r="BT403" s="32"/>
      <c r="BU403" s="32"/>
      <c r="BV403" s="32"/>
      <c r="BW403" s="32"/>
      <c r="BX403" s="32"/>
      <c r="BY403" s="32"/>
      <c r="BZ403" s="32"/>
      <c r="CA403" s="32"/>
    </row>
    <row r="404" spans="8:79" s="8" customFormat="1" x14ac:dyDescent="0.25">
      <c r="H404" s="32"/>
      <c r="I404" s="32"/>
      <c r="J404" s="32"/>
      <c r="K404" s="46"/>
      <c r="L404" s="34"/>
      <c r="M404" s="35"/>
      <c r="N404" s="35"/>
      <c r="O404" s="35"/>
      <c r="P404" s="35"/>
      <c r="Q404" s="35"/>
      <c r="R404" s="35"/>
      <c r="S404" s="32"/>
      <c r="AI404" s="96"/>
      <c r="AJ404" s="96"/>
      <c r="AK404" s="96"/>
      <c r="AL404" s="96"/>
      <c r="AM404" s="96"/>
      <c r="AO404" s="96"/>
      <c r="AP404" s="96"/>
      <c r="AQ404" s="96"/>
      <c r="AR404" s="96"/>
      <c r="AS404" s="96"/>
      <c r="AT404" s="96"/>
      <c r="AU404" s="96"/>
      <c r="AV404" s="96"/>
      <c r="AW404" s="96"/>
      <c r="AX404" s="96"/>
      <c r="AY404" s="96"/>
      <c r="AZ404" s="96"/>
      <c r="BA404" s="96"/>
      <c r="BB404" s="96"/>
      <c r="BC404" s="96"/>
      <c r="BD404" s="96"/>
      <c r="BE404" s="96"/>
      <c r="BF404" s="96"/>
      <c r="BG404" s="96"/>
      <c r="BH404" s="96"/>
      <c r="BL404" s="96"/>
      <c r="BM404" s="96"/>
      <c r="BN404" s="32"/>
      <c r="BO404" s="32"/>
      <c r="BP404" s="32"/>
      <c r="BQ404" s="32"/>
      <c r="BR404" s="32"/>
      <c r="BS404" s="32"/>
      <c r="BT404" s="32"/>
      <c r="BU404" s="32"/>
      <c r="BV404" s="32"/>
      <c r="BW404" s="32"/>
      <c r="BX404" s="32"/>
      <c r="BY404" s="32"/>
      <c r="BZ404" s="32"/>
      <c r="CA404" s="32"/>
    </row>
    <row r="405" spans="8:79" s="8" customFormat="1" x14ac:dyDescent="0.25">
      <c r="H405" s="32"/>
      <c r="I405" s="32"/>
      <c r="J405" s="32"/>
      <c r="K405" s="46"/>
      <c r="L405" s="34"/>
      <c r="M405" s="35"/>
      <c r="N405" s="35"/>
      <c r="O405" s="35"/>
      <c r="P405" s="35"/>
      <c r="Q405" s="35"/>
      <c r="R405" s="35"/>
      <c r="S405" s="32"/>
      <c r="AI405" s="96"/>
      <c r="AJ405" s="96"/>
      <c r="AK405" s="96"/>
      <c r="AL405" s="96"/>
      <c r="AM405" s="96"/>
      <c r="AO405" s="96"/>
      <c r="AP405" s="96"/>
      <c r="AQ405" s="96"/>
      <c r="AR405" s="96"/>
      <c r="AS405" s="96"/>
      <c r="AT405" s="96"/>
      <c r="AU405" s="96"/>
      <c r="AV405" s="96"/>
      <c r="AW405" s="96"/>
      <c r="AX405" s="96"/>
      <c r="AY405" s="96"/>
      <c r="AZ405" s="96"/>
      <c r="BA405" s="96"/>
      <c r="BB405" s="96"/>
      <c r="BC405" s="96"/>
      <c r="BD405" s="96"/>
      <c r="BE405" s="96"/>
      <c r="BF405" s="96"/>
      <c r="BG405" s="96"/>
      <c r="BH405" s="96"/>
      <c r="BL405" s="96"/>
      <c r="BM405" s="96"/>
      <c r="BN405" s="32"/>
      <c r="BO405" s="32"/>
      <c r="BP405" s="32"/>
      <c r="BQ405" s="32"/>
      <c r="BR405" s="32"/>
      <c r="BS405" s="32"/>
      <c r="BT405" s="32"/>
      <c r="BU405" s="32"/>
      <c r="BV405" s="32"/>
      <c r="BW405" s="32"/>
      <c r="BX405" s="32"/>
      <c r="BY405" s="32"/>
      <c r="BZ405" s="32"/>
      <c r="CA405" s="32"/>
    </row>
    <row r="406" spans="8:79" s="8" customFormat="1" x14ac:dyDescent="0.25"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AI406" s="96"/>
      <c r="AJ406" s="96"/>
      <c r="AK406" s="96"/>
      <c r="AL406" s="96"/>
      <c r="AM406" s="96"/>
      <c r="AO406" s="96"/>
      <c r="AP406" s="96"/>
      <c r="AQ406" s="96"/>
      <c r="AR406" s="96"/>
      <c r="AS406" s="96"/>
      <c r="AT406" s="96"/>
      <c r="AU406" s="96"/>
      <c r="AV406" s="96"/>
      <c r="AW406" s="96"/>
      <c r="AX406" s="96"/>
      <c r="AY406" s="96"/>
      <c r="AZ406" s="96"/>
      <c r="BA406" s="96"/>
      <c r="BB406" s="96"/>
      <c r="BC406" s="96"/>
      <c r="BD406" s="96"/>
      <c r="BE406" s="96"/>
      <c r="BF406" s="96"/>
      <c r="BG406" s="96"/>
      <c r="BH406" s="96"/>
      <c r="BL406" s="96"/>
      <c r="BM406" s="96"/>
      <c r="BN406" s="32"/>
      <c r="BO406" s="32"/>
      <c r="BP406" s="32"/>
      <c r="BQ406" s="32"/>
      <c r="BR406" s="32"/>
      <c r="BS406" s="32"/>
      <c r="BT406" s="32"/>
      <c r="BU406" s="32"/>
      <c r="BV406" s="32"/>
      <c r="BW406" s="32"/>
      <c r="BX406" s="32"/>
      <c r="BY406" s="32"/>
      <c r="BZ406" s="32"/>
      <c r="CA406" s="32"/>
    </row>
  </sheetData>
  <mergeCells count="32">
    <mergeCell ref="CS32:CT32"/>
    <mergeCell ref="BB33:BF33"/>
    <mergeCell ref="M22:N22"/>
    <mergeCell ref="O22:P22"/>
    <mergeCell ref="J30:R30"/>
    <mergeCell ref="J32:K32"/>
    <mergeCell ref="AM32:AO32"/>
    <mergeCell ref="BC32:BE32"/>
    <mergeCell ref="M19:N19"/>
    <mergeCell ref="O19:P19"/>
    <mergeCell ref="M20:N20"/>
    <mergeCell ref="O20:P20"/>
    <mergeCell ref="M21:N21"/>
    <mergeCell ref="O21:P21"/>
    <mergeCell ref="M15:N15"/>
    <mergeCell ref="O15:P15"/>
    <mergeCell ref="M16:N16"/>
    <mergeCell ref="O16:P16"/>
    <mergeCell ref="M18:N18"/>
    <mergeCell ref="O18:P18"/>
    <mergeCell ref="M12:N12"/>
    <mergeCell ref="O12:P12"/>
    <mergeCell ref="M13:N13"/>
    <mergeCell ref="O13:P13"/>
    <mergeCell ref="M14:N14"/>
    <mergeCell ref="O14:P14"/>
    <mergeCell ref="O11:P11"/>
    <mergeCell ref="J2:R2"/>
    <mergeCell ref="J4:R4"/>
    <mergeCell ref="M9:N9"/>
    <mergeCell ref="O9:P9"/>
    <mergeCell ref="O10:P10"/>
  </mergeCells>
  <pageMargins left="0.7" right="0.7" top="0.75" bottom="0.75" header="0.3" footer="0.3"/>
  <pageSetup paperSize="9" orientation="portrait" horizontalDpi="4294967293" verticalDpi="0" r:id="rId1"/>
  <drawing r:id="rId2"/>
  <legacyDrawing r:id="rId3"/>
  <oleObjects>
    <mc:AlternateContent xmlns:mc="http://schemas.openxmlformats.org/markup-compatibility/2006">
      <mc:Choice Requires="x14">
        <oleObject progId="Equation.DSMT4" shapeId="2050" r:id="rId4">
          <objectPr defaultSize="0" autoPict="0" r:id="rId5">
            <anchor moveWithCells="1" sizeWithCells="1">
              <from>
                <xdr:col>17</xdr:col>
                <xdr:colOff>200025</xdr:colOff>
                <xdr:row>4</xdr:row>
                <xdr:rowOff>161925</xdr:rowOff>
              </from>
              <to>
                <xdr:col>17</xdr:col>
                <xdr:colOff>1114425</xdr:colOff>
                <xdr:row>5</xdr:row>
                <xdr:rowOff>161925</xdr:rowOff>
              </to>
            </anchor>
          </objectPr>
        </oleObject>
      </mc:Choice>
      <mc:Fallback>
        <oleObject progId="Equation.DSMT4" shapeId="2050" r:id="rId4"/>
      </mc:Fallback>
    </mc:AlternateContent>
    <mc:AlternateContent xmlns:mc="http://schemas.openxmlformats.org/markup-compatibility/2006">
      <mc:Choice Requires="x14">
        <oleObject progId="Equation.DSMT4" shapeId="2051" r:id="rId6">
          <objectPr defaultSize="0" autoPict="0" r:id="rId7">
            <anchor moveWithCells="1" sizeWithCells="1">
              <from>
                <xdr:col>18</xdr:col>
                <xdr:colOff>295275</xdr:colOff>
                <xdr:row>34</xdr:row>
                <xdr:rowOff>95250</xdr:rowOff>
              </from>
              <to>
                <xdr:col>18</xdr:col>
                <xdr:colOff>1600200</xdr:colOff>
                <xdr:row>36</xdr:row>
                <xdr:rowOff>85725</xdr:rowOff>
              </to>
            </anchor>
          </objectPr>
        </oleObject>
      </mc:Choice>
      <mc:Fallback>
        <oleObject progId="Equation.DSMT4" shapeId="2051" r:id="rId6"/>
      </mc:Fallback>
    </mc:AlternateContent>
    <mc:AlternateContent xmlns:mc="http://schemas.openxmlformats.org/markup-compatibility/2006">
      <mc:Choice Requires="x14">
        <oleObject progId="Equation.DSMT4" shapeId="2052" r:id="rId8">
          <objectPr defaultSize="0" autoPict="0" r:id="rId5">
            <anchor moveWithCells="1" sizeWithCells="1">
              <from>
                <xdr:col>17</xdr:col>
                <xdr:colOff>171450</xdr:colOff>
                <xdr:row>31</xdr:row>
                <xdr:rowOff>161925</xdr:rowOff>
              </from>
              <to>
                <xdr:col>17</xdr:col>
                <xdr:colOff>1095375</xdr:colOff>
                <xdr:row>32</xdr:row>
                <xdr:rowOff>161925</xdr:rowOff>
              </to>
            </anchor>
          </objectPr>
        </oleObject>
      </mc:Choice>
      <mc:Fallback>
        <oleObject progId="Equation.DSMT4" shapeId="2052" r:id="rId8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DN408"/>
  <sheetViews>
    <sheetView showGridLines="0" topLeftCell="A16" zoomScale="80" zoomScaleNormal="80" workbookViewId="0">
      <selection activeCell="Q23" sqref="Q23"/>
    </sheetView>
  </sheetViews>
  <sheetFormatPr baseColWidth="10" defaultRowHeight="15" x14ac:dyDescent="0.25"/>
  <cols>
    <col min="1" max="2" width="4" customWidth="1"/>
    <col min="3" max="3" width="7.7109375" customWidth="1"/>
    <col min="4" max="4" width="5.5703125" customWidth="1"/>
    <col min="5" max="7" width="2.7109375" customWidth="1"/>
    <col min="8" max="8" width="4.85546875" style="25" customWidth="1"/>
    <col min="9" max="9" width="7" style="25" customWidth="1"/>
    <col min="10" max="10" width="19.140625" style="25" customWidth="1"/>
    <col min="11" max="11" width="20.42578125" style="25" customWidth="1"/>
    <col min="12" max="12" width="4.28515625" style="25" customWidth="1"/>
    <col min="13" max="13" width="19.42578125" style="25" customWidth="1"/>
    <col min="14" max="14" width="20.5703125" style="25" customWidth="1"/>
    <col min="15" max="15" width="19.5703125" style="25" customWidth="1"/>
    <col min="16" max="16" width="19.42578125" style="25" customWidth="1"/>
    <col min="17" max="17" width="19.85546875" style="25" customWidth="1"/>
    <col min="18" max="18" width="20.42578125" style="25" customWidth="1"/>
    <col min="19" max="19" width="21.85546875" style="25" customWidth="1"/>
    <col min="20" max="20" width="21.5703125" style="25" customWidth="1"/>
    <col min="21" max="21" width="5.5703125" customWidth="1"/>
    <col min="22" max="23" width="5" customWidth="1"/>
    <col min="24" max="24" width="38.5703125" customWidth="1"/>
    <col min="25" max="25" width="22.28515625" customWidth="1"/>
    <col min="26" max="26" width="10.42578125" customWidth="1"/>
    <col min="27" max="28" width="5" style="101" customWidth="1"/>
    <col min="29" max="29" width="5.7109375" style="101" customWidth="1"/>
    <col min="30" max="30" width="2.85546875" style="101" customWidth="1"/>
    <col min="31" max="31" width="6.5703125" style="101" customWidth="1"/>
    <col min="32" max="32" width="6.140625" style="101" customWidth="1"/>
    <col min="33" max="35" width="5.7109375" style="101" customWidth="1"/>
    <col min="36" max="40" width="5.7109375" style="102" customWidth="1"/>
    <col min="41" max="41" width="5.7109375" style="101" customWidth="1"/>
    <col min="42" max="46" width="5.7109375" style="102" customWidth="1"/>
    <col min="47" max="49" width="14.85546875" style="102" customWidth="1"/>
    <col min="50" max="61" width="5.7109375" style="102" customWidth="1"/>
    <col min="62" max="62" width="11.42578125" style="101"/>
    <col min="63" max="63" width="5" style="101" customWidth="1"/>
    <col min="64" max="64" width="11.42578125" style="101"/>
    <col min="65" max="65" width="10.85546875" style="102" customWidth="1"/>
    <col min="66" max="66" width="18.140625" style="102" customWidth="1"/>
    <col min="67" max="67" width="18.140625" style="103" customWidth="1"/>
    <col min="68" max="69" width="3.28515625" style="103" customWidth="1"/>
    <col min="70" max="70" width="12.7109375" style="103" customWidth="1"/>
    <col min="71" max="71" width="16.140625" style="103" customWidth="1"/>
    <col min="72" max="72" width="5.5703125" style="103" customWidth="1"/>
    <col min="73" max="73" width="3.7109375" style="103" customWidth="1"/>
    <col min="74" max="74" width="14.5703125" style="103" customWidth="1"/>
    <col min="75" max="75" width="6.28515625" style="103" customWidth="1"/>
    <col min="76" max="77" width="5.5703125" style="103" customWidth="1"/>
    <col min="78" max="78" width="4.140625" style="103" customWidth="1"/>
    <col min="79" max="79" width="36.5703125" style="103" customWidth="1"/>
    <col min="80" max="80" width="21.5703125" style="103" customWidth="1"/>
    <col min="81" max="81" width="11.42578125" style="101" customWidth="1"/>
    <col min="82" max="82" width="11.42578125" style="101"/>
    <col min="83" max="83" width="13" style="101" customWidth="1"/>
    <col min="84" max="84" width="15.140625" style="101" customWidth="1"/>
    <col min="85" max="86" width="18.28515625" style="101" customWidth="1"/>
    <col min="87" max="96" width="11.42578125" style="101"/>
    <col min="97" max="97" width="8.140625" style="101" customWidth="1"/>
    <col min="98" max="98" width="15.28515625" style="101" customWidth="1"/>
    <col min="99" max="99" width="20.28515625" style="101" customWidth="1"/>
    <col min="100" max="100" width="6.28515625" style="101" customWidth="1"/>
    <col min="101" max="103" width="11.42578125" style="101"/>
    <col min="104" max="104" width="15.140625" style="101" customWidth="1"/>
    <col min="105" max="105" width="17" style="101" customWidth="1"/>
    <col min="106" max="106" width="17.5703125" style="101" customWidth="1"/>
    <col min="107" max="107" width="11.42578125" style="101"/>
    <col min="108" max="108" width="2.85546875" style="101" customWidth="1"/>
    <col min="109" max="109" width="7.7109375" style="101" customWidth="1"/>
    <col min="110" max="110" width="15.140625" style="101" customWidth="1"/>
    <col min="111" max="111" width="12.5703125" style="101" customWidth="1"/>
    <col min="112" max="112" width="6.5703125" style="101" customWidth="1"/>
    <col min="113" max="115" width="11.42578125" style="101"/>
    <col min="116" max="116" width="61.140625" style="101" customWidth="1"/>
    <col min="117" max="117" width="27.5703125" style="101" customWidth="1"/>
    <col min="118" max="118" width="24" style="101" customWidth="1"/>
    <col min="119" max="119" width="22" customWidth="1"/>
    <col min="120" max="120" width="21.5703125" customWidth="1"/>
  </cols>
  <sheetData>
    <row r="1" spans="2:86" x14ac:dyDescent="0.25">
      <c r="F1" s="8"/>
      <c r="G1" s="8"/>
      <c r="CE1" s="104"/>
      <c r="CF1" s="104"/>
      <c r="CG1" s="104"/>
      <c r="CH1" s="104"/>
    </row>
    <row r="2" spans="2:86" x14ac:dyDescent="0.25">
      <c r="B2" s="18"/>
      <c r="C2" s="4"/>
      <c r="D2" s="4"/>
      <c r="E2" s="22"/>
      <c r="F2" s="8"/>
      <c r="G2" s="18"/>
      <c r="H2" s="31"/>
      <c r="I2" s="31"/>
      <c r="J2" s="246" t="s">
        <v>139</v>
      </c>
      <c r="K2" s="246"/>
      <c r="L2" s="246"/>
      <c r="M2" s="246"/>
      <c r="N2" s="246"/>
      <c r="O2" s="246"/>
      <c r="P2" s="246"/>
      <c r="Q2" s="246"/>
      <c r="R2" s="246"/>
      <c r="S2" s="95"/>
      <c r="T2" s="97"/>
      <c r="U2" s="22"/>
      <c r="V2" s="18"/>
      <c r="W2" s="4"/>
      <c r="X2" s="4"/>
      <c r="Y2" s="4"/>
      <c r="Z2" s="22"/>
      <c r="AA2" s="30"/>
      <c r="AB2" s="30"/>
      <c r="CE2" s="102"/>
      <c r="CF2" s="102"/>
      <c r="CG2" s="102"/>
    </row>
    <row r="3" spans="2:86" x14ac:dyDescent="0.25">
      <c r="B3" s="19"/>
      <c r="C3" s="8" t="s">
        <v>12</v>
      </c>
      <c r="D3" s="8">
        <v>360</v>
      </c>
      <c r="E3" s="27"/>
      <c r="F3" s="8"/>
      <c r="G3" s="19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27"/>
      <c r="V3" s="19"/>
      <c r="W3" s="8"/>
      <c r="X3" s="8"/>
      <c r="Y3" s="8"/>
      <c r="Z3" s="27"/>
      <c r="AA3" s="30"/>
      <c r="AB3" s="30"/>
      <c r="CG3" s="102"/>
    </row>
    <row r="4" spans="2:86" x14ac:dyDescent="0.25">
      <c r="B4" s="19"/>
      <c r="C4" s="8" t="s">
        <v>29</v>
      </c>
      <c r="D4" s="52">
        <v>1</v>
      </c>
      <c r="E4" s="27"/>
      <c r="F4" s="8"/>
      <c r="G4" s="19"/>
      <c r="H4" s="32"/>
      <c r="I4" s="32"/>
      <c r="J4" s="253">
        <f>DN33</f>
        <v>0</v>
      </c>
      <c r="K4" s="250"/>
      <c r="L4" s="250"/>
      <c r="M4" s="250"/>
      <c r="N4" s="250"/>
      <c r="O4" s="250"/>
      <c r="P4" s="250"/>
      <c r="Q4" s="250"/>
      <c r="R4" s="251"/>
      <c r="S4" s="96"/>
      <c r="T4" s="98"/>
      <c r="U4" s="27"/>
      <c r="V4" s="19"/>
      <c r="W4" s="8"/>
      <c r="X4" s="8"/>
      <c r="Y4" s="8"/>
      <c r="Z4" s="27"/>
      <c r="AA4" s="30"/>
      <c r="AB4" s="30"/>
      <c r="CE4" s="102"/>
      <c r="CF4" s="102"/>
      <c r="CG4" s="102"/>
    </row>
    <row r="5" spans="2:86" x14ac:dyDescent="0.25">
      <c r="B5" s="19"/>
      <c r="C5" s="8" t="s">
        <v>30</v>
      </c>
      <c r="D5" s="52">
        <v>5</v>
      </c>
      <c r="E5" s="27"/>
      <c r="F5" s="8"/>
      <c r="G5" s="19"/>
      <c r="H5" s="32"/>
      <c r="I5" s="32"/>
      <c r="J5" s="32"/>
      <c r="K5" s="32"/>
      <c r="L5" s="32"/>
      <c r="M5" s="32"/>
      <c r="N5" s="32"/>
      <c r="O5" s="32" t="s">
        <v>21</v>
      </c>
      <c r="P5" s="32" t="s">
        <v>22</v>
      </c>
      <c r="Q5" s="32"/>
      <c r="R5" s="32" t="s">
        <v>32</v>
      </c>
      <c r="S5" s="32"/>
      <c r="T5" s="32"/>
      <c r="U5" s="27"/>
      <c r="V5" s="8"/>
      <c r="W5" s="8"/>
      <c r="X5" s="8"/>
      <c r="Y5" s="8"/>
      <c r="Z5" s="27"/>
      <c r="AA5" s="30"/>
      <c r="AB5" s="30"/>
    </row>
    <row r="6" spans="2:86" x14ac:dyDescent="0.25">
      <c r="B6" s="19"/>
      <c r="C6" s="8" t="s">
        <v>33</v>
      </c>
      <c r="D6" s="78">
        <f>Cercle/Angle1</f>
        <v>360</v>
      </c>
      <c r="E6" s="27"/>
      <c r="F6" s="8"/>
      <c r="G6" s="19"/>
      <c r="H6" s="32"/>
      <c r="I6" s="32"/>
      <c r="J6" s="32" t="s">
        <v>31</v>
      </c>
      <c r="K6" s="32"/>
      <c r="L6" s="32"/>
      <c r="M6" s="96" t="s">
        <v>52</v>
      </c>
      <c r="N6" s="96" t="s">
        <v>53</v>
      </c>
      <c r="O6" s="96" t="s">
        <v>54</v>
      </c>
      <c r="P6" s="96" t="s">
        <v>55</v>
      </c>
      <c r="Q6" s="96" t="s">
        <v>56</v>
      </c>
      <c r="R6" s="32"/>
      <c r="S6" s="32"/>
      <c r="T6" s="32"/>
      <c r="U6" s="27"/>
      <c r="V6" s="8"/>
      <c r="W6" s="8"/>
      <c r="X6" s="8"/>
      <c r="Y6" s="8"/>
      <c r="Z6" s="27"/>
      <c r="AA6" s="30"/>
      <c r="AB6" s="30"/>
    </row>
    <row r="7" spans="2:86" x14ac:dyDescent="0.25">
      <c r="B7" s="19"/>
      <c r="C7" s="8"/>
      <c r="D7" s="8"/>
      <c r="E7" s="27"/>
      <c r="F7" s="8"/>
      <c r="G7" s="19"/>
      <c r="H7" s="32"/>
      <c r="I7" s="44" t="s">
        <v>140</v>
      </c>
      <c r="J7" s="66" t="s">
        <v>141</v>
      </c>
      <c r="K7" s="34">
        <v>1.7453292519943295E-2</v>
      </c>
      <c r="L7" s="38" t="s">
        <v>2</v>
      </c>
      <c r="M7" s="34">
        <v>1.7452406437283512E-2</v>
      </c>
      <c r="N7" s="34">
        <v>0.99984769515639127</v>
      </c>
      <c r="O7" s="36">
        <v>8.7262032186417565E-2</v>
      </c>
      <c r="P7" s="38">
        <v>4.9992384757819561</v>
      </c>
      <c r="Q7" s="38">
        <v>7.6152421804387416E-4</v>
      </c>
      <c r="R7" s="40">
        <v>8.7265354983739357E-2</v>
      </c>
      <c r="S7" s="32"/>
      <c r="T7" s="32"/>
      <c r="U7" s="27"/>
      <c r="V7" s="8"/>
      <c r="W7" s="8"/>
      <c r="X7" s="8"/>
      <c r="Y7" s="8"/>
      <c r="Z7" s="27"/>
      <c r="AA7" s="30"/>
      <c r="AB7" s="30"/>
    </row>
    <row r="8" spans="2:86" x14ac:dyDescent="0.25">
      <c r="B8" s="19"/>
      <c r="E8" s="27"/>
      <c r="F8" s="8"/>
      <c r="G8" s="19"/>
      <c r="H8" s="32"/>
      <c r="I8" s="32"/>
      <c r="J8" s="32"/>
      <c r="K8" s="32"/>
      <c r="L8" s="32"/>
      <c r="M8" s="64"/>
      <c r="N8" s="64"/>
      <c r="O8" s="32"/>
      <c r="P8" s="32"/>
      <c r="Q8" s="32"/>
      <c r="R8" s="32"/>
      <c r="S8" s="32"/>
      <c r="T8" s="32"/>
      <c r="U8" s="27"/>
      <c r="V8" s="8"/>
      <c r="W8" s="8"/>
      <c r="X8" s="8"/>
      <c r="Y8" s="8"/>
      <c r="Z8" s="27"/>
      <c r="AA8" s="30"/>
      <c r="AB8" s="30"/>
    </row>
    <row r="9" spans="2:86" x14ac:dyDescent="0.25">
      <c r="B9" s="19"/>
      <c r="C9" s="30" t="s">
        <v>34</v>
      </c>
      <c r="D9" s="30">
        <v>360</v>
      </c>
      <c r="E9" s="27"/>
      <c r="F9" s="8"/>
      <c r="G9" s="19"/>
      <c r="H9" s="32"/>
      <c r="I9" s="32"/>
      <c r="J9" s="32"/>
      <c r="K9" s="32"/>
      <c r="L9" s="32"/>
      <c r="M9" s="239" t="s">
        <v>97</v>
      </c>
      <c r="N9" s="239"/>
      <c r="O9" s="248">
        <v>5</v>
      </c>
      <c r="P9" s="248"/>
      <c r="Q9" s="32">
        <v>6</v>
      </c>
      <c r="R9" s="8" t="s">
        <v>49</v>
      </c>
      <c r="S9" s="32"/>
      <c r="T9" s="32"/>
      <c r="U9" s="27"/>
      <c r="V9" s="8"/>
      <c r="W9" s="8"/>
      <c r="X9" s="8"/>
      <c r="Y9" s="8"/>
      <c r="Z9" s="27"/>
      <c r="AA9" s="30"/>
      <c r="AB9" s="30"/>
    </row>
    <row r="10" spans="2:86" x14ac:dyDescent="0.25">
      <c r="B10" s="19"/>
      <c r="C10" s="30" t="s">
        <v>29</v>
      </c>
      <c r="D10" s="30">
        <v>1</v>
      </c>
      <c r="E10" s="27"/>
      <c r="F10" s="8"/>
      <c r="G10" s="19"/>
      <c r="H10" s="32"/>
      <c r="I10" s="79"/>
      <c r="J10" s="32"/>
      <c r="K10" s="32"/>
      <c r="L10" s="32"/>
      <c r="M10" s="64"/>
      <c r="N10" s="65" t="s">
        <v>104</v>
      </c>
      <c r="O10" s="248">
        <v>360</v>
      </c>
      <c r="P10" s="248"/>
      <c r="Q10" s="8" t="s">
        <v>111</v>
      </c>
      <c r="R10" s="51"/>
      <c r="S10" s="51"/>
      <c r="T10" s="51"/>
      <c r="U10" s="27"/>
      <c r="V10" s="8"/>
      <c r="W10" s="8"/>
      <c r="X10" s="8"/>
      <c r="Y10" s="8"/>
      <c r="Z10" s="27"/>
      <c r="AA10" s="30"/>
      <c r="AB10" s="30"/>
    </row>
    <row r="11" spans="2:86" x14ac:dyDescent="0.25">
      <c r="B11" s="19"/>
      <c r="C11" s="30" t="s">
        <v>33</v>
      </c>
      <c r="D11" s="30">
        <v>18</v>
      </c>
      <c r="E11" s="27"/>
      <c r="F11" s="8"/>
      <c r="G11" s="19"/>
      <c r="H11" s="32">
        <v>1</v>
      </c>
      <c r="I11" s="44">
        <f>DE34</f>
        <v>0</v>
      </c>
      <c r="J11" s="66">
        <f>DF34</f>
        <v>0</v>
      </c>
      <c r="K11" s="34">
        <f>DG34</f>
        <v>0</v>
      </c>
      <c r="L11" s="38">
        <f>DH34</f>
        <v>0</v>
      </c>
      <c r="M11" s="64"/>
      <c r="N11" s="65" t="s">
        <v>110</v>
      </c>
      <c r="O11" s="248">
        <v>1</v>
      </c>
      <c r="P11" s="248"/>
      <c r="Q11" s="8">
        <f>BL34</f>
        <v>0</v>
      </c>
      <c r="R11" s="51"/>
      <c r="S11" s="51"/>
      <c r="T11" s="51"/>
      <c r="U11" s="27"/>
      <c r="V11" s="8"/>
      <c r="W11" s="8"/>
      <c r="X11" s="8"/>
      <c r="Y11" s="8"/>
      <c r="Z11" s="27"/>
      <c r="AA11" s="30"/>
      <c r="AB11" s="30"/>
    </row>
    <row r="12" spans="2:86" x14ac:dyDescent="0.25">
      <c r="B12" s="19"/>
      <c r="C12" s="8"/>
      <c r="D12" s="8"/>
      <c r="E12" s="27"/>
      <c r="F12" s="8"/>
      <c r="G12" s="19"/>
      <c r="H12" s="32">
        <f>H11+1</f>
        <v>2</v>
      </c>
      <c r="I12" s="45">
        <f t="shared" ref="I12:L27" si="0">DE35</f>
        <v>0</v>
      </c>
      <c r="J12" s="32">
        <f t="shared" si="0"/>
        <v>0</v>
      </c>
      <c r="K12" s="35">
        <f t="shared" si="0"/>
        <v>0</v>
      </c>
      <c r="L12" s="39">
        <f t="shared" si="0"/>
        <v>0</v>
      </c>
      <c r="M12" s="239" t="s">
        <v>106</v>
      </c>
      <c r="N12" s="239"/>
      <c r="O12" s="248">
        <v>360</v>
      </c>
      <c r="P12" s="248"/>
      <c r="Q12" s="8">
        <f>AU15</f>
        <v>0</v>
      </c>
      <c r="R12" s="8"/>
      <c r="S12" s="8"/>
      <c r="T12" s="8"/>
      <c r="U12" s="27"/>
      <c r="V12" s="8"/>
      <c r="W12" s="8"/>
      <c r="X12" s="8"/>
      <c r="Y12" s="8"/>
      <c r="Z12" s="27"/>
      <c r="AA12" s="30"/>
      <c r="AB12" s="30"/>
      <c r="AI12" s="102"/>
      <c r="AJ12" s="105"/>
      <c r="AK12" s="105"/>
      <c r="AL12" s="105"/>
      <c r="AO12" s="106"/>
    </row>
    <row r="13" spans="2:86" x14ac:dyDescent="0.25">
      <c r="B13" s="19"/>
      <c r="C13" s="8" t="s">
        <v>33</v>
      </c>
      <c r="D13" s="8">
        <f>D9/D10</f>
        <v>360</v>
      </c>
      <c r="E13" s="27"/>
      <c r="F13" s="8"/>
      <c r="G13" s="19"/>
      <c r="H13" s="32">
        <f t="shared" ref="H13:H28" si="1">H12+1</f>
        <v>3</v>
      </c>
      <c r="I13" s="44">
        <f t="shared" si="0"/>
        <v>0</v>
      </c>
      <c r="J13" s="66">
        <f t="shared" si="0"/>
        <v>0</v>
      </c>
      <c r="K13" s="34">
        <f t="shared" si="0"/>
        <v>0</v>
      </c>
      <c r="L13" s="38">
        <f t="shared" si="0"/>
        <v>0</v>
      </c>
      <c r="M13" s="239" t="s">
        <v>116</v>
      </c>
      <c r="N13" s="239"/>
      <c r="O13" s="254">
        <v>8.7262032186417565E-2</v>
      </c>
      <c r="P13" s="254"/>
      <c r="Q13" s="32"/>
      <c r="R13" s="35"/>
      <c r="S13" s="35"/>
      <c r="T13" s="35"/>
      <c r="U13" s="27"/>
      <c r="V13" s="8"/>
      <c r="W13" s="8"/>
      <c r="X13" s="8"/>
      <c r="Y13" s="8"/>
      <c r="Z13" s="27"/>
      <c r="AA13" s="30"/>
      <c r="AB13" s="30"/>
      <c r="AJ13" s="104"/>
      <c r="AK13" s="104"/>
      <c r="AL13" s="104"/>
    </row>
    <row r="14" spans="2:86" x14ac:dyDescent="0.25">
      <c r="B14" s="19"/>
      <c r="C14" s="8" t="s">
        <v>29</v>
      </c>
      <c r="D14" s="8">
        <f>D9/D11</f>
        <v>20</v>
      </c>
      <c r="E14" s="27"/>
      <c r="F14" s="8"/>
      <c r="G14" s="19"/>
      <c r="H14" s="32">
        <f t="shared" si="1"/>
        <v>4</v>
      </c>
      <c r="I14" s="45">
        <f t="shared" si="0"/>
        <v>0</v>
      </c>
      <c r="J14" s="32">
        <f t="shared" si="0"/>
        <v>0</v>
      </c>
      <c r="K14" s="35">
        <f t="shared" si="0"/>
        <v>0</v>
      </c>
      <c r="L14" s="39">
        <f t="shared" si="0"/>
        <v>0</v>
      </c>
      <c r="M14" s="239" t="s">
        <v>95</v>
      </c>
      <c r="N14" s="239"/>
      <c r="O14" s="254">
        <v>5</v>
      </c>
      <c r="P14" s="254"/>
      <c r="Q14" s="8"/>
      <c r="R14" s="35"/>
      <c r="S14" s="35"/>
      <c r="T14" s="35"/>
      <c r="U14" s="27"/>
      <c r="V14" s="8"/>
      <c r="W14" s="8"/>
      <c r="X14" s="8"/>
      <c r="Y14" s="8"/>
      <c r="Z14" s="27"/>
      <c r="AA14" s="30"/>
      <c r="AB14" s="30"/>
    </row>
    <row r="15" spans="2:86" x14ac:dyDescent="0.25">
      <c r="B15" s="19"/>
      <c r="C15" s="8"/>
      <c r="D15" s="8"/>
      <c r="E15" s="27"/>
      <c r="F15" s="8"/>
      <c r="G15" s="19"/>
      <c r="H15" s="32">
        <f t="shared" si="1"/>
        <v>5</v>
      </c>
      <c r="I15" s="44">
        <f t="shared" si="0"/>
        <v>0</v>
      </c>
      <c r="J15" s="66">
        <f t="shared" si="0"/>
        <v>0</v>
      </c>
      <c r="K15" s="34">
        <f t="shared" si="0"/>
        <v>0</v>
      </c>
      <c r="L15" s="38">
        <f t="shared" si="0"/>
        <v>0</v>
      </c>
      <c r="M15" s="239" t="s">
        <v>117</v>
      </c>
      <c r="N15" s="239"/>
      <c r="O15" s="254">
        <v>0.21815508046604393</v>
      </c>
      <c r="P15" s="254"/>
      <c r="Q15" s="32"/>
      <c r="R15" s="35"/>
      <c r="S15" s="35"/>
      <c r="T15" s="35"/>
      <c r="U15" s="27"/>
      <c r="V15" s="8"/>
      <c r="W15" s="8"/>
      <c r="X15" s="8"/>
      <c r="Y15" s="8"/>
      <c r="Z15" s="27"/>
      <c r="AA15" s="30"/>
      <c r="AB15" s="30"/>
    </row>
    <row r="16" spans="2:86" x14ac:dyDescent="0.25">
      <c r="B16" s="19"/>
      <c r="C16" s="8"/>
      <c r="D16" s="8"/>
      <c r="E16" s="27"/>
      <c r="F16" s="8"/>
      <c r="G16" s="19"/>
      <c r="H16" s="32">
        <f t="shared" si="1"/>
        <v>6</v>
      </c>
      <c r="I16" s="45">
        <f t="shared" si="0"/>
        <v>0</v>
      </c>
      <c r="J16" s="32">
        <f t="shared" si="0"/>
        <v>0</v>
      </c>
      <c r="K16" s="35">
        <f t="shared" si="0"/>
        <v>0</v>
      </c>
      <c r="L16" s="39">
        <f t="shared" si="0"/>
        <v>0</v>
      </c>
      <c r="M16" s="239" t="s">
        <v>119</v>
      </c>
      <c r="N16" s="239"/>
      <c r="O16" s="254">
        <v>78.535828967775814</v>
      </c>
      <c r="P16" s="254"/>
      <c r="Q16" s="30"/>
      <c r="R16" s="32"/>
      <c r="S16" s="32"/>
      <c r="T16" s="32"/>
      <c r="U16" s="27"/>
      <c r="V16" s="8"/>
      <c r="W16" s="8"/>
      <c r="X16" s="8"/>
      <c r="Y16" s="8"/>
      <c r="Z16" s="27"/>
      <c r="AA16" s="30"/>
      <c r="AB16" s="30"/>
    </row>
    <row r="17" spans="2:109" x14ac:dyDescent="0.25">
      <c r="B17" s="19"/>
      <c r="C17" s="30"/>
      <c r="D17" s="30"/>
      <c r="E17" s="27"/>
      <c r="F17" s="8"/>
      <c r="G17" s="19"/>
      <c r="H17" s="32">
        <f t="shared" si="1"/>
        <v>7</v>
      </c>
      <c r="I17" s="44">
        <f t="shared" si="0"/>
        <v>0</v>
      </c>
      <c r="J17" s="66">
        <f t="shared" si="0"/>
        <v>0</v>
      </c>
      <c r="K17" s="34">
        <f t="shared" si="0"/>
        <v>0</v>
      </c>
      <c r="L17" s="38">
        <f t="shared" si="0"/>
        <v>0</v>
      </c>
      <c r="M17" s="64"/>
      <c r="N17" s="64"/>
      <c r="O17" s="32"/>
      <c r="P17" s="32"/>
      <c r="Q17" s="30"/>
      <c r="R17" s="35"/>
      <c r="S17" s="35"/>
      <c r="T17" s="35"/>
      <c r="U17" s="27"/>
      <c r="V17" s="8"/>
      <c r="W17" s="8"/>
      <c r="X17" s="8"/>
      <c r="Y17" s="8"/>
      <c r="Z17" s="27"/>
      <c r="AA17" s="30"/>
      <c r="AB17" s="30"/>
    </row>
    <row r="18" spans="2:109" x14ac:dyDescent="0.25">
      <c r="B18" s="19"/>
      <c r="C18" s="30"/>
      <c r="D18" s="30"/>
      <c r="E18" s="27"/>
      <c r="F18" s="8"/>
      <c r="G18" s="19"/>
      <c r="H18" s="32">
        <f t="shared" si="1"/>
        <v>8</v>
      </c>
      <c r="I18" s="45">
        <f t="shared" si="0"/>
        <v>0</v>
      </c>
      <c r="J18" s="32">
        <f t="shared" si="0"/>
        <v>0</v>
      </c>
      <c r="K18" s="35">
        <f t="shared" si="0"/>
        <v>0</v>
      </c>
      <c r="L18" s="39">
        <f t="shared" si="0"/>
        <v>0</v>
      </c>
      <c r="M18" s="239" t="s">
        <v>118</v>
      </c>
      <c r="N18" s="239"/>
      <c r="O18" s="254">
        <v>78.539816339744831</v>
      </c>
      <c r="P18" s="254"/>
      <c r="Q18" s="8"/>
      <c r="R18" s="8"/>
      <c r="S18" s="8"/>
      <c r="T18" s="8"/>
      <c r="U18" s="27"/>
      <c r="V18" s="8"/>
      <c r="W18" s="8"/>
      <c r="X18" s="8"/>
      <c r="Y18" s="8"/>
      <c r="Z18" s="27"/>
      <c r="AA18" s="30"/>
      <c r="AB18" s="30"/>
    </row>
    <row r="19" spans="2:109" x14ac:dyDescent="0.25">
      <c r="B19" s="19"/>
      <c r="C19" s="8"/>
      <c r="D19" s="8"/>
      <c r="E19" s="27"/>
      <c r="F19" s="8"/>
      <c r="G19" s="19"/>
      <c r="H19" s="32">
        <f t="shared" si="1"/>
        <v>9</v>
      </c>
      <c r="I19" s="44">
        <f t="shared" si="0"/>
        <v>0</v>
      </c>
      <c r="J19" s="66">
        <f t="shared" si="0"/>
        <v>0</v>
      </c>
      <c r="K19" s="34">
        <f t="shared" si="0"/>
        <v>0</v>
      </c>
      <c r="L19" s="38">
        <f t="shared" si="0"/>
        <v>0</v>
      </c>
      <c r="M19" s="239" t="s">
        <v>108</v>
      </c>
      <c r="N19" s="239"/>
      <c r="O19" s="254">
        <v>3.9873719690177722E-3</v>
      </c>
      <c r="P19" s="254"/>
      <c r="Q19" s="30"/>
      <c r="R19" s="35"/>
      <c r="S19" s="35"/>
      <c r="T19" s="35"/>
      <c r="U19" s="27"/>
      <c r="V19" s="8"/>
      <c r="W19" s="8"/>
      <c r="X19" s="8"/>
      <c r="Y19" s="8"/>
      <c r="Z19" s="27"/>
      <c r="AA19" s="30"/>
      <c r="AB19" s="30"/>
    </row>
    <row r="20" spans="2:109" x14ac:dyDescent="0.25">
      <c r="B20" s="19"/>
      <c r="C20" s="8"/>
      <c r="D20" s="8"/>
      <c r="E20" s="27"/>
      <c r="F20" s="8"/>
      <c r="G20" s="19"/>
      <c r="H20" s="32">
        <f t="shared" si="1"/>
        <v>10</v>
      </c>
      <c r="I20" s="45">
        <f t="shared" si="0"/>
        <v>0</v>
      </c>
      <c r="J20" s="32">
        <f t="shared" si="0"/>
        <v>0</v>
      </c>
      <c r="K20" s="35">
        <f t="shared" si="0"/>
        <v>0</v>
      </c>
      <c r="L20" s="39">
        <f t="shared" si="0"/>
        <v>0</v>
      </c>
      <c r="M20" s="239" t="s">
        <v>103</v>
      </c>
      <c r="N20" s="239"/>
      <c r="O20" s="248">
        <v>360</v>
      </c>
      <c r="P20" s="248"/>
      <c r="Q20" s="30"/>
      <c r="R20" s="35"/>
      <c r="S20" s="35"/>
      <c r="T20" s="35"/>
      <c r="U20" s="27"/>
      <c r="V20" s="8"/>
      <c r="W20" s="8"/>
      <c r="X20" s="8"/>
      <c r="Y20" s="8"/>
      <c r="Z20" s="27"/>
      <c r="AA20" s="30"/>
      <c r="AB20" s="30"/>
    </row>
    <row r="21" spans="2:109" x14ac:dyDescent="0.25">
      <c r="B21" s="19"/>
      <c r="C21" s="8"/>
      <c r="D21" s="8"/>
      <c r="E21" s="27"/>
      <c r="F21" s="8"/>
      <c r="G21" s="19"/>
      <c r="H21" s="32">
        <f t="shared" si="1"/>
        <v>11</v>
      </c>
      <c r="I21" s="44">
        <f t="shared" si="0"/>
        <v>0</v>
      </c>
      <c r="J21" s="66">
        <f t="shared" si="0"/>
        <v>0</v>
      </c>
      <c r="K21" s="34">
        <f t="shared" si="0"/>
        <v>0</v>
      </c>
      <c r="L21" s="38">
        <f t="shared" si="0"/>
        <v>0</v>
      </c>
      <c r="M21" s="239" t="s">
        <v>107</v>
      </c>
      <c r="N21" s="239"/>
      <c r="O21" s="254">
        <v>1.107603324727159E-5</v>
      </c>
      <c r="P21" s="254"/>
      <c r="Q21" s="30"/>
      <c r="R21" s="32"/>
      <c r="S21" s="32"/>
      <c r="T21" s="32"/>
      <c r="U21" s="27"/>
      <c r="V21" s="8"/>
      <c r="W21" s="8"/>
      <c r="X21" s="8"/>
      <c r="Y21" s="8"/>
      <c r="Z21" s="27"/>
      <c r="AA21" s="30"/>
      <c r="AB21" s="30"/>
    </row>
    <row r="22" spans="2:109" x14ac:dyDescent="0.25">
      <c r="B22" s="19"/>
      <c r="C22" s="8"/>
      <c r="D22" s="8"/>
      <c r="E22" s="27"/>
      <c r="F22" s="8"/>
      <c r="G22" s="19"/>
      <c r="H22" s="32">
        <f t="shared" si="1"/>
        <v>12</v>
      </c>
      <c r="I22" s="45">
        <f t="shared" si="0"/>
        <v>0</v>
      </c>
      <c r="J22" s="32">
        <f t="shared" si="0"/>
        <v>0</v>
      </c>
      <c r="K22" s="35">
        <f t="shared" si="0"/>
        <v>0</v>
      </c>
      <c r="L22" s="39">
        <f t="shared" si="0"/>
        <v>0</v>
      </c>
      <c r="M22" s="239" t="s">
        <v>105</v>
      </c>
      <c r="N22" s="239"/>
      <c r="O22" s="254">
        <v>0.21816615649929119</v>
      </c>
      <c r="P22" s="254"/>
      <c r="Q22" s="8"/>
      <c r="R22" s="8"/>
      <c r="S22" s="8"/>
      <c r="T22" s="8"/>
      <c r="U22" s="27"/>
      <c r="V22" s="8"/>
      <c r="W22" s="8"/>
      <c r="X22" s="8"/>
      <c r="Y22" s="8"/>
      <c r="Z22" s="27"/>
      <c r="AA22" s="30"/>
      <c r="AB22" s="30"/>
    </row>
    <row r="23" spans="2:109" x14ac:dyDescent="0.25">
      <c r="B23" s="19"/>
      <c r="C23" s="8"/>
      <c r="D23" s="8"/>
      <c r="E23" s="27"/>
      <c r="F23" s="8"/>
      <c r="G23" s="19"/>
      <c r="H23" s="32">
        <f t="shared" si="1"/>
        <v>13</v>
      </c>
      <c r="I23" s="44">
        <f t="shared" si="0"/>
        <v>0</v>
      </c>
      <c r="J23" s="66">
        <f t="shared" si="0"/>
        <v>0</v>
      </c>
      <c r="K23" s="34">
        <f t="shared" si="0"/>
        <v>0</v>
      </c>
      <c r="L23" s="38">
        <f t="shared" si="0"/>
        <v>0</v>
      </c>
      <c r="M23" s="64"/>
      <c r="N23" s="64"/>
      <c r="O23" s="32"/>
      <c r="P23" s="32"/>
      <c r="Q23" s="30"/>
      <c r="R23" s="35"/>
      <c r="S23" s="35"/>
      <c r="T23" s="35"/>
      <c r="U23" s="27"/>
      <c r="V23" s="8"/>
      <c r="W23" s="8"/>
      <c r="X23" s="8"/>
      <c r="Y23" s="8"/>
      <c r="Z23" s="27"/>
      <c r="AA23" s="30"/>
      <c r="AB23" s="30"/>
    </row>
    <row r="24" spans="2:109" x14ac:dyDescent="0.25">
      <c r="B24" s="19"/>
      <c r="C24" s="8"/>
      <c r="D24" s="8"/>
      <c r="E24" s="27"/>
      <c r="F24" s="8"/>
      <c r="G24" s="19"/>
      <c r="H24" s="32">
        <f t="shared" si="1"/>
        <v>14</v>
      </c>
      <c r="I24" s="45">
        <f t="shared" si="0"/>
        <v>0</v>
      </c>
      <c r="J24" s="32">
        <f t="shared" si="0"/>
        <v>0</v>
      </c>
      <c r="K24" s="35">
        <f t="shared" si="0"/>
        <v>0</v>
      </c>
      <c r="L24" s="39">
        <f t="shared" si="0"/>
        <v>0</v>
      </c>
      <c r="M24" s="32"/>
      <c r="N24" s="32"/>
      <c r="O24" s="32"/>
      <c r="P24" s="32"/>
      <c r="Q24" s="30"/>
      <c r="R24" s="35"/>
      <c r="S24" s="35"/>
      <c r="T24" s="35"/>
      <c r="U24" s="27"/>
      <c r="V24" s="8"/>
      <c r="W24" s="8"/>
      <c r="X24" s="8"/>
      <c r="Y24" s="8"/>
      <c r="Z24" s="27"/>
      <c r="AA24" s="30"/>
      <c r="AB24" s="30"/>
    </row>
    <row r="25" spans="2:109" x14ac:dyDescent="0.25">
      <c r="B25" s="19"/>
      <c r="C25" s="8"/>
      <c r="D25" s="8"/>
      <c r="E25" s="27"/>
      <c r="F25" s="8"/>
      <c r="G25" s="19"/>
      <c r="H25" s="32">
        <f t="shared" si="1"/>
        <v>15</v>
      </c>
      <c r="I25" s="44">
        <f t="shared" si="0"/>
        <v>0</v>
      </c>
      <c r="J25" s="66">
        <f t="shared" si="0"/>
        <v>0</v>
      </c>
      <c r="K25" s="34">
        <f t="shared" si="0"/>
        <v>0</v>
      </c>
      <c r="L25" s="38">
        <f t="shared" si="0"/>
        <v>0</v>
      </c>
      <c r="M25" s="32"/>
      <c r="N25" s="32"/>
      <c r="O25" s="32"/>
      <c r="P25" s="32"/>
      <c r="Q25" s="30"/>
      <c r="R25" s="35"/>
      <c r="S25" s="35"/>
      <c r="T25" s="35"/>
      <c r="U25" s="27"/>
      <c r="V25" s="8"/>
      <c r="W25" s="8"/>
      <c r="X25" s="8"/>
      <c r="Y25" s="8"/>
      <c r="Z25" s="27"/>
      <c r="AA25" s="30"/>
      <c r="AB25" s="30"/>
    </row>
    <row r="26" spans="2:109" hidden="1" x14ac:dyDescent="0.25">
      <c r="B26" s="19"/>
      <c r="C26" s="8"/>
      <c r="D26" s="8"/>
      <c r="E26" s="27"/>
      <c r="F26" s="8"/>
      <c r="G26" s="19"/>
      <c r="H26" s="32">
        <f t="shared" si="1"/>
        <v>16</v>
      </c>
      <c r="I26" s="45">
        <f t="shared" si="0"/>
        <v>0</v>
      </c>
      <c r="J26" s="32">
        <f t="shared" si="0"/>
        <v>0</v>
      </c>
      <c r="K26" s="35">
        <f t="shared" si="0"/>
        <v>0</v>
      </c>
      <c r="L26" s="39">
        <f t="shared" si="0"/>
        <v>0</v>
      </c>
      <c r="M26" s="32"/>
      <c r="N26" s="32"/>
      <c r="O26" s="32"/>
      <c r="P26" s="32"/>
      <c r="Q26" s="30"/>
      <c r="R26" s="35"/>
      <c r="S26" s="35"/>
      <c r="T26" s="35"/>
      <c r="U26" s="27"/>
      <c r="V26" s="8"/>
      <c r="W26" s="8"/>
      <c r="X26" s="8"/>
      <c r="Y26" s="8"/>
      <c r="Z26" s="27"/>
      <c r="AA26" s="30"/>
      <c r="AB26" s="30"/>
    </row>
    <row r="27" spans="2:109" x14ac:dyDescent="0.25">
      <c r="B27" s="19"/>
      <c r="C27" s="8"/>
      <c r="D27" s="8"/>
      <c r="E27" s="27"/>
      <c r="F27" s="8"/>
      <c r="G27" s="19"/>
      <c r="H27" s="32">
        <f t="shared" si="1"/>
        <v>17</v>
      </c>
      <c r="I27" s="44">
        <f t="shared" si="0"/>
        <v>0</v>
      </c>
      <c r="J27" s="66">
        <f t="shared" si="0"/>
        <v>0</v>
      </c>
      <c r="K27" s="34">
        <f t="shared" si="0"/>
        <v>0</v>
      </c>
      <c r="L27" s="38">
        <f t="shared" si="0"/>
        <v>0</v>
      </c>
      <c r="M27" s="32"/>
      <c r="N27" s="32"/>
      <c r="O27" s="32"/>
      <c r="P27" s="32"/>
      <c r="Q27" s="30"/>
      <c r="R27" s="35"/>
      <c r="S27" s="35"/>
      <c r="T27" s="35"/>
      <c r="U27" s="27"/>
      <c r="V27" s="8"/>
      <c r="W27" s="8"/>
      <c r="X27" s="8"/>
      <c r="Y27" s="8"/>
      <c r="Z27" s="27"/>
      <c r="AA27" s="30"/>
      <c r="AB27" s="30"/>
    </row>
    <row r="28" spans="2:109" x14ac:dyDescent="0.25">
      <c r="B28" s="19"/>
      <c r="C28" s="8"/>
      <c r="D28" s="8"/>
      <c r="E28" s="27"/>
      <c r="F28" s="8"/>
      <c r="G28" s="21"/>
      <c r="H28" s="33">
        <f t="shared" si="1"/>
        <v>18</v>
      </c>
      <c r="I28" s="88">
        <f t="shared" ref="I28:L28" si="2">DE51</f>
        <v>0</v>
      </c>
      <c r="J28" s="33">
        <f t="shared" si="2"/>
        <v>0</v>
      </c>
      <c r="K28" s="89">
        <f t="shared" si="2"/>
        <v>0</v>
      </c>
      <c r="L28" s="90">
        <f t="shared" si="2"/>
        <v>0</v>
      </c>
      <c r="M28" s="33"/>
      <c r="N28" s="33"/>
      <c r="O28" s="33"/>
      <c r="P28" s="33"/>
      <c r="Q28" s="91"/>
      <c r="R28" s="89"/>
      <c r="S28" s="89"/>
      <c r="T28" s="89"/>
      <c r="U28" s="28"/>
      <c r="V28" s="8"/>
      <c r="W28" s="8"/>
      <c r="X28" s="8"/>
      <c r="Y28" s="8"/>
      <c r="Z28" s="27"/>
      <c r="AA28" s="30"/>
      <c r="AB28" s="30"/>
    </row>
    <row r="29" spans="2:109" hidden="1" x14ac:dyDescent="0.25">
      <c r="B29" s="21"/>
      <c r="C29" s="12"/>
      <c r="D29" s="12"/>
      <c r="E29" s="28"/>
      <c r="F29" s="8"/>
      <c r="G29" s="19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27"/>
      <c r="V29" s="8"/>
      <c r="W29" s="8"/>
      <c r="X29" s="8"/>
      <c r="Y29" s="8"/>
      <c r="Z29" s="27"/>
      <c r="AA29" s="30"/>
      <c r="AB29" s="30"/>
    </row>
    <row r="30" spans="2:109" hidden="1" x14ac:dyDescent="0.25">
      <c r="B30" s="19"/>
      <c r="C30" s="8"/>
      <c r="D30" s="8"/>
      <c r="E30" s="27"/>
      <c r="F30" s="8"/>
      <c r="G30" s="85"/>
      <c r="H30" s="86"/>
      <c r="I30" s="86"/>
      <c r="J30" s="250">
        <f>J4</f>
        <v>0</v>
      </c>
      <c r="K30" s="250"/>
      <c r="L30" s="250"/>
      <c r="M30" s="250"/>
      <c r="N30" s="250"/>
      <c r="O30" s="250"/>
      <c r="P30" s="250"/>
      <c r="Q30" s="250"/>
      <c r="R30" s="250"/>
      <c r="S30" s="94"/>
      <c r="T30" s="99"/>
      <c r="U30" s="87"/>
      <c r="V30" s="8"/>
      <c r="W30" s="8"/>
      <c r="X30" s="8"/>
      <c r="Y30" s="8"/>
      <c r="Z30" s="27"/>
      <c r="AA30" s="30"/>
      <c r="AB30" s="30"/>
    </row>
    <row r="31" spans="2:109" hidden="1" x14ac:dyDescent="0.25">
      <c r="B31" s="19"/>
      <c r="C31" s="8" t="s">
        <v>40</v>
      </c>
      <c r="D31" s="8"/>
      <c r="E31" s="27"/>
      <c r="F31" s="8"/>
      <c r="G31" s="19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27"/>
      <c r="V31" s="19"/>
      <c r="W31" s="8"/>
      <c r="X31" s="8" t="s">
        <v>49</v>
      </c>
      <c r="Y31" s="51" t="s">
        <v>50</v>
      </c>
      <c r="Z31" s="27"/>
      <c r="AA31" s="30"/>
      <c r="AB31" s="30"/>
    </row>
    <row r="32" spans="2:109" hidden="1" x14ac:dyDescent="0.25">
      <c r="B32" s="19"/>
      <c r="C32" s="8" t="s">
        <v>136</v>
      </c>
      <c r="D32" s="8"/>
      <c r="E32" s="27"/>
      <c r="F32" s="8"/>
      <c r="G32" s="18"/>
      <c r="H32" s="31"/>
      <c r="I32" s="31"/>
      <c r="J32" s="246" t="s">
        <v>31</v>
      </c>
      <c r="K32" s="246"/>
      <c r="L32" s="95"/>
      <c r="M32" s="31"/>
      <c r="N32" s="31"/>
      <c r="O32" s="95">
        <f>CC32</f>
        <v>0</v>
      </c>
      <c r="P32" s="95">
        <f>CD32</f>
        <v>0</v>
      </c>
      <c r="Q32" s="31"/>
      <c r="R32" s="95" t="s">
        <v>32</v>
      </c>
      <c r="S32" s="95"/>
      <c r="T32" s="97"/>
      <c r="U32" s="22"/>
      <c r="V32" s="19"/>
      <c r="W32" s="8"/>
      <c r="X32" s="8"/>
      <c r="Y32" s="51" t="s">
        <v>51</v>
      </c>
      <c r="Z32" s="27"/>
      <c r="AA32" s="30"/>
      <c r="AB32" s="30"/>
      <c r="AN32" s="255"/>
      <c r="AO32" s="255"/>
      <c r="AP32" s="255"/>
      <c r="BD32" s="255"/>
      <c r="BE32" s="255"/>
      <c r="BF32" s="255"/>
      <c r="BJ32" s="102"/>
      <c r="BK32" s="102"/>
      <c r="BL32" s="102"/>
      <c r="CC32" s="102"/>
      <c r="CD32" s="102"/>
      <c r="CE32" s="102"/>
      <c r="CF32" s="102"/>
      <c r="CI32" s="102"/>
      <c r="CJ32" s="102"/>
      <c r="CT32" s="255"/>
      <c r="CU32" s="255"/>
      <c r="CV32" s="102"/>
      <c r="CW32" s="102"/>
      <c r="CX32" s="102"/>
      <c r="CY32" s="102"/>
      <c r="CZ32" s="102"/>
      <c r="DC32" s="102"/>
      <c r="DD32" s="102"/>
      <c r="DE32" s="102"/>
    </row>
    <row r="33" spans="2:116" x14ac:dyDescent="0.25">
      <c r="B33" s="19"/>
      <c r="C33" s="8" t="s">
        <v>138</v>
      </c>
      <c r="D33" s="8"/>
      <c r="E33" s="27"/>
      <c r="F33" s="8"/>
      <c r="G33" s="19" t="s">
        <v>862</v>
      </c>
      <c r="H33" s="32">
        <v>5</v>
      </c>
      <c r="I33" s="96" t="s">
        <v>129</v>
      </c>
      <c r="J33" s="96" t="s">
        <v>109</v>
      </c>
      <c r="K33" s="61" t="s">
        <v>115</v>
      </c>
      <c r="L33" s="96"/>
      <c r="M33" s="115" t="s">
        <v>52</v>
      </c>
      <c r="N33" s="115" t="s">
        <v>53</v>
      </c>
      <c r="O33" s="115" t="s">
        <v>54</v>
      </c>
      <c r="P33" s="115" t="s">
        <v>55</v>
      </c>
      <c r="Q33" s="115" t="s">
        <v>56</v>
      </c>
      <c r="R33" s="32"/>
      <c r="S33" s="61" t="s">
        <v>860</v>
      </c>
      <c r="T33" s="129" t="s">
        <v>861</v>
      </c>
      <c r="U33" s="27"/>
      <c r="V33" s="19"/>
      <c r="W33" s="8"/>
      <c r="X33" s="8"/>
      <c r="Y33" s="8"/>
      <c r="Z33" s="27"/>
      <c r="AA33" s="30"/>
      <c r="AB33" s="30"/>
      <c r="AU33" s="101"/>
      <c r="AV33" s="101"/>
      <c r="BC33" s="255"/>
      <c r="BD33" s="255"/>
      <c r="BE33" s="255"/>
      <c r="BF33" s="255"/>
      <c r="BG33" s="255"/>
      <c r="CC33" s="102"/>
      <c r="CD33" s="102"/>
      <c r="CG33" s="102"/>
      <c r="CH33" s="102"/>
      <c r="CT33" s="103"/>
      <c r="CU33" s="103"/>
      <c r="CV33" s="103"/>
      <c r="CW33" s="102"/>
      <c r="CX33" s="102"/>
      <c r="DB33" s="102"/>
    </row>
    <row r="34" spans="2:116" ht="15.75" x14ac:dyDescent="0.25">
      <c r="B34" s="19"/>
      <c r="C34" s="8">
        <f>BX34</f>
        <v>0</v>
      </c>
      <c r="D34" s="8"/>
      <c r="E34" s="27"/>
      <c r="F34" s="8"/>
      <c r="G34" s="19"/>
      <c r="H34" s="32">
        <v>1</v>
      </c>
      <c r="I34" s="44" t="s">
        <v>140</v>
      </c>
      <c r="J34" s="66" t="s">
        <v>975</v>
      </c>
      <c r="K34" s="34">
        <v>1.7453292519943295E-2</v>
      </c>
      <c r="L34" s="38" t="s">
        <v>2</v>
      </c>
      <c r="M34" s="34">
        <v>1.7452406437283512E-2</v>
      </c>
      <c r="N34" s="34">
        <v>0.99984769515639127</v>
      </c>
      <c r="O34" s="36">
        <v>8.7262032186417565E-2</v>
      </c>
      <c r="P34" s="38">
        <v>4.9992384757819561</v>
      </c>
      <c r="Q34" s="38">
        <v>7.6152421804387416E-4</v>
      </c>
      <c r="R34" s="40">
        <v>8.7265354983739357E-2</v>
      </c>
      <c r="S34" s="8"/>
      <c r="T34" s="8"/>
      <c r="U34" s="27"/>
      <c r="V34" s="19"/>
      <c r="W34" s="8"/>
      <c r="X34" s="8" t="s">
        <v>42</v>
      </c>
      <c r="Y34" s="35">
        <f>(O34*P34)/2</f>
        <v>0.21812185439063106</v>
      </c>
      <c r="Z34" s="27"/>
      <c r="AA34" s="30"/>
      <c r="AB34" s="30"/>
      <c r="AJ34" s="105"/>
      <c r="AK34" s="105"/>
      <c r="AL34" s="105"/>
      <c r="AM34" s="105"/>
      <c r="AO34" s="105"/>
      <c r="AR34" s="104"/>
      <c r="AU34" s="101"/>
      <c r="AV34" s="101"/>
      <c r="BH34" s="104"/>
      <c r="BI34" s="104"/>
      <c r="BJ34" s="108"/>
      <c r="BM34" s="109"/>
      <c r="BN34" s="110"/>
      <c r="BP34" s="111"/>
      <c r="BQ34" s="111"/>
      <c r="BR34" s="111"/>
      <c r="BS34" s="111"/>
      <c r="BT34" s="111"/>
      <c r="BU34" s="111"/>
      <c r="CB34" s="112"/>
      <c r="CU34" s="113"/>
      <c r="CV34" s="113"/>
      <c r="DL34" s="114"/>
    </row>
    <row r="35" spans="2:116" x14ac:dyDescent="0.25">
      <c r="B35" s="19"/>
      <c r="C35" s="8">
        <f t="shared" ref="C35:C98" si="3">BX35</f>
        <v>0</v>
      </c>
      <c r="D35" s="8"/>
      <c r="E35" s="27"/>
      <c r="F35" s="8"/>
      <c r="G35" s="19"/>
      <c r="H35" s="32">
        <f>H34+1</f>
        <v>2</v>
      </c>
      <c r="I35" s="45" t="s">
        <v>142</v>
      </c>
      <c r="J35" s="32" t="s">
        <v>143</v>
      </c>
      <c r="K35" s="35">
        <v>3.4906585039886591E-2</v>
      </c>
      <c r="L35" s="39" t="s">
        <v>2</v>
      </c>
      <c r="M35" s="35">
        <v>3.4899496702500969E-2</v>
      </c>
      <c r="N35" s="35">
        <v>0.99939082701909576</v>
      </c>
      <c r="O35" s="37">
        <v>0.17449748351250485</v>
      </c>
      <c r="P35" s="39">
        <v>4.9969541350954785</v>
      </c>
      <c r="Q35" s="39">
        <v>3.0458649045215225E-3</v>
      </c>
      <c r="R35" s="41">
        <v>0.17452406437283513</v>
      </c>
      <c r="S35" s="35">
        <f>R35-R34</f>
        <v>8.7258709389095773E-2</v>
      </c>
      <c r="T35" s="35">
        <f>R35/R34</f>
        <v>1.9999238461283424</v>
      </c>
      <c r="U35" s="20">
        <f>P35+Q35</f>
        <v>5</v>
      </c>
      <c r="V35" s="19"/>
      <c r="W35" s="8"/>
      <c r="X35" s="8" t="s">
        <v>43</v>
      </c>
      <c r="Y35" s="35">
        <f>(O34*Q34)/2</f>
        <v>3.3226075412840506E-5</v>
      </c>
      <c r="Z35" s="27"/>
      <c r="AA35" s="30"/>
      <c r="AB35" s="30"/>
      <c r="AJ35" s="105"/>
      <c r="AK35" s="105"/>
      <c r="AL35" s="105"/>
      <c r="AM35" s="105"/>
      <c r="AO35" s="105"/>
      <c r="AR35" s="104"/>
      <c r="AU35" s="101"/>
      <c r="AV35" s="101"/>
      <c r="BH35" s="104"/>
      <c r="BI35" s="104"/>
      <c r="BJ35" s="108"/>
      <c r="BM35" s="109"/>
      <c r="BN35" s="110"/>
      <c r="BP35" s="111"/>
      <c r="BQ35" s="111"/>
      <c r="BR35" s="111"/>
      <c r="BS35" s="111"/>
      <c r="BT35" s="111"/>
      <c r="BU35" s="111"/>
      <c r="CB35" s="112"/>
      <c r="CU35" s="113"/>
      <c r="CV35" s="113"/>
    </row>
    <row r="36" spans="2:116" x14ac:dyDescent="0.25">
      <c r="B36" s="19"/>
      <c r="C36" s="8">
        <f t="shared" si="3"/>
        <v>0</v>
      </c>
      <c r="D36" s="8"/>
      <c r="E36" s="27"/>
      <c r="F36" s="8"/>
      <c r="G36" s="19"/>
      <c r="H36" s="32">
        <f t="shared" ref="H36:H99" si="4">H35+1</f>
        <v>3</v>
      </c>
      <c r="I36" s="44" t="s">
        <v>144</v>
      </c>
      <c r="J36" s="66" t="s">
        <v>145</v>
      </c>
      <c r="K36" s="34">
        <v>5.2359877559829883E-2</v>
      </c>
      <c r="L36" s="38" t="s">
        <v>2</v>
      </c>
      <c r="M36" s="34">
        <v>5.2335956242943828E-2</v>
      </c>
      <c r="N36" s="34">
        <v>0.99862953475457383</v>
      </c>
      <c r="O36" s="36">
        <v>0.26167978121471913</v>
      </c>
      <c r="P36" s="38">
        <v>4.9931476737728691</v>
      </c>
      <c r="Q36" s="38">
        <v>6.8523262271309449E-3</v>
      </c>
      <c r="R36" s="40">
        <v>0.26176948307873149</v>
      </c>
      <c r="S36" s="35">
        <f t="shared" ref="S36:S52" si="5">R36-R35</f>
        <v>8.724541870589636E-2</v>
      </c>
      <c r="T36" s="35">
        <f t="shared" ref="T36:T99" si="6">R36/R35</f>
        <v>1.4999048069354739</v>
      </c>
      <c r="U36" s="20">
        <f t="shared" ref="U36:U99" si="7">P36+Q36</f>
        <v>5</v>
      </c>
      <c r="V36" s="19"/>
      <c r="W36" s="8"/>
      <c r="X36" s="8" t="s">
        <v>44</v>
      </c>
      <c r="Y36" s="35">
        <f>Y34+Y35</f>
        <v>0.2181550804660439</v>
      </c>
      <c r="Z36" s="27"/>
      <c r="AA36" s="30"/>
      <c r="AB36" s="30"/>
      <c r="AJ36" s="105"/>
      <c r="AK36" s="105"/>
      <c r="AL36" s="105"/>
      <c r="AM36" s="105"/>
      <c r="AO36" s="105"/>
      <c r="AR36" s="104"/>
      <c r="AU36" s="101"/>
      <c r="AV36" s="101"/>
      <c r="BH36" s="104"/>
      <c r="BI36" s="104"/>
      <c r="BJ36" s="108"/>
      <c r="BM36" s="109"/>
      <c r="BN36" s="110"/>
      <c r="BP36" s="111"/>
      <c r="BQ36" s="111"/>
      <c r="BR36" s="111"/>
      <c r="BS36" s="111"/>
      <c r="BT36" s="111"/>
      <c r="BU36" s="111"/>
      <c r="CB36" s="112"/>
      <c r="CU36" s="113"/>
      <c r="CV36" s="113"/>
    </row>
    <row r="37" spans="2:116" x14ac:dyDescent="0.25">
      <c r="B37" s="19"/>
      <c r="C37" s="8">
        <f t="shared" si="3"/>
        <v>0</v>
      </c>
      <c r="D37" s="8"/>
      <c r="E37" s="27"/>
      <c r="F37" s="8"/>
      <c r="G37" s="19"/>
      <c r="H37" s="32">
        <f t="shared" si="4"/>
        <v>4</v>
      </c>
      <c r="I37" s="45" t="s">
        <v>146</v>
      </c>
      <c r="J37" s="32" t="s">
        <v>147</v>
      </c>
      <c r="K37" s="35">
        <v>6.9813170079773182E-2</v>
      </c>
      <c r="L37" s="39" t="s">
        <v>2</v>
      </c>
      <c r="M37" s="35">
        <v>6.9756473744125302E-2</v>
      </c>
      <c r="N37" s="35">
        <v>0.9975640502598242</v>
      </c>
      <c r="O37" s="37">
        <v>0.34878236872062651</v>
      </c>
      <c r="P37" s="39">
        <v>4.9878202512991212</v>
      </c>
      <c r="Q37" s="39">
        <v>1.217974870087879E-2</v>
      </c>
      <c r="R37" s="41">
        <v>0.34899496702500976</v>
      </c>
      <c r="S37" s="35">
        <f t="shared" si="5"/>
        <v>8.7225483946278271E-2</v>
      </c>
      <c r="T37" s="35">
        <f t="shared" si="6"/>
        <v>1.3332148687478738</v>
      </c>
      <c r="U37" s="20">
        <f t="shared" si="7"/>
        <v>5</v>
      </c>
      <c r="V37" s="19"/>
      <c r="W37" s="8"/>
      <c r="X37" s="30" t="s">
        <v>11</v>
      </c>
      <c r="Y37" s="25">
        <f>D22</f>
        <v>0</v>
      </c>
      <c r="Z37" s="27"/>
      <c r="AA37" s="30"/>
      <c r="AB37" s="30"/>
      <c r="AJ37" s="105"/>
      <c r="AK37" s="105"/>
      <c r="AL37" s="105"/>
      <c r="AM37" s="105"/>
      <c r="AO37" s="105"/>
      <c r="AR37" s="104"/>
      <c r="AU37" s="101"/>
      <c r="AV37" s="101"/>
      <c r="BH37" s="104"/>
      <c r="BI37" s="104"/>
      <c r="BJ37" s="108"/>
      <c r="BM37" s="109"/>
      <c r="BN37" s="110"/>
      <c r="BP37" s="111"/>
      <c r="BQ37" s="111"/>
      <c r="BR37" s="111"/>
      <c r="BS37" s="111"/>
      <c r="BT37" s="111"/>
      <c r="BU37" s="111"/>
      <c r="CB37" s="112"/>
      <c r="CU37" s="113"/>
      <c r="CV37" s="113"/>
    </row>
    <row r="38" spans="2:116" x14ac:dyDescent="0.25">
      <c r="B38" s="19"/>
      <c r="C38" s="8">
        <f t="shared" si="3"/>
        <v>0</v>
      </c>
      <c r="D38" s="8"/>
      <c r="E38" s="27"/>
      <c r="F38" s="8"/>
      <c r="G38" s="19"/>
      <c r="H38" s="32">
        <f t="shared" si="4"/>
        <v>5</v>
      </c>
      <c r="I38" s="44" t="s">
        <v>148</v>
      </c>
      <c r="J38" s="66" t="s">
        <v>149</v>
      </c>
      <c r="K38" s="34">
        <v>8.7266462599716474E-2</v>
      </c>
      <c r="L38" s="38" t="s">
        <v>2</v>
      </c>
      <c r="M38" s="34">
        <v>8.7155742747658166E-2</v>
      </c>
      <c r="N38" s="34">
        <v>0.99619469809174555</v>
      </c>
      <c r="O38" s="36">
        <v>0.4357787137382908</v>
      </c>
      <c r="P38" s="38">
        <v>4.9809734904587275</v>
      </c>
      <c r="Q38" s="38">
        <v>1.9026509541272496E-2</v>
      </c>
      <c r="R38" s="40">
        <v>0.43619387365335993</v>
      </c>
      <c r="S38" s="35">
        <f t="shared" si="5"/>
        <v>8.719890662835017E-2</v>
      </c>
      <c r="T38" s="35">
        <f t="shared" si="6"/>
        <v>1.2498572038779612</v>
      </c>
      <c r="U38" s="20">
        <f t="shared" si="7"/>
        <v>5</v>
      </c>
      <c r="V38" s="19"/>
      <c r="W38" s="8"/>
      <c r="X38" s="30" t="s">
        <v>41</v>
      </c>
      <c r="Y38" s="35">
        <f>Y36*D22</f>
        <v>0</v>
      </c>
      <c r="Z38" s="27"/>
      <c r="AA38" s="30"/>
      <c r="AB38" s="30"/>
      <c r="AJ38" s="105"/>
      <c r="AK38" s="105"/>
      <c r="AL38" s="105"/>
      <c r="AM38" s="105"/>
      <c r="AO38" s="105"/>
      <c r="AR38" s="104"/>
      <c r="AU38" s="101"/>
      <c r="AV38" s="101"/>
      <c r="BH38" s="104"/>
      <c r="BI38" s="104"/>
      <c r="BJ38" s="108"/>
      <c r="BM38" s="109"/>
      <c r="BN38" s="110"/>
      <c r="BP38" s="111"/>
      <c r="BQ38" s="111"/>
      <c r="BR38" s="111"/>
      <c r="BS38" s="111"/>
      <c r="BT38" s="111"/>
      <c r="BU38" s="111"/>
      <c r="CB38" s="112"/>
      <c r="CU38" s="113"/>
      <c r="CV38" s="113"/>
    </row>
    <row r="39" spans="2:116" x14ac:dyDescent="0.25">
      <c r="B39" s="19"/>
      <c r="C39" s="8">
        <f t="shared" si="3"/>
        <v>0</v>
      </c>
      <c r="D39" s="8"/>
      <c r="E39" s="27"/>
      <c r="F39" s="8"/>
      <c r="G39" s="19"/>
      <c r="H39" s="32">
        <f t="shared" si="4"/>
        <v>6</v>
      </c>
      <c r="I39" s="45" t="s">
        <v>150</v>
      </c>
      <c r="J39" s="32" t="s">
        <v>151</v>
      </c>
      <c r="K39" s="35">
        <v>0.10471975511965977</v>
      </c>
      <c r="L39" s="39" t="s">
        <v>2</v>
      </c>
      <c r="M39" s="35">
        <v>0.10452846326765346</v>
      </c>
      <c r="N39" s="35">
        <v>0.99452189536827329</v>
      </c>
      <c r="O39" s="37">
        <v>0.5226423163382673</v>
      </c>
      <c r="P39" s="39">
        <v>4.9726094768413667</v>
      </c>
      <c r="Q39" s="39">
        <v>2.7390523158633329E-2</v>
      </c>
      <c r="R39" s="41">
        <v>0.52335956242943826</v>
      </c>
      <c r="S39" s="35">
        <f t="shared" si="5"/>
        <v>8.7165688776078332E-2</v>
      </c>
      <c r="T39" s="35">
        <f t="shared" si="6"/>
        <v>1.1998324461689902</v>
      </c>
      <c r="U39" s="20">
        <f t="shared" si="7"/>
        <v>5</v>
      </c>
      <c r="V39" s="19"/>
      <c r="W39" s="8"/>
      <c r="Z39" s="27"/>
      <c r="AA39" s="30"/>
      <c r="AB39" s="30"/>
      <c r="AJ39" s="105"/>
      <c r="AK39" s="105"/>
      <c r="AL39" s="105"/>
      <c r="AM39" s="105"/>
      <c r="AO39" s="105"/>
      <c r="AR39" s="104"/>
      <c r="AU39" s="101"/>
      <c r="AV39" s="101"/>
      <c r="BH39" s="104"/>
      <c r="BI39" s="104"/>
      <c r="BJ39" s="108"/>
      <c r="BM39" s="109"/>
      <c r="BN39" s="110"/>
      <c r="BP39" s="111"/>
      <c r="BQ39" s="111"/>
      <c r="BR39" s="111"/>
      <c r="BS39" s="111"/>
      <c r="BT39" s="111"/>
      <c r="BU39" s="111"/>
      <c r="CB39" s="112"/>
      <c r="CU39" s="113"/>
      <c r="CV39" s="113"/>
    </row>
    <row r="40" spans="2:116" x14ac:dyDescent="0.25">
      <c r="B40" s="19"/>
      <c r="C40" s="8">
        <f t="shared" si="3"/>
        <v>0</v>
      </c>
      <c r="D40" s="8"/>
      <c r="E40" s="83"/>
      <c r="F40" s="30"/>
      <c r="G40" s="84"/>
      <c r="H40" s="32">
        <f t="shared" si="4"/>
        <v>7</v>
      </c>
      <c r="I40" s="44" t="s">
        <v>152</v>
      </c>
      <c r="J40" s="66" t="s">
        <v>153</v>
      </c>
      <c r="K40" s="34">
        <v>0.12217304763960307</v>
      </c>
      <c r="L40" s="38" t="s">
        <v>2</v>
      </c>
      <c r="M40" s="34">
        <v>0.12186934340514748</v>
      </c>
      <c r="N40" s="34">
        <v>0.99254615164132198</v>
      </c>
      <c r="O40" s="36">
        <v>0.60934671702573739</v>
      </c>
      <c r="P40" s="38">
        <v>4.96273075820661</v>
      </c>
      <c r="Q40" s="38">
        <v>3.7269241793389973E-2</v>
      </c>
      <c r="R40" s="40">
        <v>0.61048539534856872</v>
      </c>
      <c r="S40" s="35">
        <f t="shared" si="5"/>
        <v>8.7125832919130453E-2</v>
      </c>
      <c r="T40" s="35">
        <f t="shared" si="6"/>
        <v>1.1664741397189569</v>
      </c>
      <c r="U40" s="20">
        <f t="shared" si="7"/>
        <v>5</v>
      </c>
      <c r="V40" s="19"/>
      <c r="W40" s="8"/>
      <c r="X40" s="30" t="s">
        <v>48</v>
      </c>
      <c r="Y40" s="35">
        <f>PI()*rayon1^2</f>
        <v>78.539816339744831</v>
      </c>
      <c r="Z40" s="27"/>
      <c r="AA40" s="30"/>
      <c r="AB40" s="30"/>
      <c r="AJ40" s="105"/>
      <c r="AK40" s="105"/>
      <c r="AL40" s="105"/>
      <c r="AM40" s="105"/>
      <c r="AO40" s="105"/>
      <c r="AR40" s="104"/>
      <c r="AU40" s="101"/>
      <c r="AV40" s="101"/>
      <c r="BH40" s="104"/>
      <c r="BI40" s="104"/>
      <c r="BJ40" s="108"/>
      <c r="BM40" s="109"/>
      <c r="BN40" s="110"/>
      <c r="BP40" s="111"/>
      <c r="BQ40" s="111"/>
      <c r="BR40" s="111"/>
      <c r="BS40" s="111"/>
      <c r="BT40" s="111"/>
      <c r="BU40" s="111"/>
      <c r="CB40" s="112"/>
      <c r="CU40" s="113"/>
      <c r="CV40" s="113"/>
    </row>
    <row r="41" spans="2:116" x14ac:dyDescent="0.25">
      <c r="B41" s="19"/>
      <c r="C41" s="8">
        <f t="shared" si="3"/>
        <v>0</v>
      </c>
      <c r="D41" s="8"/>
      <c r="E41" s="27"/>
      <c r="F41" s="8"/>
      <c r="G41" s="19"/>
      <c r="H41" s="32">
        <f t="shared" si="4"/>
        <v>8</v>
      </c>
      <c r="I41" s="45" t="s">
        <v>154</v>
      </c>
      <c r="J41" s="32" t="s">
        <v>155</v>
      </c>
      <c r="K41" s="35">
        <v>0.13962634015954636</v>
      </c>
      <c r="L41" s="39" t="s">
        <v>2</v>
      </c>
      <c r="M41" s="35">
        <v>0.13917310096006544</v>
      </c>
      <c r="N41" s="35">
        <v>0.99026806874157036</v>
      </c>
      <c r="O41" s="37">
        <v>0.69586550480032716</v>
      </c>
      <c r="P41" s="39">
        <v>4.9513403437078516</v>
      </c>
      <c r="Q41" s="39">
        <v>4.8659656292148412E-2</v>
      </c>
      <c r="R41" s="41">
        <v>0.69756473744125291</v>
      </c>
      <c r="S41" s="35">
        <f t="shared" si="5"/>
        <v>8.7079342092684198E-2</v>
      </c>
      <c r="T41" s="35">
        <f t="shared" si="6"/>
        <v>1.1426395172696384</v>
      </c>
      <c r="U41" s="20">
        <f t="shared" si="7"/>
        <v>5</v>
      </c>
      <c r="V41" s="19"/>
      <c r="W41" s="8"/>
      <c r="X41" s="30" t="s">
        <v>45</v>
      </c>
      <c r="Y41" s="35">
        <f>Y40-Y38</f>
        <v>78.539816339744831</v>
      </c>
      <c r="Z41" s="27"/>
      <c r="AA41" s="30"/>
      <c r="AB41" s="30"/>
      <c r="AJ41" s="105"/>
      <c r="AK41" s="105"/>
      <c r="AL41" s="105"/>
      <c r="AM41" s="105"/>
      <c r="AO41" s="105"/>
      <c r="AR41" s="104"/>
      <c r="AU41" s="101"/>
      <c r="AV41" s="101"/>
      <c r="BH41" s="104"/>
      <c r="BI41" s="104"/>
      <c r="BJ41" s="108"/>
      <c r="BM41" s="109"/>
      <c r="BN41" s="110"/>
      <c r="BP41" s="111"/>
      <c r="BQ41" s="111"/>
      <c r="BR41" s="111"/>
      <c r="BS41" s="111"/>
      <c r="BT41" s="111"/>
      <c r="BU41" s="111"/>
      <c r="CB41" s="112"/>
      <c r="CU41" s="113"/>
      <c r="CV41" s="113"/>
    </row>
    <row r="42" spans="2:116" x14ac:dyDescent="0.25">
      <c r="B42" s="19"/>
      <c r="C42" s="8">
        <f t="shared" si="3"/>
        <v>0</v>
      </c>
      <c r="D42" s="8"/>
      <c r="E42" s="27"/>
      <c r="F42" s="8"/>
      <c r="G42" s="19"/>
      <c r="H42" s="32">
        <f t="shared" si="4"/>
        <v>9</v>
      </c>
      <c r="I42" s="44" t="s">
        <v>156</v>
      </c>
      <c r="J42" s="66" t="s">
        <v>157</v>
      </c>
      <c r="K42" s="34">
        <v>0.15707963267948966</v>
      </c>
      <c r="L42" s="38" t="s">
        <v>2</v>
      </c>
      <c r="M42" s="34">
        <v>0.15643446504023087</v>
      </c>
      <c r="N42" s="34">
        <v>0.98768834059513777</v>
      </c>
      <c r="O42" s="36">
        <v>0.78217232520115432</v>
      </c>
      <c r="P42" s="38">
        <v>4.9384417029756893</v>
      </c>
      <c r="Q42" s="38">
        <v>6.1558297024310704E-2</v>
      </c>
      <c r="R42" s="40">
        <v>0.7845909572784493</v>
      </c>
      <c r="S42" s="35">
        <f t="shared" si="5"/>
        <v>8.7026219837196384E-2</v>
      </c>
      <c r="T42" s="35">
        <f t="shared" si="6"/>
        <v>1.1247571948037662</v>
      </c>
      <c r="U42" s="20">
        <f t="shared" si="7"/>
        <v>5</v>
      </c>
      <c r="V42" s="19"/>
      <c r="W42" s="8"/>
      <c r="X42" s="30" t="s">
        <v>33</v>
      </c>
      <c r="Y42" s="25">
        <f>Y37</f>
        <v>0</v>
      </c>
      <c r="Z42" s="27"/>
      <c r="AA42" s="30"/>
      <c r="AB42" s="30"/>
      <c r="AJ42" s="105"/>
      <c r="AK42" s="105"/>
      <c r="AL42" s="105"/>
      <c r="AM42" s="105"/>
      <c r="AO42" s="105"/>
      <c r="AR42" s="104"/>
      <c r="AU42" s="101"/>
      <c r="AV42" s="101"/>
      <c r="BH42" s="104"/>
      <c r="BI42" s="104"/>
      <c r="BJ42" s="108"/>
      <c r="BM42" s="109"/>
      <c r="BN42" s="110"/>
      <c r="BP42" s="111"/>
      <c r="BQ42" s="111"/>
      <c r="BR42" s="111"/>
      <c r="BS42" s="111"/>
      <c r="BT42" s="111"/>
      <c r="BU42" s="111"/>
      <c r="CB42" s="112"/>
      <c r="CU42" s="113"/>
      <c r="CV42" s="113"/>
    </row>
    <row r="43" spans="2:116" x14ac:dyDescent="0.25">
      <c r="B43" s="19"/>
      <c r="C43" s="8">
        <f t="shared" si="3"/>
        <v>0</v>
      </c>
      <c r="D43" s="8"/>
      <c r="E43" s="27"/>
      <c r="F43" s="8"/>
      <c r="G43" s="19"/>
      <c r="H43" s="32">
        <f t="shared" si="4"/>
        <v>10</v>
      </c>
      <c r="I43" s="45" t="s">
        <v>158</v>
      </c>
      <c r="J43" s="32" t="s">
        <v>159</v>
      </c>
      <c r="K43" s="35">
        <v>0.17453292519943295</v>
      </c>
      <c r="L43" s="39" t="s">
        <v>2</v>
      </c>
      <c r="M43" s="35">
        <v>0.17364817766693033</v>
      </c>
      <c r="N43" s="35">
        <v>0.98480775301220802</v>
      </c>
      <c r="O43" s="37">
        <v>0.86824088833465163</v>
      </c>
      <c r="P43" s="39">
        <v>4.9240387650610398</v>
      </c>
      <c r="Q43" s="39">
        <v>7.5961234938960231E-2</v>
      </c>
      <c r="R43" s="41">
        <v>0.8715574274765816</v>
      </c>
      <c r="S43" s="35">
        <f t="shared" si="5"/>
        <v>8.6966470198132306E-2</v>
      </c>
      <c r="T43" s="35">
        <f t="shared" si="6"/>
        <v>1.1108430697440068</v>
      </c>
      <c r="U43" s="20">
        <f t="shared" si="7"/>
        <v>5</v>
      </c>
      <c r="V43" s="19"/>
      <c r="W43" s="8"/>
      <c r="Z43" s="27"/>
      <c r="AA43" s="30"/>
      <c r="AB43" s="30"/>
      <c r="AJ43" s="105"/>
      <c r="AK43" s="105"/>
      <c r="AL43" s="105"/>
      <c r="AM43" s="105"/>
      <c r="AO43" s="105"/>
      <c r="AR43" s="104"/>
      <c r="AU43" s="101"/>
      <c r="AV43" s="101"/>
      <c r="BH43" s="104"/>
      <c r="BI43" s="104"/>
      <c r="BJ43" s="108"/>
      <c r="BM43" s="109"/>
      <c r="BN43" s="110"/>
      <c r="BP43" s="111"/>
      <c r="BQ43" s="111"/>
      <c r="BR43" s="111"/>
      <c r="BS43" s="111"/>
      <c r="BT43" s="111"/>
      <c r="BU43" s="111"/>
      <c r="CB43" s="112"/>
      <c r="CU43" s="113"/>
      <c r="CV43" s="113"/>
    </row>
    <row r="44" spans="2:116" x14ac:dyDescent="0.25">
      <c r="B44" s="19"/>
      <c r="C44" s="8">
        <f t="shared" si="3"/>
        <v>0</v>
      </c>
      <c r="D44" s="8"/>
      <c r="E44" s="27"/>
      <c r="F44" s="8"/>
      <c r="G44" s="19"/>
      <c r="H44" s="32">
        <f t="shared" si="4"/>
        <v>11</v>
      </c>
      <c r="I44" s="44" t="s">
        <v>160</v>
      </c>
      <c r="J44" s="66" t="s">
        <v>161</v>
      </c>
      <c r="K44" s="34">
        <v>0.19198621771937624</v>
      </c>
      <c r="L44" s="38" t="s">
        <v>2</v>
      </c>
      <c r="M44" s="34">
        <v>0.1908089953765448</v>
      </c>
      <c r="N44" s="34">
        <v>0.98162718344766398</v>
      </c>
      <c r="O44" s="36">
        <v>0.95404497688272405</v>
      </c>
      <c r="P44" s="38">
        <v>4.9081359172383197</v>
      </c>
      <c r="Q44" s="38">
        <v>9.1864082761680343E-2</v>
      </c>
      <c r="R44" s="40">
        <v>0.95845752520223992</v>
      </c>
      <c r="S44" s="35">
        <f t="shared" si="5"/>
        <v>8.6900097725658321E-2</v>
      </c>
      <c r="T44" s="35">
        <f t="shared" si="6"/>
        <v>1.0997066802324891</v>
      </c>
      <c r="U44" s="20">
        <f t="shared" si="7"/>
        <v>5</v>
      </c>
      <c r="V44" s="19"/>
      <c r="W44" s="8"/>
      <c r="X44" s="30" t="s">
        <v>46</v>
      </c>
      <c r="Y44" s="35" t="e">
        <f>Y41/D22</f>
        <v>#DIV/0!</v>
      </c>
      <c r="Z44" s="27"/>
      <c r="AA44" s="30"/>
      <c r="AB44" s="30"/>
      <c r="AJ44" s="105"/>
      <c r="AK44" s="105"/>
      <c r="AL44" s="105"/>
      <c r="AM44" s="105"/>
      <c r="AO44" s="105"/>
      <c r="AR44" s="104"/>
      <c r="AU44" s="101"/>
      <c r="AV44" s="101"/>
      <c r="BH44" s="104"/>
      <c r="BI44" s="104"/>
      <c r="BJ44" s="108"/>
      <c r="BM44" s="109"/>
      <c r="BN44" s="110"/>
      <c r="BP44" s="111"/>
      <c r="BQ44" s="111"/>
      <c r="BR44" s="111"/>
      <c r="BS44" s="111"/>
      <c r="BT44" s="111"/>
      <c r="BU44" s="111"/>
      <c r="CB44" s="112"/>
      <c r="CU44" s="113"/>
      <c r="CV44" s="113"/>
    </row>
    <row r="45" spans="2:116" x14ac:dyDescent="0.25">
      <c r="B45" s="19"/>
      <c r="C45" s="8">
        <f t="shared" si="3"/>
        <v>0</v>
      </c>
      <c r="D45" s="8"/>
      <c r="E45" s="27"/>
      <c r="F45" s="8"/>
      <c r="G45" s="19"/>
      <c r="H45" s="32">
        <f t="shared" si="4"/>
        <v>12</v>
      </c>
      <c r="I45" s="45" t="s">
        <v>162</v>
      </c>
      <c r="J45" s="32" t="s">
        <v>163</v>
      </c>
      <c r="K45" s="35">
        <v>0.20943951023931953</v>
      </c>
      <c r="L45" s="39" t="s">
        <v>2</v>
      </c>
      <c r="M45" s="35">
        <v>0.20791169081775931</v>
      </c>
      <c r="N45" s="35">
        <v>0.97814760073380569</v>
      </c>
      <c r="O45" s="37">
        <v>1.0395584540887965</v>
      </c>
      <c r="P45" s="39">
        <v>4.8907380036690284</v>
      </c>
      <c r="Q45" s="39">
        <v>0.10926199633097156</v>
      </c>
      <c r="R45" s="41">
        <v>1.0452846326765346</v>
      </c>
      <c r="S45" s="35">
        <f t="shared" si="5"/>
        <v>8.6827107474294674E-2</v>
      </c>
      <c r="T45" s="35">
        <f t="shared" si="6"/>
        <v>1.0905904593487057</v>
      </c>
      <c r="U45" s="20">
        <f t="shared" si="7"/>
        <v>5</v>
      </c>
      <c r="V45" s="19"/>
      <c r="W45" s="8"/>
      <c r="X45" s="30" t="s">
        <v>47</v>
      </c>
      <c r="Y45" s="35" t="e">
        <f>Y36+Y44</f>
        <v>#DIV/0!</v>
      </c>
      <c r="Z45" s="27"/>
      <c r="AA45" s="30"/>
      <c r="AB45" s="30"/>
      <c r="AJ45" s="105"/>
      <c r="AK45" s="105"/>
      <c r="AL45" s="105"/>
      <c r="AM45" s="105"/>
      <c r="AO45" s="105"/>
      <c r="AR45" s="104"/>
      <c r="AU45" s="101"/>
      <c r="AV45" s="101"/>
      <c r="BH45" s="104"/>
      <c r="BI45" s="104"/>
      <c r="BJ45" s="108"/>
      <c r="BM45" s="109"/>
      <c r="BN45" s="110"/>
      <c r="BP45" s="111"/>
      <c r="BQ45" s="111"/>
      <c r="BR45" s="111"/>
      <c r="BS45" s="111"/>
      <c r="BT45" s="111"/>
      <c r="BU45" s="111"/>
      <c r="CB45" s="112"/>
      <c r="CU45" s="113"/>
      <c r="CV45" s="113"/>
    </row>
    <row r="46" spans="2:116" x14ac:dyDescent="0.25">
      <c r="B46" s="19"/>
      <c r="C46" s="8">
        <f t="shared" si="3"/>
        <v>0</v>
      </c>
      <c r="D46" s="30"/>
      <c r="E46" s="27"/>
      <c r="F46" s="8"/>
      <c r="G46" s="19"/>
      <c r="H46" s="32">
        <f t="shared" si="4"/>
        <v>13</v>
      </c>
      <c r="I46" s="44" t="s">
        <v>164</v>
      </c>
      <c r="J46" s="66" t="s">
        <v>165</v>
      </c>
      <c r="K46" s="34">
        <v>0.22689280275926285</v>
      </c>
      <c r="L46" s="38" t="s">
        <v>2</v>
      </c>
      <c r="M46" s="34">
        <v>0.224951054343865</v>
      </c>
      <c r="N46" s="34">
        <v>0.97437006478523525</v>
      </c>
      <c r="O46" s="36">
        <v>1.124755271719325</v>
      </c>
      <c r="P46" s="38">
        <v>4.8718503239261759</v>
      </c>
      <c r="Q46" s="38">
        <v>0.1281496760738241</v>
      </c>
      <c r="R46" s="40">
        <v>1.1320321376790672</v>
      </c>
      <c r="S46" s="35">
        <f t="shared" si="5"/>
        <v>8.6747505002532588E-2</v>
      </c>
      <c r="T46" s="35">
        <f t="shared" si="6"/>
        <v>1.0829893622184119</v>
      </c>
      <c r="U46" s="20">
        <f t="shared" si="7"/>
        <v>5</v>
      </c>
      <c r="V46" s="19"/>
      <c r="W46" s="8"/>
      <c r="X46" s="8"/>
      <c r="Y46" s="8"/>
      <c r="Z46" s="27"/>
      <c r="AA46" s="30"/>
      <c r="AB46" s="30"/>
      <c r="AJ46" s="105"/>
      <c r="AK46" s="105"/>
      <c r="AL46" s="105"/>
      <c r="AM46" s="105"/>
      <c r="AO46" s="105"/>
      <c r="AR46" s="104"/>
      <c r="AU46" s="101"/>
      <c r="AV46" s="101"/>
      <c r="BH46" s="104"/>
      <c r="BI46" s="104"/>
      <c r="BJ46" s="108"/>
      <c r="BM46" s="109"/>
      <c r="BN46" s="110"/>
      <c r="BP46" s="111"/>
      <c r="BQ46" s="111"/>
      <c r="BR46" s="111"/>
      <c r="BS46" s="111"/>
      <c r="BT46" s="111"/>
      <c r="BU46" s="111"/>
      <c r="CB46" s="112"/>
      <c r="CU46" s="113"/>
      <c r="CV46" s="113"/>
    </row>
    <row r="47" spans="2:116" x14ac:dyDescent="0.25">
      <c r="B47" s="19"/>
      <c r="C47" s="8">
        <f t="shared" si="3"/>
        <v>0</v>
      </c>
      <c r="D47" s="8"/>
      <c r="E47" s="27"/>
      <c r="F47" s="8"/>
      <c r="G47" s="19"/>
      <c r="H47" s="32">
        <f t="shared" si="4"/>
        <v>14</v>
      </c>
      <c r="I47" s="45" t="s">
        <v>166</v>
      </c>
      <c r="J47" s="32" t="s">
        <v>167</v>
      </c>
      <c r="K47" s="35">
        <v>0.24434609527920614</v>
      </c>
      <c r="L47" s="39" t="s">
        <v>2</v>
      </c>
      <c r="M47" s="35">
        <v>0.24192189559966773</v>
      </c>
      <c r="N47" s="35">
        <v>0.97029572627599647</v>
      </c>
      <c r="O47" s="37">
        <v>1.2096094779983386</v>
      </c>
      <c r="P47" s="39">
        <v>4.8514786313799823</v>
      </c>
      <c r="Q47" s="39">
        <v>0.14852136862001775</v>
      </c>
      <c r="R47" s="41">
        <v>1.2186934340514748</v>
      </c>
      <c r="S47" s="35">
        <f t="shared" si="5"/>
        <v>8.6661296372407604E-2</v>
      </c>
      <c r="T47" s="35">
        <f t="shared" si="6"/>
        <v>1.0765537421491262</v>
      </c>
      <c r="U47" s="20">
        <f t="shared" si="7"/>
        <v>5</v>
      </c>
      <c r="V47" s="19"/>
      <c r="W47" s="8"/>
      <c r="X47" s="58" t="s">
        <v>97</v>
      </c>
      <c r="Y47">
        <f>rayon1</f>
        <v>5</v>
      </c>
      <c r="Z47" s="27"/>
      <c r="AA47" s="30"/>
      <c r="AB47" s="30"/>
      <c r="AJ47" s="105"/>
      <c r="AK47" s="105"/>
      <c r="AL47" s="105"/>
      <c r="AM47" s="105"/>
      <c r="AO47" s="105"/>
      <c r="AR47" s="104"/>
      <c r="AU47" s="101"/>
      <c r="AV47" s="101"/>
      <c r="BH47" s="104"/>
      <c r="BI47" s="104"/>
      <c r="BJ47" s="108"/>
      <c r="BM47" s="109"/>
      <c r="BN47" s="110"/>
      <c r="BP47" s="111"/>
      <c r="BQ47" s="111"/>
      <c r="BR47" s="111"/>
      <c r="BS47" s="111"/>
      <c r="BT47" s="111"/>
      <c r="BU47" s="111"/>
      <c r="CB47" s="112"/>
      <c r="CU47" s="113"/>
      <c r="CV47" s="113"/>
    </row>
    <row r="48" spans="2:116" x14ac:dyDescent="0.25">
      <c r="B48" s="19"/>
      <c r="C48" s="8">
        <f t="shared" si="3"/>
        <v>0</v>
      </c>
      <c r="D48" s="8"/>
      <c r="E48" s="27"/>
      <c r="F48" s="8"/>
      <c r="G48" s="19"/>
      <c r="H48" s="32">
        <f t="shared" si="4"/>
        <v>15</v>
      </c>
      <c r="I48" s="44" t="s">
        <v>168</v>
      </c>
      <c r="J48" s="66" t="s">
        <v>169</v>
      </c>
      <c r="K48" s="34">
        <v>0.26179938779914941</v>
      </c>
      <c r="L48" s="38" t="s">
        <v>2</v>
      </c>
      <c r="M48" s="34">
        <v>0.25881904510252074</v>
      </c>
      <c r="N48" s="34">
        <v>0.96592582628906831</v>
      </c>
      <c r="O48" s="36">
        <v>1.2940952255126037</v>
      </c>
      <c r="P48" s="38">
        <v>4.8296291314453415</v>
      </c>
      <c r="Q48" s="38">
        <v>0.17037086855465855</v>
      </c>
      <c r="R48" s="40">
        <v>1.3052619222005157</v>
      </c>
      <c r="S48" s="35">
        <f t="shared" si="5"/>
        <v>8.6568488149040945E-2</v>
      </c>
      <c r="T48" s="35">
        <f t="shared" si="6"/>
        <v>1.0710338512789463</v>
      </c>
      <c r="U48" s="20">
        <f t="shared" si="7"/>
        <v>5</v>
      </c>
      <c r="V48" s="19"/>
      <c r="W48" s="8"/>
      <c r="X48" s="54" t="s">
        <v>94</v>
      </c>
      <c r="Y48" s="43">
        <f>O34</f>
        <v>8.7262032186417565E-2</v>
      </c>
      <c r="Z48" s="27"/>
      <c r="AA48" s="30"/>
      <c r="AB48" s="30"/>
      <c r="AJ48" s="105"/>
      <c r="AK48" s="105"/>
      <c r="AL48" s="105"/>
      <c r="AM48" s="105"/>
      <c r="AO48" s="105"/>
      <c r="AR48" s="104"/>
      <c r="AU48" s="101"/>
      <c r="AV48" s="101"/>
      <c r="BH48" s="104"/>
      <c r="BI48" s="104"/>
      <c r="BJ48" s="108"/>
      <c r="BM48" s="109"/>
      <c r="BN48" s="110"/>
      <c r="BP48" s="111"/>
      <c r="BQ48" s="111"/>
      <c r="BR48" s="111"/>
      <c r="BS48" s="111"/>
      <c r="BT48" s="111"/>
      <c r="BU48" s="111"/>
      <c r="CB48" s="112"/>
      <c r="CU48" s="113"/>
      <c r="CV48" s="113"/>
    </row>
    <row r="49" spans="2:100" x14ac:dyDescent="0.25">
      <c r="B49" s="19"/>
      <c r="C49" s="8">
        <f t="shared" si="3"/>
        <v>0</v>
      </c>
      <c r="D49" s="8"/>
      <c r="E49" s="27"/>
      <c r="F49" s="8"/>
      <c r="G49" s="19"/>
      <c r="H49" s="32">
        <f t="shared" si="4"/>
        <v>16</v>
      </c>
      <c r="I49" s="45" t="s">
        <v>170</v>
      </c>
      <c r="J49" s="32" t="s">
        <v>171</v>
      </c>
      <c r="K49" s="35">
        <v>0.27925268031909273</v>
      </c>
      <c r="L49" s="39" t="s">
        <v>2</v>
      </c>
      <c r="M49" s="35">
        <v>0.27563735581699916</v>
      </c>
      <c r="N49" s="35">
        <v>0.96126169593831889</v>
      </c>
      <c r="O49" s="37">
        <v>1.3781867790849958</v>
      </c>
      <c r="P49" s="39">
        <v>4.8063084796915945</v>
      </c>
      <c r="Q49" s="39">
        <v>0.19369152030840553</v>
      </c>
      <c r="R49" s="41">
        <v>1.3917310096006543</v>
      </c>
      <c r="S49" s="35">
        <f t="shared" si="5"/>
        <v>8.6469087400138589E-2</v>
      </c>
      <c r="T49" s="35">
        <f t="shared" si="6"/>
        <v>1.0662465409657871</v>
      </c>
      <c r="U49" s="20">
        <f t="shared" si="7"/>
        <v>5</v>
      </c>
      <c r="V49" s="19"/>
      <c r="W49" s="8"/>
      <c r="X49" s="55" t="s">
        <v>95</v>
      </c>
      <c r="Y49" s="43">
        <f>P34+Q34</f>
        <v>5</v>
      </c>
      <c r="Z49" s="27"/>
      <c r="AA49" s="30"/>
      <c r="AB49" s="30"/>
      <c r="AJ49" s="105"/>
      <c r="AK49" s="105"/>
      <c r="AL49" s="105"/>
      <c r="AM49" s="105"/>
      <c r="AO49" s="105"/>
      <c r="AR49" s="104"/>
      <c r="AU49" s="101"/>
      <c r="AV49" s="101"/>
      <c r="BH49" s="104"/>
      <c r="BI49" s="104"/>
      <c r="BJ49" s="108"/>
      <c r="BM49" s="109"/>
      <c r="BN49" s="110"/>
      <c r="BP49" s="111"/>
      <c r="BQ49" s="111"/>
      <c r="BR49" s="111"/>
      <c r="BS49" s="111"/>
      <c r="BT49" s="111"/>
      <c r="BU49" s="111"/>
      <c r="CB49" s="112"/>
      <c r="CU49" s="113"/>
      <c r="CV49" s="113"/>
    </row>
    <row r="50" spans="2:100" x14ac:dyDescent="0.25">
      <c r="B50" s="19"/>
      <c r="C50" s="8">
        <f t="shared" si="3"/>
        <v>0</v>
      </c>
      <c r="D50" s="8"/>
      <c r="E50" s="27"/>
      <c r="F50" s="8"/>
      <c r="G50" s="19"/>
      <c r="H50" s="32">
        <f t="shared" si="4"/>
        <v>17</v>
      </c>
      <c r="I50" s="44" t="s">
        <v>172</v>
      </c>
      <c r="J50" s="66" t="s">
        <v>173</v>
      </c>
      <c r="K50" s="34">
        <v>0.29670597283903605</v>
      </c>
      <c r="L50" s="38" t="s">
        <v>2</v>
      </c>
      <c r="M50" s="34">
        <v>0.29237170472273677</v>
      </c>
      <c r="N50" s="34">
        <v>0.95630475596303544</v>
      </c>
      <c r="O50" s="36">
        <v>1.4618585236136838</v>
      </c>
      <c r="P50" s="38">
        <v>4.7815237798151768</v>
      </c>
      <c r="Q50" s="38">
        <v>0.21847622018482316</v>
      </c>
      <c r="R50" s="40">
        <v>1.4780941112961063</v>
      </c>
      <c r="S50" s="35">
        <f t="shared" si="5"/>
        <v>8.6363101695452027E-2</v>
      </c>
      <c r="T50" s="35">
        <f t="shared" si="6"/>
        <v>1.0620544495306123</v>
      </c>
      <c r="U50" s="20">
        <f t="shared" si="7"/>
        <v>5</v>
      </c>
      <c r="V50" s="19"/>
      <c r="W50" s="8"/>
      <c r="X50" s="54" t="s">
        <v>96</v>
      </c>
      <c r="Y50" s="43">
        <f>(Y48*Y49)/2</f>
        <v>0.21815508046604393</v>
      </c>
      <c r="Z50" s="27"/>
      <c r="AA50" s="30"/>
      <c r="AB50" s="30"/>
      <c r="AJ50" s="105"/>
      <c r="AK50" s="105"/>
      <c r="AL50" s="105"/>
      <c r="AM50" s="105"/>
      <c r="AO50" s="105"/>
      <c r="AR50" s="104"/>
      <c r="AU50" s="101"/>
      <c r="AV50" s="101"/>
      <c r="BH50" s="104"/>
      <c r="BI50" s="104"/>
      <c r="BJ50" s="108"/>
      <c r="BM50" s="109"/>
      <c r="BN50" s="110"/>
      <c r="BP50" s="111"/>
      <c r="BQ50" s="111"/>
      <c r="BR50" s="111"/>
      <c r="BS50" s="111"/>
      <c r="BT50" s="111"/>
      <c r="BU50" s="111"/>
      <c r="CB50" s="112"/>
      <c r="CU50" s="113"/>
      <c r="CV50" s="113"/>
    </row>
    <row r="51" spans="2:100" x14ac:dyDescent="0.25">
      <c r="B51" s="19"/>
      <c r="C51" s="8">
        <f t="shared" si="3"/>
        <v>0</v>
      </c>
      <c r="D51" s="8"/>
      <c r="E51" s="27"/>
      <c r="F51" s="8"/>
      <c r="G51" s="19"/>
      <c r="H51" s="32">
        <f t="shared" si="4"/>
        <v>18</v>
      </c>
      <c r="I51" s="45" t="s">
        <v>174</v>
      </c>
      <c r="J51" s="32" t="s">
        <v>175</v>
      </c>
      <c r="K51" s="35">
        <v>0.31415926535897931</v>
      </c>
      <c r="L51" s="39" t="s">
        <v>2</v>
      </c>
      <c r="M51" s="35">
        <v>0.3090169943749474</v>
      </c>
      <c r="N51" s="35">
        <v>0.95105651629515353</v>
      </c>
      <c r="O51" s="37">
        <v>1.545084971874737</v>
      </c>
      <c r="P51" s="39">
        <v>4.7552825814757673</v>
      </c>
      <c r="Q51" s="39">
        <v>0.24471741852423268</v>
      </c>
      <c r="R51" s="41">
        <v>1.5643446504023086</v>
      </c>
      <c r="S51" s="35">
        <f t="shared" si="5"/>
        <v>8.6250539106202284E-2</v>
      </c>
      <c r="T51" s="35">
        <f t="shared" si="6"/>
        <v>1.0583525355030141</v>
      </c>
      <c r="U51" s="20">
        <f t="shared" si="7"/>
        <v>5</v>
      </c>
      <c r="V51" s="19"/>
      <c r="W51" s="8"/>
      <c r="X51" s="57" t="s">
        <v>33</v>
      </c>
      <c r="Y51" s="8">
        <f>Y37</f>
        <v>0</v>
      </c>
      <c r="Z51" s="27"/>
      <c r="AA51" s="30"/>
      <c r="AB51" s="30"/>
      <c r="AJ51" s="105"/>
      <c r="AK51" s="105"/>
      <c r="AL51" s="105"/>
      <c r="AM51" s="105"/>
      <c r="AO51" s="105"/>
      <c r="AR51" s="104"/>
      <c r="AU51" s="101"/>
      <c r="AV51" s="101"/>
      <c r="BH51" s="104"/>
      <c r="BI51" s="104"/>
      <c r="BJ51" s="108"/>
      <c r="BM51" s="109"/>
      <c r="BN51" s="110"/>
      <c r="BP51" s="111"/>
      <c r="BQ51" s="111"/>
      <c r="BR51" s="111"/>
      <c r="BS51" s="111"/>
      <c r="BT51" s="111"/>
      <c r="BU51" s="111"/>
      <c r="CB51" s="112"/>
      <c r="CU51" s="113"/>
      <c r="CV51" s="113"/>
    </row>
    <row r="52" spans="2:100" x14ac:dyDescent="0.25">
      <c r="B52" s="19"/>
      <c r="C52" s="8">
        <f t="shared" si="3"/>
        <v>0</v>
      </c>
      <c r="D52" s="8"/>
      <c r="E52" s="27"/>
      <c r="F52" s="8"/>
      <c r="G52" s="19"/>
      <c r="H52" s="32">
        <f t="shared" si="4"/>
        <v>19</v>
      </c>
      <c r="I52" s="44" t="s">
        <v>176</v>
      </c>
      <c r="J52" s="66" t="s">
        <v>177</v>
      </c>
      <c r="K52" s="34">
        <v>0.33161255787892258</v>
      </c>
      <c r="L52" s="38" t="s">
        <v>2</v>
      </c>
      <c r="M52" s="34">
        <v>0.32556815445715664</v>
      </c>
      <c r="N52" s="34">
        <v>0.94551857559931685</v>
      </c>
      <c r="O52" s="36">
        <v>1.6278407722857833</v>
      </c>
      <c r="P52" s="38">
        <v>4.7275928779965843</v>
      </c>
      <c r="Q52" s="38">
        <v>0.27240712200341566</v>
      </c>
      <c r="R52" s="40">
        <v>1.6504760586067764</v>
      </c>
      <c r="S52" s="35">
        <f t="shared" si="5"/>
        <v>8.6131408204467741E-2</v>
      </c>
      <c r="T52" s="35">
        <f t="shared" si="6"/>
        <v>1.0550590997848952</v>
      </c>
      <c r="U52" s="20">
        <f t="shared" si="7"/>
        <v>5</v>
      </c>
      <c r="V52" s="19"/>
      <c r="W52" s="8"/>
      <c r="X52" s="55" t="s">
        <v>102</v>
      </c>
      <c r="Y52" s="43">
        <f>Y50*Y51</f>
        <v>0</v>
      </c>
      <c r="Z52" s="27"/>
      <c r="AA52" s="30"/>
      <c r="AB52" s="30"/>
      <c r="AJ52" s="105"/>
      <c r="AK52" s="105"/>
      <c r="AL52" s="105"/>
      <c r="AM52" s="105"/>
      <c r="AO52" s="105"/>
      <c r="AR52" s="104"/>
      <c r="AU52" s="101"/>
      <c r="AV52" s="101"/>
      <c r="BH52" s="104"/>
      <c r="BI52" s="104"/>
      <c r="BJ52" s="108"/>
      <c r="BM52" s="109"/>
      <c r="BN52" s="110"/>
      <c r="BP52" s="111"/>
      <c r="BQ52" s="111"/>
      <c r="BR52" s="111"/>
      <c r="BS52" s="111"/>
      <c r="BT52" s="111"/>
      <c r="BU52" s="111"/>
      <c r="CB52" s="112"/>
      <c r="CU52" s="113"/>
      <c r="CV52" s="113"/>
    </row>
    <row r="53" spans="2:100" x14ac:dyDescent="0.25">
      <c r="B53" s="19"/>
      <c r="C53" s="8">
        <f t="shared" si="3"/>
        <v>0</v>
      </c>
      <c r="D53" s="8"/>
      <c r="E53" s="27"/>
      <c r="F53" s="8"/>
      <c r="G53" s="19"/>
      <c r="H53" s="32">
        <f t="shared" si="4"/>
        <v>20</v>
      </c>
      <c r="I53" s="45" t="s">
        <v>178</v>
      </c>
      <c r="J53" s="32" t="s">
        <v>179</v>
      </c>
      <c r="K53" s="35">
        <v>0.3490658503988659</v>
      </c>
      <c r="L53" s="39" t="s">
        <v>2</v>
      </c>
      <c r="M53" s="35">
        <v>0.34202014332566871</v>
      </c>
      <c r="N53" s="35">
        <v>0.93969262078590843</v>
      </c>
      <c r="O53" s="37">
        <v>1.7101007166283435</v>
      </c>
      <c r="P53" s="39">
        <v>4.6984631039295426</v>
      </c>
      <c r="Q53" s="39">
        <v>0.30153689607045742</v>
      </c>
      <c r="R53" s="41">
        <v>1.7364817766693033</v>
      </c>
      <c r="S53" s="35">
        <f>R53-R52</f>
        <v>8.6005718062526881E-2</v>
      </c>
      <c r="T53" s="35">
        <f t="shared" si="6"/>
        <v>1.0521096429203143</v>
      </c>
      <c r="U53" s="20">
        <f t="shared" si="7"/>
        <v>5</v>
      </c>
      <c r="V53" s="19"/>
      <c r="W53" s="8"/>
      <c r="X53" s="56" t="s">
        <v>100</v>
      </c>
      <c r="Y53" s="43">
        <f>PI()*Y47^2</f>
        <v>78.539816339744831</v>
      </c>
      <c r="Z53" s="27"/>
      <c r="AA53" s="30"/>
      <c r="AB53" s="30"/>
      <c r="AJ53" s="105"/>
      <c r="AK53" s="105"/>
      <c r="AL53" s="105"/>
      <c r="AM53" s="105"/>
      <c r="AO53" s="105"/>
      <c r="AR53" s="104"/>
      <c r="AU53" s="101"/>
      <c r="AV53" s="101"/>
      <c r="BH53" s="104"/>
      <c r="BI53" s="104"/>
      <c r="BJ53" s="108"/>
      <c r="BM53" s="109"/>
      <c r="BN53" s="110"/>
      <c r="BP53" s="111"/>
      <c r="BQ53" s="111"/>
      <c r="BR53" s="111"/>
      <c r="BS53" s="111"/>
      <c r="BT53" s="111"/>
      <c r="BU53" s="111"/>
      <c r="CB53" s="112"/>
      <c r="CU53" s="113"/>
      <c r="CV53" s="113"/>
    </row>
    <row r="54" spans="2:100" x14ac:dyDescent="0.25">
      <c r="B54" s="19"/>
      <c r="C54" s="8">
        <f t="shared" si="3"/>
        <v>0</v>
      </c>
      <c r="D54" s="8"/>
      <c r="E54" s="27"/>
      <c r="F54" s="8"/>
      <c r="G54" s="19"/>
      <c r="H54" s="32">
        <f t="shared" si="4"/>
        <v>21</v>
      </c>
      <c r="I54" s="44" t="s">
        <v>180</v>
      </c>
      <c r="J54" s="66" t="s">
        <v>181</v>
      </c>
      <c r="K54" s="34">
        <v>0.36651914291880922</v>
      </c>
      <c r="L54" s="38" t="s">
        <v>2</v>
      </c>
      <c r="M54" s="34">
        <v>0.35836794954530027</v>
      </c>
      <c r="N54" s="34">
        <v>0.93358042649720174</v>
      </c>
      <c r="O54" s="36">
        <v>1.7918397477265013</v>
      </c>
      <c r="P54" s="38">
        <v>4.6679021324860086</v>
      </c>
      <c r="Q54" s="38">
        <v>0.3320978675139914</v>
      </c>
      <c r="R54" s="40">
        <v>1.8223552549214745</v>
      </c>
      <c r="S54" s="35">
        <f t="shared" ref="S54:S117" si="8">R54-R53</f>
        <v>8.5873478252171287E-2</v>
      </c>
      <c r="T54" s="35">
        <f t="shared" si="6"/>
        <v>1.049452565184348</v>
      </c>
      <c r="U54" s="20">
        <f t="shared" si="7"/>
        <v>5</v>
      </c>
      <c r="V54" s="19"/>
      <c r="W54" s="8"/>
      <c r="X54" s="58" t="s">
        <v>101</v>
      </c>
      <c r="Y54" s="43">
        <f>Y53-Y52</f>
        <v>78.539816339744831</v>
      </c>
      <c r="Z54" s="27"/>
      <c r="AA54" s="30"/>
      <c r="AB54" s="30"/>
      <c r="AJ54" s="105"/>
      <c r="AK54" s="105"/>
      <c r="AL54" s="105"/>
      <c r="AM54" s="105"/>
      <c r="AO54" s="105"/>
      <c r="AR54" s="104"/>
      <c r="AU54" s="101"/>
      <c r="AV54" s="101"/>
      <c r="BH54" s="104"/>
      <c r="BI54" s="104"/>
      <c r="BJ54" s="108"/>
      <c r="BM54" s="109"/>
      <c r="BN54" s="110"/>
      <c r="BP54" s="111"/>
      <c r="BQ54" s="111"/>
      <c r="BR54" s="111"/>
      <c r="BS54" s="111"/>
      <c r="BT54" s="111"/>
      <c r="BU54" s="111"/>
      <c r="CB54" s="112"/>
      <c r="CU54" s="113"/>
      <c r="CV54" s="113"/>
    </row>
    <row r="55" spans="2:100" x14ac:dyDescent="0.25">
      <c r="B55" s="19"/>
      <c r="C55" s="8">
        <f t="shared" si="3"/>
        <v>0</v>
      </c>
      <c r="D55" s="8"/>
      <c r="E55" s="27"/>
      <c r="F55" s="8"/>
      <c r="G55" s="19"/>
      <c r="H55" s="32">
        <f t="shared" si="4"/>
        <v>22</v>
      </c>
      <c r="I55" s="45" t="s">
        <v>182</v>
      </c>
      <c r="J55" s="32" t="s">
        <v>183</v>
      </c>
      <c r="K55" s="35">
        <v>0.38397243543875248</v>
      </c>
      <c r="L55" s="39" t="s">
        <v>2</v>
      </c>
      <c r="M55" s="35">
        <v>0.37460659341591201</v>
      </c>
      <c r="N55" s="35">
        <v>0.92718385456678742</v>
      </c>
      <c r="O55" s="37">
        <v>1.87303296707956</v>
      </c>
      <c r="P55" s="39">
        <v>4.6359192728339371</v>
      </c>
      <c r="Q55" s="39">
        <v>0.36408072716606288</v>
      </c>
      <c r="R55" s="41">
        <v>1.9080899537654479</v>
      </c>
      <c r="S55" s="35">
        <f t="shared" si="8"/>
        <v>8.5734698843973334E-2</v>
      </c>
      <c r="T55" s="35">
        <f t="shared" si="6"/>
        <v>1.0470460952179534</v>
      </c>
      <c r="U55" s="20">
        <f t="shared" si="7"/>
        <v>5</v>
      </c>
      <c r="V55" s="19"/>
      <c r="W55" s="8"/>
      <c r="X55" s="57" t="s">
        <v>33</v>
      </c>
      <c r="Y55" s="8">
        <f>Y51</f>
        <v>0</v>
      </c>
      <c r="Z55" s="27"/>
      <c r="AA55" s="30"/>
      <c r="AB55" s="30"/>
      <c r="AJ55" s="105"/>
      <c r="AK55" s="105"/>
      <c r="AL55" s="105"/>
      <c r="AM55" s="105"/>
      <c r="AO55" s="105"/>
      <c r="AR55" s="104"/>
      <c r="AU55" s="101"/>
      <c r="AV55" s="101"/>
      <c r="BH55" s="104"/>
      <c r="BI55" s="104"/>
      <c r="BJ55" s="108"/>
      <c r="BM55" s="109"/>
      <c r="BN55" s="110"/>
      <c r="BP55" s="111"/>
      <c r="BQ55" s="111"/>
      <c r="BR55" s="111"/>
      <c r="BS55" s="111"/>
      <c r="BT55" s="111"/>
      <c r="BU55" s="111"/>
      <c r="CB55" s="112"/>
      <c r="CU55" s="113"/>
      <c r="CV55" s="113"/>
    </row>
    <row r="56" spans="2:100" x14ac:dyDescent="0.25">
      <c r="B56" s="19"/>
      <c r="C56" s="8">
        <f t="shared" si="3"/>
        <v>0</v>
      </c>
      <c r="D56" s="8"/>
      <c r="E56" s="27"/>
      <c r="F56" s="8"/>
      <c r="G56" s="19"/>
      <c r="H56" s="32">
        <f t="shared" si="4"/>
        <v>23</v>
      </c>
      <c r="I56" s="44" t="s">
        <v>184</v>
      </c>
      <c r="J56" s="66" t="s">
        <v>185</v>
      </c>
      <c r="K56" s="34">
        <v>0.40142572795869574</v>
      </c>
      <c r="L56" s="38" t="s">
        <v>2</v>
      </c>
      <c r="M56" s="34">
        <v>0.39073112848927372</v>
      </c>
      <c r="N56" s="34">
        <v>0.92050485345244037</v>
      </c>
      <c r="O56" s="36">
        <v>1.9536556424463685</v>
      </c>
      <c r="P56" s="38">
        <v>4.6025242672622015</v>
      </c>
      <c r="Q56" s="38">
        <v>0.39747573273779846</v>
      </c>
      <c r="R56" s="40">
        <v>1.9936793441719716</v>
      </c>
      <c r="S56" s="35">
        <f t="shared" si="8"/>
        <v>8.5589390406523691E-2</v>
      </c>
      <c r="T56" s="35">
        <f t="shared" si="6"/>
        <v>1.0448560563078384</v>
      </c>
      <c r="U56" s="20">
        <f t="shared" si="7"/>
        <v>5</v>
      </c>
      <c r="V56" s="19"/>
      <c r="W56" s="8"/>
      <c r="X56" s="58" t="s">
        <v>98</v>
      </c>
      <c r="Y56" s="43" t="e">
        <f>Y54/Y55</f>
        <v>#DIV/0!</v>
      </c>
      <c r="Z56" s="27"/>
      <c r="AA56" s="30"/>
      <c r="AB56" s="30"/>
      <c r="AJ56" s="105"/>
      <c r="AK56" s="105"/>
      <c r="AL56" s="105"/>
      <c r="AM56" s="105"/>
      <c r="AO56" s="105"/>
      <c r="AR56" s="104"/>
      <c r="AU56" s="101"/>
      <c r="AV56" s="101"/>
      <c r="BH56" s="104"/>
      <c r="BI56" s="104"/>
      <c r="BJ56" s="108"/>
      <c r="BM56" s="109"/>
      <c r="BN56" s="110"/>
      <c r="BP56" s="111"/>
      <c r="BQ56" s="111"/>
      <c r="BR56" s="111"/>
      <c r="BS56" s="111"/>
      <c r="BT56" s="111"/>
      <c r="BU56" s="111"/>
      <c r="CB56" s="112"/>
      <c r="CU56" s="113"/>
      <c r="CV56" s="113"/>
    </row>
    <row r="57" spans="2:100" x14ac:dyDescent="0.25">
      <c r="B57" s="19"/>
      <c r="C57" s="8">
        <f t="shared" si="3"/>
        <v>0</v>
      </c>
      <c r="D57" s="8"/>
      <c r="E57" s="27"/>
      <c r="F57" s="8"/>
      <c r="G57" s="19"/>
      <c r="H57" s="32">
        <f t="shared" si="4"/>
        <v>24</v>
      </c>
      <c r="I57" s="45" t="s">
        <v>186</v>
      </c>
      <c r="J57" s="32" t="s">
        <v>187</v>
      </c>
      <c r="K57" s="35">
        <v>0.41887902047863906</v>
      </c>
      <c r="L57" s="39" t="s">
        <v>2</v>
      </c>
      <c r="M57" s="35">
        <v>0.40673664307580015</v>
      </c>
      <c r="N57" s="35">
        <v>0.91354545764260087</v>
      </c>
      <c r="O57" s="37">
        <v>2.0336832153790008</v>
      </c>
      <c r="P57" s="39">
        <v>4.5677272882130042</v>
      </c>
      <c r="Q57" s="39">
        <v>0.43227271178699578</v>
      </c>
      <c r="R57" s="41">
        <v>2.0791169081775935</v>
      </c>
      <c r="S57" s="35">
        <f t="shared" si="8"/>
        <v>8.5437564005621969E-2</v>
      </c>
      <c r="T57" s="35">
        <f t="shared" si="6"/>
        <v>1.0428542153758966</v>
      </c>
      <c r="U57" s="20">
        <f t="shared" si="7"/>
        <v>5</v>
      </c>
      <c r="V57" s="19"/>
      <c r="W57" s="8"/>
      <c r="X57" s="58" t="s">
        <v>99</v>
      </c>
      <c r="Y57" s="43">
        <f>Y50+Y54</f>
        <v>78.757971420210879</v>
      </c>
      <c r="Z57" s="27"/>
      <c r="AA57" s="30"/>
      <c r="AB57" s="30"/>
      <c r="AJ57" s="105"/>
      <c r="AK57" s="105"/>
      <c r="AL57" s="105"/>
      <c r="AM57" s="105"/>
      <c r="AO57" s="105"/>
      <c r="AR57" s="104"/>
      <c r="AU57" s="101"/>
      <c r="AV57" s="101"/>
      <c r="BH57" s="104"/>
      <c r="BI57" s="104"/>
      <c r="BJ57" s="108"/>
      <c r="BM57" s="109"/>
      <c r="BN57" s="110"/>
      <c r="BP57" s="111"/>
      <c r="BQ57" s="111"/>
      <c r="BR57" s="111"/>
      <c r="BS57" s="111"/>
      <c r="BT57" s="111"/>
      <c r="BU57" s="111"/>
      <c r="CB57" s="112"/>
      <c r="CU57" s="113"/>
      <c r="CV57" s="113"/>
    </row>
    <row r="58" spans="2:100" x14ac:dyDescent="0.25">
      <c r="B58" s="19"/>
      <c r="C58" s="8">
        <f t="shared" si="3"/>
        <v>0</v>
      </c>
      <c r="D58" s="8"/>
      <c r="E58" s="27"/>
      <c r="F58" s="8"/>
      <c r="G58" s="19"/>
      <c r="H58" s="32">
        <f t="shared" si="4"/>
        <v>25</v>
      </c>
      <c r="I58" s="44" t="s">
        <v>188</v>
      </c>
      <c r="J58" s="66" t="s">
        <v>189</v>
      </c>
      <c r="K58" s="34">
        <v>0.43633231299858238</v>
      </c>
      <c r="L58" s="38" t="s">
        <v>2</v>
      </c>
      <c r="M58" s="34">
        <v>0.42261826174069944</v>
      </c>
      <c r="N58" s="34">
        <v>0.90630778703664994</v>
      </c>
      <c r="O58" s="36">
        <v>2.1130913087034973</v>
      </c>
      <c r="P58" s="38">
        <v>4.5315389351832494</v>
      </c>
      <c r="Q58" s="38">
        <v>0.46846106481675065</v>
      </c>
      <c r="R58" s="40">
        <v>2.1643961393810289</v>
      </c>
      <c r="S58" s="35">
        <f t="shared" si="8"/>
        <v>8.5279231203435391E-2</v>
      </c>
      <c r="T58" s="35">
        <f t="shared" si="6"/>
        <v>1.0410170447212539</v>
      </c>
      <c r="U58" s="20">
        <f t="shared" si="7"/>
        <v>5</v>
      </c>
      <c r="V58" s="19"/>
      <c r="W58" s="8"/>
      <c r="X58" s="8"/>
      <c r="Y58" s="8"/>
      <c r="Z58" s="27"/>
      <c r="AA58" s="30"/>
      <c r="AB58" s="30"/>
      <c r="AJ58" s="105"/>
      <c r="AK58" s="105"/>
      <c r="AL58" s="105"/>
      <c r="AM58" s="105"/>
      <c r="AO58" s="105"/>
      <c r="AR58" s="104"/>
      <c r="AU58" s="101"/>
      <c r="AV58" s="101"/>
      <c r="BH58" s="104"/>
      <c r="BI58" s="104"/>
      <c r="BJ58" s="108"/>
      <c r="BM58" s="109"/>
      <c r="BN58" s="110"/>
      <c r="BP58" s="111"/>
      <c r="BQ58" s="111"/>
      <c r="BR58" s="111"/>
      <c r="BS58" s="111"/>
      <c r="BT58" s="111"/>
      <c r="BU58" s="111"/>
      <c r="CB58" s="112"/>
      <c r="CU58" s="113"/>
      <c r="CV58" s="113"/>
    </row>
    <row r="59" spans="2:100" x14ac:dyDescent="0.25">
      <c r="B59" s="19"/>
      <c r="C59" s="8">
        <f t="shared" si="3"/>
        <v>0</v>
      </c>
      <c r="D59" s="8"/>
      <c r="E59" s="27"/>
      <c r="F59" s="8"/>
      <c r="G59" s="19"/>
      <c r="H59" s="32">
        <f t="shared" si="4"/>
        <v>26</v>
      </c>
      <c r="I59" s="45" t="s">
        <v>190</v>
      </c>
      <c r="J59" s="32" t="s">
        <v>191</v>
      </c>
      <c r="K59" s="35">
        <v>0.4537856055185257</v>
      </c>
      <c r="L59" s="39" t="s">
        <v>2</v>
      </c>
      <c r="M59" s="35">
        <v>0.4383711467890774</v>
      </c>
      <c r="N59" s="35">
        <v>0.89879404629916704</v>
      </c>
      <c r="O59" s="37">
        <v>2.191855733945387</v>
      </c>
      <c r="P59" s="39">
        <v>4.493970231495835</v>
      </c>
      <c r="Q59" s="39">
        <v>0.50602976850416503</v>
      </c>
      <c r="R59" s="41">
        <v>2.24951054343865</v>
      </c>
      <c r="S59" s="35">
        <f t="shared" si="8"/>
        <v>8.5114404057621051E-2</v>
      </c>
      <c r="T59" s="35">
        <f t="shared" si="6"/>
        <v>1.0393247809441954</v>
      </c>
      <c r="U59" s="20">
        <f t="shared" si="7"/>
        <v>5</v>
      </c>
      <c r="V59" s="19"/>
      <c r="W59" s="8"/>
      <c r="X59" s="8"/>
      <c r="Y59" s="8"/>
      <c r="Z59" s="27"/>
      <c r="AA59" s="30"/>
      <c r="AB59" s="30"/>
      <c r="AJ59" s="105"/>
      <c r="AK59" s="105"/>
      <c r="AL59" s="105"/>
      <c r="AM59" s="105"/>
      <c r="AO59" s="105"/>
      <c r="AR59" s="104"/>
      <c r="AU59" s="101"/>
      <c r="AV59" s="101"/>
      <c r="BH59" s="104"/>
      <c r="BI59" s="104"/>
      <c r="BJ59" s="108"/>
      <c r="BM59" s="109"/>
      <c r="BN59" s="110"/>
      <c r="BP59" s="111"/>
      <c r="BQ59" s="111"/>
      <c r="BR59" s="111"/>
      <c r="BS59" s="111"/>
      <c r="BT59" s="111"/>
      <c r="BU59" s="111"/>
      <c r="CB59" s="112"/>
      <c r="CU59" s="113"/>
      <c r="CV59" s="113"/>
    </row>
    <row r="60" spans="2:100" x14ac:dyDescent="0.25">
      <c r="B60" s="19"/>
      <c r="C60" s="8">
        <f t="shared" si="3"/>
        <v>0</v>
      </c>
      <c r="D60" s="8"/>
      <c r="E60" s="27"/>
      <c r="F60" s="8"/>
      <c r="G60" s="19"/>
      <c r="H60" s="32">
        <f t="shared" si="4"/>
        <v>27</v>
      </c>
      <c r="I60" s="44" t="s">
        <v>192</v>
      </c>
      <c r="J60" s="66" t="s">
        <v>193</v>
      </c>
      <c r="K60" s="34">
        <v>0.47123889803846897</v>
      </c>
      <c r="L60" s="38" t="s">
        <v>2</v>
      </c>
      <c r="M60" s="34">
        <v>0.45399049973954675</v>
      </c>
      <c r="N60" s="34">
        <v>0.8910065241883679</v>
      </c>
      <c r="O60" s="36">
        <v>2.2699524986977337</v>
      </c>
      <c r="P60" s="38">
        <v>4.4550326209418394</v>
      </c>
      <c r="Q60" s="38">
        <v>0.54496737905816062</v>
      </c>
      <c r="R60" s="40">
        <v>2.334453638559054</v>
      </c>
      <c r="S60" s="35">
        <f t="shared" si="8"/>
        <v>8.4943095120403989E-2</v>
      </c>
      <c r="T60" s="35">
        <f t="shared" si="6"/>
        <v>1.0377607010414622</v>
      </c>
      <c r="U60" s="20">
        <f t="shared" si="7"/>
        <v>5</v>
      </c>
      <c r="V60" s="19"/>
      <c r="W60" s="8"/>
      <c r="X60" s="8"/>
      <c r="Y60" s="8"/>
      <c r="Z60" s="27"/>
      <c r="AA60" s="30"/>
      <c r="AB60" s="30"/>
      <c r="AJ60" s="105"/>
      <c r="AK60" s="105"/>
      <c r="AL60" s="105"/>
      <c r="AM60" s="105"/>
      <c r="AO60" s="105"/>
      <c r="AR60" s="104"/>
      <c r="AU60" s="101"/>
      <c r="AV60" s="101"/>
      <c r="BH60" s="104"/>
      <c r="BI60" s="104"/>
      <c r="BJ60" s="108"/>
      <c r="BM60" s="109"/>
      <c r="BN60" s="110"/>
      <c r="BP60" s="111"/>
      <c r="BQ60" s="111"/>
      <c r="BR60" s="111"/>
      <c r="BS60" s="111"/>
      <c r="BT60" s="111"/>
      <c r="BU60" s="111"/>
      <c r="CB60" s="112"/>
      <c r="CU60" s="113"/>
      <c r="CV60" s="113"/>
    </row>
    <row r="61" spans="2:100" x14ac:dyDescent="0.25">
      <c r="B61" s="19"/>
      <c r="C61" s="8">
        <f t="shared" si="3"/>
        <v>0</v>
      </c>
      <c r="D61" s="8"/>
      <c r="E61" s="27"/>
      <c r="F61" s="8"/>
      <c r="G61" s="19"/>
      <c r="H61" s="32">
        <f t="shared" si="4"/>
        <v>28</v>
      </c>
      <c r="I61" s="45" t="s">
        <v>194</v>
      </c>
      <c r="J61" s="32" t="s">
        <v>195</v>
      </c>
      <c r="K61" s="35">
        <v>0.48869219055841229</v>
      </c>
      <c r="L61" s="39" t="s">
        <v>2</v>
      </c>
      <c r="M61" s="35">
        <v>0.46947156278589081</v>
      </c>
      <c r="N61" s="35">
        <v>0.88294759285892699</v>
      </c>
      <c r="O61" s="37">
        <v>2.3473578139294542</v>
      </c>
      <c r="P61" s="39">
        <v>4.4147379642946349</v>
      </c>
      <c r="Q61" s="39">
        <v>0.58526203570536506</v>
      </c>
      <c r="R61" s="41">
        <v>2.4192189559966777</v>
      </c>
      <c r="S61" s="35">
        <f t="shared" si="8"/>
        <v>8.4765317437623722E-2</v>
      </c>
      <c r="T61" s="35">
        <f t="shared" si="6"/>
        <v>1.0363105593692343</v>
      </c>
      <c r="U61" s="20">
        <f t="shared" si="7"/>
        <v>5</v>
      </c>
      <c r="V61" s="19"/>
      <c r="W61" s="8"/>
      <c r="X61" s="8"/>
      <c r="Y61" s="8"/>
      <c r="Z61" s="27"/>
      <c r="AA61" s="30"/>
      <c r="AB61" s="30"/>
      <c r="AJ61" s="105"/>
      <c r="AK61" s="105"/>
      <c r="AL61" s="105"/>
      <c r="AM61" s="105"/>
      <c r="AO61" s="105"/>
      <c r="AR61" s="104"/>
      <c r="AU61" s="101"/>
      <c r="AV61" s="101"/>
      <c r="BH61" s="104"/>
      <c r="BI61" s="104"/>
      <c r="BJ61" s="108"/>
      <c r="BM61" s="109"/>
      <c r="BN61" s="110"/>
      <c r="BP61" s="111"/>
      <c r="BQ61" s="111"/>
      <c r="BR61" s="111"/>
      <c r="BS61" s="111"/>
      <c r="BT61" s="111"/>
      <c r="BU61" s="111"/>
      <c r="CB61" s="112"/>
      <c r="CU61" s="113"/>
      <c r="CV61" s="113"/>
    </row>
    <row r="62" spans="2:100" x14ac:dyDescent="0.25">
      <c r="B62" s="19"/>
      <c r="C62" s="8">
        <f t="shared" si="3"/>
        <v>0</v>
      </c>
      <c r="D62" s="8"/>
      <c r="E62" s="27"/>
      <c r="F62" s="8"/>
      <c r="G62" s="19"/>
      <c r="H62" s="32">
        <f t="shared" si="4"/>
        <v>29</v>
      </c>
      <c r="I62" s="44" t="s">
        <v>196</v>
      </c>
      <c r="J62" s="66" t="s">
        <v>197</v>
      </c>
      <c r="K62" s="34">
        <v>0.50614548307835561</v>
      </c>
      <c r="L62" s="38" t="s">
        <v>2</v>
      </c>
      <c r="M62" s="34">
        <v>0.48480962024633706</v>
      </c>
      <c r="N62" s="34">
        <v>0.87461970713939574</v>
      </c>
      <c r="O62" s="36">
        <v>2.4240481012316852</v>
      </c>
      <c r="P62" s="38">
        <v>4.3730985356969789</v>
      </c>
      <c r="Q62" s="38">
        <v>0.62690146430302107</v>
      </c>
      <c r="R62" s="40">
        <v>2.5038000405444145</v>
      </c>
      <c r="S62" s="35">
        <f t="shared" si="8"/>
        <v>8.4581084547736829E-2</v>
      </c>
      <c r="T62" s="35">
        <f t="shared" si="6"/>
        <v>1.0349621452568731</v>
      </c>
      <c r="U62" s="20">
        <f t="shared" si="7"/>
        <v>5</v>
      </c>
      <c r="V62" s="19"/>
      <c r="W62" s="8"/>
      <c r="X62" s="8"/>
      <c r="Y62" s="8"/>
      <c r="Z62" s="27"/>
      <c r="AA62" s="30"/>
      <c r="AB62" s="30"/>
      <c r="AJ62" s="105"/>
      <c r="AK62" s="105"/>
      <c r="AL62" s="105"/>
      <c r="AM62" s="105"/>
      <c r="AO62" s="105"/>
      <c r="AR62" s="104"/>
      <c r="AU62" s="101"/>
      <c r="AV62" s="101"/>
      <c r="BH62" s="104"/>
      <c r="BI62" s="104"/>
      <c r="BJ62" s="108"/>
      <c r="BM62" s="109"/>
      <c r="BN62" s="110"/>
      <c r="BP62" s="111"/>
      <c r="BQ62" s="111"/>
      <c r="BR62" s="111"/>
      <c r="BS62" s="111"/>
      <c r="BT62" s="111"/>
      <c r="BU62" s="111"/>
      <c r="CB62" s="112"/>
      <c r="CU62" s="113"/>
      <c r="CV62" s="113"/>
    </row>
    <row r="63" spans="2:100" x14ac:dyDescent="0.25">
      <c r="B63" s="19"/>
      <c r="C63" s="8">
        <f t="shared" si="3"/>
        <v>0</v>
      </c>
      <c r="D63" s="8"/>
      <c r="E63" s="27"/>
      <c r="F63" s="8"/>
      <c r="G63" s="19"/>
      <c r="H63" s="32">
        <f t="shared" si="4"/>
        <v>30</v>
      </c>
      <c r="I63" s="122" t="s">
        <v>198</v>
      </c>
      <c r="J63" s="123" t="s">
        <v>199</v>
      </c>
      <c r="K63" s="117">
        <v>0.52359877559829882</v>
      </c>
      <c r="L63" s="124" t="s">
        <v>2</v>
      </c>
      <c r="M63" s="117">
        <v>0.49999999999999994</v>
      </c>
      <c r="N63" s="117">
        <v>0.86602540378443871</v>
      </c>
      <c r="O63" s="125">
        <v>2.4999999999999996</v>
      </c>
      <c r="P63" s="124">
        <v>4.3301270189221936</v>
      </c>
      <c r="Q63" s="124">
        <v>0.66987298107780635</v>
      </c>
      <c r="R63" s="126">
        <v>2.588190451025207</v>
      </c>
      <c r="S63" s="117">
        <f t="shared" si="8"/>
        <v>8.4390410480792433E-2</v>
      </c>
      <c r="T63" s="117">
        <f t="shared" si="6"/>
        <v>1.0337049321488321</v>
      </c>
      <c r="U63" s="20">
        <f t="shared" si="7"/>
        <v>5</v>
      </c>
      <c r="V63" s="19"/>
      <c r="W63" s="8"/>
      <c r="X63" s="8"/>
      <c r="Y63" s="8"/>
      <c r="Z63" s="27"/>
      <c r="AA63" s="30"/>
      <c r="AB63" s="30"/>
      <c r="AJ63" s="105"/>
      <c r="AK63" s="105"/>
      <c r="AL63" s="105"/>
      <c r="AM63" s="105"/>
      <c r="AO63" s="105"/>
      <c r="AR63" s="104"/>
      <c r="AU63" s="101"/>
      <c r="AV63" s="101"/>
      <c r="BH63" s="104"/>
      <c r="BI63" s="104"/>
      <c r="BJ63" s="108"/>
      <c r="BM63" s="109"/>
      <c r="BN63" s="110"/>
      <c r="BP63" s="111"/>
      <c r="BQ63" s="111"/>
      <c r="BR63" s="111"/>
      <c r="BS63" s="111"/>
      <c r="BT63" s="111"/>
      <c r="BU63" s="111"/>
      <c r="CB63" s="112"/>
      <c r="CU63" s="113"/>
      <c r="CV63" s="113"/>
    </row>
    <row r="64" spans="2:100" x14ac:dyDescent="0.25">
      <c r="B64" s="19"/>
      <c r="C64" s="8">
        <f t="shared" si="3"/>
        <v>0</v>
      </c>
      <c r="D64" s="8"/>
      <c r="E64" s="27"/>
      <c r="F64" s="8"/>
      <c r="G64" s="19"/>
      <c r="H64" s="32">
        <f t="shared" si="4"/>
        <v>31</v>
      </c>
      <c r="I64" s="44" t="s">
        <v>200</v>
      </c>
      <c r="J64" s="66" t="s">
        <v>201</v>
      </c>
      <c r="K64" s="34">
        <v>0.54105206811824214</v>
      </c>
      <c r="L64" s="38" t="s">
        <v>2</v>
      </c>
      <c r="M64" s="34">
        <v>0.51503807491005416</v>
      </c>
      <c r="N64" s="34">
        <v>0.85716730070211233</v>
      </c>
      <c r="O64" s="36">
        <v>2.5751903745502709</v>
      </c>
      <c r="P64" s="38">
        <v>4.2858365035105619</v>
      </c>
      <c r="Q64" s="38">
        <v>0.71416349648943811</v>
      </c>
      <c r="R64" s="40">
        <v>2.6723837607825685</v>
      </c>
      <c r="S64" s="35">
        <f t="shared" si="8"/>
        <v>8.4193309757361501E-2</v>
      </c>
      <c r="T64" s="35">
        <f t="shared" si="6"/>
        <v>1.0325297969181564</v>
      </c>
      <c r="U64" s="20">
        <f t="shared" si="7"/>
        <v>5</v>
      </c>
      <c r="V64" s="19"/>
      <c r="W64" s="8"/>
      <c r="X64" s="8"/>
      <c r="Y64" s="8"/>
      <c r="Z64" s="27"/>
      <c r="AA64" s="30"/>
      <c r="AB64" s="30"/>
      <c r="AJ64" s="105"/>
      <c r="AK64" s="105"/>
      <c r="AL64" s="105"/>
      <c r="AM64" s="105"/>
      <c r="AO64" s="105"/>
      <c r="AR64" s="104"/>
      <c r="AU64" s="101"/>
      <c r="AV64" s="101"/>
      <c r="BH64" s="104"/>
      <c r="BI64" s="104"/>
      <c r="BJ64" s="108"/>
      <c r="BM64" s="109"/>
      <c r="BN64" s="110"/>
      <c r="BP64" s="111"/>
      <c r="BQ64" s="111"/>
      <c r="BR64" s="111"/>
      <c r="BS64" s="111"/>
      <c r="BT64" s="111"/>
      <c r="BU64" s="111"/>
      <c r="CB64" s="112"/>
      <c r="CU64" s="113"/>
      <c r="CV64" s="113"/>
    </row>
    <row r="65" spans="2:100" x14ac:dyDescent="0.25">
      <c r="B65" s="19"/>
      <c r="C65" s="8">
        <f t="shared" si="3"/>
        <v>0</v>
      </c>
      <c r="D65" s="8"/>
      <c r="E65" s="27"/>
      <c r="F65" s="8"/>
      <c r="G65" s="19"/>
      <c r="H65" s="32">
        <f t="shared" si="4"/>
        <v>32</v>
      </c>
      <c r="I65" s="45" t="s">
        <v>202</v>
      </c>
      <c r="J65" s="32" t="s">
        <v>203</v>
      </c>
      <c r="K65" s="35">
        <v>0.55850536063818546</v>
      </c>
      <c r="L65" s="39" t="s">
        <v>2</v>
      </c>
      <c r="M65" s="35">
        <v>0.5299192642332049</v>
      </c>
      <c r="N65" s="35">
        <v>0.84804809615642596</v>
      </c>
      <c r="O65" s="37">
        <v>2.6495963211660243</v>
      </c>
      <c r="P65" s="39">
        <v>4.2402404807821297</v>
      </c>
      <c r="Q65" s="39">
        <v>0.75975951921787033</v>
      </c>
      <c r="R65" s="41">
        <v>2.7563735581699915</v>
      </c>
      <c r="S65" s="35">
        <f t="shared" si="8"/>
        <v>8.3989797387423071E-2</v>
      </c>
      <c r="T65" s="35">
        <f t="shared" si="6"/>
        <v>1.0314287935063742</v>
      </c>
      <c r="U65" s="20">
        <f t="shared" si="7"/>
        <v>5</v>
      </c>
      <c r="V65" s="19"/>
      <c r="W65" s="8"/>
      <c r="X65" s="8"/>
      <c r="Y65" s="8"/>
      <c r="Z65" s="27"/>
      <c r="AA65" s="30"/>
      <c r="AB65" s="30"/>
      <c r="AJ65" s="105"/>
      <c r="AK65" s="105"/>
      <c r="AL65" s="105"/>
      <c r="AM65" s="105"/>
      <c r="AO65" s="105"/>
      <c r="AR65" s="104"/>
      <c r="AU65" s="101"/>
      <c r="AV65" s="101"/>
      <c r="BH65" s="104"/>
      <c r="BI65" s="104"/>
      <c r="BJ65" s="108"/>
      <c r="BM65" s="109"/>
      <c r="BN65" s="110"/>
      <c r="BP65" s="111"/>
      <c r="BQ65" s="111"/>
      <c r="BR65" s="111"/>
      <c r="BS65" s="111"/>
      <c r="BT65" s="111"/>
      <c r="BU65" s="111"/>
      <c r="CB65" s="112"/>
      <c r="CU65" s="113"/>
      <c r="CV65" s="113"/>
    </row>
    <row r="66" spans="2:100" x14ac:dyDescent="0.25">
      <c r="B66" s="19"/>
      <c r="C66" s="8">
        <f t="shared" si="3"/>
        <v>0</v>
      </c>
      <c r="D66" s="8"/>
      <c r="E66" s="27"/>
      <c r="F66" s="8"/>
      <c r="G66" s="19"/>
      <c r="H66" s="32">
        <f t="shared" si="4"/>
        <v>33</v>
      </c>
      <c r="I66" s="44" t="s">
        <v>204</v>
      </c>
      <c r="J66" s="66" t="s">
        <v>205</v>
      </c>
      <c r="K66" s="34">
        <v>0.57595865315812877</v>
      </c>
      <c r="L66" s="38" t="s">
        <v>2</v>
      </c>
      <c r="M66" s="34">
        <v>0.54463903501502708</v>
      </c>
      <c r="N66" s="34">
        <v>0.83867056794542405</v>
      </c>
      <c r="O66" s="36">
        <v>2.7231951750751353</v>
      </c>
      <c r="P66" s="38">
        <v>4.1933528397271207</v>
      </c>
      <c r="Q66" s="38">
        <v>0.8066471602728793</v>
      </c>
      <c r="R66" s="40">
        <v>2.840153447039226</v>
      </c>
      <c r="S66" s="35">
        <f t="shared" si="8"/>
        <v>8.3779888869234487E-2</v>
      </c>
      <c r="T66" s="35">
        <f t="shared" si="6"/>
        <v>1.0303949690058911</v>
      </c>
      <c r="U66" s="20">
        <f t="shared" si="7"/>
        <v>5</v>
      </c>
      <c r="V66" s="19"/>
      <c r="W66" s="8"/>
      <c r="X66" s="8"/>
      <c r="Y66" s="8"/>
      <c r="Z66" s="27"/>
      <c r="AA66" s="30"/>
      <c r="AB66" s="30"/>
      <c r="AJ66" s="105"/>
      <c r="AK66" s="105"/>
      <c r="AL66" s="105"/>
      <c r="AM66" s="105"/>
      <c r="AO66" s="105"/>
      <c r="AR66" s="104"/>
      <c r="AU66" s="101"/>
      <c r="AV66" s="101"/>
      <c r="BH66" s="104"/>
      <c r="BI66" s="104"/>
      <c r="BJ66" s="108"/>
      <c r="BM66" s="109"/>
      <c r="BN66" s="110"/>
      <c r="BP66" s="111"/>
      <c r="BQ66" s="111"/>
      <c r="BR66" s="111"/>
      <c r="BS66" s="111"/>
      <c r="BT66" s="111"/>
      <c r="BU66" s="111"/>
      <c r="CB66" s="112"/>
      <c r="CU66" s="113"/>
      <c r="CV66" s="113"/>
    </row>
    <row r="67" spans="2:100" x14ac:dyDescent="0.25">
      <c r="B67" s="19"/>
      <c r="C67" s="8">
        <f t="shared" si="3"/>
        <v>0</v>
      </c>
      <c r="D67" s="8"/>
      <c r="E67" s="27"/>
      <c r="F67" s="8"/>
      <c r="G67" s="19"/>
      <c r="H67" s="32">
        <f t="shared" si="4"/>
        <v>34</v>
      </c>
      <c r="I67" s="45" t="s">
        <v>206</v>
      </c>
      <c r="J67" s="32" t="s">
        <v>207</v>
      </c>
      <c r="K67" s="35">
        <v>0.59341194567807209</v>
      </c>
      <c r="L67" s="39" t="s">
        <v>2</v>
      </c>
      <c r="M67" s="35">
        <v>0.5591929034707469</v>
      </c>
      <c r="N67" s="35">
        <v>0.82903757255504162</v>
      </c>
      <c r="O67" s="37">
        <v>2.7959645173537346</v>
      </c>
      <c r="P67" s="39">
        <v>4.1451878627752077</v>
      </c>
      <c r="Q67" s="39">
        <v>0.85481213722479232</v>
      </c>
      <c r="R67" s="41">
        <v>2.9237170472273681</v>
      </c>
      <c r="S67" s="35">
        <f t="shared" si="8"/>
        <v>8.3563600188142129E-2</v>
      </c>
      <c r="T67" s="35">
        <f t="shared" si="6"/>
        <v>1.0294222131819162</v>
      </c>
      <c r="U67" s="20">
        <f t="shared" si="7"/>
        <v>5</v>
      </c>
      <c r="V67" s="19"/>
      <c r="W67" s="8"/>
      <c r="X67" s="8"/>
      <c r="Y67" s="8"/>
      <c r="Z67" s="27"/>
      <c r="AA67" s="30"/>
      <c r="AB67" s="30"/>
      <c r="AJ67" s="105"/>
      <c r="AK67" s="105"/>
      <c r="AL67" s="105"/>
      <c r="AM67" s="105"/>
      <c r="AO67" s="105"/>
      <c r="AR67" s="104"/>
      <c r="AU67" s="101"/>
      <c r="AV67" s="101"/>
      <c r="BH67" s="104"/>
      <c r="BI67" s="104"/>
      <c r="BJ67" s="108"/>
      <c r="BM67" s="109"/>
      <c r="BN67" s="110"/>
      <c r="BP67" s="111"/>
      <c r="BQ67" s="111"/>
      <c r="BR67" s="111"/>
      <c r="BS67" s="111"/>
      <c r="BT67" s="111"/>
      <c r="BU67" s="111"/>
      <c r="CB67" s="112"/>
      <c r="CU67" s="113"/>
      <c r="CV67" s="113"/>
    </row>
    <row r="68" spans="2:100" x14ac:dyDescent="0.25">
      <c r="B68" s="19"/>
      <c r="C68" s="8">
        <f t="shared" si="3"/>
        <v>0</v>
      </c>
      <c r="D68" s="8"/>
      <c r="E68" s="27"/>
      <c r="F68" s="8"/>
      <c r="G68" s="19"/>
      <c r="H68" s="32">
        <f t="shared" si="4"/>
        <v>35</v>
      </c>
      <c r="I68" s="44" t="s">
        <v>208</v>
      </c>
      <c r="J68" s="66" t="s">
        <v>209</v>
      </c>
      <c r="K68" s="34">
        <v>0.6108652381980153</v>
      </c>
      <c r="L68" s="38" t="s">
        <v>2</v>
      </c>
      <c r="M68" s="34">
        <v>0.57357643635104605</v>
      </c>
      <c r="N68" s="34">
        <v>0.8191520442889918</v>
      </c>
      <c r="O68" s="36">
        <v>2.8678821817552302</v>
      </c>
      <c r="P68" s="38">
        <v>4.0957602214449587</v>
      </c>
      <c r="Q68" s="38">
        <v>0.90423977855504134</v>
      </c>
      <c r="R68" s="40">
        <v>3.007057995042731</v>
      </c>
      <c r="S68" s="35">
        <f t="shared" si="8"/>
        <v>8.3340947815362831E-2</v>
      </c>
      <c r="T68" s="35">
        <f t="shared" si="6"/>
        <v>1.0285051345493221</v>
      </c>
      <c r="U68" s="20">
        <f t="shared" si="7"/>
        <v>5</v>
      </c>
      <c r="V68" s="19"/>
      <c r="W68" s="8"/>
      <c r="X68" s="8"/>
      <c r="Y68" s="8"/>
      <c r="Z68" s="27"/>
      <c r="AA68" s="30"/>
      <c r="AB68" s="30"/>
      <c r="AJ68" s="105"/>
      <c r="AK68" s="105"/>
      <c r="AL68" s="105"/>
      <c r="AM68" s="105"/>
      <c r="AO68" s="105"/>
      <c r="AR68" s="104"/>
      <c r="AU68" s="101"/>
      <c r="AV68" s="101"/>
      <c r="BH68" s="104"/>
      <c r="BI68" s="104"/>
      <c r="BJ68" s="108"/>
      <c r="BM68" s="109"/>
      <c r="BN68" s="110"/>
      <c r="BP68" s="111"/>
      <c r="BQ68" s="111"/>
      <c r="BR68" s="111"/>
      <c r="BS68" s="111"/>
      <c r="BT68" s="111"/>
      <c r="BU68" s="111"/>
      <c r="CB68" s="112"/>
      <c r="CU68" s="113"/>
      <c r="CV68" s="113"/>
    </row>
    <row r="69" spans="2:100" x14ac:dyDescent="0.25">
      <c r="B69" s="19"/>
      <c r="C69" s="8">
        <f t="shared" si="3"/>
        <v>0</v>
      </c>
      <c r="D69" s="8"/>
      <c r="E69" s="27"/>
      <c r="F69" s="8"/>
      <c r="G69" s="19"/>
      <c r="H69" s="32">
        <f t="shared" si="4"/>
        <v>36</v>
      </c>
      <c r="I69" s="122" t="s">
        <v>210</v>
      </c>
      <c r="J69" s="123" t="s">
        <v>211</v>
      </c>
      <c r="K69" s="117">
        <v>0.62831853071795862</v>
      </c>
      <c r="L69" s="124" t="s">
        <v>2</v>
      </c>
      <c r="M69" s="117">
        <v>0.58778525229247314</v>
      </c>
      <c r="N69" s="117">
        <v>0.80901699437494745</v>
      </c>
      <c r="O69" s="125">
        <v>2.9389262614623659</v>
      </c>
      <c r="P69" s="124">
        <v>4.0450849718747373</v>
      </c>
      <c r="Q69" s="124">
        <v>0.95491502812526274</v>
      </c>
      <c r="R69" s="126">
        <v>3.0901699437494745</v>
      </c>
      <c r="S69" s="117">
        <f t="shared" si="8"/>
        <v>8.3111948706743544E-2</v>
      </c>
      <c r="T69" s="117">
        <f t="shared" si="6"/>
        <v>1.0276389576934524</v>
      </c>
      <c r="U69" s="20">
        <f t="shared" si="7"/>
        <v>5</v>
      </c>
      <c r="V69" s="19"/>
      <c r="W69" s="8"/>
      <c r="X69" s="8"/>
      <c r="Y69" s="8"/>
      <c r="Z69" s="27"/>
      <c r="AA69" s="30"/>
      <c r="AB69" s="30"/>
      <c r="AJ69" s="105"/>
      <c r="AK69" s="105"/>
      <c r="AL69" s="105"/>
      <c r="AM69" s="105"/>
      <c r="AO69" s="105"/>
      <c r="AR69" s="104"/>
      <c r="AU69" s="101"/>
      <c r="AV69" s="101"/>
      <c r="BH69" s="104"/>
      <c r="BI69" s="104"/>
      <c r="BJ69" s="108"/>
      <c r="BM69" s="109"/>
      <c r="BN69" s="110"/>
      <c r="BP69" s="111"/>
      <c r="BQ69" s="111"/>
      <c r="BR69" s="111"/>
      <c r="BS69" s="111"/>
      <c r="BT69" s="111"/>
      <c r="BU69" s="111"/>
      <c r="CB69" s="112"/>
      <c r="CU69" s="113"/>
      <c r="CV69" s="113"/>
    </row>
    <row r="70" spans="2:100" x14ac:dyDescent="0.25">
      <c r="B70" s="19"/>
      <c r="C70" s="8">
        <f t="shared" si="3"/>
        <v>0</v>
      </c>
      <c r="D70" s="8"/>
      <c r="E70" s="27"/>
      <c r="F70" s="8"/>
      <c r="G70" s="19"/>
      <c r="H70" s="32">
        <f t="shared" si="4"/>
        <v>37</v>
      </c>
      <c r="I70" s="44" t="s">
        <v>212</v>
      </c>
      <c r="J70" s="66" t="s">
        <v>213</v>
      </c>
      <c r="K70" s="34">
        <v>0.64577182323790194</v>
      </c>
      <c r="L70" s="38" t="s">
        <v>2</v>
      </c>
      <c r="M70" s="34">
        <v>0.60181502315204827</v>
      </c>
      <c r="N70" s="34">
        <v>0.79863551004729283</v>
      </c>
      <c r="O70" s="36">
        <v>3.0090751157602416</v>
      </c>
      <c r="P70" s="38">
        <v>3.9931775502364641</v>
      </c>
      <c r="Q70" s="38">
        <v>1.0068224497635359</v>
      </c>
      <c r="R70" s="40">
        <v>3.1730465640509213</v>
      </c>
      <c r="S70" s="35">
        <f t="shared" si="8"/>
        <v>8.2876620301446824E-2</v>
      </c>
      <c r="T70" s="35">
        <f t="shared" si="6"/>
        <v>1.026819437704092</v>
      </c>
      <c r="U70" s="20">
        <f t="shared" si="7"/>
        <v>5</v>
      </c>
      <c r="V70" s="19"/>
      <c r="W70" s="8"/>
      <c r="X70" s="8"/>
      <c r="Y70" s="8"/>
      <c r="Z70" s="27"/>
      <c r="AA70" s="30"/>
      <c r="AB70" s="30"/>
      <c r="AJ70" s="105"/>
      <c r="AK70" s="105"/>
      <c r="AL70" s="105"/>
      <c r="AM70" s="105"/>
      <c r="AO70" s="105"/>
      <c r="AR70" s="104"/>
      <c r="AU70" s="101"/>
      <c r="AV70" s="101"/>
      <c r="BH70" s="104"/>
      <c r="BI70" s="104"/>
      <c r="BJ70" s="108"/>
      <c r="BM70" s="109"/>
      <c r="BN70" s="110"/>
      <c r="BP70" s="111"/>
      <c r="BQ70" s="111"/>
      <c r="BR70" s="111"/>
      <c r="BS70" s="111"/>
      <c r="BT70" s="111"/>
      <c r="BU70" s="111"/>
      <c r="CB70" s="112"/>
      <c r="CU70" s="113"/>
      <c r="CV70" s="113"/>
    </row>
    <row r="71" spans="2:100" x14ac:dyDescent="0.25">
      <c r="B71" s="19"/>
      <c r="C71" s="8">
        <f t="shared" si="3"/>
        <v>0</v>
      </c>
      <c r="D71" s="8"/>
      <c r="E71" s="27"/>
      <c r="F71" s="8"/>
      <c r="G71" s="19"/>
      <c r="H71" s="32">
        <f t="shared" si="4"/>
        <v>38</v>
      </c>
      <c r="I71" s="45" t="s">
        <v>214</v>
      </c>
      <c r="J71" s="32" t="s">
        <v>215</v>
      </c>
      <c r="K71" s="35">
        <v>0.66322511575784515</v>
      </c>
      <c r="L71" s="39" t="s">
        <v>2</v>
      </c>
      <c r="M71" s="35">
        <v>0.61566147532565818</v>
      </c>
      <c r="N71" s="35">
        <v>0.78801075360672201</v>
      </c>
      <c r="O71" s="37">
        <v>3.0783073766282909</v>
      </c>
      <c r="P71" s="39">
        <v>3.9400537680336098</v>
      </c>
      <c r="Q71" s="39">
        <v>1.0599462319663902</v>
      </c>
      <c r="R71" s="41">
        <v>3.2556815445715661</v>
      </c>
      <c r="S71" s="35">
        <f t="shared" si="8"/>
        <v>8.2634980520644774E-2</v>
      </c>
      <c r="T71" s="35">
        <f t="shared" si="6"/>
        <v>1.0260427884850034</v>
      </c>
      <c r="U71" s="20">
        <f t="shared" si="7"/>
        <v>5</v>
      </c>
      <c r="V71" s="19"/>
      <c r="W71" s="8"/>
      <c r="X71" s="8"/>
      <c r="Y71" s="8"/>
      <c r="Z71" s="27"/>
      <c r="AA71" s="30"/>
      <c r="AB71" s="30"/>
      <c r="AJ71" s="105"/>
      <c r="AK71" s="105"/>
      <c r="AL71" s="105"/>
      <c r="AM71" s="105"/>
      <c r="AO71" s="105"/>
      <c r="AR71" s="104"/>
      <c r="AU71" s="101"/>
      <c r="AV71" s="101"/>
      <c r="BH71" s="104"/>
      <c r="BI71" s="104"/>
      <c r="BJ71" s="108"/>
      <c r="BM71" s="109"/>
      <c r="BN71" s="110"/>
      <c r="BP71" s="111"/>
      <c r="BQ71" s="111"/>
      <c r="BR71" s="111"/>
      <c r="BS71" s="111"/>
      <c r="BT71" s="111"/>
      <c r="BU71" s="111"/>
      <c r="CB71" s="112"/>
      <c r="CU71" s="113"/>
      <c r="CV71" s="113"/>
    </row>
    <row r="72" spans="2:100" x14ac:dyDescent="0.25">
      <c r="B72" s="19"/>
      <c r="C72" s="8">
        <f t="shared" si="3"/>
        <v>0</v>
      </c>
      <c r="D72" s="8"/>
      <c r="E72" s="27"/>
      <c r="F72" s="8"/>
      <c r="G72" s="19"/>
      <c r="H72" s="32">
        <f t="shared" si="4"/>
        <v>39</v>
      </c>
      <c r="I72" s="44" t="s">
        <v>216</v>
      </c>
      <c r="J72" s="66" t="s">
        <v>217</v>
      </c>
      <c r="K72" s="34">
        <v>0.68067840827778847</v>
      </c>
      <c r="L72" s="38" t="s">
        <v>2</v>
      </c>
      <c r="M72" s="34">
        <v>0.62932039104983739</v>
      </c>
      <c r="N72" s="34">
        <v>0.7771459614569709</v>
      </c>
      <c r="O72" s="36">
        <v>3.1466019552491868</v>
      </c>
      <c r="P72" s="38">
        <v>3.8857298072848545</v>
      </c>
      <c r="Q72" s="38">
        <v>1.1142701927151455</v>
      </c>
      <c r="R72" s="40">
        <v>3.3380685923377089</v>
      </c>
      <c r="S72" s="35">
        <f t="shared" si="8"/>
        <v>8.2387047766142807E-2</v>
      </c>
      <c r="T72" s="35">
        <f t="shared" si="6"/>
        <v>1.0253056223829731</v>
      </c>
      <c r="U72" s="20">
        <f t="shared" si="7"/>
        <v>5</v>
      </c>
      <c r="V72" s="19"/>
      <c r="W72" s="8"/>
      <c r="X72" s="8"/>
      <c r="Y72" s="8"/>
      <c r="Z72" s="27"/>
      <c r="AA72" s="30"/>
      <c r="AB72" s="30"/>
      <c r="AJ72" s="105"/>
      <c r="AK72" s="105"/>
      <c r="AL72" s="105"/>
      <c r="AM72" s="105"/>
      <c r="AO72" s="105"/>
      <c r="AR72" s="104"/>
      <c r="AU72" s="101"/>
      <c r="AV72" s="101"/>
      <c r="BH72" s="104"/>
      <c r="BI72" s="104"/>
      <c r="BJ72" s="108"/>
      <c r="BM72" s="109"/>
      <c r="BN72" s="110"/>
      <c r="BP72" s="111"/>
      <c r="BQ72" s="111"/>
      <c r="BR72" s="111"/>
      <c r="BS72" s="111"/>
      <c r="BT72" s="111"/>
      <c r="BU72" s="111"/>
      <c r="CB72" s="112"/>
      <c r="CU72" s="113"/>
      <c r="CV72" s="113"/>
    </row>
    <row r="73" spans="2:100" x14ac:dyDescent="0.25">
      <c r="B73" s="19"/>
      <c r="C73" s="8">
        <f t="shared" si="3"/>
        <v>0</v>
      </c>
      <c r="D73" s="8"/>
      <c r="E73" s="27"/>
      <c r="F73" s="8"/>
      <c r="G73" s="19"/>
      <c r="H73" s="32">
        <f t="shared" si="4"/>
        <v>40</v>
      </c>
      <c r="I73" s="122" t="s">
        <v>218</v>
      </c>
      <c r="J73" s="123" t="s">
        <v>219</v>
      </c>
      <c r="K73" s="117">
        <v>0.69813170079773179</v>
      </c>
      <c r="L73" s="124" t="s">
        <v>2</v>
      </c>
      <c r="M73" s="117">
        <v>0.64278760968653925</v>
      </c>
      <c r="N73" s="117">
        <v>0.76604444311897801</v>
      </c>
      <c r="O73" s="125">
        <v>3.2139380484326963</v>
      </c>
      <c r="P73" s="124">
        <v>3.83022221559489</v>
      </c>
      <c r="Q73" s="124">
        <v>1.16977778440511</v>
      </c>
      <c r="R73" s="126">
        <v>3.420201433256687</v>
      </c>
      <c r="S73" s="117">
        <f t="shared" si="8"/>
        <v>8.2132840918978101E-2</v>
      </c>
      <c r="T73" s="117">
        <f t="shared" si="6"/>
        <v>1.0246048991046823</v>
      </c>
      <c r="U73" s="20">
        <f t="shared" si="7"/>
        <v>5</v>
      </c>
      <c r="V73" s="19"/>
      <c r="W73" s="8"/>
      <c r="X73" s="8"/>
      <c r="Y73" s="8"/>
      <c r="Z73" s="27"/>
      <c r="AA73" s="30"/>
      <c r="AB73" s="30"/>
      <c r="AJ73" s="105"/>
      <c r="AK73" s="105"/>
      <c r="AL73" s="105"/>
      <c r="AM73" s="105"/>
      <c r="AO73" s="105"/>
      <c r="AR73" s="104"/>
      <c r="AU73" s="101"/>
      <c r="AV73" s="101"/>
      <c r="BH73" s="104"/>
      <c r="BI73" s="104"/>
      <c r="BJ73" s="108"/>
      <c r="BM73" s="109"/>
      <c r="BN73" s="110"/>
      <c r="BP73" s="111"/>
      <c r="BQ73" s="111"/>
      <c r="BR73" s="111"/>
      <c r="BS73" s="111"/>
      <c r="BT73" s="111"/>
      <c r="BU73" s="111"/>
      <c r="CB73" s="112"/>
      <c r="CU73" s="113"/>
      <c r="CV73" s="113"/>
    </row>
    <row r="74" spans="2:100" x14ac:dyDescent="0.25">
      <c r="B74" s="19"/>
      <c r="C74" s="8">
        <f t="shared" si="3"/>
        <v>0</v>
      </c>
      <c r="D74" s="8"/>
      <c r="E74" s="27"/>
      <c r="F74" s="8"/>
      <c r="G74" s="19"/>
      <c r="H74" s="32">
        <f t="shared" si="4"/>
        <v>41</v>
      </c>
      <c r="I74" s="44" t="s">
        <v>220</v>
      </c>
      <c r="J74" s="66" t="s">
        <v>221</v>
      </c>
      <c r="K74" s="34">
        <v>0.715584993317675</v>
      </c>
      <c r="L74" s="38" t="s">
        <v>2</v>
      </c>
      <c r="M74" s="34">
        <v>0.65605902899050716</v>
      </c>
      <c r="N74" s="34">
        <v>0.75470958022277213</v>
      </c>
      <c r="O74" s="36">
        <v>3.2802951449525359</v>
      </c>
      <c r="P74" s="38">
        <v>3.7735479011138606</v>
      </c>
      <c r="Q74" s="38">
        <v>1.2264520988861394</v>
      </c>
      <c r="R74" s="40">
        <v>3.502073812594674</v>
      </c>
      <c r="S74" s="35">
        <f t="shared" si="8"/>
        <v>8.1872379337986967E-2</v>
      </c>
      <c r="T74" s="35">
        <f t="shared" si="6"/>
        <v>1.0239378822960228</v>
      </c>
      <c r="U74" s="20">
        <f t="shared" si="7"/>
        <v>5</v>
      </c>
      <c r="V74" s="19"/>
      <c r="W74" s="8"/>
      <c r="X74" s="8"/>
      <c r="Y74" s="8"/>
      <c r="Z74" s="27"/>
      <c r="AA74" s="30"/>
      <c r="AB74" s="30"/>
      <c r="AJ74" s="105"/>
      <c r="AK74" s="105"/>
      <c r="AL74" s="105"/>
      <c r="AM74" s="105"/>
      <c r="AO74" s="105"/>
      <c r="AR74" s="104"/>
      <c r="AU74" s="101"/>
      <c r="AV74" s="101"/>
      <c r="BH74" s="104"/>
      <c r="BI74" s="104"/>
      <c r="BJ74" s="108"/>
      <c r="BM74" s="109"/>
      <c r="BN74" s="110"/>
      <c r="BP74" s="111"/>
      <c r="BQ74" s="111"/>
      <c r="BR74" s="111"/>
      <c r="BS74" s="111"/>
      <c r="BT74" s="111"/>
      <c r="BU74" s="111"/>
      <c r="CB74" s="112"/>
      <c r="CU74" s="113"/>
      <c r="CV74" s="113"/>
    </row>
    <row r="75" spans="2:100" x14ac:dyDescent="0.25">
      <c r="B75" s="19"/>
      <c r="C75" s="8">
        <f t="shared" si="3"/>
        <v>0</v>
      </c>
      <c r="D75" s="8"/>
      <c r="E75" s="27"/>
      <c r="F75" s="8"/>
      <c r="G75" s="19"/>
      <c r="H75" s="32">
        <f t="shared" si="4"/>
        <v>42</v>
      </c>
      <c r="I75" s="45" t="s">
        <v>222</v>
      </c>
      <c r="J75" s="32" t="s">
        <v>223</v>
      </c>
      <c r="K75" s="35">
        <v>0.73303828583761843</v>
      </c>
      <c r="L75" s="39" t="s">
        <v>2</v>
      </c>
      <c r="M75" s="35">
        <v>0.66913060635885824</v>
      </c>
      <c r="N75" s="35">
        <v>0.74314482547739424</v>
      </c>
      <c r="O75" s="37">
        <v>3.3456530317942912</v>
      </c>
      <c r="P75" s="39">
        <v>3.715724127386971</v>
      </c>
      <c r="Q75" s="39">
        <v>1.284275872613029</v>
      </c>
      <c r="R75" s="41">
        <v>3.5836794954530031</v>
      </c>
      <c r="S75" s="35">
        <f t="shared" si="8"/>
        <v>8.1605682858329143E-2</v>
      </c>
      <c r="T75" s="35">
        <f t="shared" si="6"/>
        <v>1.0233021024756379</v>
      </c>
      <c r="U75" s="20">
        <f t="shared" si="7"/>
        <v>5</v>
      </c>
      <c r="V75" s="19"/>
      <c r="W75" s="8"/>
      <c r="X75" s="8"/>
      <c r="Y75" s="8"/>
      <c r="Z75" s="27"/>
      <c r="AA75" s="30"/>
      <c r="AB75" s="30"/>
      <c r="AJ75" s="105"/>
      <c r="AK75" s="105"/>
      <c r="AL75" s="105"/>
      <c r="AM75" s="105"/>
      <c r="AO75" s="105"/>
      <c r="AR75" s="104"/>
      <c r="AU75" s="101"/>
      <c r="AV75" s="101"/>
      <c r="BH75" s="104"/>
      <c r="BI75" s="104"/>
      <c r="BJ75" s="108"/>
      <c r="BM75" s="109"/>
      <c r="BN75" s="110"/>
      <c r="BP75" s="111"/>
      <c r="BQ75" s="111"/>
      <c r="BR75" s="111"/>
      <c r="BS75" s="111"/>
      <c r="BT75" s="111"/>
      <c r="BU75" s="111"/>
      <c r="CB75" s="112"/>
      <c r="CU75" s="113"/>
      <c r="CV75" s="113"/>
    </row>
    <row r="76" spans="2:100" x14ac:dyDescent="0.25">
      <c r="B76" s="19"/>
      <c r="C76" s="8">
        <f t="shared" si="3"/>
        <v>0</v>
      </c>
      <c r="D76" s="8"/>
      <c r="E76" s="27"/>
      <c r="F76" s="8"/>
      <c r="G76" s="19"/>
      <c r="H76" s="32">
        <f t="shared" si="4"/>
        <v>43</v>
      </c>
      <c r="I76" s="44" t="s">
        <v>224</v>
      </c>
      <c r="J76" s="66" t="s">
        <v>225</v>
      </c>
      <c r="K76" s="34">
        <v>0.75049157835756164</v>
      </c>
      <c r="L76" s="38" t="s">
        <v>2</v>
      </c>
      <c r="M76" s="34">
        <v>0.68199836006249848</v>
      </c>
      <c r="N76" s="34">
        <v>0.73135370161917057</v>
      </c>
      <c r="O76" s="36">
        <v>3.4099918003124925</v>
      </c>
      <c r="P76" s="38">
        <v>3.656768508095853</v>
      </c>
      <c r="Q76" s="38">
        <v>1.343231491904147</v>
      </c>
      <c r="R76" s="40">
        <v>3.6650122672429726</v>
      </c>
      <c r="S76" s="35">
        <f t="shared" si="8"/>
        <v>8.1332771789969449E-2</v>
      </c>
      <c r="T76" s="35">
        <f t="shared" si="6"/>
        <v>1.0226953252636473</v>
      </c>
      <c r="U76" s="20">
        <f t="shared" si="7"/>
        <v>5</v>
      </c>
      <c r="V76" s="19"/>
      <c r="W76" s="8"/>
      <c r="X76" s="8"/>
      <c r="Y76" s="8"/>
      <c r="Z76" s="27"/>
      <c r="AA76" s="30"/>
      <c r="AB76" s="30"/>
      <c r="AJ76" s="105"/>
      <c r="AK76" s="105"/>
      <c r="AL76" s="105"/>
      <c r="AM76" s="105"/>
      <c r="AO76" s="105"/>
      <c r="AR76" s="104"/>
      <c r="AU76" s="101"/>
      <c r="AV76" s="101"/>
      <c r="BH76" s="104"/>
      <c r="BI76" s="104"/>
      <c r="BJ76" s="108"/>
      <c r="BM76" s="109"/>
      <c r="BN76" s="110"/>
      <c r="BP76" s="111"/>
      <c r="BQ76" s="111"/>
      <c r="BR76" s="111"/>
      <c r="BS76" s="111"/>
      <c r="BT76" s="111"/>
      <c r="BU76" s="111"/>
      <c r="CB76" s="112"/>
      <c r="CU76" s="113"/>
      <c r="CV76" s="113"/>
    </row>
    <row r="77" spans="2:100" x14ac:dyDescent="0.25">
      <c r="B77" s="19"/>
      <c r="C77" s="8">
        <f t="shared" si="3"/>
        <v>0</v>
      </c>
      <c r="D77" s="8"/>
      <c r="E77" s="27"/>
      <c r="F77" s="8"/>
      <c r="G77" s="19"/>
      <c r="H77" s="32">
        <f t="shared" si="4"/>
        <v>44</v>
      </c>
      <c r="I77" s="45" t="s">
        <v>226</v>
      </c>
      <c r="J77" s="32" t="s">
        <v>227</v>
      </c>
      <c r="K77" s="35">
        <v>0.76794487087750496</v>
      </c>
      <c r="L77" s="39" t="s">
        <v>2</v>
      </c>
      <c r="M77" s="35">
        <v>0.69465837045899725</v>
      </c>
      <c r="N77" s="35">
        <v>0.71933980033865119</v>
      </c>
      <c r="O77" s="37">
        <v>3.4732918522949863</v>
      </c>
      <c r="P77" s="39">
        <v>3.5966990016932558</v>
      </c>
      <c r="Q77" s="39">
        <v>1.4033009983067442</v>
      </c>
      <c r="R77" s="41">
        <v>3.74606593415912</v>
      </c>
      <c r="S77" s="35">
        <f t="shared" si="8"/>
        <v>8.105366691614746E-2</v>
      </c>
      <c r="T77" s="35">
        <f t="shared" si="6"/>
        <v>1.0221155240435582</v>
      </c>
      <c r="U77" s="20">
        <f t="shared" si="7"/>
        <v>5</v>
      </c>
      <c r="V77" s="19"/>
      <c r="W77" s="8"/>
      <c r="X77" s="8"/>
      <c r="Y77" s="8"/>
      <c r="Z77" s="27"/>
      <c r="AA77" s="30"/>
      <c r="AB77" s="30"/>
      <c r="AJ77" s="105"/>
      <c r="AK77" s="105"/>
      <c r="AL77" s="105"/>
      <c r="AM77" s="105"/>
      <c r="AO77" s="105"/>
      <c r="AR77" s="104"/>
      <c r="AU77" s="101"/>
      <c r="AV77" s="101"/>
      <c r="BH77" s="104"/>
      <c r="BI77" s="104"/>
      <c r="BJ77" s="108"/>
      <c r="BM77" s="109"/>
      <c r="BN77" s="110"/>
      <c r="BP77" s="111"/>
      <c r="BQ77" s="111"/>
      <c r="BR77" s="111"/>
      <c r="BS77" s="111"/>
      <c r="BT77" s="111"/>
      <c r="BU77" s="111"/>
      <c r="CB77" s="112"/>
      <c r="CU77" s="113"/>
      <c r="CV77" s="113"/>
    </row>
    <row r="78" spans="2:100" x14ac:dyDescent="0.25">
      <c r="B78" s="19"/>
      <c r="C78" s="8">
        <f t="shared" si="3"/>
        <v>0</v>
      </c>
      <c r="D78" s="8"/>
      <c r="E78" s="27"/>
      <c r="F78" s="8"/>
      <c r="G78" s="19"/>
      <c r="H78" s="32">
        <f t="shared" si="4"/>
        <v>45</v>
      </c>
      <c r="I78" s="118" t="s">
        <v>228</v>
      </c>
      <c r="J78" s="119" t="s">
        <v>229</v>
      </c>
      <c r="K78" s="120">
        <v>0.78539816339744828</v>
      </c>
      <c r="L78" s="121" t="s">
        <v>2</v>
      </c>
      <c r="M78" s="120">
        <v>0.70710678118654746</v>
      </c>
      <c r="N78" s="120">
        <v>0.70710678118654757</v>
      </c>
      <c r="O78" s="127">
        <v>3.5355339059327373</v>
      </c>
      <c r="P78" s="121">
        <v>3.5355339059327378</v>
      </c>
      <c r="Q78" s="121">
        <v>1.4644660940672622</v>
      </c>
      <c r="R78" s="128">
        <v>3.8268343236508975</v>
      </c>
      <c r="S78" s="117">
        <f t="shared" si="8"/>
        <v>8.0768389491777448E-2</v>
      </c>
      <c r="T78" s="117">
        <f t="shared" si="6"/>
        <v>1.0215608563520673</v>
      </c>
      <c r="U78" s="20">
        <f t="shared" si="7"/>
        <v>5</v>
      </c>
      <c r="V78" s="19"/>
      <c r="W78" s="8"/>
      <c r="X78" s="8"/>
      <c r="Y78" s="8"/>
      <c r="Z78" s="27"/>
      <c r="AA78" s="30"/>
      <c r="AB78" s="30"/>
      <c r="AJ78" s="105"/>
      <c r="AK78" s="105"/>
      <c r="AL78" s="105"/>
      <c r="AM78" s="105"/>
      <c r="AO78" s="105"/>
      <c r="AR78" s="104"/>
      <c r="AU78" s="101"/>
      <c r="AV78" s="101"/>
      <c r="BH78" s="104"/>
      <c r="BI78" s="104"/>
      <c r="BJ78" s="108"/>
      <c r="BM78" s="109"/>
      <c r="BN78" s="110"/>
      <c r="BP78" s="111"/>
      <c r="BQ78" s="111"/>
      <c r="BR78" s="111"/>
      <c r="BS78" s="111"/>
      <c r="BT78" s="111"/>
      <c r="BU78" s="111"/>
      <c r="CB78" s="112"/>
      <c r="CU78" s="113"/>
      <c r="CV78" s="113"/>
    </row>
    <row r="79" spans="2:100" x14ac:dyDescent="0.25">
      <c r="B79" s="19"/>
      <c r="C79" s="8">
        <f t="shared" si="3"/>
        <v>0</v>
      </c>
      <c r="D79" s="8"/>
      <c r="E79" s="27"/>
      <c r="F79" s="8"/>
      <c r="G79" s="19"/>
      <c r="H79" s="32">
        <f t="shared" si="4"/>
        <v>46</v>
      </c>
      <c r="I79" s="45" t="s">
        <v>230</v>
      </c>
      <c r="J79" s="32" t="s">
        <v>231</v>
      </c>
      <c r="K79" s="35">
        <v>0.80285145591739149</v>
      </c>
      <c r="L79" s="39" t="s">
        <v>2</v>
      </c>
      <c r="M79" s="35">
        <v>0.71933980033865108</v>
      </c>
      <c r="N79" s="35">
        <v>0.69465837045899737</v>
      </c>
      <c r="O79" s="37">
        <v>3.5966990016932554</v>
      </c>
      <c r="P79" s="39">
        <v>3.4732918522949867</v>
      </c>
      <c r="Q79" s="39">
        <v>1.5267081477050133</v>
      </c>
      <c r="R79" s="41">
        <v>3.9073112848927374</v>
      </c>
      <c r="S79" s="35">
        <f t="shared" si="8"/>
        <v>8.0476961241839895E-2</v>
      </c>
      <c r="T79" s="35">
        <f t="shared" si="6"/>
        <v>1.021029643416876</v>
      </c>
      <c r="U79" s="20">
        <f t="shared" si="7"/>
        <v>5</v>
      </c>
      <c r="V79" s="19"/>
      <c r="W79" s="8"/>
      <c r="X79" s="8"/>
      <c r="Y79" s="8"/>
      <c r="Z79" s="27"/>
      <c r="AA79" s="30"/>
      <c r="AB79" s="30"/>
      <c r="AJ79" s="105"/>
      <c r="AK79" s="105"/>
      <c r="AL79" s="105"/>
      <c r="AM79" s="105"/>
      <c r="AO79" s="105"/>
      <c r="AR79" s="104"/>
      <c r="AU79" s="101"/>
      <c r="AV79" s="101"/>
      <c r="BH79" s="104"/>
      <c r="BI79" s="104"/>
      <c r="BJ79" s="108"/>
      <c r="BM79" s="109"/>
      <c r="BN79" s="110"/>
      <c r="BP79" s="111"/>
      <c r="BQ79" s="111"/>
      <c r="BR79" s="111"/>
      <c r="BS79" s="111"/>
      <c r="BT79" s="111"/>
      <c r="BU79" s="111"/>
      <c r="CB79" s="112"/>
      <c r="CU79" s="113"/>
      <c r="CV79" s="113"/>
    </row>
    <row r="80" spans="2:100" x14ac:dyDescent="0.25">
      <c r="B80" s="19"/>
      <c r="C80" s="8">
        <f t="shared" si="3"/>
        <v>0</v>
      </c>
      <c r="D80" s="8"/>
      <c r="E80" s="27"/>
      <c r="F80" s="8"/>
      <c r="G80" s="19"/>
      <c r="H80" s="32">
        <f t="shared" si="4"/>
        <v>47</v>
      </c>
      <c r="I80" s="44" t="s">
        <v>232</v>
      </c>
      <c r="J80" s="66" t="s">
        <v>233</v>
      </c>
      <c r="K80" s="34">
        <v>0.82030474843733492</v>
      </c>
      <c r="L80" s="38" t="s">
        <v>2</v>
      </c>
      <c r="M80" s="34">
        <v>0.73135370161917046</v>
      </c>
      <c r="N80" s="34">
        <v>0.68199836006249848</v>
      </c>
      <c r="O80" s="36">
        <v>3.6567685080958521</v>
      </c>
      <c r="P80" s="38">
        <v>3.4099918003124925</v>
      </c>
      <c r="Q80" s="38">
        <v>1.5900081996875075</v>
      </c>
      <c r="R80" s="40">
        <v>3.9874906892524615</v>
      </c>
      <c r="S80" s="35">
        <f t="shared" si="8"/>
        <v>8.0179404359724149E-2</v>
      </c>
      <c r="T80" s="35">
        <f t="shared" si="6"/>
        <v>1.0205203523634605</v>
      </c>
      <c r="U80" s="20">
        <f t="shared" si="7"/>
        <v>5</v>
      </c>
      <c r="V80" s="19"/>
      <c r="W80" s="8"/>
      <c r="X80" s="8"/>
      <c r="Y80" s="8"/>
      <c r="Z80" s="27"/>
      <c r="AA80" s="30"/>
      <c r="AB80" s="30"/>
      <c r="AJ80" s="105"/>
      <c r="AK80" s="105"/>
      <c r="AL80" s="105"/>
      <c r="AM80" s="105"/>
      <c r="AO80" s="105"/>
      <c r="AR80" s="104"/>
      <c r="AU80" s="101"/>
      <c r="AV80" s="101"/>
      <c r="BH80" s="104"/>
      <c r="BI80" s="104"/>
      <c r="BJ80" s="108"/>
      <c r="BM80" s="109"/>
      <c r="BN80" s="110"/>
      <c r="BP80" s="111"/>
      <c r="BQ80" s="111"/>
      <c r="BR80" s="111"/>
      <c r="BS80" s="111"/>
      <c r="BT80" s="111"/>
      <c r="BU80" s="111"/>
      <c r="CB80" s="112"/>
      <c r="CU80" s="113"/>
      <c r="CV80" s="113"/>
    </row>
    <row r="81" spans="2:100" x14ac:dyDescent="0.25">
      <c r="B81" s="19"/>
      <c r="C81" s="8">
        <f t="shared" si="3"/>
        <v>0</v>
      </c>
      <c r="D81" s="8"/>
      <c r="E81" s="27"/>
      <c r="F81" s="8"/>
      <c r="G81" s="19"/>
      <c r="H81" s="32">
        <f t="shared" si="4"/>
        <v>48</v>
      </c>
      <c r="I81" s="45" t="s">
        <v>234</v>
      </c>
      <c r="J81" s="32" t="s">
        <v>235</v>
      </c>
      <c r="K81" s="35">
        <v>0.83775804095727813</v>
      </c>
      <c r="L81" s="39" t="s">
        <v>2</v>
      </c>
      <c r="M81" s="35">
        <v>0.74314482547739413</v>
      </c>
      <c r="N81" s="35">
        <v>0.66913060635885824</v>
      </c>
      <c r="O81" s="37">
        <v>3.7157241273869706</v>
      </c>
      <c r="P81" s="39">
        <v>3.3456530317942912</v>
      </c>
      <c r="Q81" s="39">
        <v>1.6543469682057088</v>
      </c>
      <c r="R81" s="41">
        <v>4.0673664307580015</v>
      </c>
      <c r="S81" s="35">
        <f t="shared" si="8"/>
        <v>7.9875741505539999E-2</v>
      </c>
      <c r="T81" s="35">
        <f t="shared" si="6"/>
        <v>1.0200315806932991</v>
      </c>
      <c r="U81" s="20">
        <f t="shared" si="7"/>
        <v>5</v>
      </c>
      <c r="V81" s="19"/>
      <c r="W81" s="8"/>
      <c r="X81" s="8"/>
      <c r="Y81" s="8"/>
      <c r="Z81" s="27"/>
      <c r="AA81" s="30"/>
      <c r="AB81" s="30"/>
      <c r="AJ81" s="105"/>
      <c r="AK81" s="105"/>
      <c r="AL81" s="105"/>
      <c r="AM81" s="105"/>
      <c r="AO81" s="105"/>
      <c r="AR81" s="104"/>
      <c r="AU81" s="101"/>
      <c r="AV81" s="101"/>
      <c r="BH81" s="104"/>
      <c r="BI81" s="104"/>
      <c r="BJ81" s="108"/>
      <c r="BM81" s="109"/>
      <c r="BN81" s="110"/>
      <c r="BP81" s="111"/>
      <c r="BQ81" s="111"/>
      <c r="BR81" s="111"/>
      <c r="BS81" s="111"/>
      <c r="BT81" s="111"/>
      <c r="BU81" s="111"/>
      <c r="CB81" s="112"/>
      <c r="CU81" s="113"/>
      <c r="CV81" s="113"/>
    </row>
    <row r="82" spans="2:100" x14ac:dyDescent="0.25">
      <c r="B82" s="19"/>
      <c r="C82" s="8">
        <f t="shared" si="3"/>
        <v>0</v>
      </c>
      <c r="D82" s="8"/>
      <c r="E82" s="27"/>
      <c r="F82" s="8"/>
      <c r="G82" s="19"/>
      <c r="H82" s="32">
        <f t="shared" si="4"/>
        <v>49</v>
      </c>
      <c r="I82" s="44" t="s">
        <v>236</v>
      </c>
      <c r="J82" s="66" t="s">
        <v>237</v>
      </c>
      <c r="K82" s="34">
        <v>0.85521133347722145</v>
      </c>
      <c r="L82" s="38" t="s">
        <v>2</v>
      </c>
      <c r="M82" s="34">
        <v>0.75470958022277201</v>
      </c>
      <c r="N82" s="34">
        <v>0.65605902899050728</v>
      </c>
      <c r="O82" s="36">
        <v>3.7735479011138602</v>
      </c>
      <c r="P82" s="38">
        <v>3.2802951449525364</v>
      </c>
      <c r="Q82" s="38">
        <v>1.7197048550474636</v>
      </c>
      <c r="R82" s="40">
        <v>4.1469324265623904</v>
      </c>
      <c r="S82" s="35">
        <f t="shared" si="8"/>
        <v>7.9565995804388834E-2</v>
      </c>
      <c r="T82" s="35">
        <f t="shared" si="6"/>
        <v>1.0195620427022998</v>
      </c>
      <c r="U82" s="20">
        <f t="shared" si="7"/>
        <v>5</v>
      </c>
      <c r="V82" s="19"/>
      <c r="W82" s="8"/>
      <c r="X82" s="8"/>
      <c r="Y82" s="8"/>
      <c r="Z82" s="27"/>
      <c r="AA82" s="30"/>
      <c r="AB82" s="30"/>
      <c r="AJ82" s="105"/>
      <c r="AK82" s="105"/>
      <c r="AL82" s="105"/>
      <c r="AM82" s="105"/>
      <c r="AO82" s="105"/>
      <c r="AR82" s="104"/>
      <c r="AU82" s="101"/>
      <c r="AV82" s="101"/>
      <c r="BH82" s="104"/>
      <c r="BI82" s="104"/>
      <c r="BJ82" s="108"/>
      <c r="BM82" s="109"/>
      <c r="BN82" s="110"/>
      <c r="BP82" s="111"/>
      <c r="BQ82" s="111"/>
      <c r="BR82" s="111"/>
      <c r="BS82" s="111"/>
      <c r="BT82" s="111"/>
      <c r="BU82" s="111"/>
      <c r="CB82" s="112"/>
      <c r="CU82" s="113"/>
      <c r="CV82" s="113"/>
    </row>
    <row r="83" spans="2:100" x14ac:dyDescent="0.25">
      <c r="B83" s="19"/>
      <c r="C83" s="8">
        <f t="shared" si="3"/>
        <v>0</v>
      </c>
      <c r="D83" s="8"/>
      <c r="E83" s="27"/>
      <c r="F83" s="8"/>
      <c r="G83" s="19"/>
      <c r="H83" s="32">
        <f t="shared" si="4"/>
        <v>50</v>
      </c>
      <c r="I83" s="45" t="s">
        <v>238</v>
      </c>
      <c r="J83" s="32" t="s">
        <v>239</v>
      </c>
      <c r="K83" s="35">
        <v>0.87266462599716477</v>
      </c>
      <c r="L83" s="39" t="s">
        <v>2</v>
      </c>
      <c r="M83" s="35">
        <v>0.76604444311897801</v>
      </c>
      <c r="N83" s="35">
        <v>0.64278760968653936</v>
      </c>
      <c r="O83" s="37">
        <v>3.83022221559489</v>
      </c>
      <c r="P83" s="39">
        <v>3.2139380484326967</v>
      </c>
      <c r="Q83" s="39">
        <v>1.7860619515673033</v>
      </c>
      <c r="R83" s="41">
        <v>4.2261826174069945</v>
      </c>
      <c r="S83" s="35">
        <f t="shared" si="8"/>
        <v>7.9250190844604163E-2</v>
      </c>
      <c r="T83" s="35">
        <f t="shared" si="6"/>
        <v>1.0191105575622554</v>
      </c>
      <c r="U83" s="20">
        <f t="shared" si="7"/>
        <v>5</v>
      </c>
      <c r="V83" s="19"/>
      <c r="W83" s="8"/>
      <c r="X83" s="8"/>
      <c r="Y83" s="8"/>
      <c r="Z83" s="27"/>
      <c r="AA83" s="30"/>
      <c r="AB83" s="30"/>
      <c r="AJ83" s="105"/>
      <c r="AK83" s="105"/>
      <c r="AL83" s="105"/>
      <c r="AM83" s="105"/>
      <c r="AO83" s="105"/>
      <c r="AR83" s="104"/>
      <c r="AU83" s="101"/>
      <c r="AV83" s="101"/>
      <c r="BH83" s="104"/>
      <c r="BI83" s="104"/>
      <c r="BJ83" s="108"/>
      <c r="BM83" s="109"/>
      <c r="BN83" s="110"/>
      <c r="BP83" s="111"/>
      <c r="BQ83" s="111"/>
      <c r="BR83" s="111"/>
      <c r="BS83" s="111"/>
      <c r="BT83" s="111"/>
      <c r="BU83" s="111"/>
      <c r="CB83" s="112"/>
      <c r="CU83" s="113"/>
      <c r="CV83" s="113"/>
    </row>
    <row r="84" spans="2:100" x14ac:dyDescent="0.25">
      <c r="B84" s="19"/>
      <c r="C84" s="8">
        <f t="shared" si="3"/>
        <v>0</v>
      </c>
      <c r="D84" s="8"/>
      <c r="E84" s="27"/>
      <c r="F84" s="8"/>
      <c r="G84" s="19"/>
      <c r="H84" s="32">
        <f t="shared" si="4"/>
        <v>51</v>
      </c>
      <c r="I84" s="44" t="s">
        <v>240</v>
      </c>
      <c r="J84" s="66" t="s">
        <v>241</v>
      </c>
      <c r="K84" s="34">
        <v>0.89011791851710798</v>
      </c>
      <c r="L84" s="38" t="s">
        <v>2</v>
      </c>
      <c r="M84" s="34">
        <v>0.77714596145697079</v>
      </c>
      <c r="N84" s="34">
        <v>0.6293203910498375</v>
      </c>
      <c r="O84" s="36">
        <v>3.8857298072848541</v>
      </c>
      <c r="P84" s="38">
        <v>3.1466019552491877</v>
      </c>
      <c r="Q84" s="38">
        <v>1.8533980447508123</v>
      </c>
      <c r="R84" s="40">
        <v>4.3051109680829507</v>
      </c>
      <c r="S84" s="35">
        <f t="shared" si="8"/>
        <v>7.892835067595616E-2</v>
      </c>
      <c r="T84" s="35">
        <f t="shared" si="6"/>
        <v>1.0186760388325062</v>
      </c>
      <c r="U84" s="20">
        <f t="shared" si="7"/>
        <v>5</v>
      </c>
      <c r="V84" s="19"/>
      <c r="W84" s="8"/>
      <c r="X84" s="8"/>
      <c r="Y84" s="8"/>
      <c r="Z84" s="27"/>
      <c r="AA84" s="30"/>
      <c r="AB84" s="30"/>
      <c r="AJ84" s="105"/>
      <c r="AK84" s="105"/>
      <c r="AL84" s="105"/>
      <c r="AM84" s="105"/>
      <c r="AO84" s="105"/>
      <c r="AR84" s="104"/>
      <c r="AU84" s="101"/>
      <c r="AV84" s="101"/>
      <c r="BH84" s="104"/>
      <c r="BI84" s="104"/>
      <c r="BJ84" s="108"/>
      <c r="BM84" s="109"/>
      <c r="BN84" s="110"/>
      <c r="BP84" s="111"/>
      <c r="BQ84" s="111"/>
      <c r="BR84" s="111"/>
      <c r="BS84" s="111"/>
      <c r="BT84" s="111"/>
      <c r="BU84" s="111"/>
      <c r="CB84" s="112"/>
      <c r="CU84" s="113"/>
      <c r="CV84" s="113"/>
    </row>
    <row r="85" spans="2:100" x14ac:dyDescent="0.25">
      <c r="B85" s="19"/>
      <c r="C85" s="8">
        <f t="shared" si="3"/>
        <v>0</v>
      </c>
      <c r="D85" s="8"/>
      <c r="E85" s="27"/>
      <c r="F85" s="8"/>
      <c r="G85" s="19"/>
      <c r="H85" s="32">
        <f t="shared" si="4"/>
        <v>52</v>
      </c>
      <c r="I85" s="45" t="s">
        <v>242</v>
      </c>
      <c r="J85" s="32" t="s">
        <v>243</v>
      </c>
      <c r="K85" s="35">
        <v>0.90757121103705141</v>
      </c>
      <c r="L85" s="39" t="s">
        <v>2</v>
      </c>
      <c r="M85" s="35">
        <v>0.78801075360672201</v>
      </c>
      <c r="N85" s="35">
        <v>0.61566147532565829</v>
      </c>
      <c r="O85" s="37">
        <v>3.9400537680336098</v>
      </c>
      <c r="P85" s="39">
        <v>3.0783073766282913</v>
      </c>
      <c r="Q85" s="39">
        <v>1.9216926233717087</v>
      </c>
      <c r="R85" s="41">
        <v>4.383711467890774</v>
      </c>
      <c r="S85" s="35">
        <f t="shared" si="8"/>
        <v>7.8600499807823354E-2</v>
      </c>
      <c r="T85" s="35">
        <f t="shared" si="6"/>
        <v>1.0182574852055031</v>
      </c>
      <c r="U85" s="20">
        <f t="shared" si="7"/>
        <v>5</v>
      </c>
      <c r="V85" s="19"/>
      <c r="W85" s="8"/>
      <c r="X85" s="8"/>
      <c r="Y85" s="8"/>
      <c r="Z85" s="27"/>
      <c r="AA85" s="30"/>
      <c r="AB85" s="30"/>
      <c r="AJ85" s="105"/>
      <c r="AK85" s="105"/>
      <c r="AL85" s="105"/>
      <c r="AM85" s="105"/>
      <c r="AO85" s="105"/>
      <c r="AR85" s="104"/>
      <c r="AU85" s="101"/>
      <c r="AV85" s="101"/>
      <c r="BH85" s="104"/>
      <c r="BI85" s="104"/>
      <c r="BJ85" s="108"/>
      <c r="BM85" s="109"/>
      <c r="BN85" s="110"/>
      <c r="BP85" s="111"/>
      <c r="BQ85" s="111"/>
      <c r="BR85" s="111"/>
      <c r="BS85" s="111"/>
      <c r="BT85" s="111"/>
      <c r="BU85" s="111"/>
      <c r="CB85" s="112"/>
      <c r="CU85" s="113"/>
      <c r="CV85" s="113"/>
    </row>
    <row r="86" spans="2:100" x14ac:dyDescent="0.25">
      <c r="B86" s="19"/>
      <c r="C86" s="8">
        <f t="shared" si="3"/>
        <v>0</v>
      </c>
      <c r="D86" s="8"/>
      <c r="E86" s="27"/>
      <c r="F86" s="8"/>
      <c r="G86" s="19"/>
      <c r="H86" s="32">
        <f t="shared" si="4"/>
        <v>53</v>
      </c>
      <c r="I86" s="44" t="s">
        <v>244</v>
      </c>
      <c r="J86" s="66" t="s">
        <v>245</v>
      </c>
      <c r="K86" s="34">
        <v>0.92502450355699462</v>
      </c>
      <c r="L86" s="38" t="s">
        <v>2</v>
      </c>
      <c r="M86" s="34">
        <v>0.79863551004729283</v>
      </c>
      <c r="N86" s="34">
        <v>0.60181502315204838</v>
      </c>
      <c r="O86" s="36">
        <v>3.9931775502364641</v>
      </c>
      <c r="P86" s="38">
        <v>3.009075115760242</v>
      </c>
      <c r="Q86" s="38">
        <v>1.990924884239758</v>
      </c>
      <c r="R86" s="40">
        <v>4.4619781310980882</v>
      </c>
      <c r="S86" s="35">
        <f t="shared" si="8"/>
        <v>7.8266663207314124E-2</v>
      </c>
      <c r="T86" s="35">
        <f t="shared" si="6"/>
        <v>1.0178539723201656</v>
      </c>
      <c r="U86" s="20">
        <f t="shared" si="7"/>
        <v>5</v>
      </c>
      <c r="V86" s="19"/>
      <c r="W86" s="8"/>
      <c r="X86" s="8"/>
      <c r="Y86" s="8"/>
      <c r="Z86" s="27"/>
      <c r="AA86" s="30"/>
      <c r="AB86" s="30"/>
      <c r="AJ86" s="105"/>
      <c r="AK86" s="105"/>
      <c r="AL86" s="105"/>
      <c r="AM86" s="105"/>
      <c r="AO86" s="105"/>
      <c r="AR86" s="104"/>
      <c r="AU86" s="101"/>
      <c r="AV86" s="101"/>
      <c r="BH86" s="104"/>
      <c r="BI86" s="104"/>
      <c r="BJ86" s="108"/>
      <c r="BM86" s="109"/>
      <c r="BN86" s="110"/>
      <c r="BP86" s="111"/>
      <c r="BQ86" s="111"/>
      <c r="BR86" s="111"/>
      <c r="BS86" s="111"/>
      <c r="BT86" s="111"/>
      <c r="BU86" s="111"/>
      <c r="CB86" s="112"/>
      <c r="CU86" s="113"/>
      <c r="CV86" s="113"/>
    </row>
    <row r="87" spans="2:100" x14ac:dyDescent="0.25">
      <c r="B87" s="19"/>
      <c r="C87" s="8">
        <f t="shared" si="3"/>
        <v>0</v>
      </c>
      <c r="D87" s="8"/>
      <c r="E87" s="27"/>
      <c r="F87" s="8"/>
      <c r="G87" s="19"/>
      <c r="H87" s="32">
        <f t="shared" si="4"/>
        <v>54</v>
      </c>
      <c r="I87" s="45" t="s">
        <v>246</v>
      </c>
      <c r="J87" s="32" t="s">
        <v>247</v>
      </c>
      <c r="K87" s="35">
        <v>0.94247779607693793</v>
      </c>
      <c r="L87" s="39" t="s">
        <v>2</v>
      </c>
      <c r="M87" s="35">
        <v>0.80901699437494745</v>
      </c>
      <c r="N87" s="35">
        <v>0.58778525229247314</v>
      </c>
      <c r="O87" s="37">
        <v>4.0450849718747373</v>
      </c>
      <c r="P87" s="39">
        <v>2.9389262614623659</v>
      </c>
      <c r="Q87" s="39">
        <v>2.0610737385376341</v>
      </c>
      <c r="R87" s="41">
        <v>4.5399049973954684</v>
      </c>
      <c r="S87" s="35">
        <f t="shared" si="8"/>
        <v>7.7926866297380215E-2</v>
      </c>
      <c r="T87" s="35">
        <f t="shared" si="6"/>
        <v>1.0174646455020169</v>
      </c>
      <c r="U87" s="20">
        <f t="shared" si="7"/>
        <v>5</v>
      </c>
      <c r="V87" s="19"/>
      <c r="W87" s="8"/>
      <c r="X87" s="8"/>
      <c r="Y87" s="8"/>
      <c r="Z87" s="27"/>
      <c r="AA87" s="30"/>
      <c r="AB87" s="30"/>
      <c r="AJ87" s="105"/>
      <c r="AK87" s="105"/>
      <c r="AL87" s="105"/>
      <c r="AM87" s="105"/>
      <c r="AO87" s="105"/>
      <c r="AR87" s="104"/>
      <c r="AU87" s="101"/>
      <c r="AV87" s="101"/>
      <c r="BH87" s="104"/>
      <c r="BI87" s="104"/>
      <c r="BJ87" s="108"/>
      <c r="BM87" s="109"/>
      <c r="BN87" s="110"/>
      <c r="BP87" s="111"/>
      <c r="BQ87" s="111"/>
      <c r="BR87" s="111"/>
      <c r="BS87" s="111"/>
      <c r="BT87" s="111"/>
      <c r="BU87" s="111"/>
      <c r="CB87" s="112"/>
      <c r="CU87" s="113"/>
      <c r="CV87" s="113"/>
    </row>
    <row r="88" spans="2:100" x14ac:dyDescent="0.25">
      <c r="B88" s="19"/>
      <c r="C88" s="8">
        <f t="shared" si="3"/>
        <v>0</v>
      </c>
      <c r="D88" s="8"/>
      <c r="E88" s="27"/>
      <c r="F88" s="8"/>
      <c r="G88" s="19"/>
      <c r="H88" s="32">
        <f t="shared" si="4"/>
        <v>55</v>
      </c>
      <c r="I88" s="44" t="s">
        <v>248</v>
      </c>
      <c r="J88" s="66" t="s">
        <v>249</v>
      </c>
      <c r="K88" s="34">
        <v>0.95993108859688125</v>
      </c>
      <c r="L88" s="38" t="s">
        <v>2</v>
      </c>
      <c r="M88" s="34">
        <v>0.8191520442889918</v>
      </c>
      <c r="N88" s="34">
        <v>0.57357643635104616</v>
      </c>
      <c r="O88" s="36">
        <v>4.0957602214449587</v>
      </c>
      <c r="P88" s="38">
        <v>2.8678821817552307</v>
      </c>
      <c r="Q88" s="38">
        <v>2.1321178182447693</v>
      </c>
      <c r="R88" s="40">
        <v>4.6174861323503391</v>
      </c>
      <c r="S88" s="35">
        <f t="shared" si="8"/>
        <v>7.7581134954870734E-2</v>
      </c>
      <c r="T88" s="35">
        <f t="shared" si="6"/>
        <v>1.0170887133099435</v>
      </c>
      <c r="U88" s="20">
        <f t="shared" si="7"/>
        <v>5</v>
      </c>
      <c r="V88" s="19"/>
      <c r="W88" s="8"/>
      <c r="X88" s="8"/>
      <c r="Y88" s="8"/>
      <c r="Z88" s="27"/>
      <c r="AA88" s="30"/>
      <c r="AB88" s="30"/>
      <c r="AJ88" s="105"/>
      <c r="AK88" s="105"/>
      <c r="AL88" s="105"/>
      <c r="AM88" s="105"/>
      <c r="AO88" s="105"/>
      <c r="AR88" s="104"/>
      <c r="AU88" s="101"/>
      <c r="AV88" s="101"/>
      <c r="BH88" s="104"/>
      <c r="BI88" s="104"/>
      <c r="BJ88" s="108"/>
      <c r="BM88" s="109"/>
      <c r="BN88" s="110"/>
      <c r="BP88" s="111"/>
      <c r="BQ88" s="111"/>
      <c r="BR88" s="111"/>
      <c r="BS88" s="111"/>
      <c r="BT88" s="111"/>
      <c r="BU88" s="111"/>
      <c r="CB88" s="112"/>
      <c r="CU88" s="113"/>
      <c r="CV88" s="113"/>
    </row>
    <row r="89" spans="2:100" x14ac:dyDescent="0.25">
      <c r="B89" s="19"/>
      <c r="C89" s="8">
        <f t="shared" si="3"/>
        <v>0</v>
      </c>
      <c r="D89" s="8"/>
      <c r="E89" s="27"/>
      <c r="F89" s="8"/>
      <c r="G89" s="19"/>
      <c r="H89" s="32">
        <f t="shared" si="4"/>
        <v>56</v>
      </c>
      <c r="I89" s="45" t="s">
        <v>250</v>
      </c>
      <c r="J89" s="32" t="s">
        <v>251</v>
      </c>
      <c r="K89" s="35">
        <v>0.97738438111682457</v>
      </c>
      <c r="L89" s="39" t="s">
        <v>2</v>
      </c>
      <c r="M89" s="35">
        <v>0.82903757255504174</v>
      </c>
      <c r="N89" s="35">
        <v>0.55919290347074679</v>
      </c>
      <c r="O89" s="37">
        <v>4.1451878627752086</v>
      </c>
      <c r="P89" s="39">
        <v>2.7959645173537337</v>
      </c>
      <c r="Q89" s="39">
        <v>2.2040354826462663</v>
      </c>
      <c r="R89" s="41">
        <v>4.6947156278589084</v>
      </c>
      <c r="S89" s="35">
        <f t="shared" si="8"/>
        <v>7.7229495508569279E-2</v>
      </c>
      <c r="T89" s="35">
        <f t="shared" si="6"/>
        <v>1.0167254417869271</v>
      </c>
      <c r="U89" s="20">
        <f t="shared" si="7"/>
        <v>5</v>
      </c>
      <c r="V89" s="19"/>
      <c r="W89" s="8"/>
      <c r="X89" s="8"/>
      <c r="Y89" s="8"/>
      <c r="Z89" s="27"/>
      <c r="AA89" s="30"/>
      <c r="AB89" s="30"/>
      <c r="AJ89" s="105"/>
      <c r="AK89" s="105"/>
      <c r="AL89" s="105"/>
      <c r="AM89" s="105"/>
      <c r="AO89" s="105"/>
      <c r="AR89" s="104"/>
      <c r="AU89" s="101"/>
      <c r="AV89" s="101"/>
      <c r="BH89" s="104"/>
      <c r="BI89" s="104"/>
      <c r="BJ89" s="108"/>
      <c r="BM89" s="109"/>
      <c r="BN89" s="110"/>
      <c r="BP89" s="111"/>
      <c r="BQ89" s="111"/>
      <c r="BR89" s="111"/>
      <c r="BS89" s="111"/>
      <c r="BT89" s="111"/>
      <c r="BU89" s="111"/>
      <c r="CB89" s="112"/>
      <c r="CU89" s="113"/>
      <c r="CV89" s="113"/>
    </row>
    <row r="90" spans="2:100" x14ac:dyDescent="0.25">
      <c r="B90" s="19"/>
      <c r="C90" s="8">
        <f t="shared" si="3"/>
        <v>0</v>
      </c>
      <c r="D90" s="8"/>
      <c r="E90" s="27"/>
      <c r="F90" s="8"/>
      <c r="G90" s="19"/>
      <c r="H90" s="32">
        <f t="shared" si="4"/>
        <v>57</v>
      </c>
      <c r="I90" s="44" t="s">
        <v>252</v>
      </c>
      <c r="J90" s="66" t="s">
        <v>253</v>
      </c>
      <c r="K90" s="34">
        <v>0.99483767363676778</v>
      </c>
      <c r="L90" s="38" t="s">
        <v>2</v>
      </c>
      <c r="M90" s="34">
        <v>0.83867056794542394</v>
      </c>
      <c r="N90" s="34">
        <v>0.5446390350150272</v>
      </c>
      <c r="O90" s="36">
        <v>4.1933528397271198</v>
      </c>
      <c r="P90" s="38">
        <v>2.7231951750751362</v>
      </c>
      <c r="Q90" s="38">
        <v>2.2768048249248638</v>
      </c>
      <c r="R90" s="40">
        <v>4.7715876025960835</v>
      </c>
      <c r="S90" s="35">
        <f t="shared" si="8"/>
        <v>7.6871974737175108E-2</v>
      </c>
      <c r="T90" s="35">
        <f t="shared" si="6"/>
        <v>1.0163741493267471</v>
      </c>
      <c r="U90" s="20">
        <f t="shared" si="7"/>
        <v>5</v>
      </c>
      <c r="V90" s="19"/>
      <c r="W90" s="8"/>
      <c r="X90" s="8"/>
      <c r="Y90" s="8"/>
      <c r="Z90" s="27"/>
      <c r="AA90" s="30"/>
      <c r="AB90" s="30"/>
      <c r="AJ90" s="105"/>
      <c r="AK90" s="105"/>
      <c r="AL90" s="105"/>
      <c r="AM90" s="105"/>
      <c r="AO90" s="105"/>
      <c r="AR90" s="104"/>
      <c r="AU90" s="101"/>
      <c r="AV90" s="101"/>
      <c r="BH90" s="104"/>
      <c r="BI90" s="104"/>
      <c r="BJ90" s="108"/>
      <c r="BM90" s="109"/>
      <c r="BN90" s="110"/>
      <c r="BP90" s="111"/>
      <c r="BQ90" s="111"/>
      <c r="BR90" s="111"/>
      <c r="BS90" s="111"/>
      <c r="BT90" s="111"/>
      <c r="BU90" s="111"/>
      <c r="CB90" s="112"/>
      <c r="CU90" s="113"/>
      <c r="CV90" s="113"/>
    </row>
    <row r="91" spans="2:100" x14ac:dyDescent="0.25">
      <c r="B91" s="19"/>
      <c r="C91" s="8">
        <f t="shared" si="3"/>
        <v>0</v>
      </c>
      <c r="D91" s="8"/>
      <c r="E91" s="27"/>
      <c r="F91" s="8"/>
      <c r="G91" s="19"/>
      <c r="H91" s="32">
        <f t="shared" si="4"/>
        <v>58</v>
      </c>
      <c r="I91" s="45" t="s">
        <v>254</v>
      </c>
      <c r="J91" s="32" t="s">
        <v>255</v>
      </c>
      <c r="K91" s="35">
        <v>1.0122909661567112</v>
      </c>
      <c r="L91" s="39" t="s">
        <v>2</v>
      </c>
      <c r="M91" s="35">
        <v>0.84804809615642596</v>
      </c>
      <c r="N91" s="35">
        <v>0.5299192642332049</v>
      </c>
      <c r="O91" s="37">
        <v>4.2402404807821297</v>
      </c>
      <c r="P91" s="39">
        <v>2.6495963211660243</v>
      </c>
      <c r="Q91" s="39">
        <v>2.3504036788339757</v>
      </c>
      <c r="R91" s="41">
        <v>4.8480962024633705</v>
      </c>
      <c r="S91" s="35">
        <f t="shared" si="8"/>
        <v>7.6508599867286975E-2</v>
      </c>
      <c r="T91" s="35">
        <f t="shared" si="6"/>
        <v>1.016034202081014</v>
      </c>
      <c r="U91" s="20">
        <f t="shared" si="7"/>
        <v>5</v>
      </c>
      <c r="V91" s="19"/>
      <c r="W91" s="8"/>
      <c r="X91" s="8"/>
      <c r="Y91" s="8"/>
      <c r="Z91" s="27"/>
      <c r="AA91" s="30"/>
      <c r="AB91" s="30"/>
      <c r="AJ91" s="105"/>
      <c r="AK91" s="105"/>
      <c r="AL91" s="105"/>
      <c r="AM91" s="105"/>
      <c r="AO91" s="105"/>
      <c r="AR91" s="104"/>
      <c r="AU91" s="101"/>
      <c r="AV91" s="101"/>
      <c r="BH91" s="104"/>
      <c r="BI91" s="104"/>
      <c r="BJ91" s="108"/>
      <c r="BM91" s="109"/>
      <c r="BN91" s="110"/>
      <c r="BP91" s="111"/>
      <c r="BQ91" s="111"/>
      <c r="BR91" s="111"/>
      <c r="BS91" s="111"/>
      <c r="BT91" s="111"/>
      <c r="BU91" s="111"/>
      <c r="CB91" s="112"/>
      <c r="CU91" s="113"/>
      <c r="CV91" s="113"/>
    </row>
    <row r="92" spans="2:100" x14ac:dyDescent="0.25">
      <c r="B92" s="19"/>
      <c r="C92" s="8">
        <f t="shared" si="3"/>
        <v>0</v>
      </c>
      <c r="D92" s="8"/>
      <c r="E92" s="27"/>
      <c r="F92" s="8"/>
      <c r="G92" s="19"/>
      <c r="H92" s="32">
        <f t="shared" si="4"/>
        <v>59</v>
      </c>
      <c r="I92" s="44" t="s">
        <v>256</v>
      </c>
      <c r="J92" s="66" t="s">
        <v>257</v>
      </c>
      <c r="K92" s="34">
        <v>1.0297442586766543</v>
      </c>
      <c r="L92" s="38" t="s">
        <v>2</v>
      </c>
      <c r="M92" s="34">
        <v>0.85716730070211222</v>
      </c>
      <c r="N92" s="34">
        <v>0.51503807491005438</v>
      </c>
      <c r="O92" s="36">
        <v>4.285836503510561</v>
      </c>
      <c r="P92" s="38">
        <v>2.5751903745502718</v>
      </c>
      <c r="Q92" s="38">
        <v>2.4248096254497282</v>
      </c>
      <c r="R92" s="40">
        <v>4.9242356010346704</v>
      </c>
      <c r="S92" s="35">
        <f t="shared" si="8"/>
        <v>7.6139398571299921E-2</v>
      </c>
      <c r="T92" s="35">
        <f t="shared" si="6"/>
        <v>1.015705009841309</v>
      </c>
      <c r="U92" s="20">
        <f t="shared" si="7"/>
        <v>5</v>
      </c>
      <c r="V92" s="19"/>
      <c r="W92" s="8"/>
      <c r="X92" s="8"/>
      <c r="Y92" s="8"/>
      <c r="Z92" s="27"/>
      <c r="AA92" s="30"/>
      <c r="AB92" s="30"/>
      <c r="AJ92" s="105"/>
      <c r="AK92" s="105"/>
      <c r="AL92" s="105"/>
      <c r="AM92" s="105"/>
      <c r="AO92" s="105"/>
      <c r="AR92" s="104"/>
      <c r="AU92" s="101"/>
      <c r="AV92" s="101"/>
      <c r="BH92" s="104"/>
      <c r="BI92" s="104"/>
      <c r="BJ92" s="108"/>
      <c r="BM92" s="109"/>
      <c r="BN92" s="110"/>
      <c r="BP92" s="111"/>
      <c r="BQ92" s="111"/>
      <c r="BR92" s="111"/>
      <c r="BS92" s="111"/>
      <c r="BT92" s="111"/>
      <c r="BU92" s="111"/>
      <c r="CB92" s="112"/>
      <c r="CU92" s="113"/>
      <c r="CV92" s="113"/>
    </row>
    <row r="93" spans="2:100" x14ac:dyDescent="0.25">
      <c r="B93" s="19"/>
      <c r="C93" s="8">
        <f t="shared" si="3"/>
        <v>0</v>
      </c>
      <c r="D93" s="8"/>
      <c r="E93" s="27"/>
      <c r="F93" s="8"/>
      <c r="G93" s="19"/>
      <c r="H93" s="32">
        <f t="shared" si="4"/>
        <v>60</v>
      </c>
      <c r="I93" s="122" t="s">
        <v>258</v>
      </c>
      <c r="J93" s="123" t="s">
        <v>259</v>
      </c>
      <c r="K93" s="117">
        <v>1.0471975511965976</v>
      </c>
      <c r="L93" s="124" t="s">
        <v>2</v>
      </c>
      <c r="M93" s="117">
        <v>0.8660254037844386</v>
      </c>
      <c r="N93" s="117">
        <v>0.50000000000000011</v>
      </c>
      <c r="O93" s="125">
        <v>4.3301270189221928</v>
      </c>
      <c r="P93" s="124">
        <v>2.5000000000000004</v>
      </c>
      <c r="Q93" s="124">
        <v>2.4999999999999996</v>
      </c>
      <c r="R93" s="126">
        <v>4.9999999999999991</v>
      </c>
      <c r="S93" s="117">
        <f t="shared" si="8"/>
        <v>7.5764398965328716E-2</v>
      </c>
      <c r="T93" s="117">
        <f t="shared" si="6"/>
        <v>1.0153860223400784</v>
      </c>
      <c r="U93" s="20">
        <f t="shared" si="7"/>
        <v>5</v>
      </c>
      <c r="V93" s="19"/>
      <c r="W93" s="8"/>
      <c r="X93" s="8"/>
      <c r="Y93" s="8"/>
      <c r="Z93" s="27"/>
      <c r="AA93" s="30"/>
      <c r="AB93" s="30"/>
      <c r="AJ93" s="105"/>
      <c r="AK93" s="105"/>
      <c r="AL93" s="105"/>
      <c r="AM93" s="105"/>
      <c r="AO93" s="105"/>
      <c r="AR93" s="104"/>
      <c r="AU93" s="101"/>
      <c r="AV93" s="101"/>
      <c r="BH93" s="104"/>
      <c r="BI93" s="104"/>
      <c r="BJ93" s="108"/>
      <c r="BM93" s="109"/>
      <c r="BN93" s="110"/>
      <c r="BP93" s="111"/>
      <c r="BQ93" s="111"/>
      <c r="BR93" s="111"/>
      <c r="BS93" s="111"/>
      <c r="BT93" s="111"/>
      <c r="BU93" s="111"/>
      <c r="CB93" s="112"/>
      <c r="CU93" s="113"/>
      <c r="CV93" s="113"/>
    </row>
    <row r="94" spans="2:100" x14ac:dyDescent="0.25">
      <c r="B94" s="19"/>
      <c r="C94" s="8">
        <f t="shared" si="3"/>
        <v>0</v>
      </c>
      <c r="D94" s="8"/>
      <c r="E94" s="27"/>
      <c r="F94" s="8"/>
      <c r="G94" s="19"/>
      <c r="H94" s="32">
        <f t="shared" si="4"/>
        <v>61</v>
      </c>
      <c r="I94" s="44" t="s">
        <v>260</v>
      </c>
      <c r="J94" s="66" t="s">
        <v>261</v>
      </c>
      <c r="K94" s="34">
        <v>1.064650843716541</v>
      </c>
      <c r="L94" s="38" t="s">
        <v>2</v>
      </c>
      <c r="M94" s="34">
        <v>0.87461970713939574</v>
      </c>
      <c r="N94" s="34">
        <v>0.48480962024633711</v>
      </c>
      <c r="O94" s="36">
        <v>4.3730985356969789</v>
      </c>
      <c r="P94" s="38">
        <v>2.4240481012316857</v>
      </c>
      <c r="Q94" s="38">
        <v>2.5759518987683143</v>
      </c>
      <c r="R94" s="40">
        <v>5.0753836296070416</v>
      </c>
      <c r="S94" s="35">
        <f t="shared" si="8"/>
        <v>7.5383629607042479E-2</v>
      </c>
      <c r="T94" s="35">
        <f t="shared" si="6"/>
        <v>1.0150767259214084</v>
      </c>
      <c r="U94" s="20">
        <f t="shared" si="7"/>
        <v>5</v>
      </c>
      <c r="V94" s="19"/>
      <c r="W94" s="8"/>
      <c r="X94" s="8"/>
      <c r="Y94" s="8"/>
      <c r="Z94" s="27"/>
      <c r="AA94" s="30"/>
      <c r="AB94" s="30"/>
      <c r="AJ94" s="105"/>
      <c r="AK94" s="105"/>
      <c r="AL94" s="105"/>
      <c r="AM94" s="105"/>
      <c r="AO94" s="105"/>
      <c r="AR94" s="104"/>
      <c r="AU94" s="101"/>
      <c r="AV94" s="101"/>
      <c r="BH94" s="104"/>
      <c r="BI94" s="104"/>
      <c r="BJ94" s="108"/>
      <c r="BM94" s="109"/>
      <c r="BN94" s="110"/>
      <c r="BP94" s="111"/>
      <c r="BQ94" s="111"/>
      <c r="BR94" s="111"/>
      <c r="BS94" s="111"/>
      <c r="BT94" s="111"/>
      <c r="BU94" s="111"/>
      <c r="CB94" s="112"/>
      <c r="CU94" s="113"/>
      <c r="CV94" s="113"/>
    </row>
    <row r="95" spans="2:100" x14ac:dyDescent="0.25">
      <c r="B95" s="19"/>
      <c r="C95" s="8">
        <f t="shared" si="3"/>
        <v>0</v>
      </c>
      <c r="D95" s="8"/>
      <c r="E95" s="27"/>
      <c r="F95" s="8"/>
      <c r="G95" s="19"/>
      <c r="H95" s="32">
        <f t="shared" si="4"/>
        <v>62</v>
      </c>
      <c r="I95" s="45" t="s">
        <v>262</v>
      </c>
      <c r="J95" s="32" t="s">
        <v>263</v>
      </c>
      <c r="K95" s="35">
        <v>1.0821041362364843</v>
      </c>
      <c r="L95" s="39" t="s">
        <v>2</v>
      </c>
      <c r="M95" s="35">
        <v>0.88294759285892688</v>
      </c>
      <c r="N95" s="35">
        <v>0.46947156278589086</v>
      </c>
      <c r="O95" s="37">
        <v>4.4147379642946341</v>
      </c>
      <c r="P95" s="39">
        <v>2.3473578139294542</v>
      </c>
      <c r="Q95" s="39">
        <v>2.6526421860705458</v>
      </c>
      <c r="R95" s="41">
        <v>5.1503807491005418</v>
      </c>
      <c r="S95" s="35">
        <f t="shared" si="8"/>
        <v>7.4997119493500186E-2</v>
      </c>
      <c r="T95" s="35">
        <f t="shared" si="6"/>
        <v>1.0147766405392507</v>
      </c>
      <c r="U95" s="20">
        <f t="shared" si="7"/>
        <v>5</v>
      </c>
      <c r="V95" s="19"/>
      <c r="W95" s="8"/>
      <c r="X95" s="8"/>
      <c r="Y95" s="8"/>
      <c r="Z95" s="27"/>
      <c r="AA95" s="30"/>
      <c r="AB95" s="30"/>
      <c r="AJ95" s="105"/>
      <c r="AK95" s="105"/>
      <c r="AL95" s="105"/>
      <c r="AM95" s="105"/>
      <c r="AO95" s="105"/>
      <c r="AR95" s="104"/>
      <c r="AU95" s="101"/>
      <c r="AV95" s="101"/>
      <c r="BH95" s="104"/>
      <c r="BI95" s="104"/>
      <c r="BJ95" s="108"/>
      <c r="BM95" s="109"/>
      <c r="BN95" s="110"/>
      <c r="BP95" s="111"/>
      <c r="BQ95" s="111"/>
      <c r="BR95" s="111"/>
      <c r="BS95" s="111"/>
      <c r="BT95" s="111"/>
      <c r="BU95" s="111"/>
      <c r="CB95" s="112"/>
      <c r="CU95" s="113"/>
      <c r="CV95" s="113"/>
    </row>
    <row r="96" spans="2:100" x14ac:dyDescent="0.25">
      <c r="B96" s="19"/>
      <c r="C96" s="8">
        <f t="shared" si="3"/>
        <v>0</v>
      </c>
      <c r="D96" s="8"/>
      <c r="E96" s="27"/>
      <c r="F96" s="8"/>
      <c r="G96" s="19"/>
      <c r="H96" s="32">
        <f t="shared" si="4"/>
        <v>63</v>
      </c>
      <c r="I96" s="44" t="s">
        <v>264</v>
      </c>
      <c r="J96" s="66" t="s">
        <v>265</v>
      </c>
      <c r="K96" s="34">
        <v>1.0995574287564276</v>
      </c>
      <c r="L96" s="38" t="s">
        <v>2</v>
      </c>
      <c r="M96" s="34">
        <v>0.89100652418836779</v>
      </c>
      <c r="N96" s="34">
        <v>0.4539904997395468</v>
      </c>
      <c r="O96" s="36">
        <v>4.4550326209418394</v>
      </c>
      <c r="P96" s="38">
        <v>2.2699524986977342</v>
      </c>
      <c r="Q96" s="38">
        <v>2.7300475013022658</v>
      </c>
      <c r="R96" s="40">
        <v>5.2249856471594889</v>
      </c>
      <c r="S96" s="35">
        <f t="shared" si="8"/>
        <v>7.46048980589471E-2</v>
      </c>
      <c r="T96" s="35">
        <f t="shared" si="6"/>
        <v>1.0144853170461186</v>
      </c>
      <c r="U96" s="20">
        <f t="shared" si="7"/>
        <v>5</v>
      </c>
      <c r="V96" s="19"/>
      <c r="W96" s="8"/>
      <c r="X96" s="8"/>
      <c r="Y96" s="8"/>
      <c r="Z96" s="27"/>
      <c r="AA96" s="30"/>
      <c r="AB96" s="30"/>
      <c r="AJ96" s="105"/>
      <c r="AK96" s="105"/>
      <c r="AL96" s="105"/>
      <c r="AM96" s="105"/>
      <c r="AO96" s="105"/>
      <c r="AR96" s="104"/>
      <c r="AU96" s="101"/>
      <c r="AV96" s="101"/>
      <c r="BH96" s="104"/>
      <c r="BI96" s="104"/>
      <c r="BJ96" s="108"/>
      <c r="BM96" s="109"/>
      <c r="BN96" s="110"/>
      <c r="BP96" s="111"/>
      <c r="BQ96" s="111"/>
      <c r="BR96" s="111"/>
      <c r="BS96" s="111"/>
      <c r="BT96" s="111"/>
      <c r="BU96" s="111"/>
      <c r="CB96" s="112"/>
      <c r="CU96" s="113"/>
      <c r="CV96" s="113"/>
    </row>
    <row r="97" spans="2:100" x14ac:dyDescent="0.25">
      <c r="B97" s="19"/>
      <c r="C97" s="8">
        <f t="shared" si="3"/>
        <v>0</v>
      </c>
      <c r="D97" s="8"/>
      <c r="E97" s="27"/>
      <c r="F97" s="8"/>
      <c r="G97" s="19"/>
      <c r="H97" s="32">
        <f t="shared" si="4"/>
        <v>64</v>
      </c>
      <c r="I97" s="45" t="s">
        <v>266</v>
      </c>
      <c r="J97" s="32" t="s">
        <v>267</v>
      </c>
      <c r="K97" s="35">
        <v>1.1170107212763709</v>
      </c>
      <c r="L97" s="39" t="s">
        <v>2</v>
      </c>
      <c r="M97" s="35">
        <v>0.89879404629916704</v>
      </c>
      <c r="N97" s="35">
        <v>0.43837114678907746</v>
      </c>
      <c r="O97" s="37">
        <v>4.493970231495835</v>
      </c>
      <c r="P97" s="39">
        <v>2.1918557339453875</v>
      </c>
      <c r="Q97" s="39">
        <v>2.8081442660546125</v>
      </c>
      <c r="R97" s="41">
        <v>5.2991926423320495</v>
      </c>
      <c r="S97" s="35">
        <f t="shared" si="8"/>
        <v>7.4206995172560575E-2</v>
      </c>
      <c r="T97" s="35">
        <f t="shared" si="6"/>
        <v>1.014202334739982</v>
      </c>
      <c r="U97" s="20">
        <f t="shared" si="7"/>
        <v>5</v>
      </c>
      <c r="V97" s="19"/>
      <c r="W97" s="8"/>
      <c r="X97" s="8"/>
      <c r="Y97" s="8"/>
      <c r="Z97" s="27"/>
      <c r="AA97" s="30"/>
      <c r="AB97" s="30"/>
      <c r="AJ97" s="105"/>
      <c r="AK97" s="105"/>
      <c r="AL97" s="105"/>
      <c r="AM97" s="105"/>
      <c r="AO97" s="105"/>
      <c r="AR97" s="104"/>
      <c r="AU97" s="101"/>
      <c r="AV97" s="101"/>
      <c r="BH97" s="104"/>
      <c r="BI97" s="104"/>
      <c r="BJ97" s="108"/>
      <c r="BM97" s="109"/>
      <c r="BN97" s="110"/>
      <c r="BP97" s="111"/>
      <c r="BQ97" s="111"/>
      <c r="BR97" s="111"/>
      <c r="BS97" s="111"/>
      <c r="BT97" s="111"/>
      <c r="BU97" s="111"/>
      <c r="CB97" s="112"/>
      <c r="CU97" s="113"/>
      <c r="CV97" s="113"/>
    </row>
    <row r="98" spans="2:100" x14ac:dyDescent="0.25">
      <c r="B98" s="19"/>
      <c r="C98" s="8">
        <f t="shared" si="3"/>
        <v>0</v>
      </c>
      <c r="D98" s="8"/>
      <c r="E98" s="27"/>
      <c r="F98" s="8"/>
      <c r="G98" s="19"/>
      <c r="H98" s="32">
        <f t="shared" si="4"/>
        <v>65</v>
      </c>
      <c r="I98" s="44" t="s">
        <v>268</v>
      </c>
      <c r="J98" s="66" t="s">
        <v>269</v>
      </c>
      <c r="K98" s="34">
        <v>1.1344640137963142</v>
      </c>
      <c r="L98" s="38" t="s">
        <v>2</v>
      </c>
      <c r="M98" s="34">
        <v>0.90630778703664994</v>
      </c>
      <c r="N98" s="34">
        <v>0.42261826174069944</v>
      </c>
      <c r="O98" s="36">
        <v>4.5315389351832494</v>
      </c>
      <c r="P98" s="38">
        <v>2.1130913087034973</v>
      </c>
      <c r="Q98" s="38">
        <v>2.8869086912965027</v>
      </c>
      <c r="R98" s="40">
        <v>5.3729960834682382</v>
      </c>
      <c r="S98" s="35">
        <f t="shared" si="8"/>
        <v>7.3803441136188752E-2</v>
      </c>
      <c r="T98" s="35">
        <f t="shared" si="6"/>
        <v>1.0139272991411215</v>
      </c>
      <c r="U98" s="20">
        <f t="shared" si="7"/>
        <v>5</v>
      </c>
      <c r="V98" s="19"/>
      <c r="W98" s="8"/>
      <c r="X98" s="8"/>
      <c r="Y98" s="8"/>
      <c r="Z98" s="27"/>
      <c r="AA98" s="30"/>
      <c r="AB98" s="30"/>
      <c r="AJ98" s="105"/>
      <c r="AK98" s="105"/>
      <c r="AL98" s="105"/>
      <c r="AM98" s="105"/>
      <c r="AO98" s="105"/>
      <c r="AR98" s="104"/>
      <c r="AU98" s="101"/>
      <c r="AV98" s="101"/>
      <c r="BH98" s="104"/>
      <c r="BI98" s="104"/>
      <c r="BJ98" s="108"/>
      <c r="BM98" s="109"/>
      <c r="BN98" s="110"/>
      <c r="BP98" s="111"/>
      <c r="BQ98" s="111"/>
      <c r="BR98" s="111"/>
      <c r="BS98" s="111"/>
      <c r="BT98" s="111"/>
      <c r="BU98" s="111"/>
      <c r="CB98" s="112"/>
      <c r="CU98" s="113"/>
      <c r="CV98" s="113"/>
    </row>
    <row r="99" spans="2:100" x14ac:dyDescent="0.25">
      <c r="B99" s="19"/>
      <c r="C99" s="8">
        <f t="shared" ref="C99:C105" si="9">BX99</f>
        <v>0</v>
      </c>
      <c r="D99" s="8"/>
      <c r="E99" s="27"/>
      <c r="F99" s="8"/>
      <c r="G99" s="19"/>
      <c r="H99" s="32">
        <f t="shared" si="4"/>
        <v>66</v>
      </c>
      <c r="I99" s="45" t="s">
        <v>270</v>
      </c>
      <c r="J99" s="32" t="s">
        <v>271</v>
      </c>
      <c r="K99" s="35">
        <v>1.1519173063162575</v>
      </c>
      <c r="L99" s="39" t="s">
        <v>2</v>
      </c>
      <c r="M99" s="35">
        <v>0.91354545764260087</v>
      </c>
      <c r="N99" s="35">
        <v>0.40673664307580021</v>
      </c>
      <c r="O99" s="37">
        <v>4.5677272882130042</v>
      </c>
      <c r="P99" s="39">
        <v>2.0336832153790012</v>
      </c>
      <c r="Q99" s="39">
        <v>2.9663167846209988</v>
      </c>
      <c r="R99" s="41">
        <v>5.4463903501502706</v>
      </c>
      <c r="S99" s="35">
        <f t="shared" si="8"/>
        <v>7.3394266682032416E-2</v>
      </c>
      <c r="T99" s="35">
        <f t="shared" si="6"/>
        <v>1.0136598399741725</v>
      </c>
      <c r="U99" s="20">
        <f t="shared" si="7"/>
        <v>5</v>
      </c>
      <c r="V99" s="19"/>
      <c r="W99" s="8"/>
      <c r="X99" s="8"/>
      <c r="Y99" s="8"/>
      <c r="Z99" s="27"/>
      <c r="AA99" s="30"/>
      <c r="AB99" s="30"/>
      <c r="AJ99" s="105"/>
      <c r="AK99" s="105"/>
      <c r="AL99" s="105"/>
      <c r="AM99" s="105"/>
      <c r="AO99" s="105"/>
      <c r="AR99" s="104"/>
      <c r="AU99" s="101"/>
      <c r="AV99" s="101"/>
      <c r="BH99" s="104"/>
      <c r="BI99" s="104"/>
      <c r="BJ99" s="108"/>
      <c r="BM99" s="109"/>
      <c r="BN99" s="110"/>
      <c r="BP99" s="111"/>
      <c r="BQ99" s="111"/>
      <c r="BR99" s="111"/>
      <c r="BS99" s="111"/>
      <c r="BT99" s="111"/>
      <c r="BU99" s="111"/>
      <c r="CB99" s="112"/>
      <c r="CU99" s="113"/>
      <c r="CV99" s="113"/>
    </row>
    <row r="100" spans="2:100" x14ac:dyDescent="0.25">
      <c r="B100" s="19"/>
      <c r="C100" s="8">
        <f t="shared" si="9"/>
        <v>0</v>
      </c>
      <c r="D100" s="8"/>
      <c r="E100" s="27"/>
      <c r="F100" s="8"/>
      <c r="G100" s="19"/>
      <c r="H100" s="32">
        <f t="shared" ref="H100:H163" si="10">H99+1</f>
        <v>67</v>
      </c>
      <c r="I100" s="44" t="s">
        <v>272</v>
      </c>
      <c r="J100" s="66" t="s">
        <v>273</v>
      </c>
      <c r="K100" s="34">
        <v>1.1693705988362006</v>
      </c>
      <c r="L100" s="38" t="s">
        <v>2</v>
      </c>
      <c r="M100" s="34">
        <v>0.92050485345244026</v>
      </c>
      <c r="N100" s="34">
        <v>0.39073112848927394</v>
      </c>
      <c r="O100" s="36">
        <v>4.6025242672622015</v>
      </c>
      <c r="P100" s="38">
        <v>1.9536556424463698</v>
      </c>
      <c r="Q100" s="38">
        <v>3.0463443575536302</v>
      </c>
      <c r="R100" s="40">
        <v>5.5193698531205806</v>
      </c>
      <c r="S100" s="35">
        <f t="shared" si="8"/>
        <v>7.2979502970309973E-2</v>
      </c>
      <c r="T100" s="35">
        <f t="shared" ref="T100:T163" si="11">R100/R99</f>
        <v>1.0133996093336013</v>
      </c>
      <c r="U100" s="20">
        <f t="shared" ref="U100:U163" si="12">P100+Q100</f>
        <v>5</v>
      </c>
      <c r="V100" s="19"/>
      <c r="W100" s="8"/>
      <c r="X100" s="8"/>
      <c r="Y100" s="8"/>
      <c r="Z100" s="27"/>
      <c r="AA100" s="30"/>
      <c r="AB100" s="30"/>
      <c r="AJ100" s="105"/>
      <c r="AK100" s="105"/>
      <c r="AL100" s="105"/>
      <c r="AM100" s="105"/>
      <c r="AO100" s="105"/>
      <c r="AR100" s="104"/>
      <c r="AU100" s="101"/>
      <c r="AV100" s="101"/>
      <c r="BH100" s="104"/>
      <c r="BI100" s="104"/>
      <c r="BJ100" s="108"/>
      <c r="BM100" s="109"/>
      <c r="BN100" s="110"/>
      <c r="BP100" s="111"/>
      <c r="BQ100" s="111"/>
      <c r="BR100" s="111"/>
      <c r="BS100" s="111"/>
      <c r="BT100" s="111"/>
      <c r="BU100" s="111"/>
      <c r="CB100" s="112"/>
      <c r="CU100" s="113"/>
      <c r="CV100" s="113"/>
    </row>
    <row r="101" spans="2:100" x14ac:dyDescent="0.25">
      <c r="B101" s="19"/>
      <c r="C101" s="8">
        <f t="shared" si="9"/>
        <v>0</v>
      </c>
      <c r="D101" s="8"/>
      <c r="E101" s="27"/>
      <c r="F101" s="8"/>
      <c r="G101" s="19"/>
      <c r="H101" s="32">
        <f t="shared" si="10"/>
        <v>68</v>
      </c>
      <c r="I101" s="45" t="s">
        <v>274</v>
      </c>
      <c r="J101" s="32" t="s">
        <v>275</v>
      </c>
      <c r="K101" s="35">
        <v>1.1868238913561442</v>
      </c>
      <c r="L101" s="39" t="s">
        <v>2</v>
      </c>
      <c r="M101" s="35">
        <v>0.92718385456678742</v>
      </c>
      <c r="N101" s="35">
        <v>0.37460659341591196</v>
      </c>
      <c r="O101" s="37">
        <v>4.6359192728339371</v>
      </c>
      <c r="P101" s="39">
        <v>1.8730329670795598</v>
      </c>
      <c r="Q101" s="39">
        <v>3.1269670329204402</v>
      </c>
      <c r="R101" s="41">
        <v>5.5919290347074684</v>
      </c>
      <c r="S101" s="35">
        <f t="shared" si="8"/>
        <v>7.2559181586887789E-2</v>
      </c>
      <c r="T101" s="35">
        <f t="shared" si="11"/>
        <v>1.0131462800134445</v>
      </c>
      <c r="U101" s="20">
        <f t="shared" si="12"/>
        <v>5</v>
      </c>
      <c r="V101" s="19"/>
      <c r="W101" s="8"/>
      <c r="X101" s="8"/>
      <c r="Y101" s="8"/>
      <c r="Z101" s="27"/>
      <c r="AA101" s="30"/>
      <c r="AB101" s="30"/>
      <c r="AJ101" s="105"/>
      <c r="AK101" s="105"/>
      <c r="AL101" s="105"/>
      <c r="AM101" s="105"/>
      <c r="AO101" s="105"/>
      <c r="AR101" s="104"/>
      <c r="AU101" s="101"/>
      <c r="AV101" s="101"/>
      <c r="BH101" s="104"/>
      <c r="BI101" s="104"/>
      <c r="BJ101" s="108"/>
      <c r="BM101" s="109"/>
      <c r="BN101" s="110"/>
      <c r="BP101" s="111"/>
      <c r="BQ101" s="111"/>
      <c r="BR101" s="111"/>
      <c r="BS101" s="111"/>
      <c r="BT101" s="111"/>
      <c r="BU101" s="111"/>
      <c r="CB101" s="112"/>
      <c r="CU101" s="113"/>
      <c r="CV101" s="113"/>
    </row>
    <row r="102" spans="2:100" x14ac:dyDescent="0.25">
      <c r="B102" s="19"/>
      <c r="C102" s="8">
        <f t="shared" si="9"/>
        <v>0</v>
      </c>
      <c r="D102" s="8"/>
      <c r="E102" s="27"/>
      <c r="F102" s="8"/>
      <c r="G102" s="19"/>
      <c r="H102" s="32">
        <f t="shared" si="10"/>
        <v>69</v>
      </c>
      <c r="I102" s="44" t="s">
        <v>276</v>
      </c>
      <c r="J102" s="66" t="s">
        <v>277</v>
      </c>
      <c r="K102" s="34">
        <v>1.2042771838760873</v>
      </c>
      <c r="L102" s="38" t="s">
        <v>2</v>
      </c>
      <c r="M102" s="34">
        <v>0.93358042649720174</v>
      </c>
      <c r="N102" s="34">
        <v>0.35836794954530038</v>
      </c>
      <c r="O102" s="36">
        <v>4.6679021324860086</v>
      </c>
      <c r="P102" s="38">
        <v>1.791839747726502</v>
      </c>
      <c r="Q102" s="38">
        <v>3.208160252273498</v>
      </c>
      <c r="R102" s="40">
        <v>5.6640623692483283</v>
      </c>
      <c r="S102" s="35">
        <f t="shared" si="8"/>
        <v>7.2133334540859906E-2</v>
      </c>
      <c r="T102" s="35">
        <f t="shared" si="11"/>
        <v>1.0128995439844013</v>
      </c>
      <c r="U102" s="20">
        <f t="shared" si="12"/>
        <v>5</v>
      </c>
      <c r="V102" s="19"/>
      <c r="W102" s="8"/>
      <c r="X102" s="8"/>
      <c r="Y102" s="8"/>
      <c r="Z102" s="27"/>
      <c r="AA102" s="30"/>
      <c r="AB102" s="30"/>
      <c r="AJ102" s="105"/>
      <c r="AK102" s="105"/>
      <c r="AL102" s="105"/>
      <c r="AM102" s="105"/>
      <c r="AO102" s="105"/>
      <c r="AR102" s="104"/>
      <c r="AU102" s="101"/>
      <c r="AV102" s="101"/>
      <c r="BH102" s="104"/>
      <c r="BI102" s="104"/>
      <c r="BJ102" s="108"/>
      <c r="BM102" s="109"/>
      <c r="BN102" s="110"/>
      <c r="BP102" s="111"/>
      <c r="BQ102" s="111"/>
      <c r="BR102" s="111"/>
      <c r="BS102" s="111"/>
      <c r="BT102" s="111"/>
      <c r="BU102" s="111"/>
      <c r="CB102" s="112"/>
      <c r="CU102" s="113"/>
      <c r="CV102" s="113"/>
    </row>
    <row r="103" spans="2:100" x14ac:dyDescent="0.25">
      <c r="B103" s="19"/>
      <c r="C103" s="8">
        <f t="shared" si="9"/>
        <v>0</v>
      </c>
      <c r="D103" s="8"/>
      <c r="E103" s="27"/>
      <c r="F103" s="8"/>
      <c r="G103" s="19"/>
      <c r="H103" s="32">
        <f t="shared" si="10"/>
        <v>70</v>
      </c>
      <c r="I103" s="45" t="s">
        <v>278</v>
      </c>
      <c r="J103" s="32" t="s">
        <v>279</v>
      </c>
      <c r="K103" s="35">
        <v>1.2217304763960306</v>
      </c>
      <c r="L103" s="39" t="s">
        <v>2</v>
      </c>
      <c r="M103" s="35">
        <v>0.93969262078590832</v>
      </c>
      <c r="N103" s="35">
        <v>0.34202014332566882</v>
      </c>
      <c r="O103" s="37">
        <v>4.6984631039295417</v>
      </c>
      <c r="P103" s="39">
        <v>1.7101007166283442</v>
      </c>
      <c r="Q103" s="39">
        <v>3.289899283371656</v>
      </c>
      <c r="R103" s="41">
        <v>5.7357643635104605</v>
      </c>
      <c r="S103" s="35">
        <f t="shared" si="8"/>
        <v>7.1701994262132196E-2</v>
      </c>
      <c r="T103" s="35">
        <f t="shared" si="11"/>
        <v>1.0126591110033358</v>
      </c>
      <c r="U103" s="20">
        <f t="shared" si="12"/>
        <v>5</v>
      </c>
      <c r="V103" s="19"/>
      <c r="W103" s="8"/>
      <c r="X103" s="8"/>
      <c r="Y103" s="8"/>
      <c r="Z103" s="27"/>
      <c r="AA103" s="30"/>
      <c r="AB103" s="30"/>
      <c r="AJ103" s="105"/>
      <c r="AK103" s="105"/>
      <c r="AL103" s="105"/>
      <c r="AM103" s="105"/>
      <c r="AO103" s="105"/>
      <c r="AR103" s="104"/>
      <c r="AU103" s="101"/>
      <c r="AV103" s="101"/>
      <c r="BH103" s="104"/>
      <c r="BI103" s="104"/>
      <c r="BJ103" s="108"/>
      <c r="BM103" s="109"/>
      <c r="BN103" s="110"/>
      <c r="BP103" s="111"/>
      <c r="BQ103" s="111"/>
      <c r="BR103" s="111"/>
      <c r="BS103" s="111"/>
      <c r="BT103" s="111"/>
      <c r="BU103" s="111"/>
      <c r="CB103" s="112"/>
      <c r="CU103" s="113"/>
      <c r="CV103" s="113"/>
    </row>
    <row r="104" spans="2:100" x14ac:dyDescent="0.25">
      <c r="B104" s="19"/>
      <c r="C104" s="8">
        <f t="shared" si="9"/>
        <v>0</v>
      </c>
      <c r="D104" s="8"/>
      <c r="E104" s="27"/>
      <c r="F104" s="8"/>
      <c r="G104" s="19"/>
      <c r="H104" s="32">
        <f t="shared" si="10"/>
        <v>71</v>
      </c>
      <c r="I104" s="44" t="s">
        <v>280</v>
      </c>
      <c r="J104" s="66" t="s">
        <v>281</v>
      </c>
      <c r="K104" s="34">
        <v>1.2391837689159739</v>
      </c>
      <c r="L104" s="38" t="s">
        <v>2</v>
      </c>
      <c r="M104" s="34">
        <v>0.94551857559931674</v>
      </c>
      <c r="N104" s="34">
        <v>0.32556815445715676</v>
      </c>
      <c r="O104" s="36">
        <v>4.7275928779965835</v>
      </c>
      <c r="P104" s="38">
        <v>1.6278407722857837</v>
      </c>
      <c r="Q104" s="38">
        <v>3.3721592277142163</v>
      </c>
      <c r="R104" s="40">
        <v>5.8070295571093968</v>
      </c>
      <c r="S104" s="35">
        <f t="shared" si="8"/>
        <v>7.1265193598936349E-2</v>
      </c>
      <c r="T104" s="35">
        <f t="shared" si="11"/>
        <v>1.0124247073419383</v>
      </c>
      <c r="U104" s="20">
        <f t="shared" si="12"/>
        <v>5</v>
      </c>
      <c r="V104" s="19"/>
      <c r="W104" s="8"/>
      <c r="X104" s="8"/>
      <c r="Y104" s="8"/>
      <c r="Z104" s="27"/>
      <c r="AA104" s="30"/>
      <c r="AB104" s="30"/>
      <c r="AJ104" s="105"/>
      <c r="AK104" s="105"/>
      <c r="AL104" s="105"/>
      <c r="AM104" s="105"/>
      <c r="AO104" s="105"/>
      <c r="AR104" s="104"/>
      <c r="AU104" s="101"/>
      <c r="AV104" s="101"/>
      <c r="BH104" s="104"/>
      <c r="BI104" s="104"/>
      <c r="BJ104" s="108"/>
      <c r="BM104" s="109"/>
      <c r="BN104" s="110"/>
      <c r="BP104" s="111"/>
      <c r="BQ104" s="111"/>
      <c r="BR104" s="111"/>
      <c r="BS104" s="111"/>
      <c r="BT104" s="111"/>
      <c r="BU104" s="111"/>
      <c r="CB104" s="112"/>
      <c r="CU104" s="113"/>
      <c r="CV104" s="113"/>
    </row>
    <row r="105" spans="2:100" x14ac:dyDescent="0.25">
      <c r="B105" s="21"/>
      <c r="C105" s="12">
        <f t="shared" si="9"/>
        <v>0</v>
      </c>
      <c r="D105" s="12"/>
      <c r="E105" s="28"/>
      <c r="F105" s="8"/>
      <c r="G105" s="19"/>
      <c r="H105" s="32">
        <f t="shared" si="10"/>
        <v>72</v>
      </c>
      <c r="I105" s="45" t="s">
        <v>282</v>
      </c>
      <c r="J105" s="32" t="s">
        <v>283</v>
      </c>
      <c r="K105" s="46">
        <v>1.2566370614359172</v>
      </c>
      <c r="L105" s="38" t="s">
        <v>2</v>
      </c>
      <c r="M105" s="35">
        <v>0.95105651629515353</v>
      </c>
      <c r="N105" s="35">
        <v>0.30901699437494745</v>
      </c>
      <c r="O105" s="37">
        <v>4.7552825814757673</v>
      </c>
      <c r="P105" s="39">
        <v>1.5450849718747373</v>
      </c>
      <c r="Q105" s="35">
        <v>3.4549150281252627</v>
      </c>
      <c r="R105" s="39">
        <v>5.8778525229247309</v>
      </c>
      <c r="S105" s="35">
        <f t="shared" si="8"/>
        <v>7.0822965815334094E-2</v>
      </c>
      <c r="T105" s="35">
        <f t="shared" si="11"/>
        <v>1.0121960746228038</v>
      </c>
      <c r="U105" s="20">
        <f t="shared" si="12"/>
        <v>5</v>
      </c>
      <c r="V105" s="19"/>
      <c r="W105" s="8"/>
      <c r="X105" s="8"/>
      <c r="Y105" s="8"/>
      <c r="Z105" s="27"/>
      <c r="AA105" s="30"/>
      <c r="AB105" s="30"/>
      <c r="AJ105" s="105"/>
      <c r="AK105" s="105"/>
      <c r="AL105" s="105"/>
      <c r="AM105" s="105"/>
      <c r="AO105" s="105"/>
      <c r="AR105" s="104"/>
      <c r="AU105" s="101"/>
      <c r="AV105" s="101"/>
      <c r="BH105" s="104"/>
      <c r="BI105" s="104"/>
      <c r="BJ105" s="108"/>
      <c r="BM105" s="109"/>
      <c r="BN105" s="110"/>
      <c r="BP105" s="111"/>
      <c r="BQ105" s="111"/>
      <c r="BR105" s="111"/>
      <c r="BS105" s="111"/>
      <c r="BT105" s="111"/>
      <c r="BU105" s="111"/>
      <c r="CB105" s="112"/>
      <c r="CU105" s="113"/>
      <c r="CV105" s="113"/>
    </row>
    <row r="106" spans="2:100" x14ac:dyDescent="0.25">
      <c r="B106" s="21"/>
      <c r="C106" s="12"/>
      <c r="D106" s="12"/>
      <c r="E106" s="12"/>
      <c r="F106" s="8"/>
      <c r="G106" s="21"/>
      <c r="H106" s="32">
        <f t="shared" si="10"/>
        <v>73</v>
      </c>
      <c r="I106" s="44" t="s">
        <v>284</v>
      </c>
      <c r="J106" s="66" t="s">
        <v>285</v>
      </c>
      <c r="K106" s="34">
        <v>1.2740903539558606</v>
      </c>
      <c r="L106" s="38" t="s">
        <v>2</v>
      </c>
      <c r="M106" s="34">
        <v>0.95630475596303544</v>
      </c>
      <c r="N106" s="34">
        <v>0.29237170472273677</v>
      </c>
      <c r="O106" s="36">
        <v>4.7815237798151768</v>
      </c>
      <c r="P106" s="38">
        <v>1.4618585236136838</v>
      </c>
      <c r="Q106" s="38">
        <v>3.5381414763863162</v>
      </c>
      <c r="R106" s="40">
        <v>5.9482278675134124</v>
      </c>
      <c r="S106" s="35">
        <f t="shared" si="8"/>
        <v>7.0375344588681443E-2</v>
      </c>
      <c r="T106" s="35">
        <f t="shared" si="11"/>
        <v>1.011972968752483</v>
      </c>
      <c r="U106" s="20">
        <f t="shared" si="12"/>
        <v>5</v>
      </c>
      <c r="V106" s="21"/>
      <c r="W106" s="12"/>
      <c r="X106" s="12"/>
      <c r="Y106" s="12"/>
      <c r="Z106" s="28"/>
      <c r="AA106" s="30"/>
      <c r="AB106" s="30"/>
      <c r="AJ106" s="105"/>
      <c r="AK106" s="105"/>
      <c r="AL106" s="105"/>
      <c r="AM106" s="105"/>
      <c r="AO106" s="105"/>
      <c r="AR106" s="104"/>
      <c r="AU106" s="101"/>
      <c r="AV106" s="101"/>
      <c r="BH106" s="104"/>
      <c r="BI106" s="104"/>
      <c r="BJ106" s="108"/>
      <c r="BM106" s="109"/>
      <c r="BN106" s="110"/>
      <c r="BP106" s="111"/>
      <c r="BQ106" s="111"/>
      <c r="BR106" s="111"/>
      <c r="BS106" s="111"/>
      <c r="BT106" s="111"/>
      <c r="BU106" s="111"/>
      <c r="CB106" s="112"/>
      <c r="CU106" s="113"/>
      <c r="CV106" s="113"/>
    </row>
    <row r="107" spans="2:100" x14ac:dyDescent="0.25">
      <c r="H107" s="32">
        <f t="shared" si="10"/>
        <v>74</v>
      </c>
      <c r="I107" s="45" t="s">
        <v>286</v>
      </c>
      <c r="J107" s="32" t="s">
        <v>287</v>
      </c>
      <c r="K107" s="35">
        <v>1.2915436464758039</v>
      </c>
      <c r="L107" s="39" t="s">
        <v>2</v>
      </c>
      <c r="M107" s="35">
        <v>0.96126169593831889</v>
      </c>
      <c r="N107" s="35">
        <v>0.27563735581699916</v>
      </c>
      <c r="O107" s="37">
        <v>4.8063084796915945</v>
      </c>
      <c r="P107" s="39">
        <v>1.3781867790849958</v>
      </c>
      <c r="Q107" s="39">
        <v>3.621813220915004</v>
      </c>
      <c r="R107" s="41">
        <v>6.0181502315204831</v>
      </c>
      <c r="S107" s="35">
        <f t="shared" si="8"/>
        <v>6.9922364007070748E-2</v>
      </c>
      <c r="T107" s="35">
        <f t="shared" si="11"/>
        <v>1.0117551589422045</v>
      </c>
      <c r="U107" s="20">
        <f t="shared" si="12"/>
        <v>5</v>
      </c>
      <c r="AA107" s="30"/>
      <c r="AB107" s="30"/>
      <c r="AJ107" s="105"/>
      <c r="AK107" s="105"/>
      <c r="AL107" s="105"/>
      <c r="AM107" s="105"/>
      <c r="AO107" s="105"/>
      <c r="AR107" s="104"/>
      <c r="AU107" s="101"/>
      <c r="AV107" s="101"/>
      <c r="BH107" s="104"/>
      <c r="BI107" s="104"/>
      <c r="BJ107" s="108"/>
      <c r="BM107" s="109"/>
      <c r="BN107" s="110"/>
      <c r="BP107" s="111"/>
      <c r="BQ107" s="111"/>
      <c r="BR107" s="111"/>
      <c r="BS107" s="111"/>
      <c r="BT107" s="111"/>
      <c r="BU107" s="111"/>
      <c r="CB107" s="112"/>
      <c r="CU107" s="113"/>
      <c r="CV107" s="113"/>
    </row>
    <row r="108" spans="2:100" x14ac:dyDescent="0.25">
      <c r="H108" s="32">
        <f t="shared" si="10"/>
        <v>75</v>
      </c>
      <c r="I108" s="44" t="s">
        <v>288</v>
      </c>
      <c r="J108" s="66" t="s">
        <v>289</v>
      </c>
      <c r="K108" s="34">
        <v>1.3089969389957472</v>
      </c>
      <c r="L108" s="38" t="s">
        <v>2</v>
      </c>
      <c r="M108" s="34">
        <v>0.96592582628906831</v>
      </c>
      <c r="N108" s="34">
        <v>0.25881904510252074</v>
      </c>
      <c r="O108" s="36">
        <v>4.8296291314453415</v>
      </c>
      <c r="P108" s="38">
        <v>1.2940952255126037</v>
      </c>
      <c r="Q108" s="38">
        <v>3.7059047744873963</v>
      </c>
      <c r="R108" s="40">
        <v>6.087614290087207</v>
      </c>
      <c r="S108" s="35">
        <f t="shared" si="8"/>
        <v>6.9464058566723885E-2</v>
      </c>
      <c r="T108" s="35">
        <f t="shared" si="11"/>
        <v>1.0115424268079751</v>
      </c>
      <c r="U108" s="20">
        <f t="shared" si="12"/>
        <v>5</v>
      </c>
      <c r="W108" s="8"/>
      <c r="AA108" s="30"/>
      <c r="AB108" s="30"/>
      <c r="AJ108" s="105"/>
      <c r="AK108" s="105"/>
      <c r="AL108" s="105"/>
      <c r="AM108" s="105"/>
      <c r="AO108" s="105"/>
      <c r="AR108" s="104"/>
      <c r="AU108" s="101"/>
      <c r="AV108" s="101"/>
      <c r="BH108" s="104"/>
      <c r="BI108" s="104"/>
      <c r="BJ108" s="108"/>
      <c r="BM108" s="109"/>
      <c r="BN108" s="110"/>
      <c r="BP108" s="111"/>
      <c r="BQ108" s="111"/>
      <c r="BR108" s="111"/>
      <c r="BS108" s="111"/>
      <c r="BT108" s="111"/>
      <c r="BU108" s="111"/>
      <c r="CB108" s="112"/>
      <c r="CU108" s="113"/>
      <c r="CV108" s="113"/>
    </row>
    <row r="109" spans="2:100" x14ac:dyDescent="0.25">
      <c r="H109" s="32">
        <f t="shared" si="10"/>
        <v>76</v>
      </c>
      <c r="I109" s="45" t="s">
        <v>290</v>
      </c>
      <c r="J109" s="32" t="s">
        <v>291</v>
      </c>
      <c r="K109" s="35">
        <v>1.3264502315156903</v>
      </c>
      <c r="L109" s="39" t="s">
        <v>2</v>
      </c>
      <c r="M109" s="35">
        <v>0.97029572627599647</v>
      </c>
      <c r="N109" s="35">
        <v>0.2419218955996679</v>
      </c>
      <c r="O109" s="37">
        <v>4.8514786313799823</v>
      </c>
      <c r="P109" s="39">
        <v>1.2096094779983395</v>
      </c>
      <c r="Q109" s="39">
        <v>3.7903905220016605</v>
      </c>
      <c r="R109" s="41">
        <v>6.1566147532565827</v>
      </c>
      <c r="S109" s="35">
        <f t="shared" si="8"/>
        <v>6.9000463169375692E-2</v>
      </c>
      <c r="T109" s="35">
        <f t="shared" si="11"/>
        <v>1.0113345655426516</v>
      </c>
      <c r="U109" s="20">
        <f t="shared" si="12"/>
        <v>5</v>
      </c>
      <c r="W109" s="8"/>
      <c r="AA109" s="30"/>
      <c r="AB109" s="30"/>
      <c r="AJ109" s="105"/>
      <c r="AK109" s="105"/>
      <c r="AL109" s="105"/>
      <c r="AM109" s="105"/>
      <c r="AO109" s="105"/>
      <c r="AR109" s="104"/>
      <c r="AU109" s="101"/>
      <c r="AV109" s="101"/>
      <c r="BH109" s="104"/>
      <c r="BI109" s="104"/>
      <c r="BJ109" s="108"/>
      <c r="BM109" s="109"/>
      <c r="BN109" s="110"/>
      <c r="BP109" s="111"/>
      <c r="BQ109" s="111"/>
      <c r="BR109" s="111"/>
      <c r="BS109" s="111"/>
      <c r="BT109" s="111"/>
      <c r="BU109" s="111"/>
      <c r="CB109" s="112"/>
      <c r="CU109" s="113"/>
      <c r="CV109" s="113"/>
    </row>
    <row r="110" spans="2:100" x14ac:dyDescent="0.25">
      <c r="H110" s="32">
        <f t="shared" si="10"/>
        <v>77</v>
      </c>
      <c r="I110" s="44" t="s">
        <v>292</v>
      </c>
      <c r="J110" s="66" t="s">
        <v>293</v>
      </c>
      <c r="K110" s="34">
        <v>1.3439035240356338</v>
      </c>
      <c r="L110" s="38" t="s">
        <v>2</v>
      </c>
      <c r="M110" s="34">
        <v>0.97437006478523525</v>
      </c>
      <c r="N110" s="34">
        <v>0.22495105434386492</v>
      </c>
      <c r="O110" s="36">
        <v>4.8718503239261759</v>
      </c>
      <c r="P110" s="38">
        <v>1.1247552717193245</v>
      </c>
      <c r="Q110" s="38">
        <v>3.8752447282806752</v>
      </c>
      <c r="R110" s="40">
        <v>6.2251463663761957</v>
      </c>
      <c r="S110" s="35">
        <f t="shared" si="8"/>
        <v>6.8531613119612977E-2</v>
      </c>
      <c r="T110" s="35">
        <f t="shared" si="11"/>
        <v>1.0111313791533509</v>
      </c>
      <c r="U110" s="20">
        <f t="shared" si="12"/>
        <v>5</v>
      </c>
      <c r="W110" s="8"/>
      <c r="AA110" s="30"/>
      <c r="AB110" s="30"/>
      <c r="AJ110" s="105"/>
      <c r="AK110" s="105"/>
      <c r="AL110" s="105"/>
      <c r="AM110" s="105"/>
      <c r="AO110" s="105"/>
      <c r="AR110" s="104"/>
      <c r="AU110" s="101"/>
      <c r="AV110" s="101"/>
      <c r="BH110" s="104"/>
      <c r="BI110" s="104"/>
      <c r="BJ110" s="108"/>
      <c r="BM110" s="109"/>
      <c r="BN110" s="110"/>
      <c r="BP110" s="111"/>
      <c r="BQ110" s="111"/>
      <c r="BR110" s="111"/>
      <c r="BS110" s="111"/>
      <c r="BT110" s="111"/>
      <c r="BU110" s="111"/>
      <c r="CB110" s="112"/>
      <c r="CU110" s="113"/>
      <c r="CV110" s="113"/>
    </row>
    <row r="111" spans="2:100" x14ac:dyDescent="0.25">
      <c r="H111" s="32">
        <f t="shared" si="10"/>
        <v>78</v>
      </c>
      <c r="I111" s="45" t="s">
        <v>294</v>
      </c>
      <c r="J111" s="32" t="s">
        <v>295</v>
      </c>
      <c r="K111" s="35">
        <v>1.3613568165555769</v>
      </c>
      <c r="L111" s="39" t="s">
        <v>2</v>
      </c>
      <c r="M111" s="35">
        <v>0.97814760073380558</v>
      </c>
      <c r="N111" s="35">
        <v>0.20791169081775945</v>
      </c>
      <c r="O111" s="37">
        <v>4.8907380036690276</v>
      </c>
      <c r="P111" s="39">
        <v>1.0395584540887972</v>
      </c>
      <c r="Q111" s="39">
        <v>3.9604415459112028</v>
      </c>
      <c r="R111" s="41">
        <v>6.2932039104983737</v>
      </c>
      <c r="S111" s="35">
        <f t="shared" si="8"/>
        <v>6.8057544122178015E-2</v>
      </c>
      <c r="T111" s="35">
        <f t="shared" si="11"/>
        <v>1.0109326817582598</v>
      </c>
      <c r="U111" s="20">
        <f t="shared" si="12"/>
        <v>5</v>
      </c>
      <c r="W111" s="8"/>
      <c r="AA111" s="30"/>
      <c r="AB111" s="30"/>
      <c r="AJ111" s="105"/>
      <c r="AK111" s="105"/>
      <c r="AL111" s="105"/>
      <c r="AM111" s="105"/>
      <c r="AO111" s="105"/>
      <c r="AR111" s="104"/>
      <c r="AU111" s="101"/>
      <c r="AV111" s="101"/>
      <c r="BH111" s="104"/>
      <c r="BI111" s="104"/>
      <c r="BJ111" s="108"/>
      <c r="BM111" s="109"/>
      <c r="BN111" s="110"/>
      <c r="BP111" s="111"/>
      <c r="BQ111" s="111"/>
      <c r="BR111" s="111"/>
      <c r="BS111" s="111"/>
      <c r="BT111" s="111"/>
      <c r="BU111" s="111"/>
      <c r="CB111" s="112"/>
      <c r="CU111" s="113"/>
      <c r="CV111" s="113"/>
    </row>
    <row r="112" spans="2:100" x14ac:dyDescent="0.25">
      <c r="H112" s="32">
        <f t="shared" si="10"/>
        <v>79</v>
      </c>
      <c r="I112" s="44" t="s">
        <v>296</v>
      </c>
      <c r="J112" s="66" t="s">
        <v>297</v>
      </c>
      <c r="K112" s="34">
        <v>1.3788101090755203</v>
      </c>
      <c r="L112" s="38" t="s">
        <v>2</v>
      </c>
      <c r="M112" s="34">
        <v>0.98162718344766398</v>
      </c>
      <c r="N112" s="34">
        <v>0.19080899537654492</v>
      </c>
      <c r="O112" s="36">
        <v>4.9081359172383197</v>
      </c>
      <c r="P112" s="38">
        <v>0.9540449768827246</v>
      </c>
      <c r="Q112" s="38">
        <v>4.0459550231172754</v>
      </c>
      <c r="R112" s="40">
        <v>6.3607822027776395</v>
      </c>
      <c r="S112" s="35">
        <f t="shared" si="8"/>
        <v>6.7578292279265817E-2</v>
      </c>
      <c r="T112" s="35">
        <f t="shared" si="11"/>
        <v>1.0107382969375156</v>
      </c>
      <c r="U112" s="20">
        <f t="shared" si="12"/>
        <v>5</v>
      </c>
      <c r="W112" s="8"/>
      <c r="AA112" s="30"/>
      <c r="AB112" s="30"/>
      <c r="AJ112" s="105"/>
      <c r="AK112" s="105"/>
      <c r="AL112" s="105"/>
      <c r="AM112" s="105"/>
      <c r="AO112" s="105"/>
      <c r="AR112" s="104"/>
      <c r="AU112" s="101"/>
      <c r="AV112" s="101"/>
      <c r="BH112" s="104"/>
      <c r="BI112" s="104"/>
      <c r="BJ112" s="108"/>
      <c r="BM112" s="109"/>
      <c r="BN112" s="110"/>
      <c r="BP112" s="111"/>
      <c r="BQ112" s="111"/>
      <c r="BR112" s="111"/>
      <c r="BS112" s="111"/>
      <c r="BT112" s="111"/>
      <c r="BU112" s="111"/>
      <c r="CB112" s="112"/>
      <c r="CU112" s="113"/>
      <c r="CV112" s="113"/>
    </row>
    <row r="113" spans="8:100" x14ac:dyDescent="0.25">
      <c r="H113" s="32">
        <f t="shared" si="10"/>
        <v>80</v>
      </c>
      <c r="I113" s="45" t="s">
        <v>298</v>
      </c>
      <c r="J113" s="32" t="s">
        <v>299</v>
      </c>
      <c r="K113" s="35">
        <v>1.3962634015954636</v>
      </c>
      <c r="L113" s="39" t="s">
        <v>2</v>
      </c>
      <c r="M113" s="35">
        <v>0.98480775301220802</v>
      </c>
      <c r="N113" s="35">
        <v>0.17364817766693041</v>
      </c>
      <c r="O113" s="37">
        <v>4.9240387650610398</v>
      </c>
      <c r="P113" s="39">
        <v>0.86824088833465207</v>
      </c>
      <c r="Q113" s="39">
        <v>4.1317591116653478</v>
      </c>
      <c r="R113" s="41">
        <v>6.4278760968653925</v>
      </c>
      <c r="S113" s="35">
        <f t="shared" si="8"/>
        <v>6.7093894087753014E-2</v>
      </c>
      <c r="T113" s="35">
        <f t="shared" si="11"/>
        <v>1.0105480571333592</v>
      </c>
      <c r="U113" s="20">
        <f t="shared" si="12"/>
        <v>5</v>
      </c>
      <c r="W113" s="8"/>
      <c r="AA113" s="30"/>
      <c r="AB113" s="30"/>
      <c r="AJ113" s="105"/>
      <c r="AK113" s="105"/>
      <c r="AL113" s="105"/>
      <c r="AM113" s="105"/>
      <c r="AO113" s="105"/>
      <c r="AR113" s="104"/>
      <c r="AU113" s="101"/>
      <c r="AV113" s="101"/>
      <c r="BH113" s="104"/>
      <c r="BI113" s="104"/>
      <c r="BJ113" s="108"/>
      <c r="BM113" s="109"/>
      <c r="BN113" s="110"/>
      <c r="BP113" s="111"/>
      <c r="BQ113" s="111"/>
      <c r="BR113" s="111"/>
      <c r="BS113" s="111"/>
      <c r="BT113" s="111"/>
      <c r="BU113" s="111"/>
      <c r="CB113" s="112"/>
      <c r="CU113" s="113"/>
      <c r="CV113" s="113"/>
    </row>
    <row r="114" spans="8:100" x14ac:dyDescent="0.25">
      <c r="H114" s="32">
        <f t="shared" si="10"/>
        <v>81</v>
      </c>
      <c r="I114" s="44" t="s">
        <v>300</v>
      </c>
      <c r="J114" s="66" t="s">
        <v>301</v>
      </c>
      <c r="K114" s="34">
        <v>1.4137166941154069</v>
      </c>
      <c r="L114" s="38" t="s">
        <v>2</v>
      </c>
      <c r="M114" s="34">
        <v>0.98768834059513777</v>
      </c>
      <c r="N114" s="34">
        <v>0.15643446504023092</v>
      </c>
      <c r="O114" s="36">
        <v>4.9384417029756893</v>
      </c>
      <c r="P114" s="38">
        <v>0.78217232520115465</v>
      </c>
      <c r="Q114" s="38">
        <v>4.217827674798845</v>
      </c>
      <c r="R114" s="40">
        <v>6.494480483301837</v>
      </c>
      <c r="S114" s="35">
        <f t="shared" si="8"/>
        <v>6.6604386436444507E-2</v>
      </c>
      <c r="T114" s="35">
        <f t="shared" si="11"/>
        <v>1.0103618030952595</v>
      </c>
      <c r="U114" s="20">
        <f t="shared" si="12"/>
        <v>5</v>
      </c>
      <c r="W114" s="8"/>
      <c r="AA114" s="30"/>
      <c r="AB114" s="30"/>
      <c r="AJ114" s="105"/>
      <c r="AK114" s="105"/>
      <c r="AL114" s="105"/>
      <c r="AM114" s="105"/>
      <c r="AO114" s="105"/>
      <c r="AR114" s="104"/>
      <c r="AU114" s="101"/>
      <c r="AV114" s="101"/>
      <c r="BH114" s="104"/>
      <c r="BI114" s="104"/>
      <c r="BJ114" s="108"/>
      <c r="BM114" s="109"/>
      <c r="BN114" s="110"/>
      <c r="BP114" s="111"/>
      <c r="BQ114" s="111"/>
      <c r="BR114" s="111"/>
      <c r="BS114" s="111"/>
      <c r="BT114" s="111"/>
      <c r="BU114" s="111"/>
      <c r="CB114" s="112"/>
      <c r="CU114" s="113"/>
      <c r="CV114" s="113"/>
    </row>
    <row r="115" spans="8:100" x14ac:dyDescent="0.25">
      <c r="H115" s="32">
        <f t="shared" si="10"/>
        <v>82</v>
      </c>
      <c r="I115" s="45" t="s">
        <v>302</v>
      </c>
      <c r="J115" s="32" t="s">
        <v>303</v>
      </c>
      <c r="K115" s="35">
        <v>1.43116998663535</v>
      </c>
      <c r="L115" s="39" t="s">
        <v>2</v>
      </c>
      <c r="M115" s="35">
        <v>0.99026806874157025</v>
      </c>
      <c r="N115" s="35">
        <v>0.13917310096006569</v>
      </c>
      <c r="O115" s="37">
        <v>4.9513403437078516</v>
      </c>
      <c r="P115" s="39">
        <v>0.69586550480032838</v>
      </c>
      <c r="Q115" s="39">
        <v>4.3041344951996718</v>
      </c>
      <c r="R115" s="41">
        <v>6.5605902899050719</v>
      </c>
      <c r="S115" s="35">
        <f t="shared" si="8"/>
        <v>6.6109806603234844E-2</v>
      </c>
      <c r="T115" s="35">
        <f t="shared" si="11"/>
        <v>1.0101793833661079</v>
      </c>
      <c r="U115" s="20">
        <f t="shared" si="12"/>
        <v>5</v>
      </c>
      <c r="W115" s="8"/>
      <c r="X115" t="str">
        <f>X47</f>
        <v>Rayon r =</v>
      </c>
      <c r="Y115">
        <f>Y47</f>
        <v>5</v>
      </c>
      <c r="AA115" s="30"/>
      <c r="AB115" s="30"/>
      <c r="AJ115" s="105"/>
      <c r="AK115" s="105"/>
      <c r="AL115" s="105"/>
      <c r="AM115" s="105"/>
      <c r="AO115" s="105"/>
      <c r="AR115" s="104"/>
      <c r="AU115" s="101"/>
      <c r="AV115" s="101"/>
      <c r="BH115" s="104"/>
      <c r="BI115" s="104"/>
      <c r="BJ115" s="108"/>
      <c r="BM115" s="109"/>
      <c r="BN115" s="110"/>
      <c r="BP115" s="111"/>
      <c r="BQ115" s="111"/>
      <c r="BR115" s="111"/>
      <c r="BS115" s="111"/>
      <c r="BT115" s="111"/>
      <c r="BU115" s="111"/>
      <c r="CB115" s="112"/>
      <c r="CU115" s="113"/>
      <c r="CV115" s="113"/>
    </row>
    <row r="116" spans="8:100" x14ac:dyDescent="0.25">
      <c r="H116" s="32">
        <f t="shared" si="10"/>
        <v>83</v>
      </c>
      <c r="I116" s="44" t="s">
        <v>304</v>
      </c>
      <c r="J116" s="66" t="s">
        <v>305</v>
      </c>
      <c r="K116" s="34">
        <v>1.4486232791552935</v>
      </c>
      <c r="L116" s="38" t="s">
        <v>2</v>
      </c>
      <c r="M116" s="34">
        <v>0.99254615164132198</v>
      </c>
      <c r="N116" s="34">
        <v>0.12186934340514749</v>
      </c>
      <c r="O116" s="36">
        <v>4.96273075820661</v>
      </c>
      <c r="P116" s="38">
        <v>0.60934671702573739</v>
      </c>
      <c r="Q116" s="38">
        <v>4.390653282974263</v>
      </c>
      <c r="R116" s="40">
        <v>6.6262004821573752</v>
      </c>
      <c r="S116" s="35">
        <f t="shared" si="8"/>
        <v>6.5610192252303356E-2</v>
      </c>
      <c r="T116" s="35">
        <f t="shared" si="11"/>
        <v>1.0100006538059936</v>
      </c>
      <c r="U116" s="20">
        <f t="shared" si="12"/>
        <v>5</v>
      </c>
      <c r="W116" s="8"/>
      <c r="X116" t="str">
        <f t="shared" ref="X116:Y125" si="13">X48</f>
        <v xml:space="preserve">Δy </v>
      </c>
      <c r="Y116">
        <f t="shared" si="13"/>
        <v>8.7262032186417565E-2</v>
      </c>
      <c r="AA116" s="30"/>
      <c r="AB116" s="30"/>
      <c r="AJ116" s="105"/>
      <c r="AK116" s="105"/>
      <c r="AL116" s="105"/>
      <c r="AM116" s="105"/>
      <c r="AO116" s="105"/>
      <c r="AR116" s="104"/>
      <c r="AU116" s="101"/>
      <c r="AV116" s="101"/>
      <c r="BH116" s="104"/>
      <c r="BI116" s="104"/>
      <c r="BJ116" s="108"/>
      <c r="BM116" s="109"/>
      <c r="BN116" s="110"/>
      <c r="BP116" s="111"/>
      <c r="BQ116" s="111"/>
      <c r="BR116" s="111"/>
      <c r="BS116" s="111"/>
      <c r="BT116" s="111"/>
      <c r="BU116" s="111"/>
      <c r="CB116" s="112"/>
      <c r="CU116" s="113"/>
      <c r="CV116" s="113"/>
    </row>
    <row r="117" spans="8:100" x14ac:dyDescent="0.25">
      <c r="H117" s="32">
        <f t="shared" si="10"/>
        <v>84</v>
      </c>
      <c r="I117" s="45" t="s">
        <v>306</v>
      </c>
      <c r="J117" s="32" t="s">
        <v>307</v>
      </c>
      <c r="K117" s="35">
        <v>1.4660765716752369</v>
      </c>
      <c r="L117" s="39" t="s">
        <v>2</v>
      </c>
      <c r="M117" s="35">
        <v>0.99452189536827329</v>
      </c>
      <c r="N117" s="35">
        <v>0.10452846326765346</v>
      </c>
      <c r="O117" s="37">
        <v>4.9726094768413667</v>
      </c>
      <c r="P117" s="39">
        <v>0.5226423163382673</v>
      </c>
      <c r="Q117" s="39">
        <v>4.477357683661733</v>
      </c>
      <c r="R117" s="41">
        <v>6.6913060635885824</v>
      </c>
      <c r="S117" s="35">
        <f t="shared" si="8"/>
        <v>6.5105581431207149E-2</v>
      </c>
      <c r="T117" s="35">
        <f t="shared" si="11"/>
        <v>1.0098254771503699</v>
      </c>
      <c r="U117" s="20">
        <f t="shared" si="12"/>
        <v>5</v>
      </c>
      <c r="W117" s="8"/>
      <c r="X117" t="str">
        <f t="shared" si="13"/>
        <v>Δx + Δx' =</v>
      </c>
      <c r="Y117">
        <f t="shared" si="13"/>
        <v>5</v>
      </c>
      <c r="AA117" s="30"/>
      <c r="AB117" s="30"/>
      <c r="AJ117" s="105"/>
      <c r="AK117" s="105"/>
      <c r="AL117" s="105"/>
      <c r="AM117" s="105"/>
      <c r="AO117" s="105"/>
      <c r="AR117" s="104"/>
      <c r="AU117" s="101"/>
      <c r="AV117" s="101"/>
      <c r="BH117" s="104"/>
      <c r="BI117" s="104"/>
      <c r="BJ117" s="108"/>
      <c r="BM117" s="109"/>
      <c r="BN117" s="110"/>
      <c r="BP117" s="111"/>
      <c r="BQ117" s="111"/>
      <c r="BR117" s="111"/>
      <c r="BS117" s="111"/>
      <c r="BT117" s="111"/>
      <c r="BU117" s="111"/>
      <c r="CB117" s="112"/>
      <c r="CU117" s="113"/>
      <c r="CV117" s="113"/>
    </row>
    <row r="118" spans="8:100" x14ac:dyDescent="0.25">
      <c r="H118" s="32">
        <f t="shared" si="10"/>
        <v>85</v>
      </c>
      <c r="I118" s="44" t="s">
        <v>308</v>
      </c>
      <c r="J118" s="66" t="s">
        <v>309</v>
      </c>
      <c r="K118" s="34">
        <v>1.4835298641951802</v>
      </c>
      <c r="L118" s="38" t="s">
        <v>2</v>
      </c>
      <c r="M118" s="34">
        <v>0.99619469809174555</v>
      </c>
      <c r="N118" s="34">
        <v>8.7155742747658138E-2</v>
      </c>
      <c r="O118" s="36">
        <v>4.9809734904587275</v>
      </c>
      <c r="P118" s="38">
        <v>0.43577871373829069</v>
      </c>
      <c r="Q118" s="38">
        <v>4.5642212862617093</v>
      </c>
      <c r="R118" s="40">
        <v>6.7559020761566027</v>
      </c>
      <c r="S118" s="35">
        <f t="shared" ref="S118:S181" si="14">R118-R117</f>
        <v>6.4596012568020278E-2</v>
      </c>
      <c r="T118" s="35">
        <f t="shared" si="11"/>
        <v>1.0096537225997666</v>
      </c>
      <c r="U118" s="20">
        <f t="shared" si="12"/>
        <v>5</v>
      </c>
      <c r="W118" s="8"/>
      <c r="X118" t="str">
        <f t="shared" si="13"/>
        <v>A1=A10+A20='(Δy + ( Δx + Δx' )) / 2 =</v>
      </c>
      <c r="Y118">
        <f t="shared" si="13"/>
        <v>0.21815508046604393</v>
      </c>
      <c r="AA118" s="30"/>
      <c r="AB118" s="30"/>
      <c r="AJ118" s="105"/>
      <c r="AK118" s="105"/>
      <c r="AL118" s="105"/>
      <c r="AM118" s="105"/>
      <c r="AO118" s="105"/>
      <c r="AR118" s="104"/>
      <c r="AU118" s="101"/>
      <c r="AV118" s="101"/>
      <c r="BH118" s="104"/>
      <c r="BI118" s="104"/>
      <c r="BJ118" s="108"/>
      <c r="BM118" s="109"/>
      <c r="BN118" s="110"/>
      <c r="BP118" s="111"/>
      <c r="BQ118" s="111"/>
      <c r="BR118" s="111"/>
      <c r="BS118" s="111"/>
      <c r="BT118" s="111"/>
      <c r="BU118" s="111"/>
      <c r="CB118" s="112"/>
      <c r="CU118" s="113"/>
      <c r="CV118" s="113"/>
    </row>
    <row r="119" spans="8:100" x14ac:dyDescent="0.25">
      <c r="H119" s="32">
        <f t="shared" si="10"/>
        <v>86</v>
      </c>
      <c r="I119" s="45" t="s">
        <v>310</v>
      </c>
      <c r="J119" s="32" t="s">
        <v>311</v>
      </c>
      <c r="K119" s="35">
        <v>1.5009831567151233</v>
      </c>
      <c r="L119" s="39" t="s">
        <v>2</v>
      </c>
      <c r="M119" s="35">
        <v>0.9975640502598242</v>
      </c>
      <c r="N119" s="35">
        <v>6.9756473744125455E-2</v>
      </c>
      <c r="O119" s="37">
        <v>4.9878202512991212</v>
      </c>
      <c r="P119" s="39">
        <v>0.34878236872062729</v>
      </c>
      <c r="Q119" s="39">
        <v>4.6512176312793727</v>
      </c>
      <c r="R119" s="41">
        <v>6.8199836006249841</v>
      </c>
      <c r="S119" s="35">
        <f t="shared" si="14"/>
        <v>6.4081524468381446E-2</v>
      </c>
      <c r="T119" s="35">
        <f t="shared" si="11"/>
        <v>1.0094852654384294</v>
      </c>
      <c r="U119" s="20">
        <f t="shared" si="12"/>
        <v>5</v>
      </c>
      <c r="W119" s="8"/>
      <c r="X119" t="str">
        <f t="shared" si="13"/>
        <v>nb côté</v>
      </c>
      <c r="Y119">
        <f t="shared" si="13"/>
        <v>0</v>
      </c>
      <c r="AA119" s="30"/>
      <c r="AB119" s="30"/>
      <c r="AJ119" s="105"/>
      <c r="AK119" s="105"/>
      <c r="AL119" s="105"/>
      <c r="AM119" s="105"/>
      <c r="AO119" s="105"/>
      <c r="AR119" s="104"/>
      <c r="AU119" s="101"/>
      <c r="AV119" s="101"/>
      <c r="BH119" s="104"/>
      <c r="BI119" s="104"/>
      <c r="BJ119" s="108"/>
      <c r="BM119" s="109"/>
      <c r="BN119" s="110"/>
      <c r="BP119" s="111"/>
      <c r="BQ119" s="111"/>
      <c r="BR119" s="111"/>
      <c r="BS119" s="111"/>
      <c r="BT119" s="111"/>
      <c r="BU119" s="111"/>
      <c r="CB119" s="112"/>
      <c r="CU119" s="113"/>
      <c r="CV119" s="113"/>
    </row>
    <row r="120" spans="8:100" x14ac:dyDescent="0.25">
      <c r="H120" s="32">
        <f t="shared" si="10"/>
        <v>87</v>
      </c>
      <c r="I120" s="44" t="s">
        <v>312</v>
      </c>
      <c r="J120" s="66" t="s">
        <v>313</v>
      </c>
      <c r="K120" s="34">
        <v>1.5184364492350666</v>
      </c>
      <c r="L120" s="38" t="s">
        <v>2</v>
      </c>
      <c r="M120" s="34">
        <v>0.99862953475457383</v>
      </c>
      <c r="N120" s="34">
        <v>5.2335956242943966E-2</v>
      </c>
      <c r="O120" s="36">
        <v>4.9931476737728691</v>
      </c>
      <c r="P120" s="38">
        <v>0.26167978121471985</v>
      </c>
      <c r="Q120" s="38">
        <v>4.7383202187852804</v>
      </c>
      <c r="R120" s="40">
        <v>6.8835457569375391</v>
      </c>
      <c r="S120" s="35">
        <f t="shared" si="14"/>
        <v>6.3562156312555018E-2</v>
      </c>
      <c r="T120" s="35">
        <f t="shared" si="11"/>
        <v>1.0093199866795473</v>
      </c>
      <c r="U120" s="20">
        <f t="shared" si="12"/>
        <v>5</v>
      </c>
      <c r="W120" s="8"/>
      <c r="X120" t="str">
        <f t="shared" si="13"/>
        <v>A2=Aire du triangle des les angles =</v>
      </c>
      <c r="Y120">
        <f t="shared" si="13"/>
        <v>0</v>
      </c>
      <c r="AA120" s="30"/>
      <c r="AB120" s="30"/>
      <c r="AJ120" s="105"/>
      <c r="AK120" s="105"/>
      <c r="AL120" s="105"/>
      <c r="AM120" s="105"/>
      <c r="AO120" s="105"/>
      <c r="AR120" s="104"/>
      <c r="AU120" s="101"/>
      <c r="AV120" s="101"/>
      <c r="BH120" s="104"/>
      <c r="BI120" s="104"/>
      <c r="BJ120" s="108"/>
      <c r="BM120" s="109"/>
      <c r="BN120" s="110"/>
      <c r="BP120" s="111"/>
      <c r="BQ120" s="111"/>
      <c r="BR120" s="111"/>
      <c r="BS120" s="111"/>
      <c r="BT120" s="111"/>
      <c r="BU120" s="111"/>
      <c r="CB120" s="112"/>
      <c r="CU120" s="113"/>
      <c r="CV120" s="113"/>
    </row>
    <row r="121" spans="8:100" x14ac:dyDescent="0.25">
      <c r="H121" s="32">
        <f t="shared" si="10"/>
        <v>88</v>
      </c>
      <c r="I121" s="45" t="s">
        <v>314</v>
      </c>
      <c r="J121" s="32" t="s">
        <v>315</v>
      </c>
      <c r="K121" s="35">
        <v>1.5358897417550099</v>
      </c>
      <c r="L121" s="39" t="s">
        <v>2</v>
      </c>
      <c r="M121" s="35">
        <v>0.99939082701909576</v>
      </c>
      <c r="N121" s="35">
        <v>3.489949670250108E-2</v>
      </c>
      <c r="O121" s="37">
        <v>4.9969541350954785</v>
      </c>
      <c r="P121" s="39">
        <v>0.17449748351250541</v>
      </c>
      <c r="Q121" s="39">
        <v>4.8255025164874947</v>
      </c>
      <c r="R121" s="41">
        <v>6.9465837045899725</v>
      </c>
      <c r="S121" s="35">
        <f t="shared" si="14"/>
        <v>6.3037947652433424E-2</v>
      </c>
      <c r="T121" s="35">
        <f t="shared" si="11"/>
        <v>1.0091577727349166</v>
      </c>
      <c r="U121" s="20">
        <f t="shared" si="12"/>
        <v>5</v>
      </c>
      <c r="W121" s="8"/>
      <c r="X121" t="str">
        <f t="shared" si="13"/>
        <v>A2 = Aire du cercle = π r ² =</v>
      </c>
      <c r="Y121">
        <f t="shared" si="13"/>
        <v>78.539816339744831</v>
      </c>
      <c r="AA121" s="30"/>
      <c r="AB121" s="30"/>
      <c r="AJ121" s="105"/>
      <c r="AK121" s="105"/>
      <c r="AL121" s="105"/>
      <c r="AM121" s="105"/>
      <c r="AO121" s="105"/>
      <c r="AR121" s="104"/>
      <c r="AU121" s="101"/>
      <c r="AV121" s="101"/>
      <c r="BH121" s="104"/>
      <c r="BI121" s="104"/>
      <c r="BJ121" s="108"/>
      <c r="BM121" s="109"/>
      <c r="BN121" s="110"/>
      <c r="BP121" s="111"/>
      <c r="BQ121" s="111"/>
      <c r="BR121" s="111"/>
      <c r="BS121" s="111"/>
      <c r="BT121" s="111"/>
      <c r="BU121" s="111"/>
      <c r="CB121" s="112"/>
      <c r="CU121" s="113"/>
      <c r="CV121" s="113"/>
    </row>
    <row r="122" spans="8:100" x14ac:dyDescent="0.25">
      <c r="H122" s="32">
        <f t="shared" si="10"/>
        <v>89</v>
      </c>
      <c r="I122" s="44" t="s">
        <v>316</v>
      </c>
      <c r="J122" s="66" t="s">
        <v>317</v>
      </c>
      <c r="K122" s="34">
        <v>1.5533430342749535</v>
      </c>
      <c r="L122" s="38" t="s">
        <v>2</v>
      </c>
      <c r="M122" s="34">
        <v>0.99984769515639127</v>
      </c>
      <c r="N122" s="34">
        <v>1.7452406437283376E-2</v>
      </c>
      <c r="O122" s="36">
        <v>4.9992384757819561</v>
      </c>
      <c r="P122" s="38">
        <v>8.7262032186416885E-2</v>
      </c>
      <c r="Q122" s="38">
        <v>4.912737967813583</v>
      </c>
      <c r="R122" s="40">
        <v>7.0090926429985094</v>
      </c>
      <c r="S122" s="35">
        <f t="shared" si="14"/>
        <v>6.2508938408536885E-2</v>
      </c>
      <c r="T122" s="35">
        <f t="shared" si="11"/>
        <v>1.008998515107107</v>
      </c>
      <c r="U122" s="20">
        <f t="shared" si="12"/>
        <v>5</v>
      </c>
      <c r="W122" s="8"/>
      <c r="X122" t="str">
        <f t="shared" si="13"/>
        <v>A3=Aire entre la corde et l'arc =</v>
      </c>
      <c r="Y122">
        <f t="shared" si="13"/>
        <v>78.539816339744831</v>
      </c>
      <c r="AA122" s="30"/>
      <c r="AB122" s="30"/>
      <c r="AJ122" s="105"/>
      <c r="AK122" s="105"/>
      <c r="AL122" s="105"/>
      <c r="AM122" s="105"/>
      <c r="AO122" s="105"/>
      <c r="AR122" s="104"/>
      <c r="AU122" s="101"/>
      <c r="AV122" s="101"/>
      <c r="BH122" s="104"/>
      <c r="BI122" s="104"/>
      <c r="BJ122" s="108"/>
      <c r="BM122" s="109"/>
      <c r="BN122" s="110"/>
      <c r="BP122" s="111"/>
      <c r="BQ122" s="111"/>
      <c r="BR122" s="111"/>
      <c r="BS122" s="111"/>
      <c r="BT122" s="111"/>
      <c r="BU122" s="111"/>
      <c r="CB122" s="112"/>
      <c r="CU122" s="113"/>
      <c r="CV122" s="113"/>
    </row>
    <row r="123" spans="8:100" x14ac:dyDescent="0.25">
      <c r="H123" s="32">
        <f t="shared" si="10"/>
        <v>90</v>
      </c>
      <c r="I123" s="130" t="s">
        <v>318</v>
      </c>
      <c r="J123" s="131" t="s">
        <v>319</v>
      </c>
      <c r="K123" s="132">
        <v>1.5707963267948966</v>
      </c>
      <c r="L123" s="133" t="s">
        <v>2</v>
      </c>
      <c r="M123" s="132">
        <v>1</v>
      </c>
      <c r="N123" s="132">
        <v>6.1257422745431001E-17</v>
      </c>
      <c r="O123" s="134">
        <v>5</v>
      </c>
      <c r="P123" s="133">
        <v>3.06287113727155E-16</v>
      </c>
      <c r="Q123" s="133">
        <v>5</v>
      </c>
      <c r="R123" s="135">
        <v>7.0710678118654755</v>
      </c>
      <c r="S123" s="132">
        <f t="shared" si="14"/>
        <v>6.1975168866966079E-2</v>
      </c>
      <c r="T123" s="132">
        <f t="shared" si="11"/>
        <v>1.0088421101023504</v>
      </c>
      <c r="U123" s="20">
        <f t="shared" si="12"/>
        <v>5</v>
      </c>
      <c r="W123" s="8"/>
      <c r="X123" t="str">
        <f t="shared" si="13"/>
        <v>nb côté</v>
      </c>
      <c r="Y123">
        <f t="shared" si="13"/>
        <v>0</v>
      </c>
      <c r="AA123" s="30"/>
      <c r="AB123" s="30"/>
      <c r="AJ123" s="105"/>
      <c r="AK123" s="105"/>
      <c r="AL123" s="105"/>
      <c r="AM123" s="105"/>
      <c r="AO123" s="105"/>
      <c r="AR123" s="104"/>
      <c r="AU123" s="101"/>
      <c r="AV123" s="101"/>
      <c r="BH123" s="104"/>
      <c r="BI123" s="104"/>
      <c r="BJ123" s="108"/>
      <c r="BM123" s="109"/>
      <c r="BN123" s="110"/>
      <c r="BP123" s="111"/>
      <c r="BQ123" s="111"/>
      <c r="BR123" s="111"/>
      <c r="BS123" s="111"/>
      <c r="BT123" s="111"/>
      <c r="BU123" s="111"/>
      <c r="CB123" s="112"/>
      <c r="CU123" s="113"/>
      <c r="CV123" s="113"/>
    </row>
    <row r="124" spans="8:100" x14ac:dyDescent="0.25">
      <c r="H124" s="32">
        <f t="shared" si="10"/>
        <v>91</v>
      </c>
      <c r="I124" s="44" t="s">
        <v>320</v>
      </c>
      <c r="J124" s="66" t="s">
        <v>321</v>
      </c>
      <c r="K124" s="34">
        <v>1.5882496193148399</v>
      </c>
      <c r="L124" s="38" t="s">
        <v>2</v>
      </c>
      <c r="M124" s="34">
        <v>0.99984769515639127</v>
      </c>
      <c r="N124" s="34">
        <v>-1.7452406437283477E-2</v>
      </c>
      <c r="O124" s="36">
        <v>4.9992384757819561</v>
      </c>
      <c r="P124" s="38">
        <v>-8.7262032186417385E-2</v>
      </c>
      <c r="Q124" s="38">
        <v>5.087262032186417</v>
      </c>
      <c r="R124" s="40">
        <v>7.1325044915418152</v>
      </c>
      <c r="S124" s="35">
        <f t="shared" si="14"/>
        <v>6.1436679676339701E-2</v>
      </c>
      <c r="T124" s="35">
        <f t="shared" si="11"/>
        <v>1.0086884585625451</v>
      </c>
      <c r="U124" s="20">
        <f t="shared" si="12"/>
        <v>5</v>
      </c>
      <c r="W124" s="8"/>
      <c r="X124" t="str">
        <f t="shared" si="13"/>
        <v>A4=Aire de la partie d'1 arc et d'1 corde=</v>
      </c>
      <c r="Y124" t="e">
        <f t="shared" si="13"/>
        <v>#DIV/0!</v>
      </c>
      <c r="AA124" s="30"/>
      <c r="AB124" s="30"/>
      <c r="AJ124" s="105"/>
      <c r="AK124" s="105"/>
      <c r="AL124" s="105"/>
      <c r="AM124" s="105"/>
      <c r="AO124" s="105"/>
      <c r="AR124" s="104"/>
      <c r="AU124" s="101"/>
      <c r="AV124" s="101"/>
      <c r="BH124" s="104"/>
      <c r="BI124" s="104"/>
      <c r="BJ124" s="108"/>
      <c r="BM124" s="109"/>
      <c r="BN124" s="110"/>
      <c r="BP124" s="111"/>
      <c r="BQ124" s="111"/>
      <c r="BR124" s="111"/>
      <c r="BS124" s="111"/>
      <c r="BT124" s="111"/>
      <c r="BU124" s="111"/>
      <c r="CB124" s="112"/>
      <c r="CU124" s="113"/>
      <c r="CV124" s="113"/>
    </row>
    <row r="125" spans="8:100" x14ac:dyDescent="0.25">
      <c r="H125" s="32">
        <f t="shared" si="10"/>
        <v>92</v>
      </c>
      <c r="I125" s="45" t="s">
        <v>322</v>
      </c>
      <c r="J125" s="32" t="s">
        <v>323</v>
      </c>
      <c r="K125" s="35">
        <v>1.605702911834783</v>
      </c>
      <c r="L125" s="39" t="s">
        <v>2</v>
      </c>
      <c r="M125" s="35">
        <v>0.99939082701909576</v>
      </c>
      <c r="N125" s="35">
        <v>-3.4899496702500733E-2</v>
      </c>
      <c r="O125" s="37">
        <v>4.9969541350954785</v>
      </c>
      <c r="P125" s="39">
        <v>-0.17449748351250366</v>
      </c>
      <c r="Q125" s="39">
        <v>5.1744974835125035</v>
      </c>
      <c r="R125" s="41">
        <v>7.1933980033865108</v>
      </c>
      <c r="S125" s="35">
        <f t="shared" si="14"/>
        <v>6.0893511844695603E-2</v>
      </c>
      <c r="T125" s="35">
        <f t="shared" si="11"/>
        <v>1.0085374656149053</v>
      </c>
      <c r="U125" s="20">
        <f t="shared" si="12"/>
        <v>5</v>
      </c>
      <c r="W125" s="8"/>
      <c r="X125" t="str">
        <f t="shared" si="13"/>
        <v>A4= Aire de l'arc d'un angle=</v>
      </c>
      <c r="Y125">
        <f t="shared" si="13"/>
        <v>78.757971420210879</v>
      </c>
      <c r="AA125" s="30"/>
      <c r="AB125" s="30"/>
      <c r="AJ125" s="105"/>
      <c r="AK125" s="105"/>
      <c r="AL125" s="105"/>
      <c r="AM125" s="105"/>
      <c r="AO125" s="105"/>
      <c r="AR125" s="104"/>
      <c r="AU125" s="101"/>
      <c r="AV125" s="101"/>
      <c r="BH125" s="104"/>
      <c r="BI125" s="104"/>
      <c r="BJ125" s="108"/>
      <c r="BM125" s="109"/>
      <c r="BN125" s="110"/>
      <c r="BP125" s="111"/>
      <c r="BQ125" s="111"/>
      <c r="BR125" s="111"/>
      <c r="BS125" s="111"/>
      <c r="BT125" s="111"/>
      <c r="BU125" s="111"/>
      <c r="CB125" s="112"/>
      <c r="CU125" s="113"/>
      <c r="CV125" s="113"/>
    </row>
    <row r="126" spans="8:100" x14ac:dyDescent="0.25">
      <c r="H126" s="32">
        <f t="shared" si="10"/>
        <v>93</v>
      </c>
      <c r="I126" s="44" t="s">
        <v>324</v>
      </c>
      <c r="J126" s="66" t="s">
        <v>325</v>
      </c>
      <c r="K126" s="34">
        <v>1.6231562043547263</v>
      </c>
      <c r="L126" s="38" t="s">
        <v>2</v>
      </c>
      <c r="M126" s="34">
        <v>0.99862953475457383</v>
      </c>
      <c r="N126" s="34">
        <v>-5.233595624294362E-2</v>
      </c>
      <c r="O126" s="36">
        <v>4.9931476737728691</v>
      </c>
      <c r="P126" s="38">
        <v>-0.26167978121471808</v>
      </c>
      <c r="Q126" s="38">
        <v>5.2616797812147178</v>
      </c>
      <c r="R126" s="40">
        <v>7.2537437101228752</v>
      </c>
      <c r="S126" s="35">
        <f t="shared" si="14"/>
        <v>6.0345706736364413E-2</v>
      </c>
      <c r="T126" s="35">
        <f t="shared" si="11"/>
        <v>1.0083890404379063</v>
      </c>
      <c r="U126" s="20">
        <f t="shared" si="12"/>
        <v>5</v>
      </c>
      <c r="W126" s="8"/>
      <c r="AA126" s="30"/>
      <c r="AB126" s="30"/>
      <c r="AJ126" s="105"/>
      <c r="AK126" s="105"/>
      <c r="AL126" s="105"/>
      <c r="AM126" s="105"/>
      <c r="AO126" s="105"/>
      <c r="AR126" s="104"/>
      <c r="AU126" s="101"/>
      <c r="AV126" s="101"/>
      <c r="BH126" s="104"/>
      <c r="BI126" s="104"/>
      <c r="BJ126" s="108"/>
      <c r="BM126" s="109"/>
      <c r="BN126" s="110"/>
      <c r="BP126" s="111"/>
      <c r="BQ126" s="111"/>
      <c r="BR126" s="111"/>
      <c r="BS126" s="111"/>
      <c r="BT126" s="111"/>
      <c r="BU126" s="111"/>
      <c r="CB126" s="112"/>
      <c r="CU126" s="113"/>
      <c r="CV126" s="113"/>
    </row>
    <row r="127" spans="8:100" x14ac:dyDescent="0.25">
      <c r="H127" s="32">
        <f t="shared" si="10"/>
        <v>94</v>
      </c>
      <c r="I127" s="45" t="s">
        <v>326</v>
      </c>
      <c r="J127" s="32" t="s">
        <v>327</v>
      </c>
      <c r="K127" s="35">
        <v>1.6406094968746698</v>
      </c>
      <c r="L127" s="39" t="s">
        <v>2</v>
      </c>
      <c r="M127" s="35">
        <v>0.9975640502598242</v>
      </c>
      <c r="N127" s="35">
        <v>-6.975647374412533E-2</v>
      </c>
      <c r="O127" s="37">
        <v>4.9878202512991212</v>
      </c>
      <c r="P127" s="39">
        <v>-0.34878236872062662</v>
      </c>
      <c r="Q127" s="39">
        <v>5.3487823687206264</v>
      </c>
      <c r="R127" s="41">
        <v>7.3135370161917042</v>
      </c>
      <c r="S127" s="35">
        <f t="shared" si="14"/>
        <v>5.9793306068828933E-2</v>
      </c>
      <c r="T127" s="35">
        <f t="shared" si="11"/>
        <v>1.0082430960423079</v>
      </c>
      <c r="U127" s="20">
        <f t="shared" si="12"/>
        <v>5</v>
      </c>
      <c r="W127" s="8"/>
      <c r="AA127" s="30"/>
      <c r="AB127" s="30"/>
      <c r="AJ127" s="105"/>
      <c r="AK127" s="105"/>
      <c r="AL127" s="105"/>
      <c r="AM127" s="105"/>
      <c r="AO127" s="105"/>
      <c r="AR127" s="104"/>
      <c r="AU127" s="101"/>
      <c r="AV127" s="101"/>
      <c r="BH127" s="104"/>
      <c r="BI127" s="104"/>
      <c r="BJ127" s="108"/>
      <c r="BM127" s="109"/>
      <c r="BN127" s="110"/>
      <c r="BP127" s="111"/>
      <c r="BQ127" s="111"/>
      <c r="BR127" s="111"/>
      <c r="BS127" s="111"/>
      <c r="BT127" s="111"/>
      <c r="BU127" s="111"/>
      <c r="CB127" s="112"/>
      <c r="CU127" s="113"/>
      <c r="CV127" s="113"/>
    </row>
    <row r="128" spans="8:100" x14ac:dyDescent="0.25">
      <c r="H128" s="32">
        <f t="shared" si="10"/>
        <v>95</v>
      </c>
      <c r="I128" s="44" t="s">
        <v>328</v>
      </c>
      <c r="J128" s="66" t="s">
        <v>329</v>
      </c>
      <c r="K128" s="34">
        <v>1.6580627893946132</v>
      </c>
      <c r="L128" s="38" t="s">
        <v>2</v>
      </c>
      <c r="M128" s="34">
        <v>0.99619469809174555</v>
      </c>
      <c r="N128" s="34">
        <v>-8.7155742747658235E-2</v>
      </c>
      <c r="O128" s="36">
        <v>4.9809734904587275</v>
      </c>
      <c r="P128" s="38">
        <v>-0.43577871373829119</v>
      </c>
      <c r="Q128" s="38">
        <v>5.4357787137382916</v>
      </c>
      <c r="R128" s="40">
        <v>7.3727733681012406</v>
      </c>
      <c r="S128" s="35">
        <f t="shared" si="14"/>
        <v>5.9236351909536467E-2</v>
      </c>
      <c r="T128" s="35">
        <f t="shared" si="11"/>
        <v>1.0080995490661209</v>
      </c>
      <c r="U128" s="20">
        <f t="shared" si="12"/>
        <v>5</v>
      </c>
      <c r="W128" s="8"/>
      <c r="AA128" s="30"/>
      <c r="AB128" s="30"/>
      <c r="AJ128" s="105"/>
      <c r="AK128" s="105"/>
      <c r="AL128" s="105"/>
      <c r="AM128" s="105"/>
      <c r="AO128" s="105"/>
      <c r="AR128" s="104"/>
      <c r="AU128" s="101"/>
      <c r="AV128" s="101"/>
      <c r="BH128" s="104"/>
      <c r="BI128" s="104"/>
      <c r="BJ128" s="108"/>
      <c r="BM128" s="109"/>
      <c r="BN128" s="110"/>
      <c r="BP128" s="111"/>
      <c r="BQ128" s="111"/>
      <c r="BR128" s="111"/>
      <c r="BS128" s="111"/>
      <c r="BT128" s="111"/>
      <c r="BU128" s="111"/>
      <c r="CB128" s="112"/>
      <c r="CU128" s="113"/>
      <c r="CV128" s="113"/>
    </row>
    <row r="129" spans="8:100" x14ac:dyDescent="0.25">
      <c r="H129" s="32">
        <f t="shared" si="10"/>
        <v>96</v>
      </c>
      <c r="I129" s="45" t="s">
        <v>330</v>
      </c>
      <c r="J129" s="32" t="s">
        <v>331</v>
      </c>
      <c r="K129" s="35">
        <v>1.6755160819145563</v>
      </c>
      <c r="L129" s="39" t="s">
        <v>2</v>
      </c>
      <c r="M129" s="35">
        <v>0.9945218953682734</v>
      </c>
      <c r="N129" s="35">
        <v>-0.10452846326765333</v>
      </c>
      <c r="O129" s="37">
        <v>4.9726094768413667</v>
      </c>
      <c r="P129" s="39">
        <v>-0.52264231633826663</v>
      </c>
      <c r="Q129" s="39">
        <v>5.522642316338267</v>
      </c>
      <c r="R129" s="41">
        <v>7.431448254773942</v>
      </c>
      <c r="S129" s="35">
        <f t="shared" si="14"/>
        <v>5.8674886672701376E-2</v>
      </c>
      <c r="T129" s="35">
        <f t="shared" si="11"/>
        <v>1.0079583195825008</v>
      </c>
      <c r="U129" s="20">
        <f t="shared" si="12"/>
        <v>5</v>
      </c>
      <c r="W129" s="8"/>
      <c r="AA129" s="30"/>
      <c r="AB129" s="30"/>
      <c r="AJ129" s="105"/>
      <c r="AK129" s="105"/>
      <c r="AL129" s="105"/>
      <c r="AM129" s="105"/>
      <c r="AO129" s="105"/>
      <c r="AR129" s="104"/>
      <c r="AU129" s="101"/>
      <c r="AV129" s="101"/>
      <c r="BH129" s="104"/>
      <c r="BI129" s="104"/>
      <c r="BJ129" s="108"/>
      <c r="BM129" s="109"/>
      <c r="BN129" s="110"/>
      <c r="BP129" s="111"/>
      <c r="BQ129" s="111"/>
      <c r="BR129" s="111"/>
      <c r="BS129" s="111"/>
      <c r="BT129" s="111"/>
      <c r="BU129" s="111"/>
      <c r="CB129" s="112"/>
      <c r="CU129" s="113"/>
      <c r="CV129" s="113"/>
    </row>
    <row r="130" spans="8:100" x14ac:dyDescent="0.25">
      <c r="H130" s="32">
        <f t="shared" si="10"/>
        <v>97</v>
      </c>
      <c r="I130" s="44" t="s">
        <v>332</v>
      </c>
      <c r="J130" s="66" t="s">
        <v>333</v>
      </c>
      <c r="K130" s="34">
        <v>1.6929693744344996</v>
      </c>
      <c r="L130" s="38" t="s">
        <v>2</v>
      </c>
      <c r="M130" s="34">
        <v>0.99254615164132209</v>
      </c>
      <c r="N130" s="34">
        <v>-0.12186934340514737</v>
      </c>
      <c r="O130" s="36">
        <v>4.9627307582066109</v>
      </c>
      <c r="P130" s="38">
        <v>-0.60934671702573684</v>
      </c>
      <c r="Q130" s="38">
        <v>5.609346717025737</v>
      </c>
      <c r="R130" s="40">
        <v>7.4895572078900212</v>
      </c>
      <c r="S130" s="35">
        <f t="shared" si="14"/>
        <v>5.8108953116079221E-2</v>
      </c>
      <c r="T130" s="35">
        <f t="shared" si="11"/>
        <v>1.007819330919616</v>
      </c>
      <c r="U130" s="20">
        <f t="shared" si="12"/>
        <v>5</v>
      </c>
      <c r="W130" s="8"/>
      <c r="AA130" s="30"/>
      <c r="AB130" s="30"/>
      <c r="AJ130" s="105"/>
      <c r="AK130" s="105"/>
      <c r="AL130" s="105"/>
      <c r="AM130" s="105"/>
      <c r="AO130" s="105"/>
      <c r="AR130" s="104"/>
      <c r="AU130" s="101"/>
      <c r="AV130" s="101"/>
      <c r="BH130" s="104"/>
      <c r="BI130" s="104"/>
      <c r="BJ130" s="108"/>
      <c r="BM130" s="109"/>
      <c r="BN130" s="110"/>
      <c r="BP130" s="111"/>
      <c r="BQ130" s="111"/>
      <c r="BR130" s="111"/>
      <c r="BS130" s="111"/>
      <c r="BT130" s="111"/>
      <c r="BU130" s="111"/>
      <c r="CB130" s="112"/>
      <c r="CU130" s="113"/>
      <c r="CV130" s="113"/>
    </row>
    <row r="131" spans="8:100" x14ac:dyDescent="0.25">
      <c r="H131" s="32">
        <f t="shared" si="10"/>
        <v>98</v>
      </c>
      <c r="I131" s="45" t="s">
        <v>334</v>
      </c>
      <c r="J131" s="32" t="s">
        <v>335</v>
      </c>
      <c r="K131" s="35">
        <v>1.7104226669544429</v>
      </c>
      <c r="L131" s="39" t="s">
        <v>2</v>
      </c>
      <c r="M131" s="35">
        <v>0.99026806874157036</v>
      </c>
      <c r="N131" s="35">
        <v>-0.13917310096006535</v>
      </c>
      <c r="O131" s="37">
        <v>4.9513403437078516</v>
      </c>
      <c r="P131" s="39">
        <v>-0.69586550480032683</v>
      </c>
      <c r="Q131" s="39">
        <v>5.6958655048003273</v>
      </c>
      <c r="R131" s="41">
        <v>7.5470958022277204</v>
      </c>
      <c r="S131" s="35">
        <f t="shared" si="14"/>
        <v>5.7538594337699145E-2</v>
      </c>
      <c r="T131" s="35">
        <f t="shared" si="11"/>
        <v>1.0076825094916271</v>
      </c>
      <c r="U131" s="20">
        <f t="shared" si="12"/>
        <v>5</v>
      </c>
      <c r="W131" s="8"/>
      <c r="AA131" s="30"/>
      <c r="AB131" s="30"/>
      <c r="AJ131" s="105"/>
      <c r="AK131" s="105"/>
      <c r="AL131" s="105"/>
      <c r="AM131" s="105"/>
      <c r="AO131" s="105"/>
      <c r="AR131" s="104"/>
      <c r="AU131" s="101"/>
      <c r="AV131" s="101"/>
      <c r="BH131" s="104"/>
      <c r="BI131" s="104"/>
      <c r="BJ131" s="108"/>
      <c r="BM131" s="109"/>
      <c r="BN131" s="110"/>
      <c r="BP131" s="111"/>
      <c r="BQ131" s="111"/>
      <c r="BR131" s="111"/>
      <c r="BS131" s="111"/>
      <c r="BT131" s="111"/>
      <c r="BU131" s="111"/>
      <c r="CB131" s="112"/>
      <c r="CU131" s="113"/>
      <c r="CV131" s="113"/>
    </row>
    <row r="132" spans="8:100" x14ac:dyDescent="0.25">
      <c r="H132" s="32">
        <f t="shared" si="10"/>
        <v>99</v>
      </c>
      <c r="I132" s="44" t="s">
        <v>336</v>
      </c>
      <c r="J132" s="66" t="s">
        <v>337</v>
      </c>
      <c r="K132" s="34">
        <v>1.7278759594743864</v>
      </c>
      <c r="L132" s="38" t="s">
        <v>2</v>
      </c>
      <c r="M132" s="34">
        <v>0.98768834059513766</v>
      </c>
      <c r="N132" s="34">
        <v>-0.15643446504023104</v>
      </c>
      <c r="O132" s="36">
        <v>4.9384417029756884</v>
      </c>
      <c r="P132" s="38">
        <v>-0.78217232520115521</v>
      </c>
      <c r="Q132" s="38">
        <v>5.782172325201155</v>
      </c>
      <c r="R132" s="40">
        <v>7.6040596560003095</v>
      </c>
      <c r="S132" s="35">
        <f t="shared" si="14"/>
        <v>5.6963853772589168E-2</v>
      </c>
      <c r="T132" s="35">
        <f t="shared" si="11"/>
        <v>1.0075477846399903</v>
      </c>
      <c r="U132" s="20">
        <f t="shared" si="12"/>
        <v>5</v>
      </c>
      <c r="AA132" s="30"/>
      <c r="AB132" s="30"/>
      <c r="AJ132" s="105"/>
      <c r="AK132" s="105"/>
      <c r="AL132" s="105"/>
      <c r="AM132" s="105"/>
      <c r="AO132" s="105"/>
      <c r="AR132" s="104"/>
      <c r="AU132" s="101"/>
      <c r="AV132" s="101"/>
      <c r="BH132" s="104"/>
      <c r="BI132" s="104"/>
      <c r="BJ132" s="108"/>
      <c r="BM132" s="109"/>
      <c r="BN132" s="110"/>
      <c r="BP132" s="111"/>
      <c r="BQ132" s="111"/>
      <c r="BR132" s="111"/>
      <c r="BS132" s="111"/>
      <c r="BT132" s="111"/>
      <c r="BU132" s="111"/>
      <c r="CB132" s="112"/>
      <c r="CU132" s="113"/>
      <c r="CV132" s="113"/>
    </row>
    <row r="133" spans="8:100" x14ac:dyDescent="0.25">
      <c r="H133" s="32">
        <f t="shared" si="10"/>
        <v>100</v>
      </c>
      <c r="I133" s="45" t="s">
        <v>338</v>
      </c>
      <c r="J133" s="32" t="s">
        <v>339</v>
      </c>
      <c r="K133" s="35">
        <v>1.7453292519943295</v>
      </c>
      <c r="L133" s="39" t="s">
        <v>2</v>
      </c>
      <c r="M133" s="35">
        <v>0.98480775301220802</v>
      </c>
      <c r="N133" s="35">
        <v>-0.1736481776669303</v>
      </c>
      <c r="O133" s="37">
        <v>4.9240387650610398</v>
      </c>
      <c r="P133" s="39">
        <v>-0.86824088833465152</v>
      </c>
      <c r="Q133" s="39">
        <v>5.8682408883346513</v>
      </c>
      <c r="R133" s="41">
        <v>7.6604444311897799</v>
      </c>
      <c r="S133" s="35">
        <f t="shared" si="14"/>
        <v>5.6384775189470382E-2</v>
      </c>
      <c r="T133" s="35">
        <f t="shared" si="11"/>
        <v>1.0074150884843438</v>
      </c>
      <c r="U133" s="20">
        <f t="shared" si="12"/>
        <v>5</v>
      </c>
      <c r="AA133" s="30"/>
      <c r="AB133" s="30"/>
      <c r="AJ133" s="105"/>
      <c r="AK133" s="105"/>
      <c r="AL133" s="105"/>
      <c r="AM133" s="105"/>
      <c r="AO133" s="105"/>
      <c r="AR133" s="104"/>
      <c r="AU133" s="101"/>
      <c r="AV133" s="101"/>
      <c r="BH133" s="104"/>
      <c r="BI133" s="104"/>
      <c r="BJ133" s="108"/>
      <c r="BM133" s="109"/>
      <c r="BN133" s="110"/>
      <c r="BP133" s="111"/>
      <c r="BQ133" s="111"/>
      <c r="BR133" s="111"/>
      <c r="BS133" s="111"/>
      <c r="BT133" s="111"/>
      <c r="BU133" s="111"/>
      <c r="CB133" s="112"/>
      <c r="CU133" s="113"/>
      <c r="CV133" s="113"/>
    </row>
    <row r="134" spans="8:100" x14ac:dyDescent="0.25">
      <c r="H134" s="32">
        <f t="shared" si="10"/>
        <v>101</v>
      </c>
      <c r="I134" s="44" t="s">
        <v>340</v>
      </c>
      <c r="J134" s="66" t="s">
        <v>341</v>
      </c>
      <c r="K134" s="34">
        <v>1.7627825445142729</v>
      </c>
      <c r="L134" s="38" t="s">
        <v>2</v>
      </c>
      <c r="M134" s="34">
        <v>0.98162718344766398</v>
      </c>
      <c r="N134" s="34">
        <v>-0.1908089953765448</v>
      </c>
      <c r="O134" s="36">
        <v>4.9081359172383197</v>
      </c>
      <c r="P134" s="38">
        <v>-0.95404497688272405</v>
      </c>
      <c r="Q134" s="38">
        <v>5.9540449768827237</v>
      </c>
      <c r="R134" s="40">
        <v>7.7162458338771991</v>
      </c>
      <c r="S134" s="35">
        <f t="shared" si="14"/>
        <v>5.5801402687419177E-2</v>
      </c>
      <c r="T134" s="35">
        <f t="shared" si="11"/>
        <v>1.0072843557823123</v>
      </c>
      <c r="U134" s="20">
        <f t="shared" si="12"/>
        <v>5</v>
      </c>
      <c r="AA134" s="30"/>
      <c r="AB134" s="30"/>
      <c r="AJ134" s="105"/>
      <c r="AK134" s="105"/>
      <c r="AL134" s="105"/>
      <c r="AM134" s="105"/>
      <c r="AO134" s="105"/>
      <c r="AR134" s="104"/>
      <c r="AU134" s="101"/>
      <c r="AV134" s="101"/>
      <c r="BH134" s="104"/>
      <c r="BI134" s="104"/>
      <c r="BJ134" s="108"/>
      <c r="BM134" s="109"/>
      <c r="BN134" s="110"/>
      <c r="BP134" s="111"/>
      <c r="BQ134" s="111"/>
      <c r="BR134" s="111"/>
      <c r="BS134" s="111"/>
      <c r="BT134" s="111"/>
      <c r="BU134" s="111"/>
      <c r="CB134" s="112"/>
      <c r="CU134" s="113"/>
      <c r="CV134" s="113"/>
    </row>
    <row r="135" spans="8:100" x14ac:dyDescent="0.25">
      <c r="H135" s="32">
        <f t="shared" si="10"/>
        <v>102</v>
      </c>
      <c r="I135" s="45" t="s">
        <v>342</v>
      </c>
      <c r="J135" s="32" t="s">
        <v>343</v>
      </c>
      <c r="K135" s="35">
        <v>1.780235837034216</v>
      </c>
      <c r="L135" s="39" t="s">
        <v>2</v>
      </c>
      <c r="M135" s="35">
        <v>0.97814760073380569</v>
      </c>
      <c r="N135" s="35">
        <v>-0.20791169081775912</v>
      </c>
      <c r="O135" s="37">
        <v>4.8907380036690284</v>
      </c>
      <c r="P135" s="39">
        <v>-1.0395584540887957</v>
      </c>
      <c r="Q135" s="39">
        <v>6.0395584540887954</v>
      </c>
      <c r="R135" s="41">
        <v>7.7714596145697081</v>
      </c>
      <c r="S135" s="35">
        <f t="shared" si="14"/>
        <v>5.521378069250904E-2</v>
      </c>
      <c r="T135" s="35">
        <f t="shared" si="11"/>
        <v>1.0071555237976089</v>
      </c>
      <c r="U135" s="20">
        <f t="shared" si="12"/>
        <v>5</v>
      </c>
      <c r="AA135" s="30"/>
      <c r="AB135" s="30"/>
      <c r="AJ135" s="105"/>
      <c r="AK135" s="105"/>
      <c r="AL135" s="105"/>
      <c r="AM135" s="105"/>
      <c r="AO135" s="105"/>
      <c r="AR135" s="104"/>
      <c r="AU135" s="101"/>
      <c r="AV135" s="101"/>
      <c r="BH135" s="104"/>
      <c r="BI135" s="104"/>
      <c r="BJ135" s="108"/>
      <c r="BM135" s="109"/>
      <c r="BN135" s="110"/>
      <c r="BP135" s="111"/>
      <c r="BQ135" s="111"/>
      <c r="BR135" s="111"/>
      <c r="BS135" s="111"/>
      <c r="BT135" s="111"/>
      <c r="BU135" s="111"/>
      <c r="CB135" s="112"/>
      <c r="CU135" s="113"/>
      <c r="CV135" s="113"/>
    </row>
    <row r="136" spans="8:100" x14ac:dyDescent="0.25">
      <c r="H136" s="32">
        <f t="shared" si="10"/>
        <v>103</v>
      </c>
      <c r="I136" s="44" t="s">
        <v>344</v>
      </c>
      <c r="J136" s="66" t="s">
        <v>345</v>
      </c>
      <c r="K136" s="34">
        <v>1.7976891295541593</v>
      </c>
      <c r="L136" s="38" t="s">
        <v>2</v>
      </c>
      <c r="M136" s="34">
        <v>0.97437006478523525</v>
      </c>
      <c r="N136" s="34">
        <v>-0.22495105434386481</v>
      </c>
      <c r="O136" s="36">
        <v>4.8718503239261759</v>
      </c>
      <c r="P136" s="38">
        <v>-1.1247552717193241</v>
      </c>
      <c r="Q136" s="38">
        <v>6.1247552717193239</v>
      </c>
      <c r="R136" s="40">
        <v>7.8260815685241383</v>
      </c>
      <c r="S136" s="35">
        <f t="shared" si="14"/>
        <v>5.4621953954430147E-2</v>
      </c>
      <c r="T136" s="35">
        <f t="shared" si="11"/>
        <v>1.0070285321758639</v>
      </c>
      <c r="U136" s="20">
        <f t="shared" si="12"/>
        <v>5</v>
      </c>
      <c r="AA136" s="30"/>
      <c r="AB136" s="30"/>
      <c r="AJ136" s="105"/>
      <c r="AK136" s="105"/>
      <c r="AL136" s="105"/>
      <c r="AM136" s="105"/>
      <c r="AO136" s="105"/>
      <c r="AR136" s="104"/>
      <c r="AU136" s="101"/>
      <c r="AV136" s="101"/>
      <c r="BH136" s="104"/>
      <c r="BI136" s="104"/>
      <c r="BJ136" s="108"/>
      <c r="BM136" s="109"/>
      <c r="BN136" s="110"/>
      <c r="BP136" s="111"/>
      <c r="BQ136" s="111"/>
      <c r="BR136" s="111"/>
      <c r="BS136" s="111"/>
      <c r="BT136" s="111"/>
      <c r="BU136" s="111"/>
      <c r="CB136" s="112"/>
      <c r="CU136" s="113"/>
      <c r="CV136" s="113"/>
    </row>
    <row r="137" spans="8:100" x14ac:dyDescent="0.25">
      <c r="H137" s="32">
        <f t="shared" si="10"/>
        <v>104</v>
      </c>
      <c r="I137" s="45" t="s">
        <v>346</v>
      </c>
      <c r="J137" s="32" t="s">
        <v>347</v>
      </c>
      <c r="K137" s="35">
        <v>1.8151424220741028</v>
      </c>
      <c r="L137" s="39" t="s">
        <v>2</v>
      </c>
      <c r="M137" s="35">
        <v>0.97029572627599647</v>
      </c>
      <c r="N137" s="35">
        <v>-0.24192189559966779</v>
      </c>
      <c r="O137" s="37">
        <v>4.8514786313799823</v>
      </c>
      <c r="P137" s="39">
        <v>-1.2096094779983388</v>
      </c>
      <c r="Q137" s="39">
        <v>6.2096094779983391</v>
      </c>
      <c r="R137" s="41">
        <v>7.8801075360672197</v>
      </c>
      <c r="S137" s="35">
        <f t="shared" si="14"/>
        <v>5.4025967543081421E-2</v>
      </c>
      <c r="T137" s="35">
        <f t="shared" si="11"/>
        <v>1.0069033228276549</v>
      </c>
      <c r="U137" s="20">
        <f t="shared" si="12"/>
        <v>5</v>
      </c>
      <c r="AA137" s="30"/>
      <c r="AB137" s="30"/>
      <c r="AJ137" s="105"/>
      <c r="AK137" s="105"/>
      <c r="AL137" s="105"/>
      <c r="AM137" s="105"/>
      <c r="AO137" s="105"/>
      <c r="AR137" s="104"/>
      <c r="AU137" s="101"/>
      <c r="AV137" s="101"/>
      <c r="BH137" s="104"/>
      <c r="BI137" s="104"/>
      <c r="BJ137" s="108"/>
      <c r="BM137" s="109"/>
      <c r="BN137" s="110"/>
      <c r="BP137" s="111"/>
      <c r="BQ137" s="111"/>
      <c r="BR137" s="111"/>
      <c r="BS137" s="111"/>
      <c r="BT137" s="111"/>
      <c r="BU137" s="111"/>
      <c r="CB137" s="112"/>
      <c r="CU137" s="113"/>
      <c r="CV137" s="113"/>
    </row>
    <row r="138" spans="8:100" x14ac:dyDescent="0.25">
      <c r="H138" s="32">
        <f t="shared" si="10"/>
        <v>105</v>
      </c>
      <c r="I138" s="44" t="s">
        <v>348</v>
      </c>
      <c r="J138" s="66" t="s">
        <v>349</v>
      </c>
      <c r="K138" s="34">
        <v>1.8325957145940461</v>
      </c>
      <c r="L138" s="38" t="s">
        <v>2</v>
      </c>
      <c r="M138" s="34">
        <v>0.96592582628906831</v>
      </c>
      <c r="N138" s="34">
        <v>-0.25881904510252085</v>
      </c>
      <c r="O138" s="36">
        <v>4.8296291314453415</v>
      </c>
      <c r="P138" s="38">
        <v>-1.2940952255126041</v>
      </c>
      <c r="Q138" s="38">
        <v>6.2940952255126046</v>
      </c>
      <c r="R138" s="40">
        <v>7.9335334029123521</v>
      </c>
      <c r="S138" s="35">
        <f t="shared" si="14"/>
        <v>5.3425866845132397E-2</v>
      </c>
      <c r="T138" s="35">
        <f t="shared" si="11"/>
        <v>1.0067798398182515</v>
      </c>
      <c r="U138" s="20">
        <f t="shared" si="12"/>
        <v>5</v>
      </c>
      <c r="AA138" s="30"/>
      <c r="AB138" s="30"/>
      <c r="AJ138" s="105"/>
      <c r="AK138" s="105"/>
      <c r="AL138" s="105"/>
      <c r="AM138" s="105"/>
      <c r="AO138" s="105"/>
      <c r="AR138" s="104"/>
      <c r="AU138" s="101"/>
      <c r="AV138" s="101"/>
      <c r="BH138" s="104"/>
      <c r="BI138" s="104"/>
      <c r="BJ138" s="108"/>
      <c r="BM138" s="109"/>
      <c r="BN138" s="110"/>
      <c r="BP138" s="111"/>
      <c r="BQ138" s="111"/>
      <c r="BR138" s="111"/>
      <c r="BS138" s="111"/>
      <c r="BT138" s="111"/>
      <c r="BU138" s="111"/>
      <c r="CB138" s="112"/>
      <c r="CU138" s="113"/>
      <c r="CV138" s="113"/>
    </row>
    <row r="139" spans="8:100" x14ac:dyDescent="0.25">
      <c r="H139" s="32">
        <f t="shared" si="10"/>
        <v>106</v>
      </c>
      <c r="I139" s="45" t="s">
        <v>350</v>
      </c>
      <c r="J139" s="32" t="s">
        <v>351</v>
      </c>
      <c r="K139" s="35">
        <v>1.8500490071139892</v>
      </c>
      <c r="L139" s="39" t="s">
        <v>2</v>
      </c>
      <c r="M139" s="35">
        <v>0.96126169593831889</v>
      </c>
      <c r="N139" s="35">
        <v>-0.27563735581699905</v>
      </c>
      <c r="O139" s="37">
        <v>4.8063084796915945</v>
      </c>
      <c r="P139" s="39">
        <v>-1.3781867790849953</v>
      </c>
      <c r="Q139" s="39">
        <v>6.3781867790849951</v>
      </c>
      <c r="R139" s="41">
        <v>7.9863551004729274</v>
      </c>
      <c r="S139" s="35">
        <f t="shared" si="14"/>
        <v>5.2821697560575309E-2</v>
      </c>
      <c r="T139" s="35">
        <f t="shared" si="11"/>
        <v>1.0066580292636298</v>
      </c>
      <c r="U139" s="20">
        <f t="shared" si="12"/>
        <v>5</v>
      </c>
      <c r="AA139" s="30"/>
      <c r="AB139" s="30"/>
      <c r="AJ139" s="105"/>
      <c r="AK139" s="105"/>
      <c r="AL139" s="105"/>
      <c r="AM139" s="105"/>
      <c r="AO139" s="105"/>
      <c r="AR139" s="104"/>
      <c r="AU139" s="101"/>
      <c r="AV139" s="101"/>
      <c r="BH139" s="104"/>
      <c r="BI139" s="104"/>
      <c r="BJ139" s="108"/>
      <c r="BM139" s="109"/>
      <c r="BN139" s="110"/>
      <c r="BP139" s="111"/>
      <c r="BQ139" s="111"/>
      <c r="BR139" s="111"/>
      <c r="BS139" s="111"/>
      <c r="BT139" s="111"/>
      <c r="BU139" s="111"/>
      <c r="CB139" s="112"/>
      <c r="CU139" s="113"/>
      <c r="CV139" s="113"/>
    </row>
    <row r="140" spans="8:100" x14ac:dyDescent="0.25">
      <c r="H140" s="32">
        <f t="shared" si="10"/>
        <v>107</v>
      </c>
      <c r="I140" s="44" t="s">
        <v>352</v>
      </c>
      <c r="J140" s="66" t="s">
        <v>353</v>
      </c>
      <c r="K140" s="34">
        <v>1.8675022996339325</v>
      </c>
      <c r="L140" s="38" t="s">
        <v>2</v>
      </c>
      <c r="M140" s="34">
        <v>0.95630475596303555</v>
      </c>
      <c r="N140" s="34">
        <v>-0.29237170472273666</v>
      </c>
      <c r="O140" s="36">
        <v>4.7815237798151777</v>
      </c>
      <c r="P140" s="38">
        <v>-1.4618585236136834</v>
      </c>
      <c r="Q140" s="38">
        <v>6.4618585236136834</v>
      </c>
      <c r="R140" s="40">
        <v>8.0385686061721735</v>
      </c>
      <c r="S140" s="35">
        <f t="shared" si="14"/>
        <v>5.2213505699246099E-2</v>
      </c>
      <c r="T140" s="35">
        <f t="shared" si="11"/>
        <v>1.006537839232337</v>
      </c>
      <c r="U140" s="20">
        <f t="shared" si="12"/>
        <v>5</v>
      </c>
      <c r="AA140" s="30"/>
      <c r="AB140" s="30"/>
      <c r="AJ140" s="105"/>
      <c r="AK140" s="105"/>
      <c r="AL140" s="105"/>
      <c r="AM140" s="105"/>
      <c r="AO140" s="105"/>
      <c r="AR140" s="104"/>
      <c r="AU140" s="101"/>
      <c r="AV140" s="101"/>
      <c r="BH140" s="104"/>
      <c r="BI140" s="104"/>
      <c r="BJ140" s="108"/>
      <c r="BM140" s="109"/>
      <c r="BN140" s="110"/>
      <c r="BP140" s="111"/>
      <c r="BQ140" s="111"/>
      <c r="BR140" s="111"/>
      <c r="BS140" s="111"/>
      <c r="BT140" s="111"/>
      <c r="BU140" s="111"/>
      <c r="CB140" s="112"/>
      <c r="CU140" s="113"/>
      <c r="CV140" s="113"/>
    </row>
    <row r="141" spans="8:100" x14ac:dyDescent="0.25">
      <c r="H141" s="32">
        <f t="shared" si="10"/>
        <v>108</v>
      </c>
      <c r="I141" s="45" t="s">
        <v>354</v>
      </c>
      <c r="J141" s="32" t="s">
        <v>355</v>
      </c>
      <c r="K141" s="35">
        <v>1.8849555921538759</v>
      </c>
      <c r="L141" s="39" t="s">
        <v>2</v>
      </c>
      <c r="M141" s="35">
        <v>0.95105651629515364</v>
      </c>
      <c r="N141" s="35">
        <v>-0.30901699437494734</v>
      </c>
      <c r="O141" s="37">
        <v>4.7552825814757682</v>
      </c>
      <c r="P141" s="39">
        <v>-1.5450849718747368</v>
      </c>
      <c r="Q141" s="39">
        <v>6.5450849718747364</v>
      </c>
      <c r="R141" s="41">
        <v>8.0901699437494745</v>
      </c>
      <c r="S141" s="35">
        <f t="shared" si="14"/>
        <v>5.160133757730101E-2</v>
      </c>
      <c r="T141" s="35">
        <f t="shared" si="11"/>
        <v>1.0064192196528223</v>
      </c>
      <c r="U141" s="20">
        <f t="shared" si="12"/>
        <v>5</v>
      </c>
      <c r="AA141" s="30"/>
      <c r="AB141" s="30"/>
      <c r="AJ141" s="105"/>
      <c r="AK141" s="105"/>
      <c r="AL141" s="105"/>
      <c r="AM141" s="105"/>
      <c r="AO141" s="105"/>
      <c r="AR141" s="104"/>
      <c r="AU141" s="101"/>
      <c r="AV141" s="101"/>
      <c r="BH141" s="104"/>
      <c r="BI141" s="104"/>
      <c r="BJ141" s="108"/>
      <c r="BM141" s="109"/>
      <c r="BN141" s="110"/>
      <c r="BP141" s="111"/>
      <c r="BQ141" s="111"/>
      <c r="BR141" s="111"/>
      <c r="BS141" s="111"/>
      <c r="BT141" s="111"/>
      <c r="BU141" s="111"/>
      <c r="CB141" s="112"/>
      <c r="CU141" s="113"/>
      <c r="CV141" s="113"/>
    </row>
    <row r="142" spans="8:100" x14ac:dyDescent="0.25">
      <c r="H142" s="32">
        <f t="shared" si="10"/>
        <v>109</v>
      </c>
      <c r="I142" s="44" t="s">
        <v>356</v>
      </c>
      <c r="J142" s="66" t="s">
        <v>357</v>
      </c>
      <c r="K142" s="34">
        <v>1.902408884673819</v>
      </c>
      <c r="L142" s="38" t="s">
        <v>2</v>
      </c>
      <c r="M142" s="34">
        <v>0.94551857559931685</v>
      </c>
      <c r="N142" s="34">
        <v>-0.32556815445715642</v>
      </c>
      <c r="O142" s="36">
        <v>4.7275928779965843</v>
      </c>
      <c r="P142" s="38">
        <v>-1.6278407722857822</v>
      </c>
      <c r="Q142" s="38">
        <v>6.6278407722857819</v>
      </c>
      <c r="R142" s="40">
        <v>8.1411551835631908</v>
      </c>
      <c r="S142" s="35">
        <f t="shared" si="14"/>
        <v>5.0985239813716277E-2</v>
      </c>
      <c r="T142" s="35">
        <f t="shared" si="11"/>
        <v>1.0063021222258881</v>
      </c>
      <c r="U142" s="20">
        <f t="shared" si="12"/>
        <v>5</v>
      </c>
      <c r="AA142" s="30"/>
      <c r="AB142" s="30"/>
      <c r="AJ142" s="105"/>
      <c r="AK142" s="105"/>
      <c r="AL142" s="105"/>
      <c r="AM142" s="105"/>
      <c r="AO142" s="105"/>
      <c r="AR142" s="104"/>
      <c r="AU142" s="101"/>
      <c r="AV142" s="101"/>
      <c r="BH142" s="104"/>
      <c r="BI142" s="104"/>
      <c r="BJ142" s="108"/>
      <c r="BM142" s="109"/>
      <c r="BN142" s="110"/>
      <c r="BP142" s="111"/>
      <c r="BQ142" s="111"/>
      <c r="BR142" s="111"/>
      <c r="BS142" s="111"/>
      <c r="BT142" s="111"/>
      <c r="BU142" s="111"/>
      <c r="CB142" s="112"/>
      <c r="CU142" s="113"/>
      <c r="CV142" s="113"/>
    </row>
    <row r="143" spans="8:100" x14ac:dyDescent="0.25">
      <c r="H143" s="32">
        <f t="shared" si="10"/>
        <v>110</v>
      </c>
      <c r="I143" s="45" t="s">
        <v>358</v>
      </c>
      <c r="J143" s="32" t="s">
        <v>359</v>
      </c>
      <c r="K143" s="35">
        <v>1.9198621771937625</v>
      </c>
      <c r="L143" s="39" t="s">
        <v>2</v>
      </c>
      <c r="M143" s="35">
        <v>0.93969262078590843</v>
      </c>
      <c r="N143" s="35">
        <v>-0.34202014332566871</v>
      </c>
      <c r="O143" s="37">
        <v>4.6984631039295426</v>
      </c>
      <c r="P143" s="39">
        <v>-1.7101007166283435</v>
      </c>
      <c r="Q143" s="39">
        <v>6.7101007166283431</v>
      </c>
      <c r="R143" s="41">
        <v>8.1915204428899173</v>
      </c>
      <c r="S143" s="35">
        <f t="shared" si="14"/>
        <v>5.036525932672653E-2</v>
      </c>
      <c r="T143" s="35">
        <f t="shared" si="11"/>
        <v>1.0061865003419186</v>
      </c>
      <c r="U143" s="20">
        <f t="shared" si="12"/>
        <v>5</v>
      </c>
      <c r="AA143" s="30"/>
      <c r="AB143" s="30"/>
      <c r="AJ143" s="105"/>
      <c r="AK143" s="105"/>
      <c r="AL143" s="105"/>
      <c r="AM143" s="105"/>
      <c r="AO143" s="105"/>
      <c r="AR143" s="104"/>
      <c r="AU143" s="101"/>
      <c r="AV143" s="101"/>
      <c r="BH143" s="104"/>
      <c r="BI143" s="104"/>
      <c r="BJ143" s="108"/>
      <c r="BM143" s="109"/>
      <c r="BN143" s="110"/>
      <c r="BP143" s="111"/>
      <c r="BQ143" s="111"/>
      <c r="BR143" s="111"/>
      <c r="BS143" s="111"/>
      <c r="BT143" s="111"/>
      <c r="BU143" s="111"/>
      <c r="CB143" s="112"/>
      <c r="CU143" s="113"/>
      <c r="CV143" s="113"/>
    </row>
    <row r="144" spans="8:100" x14ac:dyDescent="0.25">
      <c r="H144" s="32">
        <f t="shared" si="10"/>
        <v>111</v>
      </c>
      <c r="I144" s="44" t="s">
        <v>360</v>
      </c>
      <c r="J144" s="66" t="s">
        <v>361</v>
      </c>
      <c r="K144" s="34">
        <v>1.9373154697137058</v>
      </c>
      <c r="L144" s="38" t="s">
        <v>2</v>
      </c>
      <c r="M144" s="34">
        <v>0.93358042649720174</v>
      </c>
      <c r="N144" s="34">
        <v>-0.35836794954530027</v>
      </c>
      <c r="O144" s="36">
        <v>4.6679021324860086</v>
      </c>
      <c r="P144" s="38">
        <v>-1.7918397477265013</v>
      </c>
      <c r="Q144" s="38">
        <v>6.7918397477265016</v>
      </c>
      <c r="R144" s="40">
        <v>8.2412618862201565</v>
      </c>
      <c r="S144" s="35">
        <f t="shared" si="14"/>
        <v>4.9741443330239221E-2</v>
      </c>
      <c r="T144" s="35">
        <f t="shared" si="11"/>
        <v>1.0060723090025874</v>
      </c>
      <c r="U144" s="20">
        <f t="shared" si="12"/>
        <v>5</v>
      </c>
      <c r="AA144" s="30"/>
      <c r="AB144" s="30"/>
      <c r="AJ144" s="105"/>
      <c r="AK144" s="105"/>
      <c r="AL144" s="105"/>
      <c r="AM144" s="105"/>
      <c r="AO144" s="105"/>
      <c r="AR144" s="104"/>
      <c r="AU144" s="101"/>
      <c r="AV144" s="101"/>
      <c r="BH144" s="104"/>
      <c r="BI144" s="104"/>
      <c r="BJ144" s="108"/>
      <c r="BM144" s="109"/>
      <c r="BN144" s="110"/>
      <c r="BP144" s="111"/>
      <c r="BQ144" s="111"/>
      <c r="BR144" s="111"/>
      <c r="BS144" s="111"/>
      <c r="BT144" s="111"/>
      <c r="BU144" s="111"/>
      <c r="CB144" s="112"/>
      <c r="CU144" s="113"/>
      <c r="CV144" s="113"/>
    </row>
    <row r="145" spans="8:100" x14ac:dyDescent="0.25">
      <c r="H145" s="32">
        <f t="shared" si="10"/>
        <v>112</v>
      </c>
      <c r="I145" s="45" t="s">
        <v>362</v>
      </c>
      <c r="J145" s="32" t="s">
        <v>363</v>
      </c>
      <c r="K145" s="35">
        <v>1.9547687622336491</v>
      </c>
      <c r="L145" s="39" t="s">
        <v>2</v>
      </c>
      <c r="M145" s="35">
        <v>0.92718385456678742</v>
      </c>
      <c r="N145" s="35">
        <v>-0.37460659341591207</v>
      </c>
      <c r="O145" s="37">
        <v>4.6359192728339371</v>
      </c>
      <c r="P145" s="39">
        <v>-1.8730329670795602</v>
      </c>
      <c r="Q145" s="39">
        <v>6.8730329670795598</v>
      </c>
      <c r="R145" s="41">
        <v>8.2903757255504171</v>
      </c>
      <c r="S145" s="35">
        <f t="shared" si="14"/>
        <v>4.9113839330260589E-2</v>
      </c>
      <c r="T145" s="35">
        <f t="shared" si="11"/>
        <v>1.0059595047467649</v>
      </c>
      <c r="U145" s="20">
        <f t="shared" si="12"/>
        <v>5</v>
      </c>
      <c r="AA145" s="30"/>
      <c r="AB145" s="30"/>
      <c r="AJ145" s="105"/>
      <c r="AK145" s="105"/>
      <c r="AL145" s="105"/>
      <c r="AM145" s="105"/>
      <c r="AO145" s="105"/>
      <c r="AR145" s="104"/>
      <c r="AU145" s="101"/>
      <c r="AV145" s="101"/>
      <c r="BH145" s="104"/>
      <c r="BI145" s="104"/>
      <c r="BJ145" s="108"/>
      <c r="BM145" s="109"/>
      <c r="BN145" s="110"/>
      <c r="BP145" s="111"/>
      <c r="BQ145" s="111"/>
      <c r="BR145" s="111"/>
      <c r="BS145" s="111"/>
      <c r="BT145" s="111"/>
      <c r="BU145" s="111"/>
      <c r="CB145" s="112"/>
      <c r="CU145" s="113"/>
      <c r="CV145" s="113"/>
    </row>
    <row r="146" spans="8:100" x14ac:dyDescent="0.25">
      <c r="H146" s="32">
        <f t="shared" si="10"/>
        <v>113</v>
      </c>
      <c r="I146" s="44" t="s">
        <v>364</v>
      </c>
      <c r="J146" s="66" t="s">
        <v>365</v>
      </c>
      <c r="K146" s="34">
        <v>1.9722220547535922</v>
      </c>
      <c r="L146" s="38" t="s">
        <v>2</v>
      </c>
      <c r="M146" s="34">
        <v>0.92050485345244037</v>
      </c>
      <c r="N146" s="34">
        <v>-0.3907311284892736</v>
      </c>
      <c r="O146" s="36">
        <v>4.6025242672622015</v>
      </c>
      <c r="P146" s="38">
        <v>-1.953655642446368</v>
      </c>
      <c r="Q146" s="38">
        <v>6.9536556424463676</v>
      </c>
      <c r="R146" s="40">
        <v>8.3388582206716801</v>
      </c>
      <c r="S146" s="35">
        <f t="shared" si="14"/>
        <v>4.8482495121263014E-2</v>
      </c>
      <c r="T146" s="35">
        <f t="shared" si="11"/>
        <v>1.005848045580352</v>
      </c>
      <c r="U146" s="20">
        <f t="shared" si="12"/>
        <v>5</v>
      </c>
      <c r="AA146" s="30"/>
      <c r="AB146" s="30"/>
      <c r="AJ146" s="105"/>
      <c r="AK146" s="105"/>
      <c r="AL146" s="105"/>
      <c r="AM146" s="105"/>
      <c r="AO146" s="105"/>
      <c r="AR146" s="104"/>
      <c r="AU146" s="101"/>
      <c r="AV146" s="101"/>
      <c r="BH146" s="104"/>
      <c r="BI146" s="104"/>
      <c r="BJ146" s="108"/>
      <c r="BM146" s="109"/>
      <c r="BN146" s="110"/>
      <c r="BP146" s="111"/>
      <c r="BQ146" s="111"/>
      <c r="BR146" s="111"/>
      <c r="BS146" s="111"/>
      <c r="BT146" s="111"/>
      <c r="BU146" s="111"/>
      <c r="CB146" s="112"/>
      <c r="CU146" s="113"/>
      <c r="CV146" s="113"/>
    </row>
    <row r="147" spans="8:100" x14ac:dyDescent="0.25">
      <c r="H147" s="32">
        <f t="shared" si="10"/>
        <v>114</v>
      </c>
      <c r="I147" s="45" t="s">
        <v>366</v>
      </c>
      <c r="J147" s="32" t="s">
        <v>367</v>
      </c>
      <c r="K147" s="35">
        <v>1.9896753472735356</v>
      </c>
      <c r="L147" s="39" t="s">
        <v>2</v>
      </c>
      <c r="M147" s="35">
        <v>0.91354545764260098</v>
      </c>
      <c r="N147" s="35">
        <v>-0.40673664307580004</v>
      </c>
      <c r="O147" s="37">
        <v>4.5677272882130051</v>
      </c>
      <c r="P147" s="39">
        <v>-2.0336832153790003</v>
      </c>
      <c r="Q147" s="39">
        <v>7.0336832153789999</v>
      </c>
      <c r="R147" s="41">
        <v>8.3867056794542396</v>
      </c>
      <c r="S147" s="35">
        <f t="shared" si="14"/>
        <v>4.7847458782559471E-2</v>
      </c>
      <c r="T147" s="35">
        <f t="shared" si="11"/>
        <v>1.0057378909098067</v>
      </c>
      <c r="U147" s="20">
        <f t="shared" si="12"/>
        <v>5</v>
      </c>
      <c r="AA147" s="30"/>
      <c r="AB147" s="30"/>
      <c r="AJ147" s="105"/>
      <c r="AK147" s="105"/>
      <c r="AL147" s="105"/>
      <c r="AM147" s="105"/>
      <c r="AO147" s="105"/>
      <c r="AR147" s="104"/>
      <c r="AU147" s="101"/>
      <c r="AV147" s="101"/>
      <c r="BH147" s="104"/>
      <c r="BI147" s="104"/>
      <c r="BJ147" s="108"/>
      <c r="BM147" s="109"/>
      <c r="BN147" s="110"/>
      <c r="BP147" s="111"/>
      <c r="BQ147" s="111"/>
      <c r="BR147" s="111"/>
      <c r="BS147" s="111"/>
      <c r="BT147" s="111"/>
      <c r="BU147" s="111"/>
      <c r="CB147" s="112"/>
      <c r="CU147" s="113"/>
      <c r="CV147" s="113"/>
    </row>
    <row r="148" spans="8:100" x14ac:dyDescent="0.25">
      <c r="H148" s="32">
        <f t="shared" si="10"/>
        <v>115</v>
      </c>
      <c r="I148" s="44" t="s">
        <v>368</v>
      </c>
      <c r="J148" s="66" t="s">
        <v>369</v>
      </c>
      <c r="K148" s="34">
        <v>2.0071286397934789</v>
      </c>
      <c r="L148" s="38" t="s">
        <v>2</v>
      </c>
      <c r="M148" s="34">
        <v>0.90630778703665005</v>
      </c>
      <c r="N148" s="34">
        <v>-0.42261826174069933</v>
      </c>
      <c r="O148" s="36">
        <v>4.5315389351832502</v>
      </c>
      <c r="P148" s="38">
        <v>-2.1130913087034968</v>
      </c>
      <c r="Q148" s="38">
        <v>7.1130913087034973</v>
      </c>
      <c r="R148" s="40">
        <v>8.4339144581288572</v>
      </c>
      <c r="S148" s="35">
        <f t="shared" si="14"/>
        <v>4.7208778674617591E-2</v>
      </c>
      <c r="T148" s="35">
        <f t="shared" si="11"/>
        <v>1.0056290014791232</v>
      </c>
      <c r="U148" s="20">
        <f t="shared" si="12"/>
        <v>5</v>
      </c>
      <c r="AA148" s="30"/>
      <c r="AB148" s="30"/>
      <c r="AJ148" s="105"/>
      <c r="AK148" s="105"/>
      <c r="AL148" s="105"/>
      <c r="AM148" s="105"/>
      <c r="AO148" s="105"/>
      <c r="AR148" s="104"/>
      <c r="AU148" s="101"/>
      <c r="AV148" s="101"/>
      <c r="BH148" s="104"/>
      <c r="BI148" s="104"/>
      <c r="BJ148" s="108"/>
      <c r="BM148" s="109"/>
      <c r="BN148" s="110"/>
      <c r="BP148" s="111"/>
      <c r="BQ148" s="111"/>
      <c r="BR148" s="111"/>
      <c r="BS148" s="111"/>
      <c r="BT148" s="111"/>
      <c r="BU148" s="111"/>
      <c r="CB148" s="112"/>
      <c r="CU148" s="113"/>
      <c r="CV148" s="113"/>
    </row>
    <row r="149" spans="8:100" x14ac:dyDescent="0.25">
      <c r="H149" s="32">
        <f t="shared" si="10"/>
        <v>116</v>
      </c>
      <c r="I149" s="45" t="s">
        <v>370</v>
      </c>
      <c r="J149" s="32" t="s">
        <v>371</v>
      </c>
      <c r="K149" s="35">
        <v>2.0245819323134224</v>
      </c>
      <c r="L149" s="39" t="s">
        <v>2</v>
      </c>
      <c r="M149" s="35">
        <v>0.89879404629916693</v>
      </c>
      <c r="N149" s="35">
        <v>-0.43837114678907751</v>
      </c>
      <c r="O149" s="37">
        <v>4.493970231495835</v>
      </c>
      <c r="P149" s="39">
        <v>-2.1918557339453875</v>
      </c>
      <c r="Q149" s="39">
        <v>7.1918557339453875</v>
      </c>
      <c r="R149" s="41">
        <v>8.4804809615642611</v>
      </c>
      <c r="S149" s="35">
        <f t="shared" si="14"/>
        <v>4.6566503435403916E-2</v>
      </c>
      <c r="T149" s="35">
        <f t="shared" si="11"/>
        <v>1.0055213393100664</v>
      </c>
      <c r="U149" s="20">
        <f t="shared" si="12"/>
        <v>5</v>
      </c>
      <c r="AA149" s="30"/>
      <c r="AB149" s="30"/>
      <c r="AJ149" s="105"/>
      <c r="AK149" s="105"/>
      <c r="AL149" s="105"/>
      <c r="AM149" s="105"/>
      <c r="AO149" s="105"/>
      <c r="AR149" s="104"/>
      <c r="AU149" s="101"/>
      <c r="AV149" s="101"/>
      <c r="BH149" s="104"/>
      <c r="BI149" s="104"/>
      <c r="BJ149" s="108"/>
      <c r="BM149" s="109"/>
      <c r="BN149" s="110"/>
      <c r="BP149" s="111"/>
      <c r="BQ149" s="111"/>
      <c r="BR149" s="111"/>
      <c r="BS149" s="111"/>
      <c r="BT149" s="111"/>
      <c r="BU149" s="111"/>
      <c r="CB149" s="112"/>
      <c r="CU149" s="113"/>
      <c r="CV149" s="113"/>
    </row>
    <row r="150" spans="8:100" x14ac:dyDescent="0.25">
      <c r="H150" s="32">
        <f t="shared" si="10"/>
        <v>117</v>
      </c>
      <c r="I150" s="44" t="s">
        <v>372</v>
      </c>
      <c r="J150" s="66" t="s">
        <v>373</v>
      </c>
      <c r="K150" s="34">
        <v>2.0420352248333655</v>
      </c>
      <c r="L150" s="38" t="s">
        <v>2</v>
      </c>
      <c r="M150" s="34">
        <v>0.8910065241883679</v>
      </c>
      <c r="N150" s="34">
        <v>-0.45399049973954669</v>
      </c>
      <c r="O150" s="36">
        <v>4.4550326209418394</v>
      </c>
      <c r="P150" s="38">
        <v>-2.2699524986977333</v>
      </c>
      <c r="Q150" s="38">
        <v>7.2699524986977337</v>
      </c>
      <c r="R150" s="40">
        <v>8.5264016435409218</v>
      </c>
      <c r="S150" s="35">
        <f t="shared" si="14"/>
        <v>4.592068197666066E-2</v>
      </c>
      <c r="T150" s="35">
        <f t="shared" si="11"/>
        <v>1.0054148676454537</v>
      </c>
      <c r="U150" s="20">
        <f t="shared" si="12"/>
        <v>5</v>
      </c>
      <c r="AA150" s="30"/>
      <c r="AB150" s="30"/>
      <c r="AJ150" s="105"/>
      <c r="AK150" s="105"/>
      <c r="AL150" s="105"/>
      <c r="AM150" s="105"/>
      <c r="AO150" s="105"/>
      <c r="AR150" s="104"/>
      <c r="AU150" s="101"/>
      <c r="AV150" s="101"/>
      <c r="BH150" s="104"/>
      <c r="BI150" s="104"/>
      <c r="BJ150" s="108"/>
      <c r="BM150" s="109"/>
      <c r="BN150" s="110"/>
      <c r="BP150" s="111"/>
      <c r="BQ150" s="111"/>
      <c r="BR150" s="111"/>
      <c r="BS150" s="111"/>
      <c r="BT150" s="111"/>
      <c r="BU150" s="111"/>
      <c r="CB150" s="112"/>
      <c r="CU150" s="113"/>
      <c r="CV150" s="113"/>
    </row>
    <row r="151" spans="8:100" x14ac:dyDescent="0.25">
      <c r="H151" s="32">
        <f t="shared" si="10"/>
        <v>118</v>
      </c>
      <c r="I151" s="45" t="s">
        <v>374</v>
      </c>
      <c r="J151" s="32" t="s">
        <v>375</v>
      </c>
      <c r="K151" s="35">
        <v>2.0594885173533086</v>
      </c>
      <c r="L151" s="39" t="s">
        <v>2</v>
      </c>
      <c r="M151" s="35">
        <v>0.8829475928589271</v>
      </c>
      <c r="N151" s="35">
        <v>-0.46947156278589053</v>
      </c>
      <c r="O151" s="37">
        <v>4.4147379642946358</v>
      </c>
      <c r="P151" s="39">
        <v>-2.3473578139294524</v>
      </c>
      <c r="Q151" s="39">
        <v>7.3473578139294524</v>
      </c>
      <c r="R151" s="41">
        <v>8.571673007021122</v>
      </c>
      <c r="S151" s="35">
        <f t="shared" si="14"/>
        <v>4.5271363480200222E-2</v>
      </c>
      <c r="T151" s="35">
        <f t="shared" si="11"/>
        <v>1.0053095508953058</v>
      </c>
      <c r="U151" s="20">
        <f t="shared" si="12"/>
        <v>5</v>
      </c>
      <c r="AA151" s="30"/>
      <c r="AB151" s="30"/>
      <c r="AJ151" s="105"/>
      <c r="AK151" s="105"/>
      <c r="AL151" s="105"/>
      <c r="AM151" s="105"/>
      <c r="AO151" s="105"/>
      <c r="AR151" s="104"/>
      <c r="AU151" s="101"/>
      <c r="AV151" s="101"/>
      <c r="BH151" s="104"/>
      <c r="BI151" s="104"/>
      <c r="BJ151" s="108"/>
      <c r="BM151" s="109"/>
      <c r="BN151" s="110"/>
      <c r="BP151" s="111"/>
      <c r="BQ151" s="111"/>
      <c r="BR151" s="111"/>
      <c r="BS151" s="111"/>
      <c r="BT151" s="111"/>
      <c r="BU151" s="111"/>
      <c r="CB151" s="112"/>
      <c r="CU151" s="113"/>
      <c r="CV151" s="113"/>
    </row>
    <row r="152" spans="8:100" x14ac:dyDescent="0.25">
      <c r="H152" s="32">
        <f t="shared" si="10"/>
        <v>119</v>
      </c>
      <c r="I152" s="44" t="s">
        <v>376</v>
      </c>
      <c r="J152" s="66" t="s">
        <v>377</v>
      </c>
      <c r="K152" s="34">
        <v>2.0769418098732522</v>
      </c>
      <c r="L152" s="38" t="s">
        <v>2</v>
      </c>
      <c r="M152" s="34">
        <v>0.87461970713939585</v>
      </c>
      <c r="N152" s="34">
        <v>-0.484809620246337</v>
      </c>
      <c r="O152" s="36">
        <v>4.3730985356969789</v>
      </c>
      <c r="P152" s="38">
        <v>-2.4240481012316852</v>
      </c>
      <c r="Q152" s="38">
        <v>7.4240481012316852</v>
      </c>
      <c r="R152" s="40">
        <v>8.6162916044152578</v>
      </c>
      <c r="S152" s="35">
        <f t="shared" si="14"/>
        <v>4.4618597394135762E-2</v>
      </c>
      <c r="T152" s="35">
        <f t="shared" si="11"/>
        <v>1.0052053545856903</v>
      </c>
      <c r="U152" s="20">
        <f t="shared" si="12"/>
        <v>5</v>
      </c>
      <c r="AA152" s="30"/>
      <c r="AB152" s="30"/>
      <c r="AJ152" s="105"/>
      <c r="AK152" s="105"/>
      <c r="AL152" s="105"/>
      <c r="AM152" s="105"/>
      <c r="AO152" s="105"/>
      <c r="AR152" s="104"/>
      <c r="AU152" s="101"/>
      <c r="AV152" s="101"/>
      <c r="BH152" s="104"/>
      <c r="BI152" s="104"/>
      <c r="BJ152" s="108"/>
      <c r="BM152" s="109"/>
      <c r="BN152" s="110"/>
      <c r="BP152" s="111"/>
      <c r="BQ152" s="111"/>
      <c r="BR152" s="111"/>
      <c r="BS152" s="111"/>
      <c r="BT152" s="111"/>
      <c r="BU152" s="111"/>
      <c r="CB152" s="112"/>
      <c r="CU152" s="113"/>
      <c r="CV152" s="113"/>
    </row>
    <row r="153" spans="8:100" x14ac:dyDescent="0.25">
      <c r="H153" s="32">
        <f t="shared" si="10"/>
        <v>120</v>
      </c>
      <c r="I153" s="45" t="s">
        <v>378</v>
      </c>
      <c r="J153" s="32" t="s">
        <v>379</v>
      </c>
      <c r="K153" s="35">
        <v>2.0943951023931953</v>
      </c>
      <c r="L153" s="39" t="s">
        <v>2</v>
      </c>
      <c r="M153" s="35">
        <v>0.86602540378443871</v>
      </c>
      <c r="N153" s="35">
        <v>-0.49999999999999978</v>
      </c>
      <c r="O153" s="37">
        <v>4.3301270189221936</v>
      </c>
      <c r="P153" s="39">
        <v>-2.4999999999999991</v>
      </c>
      <c r="Q153" s="39">
        <v>7.4999999999999991</v>
      </c>
      <c r="R153" s="41">
        <v>8.6602540378443855</v>
      </c>
      <c r="S153" s="35">
        <f t="shared" si="14"/>
        <v>4.3962433429127756E-2</v>
      </c>
      <c r="T153" s="35">
        <f t="shared" si="11"/>
        <v>1.0051022453101053</v>
      </c>
      <c r="U153" s="20">
        <f t="shared" si="12"/>
        <v>5</v>
      </c>
      <c r="AA153" s="30"/>
      <c r="AB153" s="30"/>
      <c r="AJ153" s="105"/>
      <c r="AK153" s="105"/>
      <c r="AL153" s="105"/>
      <c r="AM153" s="105"/>
      <c r="AO153" s="105"/>
      <c r="AR153" s="104"/>
      <c r="AU153" s="101"/>
      <c r="AV153" s="101"/>
      <c r="BH153" s="104"/>
      <c r="BI153" s="104"/>
      <c r="BJ153" s="108"/>
      <c r="BM153" s="109"/>
      <c r="BN153" s="110"/>
      <c r="BP153" s="111"/>
      <c r="BQ153" s="111"/>
      <c r="BR153" s="111"/>
      <c r="BS153" s="111"/>
      <c r="BT153" s="111"/>
      <c r="BU153" s="111"/>
      <c r="CB153" s="112"/>
      <c r="CU153" s="113"/>
      <c r="CV153" s="113"/>
    </row>
    <row r="154" spans="8:100" x14ac:dyDescent="0.25">
      <c r="H154" s="32">
        <f t="shared" si="10"/>
        <v>121</v>
      </c>
      <c r="I154" s="44" t="s">
        <v>380</v>
      </c>
      <c r="J154" s="66" t="s">
        <v>381</v>
      </c>
      <c r="K154" s="34">
        <v>2.1118483949131388</v>
      </c>
      <c r="L154" s="38" t="s">
        <v>2</v>
      </c>
      <c r="M154" s="34">
        <v>0.85716730070211233</v>
      </c>
      <c r="N154" s="34">
        <v>-0.51503807491005427</v>
      </c>
      <c r="O154" s="36">
        <v>4.2858365035105619</v>
      </c>
      <c r="P154" s="38">
        <v>-2.5751903745502713</v>
      </c>
      <c r="Q154" s="38">
        <v>7.5751903745502709</v>
      </c>
      <c r="R154" s="40">
        <v>8.7035569593989965</v>
      </c>
      <c r="S154" s="35">
        <f t="shared" si="14"/>
        <v>4.3302921554611018E-2</v>
      </c>
      <c r="T154" s="35">
        <f t="shared" si="11"/>
        <v>1.0050001906832504</v>
      </c>
      <c r="U154" s="20">
        <f t="shared" si="12"/>
        <v>5</v>
      </c>
      <c r="AA154" s="30"/>
      <c r="AB154" s="30"/>
      <c r="AJ154" s="105"/>
      <c r="AK154" s="105"/>
      <c r="AL154" s="105"/>
      <c r="AM154" s="105"/>
      <c r="AO154" s="105"/>
      <c r="AR154" s="104"/>
      <c r="AU154" s="101"/>
      <c r="AV154" s="101"/>
      <c r="BH154" s="104"/>
      <c r="BI154" s="104"/>
      <c r="BJ154" s="108"/>
      <c r="BM154" s="109"/>
      <c r="BN154" s="110"/>
      <c r="BP154" s="111"/>
      <c r="BQ154" s="111"/>
      <c r="BR154" s="111"/>
      <c r="BS154" s="111"/>
      <c r="BT154" s="111"/>
      <c r="BU154" s="111"/>
      <c r="CB154" s="112"/>
      <c r="CU154" s="113"/>
      <c r="CV154" s="113"/>
    </row>
    <row r="155" spans="8:100" x14ac:dyDescent="0.25">
      <c r="H155" s="32">
        <f t="shared" si="10"/>
        <v>122</v>
      </c>
      <c r="I155" s="45" t="s">
        <v>382</v>
      </c>
      <c r="J155" s="32" t="s">
        <v>383</v>
      </c>
      <c r="K155" s="35">
        <v>2.1293016874330819</v>
      </c>
      <c r="L155" s="39" t="s">
        <v>2</v>
      </c>
      <c r="M155" s="35">
        <v>0.84804809615642607</v>
      </c>
      <c r="N155" s="35">
        <v>-0.52991926423320479</v>
      </c>
      <c r="O155" s="37">
        <v>4.2402404807821306</v>
      </c>
      <c r="P155" s="39">
        <v>-2.6495963211660238</v>
      </c>
      <c r="Q155" s="39">
        <v>7.6495963211660243</v>
      </c>
      <c r="R155" s="41">
        <v>8.7461970713939579</v>
      </c>
      <c r="S155" s="35">
        <f t="shared" si="14"/>
        <v>4.2640111994961316E-2</v>
      </c>
      <c r="T155" s="35">
        <f t="shared" si="11"/>
        <v>1.0048991592970404</v>
      </c>
      <c r="U155" s="20">
        <f t="shared" si="12"/>
        <v>5</v>
      </c>
      <c r="AA155" s="30"/>
      <c r="AB155" s="30"/>
      <c r="AJ155" s="105"/>
      <c r="AK155" s="105"/>
      <c r="AL155" s="105"/>
      <c r="AM155" s="105"/>
      <c r="AO155" s="105"/>
      <c r="AR155" s="104"/>
      <c r="AU155" s="101"/>
      <c r="AV155" s="101"/>
      <c r="BH155" s="104"/>
      <c r="BI155" s="104"/>
      <c r="BJ155" s="108"/>
      <c r="BM155" s="109"/>
      <c r="BN155" s="110"/>
      <c r="BP155" s="111"/>
      <c r="BQ155" s="111"/>
      <c r="BR155" s="111"/>
      <c r="BS155" s="111"/>
      <c r="BT155" s="111"/>
      <c r="BU155" s="111"/>
      <c r="CB155" s="112"/>
      <c r="CU155" s="113"/>
      <c r="CV155" s="113"/>
    </row>
    <row r="156" spans="8:100" x14ac:dyDescent="0.25">
      <c r="H156" s="32">
        <f t="shared" si="10"/>
        <v>123</v>
      </c>
      <c r="I156" s="44" t="s">
        <v>384</v>
      </c>
      <c r="J156" s="66" t="s">
        <v>385</v>
      </c>
      <c r="K156" s="34">
        <v>2.1467549799530254</v>
      </c>
      <c r="L156" s="38" t="s">
        <v>2</v>
      </c>
      <c r="M156" s="34">
        <v>0.83867056794542394</v>
      </c>
      <c r="N156" s="34">
        <v>-0.54463903501502708</v>
      </c>
      <c r="O156" s="36">
        <v>4.1933528397271198</v>
      </c>
      <c r="P156" s="38">
        <v>-2.7231951750751353</v>
      </c>
      <c r="Q156" s="38">
        <v>7.7231951750751353</v>
      </c>
      <c r="R156" s="40">
        <v>8.7881711266196536</v>
      </c>
      <c r="S156" s="35">
        <f t="shared" si="14"/>
        <v>4.197405522569575E-2</v>
      </c>
      <c r="T156" s="35">
        <f t="shared" si="11"/>
        <v>1.0047991206787439</v>
      </c>
      <c r="U156" s="20">
        <f t="shared" si="12"/>
        <v>5</v>
      </c>
      <c r="AA156" s="30"/>
      <c r="AB156" s="30"/>
      <c r="AJ156" s="105"/>
      <c r="AK156" s="105"/>
      <c r="AL156" s="105"/>
      <c r="AM156" s="105"/>
      <c r="AO156" s="105"/>
      <c r="AR156" s="104"/>
      <c r="AU156" s="101"/>
      <c r="AV156" s="101"/>
      <c r="BH156" s="104"/>
      <c r="BI156" s="104"/>
      <c r="BJ156" s="108"/>
      <c r="BM156" s="109"/>
      <c r="BN156" s="110"/>
      <c r="BP156" s="111"/>
      <c r="BQ156" s="111"/>
      <c r="BR156" s="111"/>
      <c r="BS156" s="111"/>
      <c r="BT156" s="111"/>
      <c r="BU156" s="111"/>
      <c r="CB156" s="112"/>
      <c r="CU156" s="113"/>
      <c r="CV156" s="113"/>
    </row>
    <row r="157" spans="8:100" x14ac:dyDescent="0.25">
      <c r="H157" s="32">
        <f t="shared" si="10"/>
        <v>124</v>
      </c>
      <c r="I157" s="45" t="s">
        <v>386</v>
      </c>
      <c r="J157" s="32" t="s">
        <v>387</v>
      </c>
      <c r="K157" s="35">
        <v>2.1642082724729685</v>
      </c>
      <c r="L157" s="39" t="s">
        <v>2</v>
      </c>
      <c r="M157" s="35">
        <v>0.82903757255504174</v>
      </c>
      <c r="N157" s="35">
        <v>-0.55919290347074668</v>
      </c>
      <c r="O157" s="37">
        <v>4.1451878627752086</v>
      </c>
      <c r="P157" s="39">
        <v>-2.7959645173537333</v>
      </c>
      <c r="Q157" s="39">
        <v>7.7959645173537329</v>
      </c>
      <c r="R157" s="41">
        <v>8.8294759285892681</v>
      </c>
      <c r="S157" s="35">
        <f t="shared" si="14"/>
        <v>4.1304801969614502E-2</v>
      </c>
      <c r="T157" s="35">
        <f t="shared" si="11"/>
        <v>1.0047000452511103</v>
      </c>
      <c r="U157" s="20">
        <f t="shared" si="12"/>
        <v>5</v>
      </c>
      <c r="AA157" s="30"/>
      <c r="AB157" s="30"/>
      <c r="AJ157" s="105"/>
      <c r="AK157" s="105"/>
      <c r="AL157" s="105"/>
      <c r="AM157" s="105"/>
      <c r="AO157" s="105"/>
      <c r="AR157" s="104"/>
      <c r="AU157" s="101"/>
      <c r="AV157" s="101"/>
      <c r="BH157" s="104"/>
      <c r="BI157" s="104"/>
      <c r="BJ157" s="108"/>
      <c r="BM157" s="109"/>
      <c r="BN157" s="110"/>
      <c r="BP157" s="111"/>
      <c r="BQ157" s="111"/>
      <c r="BR157" s="111"/>
      <c r="BS157" s="111"/>
      <c r="BT157" s="111"/>
      <c r="BU157" s="111"/>
      <c r="CB157" s="112"/>
      <c r="CU157" s="113"/>
      <c r="CV157" s="113"/>
    </row>
    <row r="158" spans="8:100" x14ac:dyDescent="0.25">
      <c r="H158" s="32">
        <f t="shared" si="10"/>
        <v>125</v>
      </c>
      <c r="I158" s="44" t="s">
        <v>388</v>
      </c>
      <c r="J158" s="66" t="s">
        <v>389</v>
      </c>
      <c r="K158" s="34">
        <v>2.1816615649929116</v>
      </c>
      <c r="L158" s="38" t="s">
        <v>2</v>
      </c>
      <c r="M158" s="34">
        <v>0.81915204428899202</v>
      </c>
      <c r="N158" s="34">
        <v>-0.57357643635104583</v>
      </c>
      <c r="O158" s="36">
        <v>4.0957602214449604</v>
      </c>
      <c r="P158" s="38">
        <v>-2.8678821817552294</v>
      </c>
      <c r="Q158" s="38">
        <v>7.8678821817552294</v>
      </c>
      <c r="R158" s="40">
        <v>8.8701083317822178</v>
      </c>
      <c r="S158" s="35">
        <f t="shared" si="14"/>
        <v>4.0632403192949695E-2</v>
      </c>
      <c r="T158" s="35">
        <f t="shared" si="11"/>
        <v>1.0046019042943857</v>
      </c>
      <c r="U158" s="20">
        <f t="shared" si="12"/>
        <v>5</v>
      </c>
      <c r="AA158" s="30"/>
      <c r="AB158" s="30"/>
      <c r="AJ158" s="105"/>
      <c r="AK158" s="105"/>
      <c r="AL158" s="105"/>
      <c r="AM158" s="105"/>
      <c r="AO158" s="105"/>
      <c r="AR158" s="104"/>
      <c r="AU158" s="101"/>
      <c r="AV158" s="101"/>
      <c r="BH158" s="104"/>
      <c r="BI158" s="104"/>
      <c r="BJ158" s="108"/>
      <c r="BM158" s="109"/>
      <c r="BN158" s="110"/>
      <c r="BP158" s="111"/>
      <c r="BQ158" s="111"/>
      <c r="BR158" s="111"/>
      <c r="BS158" s="111"/>
      <c r="BT158" s="111"/>
      <c r="BU158" s="111"/>
      <c r="CB158" s="112"/>
      <c r="CU158" s="113"/>
      <c r="CV158" s="113"/>
    </row>
    <row r="159" spans="8:100" x14ac:dyDescent="0.25">
      <c r="H159" s="32">
        <f t="shared" si="10"/>
        <v>126</v>
      </c>
      <c r="I159" s="45" t="s">
        <v>390</v>
      </c>
      <c r="J159" s="32" t="s">
        <v>391</v>
      </c>
      <c r="K159" s="35">
        <v>2.1991148575128552</v>
      </c>
      <c r="L159" s="39" t="s">
        <v>2</v>
      </c>
      <c r="M159" s="35">
        <v>0.80901699437494745</v>
      </c>
      <c r="N159" s="35">
        <v>-0.58778525229247303</v>
      </c>
      <c r="O159" s="37">
        <v>4.0450849718747373</v>
      </c>
      <c r="P159" s="39">
        <v>-2.938926261462365</v>
      </c>
      <c r="Q159" s="39">
        <v>7.938926261462365</v>
      </c>
      <c r="R159" s="41">
        <v>8.9100652418836788</v>
      </c>
      <c r="S159" s="35">
        <f t="shared" si="14"/>
        <v>3.9956910101460963E-2</v>
      </c>
      <c r="T159" s="35">
        <f t="shared" si="11"/>
        <v>1.0045046699100948</v>
      </c>
      <c r="U159" s="20">
        <f t="shared" si="12"/>
        <v>5</v>
      </c>
      <c r="AA159" s="30"/>
      <c r="AB159" s="30"/>
      <c r="AJ159" s="105"/>
      <c r="AK159" s="105"/>
      <c r="AL159" s="105"/>
      <c r="AM159" s="105"/>
      <c r="AO159" s="105"/>
      <c r="AR159" s="104"/>
      <c r="AU159" s="101"/>
      <c r="AV159" s="101"/>
      <c r="BH159" s="104"/>
      <c r="BI159" s="104"/>
      <c r="BJ159" s="108"/>
      <c r="BM159" s="109"/>
      <c r="BN159" s="110"/>
      <c r="BP159" s="111"/>
      <c r="BQ159" s="111"/>
      <c r="BR159" s="111"/>
      <c r="BS159" s="111"/>
      <c r="BT159" s="111"/>
      <c r="BU159" s="111"/>
      <c r="CB159" s="112"/>
      <c r="CU159" s="113"/>
      <c r="CV159" s="113"/>
    </row>
    <row r="160" spans="8:100" x14ac:dyDescent="0.25">
      <c r="H160" s="32">
        <f t="shared" si="10"/>
        <v>127</v>
      </c>
      <c r="I160" s="44" t="s">
        <v>392</v>
      </c>
      <c r="J160" s="66" t="s">
        <v>393</v>
      </c>
      <c r="K160" s="34">
        <v>2.2165681500327987</v>
      </c>
      <c r="L160" s="38" t="s">
        <v>2</v>
      </c>
      <c r="M160" s="34">
        <v>0.79863551004729272</v>
      </c>
      <c r="N160" s="34">
        <v>-0.60181502315204838</v>
      </c>
      <c r="O160" s="36">
        <v>3.9931775502364637</v>
      </c>
      <c r="P160" s="38">
        <v>-3.009075115760242</v>
      </c>
      <c r="Q160" s="38">
        <v>8.0090751157602416</v>
      </c>
      <c r="R160" s="40">
        <v>8.9493436160202506</v>
      </c>
      <c r="S160" s="35">
        <f t="shared" si="14"/>
        <v>3.927837413657187E-2</v>
      </c>
      <c r="T160" s="35">
        <f t="shared" si="11"/>
        <v>1.0044083149865093</v>
      </c>
      <c r="U160" s="20">
        <f t="shared" si="12"/>
        <v>5</v>
      </c>
      <c r="AA160" s="30"/>
      <c r="AB160" s="30"/>
      <c r="AJ160" s="105"/>
      <c r="AK160" s="105"/>
      <c r="AL160" s="105"/>
      <c r="AM160" s="105"/>
      <c r="AO160" s="105"/>
      <c r="AR160" s="104"/>
      <c r="AU160" s="101"/>
      <c r="AV160" s="101"/>
      <c r="BH160" s="104"/>
      <c r="BI160" s="104"/>
      <c r="BJ160" s="108"/>
      <c r="BM160" s="109"/>
      <c r="BN160" s="110"/>
      <c r="BP160" s="111"/>
      <c r="BQ160" s="111"/>
      <c r="BR160" s="111"/>
      <c r="BS160" s="111"/>
      <c r="BT160" s="111"/>
      <c r="BU160" s="111"/>
      <c r="CB160" s="112"/>
      <c r="CU160" s="113"/>
      <c r="CV160" s="113"/>
    </row>
    <row r="161" spans="8:100" x14ac:dyDescent="0.25">
      <c r="H161" s="32">
        <f t="shared" si="10"/>
        <v>128</v>
      </c>
      <c r="I161" s="45" t="s">
        <v>394</v>
      </c>
      <c r="J161" s="32" t="s">
        <v>395</v>
      </c>
      <c r="K161" s="35">
        <v>2.2340214425527418</v>
      </c>
      <c r="L161" s="39" t="s">
        <v>2</v>
      </c>
      <c r="M161" s="35">
        <v>0.78801075360672201</v>
      </c>
      <c r="N161" s="35">
        <v>-0.61566147532565829</v>
      </c>
      <c r="O161" s="37">
        <v>3.9400537680336098</v>
      </c>
      <c r="P161" s="39">
        <v>-3.0783073766282913</v>
      </c>
      <c r="Q161" s="39">
        <v>8.0783073766282918</v>
      </c>
      <c r="R161" s="41">
        <v>8.9879404629916699</v>
      </c>
      <c r="S161" s="35">
        <f t="shared" si="14"/>
        <v>3.8596846971419296E-2</v>
      </c>
      <c r="T161" s="35">
        <f t="shared" si="11"/>
        <v>1.004312813165686</v>
      </c>
      <c r="U161" s="20">
        <f t="shared" si="12"/>
        <v>5</v>
      </c>
      <c r="AA161" s="30"/>
      <c r="AB161" s="30"/>
      <c r="AJ161" s="105"/>
      <c r="AK161" s="105"/>
      <c r="AL161" s="105"/>
      <c r="AM161" s="105"/>
      <c r="AO161" s="105"/>
      <c r="AR161" s="104"/>
      <c r="AU161" s="101"/>
      <c r="AV161" s="101"/>
      <c r="BH161" s="104"/>
      <c r="BI161" s="104"/>
      <c r="BJ161" s="108"/>
      <c r="BM161" s="109"/>
      <c r="BN161" s="110"/>
      <c r="BP161" s="111"/>
      <c r="BQ161" s="111"/>
      <c r="BR161" s="111"/>
      <c r="BS161" s="111"/>
      <c r="BT161" s="111"/>
      <c r="BU161" s="111"/>
      <c r="CB161" s="112"/>
      <c r="CU161" s="113"/>
      <c r="CV161" s="113"/>
    </row>
    <row r="162" spans="8:100" x14ac:dyDescent="0.25">
      <c r="H162" s="32">
        <f t="shared" si="10"/>
        <v>129</v>
      </c>
      <c r="I162" s="44" t="s">
        <v>396</v>
      </c>
      <c r="J162" s="66" t="s">
        <v>397</v>
      </c>
      <c r="K162" s="34">
        <v>2.2514747350726849</v>
      </c>
      <c r="L162" s="38" t="s">
        <v>2</v>
      </c>
      <c r="M162" s="34">
        <v>0.77714596145697101</v>
      </c>
      <c r="N162" s="34">
        <v>-0.62932039104983728</v>
      </c>
      <c r="O162" s="36">
        <v>3.885729807284855</v>
      </c>
      <c r="P162" s="38">
        <v>-3.1466019552491864</v>
      </c>
      <c r="Q162" s="38">
        <v>8.1466019552491868</v>
      </c>
      <c r="R162" s="40">
        <v>9.0258528434986065</v>
      </c>
      <c r="S162" s="35">
        <f t="shared" si="14"/>
        <v>3.7912380506936572E-2</v>
      </c>
      <c r="T162" s="35">
        <f t="shared" si="11"/>
        <v>1.0042181388120051</v>
      </c>
      <c r="U162" s="20">
        <f t="shared" si="12"/>
        <v>5</v>
      </c>
      <c r="AA162" s="30"/>
      <c r="AB162" s="30"/>
      <c r="AJ162" s="105"/>
      <c r="AK162" s="105"/>
      <c r="AL162" s="105"/>
      <c r="AM162" s="105"/>
      <c r="AO162" s="105"/>
      <c r="AR162" s="104"/>
      <c r="AU162" s="101"/>
      <c r="AV162" s="101"/>
      <c r="BH162" s="104"/>
      <c r="BI162" s="104"/>
      <c r="BJ162" s="108"/>
      <c r="BM162" s="109"/>
      <c r="BN162" s="110"/>
      <c r="BP162" s="111"/>
      <c r="BQ162" s="111"/>
      <c r="BR162" s="111"/>
      <c r="BS162" s="111"/>
      <c r="BT162" s="111"/>
      <c r="BU162" s="111"/>
      <c r="CB162" s="112"/>
      <c r="CU162" s="113"/>
      <c r="CV162" s="113"/>
    </row>
    <row r="163" spans="8:100" x14ac:dyDescent="0.25">
      <c r="H163" s="32">
        <f t="shared" si="10"/>
        <v>130</v>
      </c>
      <c r="I163" s="45" t="s">
        <v>398</v>
      </c>
      <c r="J163" s="32" t="s">
        <v>399</v>
      </c>
      <c r="K163" s="35">
        <v>2.2689280275926285</v>
      </c>
      <c r="L163" s="39" t="s">
        <v>2</v>
      </c>
      <c r="M163" s="35">
        <v>0.76604444311897801</v>
      </c>
      <c r="N163" s="35">
        <v>-0.64278760968653936</v>
      </c>
      <c r="O163" s="37">
        <v>3.83022221559489</v>
      </c>
      <c r="P163" s="39">
        <v>-3.2139380484326967</v>
      </c>
      <c r="Q163" s="39">
        <v>8.2139380484326967</v>
      </c>
      <c r="R163" s="41">
        <v>9.0630778703664987</v>
      </c>
      <c r="S163" s="35">
        <f t="shared" si="14"/>
        <v>3.7225026867892197E-2</v>
      </c>
      <c r="T163" s="35">
        <f t="shared" si="11"/>
        <v>1.0041242669821175</v>
      </c>
      <c r="U163" s="20">
        <f t="shared" si="12"/>
        <v>5</v>
      </c>
      <c r="AA163" s="30"/>
      <c r="AB163" s="30"/>
      <c r="AJ163" s="105"/>
      <c r="AK163" s="105"/>
      <c r="AL163" s="105"/>
      <c r="AM163" s="105"/>
      <c r="AO163" s="105"/>
      <c r="AR163" s="104"/>
      <c r="AU163" s="101"/>
      <c r="AV163" s="101"/>
      <c r="BH163" s="104"/>
      <c r="BI163" s="104"/>
      <c r="BJ163" s="108"/>
      <c r="BM163" s="109"/>
      <c r="BN163" s="110"/>
      <c r="BP163" s="111"/>
      <c r="BQ163" s="111"/>
      <c r="BR163" s="111"/>
      <c r="BS163" s="111"/>
      <c r="BT163" s="111"/>
      <c r="BU163" s="111"/>
      <c r="CB163" s="112"/>
      <c r="CU163" s="113"/>
      <c r="CV163" s="113"/>
    </row>
    <row r="164" spans="8:100" x14ac:dyDescent="0.25">
      <c r="H164" s="32">
        <f t="shared" ref="H164:H227" si="15">H163+1</f>
        <v>131</v>
      </c>
      <c r="I164" s="44" t="s">
        <v>400</v>
      </c>
      <c r="J164" s="66" t="s">
        <v>401</v>
      </c>
      <c r="K164" s="34">
        <v>2.286381320112572</v>
      </c>
      <c r="L164" s="38" t="s">
        <v>2</v>
      </c>
      <c r="M164" s="34">
        <v>0.75470958022277179</v>
      </c>
      <c r="N164" s="34">
        <v>-0.6560590289905075</v>
      </c>
      <c r="O164" s="36">
        <v>3.7735479011138588</v>
      </c>
      <c r="P164" s="38">
        <v>-3.2802951449525377</v>
      </c>
      <c r="Q164" s="38">
        <v>8.2802951449525377</v>
      </c>
      <c r="R164" s="40">
        <v>9.0996127087654326</v>
      </c>
      <c r="S164" s="35">
        <f t="shared" si="14"/>
        <v>3.65348383989339E-2</v>
      </c>
      <c r="T164" s="35">
        <f t="shared" ref="T164:T227" si="16">R164/R163</f>
        <v>1.0040311733962246</v>
      </c>
      <c r="U164" s="20">
        <f t="shared" ref="U164:U227" si="17">P164+Q164</f>
        <v>5</v>
      </c>
      <c r="AA164" s="30"/>
      <c r="AB164" s="30"/>
      <c r="AJ164" s="105"/>
      <c r="AK164" s="105"/>
      <c r="AL164" s="105"/>
      <c r="AM164" s="105"/>
      <c r="AO164" s="105"/>
      <c r="AR164" s="104"/>
      <c r="AU164" s="101"/>
      <c r="AV164" s="101"/>
      <c r="BH164" s="104"/>
      <c r="BI164" s="104"/>
      <c r="BJ164" s="108"/>
      <c r="BM164" s="109"/>
      <c r="BN164" s="110"/>
      <c r="BP164" s="111"/>
      <c r="BQ164" s="111"/>
      <c r="BR164" s="111"/>
      <c r="BS164" s="111"/>
      <c r="BT164" s="111"/>
      <c r="BU164" s="111"/>
      <c r="CB164" s="112"/>
      <c r="CU164" s="113"/>
      <c r="CV164" s="113"/>
    </row>
    <row r="165" spans="8:100" x14ac:dyDescent="0.25">
      <c r="H165" s="32">
        <f t="shared" si="15"/>
        <v>132</v>
      </c>
      <c r="I165" s="45" t="s">
        <v>402</v>
      </c>
      <c r="J165" s="32" t="s">
        <v>403</v>
      </c>
      <c r="K165" s="35">
        <v>2.3038346126325151</v>
      </c>
      <c r="L165" s="39" t="s">
        <v>2</v>
      </c>
      <c r="M165" s="35">
        <v>0.74314482547739424</v>
      </c>
      <c r="N165" s="35">
        <v>-0.66913060635885824</v>
      </c>
      <c r="O165" s="37">
        <v>3.715724127386971</v>
      </c>
      <c r="P165" s="39">
        <v>-3.3456530317942912</v>
      </c>
      <c r="Q165" s="39">
        <v>8.3456530317942921</v>
      </c>
      <c r="R165" s="41">
        <v>9.1354545764260102</v>
      </c>
      <c r="S165" s="35">
        <f t="shared" si="14"/>
        <v>3.584186766057762E-2</v>
      </c>
      <c r="T165" s="35">
        <f t="shared" si="16"/>
        <v>1.0039388344106175</v>
      </c>
      <c r="U165" s="20">
        <f t="shared" si="17"/>
        <v>5.0000000000000009</v>
      </c>
      <c r="AA165" s="30"/>
      <c r="AB165" s="30"/>
      <c r="AJ165" s="105"/>
      <c r="AK165" s="105"/>
      <c r="AL165" s="105"/>
      <c r="AM165" s="105"/>
      <c r="AO165" s="105"/>
      <c r="AR165" s="104"/>
      <c r="AU165" s="101"/>
      <c r="AV165" s="101"/>
      <c r="BH165" s="104"/>
      <c r="BI165" s="104"/>
      <c r="BJ165" s="108"/>
      <c r="BM165" s="109"/>
      <c r="BN165" s="110"/>
      <c r="BP165" s="111"/>
      <c r="BQ165" s="111"/>
      <c r="BR165" s="111"/>
      <c r="BS165" s="111"/>
      <c r="BT165" s="111"/>
      <c r="BU165" s="111"/>
      <c r="CB165" s="112"/>
      <c r="CU165" s="113"/>
      <c r="CV165" s="113"/>
    </row>
    <row r="166" spans="8:100" x14ac:dyDescent="0.25">
      <c r="H166" s="32">
        <f t="shared" si="15"/>
        <v>133</v>
      </c>
      <c r="I166" s="44" t="s">
        <v>404</v>
      </c>
      <c r="J166" s="66" t="s">
        <v>405</v>
      </c>
      <c r="K166" s="34">
        <v>2.3212879051524582</v>
      </c>
      <c r="L166" s="38" t="s">
        <v>2</v>
      </c>
      <c r="M166" s="34">
        <v>0.73135370161917057</v>
      </c>
      <c r="N166" s="34">
        <v>-0.68199836006249837</v>
      </c>
      <c r="O166" s="36">
        <v>3.656768508095853</v>
      </c>
      <c r="P166" s="38">
        <v>-3.4099918003124916</v>
      </c>
      <c r="Q166" s="38">
        <v>8.4099918003124916</v>
      </c>
      <c r="R166" s="40">
        <v>9.1706007438512405</v>
      </c>
      <c r="S166" s="35">
        <f t="shared" si="14"/>
        <v>3.5146167425230246E-2</v>
      </c>
      <c r="T166" s="35">
        <f t="shared" si="16"/>
        <v>1.0038472269914105</v>
      </c>
      <c r="U166" s="20">
        <f t="shared" si="17"/>
        <v>5</v>
      </c>
      <c r="AA166" s="30"/>
      <c r="AB166" s="30"/>
      <c r="AJ166" s="105"/>
      <c r="AK166" s="105"/>
      <c r="AL166" s="105"/>
      <c r="AM166" s="105"/>
      <c r="AO166" s="105"/>
      <c r="AR166" s="104"/>
      <c r="AU166" s="101"/>
      <c r="AV166" s="101"/>
      <c r="BH166" s="104"/>
      <c r="BI166" s="104"/>
      <c r="BJ166" s="108"/>
      <c r="BM166" s="109"/>
      <c r="BN166" s="110"/>
      <c r="BP166" s="111"/>
      <c r="BQ166" s="111"/>
      <c r="BR166" s="111"/>
      <c r="BS166" s="111"/>
      <c r="BT166" s="111"/>
      <c r="BU166" s="111"/>
      <c r="CB166" s="112"/>
      <c r="CU166" s="113"/>
      <c r="CV166" s="113"/>
    </row>
    <row r="167" spans="8:100" x14ac:dyDescent="0.25">
      <c r="H167" s="32">
        <f t="shared" si="15"/>
        <v>134</v>
      </c>
      <c r="I167" s="45" t="s">
        <v>406</v>
      </c>
      <c r="J167" s="32" t="s">
        <v>407</v>
      </c>
      <c r="K167" s="35">
        <v>2.3387411976724013</v>
      </c>
      <c r="L167" s="39" t="s">
        <v>2</v>
      </c>
      <c r="M167" s="35">
        <v>0.71933980033865141</v>
      </c>
      <c r="N167" s="35">
        <v>-0.69465837045899703</v>
      </c>
      <c r="O167" s="37">
        <v>3.5966990016932572</v>
      </c>
      <c r="P167" s="39">
        <v>-3.4732918522949854</v>
      </c>
      <c r="Q167" s="39">
        <v>8.4732918522949845</v>
      </c>
      <c r="R167" s="41">
        <v>9.2050485345244031</v>
      </c>
      <c r="S167" s="35">
        <f t="shared" si="14"/>
        <v>3.4447790673162615E-2</v>
      </c>
      <c r="T167" s="35">
        <f t="shared" si="16"/>
        <v>1.0037563286894002</v>
      </c>
      <c r="U167" s="20">
        <f t="shared" si="17"/>
        <v>4.9999999999999991</v>
      </c>
      <c r="AA167" s="30"/>
      <c r="AB167" s="30"/>
      <c r="AJ167" s="105"/>
      <c r="AK167" s="105"/>
      <c r="AL167" s="105"/>
      <c r="AM167" s="105"/>
      <c r="AO167" s="105"/>
      <c r="AR167" s="104"/>
      <c r="AU167" s="101"/>
      <c r="AV167" s="101"/>
      <c r="BH167" s="104"/>
      <c r="BI167" s="104"/>
      <c r="BJ167" s="108"/>
      <c r="BM167" s="109"/>
      <c r="BN167" s="110"/>
      <c r="BP167" s="111"/>
      <c r="BQ167" s="111"/>
      <c r="BR167" s="111"/>
      <c r="BS167" s="111"/>
      <c r="BT167" s="111"/>
      <c r="BU167" s="111"/>
      <c r="CB167" s="112"/>
      <c r="CU167" s="113"/>
      <c r="CV167" s="113"/>
    </row>
    <row r="168" spans="8:100" x14ac:dyDescent="0.25">
      <c r="H168" s="32">
        <f t="shared" si="15"/>
        <v>135</v>
      </c>
      <c r="I168" s="44" t="s">
        <v>408</v>
      </c>
      <c r="J168" s="66" t="s">
        <v>409</v>
      </c>
      <c r="K168" s="34">
        <v>2.3561944901923448</v>
      </c>
      <c r="L168" s="38" t="s">
        <v>2</v>
      </c>
      <c r="M168" s="34">
        <v>0.70710678118654757</v>
      </c>
      <c r="N168" s="34">
        <v>-0.70710678118654746</v>
      </c>
      <c r="O168" s="36">
        <v>3.5355339059327378</v>
      </c>
      <c r="P168" s="38">
        <v>-3.5355339059327373</v>
      </c>
      <c r="Q168" s="38">
        <v>8.5355339059327378</v>
      </c>
      <c r="R168" s="40">
        <v>9.2387953251128678</v>
      </c>
      <c r="S168" s="35">
        <f t="shared" si="14"/>
        <v>3.3746790588464748E-2</v>
      </c>
      <c r="T168" s="35">
        <f t="shared" si="16"/>
        <v>1.0036661176159902</v>
      </c>
      <c r="U168" s="20">
        <f t="shared" si="17"/>
        <v>5</v>
      </c>
      <c r="AA168" s="30"/>
      <c r="AB168" s="30"/>
      <c r="AJ168" s="105"/>
      <c r="AK168" s="105"/>
      <c r="AL168" s="105"/>
      <c r="AM168" s="105"/>
      <c r="AO168" s="105"/>
      <c r="AR168" s="104"/>
      <c r="AU168" s="101"/>
      <c r="AV168" s="101"/>
      <c r="BH168" s="104"/>
      <c r="BI168" s="104"/>
      <c r="BJ168" s="108"/>
      <c r="BM168" s="109"/>
      <c r="BN168" s="110"/>
      <c r="BP168" s="111"/>
      <c r="BQ168" s="111"/>
      <c r="BR168" s="111"/>
      <c r="BS168" s="111"/>
      <c r="BT168" s="111"/>
      <c r="BU168" s="111"/>
      <c r="CB168" s="112"/>
      <c r="CU168" s="113"/>
      <c r="CV168" s="113"/>
    </row>
    <row r="169" spans="8:100" x14ac:dyDescent="0.25">
      <c r="H169" s="32">
        <f t="shared" si="15"/>
        <v>136</v>
      </c>
      <c r="I169" s="45" t="s">
        <v>410</v>
      </c>
      <c r="J169" s="32" t="s">
        <v>411</v>
      </c>
      <c r="K169" s="35">
        <v>2.3736477827122884</v>
      </c>
      <c r="L169" s="39" t="s">
        <v>2</v>
      </c>
      <c r="M169" s="35">
        <v>0.69465837045899714</v>
      </c>
      <c r="N169" s="35">
        <v>-0.71933980033865119</v>
      </c>
      <c r="O169" s="37">
        <v>3.4732918522949858</v>
      </c>
      <c r="P169" s="39">
        <v>-3.5966990016932558</v>
      </c>
      <c r="Q169" s="39">
        <v>8.5966990016932563</v>
      </c>
      <c r="R169" s="41">
        <v>9.2718385456678742</v>
      </c>
      <c r="S169" s="35">
        <f t="shared" si="14"/>
        <v>3.3043220555006414E-2</v>
      </c>
      <c r="T169" s="35">
        <f t="shared" si="16"/>
        <v>1.003576572420128</v>
      </c>
      <c r="U169" s="20">
        <f t="shared" si="17"/>
        <v>5</v>
      </c>
      <c r="AA169" s="30"/>
      <c r="AB169" s="30"/>
      <c r="AJ169" s="105"/>
      <c r="AK169" s="105"/>
      <c r="AL169" s="105"/>
      <c r="AM169" s="105"/>
      <c r="AO169" s="105"/>
      <c r="AR169" s="104"/>
      <c r="AU169" s="101"/>
      <c r="AV169" s="101"/>
      <c r="BH169" s="104"/>
      <c r="BI169" s="104"/>
      <c r="BJ169" s="108"/>
      <c r="BM169" s="109"/>
      <c r="BN169" s="110"/>
      <c r="BP169" s="111"/>
      <c r="BQ169" s="111"/>
      <c r="BR169" s="111"/>
      <c r="BS169" s="111"/>
      <c r="BT169" s="111"/>
      <c r="BU169" s="111"/>
      <c r="CB169" s="112"/>
      <c r="CU169" s="113"/>
      <c r="CV169" s="113"/>
    </row>
    <row r="170" spans="8:100" x14ac:dyDescent="0.25">
      <c r="H170" s="32">
        <f t="shared" si="15"/>
        <v>137</v>
      </c>
      <c r="I170" s="44" t="s">
        <v>412</v>
      </c>
      <c r="J170" s="66" t="s">
        <v>413</v>
      </c>
      <c r="K170" s="34">
        <v>2.3911010752322315</v>
      </c>
      <c r="L170" s="38" t="s">
        <v>2</v>
      </c>
      <c r="M170" s="34">
        <v>0.68199836006249859</v>
      </c>
      <c r="N170" s="34">
        <v>-0.73135370161917046</v>
      </c>
      <c r="O170" s="36">
        <v>3.4099918003124929</v>
      </c>
      <c r="P170" s="38">
        <v>-3.6567685080958521</v>
      </c>
      <c r="Q170" s="38">
        <v>8.6567685080958512</v>
      </c>
      <c r="R170" s="40">
        <v>9.3041756798202453</v>
      </c>
      <c r="S170" s="35">
        <f t="shared" si="14"/>
        <v>3.233713415237105E-2</v>
      </c>
      <c r="T170" s="35">
        <f t="shared" si="16"/>
        <v>1.0034876722661958</v>
      </c>
      <c r="U170" s="20">
        <f t="shared" si="17"/>
        <v>4.9999999999999991</v>
      </c>
      <c r="AA170" s="30"/>
      <c r="AB170" s="30"/>
      <c r="AJ170" s="105"/>
      <c r="AK170" s="105"/>
      <c r="AL170" s="105"/>
      <c r="AM170" s="105"/>
      <c r="AO170" s="105"/>
      <c r="AR170" s="104"/>
      <c r="AU170" s="101"/>
      <c r="AV170" s="101"/>
      <c r="BH170" s="104"/>
      <c r="BI170" s="104"/>
      <c r="BJ170" s="108"/>
      <c r="BM170" s="109"/>
      <c r="BN170" s="110"/>
      <c r="BP170" s="111"/>
      <c r="BQ170" s="111"/>
      <c r="BR170" s="111"/>
      <c r="BS170" s="111"/>
      <c r="BT170" s="111"/>
      <c r="BU170" s="111"/>
      <c r="CB170" s="112"/>
      <c r="CU170" s="113"/>
      <c r="CV170" s="113"/>
    </row>
    <row r="171" spans="8:100" x14ac:dyDescent="0.25">
      <c r="H171" s="32">
        <f t="shared" si="15"/>
        <v>138</v>
      </c>
      <c r="I171" s="45" t="s">
        <v>414</v>
      </c>
      <c r="J171" s="32" t="s">
        <v>415</v>
      </c>
      <c r="K171" s="35">
        <v>2.4085543677521746</v>
      </c>
      <c r="L171" s="39" t="s">
        <v>2</v>
      </c>
      <c r="M171" s="35">
        <v>0.66913060635885835</v>
      </c>
      <c r="N171" s="35">
        <v>-0.74314482547739402</v>
      </c>
      <c r="O171" s="37">
        <v>3.3456530317942916</v>
      </c>
      <c r="P171" s="39">
        <v>-3.7157241273869701</v>
      </c>
      <c r="Q171" s="39">
        <v>8.7157241273869701</v>
      </c>
      <c r="R171" s="41">
        <v>9.3358042649720172</v>
      </c>
      <c r="S171" s="35">
        <f t="shared" si="14"/>
        <v>3.1628585151771915E-2</v>
      </c>
      <c r="T171" s="35">
        <f t="shared" si="16"/>
        <v>1.0033993968128063</v>
      </c>
      <c r="U171" s="20">
        <f t="shared" si="17"/>
        <v>5</v>
      </c>
      <c r="AA171" s="30"/>
      <c r="AB171" s="30"/>
      <c r="AJ171" s="105"/>
      <c r="AK171" s="105"/>
      <c r="AL171" s="105"/>
      <c r="AM171" s="105"/>
      <c r="AO171" s="105"/>
      <c r="AR171" s="104"/>
      <c r="AU171" s="101"/>
      <c r="AV171" s="101"/>
      <c r="BH171" s="104"/>
      <c r="BI171" s="104"/>
      <c r="BJ171" s="108"/>
      <c r="BM171" s="109"/>
      <c r="BN171" s="110"/>
      <c r="BP171" s="111"/>
      <c r="BQ171" s="111"/>
      <c r="BR171" s="111"/>
      <c r="BS171" s="111"/>
      <c r="BT171" s="111"/>
      <c r="BU171" s="111"/>
      <c r="CB171" s="112"/>
      <c r="CU171" s="113"/>
      <c r="CV171" s="113"/>
    </row>
    <row r="172" spans="8:100" x14ac:dyDescent="0.25">
      <c r="H172" s="32">
        <f t="shared" si="15"/>
        <v>139</v>
      </c>
      <c r="I172" s="44" t="s">
        <v>416</v>
      </c>
      <c r="J172" s="66" t="s">
        <v>417</v>
      </c>
      <c r="K172" s="34">
        <v>2.4260076602721181</v>
      </c>
      <c r="L172" s="38" t="s">
        <v>2</v>
      </c>
      <c r="M172" s="34">
        <v>0.65605902899050728</v>
      </c>
      <c r="N172" s="34">
        <v>-0.75470958022277201</v>
      </c>
      <c r="O172" s="36">
        <v>3.2802951449525364</v>
      </c>
      <c r="P172" s="38">
        <v>-3.7735479011138602</v>
      </c>
      <c r="Q172" s="38">
        <v>8.7735479011138597</v>
      </c>
      <c r="R172" s="40">
        <v>9.3667218924839766</v>
      </c>
      <c r="S172" s="35">
        <f t="shared" si="14"/>
        <v>3.0917627511959367E-2</v>
      </c>
      <c r="T172" s="35">
        <f t="shared" si="16"/>
        <v>1.0033117261924569</v>
      </c>
      <c r="U172" s="20">
        <f t="shared" si="17"/>
        <v>5</v>
      </c>
      <c r="AA172" s="30"/>
      <c r="AB172" s="30"/>
      <c r="AJ172" s="105"/>
      <c r="AK172" s="105"/>
      <c r="AL172" s="105"/>
      <c r="AM172" s="105"/>
      <c r="AO172" s="105"/>
      <c r="AR172" s="104"/>
      <c r="AU172" s="101"/>
      <c r="AV172" s="101"/>
      <c r="BH172" s="104"/>
      <c r="BI172" s="104"/>
      <c r="BJ172" s="108"/>
      <c r="BM172" s="109"/>
      <c r="BN172" s="110"/>
      <c r="BP172" s="111"/>
      <c r="BQ172" s="111"/>
      <c r="BR172" s="111"/>
      <c r="BS172" s="111"/>
      <c r="BT172" s="111"/>
      <c r="BU172" s="111"/>
      <c r="CB172" s="112"/>
      <c r="CU172" s="113"/>
      <c r="CV172" s="113"/>
    </row>
    <row r="173" spans="8:100" x14ac:dyDescent="0.25">
      <c r="H173" s="32">
        <f t="shared" si="15"/>
        <v>140</v>
      </c>
      <c r="I173" s="45" t="s">
        <v>418</v>
      </c>
      <c r="J173" s="32" t="s">
        <v>419</v>
      </c>
      <c r="K173" s="35">
        <v>2.4434609527920612</v>
      </c>
      <c r="L173" s="39" t="s">
        <v>2</v>
      </c>
      <c r="M173" s="35">
        <v>0.64278760968653947</v>
      </c>
      <c r="N173" s="35">
        <v>-0.7660444431189779</v>
      </c>
      <c r="O173" s="37">
        <v>3.2139380484326976</v>
      </c>
      <c r="P173" s="39">
        <v>-3.8302222155948895</v>
      </c>
      <c r="Q173" s="39">
        <v>8.8302222155948904</v>
      </c>
      <c r="R173" s="41">
        <v>9.3969262078590852</v>
      </c>
      <c r="S173" s="35">
        <f t="shared" si="14"/>
        <v>3.0204315375108592E-2</v>
      </c>
      <c r="T173" s="35">
        <f t="shared" si="16"/>
        <v>1.0032246409919936</v>
      </c>
      <c r="U173" s="20">
        <f t="shared" si="17"/>
        <v>5.0000000000000009</v>
      </c>
      <c r="AA173" s="30"/>
      <c r="AB173" s="30"/>
      <c r="AJ173" s="105"/>
      <c r="AK173" s="105"/>
      <c r="AL173" s="105"/>
      <c r="AM173" s="105"/>
      <c r="AO173" s="105"/>
      <c r="AR173" s="104"/>
      <c r="AU173" s="101"/>
      <c r="AV173" s="101"/>
      <c r="BH173" s="104"/>
      <c r="BI173" s="104"/>
      <c r="BJ173" s="108"/>
      <c r="BM173" s="109"/>
      <c r="BN173" s="110"/>
      <c r="BP173" s="111"/>
      <c r="BQ173" s="111"/>
      <c r="BR173" s="111"/>
      <c r="BS173" s="111"/>
      <c r="BT173" s="111"/>
      <c r="BU173" s="111"/>
      <c r="CB173" s="112"/>
      <c r="CU173" s="113"/>
      <c r="CV173" s="113"/>
    </row>
    <row r="174" spans="8:100" x14ac:dyDescent="0.25">
      <c r="H174" s="32">
        <f t="shared" si="15"/>
        <v>141</v>
      </c>
      <c r="I174" s="44" t="s">
        <v>420</v>
      </c>
      <c r="J174" s="66" t="s">
        <v>421</v>
      </c>
      <c r="K174" s="34">
        <v>2.4609142453120043</v>
      </c>
      <c r="L174" s="38" t="s">
        <v>2</v>
      </c>
      <c r="M174" s="34">
        <v>0.62932039104983772</v>
      </c>
      <c r="N174" s="34">
        <v>-0.77714596145697068</v>
      </c>
      <c r="O174" s="36">
        <v>3.1466019552491886</v>
      </c>
      <c r="P174" s="38">
        <v>-3.8857298072848536</v>
      </c>
      <c r="Q174" s="38">
        <v>8.8857298072848536</v>
      </c>
      <c r="R174" s="40">
        <v>9.4264149109217836</v>
      </c>
      <c r="S174" s="35">
        <f t="shared" si="14"/>
        <v>2.9488703062698463E-2</v>
      </c>
      <c r="T174" s="35">
        <f t="shared" si="16"/>
        <v>1.0031381222338467</v>
      </c>
      <c r="U174" s="20">
        <f t="shared" si="17"/>
        <v>5</v>
      </c>
      <c r="AA174" s="30"/>
      <c r="AB174" s="30"/>
      <c r="AJ174" s="105"/>
      <c r="AK174" s="105"/>
      <c r="AL174" s="105"/>
      <c r="AM174" s="105"/>
      <c r="AO174" s="105"/>
      <c r="AR174" s="104"/>
      <c r="AU174" s="101"/>
      <c r="AV174" s="101"/>
      <c r="BH174" s="104"/>
      <c r="BI174" s="104"/>
      <c r="BJ174" s="108"/>
      <c r="BM174" s="109"/>
      <c r="BN174" s="110"/>
      <c r="BP174" s="111"/>
      <c r="BQ174" s="111"/>
      <c r="BR174" s="111"/>
      <c r="BS174" s="111"/>
      <c r="BT174" s="111"/>
      <c r="BU174" s="111"/>
      <c r="CB174" s="112"/>
      <c r="CU174" s="113"/>
      <c r="CV174" s="113"/>
    </row>
    <row r="175" spans="8:100" x14ac:dyDescent="0.25">
      <c r="H175" s="32">
        <f t="shared" si="15"/>
        <v>142</v>
      </c>
      <c r="I175" s="45" t="s">
        <v>422</v>
      </c>
      <c r="J175" s="32" t="s">
        <v>423</v>
      </c>
      <c r="K175" s="35">
        <v>2.4783675378319479</v>
      </c>
      <c r="L175" s="39" t="s">
        <v>2</v>
      </c>
      <c r="M175" s="35">
        <v>0.6156614753256584</v>
      </c>
      <c r="N175" s="35">
        <v>-0.7880107536067219</v>
      </c>
      <c r="O175" s="37">
        <v>3.0783073766282918</v>
      </c>
      <c r="P175" s="39">
        <v>-3.9400537680336094</v>
      </c>
      <c r="Q175" s="39">
        <v>8.940053768033609</v>
      </c>
      <c r="R175" s="41">
        <v>9.4551857559931669</v>
      </c>
      <c r="S175" s="35">
        <f t="shared" si="14"/>
        <v>2.8770845071383278E-2</v>
      </c>
      <c r="T175" s="35">
        <f t="shared" si="16"/>
        <v>1.0030521513579937</v>
      </c>
      <c r="U175" s="20">
        <f t="shared" si="17"/>
        <v>5</v>
      </c>
      <c r="AA175" s="30"/>
      <c r="AB175" s="30"/>
      <c r="AJ175" s="105"/>
      <c r="AK175" s="105"/>
      <c r="AL175" s="105"/>
      <c r="AM175" s="105"/>
      <c r="AO175" s="105"/>
      <c r="AR175" s="104"/>
      <c r="AU175" s="101"/>
      <c r="AV175" s="101"/>
      <c r="BH175" s="104"/>
      <c r="BI175" s="104"/>
      <c r="BJ175" s="108"/>
      <c r="BM175" s="109"/>
      <c r="BN175" s="110"/>
      <c r="BP175" s="111"/>
      <c r="BQ175" s="111"/>
      <c r="BR175" s="111"/>
      <c r="BS175" s="111"/>
      <c r="BT175" s="111"/>
      <c r="BU175" s="111"/>
      <c r="CB175" s="112"/>
      <c r="CU175" s="113"/>
      <c r="CV175" s="113"/>
    </row>
    <row r="176" spans="8:100" x14ac:dyDescent="0.25">
      <c r="H176" s="32">
        <f t="shared" si="15"/>
        <v>143</v>
      </c>
      <c r="I176" s="44" t="s">
        <v>424</v>
      </c>
      <c r="J176" s="66" t="s">
        <v>425</v>
      </c>
      <c r="K176" s="34">
        <v>2.4958208303518914</v>
      </c>
      <c r="L176" s="38" t="s">
        <v>2</v>
      </c>
      <c r="M176" s="34">
        <v>0.60181502315204816</v>
      </c>
      <c r="N176" s="34">
        <v>-0.79863551004729294</v>
      </c>
      <c r="O176" s="36">
        <v>3.0090751157602407</v>
      </c>
      <c r="P176" s="38">
        <v>-3.9931775502364646</v>
      </c>
      <c r="Q176" s="38">
        <v>8.9931775502364637</v>
      </c>
      <c r="R176" s="40">
        <v>9.4832365520619923</v>
      </c>
      <c r="S176" s="35">
        <f t="shared" si="14"/>
        <v>2.8050796068825434E-2</v>
      </c>
      <c r="T176" s="35">
        <f t="shared" si="16"/>
        <v>1.002966710204614</v>
      </c>
      <c r="U176" s="20">
        <f t="shared" si="17"/>
        <v>4.9999999999999991</v>
      </c>
      <c r="AA176" s="30"/>
      <c r="AB176" s="30"/>
      <c r="AJ176" s="105"/>
      <c r="AK176" s="105"/>
      <c r="AL176" s="105"/>
      <c r="AM176" s="105"/>
      <c r="AO176" s="105"/>
      <c r="AR176" s="104"/>
      <c r="AU176" s="101"/>
      <c r="AV176" s="101"/>
      <c r="BH176" s="104"/>
      <c r="BI176" s="104"/>
      <c r="BJ176" s="108"/>
      <c r="BM176" s="109"/>
      <c r="BN176" s="110"/>
      <c r="BP176" s="111"/>
      <c r="BQ176" s="111"/>
      <c r="BR176" s="111"/>
      <c r="BS176" s="111"/>
      <c r="BT176" s="111"/>
      <c r="BU176" s="111"/>
      <c r="CB176" s="112"/>
      <c r="CU176" s="113"/>
      <c r="CV176" s="113"/>
    </row>
    <row r="177" spans="8:100" x14ac:dyDescent="0.25">
      <c r="H177" s="32">
        <f t="shared" si="15"/>
        <v>144</v>
      </c>
      <c r="I177" s="45" t="s">
        <v>426</v>
      </c>
      <c r="J177" s="32" t="s">
        <v>427</v>
      </c>
      <c r="K177" s="46">
        <v>2.5132741228718345</v>
      </c>
      <c r="L177" s="38" t="s">
        <v>2</v>
      </c>
      <c r="M177" s="35">
        <v>0.58778525229247325</v>
      </c>
      <c r="N177" s="35">
        <v>-0.80901699437494734</v>
      </c>
      <c r="O177" s="37">
        <v>2.9389262614623664</v>
      </c>
      <c r="P177" s="39">
        <v>-4.0450849718747364</v>
      </c>
      <c r="Q177" s="35">
        <v>9.0450849718747364</v>
      </c>
      <c r="R177" s="39">
        <v>9.5105651629515346</v>
      </c>
      <c r="S177" s="35">
        <f t="shared" si="14"/>
        <v>2.7328610889542304E-2</v>
      </c>
      <c r="T177" s="35">
        <f t="shared" si="16"/>
        <v>1.0028817809973958</v>
      </c>
      <c r="U177" s="20">
        <f t="shared" si="17"/>
        <v>5</v>
      </c>
      <c r="AA177" s="30"/>
      <c r="AB177" s="30"/>
      <c r="AJ177" s="105"/>
      <c r="AK177" s="105"/>
      <c r="AL177" s="105"/>
      <c r="AM177" s="105"/>
      <c r="AO177" s="105"/>
      <c r="AR177" s="104"/>
      <c r="AU177" s="101"/>
      <c r="AV177" s="101"/>
      <c r="BH177" s="104"/>
      <c r="BI177" s="104"/>
      <c r="BJ177" s="108"/>
      <c r="BM177" s="109"/>
      <c r="BN177" s="110"/>
      <c r="BP177" s="111"/>
      <c r="BQ177" s="111"/>
      <c r="BR177" s="111"/>
      <c r="BS177" s="111"/>
      <c r="BT177" s="111"/>
      <c r="BU177" s="111"/>
      <c r="CB177" s="112"/>
      <c r="CU177" s="113"/>
      <c r="CV177" s="113"/>
    </row>
    <row r="178" spans="8:100" x14ac:dyDescent="0.25">
      <c r="H178" s="32">
        <f t="shared" si="15"/>
        <v>145</v>
      </c>
      <c r="I178" s="44" t="s">
        <v>428</v>
      </c>
      <c r="J178" s="66" t="s">
        <v>429</v>
      </c>
      <c r="K178" s="34">
        <v>2.5307274153917776</v>
      </c>
      <c r="L178" s="38" t="s">
        <v>2</v>
      </c>
      <c r="M178" s="34">
        <v>0.57357643635104638</v>
      </c>
      <c r="N178" s="34">
        <v>-0.81915204428899158</v>
      </c>
      <c r="O178" s="36">
        <v>2.867882181755232</v>
      </c>
      <c r="P178" s="38">
        <v>-4.0957602214449578</v>
      </c>
      <c r="Q178" s="38">
        <v>9.0957602214449587</v>
      </c>
      <c r="R178" s="40">
        <v>9.53716950748227</v>
      </c>
      <c r="S178" s="35">
        <f t="shared" si="14"/>
        <v>2.6604344530735347E-2</v>
      </c>
      <c r="T178" s="35">
        <f t="shared" si="16"/>
        <v>1.0027973463274689</v>
      </c>
      <c r="U178" s="20">
        <f t="shared" si="17"/>
        <v>5.0000000000000009</v>
      </c>
      <c r="AA178" s="30"/>
      <c r="AB178" s="30"/>
      <c r="AJ178" s="105"/>
      <c r="AK178" s="105"/>
      <c r="AL178" s="105"/>
      <c r="AM178" s="105"/>
      <c r="AO178" s="105"/>
      <c r="AR178" s="104"/>
      <c r="AU178" s="101"/>
      <c r="AV178" s="101"/>
      <c r="BH178" s="104"/>
      <c r="BI178" s="104"/>
      <c r="BJ178" s="108"/>
      <c r="BM178" s="109"/>
      <c r="BN178" s="110"/>
      <c r="BP178" s="111"/>
      <c r="BQ178" s="111"/>
      <c r="BR178" s="111"/>
      <c r="BS178" s="111"/>
      <c r="BT178" s="111"/>
      <c r="BU178" s="111"/>
      <c r="CB178" s="112"/>
      <c r="CU178" s="113"/>
      <c r="CV178" s="113"/>
    </row>
    <row r="179" spans="8:100" x14ac:dyDescent="0.25">
      <c r="H179" s="32">
        <f t="shared" si="15"/>
        <v>146</v>
      </c>
      <c r="I179" s="45" t="s">
        <v>430</v>
      </c>
      <c r="J179" s="32" t="s">
        <v>431</v>
      </c>
      <c r="K179" s="35">
        <v>2.5481807079117211</v>
      </c>
      <c r="L179" s="39" t="s">
        <v>2</v>
      </c>
      <c r="M179" s="35">
        <v>0.5591929034707469</v>
      </c>
      <c r="N179" s="35">
        <v>-0.82903757255504162</v>
      </c>
      <c r="O179" s="37">
        <v>2.7959645173537346</v>
      </c>
      <c r="P179" s="39">
        <v>-4.1451878627752077</v>
      </c>
      <c r="Q179" s="39">
        <v>9.1451878627752077</v>
      </c>
      <c r="R179" s="41">
        <v>9.5630475596303555</v>
      </c>
      <c r="S179" s="35">
        <f t="shared" si="14"/>
        <v>2.5878052148085473E-2</v>
      </c>
      <c r="T179" s="35">
        <f t="shared" si="16"/>
        <v>1.0027133891379181</v>
      </c>
      <c r="U179" s="20">
        <f t="shared" si="17"/>
        <v>5</v>
      </c>
      <c r="AA179" s="30"/>
      <c r="AB179" s="30"/>
      <c r="AJ179" s="105"/>
      <c r="AK179" s="105"/>
      <c r="AL179" s="105"/>
      <c r="AM179" s="105"/>
      <c r="AO179" s="105"/>
      <c r="AR179" s="104"/>
      <c r="AU179" s="101"/>
      <c r="AV179" s="101"/>
      <c r="BH179" s="104"/>
      <c r="BI179" s="104"/>
      <c r="BJ179" s="108"/>
      <c r="BM179" s="109"/>
      <c r="BN179" s="110"/>
      <c r="BP179" s="111"/>
      <c r="BQ179" s="111"/>
      <c r="BR179" s="111"/>
      <c r="BS179" s="111"/>
      <c r="BT179" s="111"/>
      <c r="BU179" s="111"/>
      <c r="CB179" s="112"/>
      <c r="CU179" s="113"/>
      <c r="CV179" s="113"/>
    </row>
    <row r="180" spans="8:100" x14ac:dyDescent="0.25">
      <c r="H180" s="32">
        <f t="shared" si="15"/>
        <v>147</v>
      </c>
      <c r="I180" s="44" t="s">
        <v>432</v>
      </c>
      <c r="J180" s="66" t="s">
        <v>433</v>
      </c>
      <c r="K180" s="34">
        <v>2.5656340004316647</v>
      </c>
      <c r="L180" s="38" t="s">
        <v>2</v>
      </c>
      <c r="M180" s="34">
        <v>0.54463903501502697</v>
      </c>
      <c r="N180" s="34">
        <v>-0.83867056794542416</v>
      </c>
      <c r="O180" s="36">
        <v>2.7231951750751349</v>
      </c>
      <c r="P180" s="38">
        <v>-4.1933528397271207</v>
      </c>
      <c r="Q180" s="38">
        <v>9.1933528397271207</v>
      </c>
      <c r="R180" s="40">
        <v>9.5881973486819305</v>
      </c>
      <c r="S180" s="35">
        <f t="shared" si="14"/>
        <v>2.5149789051575056E-2</v>
      </c>
      <c r="T180" s="35">
        <f t="shared" si="16"/>
        <v>1.0026298927088624</v>
      </c>
      <c r="U180" s="20">
        <f t="shared" si="17"/>
        <v>5</v>
      </c>
      <c r="AA180" s="30"/>
      <c r="AB180" s="30"/>
      <c r="AJ180" s="105"/>
      <c r="AK180" s="105"/>
      <c r="AL180" s="105"/>
      <c r="AM180" s="105"/>
      <c r="AO180" s="105"/>
      <c r="AR180" s="104"/>
      <c r="AU180" s="101"/>
      <c r="AV180" s="101"/>
      <c r="BH180" s="104"/>
      <c r="BI180" s="104"/>
      <c r="BJ180" s="108"/>
      <c r="BM180" s="109"/>
      <c r="BN180" s="110"/>
      <c r="BP180" s="111"/>
      <c r="BQ180" s="111"/>
      <c r="BR180" s="111"/>
      <c r="BS180" s="111"/>
      <c r="BT180" s="111"/>
      <c r="BU180" s="111"/>
      <c r="CB180" s="112"/>
      <c r="CU180" s="113"/>
      <c r="CV180" s="113"/>
    </row>
    <row r="181" spans="8:100" x14ac:dyDescent="0.25">
      <c r="H181" s="32">
        <f t="shared" si="15"/>
        <v>148</v>
      </c>
      <c r="I181" s="45" t="s">
        <v>434</v>
      </c>
      <c r="J181" s="32" t="s">
        <v>435</v>
      </c>
      <c r="K181" s="35">
        <v>2.5830872929516078</v>
      </c>
      <c r="L181" s="39" t="s">
        <v>2</v>
      </c>
      <c r="M181" s="35">
        <v>0.5299192642332049</v>
      </c>
      <c r="N181" s="35">
        <v>-0.84804809615642596</v>
      </c>
      <c r="O181" s="37">
        <v>2.6495963211660243</v>
      </c>
      <c r="P181" s="39">
        <v>-4.2402404807821297</v>
      </c>
      <c r="Q181" s="39">
        <v>9.2402404807821306</v>
      </c>
      <c r="R181" s="41">
        <v>9.6126169593831889</v>
      </c>
      <c r="S181" s="35">
        <f t="shared" si="14"/>
        <v>2.4419610701258421E-2</v>
      </c>
      <c r="T181" s="35">
        <f t="shared" si="16"/>
        <v>1.0025468406430553</v>
      </c>
      <c r="U181" s="20">
        <f t="shared" si="17"/>
        <v>5.0000000000000009</v>
      </c>
      <c r="AA181" s="30"/>
      <c r="AB181" s="30"/>
      <c r="AJ181" s="105"/>
      <c r="AK181" s="105"/>
      <c r="AL181" s="105"/>
      <c r="AM181" s="105"/>
      <c r="AO181" s="105"/>
      <c r="AR181" s="104"/>
      <c r="AU181" s="101"/>
      <c r="AV181" s="101"/>
      <c r="BH181" s="104"/>
      <c r="BI181" s="104"/>
      <c r="BJ181" s="108"/>
      <c r="BM181" s="109"/>
      <c r="BN181" s="110"/>
      <c r="BP181" s="111"/>
      <c r="BQ181" s="111"/>
      <c r="BR181" s="111"/>
      <c r="BS181" s="111"/>
      <c r="BT181" s="111"/>
      <c r="BU181" s="111"/>
      <c r="CB181" s="112"/>
      <c r="CU181" s="113"/>
      <c r="CV181" s="113"/>
    </row>
    <row r="182" spans="8:100" x14ac:dyDescent="0.25">
      <c r="H182" s="32">
        <f t="shared" si="15"/>
        <v>149</v>
      </c>
      <c r="I182" s="44" t="s">
        <v>436</v>
      </c>
      <c r="J182" s="66" t="s">
        <v>437</v>
      </c>
      <c r="K182" s="34">
        <v>2.6005405854715509</v>
      </c>
      <c r="L182" s="38" t="s">
        <v>2</v>
      </c>
      <c r="M182" s="34">
        <v>0.51503807491005438</v>
      </c>
      <c r="N182" s="34">
        <v>-0.85716730070211222</v>
      </c>
      <c r="O182" s="36">
        <v>2.5751903745502718</v>
      </c>
      <c r="P182" s="38">
        <v>-4.285836503510561</v>
      </c>
      <c r="Q182" s="38">
        <v>9.285836503510561</v>
      </c>
      <c r="R182" s="40">
        <v>9.6363045320862302</v>
      </c>
      <c r="S182" s="35">
        <f t="shared" ref="S182:S245" si="18">R182-R181</f>
        <v>2.3687572703041226E-2</v>
      </c>
      <c r="T182" s="35">
        <f t="shared" si="16"/>
        <v>1.0024642168519904</v>
      </c>
      <c r="U182" s="20">
        <f t="shared" si="17"/>
        <v>5</v>
      </c>
      <c r="AA182" s="30"/>
      <c r="AB182" s="30"/>
      <c r="AJ182" s="105"/>
      <c r="AK182" s="105"/>
      <c r="AL182" s="105"/>
      <c r="AM182" s="105"/>
      <c r="AO182" s="105"/>
      <c r="AR182" s="104"/>
      <c r="AU182" s="101"/>
      <c r="AV182" s="101"/>
      <c r="BH182" s="104"/>
      <c r="BI182" s="104"/>
      <c r="BJ182" s="108"/>
      <c r="BM182" s="109"/>
      <c r="BN182" s="110"/>
      <c r="BP182" s="111"/>
      <c r="BQ182" s="111"/>
      <c r="BR182" s="111"/>
      <c r="BS182" s="111"/>
      <c r="BT182" s="111"/>
      <c r="BU182" s="111"/>
      <c r="CB182" s="112"/>
      <c r="CU182" s="113"/>
      <c r="CV182" s="113"/>
    </row>
    <row r="183" spans="8:100" x14ac:dyDescent="0.25">
      <c r="H183" s="32">
        <f t="shared" si="15"/>
        <v>150</v>
      </c>
      <c r="I183" s="45" t="s">
        <v>438</v>
      </c>
      <c r="J183" s="32" t="s">
        <v>439</v>
      </c>
      <c r="K183" s="35">
        <v>2.6179938779914944</v>
      </c>
      <c r="L183" s="39" t="s">
        <v>2</v>
      </c>
      <c r="M183" s="35">
        <v>0.49999999999999994</v>
      </c>
      <c r="N183" s="35">
        <v>-0.86602540378443871</v>
      </c>
      <c r="O183" s="37">
        <v>2.4999999999999996</v>
      </c>
      <c r="P183" s="39">
        <v>-4.3301270189221936</v>
      </c>
      <c r="Q183" s="39">
        <v>9.3301270189221945</v>
      </c>
      <c r="R183" s="41">
        <v>9.6592582628906847</v>
      </c>
      <c r="S183" s="35">
        <f t="shared" si="18"/>
        <v>2.2953730804454509E-2</v>
      </c>
      <c r="T183" s="35">
        <f t="shared" si="16"/>
        <v>1.0023820055424799</v>
      </c>
      <c r="U183" s="20">
        <f t="shared" si="17"/>
        <v>5.0000000000000009</v>
      </c>
      <c r="AA183" s="30"/>
      <c r="AB183" s="30"/>
      <c r="AJ183" s="105"/>
      <c r="AK183" s="105"/>
      <c r="AL183" s="105"/>
      <c r="AM183" s="105"/>
      <c r="AO183" s="105"/>
      <c r="AR183" s="104"/>
      <c r="AU183" s="101"/>
      <c r="AV183" s="101"/>
      <c r="BH183" s="104"/>
      <c r="BI183" s="104"/>
      <c r="BJ183" s="108"/>
      <c r="BM183" s="109"/>
      <c r="BN183" s="110"/>
      <c r="BP183" s="111"/>
      <c r="BQ183" s="111"/>
      <c r="BR183" s="111"/>
      <c r="BS183" s="111"/>
      <c r="BT183" s="111"/>
      <c r="BU183" s="111"/>
      <c r="CB183" s="112"/>
      <c r="CU183" s="113"/>
      <c r="CV183" s="113"/>
    </row>
    <row r="184" spans="8:100" x14ac:dyDescent="0.25">
      <c r="H184" s="32">
        <f t="shared" si="15"/>
        <v>151</v>
      </c>
      <c r="I184" s="44" t="s">
        <v>440</v>
      </c>
      <c r="J184" s="66" t="s">
        <v>441</v>
      </c>
      <c r="K184" s="34">
        <v>2.6354471705114375</v>
      </c>
      <c r="L184" s="38" t="s">
        <v>2</v>
      </c>
      <c r="M184" s="34">
        <v>0.48480962024633717</v>
      </c>
      <c r="N184" s="34">
        <v>-0.87461970713939574</v>
      </c>
      <c r="O184" s="36">
        <v>2.4240481012316857</v>
      </c>
      <c r="P184" s="38">
        <v>-4.3730985356969789</v>
      </c>
      <c r="Q184" s="38">
        <v>9.3730985356969789</v>
      </c>
      <c r="R184" s="40">
        <v>9.6814764037810779</v>
      </c>
      <c r="S184" s="35">
        <f t="shared" si="18"/>
        <v>2.2218140890393201E-2</v>
      </c>
      <c r="T184" s="35">
        <f t="shared" si="16"/>
        <v>1.002300191203682</v>
      </c>
      <c r="U184" s="20">
        <f t="shared" si="17"/>
        <v>5</v>
      </c>
      <c r="AA184" s="30"/>
      <c r="AB184" s="30"/>
      <c r="AJ184" s="105"/>
      <c r="AK184" s="105"/>
      <c r="AL184" s="105"/>
      <c r="AM184" s="105"/>
      <c r="AO184" s="105"/>
      <c r="AR184" s="104"/>
      <c r="AU184" s="101"/>
      <c r="AV184" s="101"/>
      <c r="BH184" s="104"/>
      <c r="BI184" s="104"/>
      <c r="BJ184" s="108"/>
      <c r="BM184" s="109"/>
      <c r="BN184" s="110"/>
      <c r="BP184" s="111"/>
      <c r="BQ184" s="111"/>
      <c r="BR184" s="111"/>
      <c r="BS184" s="111"/>
      <c r="BT184" s="111"/>
      <c r="BU184" s="111"/>
      <c r="CB184" s="112"/>
      <c r="CU184" s="113"/>
      <c r="CV184" s="113"/>
    </row>
    <row r="185" spans="8:100" x14ac:dyDescent="0.25">
      <c r="H185" s="32">
        <f t="shared" si="15"/>
        <v>152</v>
      </c>
      <c r="I185" s="45" t="s">
        <v>442</v>
      </c>
      <c r="J185" s="32" t="s">
        <v>443</v>
      </c>
      <c r="K185" s="35">
        <v>2.6529004630313806</v>
      </c>
      <c r="L185" s="39" t="s">
        <v>2</v>
      </c>
      <c r="M185" s="35">
        <v>0.46947156278589108</v>
      </c>
      <c r="N185" s="35">
        <v>-0.88294759285892677</v>
      </c>
      <c r="O185" s="37">
        <v>2.3473578139294555</v>
      </c>
      <c r="P185" s="39">
        <v>-4.4147379642946341</v>
      </c>
      <c r="Q185" s="39">
        <v>9.4147379642946341</v>
      </c>
      <c r="R185" s="41">
        <v>9.7029572627599645</v>
      </c>
      <c r="S185" s="35">
        <f t="shared" si="18"/>
        <v>2.148085897888663E-2</v>
      </c>
      <c r="T185" s="35">
        <f t="shared" si="16"/>
        <v>1.0022187585945566</v>
      </c>
      <c r="U185" s="20">
        <f t="shared" si="17"/>
        <v>5</v>
      </c>
      <c r="AA185" s="30"/>
      <c r="AB185" s="30"/>
      <c r="AJ185" s="105"/>
      <c r="AK185" s="105"/>
      <c r="AL185" s="105"/>
      <c r="AM185" s="105"/>
      <c r="AO185" s="105"/>
      <c r="AR185" s="104"/>
      <c r="AU185" s="101"/>
      <c r="AV185" s="101"/>
      <c r="BH185" s="104"/>
      <c r="BI185" s="104"/>
      <c r="BJ185" s="108"/>
      <c r="BM185" s="109"/>
      <c r="BN185" s="110"/>
      <c r="BP185" s="111"/>
      <c r="BQ185" s="111"/>
      <c r="BR185" s="111"/>
      <c r="BS185" s="111"/>
      <c r="BT185" s="111"/>
      <c r="BU185" s="111"/>
      <c r="CB185" s="112"/>
      <c r="CU185" s="113"/>
      <c r="CV185" s="113"/>
    </row>
    <row r="186" spans="8:100" x14ac:dyDescent="0.25">
      <c r="H186" s="32">
        <f t="shared" si="15"/>
        <v>153</v>
      </c>
      <c r="I186" s="44" t="s">
        <v>444</v>
      </c>
      <c r="J186" s="66" t="s">
        <v>445</v>
      </c>
      <c r="K186" s="34">
        <v>2.6703537555513241</v>
      </c>
      <c r="L186" s="38" t="s">
        <v>2</v>
      </c>
      <c r="M186" s="34">
        <v>0.45399049973954686</v>
      </c>
      <c r="N186" s="34">
        <v>-0.89100652418836779</v>
      </c>
      <c r="O186" s="36">
        <v>2.2699524986977342</v>
      </c>
      <c r="P186" s="38">
        <v>-4.4550326209418394</v>
      </c>
      <c r="Q186" s="38">
        <v>9.4550326209418394</v>
      </c>
      <c r="R186" s="40">
        <v>9.723699203976766</v>
      </c>
      <c r="S186" s="35">
        <f t="shared" si="18"/>
        <v>2.0741941216801507E-2</v>
      </c>
      <c r="T186" s="35">
        <f t="shared" si="16"/>
        <v>1.0021376927317209</v>
      </c>
      <c r="U186" s="20">
        <f t="shared" si="17"/>
        <v>5</v>
      </c>
      <c r="AA186" s="30"/>
      <c r="AB186" s="30"/>
      <c r="AJ186" s="105"/>
      <c r="AK186" s="105"/>
      <c r="AL186" s="105"/>
      <c r="AM186" s="105"/>
      <c r="AO186" s="105"/>
      <c r="AR186" s="104"/>
      <c r="AU186" s="101"/>
      <c r="AV186" s="101"/>
      <c r="BH186" s="104"/>
      <c r="BI186" s="104"/>
      <c r="BJ186" s="108"/>
      <c r="BM186" s="109"/>
      <c r="BN186" s="110"/>
      <c r="BP186" s="111"/>
      <c r="BQ186" s="111"/>
      <c r="BR186" s="111"/>
      <c r="BS186" s="111"/>
      <c r="BT186" s="111"/>
      <c r="BU186" s="111"/>
      <c r="CB186" s="112"/>
      <c r="CU186" s="113"/>
      <c r="CV186" s="113"/>
    </row>
    <row r="187" spans="8:100" x14ac:dyDescent="0.25">
      <c r="H187" s="32">
        <f t="shared" si="15"/>
        <v>154</v>
      </c>
      <c r="I187" s="45" t="s">
        <v>446</v>
      </c>
      <c r="J187" s="32" t="s">
        <v>447</v>
      </c>
      <c r="K187" s="35">
        <v>2.6878070480712677</v>
      </c>
      <c r="L187" s="39" t="s">
        <v>2</v>
      </c>
      <c r="M187" s="35">
        <v>0.43837114678907729</v>
      </c>
      <c r="N187" s="35">
        <v>-0.89879404629916704</v>
      </c>
      <c r="O187" s="37">
        <v>2.1918557339453866</v>
      </c>
      <c r="P187" s="39">
        <v>-4.493970231495835</v>
      </c>
      <c r="Q187" s="39">
        <v>9.493970231495835</v>
      </c>
      <c r="R187" s="41">
        <v>9.7437006478523518</v>
      </c>
      <c r="S187" s="35">
        <f t="shared" si="18"/>
        <v>2.0001443875585778E-2</v>
      </c>
      <c r="T187" s="35">
        <f t="shared" si="16"/>
        <v>1.0020569788776894</v>
      </c>
      <c r="U187" s="20">
        <f t="shared" si="17"/>
        <v>5</v>
      </c>
      <c r="AA187" s="30"/>
      <c r="AB187" s="30"/>
      <c r="AJ187" s="105"/>
      <c r="AK187" s="105"/>
      <c r="AL187" s="105"/>
      <c r="AM187" s="105"/>
      <c r="AO187" s="105"/>
      <c r="AR187" s="104"/>
      <c r="AU187" s="101"/>
      <c r="AV187" s="101"/>
      <c r="BH187" s="104"/>
      <c r="BI187" s="104"/>
      <c r="BJ187" s="108"/>
      <c r="BM187" s="109"/>
      <c r="BN187" s="110"/>
      <c r="BP187" s="111"/>
      <c r="BQ187" s="111"/>
      <c r="BR187" s="111"/>
      <c r="BS187" s="111"/>
      <c r="BT187" s="111"/>
      <c r="BU187" s="111"/>
      <c r="CB187" s="112"/>
      <c r="CU187" s="113"/>
      <c r="CV187" s="113"/>
    </row>
    <row r="188" spans="8:100" x14ac:dyDescent="0.25">
      <c r="H188" s="32">
        <f t="shared" si="15"/>
        <v>155</v>
      </c>
      <c r="I188" s="44" t="s">
        <v>448</v>
      </c>
      <c r="J188" s="66" t="s">
        <v>449</v>
      </c>
      <c r="K188" s="34">
        <v>2.7052603405912108</v>
      </c>
      <c r="L188" s="38" t="s">
        <v>2</v>
      </c>
      <c r="M188" s="34">
        <v>0.4226182617406995</v>
      </c>
      <c r="N188" s="34">
        <v>-0.90630778703664994</v>
      </c>
      <c r="O188" s="36">
        <v>2.1130913087034973</v>
      </c>
      <c r="P188" s="38">
        <v>-4.5315389351832494</v>
      </c>
      <c r="Q188" s="38">
        <v>9.5315389351832494</v>
      </c>
      <c r="R188" s="40">
        <v>9.7629600711993341</v>
      </c>
      <c r="S188" s="35">
        <f t="shared" si="18"/>
        <v>1.9259423346982274E-2</v>
      </c>
      <c r="T188" s="35">
        <f t="shared" si="16"/>
        <v>1.0019766025294741</v>
      </c>
      <c r="U188" s="20">
        <f t="shared" si="17"/>
        <v>5</v>
      </c>
      <c r="AA188" s="30"/>
      <c r="AB188" s="30"/>
      <c r="AJ188" s="105"/>
      <c r="AK188" s="105"/>
      <c r="AL188" s="105"/>
      <c r="AM188" s="105"/>
      <c r="AO188" s="105"/>
      <c r="AR188" s="104"/>
      <c r="AU188" s="101"/>
      <c r="AV188" s="101"/>
      <c r="BH188" s="104"/>
      <c r="BI188" s="104"/>
      <c r="BJ188" s="108"/>
      <c r="BM188" s="109"/>
      <c r="BN188" s="110"/>
      <c r="BP188" s="111"/>
      <c r="BQ188" s="111"/>
      <c r="BR188" s="111"/>
      <c r="BS188" s="111"/>
      <c r="BT188" s="111"/>
      <c r="BU188" s="111"/>
      <c r="CB188" s="112"/>
      <c r="CU188" s="113"/>
      <c r="CV188" s="113"/>
    </row>
    <row r="189" spans="8:100" x14ac:dyDescent="0.25">
      <c r="H189" s="32">
        <f t="shared" si="15"/>
        <v>156</v>
      </c>
      <c r="I189" s="45" t="s">
        <v>450</v>
      </c>
      <c r="J189" s="32" t="s">
        <v>451</v>
      </c>
      <c r="K189" s="35">
        <v>2.7227136331111539</v>
      </c>
      <c r="L189" s="39" t="s">
        <v>2</v>
      </c>
      <c r="M189" s="35">
        <v>0.40673664307580043</v>
      </c>
      <c r="N189" s="35">
        <v>-0.91354545764260076</v>
      </c>
      <c r="O189" s="37">
        <v>2.0336832153790021</v>
      </c>
      <c r="P189" s="39">
        <v>-4.5677272882130033</v>
      </c>
      <c r="Q189" s="39">
        <v>9.5677272882130033</v>
      </c>
      <c r="R189" s="41">
        <v>9.7814760073380551</v>
      </c>
      <c r="S189" s="35">
        <f t="shared" si="18"/>
        <v>1.8515936138721045E-2</v>
      </c>
      <c r="T189" s="35">
        <f t="shared" si="16"/>
        <v>1.0018965494075247</v>
      </c>
      <c r="U189" s="20">
        <f t="shared" si="17"/>
        <v>5</v>
      </c>
      <c r="AA189" s="30"/>
      <c r="AB189" s="30"/>
      <c r="AJ189" s="105"/>
      <c r="AK189" s="105"/>
      <c r="AL189" s="105"/>
      <c r="AM189" s="105"/>
      <c r="AO189" s="105"/>
      <c r="AR189" s="104"/>
      <c r="AU189" s="101"/>
      <c r="AV189" s="101"/>
      <c r="BH189" s="104"/>
      <c r="BI189" s="104"/>
      <c r="BJ189" s="108"/>
      <c r="BM189" s="109"/>
      <c r="BN189" s="110"/>
      <c r="BP189" s="111"/>
      <c r="BQ189" s="111"/>
      <c r="BR189" s="111"/>
      <c r="BS189" s="111"/>
      <c r="BT189" s="111"/>
      <c r="BU189" s="111"/>
      <c r="CB189" s="112"/>
      <c r="CU189" s="113"/>
      <c r="CV189" s="113"/>
    </row>
    <row r="190" spans="8:100" x14ac:dyDescent="0.25">
      <c r="H190" s="32">
        <f t="shared" si="15"/>
        <v>157</v>
      </c>
      <c r="I190" s="44" t="s">
        <v>452</v>
      </c>
      <c r="J190" s="66" t="s">
        <v>453</v>
      </c>
      <c r="K190" s="34">
        <v>2.740166925631097</v>
      </c>
      <c r="L190" s="38" t="s">
        <v>2</v>
      </c>
      <c r="M190" s="34">
        <v>0.39073112848927416</v>
      </c>
      <c r="N190" s="34">
        <v>-0.92050485345244015</v>
      </c>
      <c r="O190" s="36">
        <v>1.9536556424463707</v>
      </c>
      <c r="P190" s="38">
        <v>-4.6025242672622007</v>
      </c>
      <c r="Q190" s="38">
        <v>9.6025242672622007</v>
      </c>
      <c r="R190" s="40">
        <v>9.7992470462082952</v>
      </c>
      <c r="S190" s="35">
        <f t="shared" si="18"/>
        <v>1.7771038870240119E-2</v>
      </c>
      <c r="T190" s="35">
        <f t="shared" si="16"/>
        <v>1.0018168054449972</v>
      </c>
      <c r="U190" s="20">
        <f t="shared" si="17"/>
        <v>5</v>
      </c>
      <c r="AA190" s="30"/>
      <c r="AB190" s="30"/>
      <c r="AJ190" s="105"/>
      <c r="AK190" s="105"/>
      <c r="AL190" s="105"/>
      <c r="AM190" s="105"/>
      <c r="AO190" s="105"/>
      <c r="AR190" s="104"/>
      <c r="AU190" s="101"/>
      <c r="AV190" s="101"/>
      <c r="BH190" s="104"/>
      <c r="BI190" s="104"/>
      <c r="BJ190" s="108"/>
      <c r="BM190" s="109"/>
      <c r="BN190" s="110"/>
      <c r="BP190" s="111"/>
      <c r="BQ190" s="111"/>
      <c r="BR190" s="111"/>
      <c r="BS190" s="111"/>
      <c r="BT190" s="111"/>
      <c r="BU190" s="111"/>
      <c r="CB190" s="112"/>
      <c r="CU190" s="113"/>
      <c r="CV190" s="113"/>
    </row>
    <row r="191" spans="8:100" x14ac:dyDescent="0.25">
      <c r="H191" s="32">
        <f t="shared" si="15"/>
        <v>158</v>
      </c>
      <c r="I191" s="45" t="s">
        <v>454</v>
      </c>
      <c r="J191" s="32" t="s">
        <v>455</v>
      </c>
      <c r="K191" s="35">
        <v>2.7576202181510405</v>
      </c>
      <c r="L191" s="39" t="s">
        <v>2</v>
      </c>
      <c r="M191" s="35">
        <v>0.37460659341591224</v>
      </c>
      <c r="N191" s="35">
        <v>-0.92718385456678731</v>
      </c>
      <c r="O191" s="37">
        <v>1.8730329670795611</v>
      </c>
      <c r="P191" s="39">
        <v>-4.6359192728339362</v>
      </c>
      <c r="Q191" s="39">
        <v>9.6359192728339362</v>
      </c>
      <c r="R191" s="41">
        <v>9.8162718344766393</v>
      </c>
      <c r="S191" s="35">
        <f t="shared" si="18"/>
        <v>1.7024788268344082E-2</v>
      </c>
      <c r="T191" s="35">
        <f t="shared" si="16"/>
        <v>1.001737356777318</v>
      </c>
      <c r="U191" s="20">
        <f t="shared" si="17"/>
        <v>5</v>
      </c>
      <c r="AA191" s="30"/>
      <c r="AB191" s="30"/>
      <c r="AJ191" s="105"/>
      <c r="AK191" s="105"/>
      <c r="AL191" s="105"/>
      <c r="AM191" s="105"/>
      <c r="AO191" s="105"/>
      <c r="AR191" s="104"/>
      <c r="AU191" s="101"/>
      <c r="AV191" s="101"/>
      <c r="BH191" s="104"/>
      <c r="BI191" s="104"/>
      <c r="BJ191" s="108"/>
      <c r="BM191" s="109"/>
      <c r="BN191" s="110"/>
      <c r="BP191" s="111"/>
      <c r="BQ191" s="111"/>
      <c r="BR191" s="111"/>
      <c r="BS191" s="111"/>
      <c r="BT191" s="111"/>
      <c r="BU191" s="111"/>
      <c r="CB191" s="112"/>
      <c r="CU191" s="113"/>
      <c r="CV191" s="113"/>
    </row>
    <row r="192" spans="8:100" x14ac:dyDescent="0.25">
      <c r="H192" s="32">
        <f t="shared" si="15"/>
        <v>159</v>
      </c>
      <c r="I192" s="44" t="s">
        <v>456</v>
      </c>
      <c r="J192" s="66" t="s">
        <v>457</v>
      </c>
      <c r="K192" s="34">
        <v>2.7750735106709841</v>
      </c>
      <c r="L192" s="38" t="s">
        <v>2</v>
      </c>
      <c r="M192" s="34">
        <v>0.35836794954530021</v>
      </c>
      <c r="N192" s="34">
        <v>-0.93358042649720174</v>
      </c>
      <c r="O192" s="36">
        <v>1.7918397477265011</v>
      </c>
      <c r="P192" s="38">
        <v>-4.6679021324860086</v>
      </c>
      <c r="Q192" s="38">
        <v>9.6679021324860095</v>
      </c>
      <c r="R192" s="40">
        <v>9.8325490756395464</v>
      </c>
      <c r="S192" s="35">
        <f t="shared" si="18"/>
        <v>1.6277241162907075E-2</v>
      </c>
      <c r="T192" s="35">
        <f t="shared" si="16"/>
        <v>1.0016581897320465</v>
      </c>
      <c r="U192" s="20">
        <f t="shared" si="17"/>
        <v>5.0000000000000009</v>
      </c>
      <c r="AA192" s="30"/>
      <c r="AB192" s="30"/>
      <c r="AJ192" s="105"/>
      <c r="AK192" s="105"/>
      <c r="AL192" s="105"/>
      <c r="AM192" s="105"/>
      <c r="AO192" s="105"/>
      <c r="AR192" s="104"/>
      <c r="AU192" s="101"/>
      <c r="AV192" s="101"/>
      <c r="BH192" s="104"/>
      <c r="BI192" s="104"/>
      <c r="BJ192" s="108"/>
      <c r="BM192" s="109"/>
      <c r="BN192" s="110"/>
      <c r="BP192" s="111"/>
      <c r="BQ192" s="111"/>
      <c r="BR192" s="111"/>
      <c r="BS192" s="111"/>
      <c r="BT192" s="111"/>
      <c r="BU192" s="111"/>
      <c r="CB192" s="112"/>
      <c r="CU192" s="113"/>
      <c r="CV192" s="113"/>
    </row>
    <row r="193" spans="8:100" x14ac:dyDescent="0.25">
      <c r="H193" s="32">
        <f t="shared" si="15"/>
        <v>160</v>
      </c>
      <c r="I193" s="45" t="s">
        <v>458</v>
      </c>
      <c r="J193" s="32" t="s">
        <v>459</v>
      </c>
      <c r="K193" s="35">
        <v>2.7925268031909272</v>
      </c>
      <c r="L193" s="39" t="s">
        <v>2</v>
      </c>
      <c r="M193" s="35">
        <v>0.34202014332566888</v>
      </c>
      <c r="N193" s="35">
        <v>-0.93969262078590832</v>
      </c>
      <c r="O193" s="37">
        <v>1.7101007166283444</v>
      </c>
      <c r="P193" s="39">
        <v>-4.6984631039295417</v>
      </c>
      <c r="Q193" s="39">
        <v>9.6984631039295408</v>
      </c>
      <c r="R193" s="41">
        <v>9.8480775301220795</v>
      </c>
      <c r="S193" s="35">
        <f t="shared" si="18"/>
        <v>1.5528454482533149E-2</v>
      </c>
      <c r="T193" s="35">
        <f t="shared" si="16"/>
        <v>1.0015792908190009</v>
      </c>
      <c r="U193" s="20">
        <f t="shared" si="17"/>
        <v>4.9999999999999991</v>
      </c>
      <c r="AA193" s="30"/>
      <c r="AB193" s="30"/>
      <c r="AJ193" s="105"/>
      <c r="AK193" s="105"/>
      <c r="AL193" s="105"/>
      <c r="AM193" s="105"/>
      <c r="AO193" s="105"/>
      <c r="AR193" s="104"/>
      <c r="AU193" s="101"/>
      <c r="AV193" s="101"/>
      <c r="BH193" s="104"/>
      <c r="BI193" s="104"/>
      <c r="BJ193" s="108"/>
      <c r="BM193" s="109"/>
      <c r="BN193" s="110"/>
      <c r="BP193" s="111"/>
      <c r="BQ193" s="111"/>
      <c r="BR193" s="111"/>
      <c r="BS193" s="111"/>
      <c r="BT193" s="111"/>
      <c r="BU193" s="111"/>
      <c r="CB193" s="112"/>
      <c r="CU193" s="113"/>
      <c r="CV193" s="113"/>
    </row>
    <row r="194" spans="8:100" x14ac:dyDescent="0.25">
      <c r="H194" s="32">
        <f t="shared" si="15"/>
        <v>161</v>
      </c>
      <c r="I194" s="44" t="s">
        <v>460</v>
      </c>
      <c r="J194" s="66" t="s">
        <v>461</v>
      </c>
      <c r="K194" s="34">
        <v>2.8099800957108703</v>
      </c>
      <c r="L194" s="38" t="s">
        <v>2</v>
      </c>
      <c r="M194" s="34">
        <v>0.32556815445715703</v>
      </c>
      <c r="N194" s="34">
        <v>-0.94551857559931674</v>
      </c>
      <c r="O194" s="36">
        <v>1.6278407722857851</v>
      </c>
      <c r="P194" s="38">
        <v>-4.7275928779965835</v>
      </c>
      <c r="Q194" s="38">
        <v>9.7275928779965835</v>
      </c>
      <c r="R194" s="40">
        <v>9.8628560153723139</v>
      </c>
      <c r="S194" s="35">
        <f t="shared" si="18"/>
        <v>1.4778485250234397E-2</v>
      </c>
      <c r="T194" s="35">
        <f t="shared" si="16"/>
        <v>1.0015006467206449</v>
      </c>
      <c r="U194" s="20">
        <f t="shared" si="17"/>
        <v>5</v>
      </c>
      <c r="AA194" s="30"/>
      <c r="AB194" s="30"/>
      <c r="AJ194" s="105"/>
      <c r="AK194" s="105"/>
      <c r="AL194" s="105"/>
      <c r="AM194" s="105"/>
      <c r="AO194" s="105"/>
      <c r="AR194" s="104"/>
      <c r="AU194" s="101"/>
      <c r="AV194" s="101"/>
      <c r="BH194" s="104"/>
      <c r="BI194" s="104"/>
      <c r="BJ194" s="108"/>
      <c r="BM194" s="109"/>
      <c r="BN194" s="110"/>
      <c r="BP194" s="111"/>
      <c r="BQ194" s="111"/>
      <c r="BR194" s="111"/>
      <c r="BS194" s="111"/>
      <c r="BT194" s="111"/>
      <c r="BU194" s="111"/>
      <c r="CB194" s="112"/>
      <c r="CU194" s="113"/>
      <c r="CV194" s="113"/>
    </row>
    <row r="195" spans="8:100" x14ac:dyDescent="0.25">
      <c r="H195" s="32">
        <f t="shared" si="15"/>
        <v>162</v>
      </c>
      <c r="I195" s="45" t="s">
        <v>462</v>
      </c>
      <c r="J195" s="32" t="s">
        <v>463</v>
      </c>
      <c r="K195" s="35">
        <v>2.8274333882308138</v>
      </c>
      <c r="L195" s="39" t="s">
        <v>2</v>
      </c>
      <c r="M195" s="35">
        <v>0.30901699437494751</v>
      </c>
      <c r="N195" s="35">
        <v>-0.95105651629515353</v>
      </c>
      <c r="O195" s="37">
        <v>1.5450849718747375</v>
      </c>
      <c r="P195" s="39">
        <v>-4.7552825814757673</v>
      </c>
      <c r="Q195" s="39">
        <v>9.7552825814757682</v>
      </c>
      <c r="R195" s="41">
        <v>9.8768834059513786</v>
      </c>
      <c r="S195" s="35">
        <f t="shared" si="18"/>
        <v>1.4027390579064658E-2</v>
      </c>
      <c r="T195" s="35">
        <f t="shared" si="16"/>
        <v>1.001422244282711</v>
      </c>
      <c r="U195" s="20">
        <f t="shared" si="17"/>
        <v>5.0000000000000009</v>
      </c>
      <c r="AA195" s="30"/>
      <c r="AB195" s="30"/>
      <c r="AJ195" s="105"/>
      <c r="AK195" s="105"/>
      <c r="AL195" s="105"/>
      <c r="AM195" s="105"/>
      <c r="AO195" s="105"/>
      <c r="AR195" s="104"/>
      <c r="AU195" s="101"/>
      <c r="AV195" s="101"/>
      <c r="BH195" s="104"/>
      <c r="BI195" s="104"/>
      <c r="BJ195" s="108"/>
      <c r="BM195" s="109"/>
      <c r="BN195" s="110"/>
      <c r="BP195" s="111"/>
      <c r="BQ195" s="111"/>
      <c r="BR195" s="111"/>
      <c r="BS195" s="111"/>
      <c r="BT195" s="111"/>
      <c r="BU195" s="111"/>
      <c r="CB195" s="112"/>
      <c r="CU195" s="113"/>
      <c r="CV195" s="113"/>
    </row>
    <row r="196" spans="8:100" x14ac:dyDescent="0.25">
      <c r="H196" s="32">
        <f t="shared" si="15"/>
        <v>163</v>
      </c>
      <c r="I196" s="44" t="s">
        <v>464</v>
      </c>
      <c r="J196" s="66" t="s">
        <v>465</v>
      </c>
      <c r="K196" s="34">
        <v>2.8448866807507569</v>
      </c>
      <c r="L196" s="38" t="s">
        <v>2</v>
      </c>
      <c r="M196" s="34">
        <v>0.29237170472273705</v>
      </c>
      <c r="N196" s="34">
        <v>-0.95630475596303544</v>
      </c>
      <c r="O196" s="36">
        <v>1.4618585236136852</v>
      </c>
      <c r="P196" s="38">
        <v>-4.7815237798151768</v>
      </c>
      <c r="Q196" s="38">
        <v>9.7815237798151777</v>
      </c>
      <c r="R196" s="40">
        <v>9.8901586336191691</v>
      </c>
      <c r="S196" s="35">
        <f t="shared" si="18"/>
        <v>1.3275227667790546E-2</v>
      </c>
      <c r="T196" s="35">
        <f t="shared" si="16"/>
        <v>1.0013440705050534</v>
      </c>
      <c r="U196" s="20">
        <f t="shared" si="17"/>
        <v>5.0000000000000009</v>
      </c>
      <c r="AA196" s="30"/>
      <c r="AB196" s="30"/>
      <c r="AJ196" s="105"/>
      <c r="AK196" s="105"/>
      <c r="AL196" s="105"/>
      <c r="AM196" s="105"/>
      <c r="AO196" s="105"/>
      <c r="AR196" s="104"/>
      <c r="AU196" s="101"/>
      <c r="AV196" s="101"/>
      <c r="BH196" s="104"/>
      <c r="BI196" s="104"/>
      <c r="BJ196" s="108"/>
      <c r="BM196" s="109"/>
      <c r="BN196" s="110"/>
      <c r="BP196" s="111"/>
      <c r="BQ196" s="111"/>
      <c r="BR196" s="111"/>
      <c r="BS196" s="111"/>
      <c r="BT196" s="111"/>
      <c r="BU196" s="111"/>
      <c r="CB196" s="112"/>
      <c r="CU196" s="113"/>
      <c r="CV196" s="113"/>
    </row>
    <row r="197" spans="8:100" x14ac:dyDescent="0.25">
      <c r="H197" s="32">
        <f t="shared" si="15"/>
        <v>164</v>
      </c>
      <c r="I197" s="45" t="s">
        <v>466</v>
      </c>
      <c r="J197" s="32" t="s">
        <v>467</v>
      </c>
      <c r="K197" s="35">
        <v>2.8623399732707</v>
      </c>
      <c r="L197" s="39" t="s">
        <v>2</v>
      </c>
      <c r="M197" s="35">
        <v>0.27563735581699966</v>
      </c>
      <c r="N197" s="35">
        <v>-0.96126169593831867</v>
      </c>
      <c r="O197" s="37">
        <v>1.3781867790849982</v>
      </c>
      <c r="P197" s="39">
        <v>-4.8063084796915936</v>
      </c>
      <c r="Q197" s="39">
        <v>9.8063084796915945</v>
      </c>
      <c r="R197" s="41">
        <v>9.9026806874157032</v>
      </c>
      <c r="S197" s="35">
        <f t="shared" si="18"/>
        <v>1.2522053796534038E-2</v>
      </c>
      <c r="T197" s="35">
        <f t="shared" si="16"/>
        <v>1.0012661125327118</v>
      </c>
      <c r="U197" s="20">
        <f t="shared" si="17"/>
        <v>5.0000000000000009</v>
      </c>
      <c r="AA197" s="30"/>
      <c r="AB197" s="30"/>
      <c r="AJ197" s="105"/>
      <c r="AK197" s="105"/>
      <c r="AL197" s="105"/>
      <c r="AM197" s="105"/>
      <c r="AO197" s="105"/>
      <c r="AR197" s="104"/>
      <c r="AU197" s="101"/>
      <c r="AV197" s="101"/>
      <c r="BH197" s="104"/>
      <c r="BI197" s="104"/>
      <c r="BJ197" s="108"/>
      <c r="BM197" s="109"/>
      <c r="BN197" s="110"/>
      <c r="BP197" s="111"/>
      <c r="BQ197" s="111"/>
      <c r="BR197" s="111"/>
      <c r="BS197" s="111"/>
      <c r="BT197" s="111"/>
      <c r="BU197" s="111"/>
      <c r="CB197" s="112"/>
      <c r="CU197" s="113"/>
      <c r="CV197" s="113"/>
    </row>
    <row r="198" spans="8:100" x14ac:dyDescent="0.25">
      <c r="H198" s="32">
        <f t="shared" si="15"/>
        <v>165</v>
      </c>
      <c r="I198" s="44" t="s">
        <v>468</v>
      </c>
      <c r="J198" s="66" t="s">
        <v>469</v>
      </c>
      <c r="K198" s="34">
        <v>2.8797932657906435</v>
      </c>
      <c r="L198" s="38" t="s">
        <v>2</v>
      </c>
      <c r="M198" s="34">
        <v>0.25881904510252102</v>
      </c>
      <c r="N198" s="34">
        <v>-0.9659258262890682</v>
      </c>
      <c r="O198" s="36">
        <v>1.294095225512605</v>
      </c>
      <c r="P198" s="38">
        <v>-4.8296291314453406</v>
      </c>
      <c r="Q198" s="38">
        <v>9.8296291314453406</v>
      </c>
      <c r="R198" s="40">
        <v>9.914448613738104</v>
      </c>
      <c r="S198" s="35">
        <f t="shared" si="18"/>
        <v>1.1767926322400868E-2</v>
      </c>
      <c r="T198" s="35">
        <f t="shared" si="16"/>
        <v>1.0011883576471727</v>
      </c>
      <c r="U198" s="20">
        <f t="shared" si="17"/>
        <v>5</v>
      </c>
      <c r="AA198" s="30"/>
      <c r="AB198" s="30"/>
      <c r="AJ198" s="105"/>
      <c r="AK198" s="105"/>
      <c r="AL198" s="105"/>
      <c r="AM198" s="105"/>
      <c r="AO198" s="105"/>
      <c r="AR198" s="104"/>
      <c r="AU198" s="101"/>
      <c r="AV198" s="101"/>
      <c r="BH198" s="104"/>
      <c r="BI198" s="104"/>
      <c r="BJ198" s="108"/>
      <c r="BM198" s="109"/>
      <c r="BN198" s="110"/>
      <c r="BP198" s="111"/>
      <c r="BQ198" s="111"/>
      <c r="BR198" s="111"/>
      <c r="BS198" s="111"/>
      <c r="BT198" s="111"/>
      <c r="BU198" s="111"/>
      <c r="CB198" s="112"/>
      <c r="CU198" s="113"/>
      <c r="CV198" s="113"/>
    </row>
    <row r="199" spans="8:100" x14ac:dyDescent="0.25">
      <c r="H199" s="32">
        <f t="shared" si="15"/>
        <v>166</v>
      </c>
      <c r="I199" s="45" t="s">
        <v>470</v>
      </c>
      <c r="J199" s="32" t="s">
        <v>471</v>
      </c>
      <c r="K199" s="35">
        <v>2.8972465583105871</v>
      </c>
      <c r="L199" s="39" t="s">
        <v>2</v>
      </c>
      <c r="M199" s="35">
        <v>0.24192189559966773</v>
      </c>
      <c r="N199" s="35">
        <v>-0.97029572627599647</v>
      </c>
      <c r="O199" s="37">
        <v>1.2096094779983386</v>
      </c>
      <c r="P199" s="39">
        <v>-4.8514786313799823</v>
      </c>
      <c r="Q199" s="39">
        <v>9.8514786313799831</v>
      </c>
      <c r="R199" s="41">
        <v>9.9254615164132201</v>
      </c>
      <c r="S199" s="35">
        <f t="shared" si="18"/>
        <v>1.101290267511601E-2</v>
      </c>
      <c r="T199" s="35">
        <f t="shared" si="16"/>
        <v>1.0011107932578172</v>
      </c>
      <c r="U199" s="20">
        <f t="shared" si="17"/>
        <v>5.0000000000000009</v>
      </c>
      <c r="AA199" s="30"/>
      <c r="AB199" s="30"/>
      <c r="AJ199" s="105"/>
      <c r="AK199" s="105"/>
      <c r="AL199" s="105"/>
      <c r="AM199" s="105"/>
      <c r="AO199" s="105"/>
      <c r="AR199" s="104"/>
      <c r="AU199" s="101"/>
      <c r="AV199" s="101"/>
      <c r="BH199" s="104"/>
      <c r="BI199" s="104"/>
      <c r="BJ199" s="108"/>
      <c r="BM199" s="109"/>
      <c r="BN199" s="110"/>
      <c r="BP199" s="111"/>
      <c r="BQ199" s="111"/>
      <c r="BR199" s="111"/>
      <c r="BS199" s="111"/>
      <c r="BT199" s="111"/>
      <c r="BU199" s="111"/>
      <c r="CB199" s="112"/>
      <c r="CU199" s="113"/>
      <c r="CV199" s="113"/>
    </row>
    <row r="200" spans="8:100" x14ac:dyDescent="0.25">
      <c r="H200" s="32">
        <f t="shared" si="15"/>
        <v>167</v>
      </c>
      <c r="I200" s="44" t="s">
        <v>472</v>
      </c>
      <c r="J200" s="66" t="s">
        <v>473</v>
      </c>
      <c r="K200" s="34">
        <v>2.9146998508305306</v>
      </c>
      <c r="L200" s="38" t="s">
        <v>2</v>
      </c>
      <c r="M200" s="34">
        <v>0.22495105434386478</v>
      </c>
      <c r="N200" s="34">
        <v>-0.97437006478523525</v>
      </c>
      <c r="O200" s="36">
        <v>1.1247552717193239</v>
      </c>
      <c r="P200" s="38">
        <v>-4.8718503239261759</v>
      </c>
      <c r="Q200" s="38">
        <v>9.871850323926175</v>
      </c>
      <c r="R200" s="40">
        <v>9.9357185567658739</v>
      </c>
      <c r="S200" s="35">
        <f t="shared" si="18"/>
        <v>1.0257040352653846E-2</v>
      </c>
      <c r="T200" s="35">
        <f t="shared" si="16"/>
        <v>1.0010334068935427</v>
      </c>
      <c r="U200" s="20">
        <f t="shared" si="17"/>
        <v>4.9999999999999991</v>
      </c>
      <c r="AA200" s="30"/>
      <c r="AB200" s="30"/>
      <c r="AJ200" s="105"/>
      <c r="AK200" s="105"/>
      <c r="AL200" s="105"/>
      <c r="AM200" s="105"/>
      <c r="AO200" s="105"/>
      <c r="AR200" s="104"/>
      <c r="AU200" s="101"/>
      <c r="AV200" s="101"/>
      <c r="BH200" s="104"/>
      <c r="BI200" s="104"/>
      <c r="BJ200" s="108"/>
      <c r="BM200" s="109"/>
      <c r="BN200" s="110"/>
      <c r="BP200" s="111"/>
      <c r="BQ200" s="111"/>
      <c r="BR200" s="111"/>
      <c r="BS200" s="111"/>
      <c r="BT200" s="111"/>
      <c r="BU200" s="111"/>
      <c r="CB200" s="112"/>
      <c r="CU200" s="113"/>
      <c r="CV200" s="113"/>
    </row>
    <row r="201" spans="8:100" x14ac:dyDescent="0.25">
      <c r="H201" s="32">
        <f t="shared" si="15"/>
        <v>168</v>
      </c>
      <c r="I201" s="45" t="s">
        <v>474</v>
      </c>
      <c r="J201" s="32" t="s">
        <v>475</v>
      </c>
      <c r="K201" s="35">
        <v>2.9321531433504737</v>
      </c>
      <c r="L201" s="39" t="s">
        <v>2</v>
      </c>
      <c r="M201" s="35">
        <v>0.20791169081775931</v>
      </c>
      <c r="N201" s="35">
        <v>-0.97814760073380569</v>
      </c>
      <c r="O201" s="37">
        <v>1.0395584540887965</v>
      </c>
      <c r="P201" s="39">
        <v>-4.8907380036690284</v>
      </c>
      <c r="Q201" s="39">
        <v>9.8907380036690284</v>
      </c>
      <c r="R201" s="41">
        <v>9.9452189536827333</v>
      </c>
      <c r="S201" s="35">
        <f t="shared" si="18"/>
        <v>9.5003969168594438E-3</v>
      </c>
      <c r="T201" s="35">
        <f t="shared" si="16"/>
        <v>1.0009561861945446</v>
      </c>
      <c r="U201" s="20">
        <f t="shared" si="17"/>
        <v>5</v>
      </c>
      <c r="AA201" s="30"/>
      <c r="AB201" s="30"/>
      <c r="AJ201" s="105"/>
      <c r="AK201" s="105"/>
      <c r="AL201" s="105"/>
      <c r="AM201" s="105"/>
      <c r="AO201" s="105"/>
      <c r="AR201" s="104"/>
      <c r="AU201" s="101"/>
      <c r="AV201" s="101"/>
      <c r="BH201" s="104"/>
      <c r="BI201" s="104"/>
      <c r="BJ201" s="108"/>
      <c r="BM201" s="109"/>
      <c r="BN201" s="110"/>
      <c r="BP201" s="111"/>
      <c r="BQ201" s="111"/>
      <c r="BR201" s="111"/>
      <c r="BS201" s="111"/>
      <c r="BT201" s="111"/>
      <c r="BU201" s="111"/>
      <c r="CB201" s="112"/>
      <c r="CU201" s="113"/>
      <c r="CV201" s="113"/>
    </row>
    <row r="202" spans="8:100" x14ac:dyDescent="0.25">
      <c r="H202" s="32">
        <f t="shared" si="15"/>
        <v>169</v>
      </c>
      <c r="I202" s="44" t="s">
        <v>476</v>
      </c>
      <c r="J202" s="66" t="s">
        <v>477</v>
      </c>
      <c r="K202" s="34">
        <v>2.9496064358704168</v>
      </c>
      <c r="L202" s="38" t="s">
        <v>2</v>
      </c>
      <c r="M202" s="34">
        <v>0.19080899537654497</v>
      </c>
      <c r="N202" s="34">
        <v>-0.98162718344766398</v>
      </c>
      <c r="O202" s="36">
        <v>0.95404497688272483</v>
      </c>
      <c r="P202" s="38">
        <v>-4.9081359172383197</v>
      </c>
      <c r="Q202" s="38">
        <v>9.9081359172383188</v>
      </c>
      <c r="R202" s="40">
        <v>9.9539619836717872</v>
      </c>
      <c r="S202" s="35">
        <f t="shared" si="18"/>
        <v>8.7430299890538521E-3</v>
      </c>
      <c r="T202" s="35">
        <f t="shared" si="16"/>
        <v>1.0008791189042465</v>
      </c>
      <c r="U202" s="20">
        <f t="shared" si="17"/>
        <v>4.9999999999999991</v>
      </c>
      <c r="AA202" s="30"/>
      <c r="AB202" s="30"/>
      <c r="AJ202" s="105"/>
      <c r="AK202" s="105"/>
      <c r="AL202" s="105"/>
      <c r="AM202" s="105"/>
      <c r="AO202" s="105"/>
      <c r="AR202" s="104"/>
      <c r="AU202" s="101"/>
      <c r="AV202" s="101"/>
      <c r="BH202" s="104"/>
      <c r="BI202" s="104"/>
      <c r="BJ202" s="108"/>
      <c r="BM202" s="109"/>
      <c r="BN202" s="110"/>
      <c r="BP202" s="111"/>
      <c r="BQ202" s="111"/>
      <c r="BR202" s="111"/>
      <c r="BS202" s="111"/>
      <c r="BT202" s="111"/>
      <c r="BU202" s="111"/>
      <c r="CB202" s="112"/>
      <c r="CU202" s="113"/>
      <c r="CV202" s="113"/>
    </row>
    <row r="203" spans="8:100" x14ac:dyDescent="0.25">
      <c r="H203" s="32">
        <f t="shared" si="15"/>
        <v>170</v>
      </c>
      <c r="I203" s="45" t="s">
        <v>478</v>
      </c>
      <c r="J203" s="32" t="s">
        <v>479</v>
      </c>
      <c r="K203" s="35">
        <v>2.9670597283903604</v>
      </c>
      <c r="L203" s="39" t="s">
        <v>2</v>
      </c>
      <c r="M203" s="35">
        <v>0.17364817766693028</v>
      </c>
      <c r="N203" s="35">
        <v>-0.98480775301220802</v>
      </c>
      <c r="O203" s="37">
        <v>0.86824088833465141</v>
      </c>
      <c r="P203" s="39">
        <v>-4.9240387650610398</v>
      </c>
      <c r="Q203" s="39">
        <v>9.9240387650610398</v>
      </c>
      <c r="R203" s="41">
        <v>9.961946980917455</v>
      </c>
      <c r="S203" s="35">
        <f t="shared" si="18"/>
        <v>7.9849972456678131E-3</v>
      </c>
      <c r="T203" s="35">
        <f t="shared" si="16"/>
        <v>1.0008021928613717</v>
      </c>
      <c r="U203" s="20">
        <f t="shared" si="17"/>
        <v>5</v>
      </c>
      <c r="AA203" s="30"/>
      <c r="AB203" s="30"/>
      <c r="AJ203" s="105"/>
      <c r="AK203" s="105"/>
      <c r="AL203" s="105"/>
      <c r="AM203" s="105"/>
      <c r="AO203" s="105"/>
      <c r="AR203" s="104"/>
      <c r="AU203" s="101"/>
      <c r="AV203" s="101"/>
      <c r="BH203" s="104"/>
      <c r="BI203" s="104"/>
      <c r="BJ203" s="108"/>
      <c r="BM203" s="109"/>
      <c r="BN203" s="110"/>
      <c r="BP203" s="111"/>
      <c r="BQ203" s="111"/>
      <c r="BR203" s="111"/>
      <c r="BS203" s="111"/>
      <c r="BT203" s="111"/>
      <c r="BU203" s="111"/>
      <c r="CB203" s="112"/>
      <c r="CU203" s="113"/>
      <c r="CV203" s="113"/>
    </row>
    <row r="204" spans="8:100" x14ac:dyDescent="0.25">
      <c r="H204" s="32">
        <f t="shared" si="15"/>
        <v>171</v>
      </c>
      <c r="I204" s="44" t="s">
        <v>480</v>
      </c>
      <c r="J204" s="66" t="s">
        <v>481</v>
      </c>
      <c r="K204" s="34">
        <v>2.9845130209103035</v>
      </c>
      <c r="L204" s="38" t="s">
        <v>2</v>
      </c>
      <c r="M204" s="34">
        <v>0.15643446504023098</v>
      </c>
      <c r="N204" s="34">
        <v>-0.98768834059513766</v>
      </c>
      <c r="O204" s="36">
        <v>0.78217232520115487</v>
      </c>
      <c r="P204" s="38">
        <v>-4.9384417029756884</v>
      </c>
      <c r="Q204" s="38">
        <v>9.9384417029756875</v>
      </c>
      <c r="R204" s="40">
        <v>9.969173337331279</v>
      </c>
      <c r="S204" s="35">
        <f t="shared" si="18"/>
        <v>7.2263564138239644E-3</v>
      </c>
      <c r="T204" s="35">
        <f t="shared" si="16"/>
        <v>1.0007253959921356</v>
      </c>
      <c r="U204" s="20">
        <f t="shared" si="17"/>
        <v>4.9999999999999991</v>
      </c>
      <c r="AA204" s="30"/>
      <c r="AB204" s="30"/>
      <c r="AJ204" s="105"/>
      <c r="AK204" s="105"/>
      <c r="AL204" s="105"/>
      <c r="AM204" s="105"/>
      <c r="AO204" s="105"/>
      <c r="AR204" s="104"/>
      <c r="AU204" s="101"/>
      <c r="AV204" s="101"/>
      <c r="BH204" s="104"/>
      <c r="BI204" s="104"/>
      <c r="BJ204" s="108"/>
      <c r="BM204" s="109"/>
      <c r="BN204" s="110"/>
      <c r="BP204" s="111"/>
      <c r="BQ204" s="111"/>
      <c r="BR204" s="111"/>
      <c r="BS204" s="111"/>
      <c r="BT204" s="111"/>
      <c r="BU204" s="111"/>
      <c r="CB204" s="112"/>
      <c r="CU204" s="113"/>
      <c r="CV204" s="113"/>
    </row>
    <row r="205" spans="8:100" x14ac:dyDescent="0.25">
      <c r="H205" s="32">
        <f t="shared" si="15"/>
        <v>172</v>
      </c>
      <c r="I205" s="45" t="s">
        <v>482</v>
      </c>
      <c r="J205" s="32" t="s">
        <v>483</v>
      </c>
      <c r="K205" s="35">
        <v>3.0019663134302466</v>
      </c>
      <c r="L205" s="39" t="s">
        <v>2</v>
      </c>
      <c r="M205" s="35">
        <v>0.13917310096006574</v>
      </c>
      <c r="N205" s="35">
        <v>-0.99026806874157025</v>
      </c>
      <c r="O205" s="37">
        <v>0.69586550480032872</v>
      </c>
      <c r="P205" s="39">
        <v>-4.9513403437078516</v>
      </c>
      <c r="Q205" s="39">
        <v>9.9513403437078516</v>
      </c>
      <c r="R205" s="41">
        <v>9.9756405025982424</v>
      </c>
      <c r="S205" s="35">
        <f t="shared" si="18"/>
        <v>6.4671652669634483E-3</v>
      </c>
      <c r="T205" s="35">
        <f t="shared" si="16"/>
        <v>1.000648716302559</v>
      </c>
      <c r="U205" s="20">
        <f t="shared" si="17"/>
        <v>5</v>
      </c>
      <c r="AA205" s="30"/>
      <c r="AB205" s="30"/>
      <c r="AJ205" s="105"/>
      <c r="AK205" s="105"/>
      <c r="AL205" s="105"/>
      <c r="AM205" s="105"/>
      <c r="AO205" s="105"/>
      <c r="AR205" s="104"/>
      <c r="AU205" s="101"/>
      <c r="AV205" s="101"/>
      <c r="BH205" s="104"/>
      <c r="BI205" s="104"/>
      <c r="BJ205" s="108"/>
      <c r="BM205" s="109"/>
      <c r="BN205" s="110"/>
      <c r="BP205" s="111"/>
      <c r="BQ205" s="111"/>
      <c r="BR205" s="111"/>
      <c r="BS205" s="111"/>
      <c r="BT205" s="111"/>
      <c r="BU205" s="111"/>
      <c r="CB205" s="112"/>
      <c r="CU205" s="113"/>
      <c r="CV205" s="113"/>
    </row>
    <row r="206" spans="8:100" x14ac:dyDescent="0.25">
      <c r="H206" s="32">
        <f t="shared" si="15"/>
        <v>173</v>
      </c>
      <c r="I206" s="44" t="s">
        <v>484</v>
      </c>
      <c r="J206" s="66" t="s">
        <v>485</v>
      </c>
      <c r="K206" s="34">
        <v>3.0194196059501901</v>
      </c>
      <c r="L206" s="38" t="s">
        <v>2</v>
      </c>
      <c r="M206" s="34">
        <v>0.12186934340514755</v>
      </c>
      <c r="N206" s="34">
        <v>-0.99254615164132198</v>
      </c>
      <c r="O206" s="36">
        <v>0.60934671702573773</v>
      </c>
      <c r="P206" s="38">
        <v>-4.96273075820661</v>
      </c>
      <c r="Q206" s="38">
        <v>9.9627307582066109</v>
      </c>
      <c r="R206" s="40">
        <v>9.9813479842186705</v>
      </c>
      <c r="S206" s="35">
        <f t="shared" si="18"/>
        <v>5.707481620428112E-3</v>
      </c>
      <c r="T206" s="35">
        <f t="shared" si="16"/>
        <v>1.0005721418708846</v>
      </c>
      <c r="U206" s="20">
        <f t="shared" si="17"/>
        <v>5.0000000000000009</v>
      </c>
      <c r="AA206" s="30"/>
      <c r="AB206" s="30"/>
      <c r="AJ206" s="105"/>
      <c r="AK206" s="105"/>
      <c r="AL206" s="105"/>
      <c r="AM206" s="105"/>
      <c r="AO206" s="105"/>
      <c r="AR206" s="104"/>
      <c r="AU206" s="101"/>
      <c r="AV206" s="101"/>
      <c r="BH206" s="104"/>
      <c r="BI206" s="104"/>
      <c r="BJ206" s="108"/>
      <c r="BM206" s="109"/>
      <c r="BN206" s="110"/>
      <c r="BP206" s="111"/>
      <c r="BQ206" s="111"/>
      <c r="BR206" s="111"/>
      <c r="BS206" s="111"/>
      <c r="BT206" s="111"/>
      <c r="BU206" s="111"/>
      <c r="CB206" s="112"/>
      <c r="CU206" s="113"/>
      <c r="CV206" s="113"/>
    </row>
    <row r="207" spans="8:100" x14ac:dyDescent="0.25">
      <c r="H207" s="32">
        <f t="shared" si="15"/>
        <v>174</v>
      </c>
      <c r="I207" s="45" t="s">
        <v>486</v>
      </c>
      <c r="J207" s="32" t="s">
        <v>487</v>
      </c>
      <c r="K207" s="35">
        <v>3.0368728984701332</v>
      </c>
      <c r="L207" s="39" t="s">
        <v>2</v>
      </c>
      <c r="M207" s="35">
        <v>0.10452846326765373</v>
      </c>
      <c r="N207" s="35">
        <v>-0.99452189536827329</v>
      </c>
      <c r="O207" s="37">
        <v>0.52264231633826863</v>
      </c>
      <c r="P207" s="39">
        <v>-4.9726094768413667</v>
      </c>
      <c r="Q207" s="39">
        <v>9.9726094768413667</v>
      </c>
      <c r="R207" s="41">
        <v>9.9862953475457399</v>
      </c>
      <c r="S207" s="35">
        <f t="shared" si="18"/>
        <v>4.947363327069354E-3</v>
      </c>
      <c r="T207" s="35">
        <f t="shared" si="16"/>
        <v>1.0004956608400881</v>
      </c>
      <c r="U207" s="20">
        <f t="shared" si="17"/>
        <v>5</v>
      </c>
      <c r="AA207" s="30"/>
      <c r="AB207" s="30"/>
      <c r="AJ207" s="105"/>
      <c r="AK207" s="105"/>
      <c r="AL207" s="105"/>
      <c r="AM207" s="105"/>
      <c r="AO207" s="105"/>
      <c r="AR207" s="104"/>
      <c r="AU207" s="101"/>
      <c r="AV207" s="101"/>
      <c r="BH207" s="104"/>
      <c r="BI207" s="104"/>
      <c r="BJ207" s="108"/>
      <c r="BM207" s="109"/>
      <c r="BN207" s="110"/>
      <c r="BP207" s="111"/>
      <c r="BQ207" s="111"/>
      <c r="BR207" s="111"/>
      <c r="BS207" s="111"/>
      <c r="BT207" s="111"/>
      <c r="BU207" s="111"/>
      <c r="CB207" s="112"/>
      <c r="CU207" s="113"/>
      <c r="CV207" s="113"/>
    </row>
    <row r="208" spans="8:100" x14ac:dyDescent="0.25">
      <c r="H208" s="32">
        <f t="shared" si="15"/>
        <v>175</v>
      </c>
      <c r="I208" s="44" t="s">
        <v>488</v>
      </c>
      <c r="J208" s="66" t="s">
        <v>489</v>
      </c>
      <c r="K208" s="34">
        <v>3.0543261909900763</v>
      </c>
      <c r="L208" s="38" t="s">
        <v>2</v>
      </c>
      <c r="M208" s="34">
        <v>8.7155742747658638E-2</v>
      </c>
      <c r="N208" s="34">
        <v>-0.99619469809174555</v>
      </c>
      <c r="O208" s="36">
        <v>0.43577871373829319</v>
      </c>
      <c r="P208" s="38">
        <v>-4.9809734904587275</v>
      </c>
      <c r="Q208" s="38">
        <v>9.9809734904587266</v>
      </c>
      <c r="R208" s="40">
        <v>9.9904822158185773</v>
      </c>
      <c r="S208" s="35">
        <f t="shared" si="18"/>
        <v>4.1868682728374296E-3</v>
      </c>
      <c r="T208" s="35">
        <f t="shared" si="16"/>
        <v>1.0004192614104757</v>
      </c>
      <c r="U208" s="20">
        <f t="shared" si="17"/>
        <v>4.9999999999999991</v>
      </c>
      <c r="AA208" s="30"/>
      <c r="AB208" s="30"/>
      <c r="AJ208" s="105"/>
      <c r="AK208" s="105"/>
      <c r="AL208" s="105"/>
      <c r="AM208" s="105"/>
      <c r="AO208" s="105"/>
      <c r="AR208" s="104"/>
      <c r="AU208" s="101"/>
      <c r="AV208" s="101"/>
      <c r="BH208" s="104"/>
      <c r="BI208" s="104"/>
      <c r="BJ208" s="108"/>
      <c r="BM208" s="109"/>
      <c r="BN208" s="110"/>
      <c r="BP208" s="111"/>
      <c r="BQ208" s="111"/>
      <c r="BR208" s="111"/>
      <c r="BS208" s="111"/>
      <c r="BT208" s="111"/>
      <c r="BU208" s="111"/>
      <c r="CB208" s="112"/>
      <c r="CU208" s="113"/>
      <c r="CV208" s="113"/>
    </row>
    <row r="209" spans="8:100" x14ac:dyDescent="0.25">
      <c r="H209" s="32">
        <f t="shared" si="15"/>
        <v>176</v>
      </c>
      <c r="I209" s="45" t="s">
        <v>490</v>
      </c>
      <c r="J209" s="32" t="s">
        <v>491</v>
      </c>
      <c r="K209" s="35">
        <v>3.0717794835100198</v>
      </c>
      <c r="L209" s="39" t="s">
        <v>2</v>
      </c>
      <c r="M209" s="35">
        <v>6.9756473744125524E-2</v>
      </c>
      <c r="N209" s="35">
        <v>-0.9975640502598242</v>
      </c>
      <c r="O209" s="37">
        <v>0.34878236872062762</v>
      </c>
      <c r="P209" s="39">
        <v>-4.9878202512991212</v>
      </c>
      <c r="Q209" s="39">
        <v>9.9878202512991212</v>
      </c>
      <c r="R209" s="41">
        <v>9.993908270190957</v>
      </c>
      <c r="S209" s="35">
        <f t="shared" si="18"/>
        <v>3.4260543723796388E-3</v>
      </c>
      <c r="T209" s="35">
        <f t="shared" si="16"/>
        <v>1.0003429318323549</v>
      </c>
      <c r="U209" s="20">
        <f t="shared" si="17"/>
        <v>5</v>
      </c>
      <c r="AA209" s="30"/>
      <c r="AB209" s="30"/>
      <c r="AJ209" s="105"/>
      <c r="AK209" s="105"/>
      <c r="AL209" s="105"/>
      <c r="AM209" s="105"/>
      <c r="AO209" s="105"/>
      <c r="AR209" s="104"/>
      <c r="AU209" s="101"/>
      <c r="AV209" s="101"/>
      <c r="BH209" s="104"/>
      <c r="BI209" s="104"/>
      <c r="BJ209" s="108"/>
      <c r="BM209" s="109"/>
      <c r="BN209" s="110"/>
      <c r="BP209" s="111"/>
      <c r="BQ209" s="111"/>
      <c r="BR209" s="111"/>
      <c r="BS209" s="111"/>
      <c r="BT209" s="111"/>
      <c r="BU209" s="111"/>
      <c r="CB209" s="112"/>
      <c r="CU209" s="113"/>
      <c r="CV209" s="113"/>
    </row>
    <row r="210" spans="8:100" x14ac:dyDescent="0.25">
      <c r="H210" s="32">
        <f t="shared" si="15"/>
        <v>177</v>
      </c>
      <c r="I210" s="44" t="s">
        <v>492</v>
      </c>
      <c r="J210" s="66" t="s">
        <v>493</v>
      </c>
      <c r="K210" s="34">
        <v>3.0892327760299634</v>
      </c>
      <c r="L210" s="38" t="s">
        <v>2</v>
      </c>
      <c r="M210" s="34">
        <v>5.2335956242943807E-2</v>
      </c>
      <c r="N210" s="34">
        <v>-0.99862953475457383</v>
      </c>
      <c r="O210" s="36">
        <v>0.26167978121471902</v>
      </c>
      <c r="P210" s="38">
        <v>-4.9931476737728691</v>
      </c>
      <c r="Q210" s="38">
        <v>9.9931476737728691</v>
      </c>
      <c r="R210" s="40">
        <v>9.9965732497555724</v>
      </c>
      <c r="S210" s="35">
        <f t="shared" si="18"/>
        <v>2.6649795646154217E-3</v>
      </c>
      <c r="T210" s="35">
        <f t="shared" si="16"/>
        <v>1.0002666603987715</v>
      </c>
      <c r="U210" s="20">
        <f t="shared" si="17"/>
        <v>5</v>
      </c>
      <c r="AA210" s="30"/>
      <c r="AB210" s="30"/>
      <c r="AJ210" s="105"/>
      <c r="AK210" s="105"/>
      <c r="AL210" s="105"/>
      <c r="AM210" s="105"/>
      <c r="AO210" s="105"/>
      <c r="AR210" s="104"/>
      <c r="AU210" s="101"/>
      <c r="AV210" s="101"/>
      <c r="BH210" s="104"/>
      <c r="BI210" s="104"/>
      <c r="BJ210" s="108"/>
      <c r="BM210" s="109"/>
      <c r="BN210" s="110"/>
      <c r="BP210" s="111"/>
      <c r="BQ210" s="111"/>
      <c r="BR210" s="111"/>
      <c r="BS210" s="111"/>
      <c r="BT210" s="111"/>
      <c r="BU210" s="111"/>
      <c r="CB210" s="112"/>
      <c r="CU210" s="113"/>
      <c r="CV210" s="113"/>
    </row>
    <row r="211" spans="8:100" x14ac:dyDescent="0.25">
      <c r="H211" s="32">
        <f t="shared" si="15"/>
        <v>178</v>
      </c>
      <c r="I211" s="45" t="s">
        <v>494</v>
      </c>
      <c r="J211" s="32" t="s">
        <v>495</v>
      </c>
      <c r="K211" s="35">
        <v>3.1066860685499069</v>
      </c>
      <c r="L211" s="39" t="s">
        <v>2</v>
      </c>
      <c r="M211" s="35">
        <v>3.4899496702500699E-2</v>
      </c>
      <c r="N211" s="35">
        <v>-0.99939082701909576</v>
      </c>
      <c r="O211" s="37">
        <v>0.17449748351250349</v>
      </c>
      <c r="P211" s="39">
        <v>-4.9969541350954785</v>
      </c>
      <c r="Q211" s="39">
        <v>9.9969541350954785</v>
      </c>
      <c r="R211" s="41">
        <v>9.9984769515639123</v>
      </c>
      <c r="S211" s="35">
        <f t="shared" si="18"/>
        <v>1.9037018083398749E-3</v>
      </c>
      <c r="T211" s="35">
        <f t="shared" si="16"/>
        <v>1.0001904354383024</v>
      </c>
      <c r="U211" s="20">
        <f t="shared" si="17"/>
        <v>5</v>
      </c>
      <c r="AA211" s="30"/>
      <c r="AB211" s="30"/>
      <c r="AJ211" s="105"/>
      <c r="AK211" s="105"/>
      <c r="AL211" s="105"/>
      <c r="AM211" s="105"/>
      <c r="AO211" s="105"/>
      <c r="AR211" s="104"/>
      <c r="AU211" s="101"/>
      <c r="AV211" s="101"/>
      <c r="BH211" s="104"/>
      <c r="BI211" s="104"/>
      <c r="BJ211" s="108"/>
      <c r="BM211" s="109"/>
      <c r="BN211" s="110"/>
      <c r="BP211" s="111"/>
      <c r="BQ211" s="111"/>
      <c r="BR211" s="111"/>
      <c r="BS211" s="111"/>
      <c r="BT211" s="111"/>
      <c r="BU211" s="111"/>
      <c r="CB211" s="112"/>
      <c r="CU211" s="113"/>
      <c r="CV211" s="113"/>
    </row>
    <row r="212" spans="8:100" x14ac:dyDescent="0.25">
      <c r="H212" s="32">
        <f t="shared" si="15"/>
        <v>179</v>
      </c>
      <c r="I212" s="44" t="s">
        <v>496</v>
      </c>
      <c r="J212" s="66" t="s">
        <v>497</v>
      </c>
      <c r="K212" s="34">
        <v>3.12413936106985</v>
      </c>
      <c r="L212" s="38" t="s">
        <v>2</v>
      </c>
      <c r="M212" s="34">
        <v>1.7452406437283439E-2</v>
      </c>
      <c r="N212" s="34">
        <v>-0.99984769515639127</v>
      </c>
      <c r="O212" s="36">
        <v>8.7262032186417191E-2</v>
      </c>
      <c r="P212" s="38">
        <v>-4.9992384757819561</v>
      </c>
      <c r="Q212" s="38">
        <v>9.9992384757819561</v>
      </c>
      <c r="R212" s="40">
        <v>9.9996192306417129</v>
      </c>
      <c r="S212" s="35">
        <f t="shared" si="18"/>
        <v>1.1422790778006231E-3</v>
      </c>
      <c r="T212" s="35">
        <f t="shared" si="16"/>
        <v>1.0001142453078937</v>
      </c>
      <c r="U212" s="20">
        <f t="shared" si="17"/>
        <v>5</v>
      </c>
      <c r="AA212" s="30"/>
      <c r="AB212" s="30"/>
      <c r="AJ212" s="105"/>
      <c r="AK212" s="105"/>
      <c r="AL212" s="105"/>
      <c r="AM212" s="105"/>
      <c r="AO212" s="105"/>
      <c r="AR212" s="104"/>
      <c r="AU212" s="101"/>
      <c r="AV212" s="101"/>
      <c r="BH212" s="104"/>
      <c r="BI212" s="104"/>
      <c r="BJ212" s="108"/>
      <c r="BM212" s="109"/>
      <c r="BN212" s="110"/>
      <c r="BP212" s="111"/>
      <c r="BQ212" s="111"/>
      <c r="BR212" s="111"/>
      <c r="BS212" s="111"/>
      <c r="BT212" s="111"/>
      <c r="BU212" s="111"/>
      <c r="CB212" s="112"/>
      <c r="CU212" s="113"/>
      <c r="CV212" s="113"/>
    </row>
    <row r="213" spans="8:100" x14ac:dyDescent="0.25">
      <c r="H213" s="32">
        <f t="shared" si="15"/>
        <v>180</v>
      </c>
      <c r="I213" s="136" t="s">
        <v>498</v>
      </c>
      <c r="J213" s="79" t="s">
        <v>499</v>
      </c>
      <c r="K213" s="137">
        <v>3.1415926535897931</v>
      </c>
      <c r="L213" s="138" t="s">
        <v>2</v>
      </c>
      <c r="M213" s="137">
        <v>1.22514845490862E-16</v>
      </c>
      <c r="N213" s="137">
        <v>-1</v>
      </c>
      <c r="O213" s="139">
        <v>6.1257422745431001E-16</v>
      </c>
      <c r="P213" s="138">
        <v>-5</v>
      </c>
      <c r="Q213" s="138">
        <v>10</v>
      </c>
      <c r="R213" s="140">
        <v>10</v>
      </c>
      <c r="S213" s="137">
        <f t="shared" si="18"/>
        <v>3.8076935828712521E-4</v>
      </c>
      <c r="T213" s="137">
        <f t="shared" si="16"/>
        <v>1.000038078385737</v>
      </c>
      <c r="U213" s="20">
        <f t="shared" si="17"/>
        <v>5</v>
      </c>
      <c r="AA213" s="30"/>
      <c r="AB213" s="30"/>
      <c r="AJ213" s="105"/>
      <c r="AK213" s="105"/>
      <c r="AL213" s="105"/>
      <c r="AM213" s="105"/>
      <c r="AO213" s="105"/>
      <c r="AR213" s="104"/>
      <c r="AU213" s="101"/>
      <c r="AV213" s="101"/>
      <c r="BH213" s="104"/>
      <c r="BI213" s="104"/>
      <c r="BJ213" s="108"/>
      <c r="BM213" s="109"/>
      <c r="BN213" s="110"/>
      <c r="BP213" s="111"/>
      <c r="BQ213" s="111"/>
      <c r="BR213" s="111"/>
      <c r="BS213" s="111"/>
      <c r="BT213" s="111"/>
      <c r="BU213" s="111"/>
      <c r="CB213" s="112"/>
      <c r="CU213" s="113"/>
      <c r="CV213" s="113"/>
    </row>
    <row r="214" spans="8:100" x14ac:dyDescent="0.25">
      <c r="H214" s="32">
        <f t="shared" si="15"/>
        <v>181</v>
      </c>
      <c r="I214" s="44" t="s">
        <v>500</v>
      </c>
      <c r="J214" s="66" t="s">
        <v>501</v>
      </c>
      <c r="K214" s="34">
        <v>3.1590459461097362</v>
      </c>
      <c r="L214" s="38" t="s">
        <v>2</v>
      </c>
      <c r="M214" s="34">
        <v>-1.7452406437283192E-2</v>
      </c>
      <c r="N214" s="34">
        <v>-0.99984769515639127</v>
      </c>
      <c r="O214" s="36">
        <v>-8.7262032186415955E-2</v>
      </c>
      <c r="P214" s="38">
        <v>-4.9992384757819561</v>
      </c>
      <c r="Q214" s="38">
        <v>9.9992384757819561</v>
      </c>
      <c r="R214" s="40">
        <v>9.9996192306417129</v>
      </c>
      <c r="S214" s="35">
        <f t="shared" si="18"/>
        <v>-3.8076935828712521E-4</v>
      </c>
      <c r="T214" s="35">
        <f t="shared" si="16"/>
        <v>0.99996192306417131</v>
      </c>
      <c r="U214" s="20">
        <f t="shared" si="17"/>
        <v>5</v>
      </c>
      <c r="AA214" s="30"/>
      <c r="AB214" s="30"/>
      <c r="AJ214" s="105"/>
      <c r="AK214" s="105"/>
      <c r="AL214" s="105"/>
      <c r="AM214" s="105"/>
      <c r="AO214" s="105"/>
      <c r="AR214" s="104"/>
      <c r="AU214" s="101"/>
      <c r="AV214" s="101"/>
      <c r="BH214" s="104"/>
      <c r="BI214" s="104"/>
      <c r="BJ214" s="108"/>
      <c r="BM214" s="109"/>
      <c r="BN214" s="110"/>
      <c r="BP214" s="111"/>
      <c r="BQ214" s="111"/>
      <c r="BR214" s="111"/>
      <c r="BS214" s="111"/>
      <c r="BT214" s="111"/>
      <c r="BU214" s="111"/>
      <c r="CB214" s="112"/>
      <c r="CU214" s="113"/>
      <c r="CV214" s="113"/>
    </row>
    <row r="215" spans="8:100" x14ac:dyDescent="0.25">
      <c r="H215" s="32">
        <f t="shared" si="15"/>
        <v>182</v>
      </c>
      <c r="I215" s="45" t="s">
        <v>502</v>
      </c>
      <c r="J215" s="32" t="s">
        <v>503</v>
      </c>
      <c r="K215" s="35">
        <v>3.1764992386296798</v>
      </c>
      <c r="L215" s="39" t="s">
        <v>2</v>
      </c>
      <c r="M215" s="35">
        <v>-3.48994967025009E-2</v>
      </c>
      <c r="N215" s="35">
        <v>-0.99939082701909576</v>
      </c>
      <c r="O215" s="37">
        <v>-0.17449748351250449</v>
      </c>
      <c r="P215" s="39">
        <v>-4.9969541350954785</v>
      </c>
      <c r="Q215" s="39">
        <v>9.9969541350954785</v>
      </c>
      <c r="R215" s="41">
        <v>9.9984769515639123</v>
      </c>
      <c r="S215" s="35">
        <f t="shared" si="18"/>
        <v>-1.1422790778006231E-3</v>
      </c>
      <c r="T215" s="35">
        <f t="shared" si="16"/>
        <v>0.99988576774260562</v>
      </c>
      <c r="U215" s="20">
        <f t="shared" si="17"/>
        <v>5</v>
      </c>
      <c r="AA215" s="30"/>
      <c r="AB215" s="30"/>
      <c r="AJ215" s="105"/>
      <c r="AK215" s="105"/>
      <c r="AL215" s="105"/>
      <c r="AM215" s="105"/>
      <c r="AO215" s="105"/>
      <c r="AR215" s="104"/>
      <c r="AU215" s="101"/>
      <c r="AV215" s="101"/>
      <c r="BH215" s="104"/>
      <c r="BI215" s="104"/>
      <c r="BJ215" s="108"/>
      <c r="BM215" s="109"/>
      <c r="BN215" s="110"/>
      <c r="BP215" s="111"/>
      <c r="BQ215" s="111"/>
      <c r="BR215" s="111"/>
      <c r="BS215" s="111"/>
      <c r="BT215" s="111"/>
      <c r="BU215" s="111"/>
      <c r="CB215" s="112"/>
      <c r="CU215" s="113"/>
      <c r="CV215" s="113"/>
    </row>
    <row r="216" spans="8:100" x14ac:dyDescent="0.25">
      <c r="H216" s="32">
        <f t="shared" si="15"/>
        <v>183</v>
      </c>
      <c r="I216" s="44" t="s">
        <v>504</v>
      </c>
      <c r="J216" s="66" t="s">
        <v>505</v>
      </c>
      <c r="K216" s="34">
        <v>3.1939525311496229</v>
      </c>
      <c r="L216" s="38" t="s">
        <v>2</v>
      </c>
      <c r="M216" s="34">
        <v>-5.2335956242943557E-2</v>
      </c>
      <c r="N216" s="34">
        <v>-0.99862953475457383</v>
      </c>
      <c r="O216" s="36">
        <v>-0.2616797812147178</v>
      </c>
      <c r="P216" s="38">
        <v>-4.9931476737728691</v>
      </c>
      <c r="Q216" s="38">
        <v>9.9931476737728691</v>
      </c>
      <c r="R216" s="40">
        <v>9.9965732497555724</v>
      </c>
      <c r="S216" s="35">
        <f t="shared" si="18"/>
        <v>-1.9037018083398749E-3</v>
      </c>
      <c r="T216" s="35">
        <f t="shared" si="16"/>
        <v>0.99980960082044879</v>
      </c>
      <c r="U216" s="20">
        <f t="shared" si="17"/>
        <v>5</v>
      </c>
      <c r="AA216" s="30"/>
      <c r="AB216" s="30"/>
      <c r="AJ216" s="105"/>
      <c r="AK216" s="105"/>
      <c r="AL216" s="105"/>
      <c r="AM216" s="105"/>
      <c r="AO216" s="105"/>
      <c r="AR216" s="104"/>
      <c r="AU216" s="101"/>
      <c r="AV216" s="101"/>
      <c r="BH216" s="104"/>
      <c r="BI216" s="104"/>
      <c r="BJ216" s="108"/>
      <c r="BM216" s="109"/>
      <c r="BN216" s="110"/>
      <c r="BP216" s="111"/>
      <c r="BQ216" s="111"/>
      <c r="BR216" s="111"/>
      <c r="BS216" s="111"/>
      <c r="BT216" s="111"/>
      <c r="BU216" s="111"/>
      <c r="CB216" s="112"/>
      <c r="CU216" s="113"/>
      <c r="CV216" s="113"/>
    </row>
    <row r="217" spans="8:100" x14ac:dyDescent="0.25">
      <c r="H217" s="32">
        <f t="shared" si="15"/>
        <v>184</v>
      </c>
      <c r="I217" s="45" t="s">
        <v>506</v>
      </c>
      <c r="J217" s="32" t="s">
        <v>507</v>
      </c>
      <c r="K217" s="35">
        <v>3.211405823669566</v>
      </c>
      <c r="L217" s="39" t="s">
        <v>2</v>
      </c>
      <c r="M217" s="35">
        <v>-6.9756473744124831E-2</v>
      </c>
      <c r="N217" s="35">
        <v>-0.99756405025982431</v>
      </c>
      <c r="O217" s="37">
        <v>-0.34878236872062418</v>
      </c>
      <c r="P217" s="39">
        <v>-4.9878202512991212</v>
      </c>
      <c r="Q217" s="39">
        <v>9.9878202512991212</v>
      </c>
      <c r="R217" s="41">
        <v>9.993908270190957</v>
      </c>
      <c r="S217" s="35">
        <f t="shared" si="18"/>
        <v>-2.6649795646154217E-3</v>
      </c>
      <c r="T217" s="35">
        <f t="shared" si="16"/>
        <v>0.99973341069004018</v>
      </c>
      <c r="U217" s="20">
        <f t="shared" si="17"/>
        <v>5</v>
      </c>
      <c r="AA217" s="30"/>
      <c r="AB217" s="30"/>
      <c r="AJ217" s="105"/>
      <c r="AK217" s="105"/>
      <c r="AL217" s="105"/>
      <c r="AM217" s="105"/>
      <c r="AO217" s="105"/>
      <c r="AR217" s="104"/>
      <c r="AU217" s="101"/>
      <c r="AV217" s="101"/>
      <c r="BH217" s="104"/>
      <c r="BI217" s="104"/>
      <c r="BJ217" s="108"/>
      <c r="BM217" s="109"/>
      <c r="BN217" s="110"/>
      <c r="BP217" s="111"/>
      <c r="BQ217" s="111"/>
      <c r="BR217" s="111"/>
      <c r="BS217" s="111"/>
      <c r="BT217" s="111"/>
      <c r="BU217" s="111"/>
      <c r="CB217" s="112"/>
      <c r="CU217" s="113"/>
      <c r="CV217" s="113"/>
    </row>
    <row r="218" spans="8:100" x14ac:dyDescent="0.25">
      <c r="H218" s="32">
        <f t="shared" si="15"/>
        <v>185</v>
      </c>
      <c r="I218" s="44" t="s">
        <v>508</v>
      </c>
      <c r="J218" s="66" t="s">
        <v>509</v>
      </c>
      <c r="K218" s="34">
        <v>3.2288591161895095</v>
      </c>
      <c r="L218" s="38" t="s">
        <v>2</v>
      </c>
      <c r="M218" s="34">
        <v>-8.7155742747657944E-2</v>
      </c>
      <c r="N218" s="34">
        <v>-0.99619469809174555</v>
      </c>
      <c r="O218" s="36">
        <v>-0.43577871373828969</v>
      </c>
      <c r="P218" s="38">
        <v>-4.9809734904587275</v>
      </c>
      <c r="Q218" s="38">
        <v>9.9809734904587266</v>
      </c>
      <c r="R218" s="40">
        <v>9.9904822158185773</v>
      </c>
      <c r="S218" s="35">
        <f t="shared" si="18"/>
        <v>-3.4260543723796388E-3</v>
      </c>
      <c r="T218" s="35">
        <f t="shared" si="16"/>
        <v>0.99965718572957107</v>
      </c>
      <c r="U218" s="20">
        <f t="shared" si="17"/>
        <v>4.9999999999999991</v>
      </c>
      <c r="AA218" s="30"/>
      <c r="AB218" s="30"/>
      <c r="AJ218" s="105"/>
      <c r="AK218" s="105"/>
      <c r="AL218" s="105"/>
      <c r="AM218" s="105"/>
      <c r="AO218" s="105"/>
      <c r="AR218" s="104"/>
      <c r="AU218" s="101"/>
      <c r="AV218" s="101"/>
      <c r="BH218" s="104"/>
      <c r="BI218" s="104"/>
      <c r="BJ218" s="108"/>
      <c r="BM218" s="109"/>
      <c r="BN218" s="110"/>
      <c r="BP218" s="111"/>
      <c r="BQ218" s="111"/>
      <c r="BR218" s="111"/>
      <c r="BS218" s="111"/>
      <c r="BT218" s="111"/>
      <c r="BU218" s="111"/>
      <c r="CB218" s="112"/>
      <c r="CU218" s="113"/>
      <c r="CV218" s="113"/>
    </row>
    <row r="219" spans="8:100" x14ac:dyDescent="0.25">
      <c r="H219" s="32">
        <f t="shared" si="15"/>
        <v>186</v>
      </c>
      <c r="I219" s="45" t="s">
        <v>510</v>
      </c>
      <c r="J219" s="32" t="s">
        <v>511</v>
      </c>
      <c r="K219" s="35">
        <v>3.2463124087094526</v>
      </c>
      <c r="L219" s="39" t="s">
        <v>2</v>
      </c>
      <c r="M219" s="35">
        <v>-0.10452846326765305</v>
      </c>
      <c r="N219" s="35">
        <v>-0.9945218953682734</v>
      </c>
      <c r="O219" s="37">
        <v>-0.5226423163382653</v>
      </c>
      <c r="P219" s="39">
        <v>-4.9726094768413667</v>
      </c>
      <c r="Q219" s="39">
        <v>9.9726094768413667</v>
      </c>
      <c r="R219" s="41">
        <v>9.9862953475457381</v>
      </c>
      <c r="S219" s="35">
        <f t="shared" si="18"/>
        <v>-4.1868682728392059E-3</v>
      </c>
      <c r="T219" s="35">
        <f t="shared" si="16"/>
        <v>0.99958091429598761</v>
      </c>
      <c r="U219" s="20">
        <f t="shared" si="17"/>
        <v>5</v>
      </c>
      <c r="AA219" s="30"/>
      <c r="AB219" s="30"/>
      <c r="AJ219" s="105"/>
      <c r="AK219" s="105"/>
      <c r="AL219" s="105"/>
      <c r="AM219" s="105"/>
      <c r="AO219" s="105"/>
      <c r="AR219" s="104"/>
      <c r="AU219" s="101"/>
      <c r="AV219" s="101"/>
      <c r="BH219" s="104"/>
      <c r="BI219" s="104"/>
      <c r="BJ219" s="108"/>
      <c r="BM219" s="109"/>
      <c r="BN219" s="110"/>
      <c r="BP219" s="111"/>
      <c r="BQ219" s="111"/>
      <c r="BR219" s="111"/>
      <c r="BS219" s="111"/>
      <c r="BT219" s="111"/>
      <c r="BU219" s="111"/>
      <c r="CB219" s="112"/>
      <c r="CU219" s="113"/>
      <c r="CV219" s="113"/>
    </row>
    <row r="220" spans="8:100" x14ac:dyDescent="0.25">
      <c r="H220" s="32">
        <f t="shared" si="15"/>
        <v>187</v>
      </c>
      <c r="I220" s="44" t="s">
        <v>512</v>
      </c>
      <c r="J220" s="66" t="s">
        <v>513</v>
      </c>
      <c r="K220" s="34">
        <v>3.2637657012293966</v>
      </c>
      <c r="L220" s="38" t="s">
        <v>2</v>
      </c>
      <c r="M220" s="34">
        <v>-0.12186934340514774</v>
      </c>
      <c r="N220" s="34">
        <v>-0.99254615164132198</v>
      </c>
      <c r="O220" s="36">
        <v>-0.60934671702573873</v>
      </c>
      <c r="P220" s="38">
        <v>-4.96273075820661</v>
      </c>
      <c r="Q220" s="38">
        <v>9.9627307582066109</v>
      </c>
      <c r="R220" s="40">
        <v>9.9813479842186705</v>
      </c>
      <c r="S220" s="35">
        <f t="shared" si="18"/>
        <v>-4.9473633270675776E-3</v>
      </c>
      <c r="T220" s="35">
        <f t="shared" si="16"/>
        <v>0.99950458471786707</v>
      </c>
      <c r="U220" s="20">
        <f t="shared" si="17"/>
        <v>5.0000000000000009</v>
      </c>
      <c r="AA220" s="30"/>
      <c r="AB220" s="30"/>
      <c r="AJ220" s="105"/>
      <c r="AK220" s="105"/>
      <c r="AL220" s="105"/>
      <c r="AM220" s="105"/>
      <c r="AO220" s="105"/>
      <c r="AR220" s="104"/>
      <c r="AU220" s="101"/>
      <c r="AV220" s="101"/>
      <c r="BH220" s="104"/>
      <c r="BI220" s="104"/>
      <c r="BJ220" s="108"/>
      <c r="BM220" s="109"/>
      <c r="BN220" s="110"/>
      <c r="BP220" s="111"/>
      <c r="BQ220" s="111"/>
      <c r="BR220" s="111"/>
      <c r="BS220" s="111"/>
      <c r="BT220" s="111"/>
      <c r="BU220" s="111"/>
      <c r="CB220" s="112"/>
      <c r="CU220" s="113"/>
      <c r="CV220" s="113"/>
    </row>
    <row r="221" spans="8:100" x14ac:dyDescent="0.25">
      <c r="H221" s="32">
        <f t="shared" si="15"/>
        <v>188</v>
      </c>
      <c r="I221" s="45" t="s">
        <v>514</v>
      </c>
      <c r="J221" s="32" t="s">
        <v>515</v>
      </c>
      <c r="K221" s="35">
        <v>3.2812189937493397</v>
      </c>
      <c r="L221" s="39" t="s">
        <v>2</v>
      </c>
      <c r="M221" s="35">
        <v>-0.13917310096006552</v>
      </c>
      <c r="N221" s="35">
        <v>-0.99026806874157025</v>
      </c>
      <c r="O221" s="37">
        <v>-0.69586550480032761</v>
      </c>
      <c r="P221" s="39">
        <v>-4.9513403437078516</v>
      </c>
      <c r="Q221" s="39">
        <v>9.9513403437078516</v>
      </c>
      <c r="R221" s="41">
        <v>9.9756405025982424</v>
      </c>
      <c r="S221" s="35">
        <f t="shared" si="18"/>
        <v>-5.707481620428112E-3</v>
      </c>
      <c r="T221" s="35">
        <f t="shared" si="16"/>
        <v>0.99942818528825439</v>
      </c>
      <c r="U221" s="20">
        <f t="shared" si="17"/>
        <v>5</v>
      </c>
      <c r="AA221" s="30"/>
      <c r="AB221" s="30"/>
      <c r="AJ221" s="105"/>
      <c r="AK221" s="105"/>
      <c r="AL221" s="105"/>
      <c r="AM221" s="105"/>
      <c r="AO221" s="105"/>
      <c r="AR221" s="104"/>
      <c r="AU221" s="101"/>
      <c r="AV221" s="101"/>
      <c r="BH221" s="104"/>
      <c r="BI221" s="104"/>
      <c r="BJ221" s="108"/>
      <c r="BM221" s="109"/>
      <c r="BN221" s="110"/>
      <c r="BP221" s="111"/>
      <c r="BQ221" s="111"/>
      <c r="BR221" s="111"/>
      <c r="BS221" s="111"/>
      <c r="BT221" s="111"/>
      <c r="BU221" s="111"/>
      <c r="CB221" s="112"/>
      <c r="CU221" s="113"/>
      <c r="CV221" s="113"/>
    </row>
    <row r="222" spans="8:100" x14ac:dyDescent="0.25">
      <c r="H222" s="32">
        <f t="shared" si="15"/>
        <v>189</v>
      </c>
      <c r="I222" s="44" t="s">
        <v>516</v>
      </c>
      <c r="J222" s="66" t="s">
        <v>517</v>
      </c>
      <c r="K222" s="34">
        <v>3.2986722862692828</v>
      </c>
      <c r="L222" s="38" t="s">
        <v>2</v>
      </c>
      <c r="M222" s="34">
        <v>-0.15643446504023073</v>
      </c>
      <c r="N222" s="34">
        <v>-0.98768834059513777</v>
      </c>
      <c r="O222" s="36">
        <v>-0.78217232520115365</v>
      </c>
      <c r="P222" s="38">
        <v>-4.9384417029756893</v>
      </c>
      <c r="Q222" s="38">
        <v>9.9384417029756893</v>
      </c>
      <c r="R222" s="40">
        <v>9.9691733373312807</v>
      </c>
      <c r="S222" s="35">
        <f t="shared" si="18"/>
        <v>-6.4671652669616719E-3</v>
      </c>
      <c r="T222" s="35">
        <f t="shared" si="16"/>
        <v>0.99935170425745823</v>
      </c>
      <c r="U222" s="20">
        <f t="shared" si="17"/>
        <v>5</v>
      </c>
      <c r="AA222" s="30"/>
      <c r="AB222" s="30"/>
      <c r="AJ222" s="105"/>
      <c r="AK222" s="105"/>
      <c r="AL222" s="105"/>
      <c r="AM222" s="105"/>
      <c r="AO222" s="105"/>
      <c r="AR222" s="104"/>
      <c r="AU222" s="101"/>
      <c r="AV222" s="101"/>
      <c r="BH222" s="104"/>
      <c r="BI222" s="104"/>
      <c r="BJ222" s="108"/>
      <c r="BM222" s="109"/>
      <c r="BN222" s="110"/>
      <c r="BP222" s="111"/>
      <c r="BQ222" s="111"/>
      <c r="BR222" s="111"/>
      <c r="BS222" s="111"/>
      <c r="BT222" s="111"/>
      <c r="BU222" s="111"/>
      <c r="CB222" s="112"/>
      <c r="CU222" s="113"/>
      <c r="CV222" s="113"/>
    </row>
    <row r="223" spans="8:100" x14ac:dyDescent="0.25">
      <c r="H223" s="32">
        <f t="shared" si="15"/>
        <v>190</v>
      </c>
      <c r="I223" s="45" t="s">
        <v>518</v>
      </c>
      <c r="J223" s="32" t="s">
        <v>519</v>
      </c>
      <c r="K223" s="35">
        <v>3.3161255787892263</v>
      </c>
      <c r="L223" s="39" t="s">
        <v>2</v>
      </c>
      <c r="M223" s="35">
        <v>-0.17364817766693047</v>
      </c>
      <c r="N223" s="35">
        <v>-0.98480775301220802</v>
      </c>
      <c r="O223" s="37">
        <v>-0.86824088833465241</v>
      </c>
      <c r="P223" s="39">
        <v>-4.9240387650610398</v>
      </c>
      <c r="Q223" s="39">
        <v>9.9240387650610398</v>
      </c>
      <c r="R223" s="41">
        <v>9.961946980917455</v>
      </c>
      <c r="S223" s="35">
        <f t="shared" si="18"/>
        <v>-7.2263564138257408E-3</v>
      </c>
      <c r="T223" s="35">
        <f t="shared" si="16"/>
        <v>0.99927512982578348</v>
      </c>
      <c r="U223" s="20">
        <f t="shared" si="17"/>
        <v>5</v>
      </c>
      <c r="AA223" s="30"/>
      <c r="AB223" s="30"/>
      <c r="AJ223" s="105"/>
      <c r="AK223" s="105"/>
      <c r="AL223" s="105"/>
      <c r="AM223" s="105"/>
      <c r="AO223" s="105"/>
      <c r="AR223" s="104"/>
      <c r="AU223" s="101"/>
      <c r="AV223" s="101"/>
      <c r="BH223" s="104"/>
      <c r="BI223" s="104"/>
      <c r="BJ223" s="108"/>
      <c r="BM223" s="109"/>
      <c r="BN223" s="110"/>
      <c r="BP223" s="111"/>
      <c r="BQ223" s="111"/>
      <c r="BR223" s="111"/>
      <c r="BS223" s="111"/>
      <c r="BT223" s="111"/>
      <c r="BU223" s="111"/>
      <c r="CB223" s="112"/>
      <c r="CU223" s="113"/>
      <c r="CV223" s="113"/>
    </row>
    <row r="224" spans="8:100" x14ac:dyDescent="0.25">
      <c r="H224" s="32">
        <f t="shared" si="15"/>
        <v>191</v>
      </c>
      <c r="I224" s="44" t="s">
        <v>520</v>
      </c>
      <c r="J224" s="66" t="s">
        <v>521</v>
      </c>
      <c r="K224" s="34">
        <v>3.3335788713091694</v>
      </c>
      <c r="L224" s="38" t="s">
        <v>2</v>
      </c>
      <c r="M224" s="34">
        <v>-0.19080899537654472</v>
      </c>
      <c r="N224" s="34">
        <v>-0.98162718344766398</v>
      </c>
      <c r="O224" s="36">
        <v>-0.95404497688272361</v>
      </c>
      <c r="P224" s="38">
        <v>-4.9081359172383197</v>
      </c>
      <c r="Q224" s="38">
        <v>9.9081359172383188</v>
      </c>
      <c r="R224" s="40">
        <v>9.9539619836717872</v>
      </c>
      <c r="S224" s="35">
        <f t="shared" si="18"/>
        <v>-7.9849972456678131E-3</v>
      </c>
      <c r="T224" s="35">
        <f t="shared" si="16"/>
        <v>0.99919845013620701</v>
      </c>
      <c r="U224" s="20">
        <f t="shared" si="17"/>
        <v>4.9999999999999991</v>
      </c>
      <c r="AA224" s="30"/>
      <c r="AB224" s="30"/>
      <c r="AJ224" s="105"/>
      <c r="AK224" s="105"/>
      <c r="AL224" s="105"/>
      <c r="AM224" s="105"/>
      <c r="AO224" s="105"/>
      <c r="AR224" s="104"/>
      <c r="AU224" s="101"/>
      <c r="AV224" s="101"/>
      <c r="BH224" s="104"/>
      <c r="BI224" s="104"/>
      <c r="BJ224" s="108"/>
      <c r="BM224" s="109"/>
      <c r="BN224" s="110"/>
      <c r="BP224" s="111"/>
      <c r="BQ224" s="111"/>
      <c r="BR224" s="111"/>
      <c r="BS224" s="111"/>
      <c r="BT224" s="111"/>
      <c r="BU224" s="111"/>
      <c r="CB224" s="112"/>
      <c r="CU224" s="113"/>
      <c r="CV224" s="113"/>
    </row>
    <row r="225" spans="8:100" x14ac:dyDescent="0.25">
      <c r="H225" s="32">
        <f t="shared" si="15"/>
        <v>192</v>
      </c>
      <c r="I225" s="45" t="s">
        <v>522</v>
      </c>
      <c r="J225" s="32" t="s">
        <v>523</v>
      </c>
      <c r="K225" s="35">
        <v>3.3510321638291125</v>
      </c>
      <c r="L225" s="39" t="s">
        <v>2</v>
      </c>
      <c r="M225" s="35">
        <v>-0.20791169081775907</v>
      </c>
      <c r="N225" s="35">
        <v>-0.97814760073380569</v>
      </c>
      <c r="O225" s="37">
        <v>-1.0395584540887954</v>
      </c>
      <c r="P225" s="39">
        <v>-4.8907380036690284</v>
      </c>
      <c r="Q225" s="39">
        <v>9.8907380036690284</v>
      </c>
      <c r="R225" s="41">
        <v>9.9452189536827333</v>
      </c>
      <c r="S225" s="35">
        <f t="shared" si="18"/>
        <v>-8.7430299890538521E-3</v>
      </c>
      <c r="T225" s="35">
        <f t="shared" si="16"/>
        <v>0.99912165326697089</v>
      </c>
      <c r="U225" s="20">
        <f t="shared" si="17"/>
        <v>5</v>
      </c>
      <c r="AA225" s="30"/>
      <c r="AB225" s="30"/>
      <c r="AJ225" s="105"/>
      <c r="AK225" s="105"/>
      <c r="AL225" s="105"/>
      <c r="AM225" s="105"/>
      <c r="AO225" s="105"/>
      <c r="AR225" s="104"/>
      <c r="AU225" s="101"/>
      <c r="AV225" s="101"/>
      <c r="BH225" s="104"/>
      <c r="BI225" s="104"/>
      <c r="BJ225" s="108"/>
      <c r="BM225" s="109"/>
      <c r="BN225" s="110"/>
      <c r="BP225" s="111"/>
      <c r="BQ225" s="111"/>
      <c r="BR225" s="111"/>
      <c r="BS225" s="111"/>
      <c r="BT225" s="111"/>
      <c r="BU225" s="111"/>
      <c r="CB225" s="112"/>
      <c r="CU225" s="113"/>
      <c r="CV225" s="113"/>
    </row>
    <row r="226" spans="8:100" x14ac:dyDescent="0.25">
      <c r="H226" s="32">
        <f t="shared" si="15"/>
        <v>193</v>
      </c>
      <c r="I226" s="44" t="s">
        <v>524</v>
      </c>
      <c r="J226" s="66" t="s">
        <v>525</v>
      </c>
      <c r="K226" s="34">
        <v>3.3684854563490561</v>
      </c>
      <c r="L226" s="38" t="s">
        <v>2</v>
      </c>
      <c r="M226" s="34">
        <v>-0.22495105434386498</v>
      </c>
      <c r="N226" s="34">
        <v>-0.97437006478523525</v>
      </c>
      <c r="O226" s="36">
        <v>-1.1247552717193248</v>
      </c>
      <c r="P226" s="38">
        <v>-4.8718503239261759</v>
      </c>
      <c r="Q226" s="38">
        <v>9.871850323926175</v>
      </c>
      <c r="R226" s="40">
        <v>9.9357185567658739</v>
      </c>
      <c r="S226" s="35">
        <f t="shared" si="18"/>
        <v>-9.5003969168594438E-3</v>
      </c>
      <c r="T226" s="35">
        <f t="shared" si="16"/>
        <v>0.99904472722409576</v>
      </c>
      <c r="U226" s="20">
        <f t="shared" si="17"/>
        <v>4.9999999999999991</v>
      </c>
      <c r="AA226" s="30"/>
      <c r="AB226" s="30"/>
      <c r="AJ226" s="105"/>
      <c r="AK226" s="105"/>
      <c r="AL226" s="105"/>
      <c r="AM226" s="105"/>
      <c r="AO226" s="105"/>
      <c r="AR226" s="104"/>
      <c r="AU226" s="101"/>
      <c r="AV226" s="101"/>
      <c r="BH226" s="104"/>
      <c r="BI226" s="104"/>
      <c r="BJ226" s="108"/>
      <c r="BM226" s="109"/>
      <c r="BN226" s="110"/>
      <c r="BP226" s="111"/>
      <c r="BQ226" s="111"/>
      <c r="BR226" s="111"/>
      <c r="BS226" s="111"/>
      <c r="BT226" s="111"/>
      <c r="BU226" s="111"/>
      <c r="CB226" s="112"/>
      <c r="CU226" s="113"/>
      <c r="CV226" s="113"/>
    </row>
    <row r="227" spans="8:100" x14ac:dyDescent="0.25">
      <c r="H227" s="32">
        <f t="shared" si="15"/>
        <v>194</v>
      </c>
      <c r="I227" s="45" t="s">
        <v>526</v>
      </c>
      <c r="J227" s="32" t="s">
        <v>527</v>
      </c>
      <c r="K227" s="35">
        <v>3.3859387488689991</v>
      </c>
      <c r="L227" s="39" t="s">
        <v>2</v>
      </c>
      <c r="M227" s="35">
        <v>-0.24192189559966751</v>
      </c>
      <c r="N227" s="35">
        <v>-0.97029572627599647</v>
      </c>
      <c r="O227" s="37">
        <v>-1.2096094779983375</v>
      </c>
      <c r="P227" s="39">
        <v>-4.8514786313799823</v>
      </c>
      <c r="Q227" s="39">
        <v>9.8514786313799831</v>
      </c>
      <c r="R227" s="41">
        <v>9.9254615164132201</v>
      </c>
      <c r="S227" s="35">
        <f t="shared" si="18"/>
        <v>-1.0257040352653846E-2</v>
      </c>
      <c r="T227" s="35">
        <f t="shared" si="16"/>
        <v>0.99896765993379821</v>
      </c>
      <c r="U227" s="20">
        <f t="shared" si="17"/>
        <v>5.0000000000000009</v>
      </c>
      <c r="AA227" s="30"/>
      <c r="AB227" s="30"/>
      <c r="AJ227" s="105"/>
      <c r="AK227" s="105"/>
      <c r="AL227" s="105"/>
      <c r="AM227" s="105"/>
      <c r="AO227" s="105"/>
      <c r="AR227" s="104"/>
      <c r="AU227" s="101"/>
      <c r="AV227" s="101"/>
      <c r="BH227" s="104"/>
      <c r="BI227" s="104"/>
      <c r="BJ227" s="108"/>
      <c r="BM227" s="109"/>
      <c r="BN227" s="110"/>
      <c r="BP227" s="111"/>
      <c r="BQ227" s="111"/>
      <c r="BR227" s="111"/>
      <c r="BS227" s="111"/>
      <c r="BT227" s="111"/>
      <c r="BU227" s="111"/>
      <c r="CB227" s="112"/>
      <c r="CU227" s="113"/>
      <c r="CV227" s="113"/>
    </row>
    <row r="228" spans="8:100" x14ac:dyDescent="0.25">
      <c r="H228" s="32">
        <f t="shared" ref="H228:H291" si="19">H227+1</f>
        <v>195</v>
      </c>
      <c r="I228" s="44" t="s">
        <v>528</v>
      </c>
      <c r="J228" s="66" t="s">
        <v>529</v>
      </c>
      <c r="K228" s="34">
        <v>3.4033920413889422</v>
      </c>
      <c r="L228" s="38" t="s">
        <v>2</v>
      </c>
      <c r="M228" s="34">
        <v>-0.25881904510252035</v>
      </c>
      <c r="N228" s="34">
        <v>-0.96592582628906842</v>
      </c>
      <c r="O228" s="36">
        <v>-1.2940952255126017</v>
      </c>
      <c r="P228" s="38">
        <v>-4.8296291314453423</v>
      </c>
      <c r="Q228" s="38">
        <v>9.8296291314453423</v>
      </c>
      <c r="R228" s="40">
        <v>9.914448613738104</v>
      </c>
      <c r="S228" s="35">
        <f t="shared" si="18"/>
        <v>-1.101290267511601E-2</v>
      </c>
      <c r="T228" s="35">
        <f t="shared" ref="T228:T291" si="20">R228/R227</f>
        <v>0.99889043923479981</v>
      </c>
      <c r="U228" s="20">
        <f t="shared" ref="U228:U291" si="21">P228+Q228</f>
        <v>5</v>
      </c>
      <c r="AA228" s="30"/>
      <c r="AB228" s="30"/>
      <c r="AJ228" s="105"/>
      <c r="AK228" s="105"/>
      <c r="AL228" s="105"/>
      <c r="AM228" s="105"/>
      <c r="AO228" s="105"/>
      <c r="AR228" s="104"/>
      <c r="AU228" s="101"/>
      <c r="AV228" s="101"/>
      <c r="BH228" s="104"/>
      <c r="BI228" s="104"/>
      <c r="BJ228" s="108"/>
      <c r="BM228" s="109"/>
      <c r="BN228" s="110"/>
      <c r="BP228" s="111"/>
      <c r="BQ228" s="111"/>
      <c r="BR228" s="111"/>
      <c r="BS228" s="111"/>
      <c r="BT228" s="111"/>
      <c r="BU228" s="111"/>
      <c r="CB228" s="112"/>
      <c r="CU228" s="113"/>
      <c r="CV228" s="113"/>
    </row>
    <row r="229" spans="8:100" x14ac:dyDescent="0.25">
      <c r="H229" s="32">
        <f t="shared" si="19"/>
        <v>196</v>
      </c>
      <c r="I229" s="45" t="s">
        <v>530</v>
      </c>
      <c r="J229" s="32" t="s">
        <v>531</v>
      </c>
      <c r="K229" s="35">
        <v>3.4208453339088858</v>
      </c>
      <c r="L229" s="39" t="s">
        <v>2</v>
      </c>
      <c r="M229" s="35">
        <v>-0.275637355816999</v>
      </c>
      <c r="N229" s="35">
        <v>-0.96126169593831889</v>
      </c>
      <c r="O229" s="37">
        <v>-1.3781867790849951</v>
      </c>
      <c r="P229" s="39">
        <v>-4.8063084796915945</v>
      </c>
      <c r="Q229" s="39">
        <v>9.8063084796915945</v>
      </c>
      <c r="R229" s="41">
        <v>9.9026806874157032</v>
      </c>
      <c r="S229" s="35">
        <f t="shared" si="18"/>
        <v>-1.1767926322400868E-2</v>
      </c>
      <c r="T229" s="35">
        <f t="shared" si="20"/>
        <v>0.99881305287052535</v>
      </c>
      <c r="U229" s="20">
        <f t="shared" si="21"/>
        <v>5</v>
      </c>
      <c r="AA229" s="30"/>
      <c r="AB229" s="30"/>
      <c r="AJ229" s="105"/>
      <c r="AK229" s="105"/>
      <c r="AL229" s="105"/>
      <c r="AM229" s="105"/>
      <c r="AO229" s="105"/>
      <c r="AR229" s="104"/>
      <c r="AU229" s="101"/>
      <c r="AV229" s="101"/>
      <c r="BH229" s="104"/>
      <c r="BI229" s="104"/>
      <c r="BJ229" s="108"/>
      <c r="BM229" s="109"/>
      <c r="BN229" s="110"/>
      <c r="BP229" s="111"/>
      <c r="BQ229" s="111"/>
      <c r="BR229" s="111"/>
      <c r="BS229" s="111"/>
      <c r="BT229" s="111"/>
      <c r="BU229" s="111"/>
      <c r="CB229" s="112"/>
      <c r="CU229" s="113"/>
      <c r="CV229" s="113"/>
    </row>
    <row r="230" spans="8:100" x14ac:dyDescent="0.25">
      <c r="H230" s="32">
        <f t="shared" si="19"/>
        <v>197</v>
      </c>
      <c r="I230" s="44" t="s">
        <v>532</v>
      </c>
      <c r="J230" s="66" t="s">
        <v>533</v>
      </c>
      <c r="K230" s="34">
        <v>3.4382986264288289</v>
      </c>
      <c r="L230" s="38" t="s">
        <v>2</v>
      </c>
      <c r="M230" s="34">
        <v>-0.29237170472273638</v>
      </c>
      <c r="N230" s="34">
        <v>-0.95630475596303555</v>
      </c>
      <c r="O230" s="36">
        <v>-1.4618585236136818</v>
      </c>
      <c r="P230" s="38">
        <v>-4.7815237798151777</v>
      </c>
      <c r="Q230" s="38">
        <v>9.7815237798151777</v>
      </c>
      <c r="R230" s="40">
        <v>9.8901586336191691</v>
      </c>
      <c r="S230" s="35">
        <f t="shared" si="18"/>
        <v>-1.2522053796534038E-2</v>
      </c>
      <c r="T230" s="35">
        <f t="shared" si="20"/>
        <v>0.99873548848116989</v>
      </c>
      <c r="U230" s="20">
        <f t="shared" si="21"/>
        <v>5</v>
      </c>
      <c r="AA230" s="30"/>
      <c r="AB230" s="30"/>
      <c r="AJ230" s="105"/>
      <c r="AK230" s="105"/>
      <c r="AL230" s="105"/>
      <c r="AM230" s="105"/>
      <c r="AO230" s="105"/>
      <c r="AR230" s="104"/>
      <c r="AU230" s="101"/>
      <c r="AV230" s="101"/>
      <c r="BH230" s="104"/>
      <c r="BI230" s="104"/>
      <c r="BJ230" s="108"/>
      <c r="BM230" s="109"/>
      <c r="BN230" s="110"/>
      <c r="BP230" s="111"/>
      <c r="BQ230" s="111"/>
      <c r="BR230" s="111"/>
      <c r="BS230" s="111"/>
      <c r="BT230" s="111"/>
      <c r="BU230" s="111"/>
      <c r="CB230" s="112"/>
      <c r="CU230" s="113"/>
      <c r="CV230" s="113"/>
    </row>
    <row r="231" spans="8:100" x14ac:dyDescent="0.25">
      <c r="H231" s="32">
        <f t="shared" si="19"/>
        <v>198</v>
      </c>
      <c r="I231" s="45" t="s">
        <v>534</v>
      </c>
      <c r="J231" s="32" t="s">
        <v>535</v>
      </c>
      <c r="K231" s="35">
        <v>3.4557519189487729</v>
      </c>
      <c r="L231" s="39" t="s">
        <v>2</v>
      </c>
      <c r="M231" s="35">
        <v>-0.30901699437494773</v>
      </c>
      <c r="N231" s="35">
        <v>-0.95105651629515353</v>
      </c>
      <c r="O231" s="37">
        <v>-1.5450849718747386</v>
      </c>
      <c r="P231" s="39">
        <v>-4.7552825814757673</v>
      </c>
      <c r="Q231" s="39">
        <v>9.7552825814757682</v>
      </c>
      <c r="R231" s="41">
        <v>9.8768834059513786</v>
      </c>
      <c r="S231" s="35">
        <f t="shared" si="18"/>
        <v>-1.3275227667790546E-2</v>
      </c>
      <c r="T231" s="35">
        <f t="shared" si="20"/>
        <v>0.99865773359563059</v>
      </c>
      <c r="U231" s="20">
        <f t="shared" si="21"/>
        <v>5.0000000000000009</v>
      </c>
      <c r="AA231" s="30"/>
      <c r="AB231" s="30"/>
      <c r="AJ231" s="105"/>
      <c r="AK231" s="105"/>
      <c r="AL231" s="105"/>
      <c r="AM231" s="105"/>
      <c r="AO231" s="105"/>
      <c r="AR231" s="104"/>
      <c r="AU231" s="101"/>
      <c r="AV231" s="101"/>
      <c r="BH231" s="104"/>
      <c r="BI231" s="104"/>
      <c r="BJ231" s="108"/>
      <c r="BM231" s="109"/>
      <c r="BN231" s="110"/>
      <c r="BP231" s="111"/>
      <c r="BQ231" s="111"/>
      <c r="BR231" s="111"/>
      <c r="BS231" s="111"/>
      <c r="BT231" s="111"/>
      <c r="BU231" s="111"/>
      <c r="CB231" s="112"/>
      <c r="CU231" s="113"/>
      <c r="CV231" s="113"/>
    </row>
    <row r="232" spans="8:100" x14ac:dyDescent="0.25">
      <c r="H232" s="32">
        <f t="shared" si="19"/>
        <v>199</v>
      </c>
      <c r="I232" s="44" t="s">
        <v>536</v>
      </c>
      <c r="J232" s="66" t="s">
        <v>537</v>
      </c>
      <c r="K232" s="34">
        <v>3.473205211468716</v>
      </c>
      <c r="L232" s="38" t="s">
        <v>2</v>
      </c>
      <c r="M232" s="34">
        <v>-0.32556815445715676</v>
      </c>
      <c r="N232" s="34">
        <v>-0.94551857559931674</v>
      </c>
      <c r="O232" s="36">
        <v>-1.6278407722857837</v>
      </c>
      <c r="P232" s="38">
        <v>-4.7275928779965835</v>
      </c>
      <c r="Q232" s="38">
        <v>9.7275928779965835</v>
      </c>
      <c r="R232" s="40">
        <v>9.8628560153723139</v>
      </c>
      <c r="S232" s="35">
        <f t="shared" si="18"/>
        <v>-1.4027390579064658E-2</v>
      </c>
      <c r="T232" s="35">
        <f t="shared" si="20"/>
        <v>0.99857977562328903</v>
      </c>
      <c r="U232" s="20">
        <f t="shared" si="21"/>
        <v>5</v>
      </c>
      <c r="AA232" s="30"/>
      <c r="AB232" s="30"/>
      <c r="AJ232" s="105"/>
      <c r="AK232" s="105"/>
      <c r="AL232" s="105"/>
      <c r="AM232" s="105"/>
      <c r="AO232" s="105"/>
      <c r="AR232" s="104"/>
      <c r="AU232" s="101"/>
      <c r="AV232" s="101"/>
      <c r="BH232" s="104"/>
      <c r="BI232" s="104"/>
      <c r="BJ232" s="108"/>
      <c r="BM232" s="109"/>
      <c r="BN232" s="110"/>
      <c r="BP232" s="111"/>
      <c r="BQ232" s="111"/>
      <c r="BR232" s="111"/>
      <c r="BS232" s="111"/>
      <c r="BT232" s="111"/>
      <c r="BU232" s="111"/>
      <c r="CB232" s="112"/>
      <c r="CU232" s="113"/>
      <c r="CV232" s="113"/>
    </row>
    <row r="233" spans="8:100" x14ac:dyDescent="0.25">
      <c r="H233" s="32">
        <f t="shared" si="19"/>
        <v>200</v>
      </c>
      <c r="I233" s="45" t="s">
        <v>538</v>
      </c>
      <c r="J233" s="32" t="s">
        <v>539</v>
      </c>
      <c r="K233" s="35">
        <v>3.4906585039886591</v>
      </c>
      <c r="L233" s="39" t="s">
        <v>2</v>
      </c>
      <c r="M233" s="35">
        <v>-0.34202014332566866</v>
      </c>
      <c r="N233" s="35">
        <v>-0.93969262078590843</v>
      </c>
      <c r="O233" s="37">
        <v>-1.7101007166283433</v>
      </c>
      <c r="P233" s="39">
        <v>-4.6984631039295426</v>
      </c>
      <c r="Q233" s="39">
        <v>9.6984631039295426</v>
      </c>
      <c r="R233" s="41">
        <v>9.8480775301220813</v>
      </c>
      <c r="S233" s="35">
        <f t="shared" si="18"/>
        <v>-1.477848525023262E-2</v>
      </c>
      <c r="T233" s="35">
        <f t="shared" si="20"/>
        <v>0.99850160184563186</v>
      </c>
      <c r="U233" s="20">
        <f t="shared" si="21"/>
        <v>5</v>
      </c>
      <c r="AA233" s="30"/>
      <c r="AB233" s="30"/>
      <c r="AJ233" s="105"/>
      <c r="AK233" s="105"/>
      <c r="AL233" s="105"/>
      <c r="AM233" s="105"/>
      <c r="AO233" s="105"/>
      <c r="AR233" s="104"/>
      <c r="AU233" s="101"/>
      <c r="AV233" s="101"/>
      <c r="BH233" s="104"/>
      <c r="BI233" s="104"/>
      <c r="BJ233" s="108"/>
      <c r="BM233" s="109"/>
      <c r="BN233" s="110"/>
      <c r="BP233" s="111"/>
      <c r="BQ233" s="111"/>
      <c r="BR233" s="111"/>
      <c r="BS233" s="111"/>
      <c r="BT233" s="111"/>
      <c r="BU233" s="111"/>
      <c r="CB233" s="112"/>
      <c r="CU233" s="113"/>
      <c r="CV233" s="113"/>
    </row>
    <row r="234" spans="8:100" x14ac:dyDescent="0.25">
      <c r="H234" s="32">
        <f t="shared" si="19"/>
        <v>201</v>
      </c>
      <c r="I234" s="44" t="s">
        <v>540</v>
      </c>
      <c r="J234" s="66" t="s">
        <v>541</v>
      </c>
      <c r="K234" s="34">
        <v>3.5081117965086026</v>
      </c>
      <c r="L234" s="38" t="s">
        <v>2</v>
      </c>
      <c r="M234" s="34">
        <v>-0.35836794954530043</v>
      </c>
      <c r="N234" s="34">
        <v>-0.93358042649720174</v>
      </c>
      <c r="O234" s="36">
        <v>-1.7918397477265022</v>
      </c>
      <c r="P234" s="38">
        <v>-4.6679021324860086</v>
      </c>
      <c r="Q234" s="38">
        <v>9.6679021324860095</v>
      </c>
      <c r="R234" s="40">
        <v>9.8325490756395464</v>
      </c>
      <c r="S234" s="35">
        <f t="shared" si="18"/>
        <v>-1.5528454482534926E-2</v>
      </c>
      <c r="T234" s="35">
        <f t="shared" si="20"/>
        <v>0.99842319940769775</v>
      </c>
      <c r="U234" s="20">
        <f t="shared" si="21"/>
        <v>5.0000000000000009</v>
      </c>
      <c r="AA234" s="30"/>
      <c r="AB234" s="30"/>
      <c r="AJ234" s="105"/>
      <c r="AK234" s="105"/>
      <c r="AL234" s="105"/>
      <c r="AM234" s="105"/>
      <c r="AO234" s="105"/>
      <c r="AR234" s="104"/>
      <c r="AU234" s="101"/>
      <c r="AV234" s="101"/>
      <c r="BH234" s="104"/>
      <c r="BI234" s="104"/>
      <c r="BJ234" s="108"/>
      <c r="BM234" s="109"/>
      <c r="BN234" s="110"/>
      <c r="BP234" s="111"/>
      <c r="BQ234" s="111"/>
      <c r="BR234" s="111"/>
      <c r="BS234" s="111"/>
      <c r="BT234" s="111"/>
      <c r="BU234" s="111"/>
      <c r="CB234" s="112"/>
      <c r="CU234" s="113"/>
      <c r="CV234" s="113"/>
    </row>
    <row r="235" spans="8:100" x14ac:dyDescent="0.25">
      <c r="H235" s="32">
        <f t="shared" si="19"/>
        <v>202</v>
      </c>
      <c r="I235" s="45" t="s">
        <v>542</v>
      </c>
      <c r="J235" s="32" t="s">
        <v>543</v>
      </c>
      <c r="K235" s="35">
        <v>3.5255650890285457</v>
      </c>
      <c r="L235" s="39" t="s">
        <v>2</v>
      </c>
      <c r="M235" s="35">
        <v>-0.37460659341591201</v>
      </c>
      <c r="N235" s="35">
        <v>-0.92718385456678742</v>
      </c>
      <c r="O235" s="37">
        <v>-1.87303296707956</v>
      </c>
      <c r="P235" s="39">
        <v>-4.6359192728339371</v>
      </c>
      <c r="Q235" s="39">
        <v>9.635919272833938</v>
      </c>
      <c r="R235" s="41">
        <v>9.8162718344766393</v>
      </c>
      <c r="S235" s="35">
        <f t="shared" si="18"/>
        <v>-1.6277241162907075E-2</v>
      </c>
      <c r="T235" s="35">
        <f t="shared" si="20"/>
        <v>0.99834455530934141</v>
      </c>
      <c r="U235" s="20">
        <f t="shared" si="21"/>
        <v>5.0000000000000009</v>
      </c>
      <c r="AA235" s="30"/>
      <c r="AB235" s="30"/>
      <c r="AJ235" s="105"/>
      <c r="AK235" s="105"/>
      <c r="AL235" s="105"/>
      <c r="AM235" s="105"/>
      <c r="AO235" s="105"/>
      <c r="AR235" s="104"/>
      <c r="AU235" s="101"/>
      <c r="AV235" s="101"/>
      <c r="BH235" s="104"/>
      <c r="BI235" s="104"/>
      <c r="BJ235" s="108"/>
      <c r="BM235" s="109"/>
      <c r="BN235" s="110"/>
      <c r="BP235" s="111"/>
      <c r="BQ235" s="111"/>
      <c r="BR235" s="111"/>
      <c r="BS235" s="111"/>
      <c r="BT235" s="111"/>
      <c r="BU235" s="111"/>
      <c r="CB235" s="112"/>
      <c r="CU235" s="113"/>
      <c r="CV235" s="113"/>
    </row>
    <row r="236" spans="8:100" x14ac:dyDescent="0.25">
      <c r="H236" s="32">
        <f t="shared" si="19"/>
        <v>203</v>
      </c>
      <c r="I236" s="44" t="s">
        <v>544</v>
      </c>
      <c r="J236" s="66" t="s">
        <v>545</v>
      </c>
      <c r="K236" s="34">
        <v>3.5430183815484888</v>
      </c>
      <c r="L236" s="38" t="s">
        <v>2</v>
      </c>
      <c r="M236" s="34">
        <v>-0.39073112848927355</v>
      </c>
      <c r="N236" s="34">
        <v>-0.92050485345244037</v>
      </c>
      <c r="O236" s="36">
        <v>-1.9536556424463678</v>
      </c>
      <c r="P236" s="38">
        <v>-4.6025242672622015</v>
      </c>
      <c r="Q236" s="38">
        <v>9.6025242672622007</v>
      </c>
      <c r="R236" s="40">
        <v>9.7992470462082952</v>
      </c>
      <c r="S236" s="35">
        <f t="shared" si="18"/>
        <v>-1.7024788268344082E-2</v>
      </c>
      <c r="T236" s="35">
        <f t="shared" si="20"/>
        <v>0.99826565639629605</v>
      </c>
      <c r="U236" s="20">
        <f t="shared" si="21"/>
        <v>4.9999999999999991</v>
      </c>
      <c r="AA236" s="30"/>
      <c r="AB236" s="30"/>
      <c r="AJ236" s="105"/>
      <c r="AK236" s="105"/>
      <c r="AL236" s="105"/>
      <c r="AM236" s="105"/>
      <c r="AO236" s="105"/>
      <c r="AR236" s="104"/>
      <c r="AU236" s="101"/>
      <c r="AV236" s="101"/>
      <c r="BH236" s="104"/>
      <c r="BI236" s="104"/>
      <c r="BJ236" s="108"/>
      <c r="BM236" s="109"/>
      <c r="BN236" s="110"/>
      <c r="BP236" s="111"/>
      <c r="BQ236" s="111"/>
      <c r="BR236" s="111"/>
      <c r="BS236" s="111"/>
      <c r="BT236" s="111"/>
      <c r="BU236" s="111"/>
      <c r="CB236" s="112"/>
      <c r="CU236" s="113"/>
      <c r="CV236" s="113"/>
    </row>
    <row r="237" spans="8:100" x14ac:dyDescent="0.25">
      <c r="H237" s="32">
        <f t="shared" si="19"/>
        <v>204</v>
      </c>
      <c r="I237" s="45" t="s">
        <v>546</v>
      </c>
      <c r="J237" s="32" t="s">
        <v>547</v>
      </c>
      <c r="K237" s="35">
        <v>3.5604716740684319</v>
      </c>
      <c r="L237" s="39" t="s">
        <v>2</v>
      </c>
      <c r="M237" s="35">
        <v>-0.40673664307579982</v>
      </c>
      <c r="N237" s="35">
        <v>-0.91354545764260109</v>
      </c>
      <c r="O237" s="37">
        <v>-2.033683215378999</v>
      </c>
      <c r="P237" s="39">
        <v>-4.5677272882130051</v>
      </c>
      <c r="Q237" s="39">
        <v>9.5677272882130051</v>
      </c>
      <c r="R237" s="41">
        <v>9.7814760073380569</v>
      </c>
      <c r="S237" s="35">
        <f t="shared" si="18"/>
        <v>-1.7771038870238343E-2</v>
      </c>
      <c r="T237" s="35">
        <f t="shared" si="20"/>
        <v>0.99818648935102472</v>
      </c>
      <c r="U237" s="20">
        <f t="shared" si="21"/>
        <v>5</v>
      </c>
      <c r="AA237" s="30"/>
      <c r="AB237" s="30"/>
      <c r="AJ237" s="105"/>
      <c r="AK237" s="105"/>
      <c r="AL237" s="105"/>
      <c r="AM237" s="105"/>
      <c r="AO237" s="105"/>
      <c r="AR237" s="104"/>
      <c r="AU237" s="101"/>
      <c r="AV237" s="101"/>
      <c r="BH237" s="104"/>
      <c r="BI237" s="104"/>
      <c r="BJ237" s="108"/>
      <c r="BM237" s="109"/>
      <c r="BN237" s="110"/>
      <c r="BP237" s="111"/>
      <c r="BQ237" s="111"/>
      <c r="BR237" s="111"/>
      <c r="BS237" s="111"/>
      <c r="BT237" s="111"/>
      <c r="BU237" s="111"/>
      <c r="CB237" s="112"/>
      <c r="CU237" s="113"/>
      <c r="CV237" s="113"/>
    </row>
    <row r="238" spans="8:100" x14ac:dyDescent="0.25">
      <c r="H238" s="32">
        <f t="shared" si="19"/>
        <v>205</v>
      </c>
      <c r="I238" s="44" t="s">
        <v>548</v>
      </c>
      <c r="J238" s="66" t="s">
        <v>549</v>
      </c>
      <c r="K238" s="34">
        <v>3.5779249665883754</v>
      </c>
      <c r="L238" s="38" t="s">
        <v>2</v>
      </c>
      <c r="M238" s="34">
        <v>-0.42261826174069927</v>
      </c>
      <c r="N238" s="34">
        <v>-0.90630778703665005</v>
      </c>
      <c r="O238" s="36">
        <v>-2.1130913087034964</v>
      </c>
      <c r="P238" s="38">
        <v>-4.5315389351832502</v>
      </c>
      <c r="Q238" s="38">
        <v>9.5315389351832494</v>
      </c>
      <c r="R238" s="40">
        <v>9.7629600711993341</v>
      </c>
      <c r="S238" s="35">
        <f t="shared" si="18"/>
        <v>-1.8515936138722822E-2</v>
      </c>
      <c r="T238" s="35">
        <f t="shared" si="20"/>
        <v>0.99810704068334555</v>
      </c>
      <c r="U238" s="20">
        <f t="shared" si="21"/>
        <v>4.9999999999999991</v>
      </c>
      <c r="AA238" s="30"/>
      <c r="AB238" s="30"/>
      <c r="AJ238" s="105"/>
      <c r="AK238" s="105"/>
      <c r="AL238" s="105"/>
      <c r="AM238" s="105"/>
      <c r="AO238" s="105"/>
      <c r="AR238" s="104"/>
      <c r="AU238" s="101"/>
      <c r="AV238" s="101"/>
      <c r="BH238" s="104"/>
      <c r="BI238" s="104"/>
      <c r="BJ238" s="108"/>
      <c r="BM238" s="109"/>
      <c r="BN238" s="110"/>
      <c r="BP238" s="111"/>
      <c r="BQ238" s="111"/>
      <c r="BR238" s="111"/>
      <c r="BS238" s="111"/>
      <c r="BT238" s="111"/>
      <c r="BU238" s="111"/>
      <c r="CB238" s="112"/>
      <c r="CU238" s="113"/>
      <c r="CV238" s="113"/>
    </row>
    <row r="239" spans="8:100" x14ac:dyDescent="0.25">
      <c r="H239" s="32">
        <f t="shared" si="19"/>
        <v>206</v>
      </c>
      <c r="I239" s="45" t="s">
        <v>550</v>
      </c>
      <c r="J239" s="32" t="s">
        <v>551</v>
      </c>
      <c r="K239" s="35">
        <v>3.5953782591083185</v>
      </c>
      <c r="L239" s="39" t="s">
        <v>2</v>
      </c>
      <c r="M239" s="35">
        <v>-0.43837114678907707</v>
      </c>
      <c r="N239" s="35">
        <v>-0.89879404629916715</v>
      </c>
      <c r="O239" s="37">
        <v>-2.1918557339453852</v>
      </c>
      <c r="P239" s="39">
        <v>-4.4939702314958359</v>
      </c>
      <c r="Q239" s="39">
        <v>9.4939702314958367</v>
      </c>
      <c r="R239" s="41">
        <v>9.7437006478523536</v>
      </c>
      <c r="S239" s="35">
        <f t="shared" si="18"/>
        <v>-1.9259423346980498E-2</v>
      </c>
      <c r="T239" s="35">
        <f t="shared" si="20"/>
        <v>0.99802729672081769</v>
      </c>
      <c r="U239" s="20">
        <f t="shared" si="21"/>
        <v>5.0000000000000009</v>
      </c>
      <c r="AA239" s="30"/>
      <c r="AB239" s="30"/>
      <c r="AJ239" s="105"/>
      <c r="AK239" s="105"/>
      <c r="AL239" s="105"/>
      <c r="AM239" s="105"/>
      <c r="AO239" s="105"/>
      <c r="AR239" s="104"/>
      <c r="AU239" s="101"/>
      <c r="AV239" s="101"/>
      <c r="BH239" s="104"/>
      <c r="BI239" s="104"/>
      <c r="BJ239" s="108"/>
      <c r="BM239" s="109"/>
      <c r="BN239" s="110"/>
      <c r="BP239" s="111"/>
      <c r="BQ239" s="111"/>
      <c r="BR239" s="111"/>
      <c r="BS239" s="111"/>
      <c r="BT239" s="111"/>
      <c r="BU239" s="111"/>
      <c r="CB239" s="112"/>
      <c r="CU239" s="113"/>
      <c r="CV239" s="113"/>
    </row>
    <row r="240" spans="8:100" x14ac:dyDescent="0.25">
      <c r="H240" s="32">
        <f t="shared" si="19"/>
        <v>207</v>
      </c>
      <c r="I240" s="44" t="s">
        <v>552</v>
      </c>
      <c r="J240" s="66" t="s">
        <v>553</v>
      </c>
      <c r="K240" s="34">
        <v>3.6128315516282616</v>
      </c>
      <c r="L240" s="38" t="s">
        <v>2</v>
      </c>
      <c r="M240" s="34">
        <v>-0.45399049973954625</v>
      </c>
      <c r="N240" s="34">
        <v>-0.89100652418836812</v>
      </c>
      <c r="O240" s="36">
        <v>-2.2699524986977311</v>
      </c>
      <c r="P240" s="38">
        <v>-4.4550326209418403</v>
      </c>
      <c r="Q240" s="38">
        <v>9.4550326209418394</v>
      </c>
      <c r="R240" s="40">
        <v>9.723699203976766</v>
      </c>
      <c r="S240" s="35">
        <f t="shared" si="18"/>
        <v>-2.0001443875587555E-2</v>
      </c>
      <c r="T240" s="35">
        <f t="shared" si="20"/>
        <v>0.99794724359886855</v>
      </c>
      <c r="U240" s="20">
        <f t="shared" si="21"/>
        <v>4.9999999999999991</v>
      </c>
      <c r="AA240" s="30"/>
      <c r="AB240" s="30"/>
      <c r="AJ240" s="105"/>
      <c r="AK240" s="105"/>
      <c r="AL240" s="105"/>
      <c r="AM240" s="105"/>
      <c r="AO240" s="105"/>
      <c r="AR240" s="104"/>
      <c r="AU240" s="101"/>
      <c r="AV240" s="101"/>
      <c r="BH240" s="104"/>
      <c r="BI240" s="104"/>
      <c r="BJ240" s="108"/>
      <c r="BM240" s="109"/>
      <c r="BN240" s="110"/>
      <c r="BP240" s="111"/>
      <c r="BQ240" s="111"/>
      <c r="BR240" s="111"/>
      <c r="BS240" s="111"/>
      <c r="BT240" s="111"/>
      <c r="BU240" s="111"/>
      <c r="CB240" s="112"/>
      <c r="CU240" s="113"/>
      <c r="CV240" s="113"/>
    </row>
    <row r="241" spans="8:100" x14ac:dyDescent="0.25">
      <c r="H241" s="32">
        <f t="shared" si="19"/>
        <v>208</v>
      </c>
      <c r="I241" s="45" t="s">
        <v>554</v>
      </c>
      <c r="J241" s="32" t="s">
        <v>555</v>
      </c>
      <c r="K241" s="35">
        <v>3.6302848441482056</v>
      </c>
      <c r="L241" s="39" t="s">
        <v>2</v>
      </c>
      <c r="M241" s="35">
        <v>-0.46947156278589086</v>
      </c>
      <c r="N241" s="35">
        <v>-0.88294759285892688</v>
      </c>
      <c r="O241" s="37">
        <v>-2.3473578139294542</v>
      </c>
      <c r="P241" s="39">
        <v>-4.4147379642946341</v>
      </c>
      <c r="Q241" s="39">
        <v>9.4147379642946341</v>
      </c>
      <c r="R241" s="41">
        <v>9.7029572627599645</v>
      </c>
      <c r="S241" s="35">
        <f t="shared" si="18"/>
        <v>-2.0741941216801507E-2</v>
      </c>
      <c r="T241" s="35">
        <f t="shared" si="20"/>
        <v>0.9978668672506531</v>
      </c>
      <c r="U241" s="20">
        <f t="shared" si="21"/>
        <v>5</v>
      </c>
      <c r="AA241" s="30"/>
      <c r="AB241" s="30"/>
      <c r="AJ241" s="105"/>
      <c r="AK241" s="105"/>
      <c r="AL241" s="105"/>
      <c r="AM241" s="105"/>
      <c r="AO241" s="105"/>
      <c r="AR241" s="104"/>
      <c r="AU241" s="101"/>
      <c r="AV241" s="101"/>
      <c r="BH241" s="104"/>
      <c r="BI241" s="104"/>
      <c r="BJ241" s="108"/>
      <c r="BM241" s="109"/>
      <c r="BN241" s="110"/>
      <c r="BP241" s="111"/>
      <c r="BQ241" s="111"/>
      <c r="BR241" s="111"/>
      <c r="BS241" s="111"/>
      <c r="BT241" s="111"/>
      <c r="BU241" s="111"/>
      <c r="CB241" s="112"/>
      <c r="CU241" s="113"/>
      <c r="CV241" s="113"/>
    </row>
    <row r="242" spans="8:100" x14ac:dyDescent="0.25">
      <c r="H242" s="32">
        <f t="shared" si="19"/>
        <v>209</v>
      </c>
      <c r="I242" s="44" t="s">
        <v>556</v>
      </c>
      <c r="J242" s="66" t="s">
        <v>557</v>
      </c>
      <c r="K242" s="34">
        <v>3.6477381366681487</v>
      </c>
      <c r="L242" s="38" t="s">
        <v>2</v>
      </c>
      <c r="M242" s="34">
        <v>-0.48480962024633695</v>
      </c>
      <c r="N242" s="34">
        <v>-0.87461970713939585</v>
      </c>
      <c r="O242" s="36">
        <v>-2.4240481012316848</v>
      </c>
      <c r="P242" s="38">
        <v>-4.3730985356969789</v>
      </c>
      <c r="Q242" s="38">
        <v>9.3730985356969789</v>
      </c>
      <c r="R242" s="40">
        <v>9.6814764037810779</v>
      </c>
      <c r="S242" s="35">
        <f t="shared" si="18"/>
        <v>-2.148085897888663E-2</v>
      </c>
      <c r="T242" s="35">
        <f t="shared" si="20"/>
        <v>0.99778615339662158</v>
      </c>
      <c r="U242" s="20">
        <f t="shared" si="21"/>
        <v>5</v>
      </c>
      <c r="AA242" s="30"/>
      <c r="AB242" s="30"/>
      <c r="AJ242" s="105"/>
      <c r="AK242" s="105"/>
      <c r="AL242" s="105"/>
      <c r="AM242" s="105"/>
      <c r="AO242" s="105"/>
      <c r="AR242" s="104"/>
      <c r="AU242" s="101"/>
      <c r="AV242" s="101"/>
      <c r="BH242" s="104"/>
      <c r="BI242" s="104"/>
      <c r="BJ242" s="108"/>
      <c r="BM242" s="109"/>
      <c r="BN242" s="110"/>
      <c r="BP242" s="111"/>
      <c r="BQ242" s="111"/>
      <c r="BR242" s="111"/>
      <c r="BS242" s="111"/>
      <c r="BT242" s="111"/>
      <c r="BU242" s="111"/>
      <c r="CB242" s="112"/>
      <c r="CU242" s="113"/>
      <c r="CV242" s="113"/>
    </row>
    <row r="243" spans="8:100" x14ac:dyDescent="0.25">
      <c r="H243" s="32">
        <f t="shared" si="19"/>
        <v>210</v>
      </c>
      <c r="I243" s="45" t="s">
        <v>558</v>
      </c>
      <c r="J243" s="32" t="s">
        <v>559</v>
      </c>
      <c r="K243" s="35">
        <v>3.6651914291880923</v>
      </c>
      <c r="L243" s="39" t="s">
        <v>2</v>
      </c>
      <c r="M243" s="35">
        <v>-0.50000000000000011</v>
      </c>
      <c r="N243" s="35">
        <v>-0.8660254037844386</v>
      </c>
      <c r="O243" s="37">
        <v>-2.5000000000000004</v>
      </c>
      <c r="P243" s="39">
        <v>-4.3301270189221928</v>
      </c>
      <c r="Q243" s="39">
        <v>9.3301270189221928</v>
      </c>
      <c r="R243" s="41">
        <v>9.6592582628906829</v>
      </c>
      <c r="S243" s="35">
        <f t="shared" si="18"/>
        <v>-2.2218140890394977E-2</v>
      </c>
      <c r="T243" s="35">
        <f t="shared" si="20"/>
        <v>0.99770508753378584</v>
      </c>
      <c r="U243" s="20">
        <f t="shared" si="21"/>
        <v>5</v>
      </c>
      <c r="AA243" s="30"/>
      <c r="AB243" s="30"/>
      <c r="AJ243" s="105"/>
      <c r="AK243" s="105"/>
      <c r="AL243" s="105"/>
      <c r="AM243" s="105"/>
      <c r="AO243" s="105"/>
      <c r="AR243" s="104"/>
      <c r="AU243" s="101"/>
      <c r="AV243" s="101"/>
      <c r="BH243" s="104"/>
      <c r="BI243" s="104"/>
      <c r="BJ243" s="108"/>
      <c r="BM243" s="109"/>
      <c r="BN243" s="110"/>
      <c r="BP243" s="111"/>
      <c r="BQ243" s="111"/>
      <c r="BR243" s="111"/>
      <c r="BS243" s="111"/>
      <c r="BT243" s="111"/>
      <c r="BU243" s="111"/>
      <c r="CB243" s="112"/>
      <c r="CU243" s="113"/>
      <c r="CV243" s="113"/>
    </row>
    <row r="244" spans="8:100" x14ac:dyDescent="0.25">
      <c r="H244" s="32">
        <f t="shared" si="19"/>
        <v>211</v>
      </c>
      <c r="I244" s="44" t="s">
        <v>560</v>
      </c>
      <c r="J244" s="66" t="s">
        <v>561</v>
      </c>
      <c r="K244" s="34">
        <v>3.6826447217080354</v>
      </c>
      <c r="L244" s="38" t="s">
        <v>2</v>
      </c>
      <c r="M244" s="34">
        <v>-0.51503807491005416</v>
      </c>
      <c r="N244" s="34">
        <v>-0.85716730070211233</v>
      </c>
      <c r="O244" s="36">
        <v>-2.5751903745502709</v>
      </c>
      <c r="P244" s="38">
        <v>-4.2858365035105619</v>
      </c>
      <c r="Q244" s="38">
        <v>9.2858365035105628</v>
      </c>
      <c r="R244" s="40">
        <v>9.6363045320862302</v>
      </c>
      <c r="S244" s="35">
        <f t="shared" si="18"/>
        <v>-2.2953730804452732E-2</v>
      </c>
      <c r="T244" s="35">
        <f t="shared" si="20"/>
        <v>0.99762365492466054</v>
      </c>
      <c r="U244" s="20">
        <f t="shared" si="21"/>
        <v>5.0000000000000009</v>
      </c>
      <c r="AA244" s="30"/>
      <c r="AB244" s="30"/>
      <c r="AJ244" s="105"/>
      <c r="AK244" s="105"/>
      <c r="AL244" s="105"/>
      <c r="AM244" s="105"/>
      <c r="AO244" s="105"/>
      <c r="AR244" s="104"/>
      <c r="AU244" s="101"/>
      <c r="AV244" s="101"/>
      <c r="BH244" s="104"/>
      <c r="BI244" s="104"/>
      <c r="BJ244" s="108"/>
      <c r="BM244" s="109"/>
      <c r="BN244" s="110"/>
      <c r="BP244" s="111"/>
      <c r="BQ244" s="111"/>
      <c r="BR244" s="111"/>
      <c r="BS244" s="111"/>
      <c r="BT244" s="111"/>
      <c r="BU244" s="111"/>
      <c r="CB244" s="112"/>
      <c r="CU244" s="113"/>
      <c r="CV244" s="113"/>
    </row>
    <row r="245" spans="8:100" x14ac:dyDescent="0.25">
      <c r="H245" s="32">
        <f t="shared" si="19"/>
        <v>212</v>
      </c>
      <c r="I245" s="45" t="s">
        <v>562</v>
      </c>
      <c r="J245" s="32" t="s">
        <v>563</v>
      </c>
      <c r="K245" s="35">
        <v>3.7000980142279785</v>
      </c>
      <c r="L245" s="39" t="s">
        <v>2</v>
      </c>
      <c r="M245" s="35">
        <v>-0.52991926423320479</v>
      </c>
      <c r="N245" s="35">
        <v>-0.84804809615642607</v>
      </c>
      <c r="O245" s="37">
        <v>-2.6495963211660238</v>
      </c>
      <c r="P245" s="39">
        <v>-4.2402404807821306</v>
      </c>
      <c r="Q245" s="39">
        <v>9.2402404807821306</v>
      </c>
      <c r="R245" s="41">
        <v>9.6126169593831889</v>
      </c>
      <c r="S245" s="35">
        <f t="shared" si="18"/>
        <v>-2.3687572703041226E-2</v>
      </c>
      <c r="T245" s="35">
        <f t="shared" si="20"/>
        <v>0.9975418405858627</v>
      </c>
      <c r="U245" s="20">
        <f t="shared" si="21"/>
        <v>5</v>
      </c>
      <c r="AA245" s="30"/>
      <c r="AB245" s="30"/>
      <c r="AJ245" s="105"/>
      <c r="AK245" s="105"/>
      <c r="AL245" s="105"/>
      <c r="AM245" s="105"/>
      <c r="AO245" s="105"/>
      <c r="AR245" s="104"/>
      <c r="AU245" s="101"/>
      <c r="AV245" s="101"/>
      <c r="BH245" s="104"/>
      <c r="BI245" s="104"/>
      <c r="BJ245" s="108"/>
      <c r="BM245" s="109"/>
      <c r="BN245" s="110"/>
      <c r="BP245" s="111"/>
      <c r="BQ245" s="111"/>
      <c r="BR245" s="111"/>
      <c r="BS245" s="111"/>
      <c r="BT245" s="111"/>
      <c r="BU245" s="111"/>
      <c r="CB245" s="112"/>
      <c r="CU245" s="113"/>
      <c r="CV245" s="113"/>
    </row>
    <row r="246" spans="8:100" x14ac:dyDescent="0.25">
      <c r="H246" s="32">
        <f t="shared" si="19"/>
        <v>213</v>
      </c>
      <c r="I246" s="44" t="s">
        <v>564</v>
      </c>
      <c r="J246" s="66" t="s">
        <v>565</v>
      </c>
      <c r="K246" s="34">
        <v>3.717551306747922</v>
      </c>
      <c r="L246" s="38" t="s">
        <v>2</v>
      </c>
      <c r="M246" s="34">
        <v>-0.54463903501502708</v>
      </c>
      <c r="N246" s="34">
        <v>-0.83867056794542405</v>
      </c>
      <c r="O246" s="36">
        <v>-2.7231951750751353</v>
      </c>
      <c r="P246" s="38">
        <v>-4.1933528397271207</v>
      </c>
      <c r="Q246" s="38">
        <v>9.1933528397271207</v>
      </c>
      <c r="R246" s="40">
        <v>9.5881973486819305</v>
      </c>
      <c r="S246" s="35">
        <f t="shared" ref="S246:S309" si="22">R246-R245</f>
        <v>-2.4419610701258421E-2</v>
      </c>
      <c r="T246" s="35">
        <f t="shared" si="20"/>
        <v>0.99745962927635212</v>
      </c>
      <c r="U246" s="20">
        <f t="shared" si="21"/>
        <v>5</v>
      </c>
      <c r="AA246" s="30"/>
      <c r="AB246" s="30"/>
      <c r="AJ246" s="105"/>
      <c r="AK246" s="105"/>
      <c r="AL246" s="105"/>
      <c r="AM246" s="105"/>
      <c r="AO246" s="105"/>
      <c r="AR246" s="104"/>
      <c r="AU246" s="101"/>
      <c r="AV246" s="101"/>
      <c r="BH246" s="104"/>
      <c r="BI246" s="104"/>
      <c r="BJ246" s="108"/>
      <c r="BM246" s="109"/>
      <c r="BN246" s="110"/>
      <c r="BP246" s="111"/>
      <c r="BQ246" s="111"/>
      <c r="BR246" s="111"/>
      <c r="BS246" s="111"/>
      <c r="BT246" s="111"/>
      <c r="BU246" s="111"/>
      <c r="CB246" s="112"/>
      <c r="CU246" s="113"/>
      <c r="CV246" s="113"/>
    </row>
    <row r="247" spans="8:100" x14ac:dyDescent="0.25">
      <c r="H247" s="32">
        <f t="shared" si="19"/>
        <v>214</v>
      </c>
      <c r="I247" s="45" t="s">
        <v>566</v>
      </c>
      <c r="J247" s="32" t="s">
        <v>567</v>
      </c>
      <c r="K247" s="35">
        <v>3.7350045992678651</v>
      </c>
      <c r="L247" s="39" t="s">
        <v>2</v>
      </c>
      <c r="M247" s="35">
        <v>-0.55919290347074668</v>
      </c>
      <c r="N247" s="35">
        <v>-0.82903757255504185</v>
      </c>
      <c r="O247" s="37">
        <v>-2.7959645173537333</v>
      </c>
      <c r="P247" s="39">
        <v>-4.1451878627752095</v>
      </c>
      <c r="Q247" s="39">
        <v>9.1451878627752095</v>
      </c>
      <c r="R247" s="41">
        <v>9.5630475596303555</v>
      </c>
      <c r="S247" s="35">
        <f t="shared" si="22"/>
        <v>-2.5149789051575056E-2</v>
      </c>
      <c r="T247" s="35">
        <f t="shared" si="20"/>
        <v>0.9973770054852874</v>
      </c>
      <c r="U247" s="20">
        <f t="shared" si="21"/>
        <v>5</v>
      </c>
      <c r="AA247" s="30"/>
      <c r="AB247" s="30"/>
      <c r="AJ247" s="105"/>
      <c r="AK247" s="105"/>
      <c r="AL247" s="105"/>
      <c r="AM247" s="105"/>
      <c r="AO247" s="105"/>
      <c r="AR247" s="104"/>
      <c r="AU247" s="101"/>
      <c r="AV247" s="101"/>
      <c r="BH247" s="104"/>
      <c r="BI247" s="104"/>
      <c r="BJ247" s="108"/>
      <c r="BM247" s="109"/>
      <c r="BN247" s="110"/>
      <c r="BP247" s="111"/>
      <c r="BQ247" s="111"/>
      <c r="BR247" s="111"/>
      <c r="BS247" s="111"/>
      <c r="BT247" s="111"/>
      <c r="BU247" s="111"/>
      <c r="CB247" s="112"/>
      <c r="CU247" s="113"/>
      <c r="CV247" s="113"/>
    </row>
    <row r="248" spans="8:100" x14ac:dyDescent="0.25">
      <c r="H248" s="32">
        <f t="shared" si="19"/>
        <v>215</v>
      </c>
      <c r="I248" s="44" t="s">
        <v>568</v>
      </c>
      <c r="J248" s="66" t="s">
        <v>569</v>
      </c>
      <c r="K248" s="34">
        <v>3.7524578917878082</v>
      </c>
      <c r="L248" s="38" t="s">
        <v>2</v>
      </c>
      <c r="M248" s="34">
        <v>-0.57357643635104583</v>
      </c>
      <c r="N248" s="34">
        <v>-0.81915204428899202</v>
      </c>
      <c r="O248" s="36">
        <v>-2.8678821817552294</v>
      </c>
      <c r="P248" s="38">
        <v>-4.0957602214449604</v>
      </c>
      <c r="Q248" s="38">
        <v>9.0957602214449604</v>
      </c>
      <c r="R248" s="40">
        <v>9.53716950748227</v>
      </c>
      <c r="S248" s="35">
        <f t="shared" si="22"/>
        <v>-2.5878052148085473E-2</v>
      </c>
      <c r="T248" s="35">
        <f t="shared" si="20"/>
        <v>0.99729395341948024</v>
      </c>
      <c r="U248" s="20">
        <f t="shared" si="21"/>
        <v>5</v>
      </c>
      <c r="AA248" s="30"/>
      <c r="AB248" s="30"/>
      <c r="AJ248" s="105"/>
      <c r="AK248" s="105"/>
      <c r="AL248" s="105"/>
      <c r="AM248" s="105"/>
      <c r="AO248" s="105"/>
      <c r="AR248" s="104"/>
      <c r="AU248" s="101"/>
      <c r="AV248" s="101"/>
      <c r="BH248" s="104"/>
      <c r="BI248" s="104"/>
      <c r="BJ248" s="108"/>
      <c r="BM248" s="109"/>
      <c r="BN248" s="110"/>
      <c r="BP248" s="111"/>
      <c r="BQ248" s="111"/>
      <c r="BR248" s="111"/>
      <c r="BS248" s="111"/>
      <c r="BT248" s="111"/>
      <c r="BU248" s="111"/>
      <c r="CB248" s="112"/>
      <c r="CU248" s="113"/>
      <c r="CV248" s="113"/>
    </row>
    <row r="249" spans="8:100" x14ac:dyDescent="0.25">
      <c r="H249" s="32">
        <f t="shared" si="19"/>
        <v>216</v>
      </c>
      <c r="I249" s="45" t="s">
        <v>570</v>
      </c>
      <c r="J249" s="32" t="s">
        <v>571</v>
      </c>
      <c r="K249" s="46">
        <v>3.7699111843077517</v>
      </c>
      <c r="L249" s="38" t="s">
        <v>2</v>
      </c>
      <c r="M249" s="35">
        <v>-0.58778525229247303</v>
      </c>
      <c r="N249" s="35">
        <v>-0.80901699437494756</v>
      </c>
      <c r="O249" s="37">
        <v>-2.938926261462365</v>
      </c>
      <c r="P249" s="39">
        <v>-4.0450849718747381</v>
      </c>
      <c r="Q249" s="35">
        <v>9.0450849718747381</v>
      </c>
      <c r="R249" s="39">
        <v>9.5105651629515364</v>
      </c>
      <c r="S249" s="35">
        <f t="shared" si="22"/>
        <v>-2.660434453073357E-2</v>
      </c>
      <c r="T249" s="35">
        <f t="shared" si="20"/>
        <v>0.99721045699042454</v>
      </c>
      <c r="U249" s="20">
        <f t="shared" si="21"/>
        <v>5</v>
      </c>
      <c r="AA249" s="30"/>
      <c r="AB249" s="30"/>
      <c r="AJ249" s="105"/>
      <c r="AK249" s="105"/>
      <c r="AL249" s="105"/>
      <c r="AM249" s="105"/>
      <c r="AO249" s="105"/>
      <c r="AR249" s="104"/>
      <c r="AU249" s="101"/>
      <c r="AV249" s="101"/>
      <c r="BH249" s="104"/>
      <c r="BI249" s="104"/>
      <c r="BJ249" s="108"/>
      <c r="BM249" s="109"/>
      <c r="BN249" s="110"/>
      <c r="BP249" s="111"/>
      <c r="BQ249" s="111"/>
      <c r="BR249" s="111"/>
      <c r="BS249" s="111"/>
      <c r="BT249" s="111"/>
      <c r="BU249" s="111"/>
      <c r="CB249" s="112"/>
      <c r="CU249" s="113"/>
      <c r="CV249" s="113"/>
    </row>
    <row r="250" spans="8:100" x14ac:dyDescent="0.25">
      <c r="H250" s="32">
        <f t="shared" si="19"/>
        <v>217</v>
      </c>
      <c r="I250" s="44" t="s">
        <v>572</v>
      </c>
      <c r="J250" s="66" t="s">
        <v>573</v>
      </c>
      <c r="K250" s="34">
        <v>3.7873644768276948</v>
      </c>
      <c r="L250" s="38" t="s">
        <v>2</v>
      </c>
      <c r="M250" s="34">
        <v>-0.60181502315204805</v>
      </c>
      <c r="N250" s="34">
        <v>-0.79863551004729305</v>
      </c>
      <c r="O250" s="36">
        <v>-3.0090751157602402</v>
      </c>
      <c r="P250" s="38">
        <v>-3.9931775502364655</v>
      </c>
      <c r="Q250" s="38">
        <v>8.9931775502364655</v>
      </c>
      <c r="R250" s="40">
        <v>9.4832365520619941</v>
      </c>
      <c r="S250" s="35">
        <f t="shared" si="22"/>
        <v>-2.7328610889542304E-2</v>
      </c>
      <c r="T250" s="35">
        <f t="shared" si="20"/>
        <v>0.99712649980087398</v>
      </c>
      <c r="U250" s="20">
        <f t="shared" si="21"/>
        <v>5</v>
      </c>
      <c r="AA250" s="30"/>
      <c r="AB250" s="30"/>
      <c r="AJ250" s="105"/>
      <c r="AK250" s="105"/>
      <c r="AL250" s="105"/>
      <c r="AM250" s="105"/>
      <c r="AO250" s="105"/>
      <c r="AR250" s="104"/>
      <c r="AU250" s="101"/>
      <c r="AV250" s="101"/>
      <c r="BH250" s="104"/>
      <c r="BI250" s="104"/>
      <c r="BJ250" s="108"/>
      <c r="BM250" s="109"/>
      <c r="BN250" s="110"/>
      <c r="BP250" s="111"/>
      <c r="BQ250" s="111"/>
      <c r="BR250" s="111"/>
      <c r="BS250" s="111"/>
      <c r="BT250" s="111"/>
      <c r="BU250" s="111"/>
      <c r="CB250" s="112"/>
      <c r="CU250" s="113"/>
      <c r="CV250" s="113"/>
    </row>
    <row r="251" spans="8:100" x14ac:dyDescent="0.25">
      <c r="H251" s="32">
        <f t="shared" si="19"/>
        <v>218</v>
      </c>
      <c r="I251" s="45" t="s">
        <v>574</v>
      </c>
      <c r="J251" s="32" t="s">
        <v>575</v>
      </c>
      <c r="K251" s="35">
        <v>3.8048177693476379</v>
      </c>
      <c r="L251" s="39" t="s">
        <v>2</v>
      </c>
      <c r="M251" s="35">
        <v>-0.61566147532565785</v>
      </c>
      <c r="N251" s="35">
        <v>-0.78801075360672224</v>
      </c>
      <c r="O251" s="37">
        <v>-3.0783073766282891</v>
      </c>
      <c r="P251" s="39">
        <v>-3.9400537680336112</v>
      </c>
      <c r="Q251" s="39">
        <v>8.9400537680336107</v>
      </c>
      <c r="R251" s="41">
        <v>9.4551857559931687</v>
      </c>
      <c r="S251" s="35">
        <f t="shared" si="22"/>
        <v>-2.8050796068825434E-2</v>
      </c>
      <c r="T251" s="35">
        <f t="shared" si="20"/>
        <v>0.99704206513094662</v>
      </c>
      <c r="U251" s="20">
        <f t="shared" si="21"/>
        <v>5</v>
      </c>
      <c r="AA251" s="30"/>
      <c r="AB251" s="30"/>
      <c r="AJ251" s="105"/>
      <c r="AK251" s="105"/>
      <c r="AL251" s="105"/>
      <c r="AM251" s="105"/>
      <c r="AO251" s="105"/>
      <c r="AR251" s="104"/>
      <c r="AU251" s="101"/>
      <c r="AV251" s="101"/>
      <c r="BH251" s="104"/>
      <c r="BI251" s="104"/>
      <c r="BJ251" s="108"/>
      <c r="BM251" s="109"/>
      <c r="BN251" s="110"/>
      <c r="BP251" s="111"/>
      <c r="BQ251" s="111"/>
      <c r="BR251" s="111"/>
      <c r="BS251" s="111"/>
      <c r="BT251" s="111"/>
      <c r="BU251" s="111"/>
      <c r="CB251" s="112"/>
      <c r="CU251" s="113"/>
      <c r="CV251" s="113"/>
    </row>
    <row r="252" spans="8:100" x14ac:dyDescent="0.25">
      <c r="H252" s="32">
        <f t="shared" si="19"/>
        <v>219</v>
      </c>
      <c r="I252" s="44" t="s">
        <v>576</v>
      </c>
      <c r="J252" s="66" t="s">
        <v>577</v>
      </c>
      <c r="K252" s="34">
        <v>3.8222710618675819</v>
      </c>
      <c r="L252" s="38" t="s">
        <v>2</v>
      </c>
      <c r="M252" s="34">
        <v>-0.62932039104983761</v>
      </c>
      <c r="N252" s="34">
        <v>-0.77714596145697079</v>
      </c>
      <c r="O252" s="36">
        <v>-3.1466019552491882</v>
      </c>
      <c r="P252" s="38">
        <v>-3.8857298072848541</v>
      </c>
      <c r="Q252" s="38">
        <v>8.8857298072848536</v>
      </c>
      <c r="R252" s="40">
        <v>9.4264149109217836</v>
      </c>
      <c r="S252" s="35">
        <f t="shared" si="22"/>
        <v>-2.8770845071385054E-2</v>
      </c>
      <c r="T252" s="35">
        <f t="shared" si="20"/>
        <v>0.99695713592372859</v>
      </c>
      <c r="U252" s="20">
        <f t="shared" si="21"/>
        <v>5</v>
      </c>
      <c r="AA252" s="30"/>
      <c r="AB252" s="30"/>
      <c r="AJ252" s="105"/>
      <c r="AK252" s="105"/>
      <c r="AL252" s="105"/>
      <c r="AM252" s="105"/>
      <c r="AO252" s="105"/>
      <c r="AR252" s="104"/>
      <c r="AU252" s="101"/>
      <c r="AV252" s="101"/>
      <c r="BH252" s="104"/>
      <c r="BI252" s="104"/>
      <c r="BJ252" s="108"/>
      <c r="BM252" s="109"/>
      <c r="BN252" s="110"/>
      <c r="BP252" s="111"/>
      <c r="BQ252" s="111"/>
      <c r="BR252" s="111"/>
      <c r="BS252" s="111"/>
      <c r="BT252" s="111"/>
      <c r="BU252" s="111"/>
      <c r="CB252" s="112"/>
      <c r="CU252" s="113"/>
      <c r="CV252" s="113"/>
    </row>
    <row r="253" spans="8:100" x14ac:dyDescent="0.25">
      <c r="H253" s="32">
        <f t="shared" si="19"/>
        <v>220</v>
      </c>
      <c r="I253" s="45" t="s">
        <v>578</v>
      </c>
      <c r="J253" s="32" t="s">
        <v>579</v>
      </c>
      <c r="K253" s="35">
        <v>3.839724354387525</v>
      </c>
      <c r="L253" s="39" t="s">
        <v>2</v>
      </c>
      <c r="M253" s="35">
        <v>-0.64278760968653925</v>
      </c>
      <c r="N253" s="35">
        <v>-0.76604444311897801</v>
      </c>
      <c r="O253" s="37">
        <v>-3.2139380484326963</v>
      </c>
      <c r="P253" s="39">
        <v>-3.83022221559489</v>
      </c>
      <c r="Q253" s="39">
        <v>8.8302222155948904</v>
      </c>
      <c r="R253" s="41">
        <v>9.3969262078590852</v>
      </c>
      <c r="S253" s="35">
        <f t="shared" si="22"/>
        <v>-2.9488703062698463E-2</v>
      </c>
      <c r="T253" s="35">
        <f t="shared" si="20"/>
        <v>0.99687169477034887</v>
      </c>
      <c r="U253" s="20">
        <f t="shared" si="21"/>
        <v>5</v>
      </c>
      <c r="AA253" s="30"/>
      <c r="AB253" s="30"/>
      <c r="AJ253" s="105"/>
      <c r="AK253" s="105"/>
      <c r="AL253" s="105"/>
      <c r="AM253" s="105"/>
      <c r="AO253" s="105"/>
      <c r="AR253" s="104"/>
      <c r="AU253" s="101"/>
      <c r="AV253" s="101"/>
      <c r="BH253" s="104"/>
      <c r="BI253" s="104"/>
      <c r="BJ253" s="108"/>
      <c r="BM253" s="109"/>
      <c r="BN253" s="110"/>
      <c r="BP253" s="111"/>
      <c r="BQ253" s="111"/>
      <c r="BR253" s="111"/>
      <c r="BS253" s="111"/>
      <c r="BT253" s="111"/>
      <c r="BU253" s="111"/>
      <c r="CB253" s="112"/>
      <c r="CU253" s="113"/>
      <c r="CV253" s="113"/>
    </row>
    <row r="254" spans="8:100" x14ac:dyDescent="0.25">
      <c r="H254" s="32">
        <f t="shared" si="19"/>
        <v>221</v>
      </c>
      <c r="I254" s="44" t="s">
        <v>580</v>
      </c>
      <c r="J254" s="66" t="s">
        <v>581</v>
      </c>
      <c r="K254" s="34">
        <v>3.8571776469074686</v>
      </c>
      <c r="L254" s="38" t="s">
        <v>2</v>
      </c>
      <c r="M254" s="34">
        <v>-0.65605902899050739</v>
      </c>
      <c r="N254" s="34">
        <v>-0.7547095802227719</v>
      </c>
      <c r="O254" s="36">
        <v>-3.2802951449525368</v>
      </c>
      <c r="P254" s="38">
        <v>-3.7735479011138597</v>
      </c>
      <c r="Q254" s="38">
        <v>8.7735479011138597</v>
      </c>
      <c r="R254" s="40">
        <v>9.3667218924839766</v>
      </c>
      <c r="S254" s="35">
        <f t="shared" si="22"/>
        <v>-3.0204315375108592E-2</v>
      </c>
      <c r="T254" s="35">
        <f t="shared" si="20"/>
        <v>0.99678572389449571</v>
      </c>
      <c r="U254" s="20">
        <f t="shared" si="21"/>
        <v>5</v>
      </c>
      <c r="AA254" s="30"/>
      <c r="AB254" s="30"/>
      <c r="AJ254" s="105"/>
      <c r="AK254" s="105"/>
      <c r="AL254" s="105"/>
      <c r="AM254" s="105"/>
      <c r="AO254" s="105"/>
      <c r="AR254" s="104"/>
      <c r="AU254" s="101"/>
      <c r="AV254" s="101"/>
      <c r="BH254" s="104"/>
      <c r="BI254" s="104"/>
      <c r="BJ254" s="108"/>
      <c r="BM254" s="109"/>
      <c r="BN254" s="110"/>
      <c r="BP254" s="111"/>
      <c r="BQ254" s="111"/>
      <c r="BR254" s="111"/>
      <c r="BS254" s="111"/>
      <c r="BT254" s="111"/>
      <c r="BU254" s="111"/>
      <c r="CB254" s="112"/>
      <c r="CU254" s="113"/>
      <c r="CV254" s="113"/>
    </row>
    <row r="255" spans="8:100" x14ac:dyDescent="0.25">
      <c r="H255" s="32">
        <f t="shared" si="19"/>
        <v>222</v>
      </c>
      <c r="I255" s="45" t="s">
        <v>582</v>
      </c>
      <c r="J255" s="32" t="s">
        <v>583</v>
      </c>
      <c r="K255" s="35">
        <v>3.8746309394274117</v>
      </c>
      <c r="L255" s="39" t="s">
        <v>2</v>
      </c>
      <c r="M255" s="35">
        <v>-0.66913060635885824</v>
      </c>
      <c r="N255" s="35">
        <v>-0.74314482547739424</v>
      </c>
      <c r="O255" s="37">
        <v>-3.3456530317942912</v>
      </c>
      <c r="P255" s="39">
        <v>-3.715724127386971</v>
      </c>
      <c r="Q255" s="39">
        <v>8.7157241273869701</v>
      </c>
      <c r="R255" s="41">
        <v>9.3358042649720172</v>
      </c>
      <c r="S255" s="35">
        <f t="shared" si="22"/>
        <v>-3.0917627511959367E-2</v>
      </c>
      <c r="T255" s="35">
        <f t="shared" si="20"/>
        <v>0.99669920513634891</v>
      </c>
      <c r="U255" s="20">
        <f t="shared" si="21"/>
        <v>4.9999999999999991</v>
      </c>
      <c r="AA255" s="30"/>
      <c r="AB255" s="30"/>
      <c r="AJ255" s="105"/>
      <c r="AK255" s="105"/>
      <c r="AL255" s="105"/>
      <c r="AM255" s="105"/>
      <c r="AO255" s="105"/>
      <c r="AR255" s="104"/>
      <c r="AU255" s="101"/>
      <c r="AV255" s="101"/>
      <c r="BH255" s="104"/>
      <c r="BI255" s="104"/>
      <c r="BJ255" s="108"/>
      <c r="BM255" s="109"/>
      <c r="BN255" s="110"/>
      <c r="BP255" s="111"/>
      <c r="BQ255" s="111"/>
      <c r="BR255" s="111"/>
      <c r="BS255" s="111"/>
      <c r="BT255" s="111"/>
      <c r="BU255" s="111"/>
      <c r="CB255" s="112"/>
      <c r="CU255" s="113"/>
      <c r="CV255" s="113"/>
    </row>
    <row r="256" spans="8:100" x14ac:dyDescent="0.25">
      <c r="H256" s="32">
        <f t="shared" si="19"/>
        <v>223</v>
      </c>
      <c r="I256" s="44" t="s">
        <v>584</v>
      </c>
      <c r="J256" s="66" t="s">
        <v>585</v>
      </c>
      <c r="K256" s="34">
        <v>3.8920842319473548</v>
      </c>
      <c r="L256" s="38" t="s">
        <v>2</v>
      </c>
      <c r="M256" s="34">
        <v>-0.68199836006249837</v>
      </c>
      <c r="N256" s="34">
        <v>-0.73135370161917057</v>
      </c>
      <c r="O256" s="36">
        <v>-3.4099918003124916</v>
      </c>
      <c r="P256" s="38">
        <v>-3.656768508095853</v>
      </c>
      <c r="Q256" s="38">
        <v>8.656768508095853</v>
      </c>
      <c r="R256" s="40">
        <v>9.3041756798202453</v>
      </c>
      <c r="S256" s="35">
        <f t="shared" si="22"/>
        <v>-3.1628585151771915E-2</v>
      </c>
      <c r="T256" s="35">
        <f t="shared" si="20"/>
        <v>0.99661211993588572</v>
      </c>
      <c r="U256" s="20">
        <f t="shared" si="21"/>
        <v>5</v>
      </c>
      <c r="AA256" s="30"/>
      <c r="AB256" s="30"/>
      <c r="AJ256" s="105"/>
      <c r="AK256" s="105"/>
      <c r="AL256" s="105"/>
      <c r="AM256" s="105"/>
      <c r="AO256" s="105"/>
      <c r="AR256" s="104"/>
      <c r="AU256" s="101"/>
      <c r="AV256" s="101"/>
      <c r="BH256" s="104"/>
      <c r="BI256" s="104"/>
      <c r="BJ256" s="108"/>
      <c r="BM256" s="109"/>
      <c r="BN256" s="110"/>
      <c r="BP256" s="111"/>
      <c r="BQ256" s="111"/>
      <c r="BR256" s="111"/>
      <c r="BS256" s="111"/>
      <c r="BT256" s="111"/>
      <c r="BU256" s="111"/>
      <c r="CB256" s="112"/>
      <c r="CU256" s="113"/>
      <c r="CV256" s="113"/>
    </row>
    <row r="257" spans="8:100" x14ac:dyDescent="0.25">
      <c r="H257" s="32">
        <f t="shared" si="19"/>
        <v>224</v>
      </c>
      <c r="I257" s="45" t="s">
        <v>586</v>
      </c>
      <c r="J257" s="32" t="s">
        <v>587</v>
      </c>
      <c r="K257" s="35">
        <v>3.9095375244672983</v>
      </c>
      <c r="L257" s="39" t="s">
        <v>2</v>
      </c>
      <c r="M257" s="35">
        <v>-0.69465837045899737</v>
      </c>
      <c r="N257" s="35">
        <v>-0.71933980033865108</v>
      </c>
      <c r="O257" s="37">
        <v>-3.4732918522949867</v>
      </c>
      <c r="P257" s="39">
        <v>-3.5966990016932554</v>
      </c>
      <c r="Q257" s="39">
        <v>8.5966990016932563</v>
      </c>
      <c r="R257" s="41">
        <v>9.2718385456678742</v>
      </c>
      <c r="S257" s="35">
        <f t="shared" si="22"/>
        <v>-3.233713415237105E-2</v>
      </c>
      <c r="T257" s="35">
        <f t="shared" si="20"/>
        <v>0.99652444931553619</v>
      </c>
      <c r="U257" s="20">
        <f t="shared" si="21"/>
        <v>5.0000000000000009</v>
      </c>
      <c r="AA257" s="30"/>
      <c r="AB257" s="30"/>
      <c r="AJ257" s="105"/>
      <c r="AK257" s="105"/>
      <c r="AL257" s="105"/>
      <c r="AM257" s="105"/>
      <c r="AO257" s="105"/>
      <c r="AR257" s="104"/>
      <c r="AU257" s="101"/>
      <c r="AV257" s="101"/>
      <c r="BH257" s="104"/>
      <c r="BI257" s="104"/>
      <c r="BJ257" s="108"/>
      <c r="BM257" s="109"/>
      <c r="BN257" s="110"/>
      <c r="BP257" s="111"/>
      <c r="BQ257" s="111"/>
      <c r="BR257" s="111"/>
      <c r="BS257" s="111"/>
      <c r="BT257" s="111"/>
      <c r="BU257" s="111"/>
      <c r="CB257" s="112"/>
      <c r="CU257" s="113"/>
      <c r="CV257" s="113"/>
    </row>
    <row r="258" spans="8:100" x14ac:dyDescent="0.25">
      <c r="H258" s="32">
        <f t="shared" si="19"/>
        <v>225</v>
      </c>
      <c r="I258" s="44" t="s">
        <v>588</v>
      </c>
      <c r="J258" s="66" t="s">
        <v>589</v>
      </c>
      <c r="K258" s="34">
        <v>3.9269908169872414</v>
      </c>
      <c r="L258" s="38" t="s">
        <v>2</v>
      </c>
      <c r="M258" s="34">
        <v>-0.70710678118654746</v>
      </c>
      <c r="N258" s="34">
        <v>-0.70710678118654768</v>
      </c>
      <c r="O258" s="36">
        <v>-3.5355339059327373</v>
      </c>
      <c r="P258" s="38">
        <v>-3.5355339059327386</v>
      </c>
      <c r="Q258" s="38">
        <v>8.5355339059327378</v>
      </c>
      <c r="R258" s="40">
        <v>9.2387953251128678</v>
      </c>
      <c r="S258" s="35">
        <f t="shared" si="22"/>
        <v>-3.3043220555006414E-2</v>
      </c>
      <c r="T258" s="35">
        <f t="shared" si="20"/>
        <v>0.99643617386214678</v>
      </c>
      <c r="U258" s="20">
        <f t="shared" si="21"/>
        <v>4.9999999999999991</v>
      </c>
      <c r="AA258" s="30"/>
      <c r="AB258" s="30"/>
      <c r="AJ258" s="105"/>
      <c r="AK258" s="105"/>
      <c r="AL258" s="105"/>
      <c r="AM258" s="105"/>
      <c r="AO258" s="105"/>
      <c r="AR258" s="104"/>
      <c r="AU258" s="101"/>
      <c r="AV258" s="101"/>
      <c r="BH258" s="104"/>
      <c r="BI258" s="104"/>
      <c r="BJ258" s="108"/>
      <c r="BM258" s="109"/>
      <c r="BN258" s="110"/>
      <c r="BP258" s="111"/>
      <c r="BQ258" s="111"/>
      <c r="BR258" s="111"/>
      <c r="BS258" s="111"/>
      <c r="BT258" s="111"/>
      <c r="BU258" s="111"/>
      <c r="CB258" s="112"/>
      <c r="CU258" s="113"/>
      <c r="CV258" s="113"/>
    </row>
    <row r="259" spans="8:100" x14ac:dyDescent="0.25">
      <c r="H259" s="32">
        <f t="shared" si="19"/>
        <v>226</v>
      </c>
      <c r="I259" s="45" t="s">
        <v>590</v>
      </c>
      <c r="J259" s="32" t="s">
        <v>591</v>
      </c>
      <c r="K259" s="35">
        <v>3.9444441095071845</v>
      </c>
      <c r="L259" s="39" t="s">
        <v>2</v>
      </c>
      <c r="M259" s="35">
        <v>-0.71933980033865086</v>
      </c>
      <c r="N259" s="35">
        <v>-0.69465837045899759</v>
      </c>
      <c r="O259" s="37">
        <v>-3.5966990016932545</v>
      </c>
      <c r="P259" s="39">
        <v>-3.473291852294988</v>
      </c>
      <c r="Q259" s="39">
        <v>8.473291852294988</v>
      </c>
      <c r="R259" s="41">
        <v>9.2050485345244031</v>
      </c>
      <c r="S259" s="35">
        <f t="shared" si="22"/>
        <v>-3.3746790588464748E-2</v>
      </c>
      <c r="T259" s="35">
        <f t="shared" si="20"/>
        <v>0.99634727370821452</v>
      </c>
      <c r="U259" s="20">
        <f t="shared" si="21"/>
        <v>5</v>
      </c>
      <c r="AA259" s="30"/>
      <c r="AB259" s="30"/>
      <c r="AJ259" s="105"/>
      <c r="AK259" s="105"/>
      <c r="AL259" s="105"/>
      <c r="AM259" s="105"/>
      <c r="AO259" s="105"/>
      <c r="AR259" s="104"/>
      <c r="AU259" s="101"/>
      <c r="AV259" s="101"/>
      <c r="BH259" s="104"/>
      <c r="BI259" s="104"/>
      <c r="BJ259" s="108"/>
      <c r="BM259" s="109"/>
      <c r="BN259" s="110"/>
      <c r="BP259" s="111"/>
      <c r="BQ259" s="111"/>
      <c r="BR259" s="111"/>
      <c r="BS259" s="111"/>
      <c r="BT259" s="111"/>
      <c r="BU259" s="111"/>
      <c r="CB259" s="112"/>
      <c r="CU259" s="113"/>
      <c r="CV259" s="113"/>
    </row>
    <row r="260" spans="8:100" x14ac:dyDescent="0.25">
      <c r="H260" s="32">
        <f t="shared" si="19"/>
        <v>227</v>
      </c>
      <c r="I260" s="44" t="s">
        <v>592</v>
      </c>
      <c r="J260" s="66" t="s">
        <v>593</v>
      </c>
      <c r="K260" s="34">
        <v>3.9618974020271276</v>
      </c>
      <c r="L260" s="38" t="s">
        <v>2</v>
      </c>
      <c r="M260" s="34">
        <v>-0.73135370161917013</v>
      </c>
      <c r="N260" s="34">
        <v>-0.68199836006249892</v>
      </c>
      <c r="O260" s="36">
        <v>-3.6567685080958507</v>
      </c>
      <c r="P260" s="38">
        <v>-3.4099918003124947</v>
      </c>
      <c r="Q260" s="38">
        <v>8.4099918003124952</v>
      </c>
      <c r="R260" s="40">
        <v>9.1706007438512422</v>
      </c>
      <c r="S260" s="35">
        <f t="shared" si="22"/>
        <v>-3.4447790673160839E-2</v>
      </c>
      <c r="T260" s="35">
        <f t="shared" si="20"/>
        <v>0.99625772851235261</v>
      </c>
      <c r="U260" s="20">
        <f t="shared" si="21"/>
        <v>5</v>
      </c>
      <c r="AA260" s="30"/>
      <c r="AB260" s="30"/>
      <c r="AJ260" s="105"/>
      <c r="AK260" s="105"/>
      <c r="AL260" s="105"/>
      <c r="AM260" s="105"/>
      <c r="AO260" s="105"/>
      <c r="AR260" s="104"/>
      <c r="AU260" s="101"/>
      <c r="AV260" s="101"/>
      <c r="BH260" s="104"/>
      <c r="BI260" s="104"/>
      <c r="BJ260" s="108"/>
      <c r="BM260" s="109"/>
      <c r="BN260" s="110"/>
      <c r="BP260" s="111"/>
      <c r="BQ260" s="111"/>
      <c r="BR260" s="111"/>
      <c r="BS260" s="111"/>
      <c r="BT260" s="111"/>
      <c r="BU260" s="111"/>
      <c r="CB260" s="112"/>
      <c r="CU260" s="113"/>
      <c r="CV260" s="113"/>
    </row>
    <row r="261" spans="8:100" x14ac:dyDescent="0.25">
      <c r="H261" s="32">
        <f t="shared" si="19"/>
        <v>228</v>
      </c>
      <c r="I261" s="45" t="s">
        <v>594</v>
      </c>
      <c r="J261" s="32" t="s">
        <v>595</v>
      </c>
      <c r="K261" s="35">
        <v>3.9793506945470711</v>
      </c>
      <c r="L261" s="39" t="s">
        <v>2</v>
      </c>
      <c r="M261" s="35">
        <v>-0.74314482547739402</v>
      </c>
      <c r="N261" s="35">
        <v>-0.66913060635885846</v>
      </c>
      <c r="O261" s="37">
        <v>-3.7157241273869701</v>
      </c>
      <c r="P261" s="39">
        <v>-3.3456530317942921</v>
      </c>
      <c r="Q261" s="39">
        <v>8.3456530317942921</v>
      </c>
      <c r="R261" s="41">
        <v>9.1354545764260102</v>
      </c>
      <c r="S261" s="35">
        <f t="shared" si="22"/>
        <v>-3.5146167425232022E-2</v>
      </c>
      <c r="T261" s="35">
        <f t="shared" si="20"/>
        <v>0.99616751743894238</v>
      </c>
      <c r="U261" s="20">
        <f t="shared" si="21"/>
        <v>5</v>
      </c>
      <c r="AA261" s="30"/>
      <c r="AB261" s="30"/>
      <c r="AJ261" s="105"/>
      <c r="AK261" s="105"/>
      <c r="AL261" s="105"/>
      <c r="AM261" s="105"/>
      <c r="AO261" s="105"/>
      <c r="AR261" s="104"/>
      <c r="AU261" s="101"/>
      <c r="AV261" s="101"/>
      <c r="BH261" s="104"/>
      <c r="BI261" s="104"/>
      <c r="BJ261" s="108"/>
      <c r="BM261" s="109"/>
      <c r="BN261" s="110"/>
      <c r="BP261" s="111"/>
      <c r="BQ261" s="111"/>
      <c r="BR261" s="111"/>
      <c r="BS261" s="111"/>
      <c r="BT261" s="111"/>
      <c r="BU261" s="111"/>
      <c r="CB261" s="112"/>
      <c r="CU261" s="113"/>
      <c r="CV261" s="113"/>
    </row>
    <row r="262" spans="8:100" x14ac:dyDescent="0.25">
      <c r="H262" s="32">
        <f t="shared" si="19"/>
        <v>229</v>
      </c>
      <c r="I262" s="44" t="s">
        <v>596</v>
      </c>
      <c r="J262" s="66" t="s">
        <v>597</v>
      </c>
      <c r="K262" s="34">
        <v>3.9968039870670142</v>
      </c>
      <c r="L262" s="38" t="s">
        <v>2</v>
      </c>
      <c r="M262" s="34">
        <v>-0.75470958022277168</v>
      </c>
      <c r="N262" s="34">
        <v>-0.65605902899050761</v>
      </c>
      <c r="O262" s="36">
        <v>-3.7735479011138584</v>
      </c>
      <c r="P262" s="38">
        <v>-3.2802951449525382</v>
      </c>
      <c r="Q262" s="38">
        <v>8.2802951449525377</v>
      </c>
      <c r="R262" s="40">
        <v>9.0996127087654326</v>
      </c>
      <c r="S262" s="35">
        <f t="shared" si="22"/>
        <v>-3.584186766057762E-2</v>
      </c>
      <c r="T262" s="35">
        <f t="shared" si="20"/>
        <v>0.99607661913693191</v>
      </c>
      <c r="U262" s="20">
        <f t="shared" si="21"/>
        <v>5</v>
      </c>
      <c r="AA262" s="30"/>
      <c r="AB262" s="30"/>
      <c r="AJ262" s="105"/>
      <c r="AK262" s="105"/>
      <c r="AL262" s="105"/>
      <c r="AM262" s="105"/>
      <c r="AO262" s="105"/>
      <c r="AR262" s="104"/>
      <c r="AU262" s="101"/>
      <c r="AV262" s="101"/>
      <c r="BH262" s="104"/>
      <c r="BI262" s="104"/>
      <c r="BJ262" s="108"/>
      <c r="BM262" s="109"/>
      <c r="BN262" s="110"/>
      <c r="BP262" s="111"/>
      <c r="BQ262" s="111"/>
      <c r="BR262" s="111"/>
      <c r="BS262" s="111"/>
      <c r="BT262" s="111"/>
      <c r="BU262" s="111"/>
      <c r="CB262" s="112"/>
      <c r="CU262" s="113"/>
      <c r="CV262" s="113"/>
    </row>
    <row r="263" spans="8:100" x14ac:dyDescent="0.25">
      <c r="H263" s="32">
        <f t="shared" si="19"/>
        <v>230</v>
      </c>
      <c r="I263" s="45" t="s">
        <v>598</v>
      </c>
      <c r="J263" s="32" t="s">
        <v>599</v>
      </c>
      <c r="K263" s="35">
        <v>4.0142572795869578</v>
      </c>
      <c r="L263" s="39" t="s">
        <v>2</v>
      </c>
      <c r="M263" s="35">
        <v>-0.7660444431189779</v>
      </c>
      <c r="N263" s="35">
        <v>-0.64278760968653947</v>
      </c>
      <c r="O263" s="37">
        <v>-3.8302222155948895</v>
      </c>
      <c r="P263" s="39">
        <v>-3.2139380484326976</v>
      </c>
      <c r="Q263" s="39">
        <v>8.2139380484326985</v>
      </c>
      <c r="R263" s="41">
        <v>9.0630778703665005</v>
      </c>
      <c r="S263" s="35">
        <f t="shared" si="22"/>
        <v>-3.6534838398932123E-2</v>
      </c>
      <c r="T263" s="35">
        <f t="shared" si="20"/>
        <v>0.99598501171772524</v>
      </c>
      <c r="U263" s="20">
        <f t="shared" si="21"/>
        <v>5.0000000000000009</v>
      </c>
      <c r="AA263" s="30"/>
      <c r="AB263" s="30"/>
      <c r="AJ263" s="105"/>
      <c r="AK263" s="105"/>
      <c r="AL263" s="105"/>
      <c r="AM263" s="105"/>
      <c r="AO263" s="105"/>
      <c r="AR263" s="104"/>
      <c r="AU263" s="101"/>
      <c r="AV263" s="101"/>
      <c r="BH263" s="104"/>
      <c r="BI263" s="104"/>
      <c r="BJ263" s="108"/>
      <c r="BM263" s="109"/>
      <c r="BN263" s="110"/>
      <c r="BP263" s="111"/>
      <c r="BQ263" s="111"/>
      <c r="BR263" s="111"/>
      <c r="BS263" s="111"/>
      <c r="BT263" s="111"/>
      <c r="BU263" s="111"/>
      <c r="CB263" s="112"/>
      <c r="CU263" s="113"/>
      <c r="CV263" s="113"/>
    </row>
    <row r="264" spans="8:100" x14ac:dyDescent="0.25">
      <c r="H264" s="32">
        <f t="shared" si="19"/>
        <v>231</v>
      </c>
      <c r="I264" s="44" t="s">
        <v>600</v>
      </c>
      <c r="J264" s="66" t="s">
        <v>601</v>
      </c>
      <c r="K264" s="34">
        <v>4.0317105721069018</v>
      </c>
      <c r="L264" s="38" t="s">
        <v>2</v>
      </c>
      <c r="M264" s="34">
        <v>-0.77714596145697112</v>
      </c>
      <c r="N264" s="34">
        <v>-0.62932039104983717</v>
      </c>
      <c r="O264" s="36">
        <v>-3.8857298072848554</v>
      </c>
      <c r="P264" s="38">
        <v>-3.146601955249186</v>
      </c>
      <c r="Q264" s="38">
        <v>8.1466019552491851</v>
      </c>
      <c r="R264" s="40">
        <v>9.0258528434986047</v>
      </c>
      <c r="S264" s="35">
        <f t="shared" si="22"/>
        <v>-3.722502686789575E-2</v>
      </c>
      <c r="T264" s="35">
        <f t="shared" si="20"/>
        <v>0.99589267273211779</v>
      </c>
      <c r="U264" s="20">
        <f t="shared" si="21"/>
        <v>4.9999999999999991</v>
      </c>
      <c r="AA264" s="30"/>
      <c r="AB264" s="30"/>
      <c r="AJ264" s="105"/>
      <c r="AK264" s="105"/>
      <c r="AL264" s="105"/>
      <c r="AM264" s="105"/>
      <c r="AO264" s="105"/>
      <c r="AR264" s="104"/>
      <c r="AU264" s="101"/>
      <c r="AV264" s="101"/>
      <c r="BH264" s="104"/>
      <c r="BI264" s="104"/>
      <c r="BJ264" s="108"/>
      <c r="BM264" s="109"/>
      <c r="BN264" s="110"/>
      <c r="BP264" s="111"/>
      <c r="BQ264" s="111"/>
      <c r="BR264" s="111"/>
      <c r="BS264" s="111"/>
      <c r="BT264" s="111"/>
      <c r="BU264" s="111"/>
      <c r="CB264" s="112"/>
      <c r="CU264" s="113"/>
      <c r="CV264" s="113"/>
    </row>
    <row r="265" spans="8:100" x14ac:dyDescent="0.25">
      <c r="H265" s="32">
        <f t="shared" si="19"/>
        <v>232</v>
      </c>
      <c r="I265" s="45" t="s">
        <v>602</v>
      </c>
      <c r="J265" s="32" t="s">
        <v>603</v>
      </c>
      <c r="K265" s="35">
        <v>4.0491638646268449</v>
      </c>
      <c r="L265" s="39" t="s">
        <v>2</v>
      </c>
      <c r="M265" s="35">
        <v>-0.78801075360672213</v>
      </c>
      <c r="N265" s="35">
        <v>-0.61566147532565807</v>
      </c>
      <c r="O265" s="37">
        <v>-3.9400537680336107</v>
      </c>
      <c r="P265" s="39">
        <v>-3.0783073766282905</v>
      </c>
      <c r="Q265" s="39">
        <v>8.07830737662829</v>
      </c>
      <c r="R265" s="41">
        <v>8.9879404629916699</v>
      </c>
      <c r="S265" s="35">
        <f t="shared" si="22"/>
        <v>-3.7912380506934795E-2</v>
      </c>
      <c r="T265" s="35">
        <f t="shared" si="20"/>
        <v>0.99579957914622508</v>
      </c>
      <c r="U265" s="20">
        <f t="shared" si="21"/>
        <v>5</v>
      </c>
      <c r="AA265" s="30"/>
      <c r="AB265" s="30"/>
      <c r="AJ265" s="105"/>
      <c r="AK265" s="105"/>
      <c r="AL265" s="105"/>
      <c r="AM265" s="105"/>
      <c r="AO265" s="105"/>
      <c r="AR265" s="104"/>
      <c r="AU265" s="101"/>
      <c r="AV265" s="101"/>
      <c r="BH265" s="104"/>
      <c r="BI265" s="104"/>
      <c r="BJ265" s="108"/>
      <c r="BM265" s="109"/>
      <c r="BN265" s="110"/>
      <c r="BP265" s="111"/>
      <c r="BQ265" s="111"/>
      <c r="BR265" s="111"/>
      <c r="BS265" s="111"/>
      <c r="BT265" s="111"/>
      <c r="BU265" s="111"/>
      <c r="CB265" s="112"/>
      <c r="CU265" s="113"/>
      <c r="CV265" s="113"/>
    </row>
    <row r="266" spans="8:100" x14ac:dyDescent="0.25">
      <c r="H266" s="32">
        <f t="shared" si="19"/>
        <v>233</v>
      </c>
      <c r="I266" s="44" t="s">
        <v>604</v>
      </c>
      <c r="J266" s="66" t="s">
        <v>605</v>
      </c>
      <c r="K266" s="34">
        <v>4.066617157146788</v>
      </c>
      <c r="L266" s="38" t="s">
        <v>2</v>
      </c>
      <c r="M266" s="34">
        <v>-0.79863551004729283</v>
      </c>
      <c r="N266" s="34">
        <v>-0.60181502315204827</v>
      </c>
      <c r="O266" s="36">
        <v>-3.9931775502364641</v>
      </c>
      <c r="P266" s="38">
        <v>-3.0090751157602416</v>
      </c>
      <c r="Q266" s="38">
        <v>8.0090751157602416</v>
      </c>
      <c r="R266" s="40">
        <v>8.9493436160202506</v>
      </c>
      <c r="S266" s="35">
        <f t="shared" si="22"/>
        <v>-3.8596846971419296E-2</v>
      </c>
      <c r="T266" s="35">
        <f t="shared" si="20"/>
        <v>0.99570570731633745</v>
      </c>
      <c r="U266" s="20">
        <f t="shared" si="21"/>
        <v>5</v>
      </c>
      <c r="AA266" s="30"/>
      <c r="AB266" s="30"/>
      <c r="AJ266" s="105"/>
      <c r="AK266" s="105"/>
      <c r="AL266" s="105"/>
      <c r="AM266" s="105"/>
      <c r="AO266" s="105"/>
      <c r="AR266" s="104"/>
      <c r="AU266" s="101"/>
      <c r="AV266" s="101"/>
      <c r="BH266" s="104"/>
      <c r="BI266" s="104"/>
      <c r="BJ266" s="108"/>
      <c r="BM266" s="109"/>
      <c r="BN266" s="110"/>
      <c r="BP266" s="111"/>
      <c r="BQ266" s="111"/>
      <c r="BR266" s="111"/>
      <c r="BS266" s="111"/>
      <c r="BT266" s="111"/>
      <c r="BU266" s="111"/>
      <c r="CB266" s="112"/>
      <c r="CU266" s="113"/>
      <c r="CV266" s="113"/>
    </row>
    <row r="267" spans="8:100" x14ac:dyDescent="0.25">
      <c r="H267" s="32">
        <f t="shared" si="19"/>
        <v>234</v>
      </c>
      <c r="I267" s="45" t="s">
        <v>606</v>
      </c>
      <c r="J267" s="32" t="s">
        <v>607</v>
      </c>
      <c r="K267" s="35">
        <v>4.0840704496667311</v>
      </c>
      <c r="L267" s="39" t="s">
        <v>2</v>
      </c>
      <c r="M267" s="35">
        <v>-0.80901699437494734</v>
      </c>
      <c r="N267" s="35">
        <v>-0.58778525229247325</v>
      </c>
      <c r="O267" s="37">
        <v>-4.0450849718747364</v>
      </c>
      <c r="P267" s="39">
        <v>-2.9389262614623664</v>
      </c>
      <c r="Q267" s="39">
        <v>7.9389262614623668</v>
      </c>
      <c r="R267" s="41">
        <v>8.9100652418836805</v>
      </c>
      <c r="S267" s="35">
        <f t="shared" si="22"/>
        <v>-3.9278374136570093E-2</v>
      </c>
      <c r="T267" s="35">
        <f t="shared" si="20"/>
        <v>0.99561103296265685</v>
      </c>
      <c r="U267" s="20">
        <f t="shared" si="21"/>
        <v>5</v>
      </c>
      <c r="AA267" s="30"/>
      <c r="AB267" s="30"/>
      <c r="AJ267" s="105"/>
      <c r="AK267" s="105"/>
      <c r="AL267" s="105"/>
      <c r="AM267" s="105"/>
      <c r="AO267" s="105"/>
      <c r="AR267" s="104"/>
      <c r="AU267" s="101"/>
      <c r="AV267" s="101"/>
      <c r="BH267" s="104"/>
      <c r="BI267" s="104"/>
      <c r="BJ267" s="108"/>
      <c r="BM267" s="109"/>
      <c r="BN267" s="110"/>
      <c r="BP267" s="111"/>
      <c r="BQ267" s="111"/>
      <c r="BR267" s="111"/>
      <c r="BS267" s="111"/>
      <c r="BT267" s="111"/>
      <c r="BU267" s="111"/>
      <c r="CB267" s="112"/>
      <c r="CU267" s="113"/>
      <c r="CV267" s="113"/>
    </row>
    <row r="268" spans="8:100" x14ac:dyDescent="0.25">
      <c r="H268" s="32">
        <f t="shared" si="19"/>
        <v>235</v>
      </c>
      <c r="I268" s="44" t="s">
        <v>608</v>
      </c>
      <c r="J268" s="66" t="s">
        <v>609</v>
      </c>
      <c r="K268" s="34">
        <v>4.1015237421866741</v>
      </c>
      <c r="L268" s="38" t="s">
        <v>2</v>
      </c>
      <c r="M268" s="34">
        <v>-0.81915204428899158</v>
      </c>
      <c r="N268" s="34">
        <v>-0.57357643635104638</v>
      </c>
      <c r="O268" s="36">
        <v>-4.0957602214449578</v>
      </c>
      <c r="P268" s="38">
        <v>-2.867882181755232</v>
      </c>
      <c r="Q268" s="38">
        <v>7.867882181755232</v>
      </c>
      <c r="R268" s="40">
        <v>8.8701083317822178</v>
      </c>
      <c r="S268" s="35">
        <f t="shared" si="22"/>
        <v>-3.9956910101462739E-2</v>
      </c>
      <c r="T268" s="35">
        <f t="shared" si="20"/>
        <v>0.99551553114183311</v>
      </c>
      <c r="U268" s="20">
        <f t="shared" si="21"/>
        <v>5</v>
      </c>
      <c r="AA268" s="30"/>
      <c r="AB268" s="30"/>
      <c r="AJ268" s="105"/>
      <c r="AK268" s="105"/>
      <c r="AL268" s="105"/>
      <c r="AM268" s="105"/>
      <c r="AO268" s="105"/>
      <c r="AR268" s="104"/>
      <c r="AU268" s="101"/>
      <c r="AV268" s="101"/>
      <c r="BH268" s="104"/>
      <c r="BI268" s="104"/>
      <c r="BJ268" s="108"/>
      <c r="BM268" s="109"/>
      <c r="BN268" s="110"/>
      <c r="BP268" s="111"/>
      <c r="BQ268" s="111"/>
      <c r="BR268" s="111"/>
      <c r="BS268" s="111"/>
      <c r="BT268" s="111"/>
      <c r="BU268" s="111"/>
      <c r="CB268" s="112"/>
      <c r="CU268" s="113"/>
      <c r="CV268" s="113"/>
    </row>
    <row r="269" spans="8:100" x14ac:dyDescent="0.25">
      <c r="H269" s="32">
        <f t="shared" si="19"/>
        <v>236</v>
      </c>
      <c r="I269" s="45" t="s">
        <v>610</v>
      </c>
      <c r="J269" s="32" t="s">
        <v>611</v>
      </c>
      <c r="K269" s="35">
        <v>4.1189770347066172</v>
      </c>
      <c r="L269" s="39" t="s">
        <v>2</v>
      </c>
      <c r="M269" s="35">
        <v>-0.8290375725550414</v>
      </c>
      <c r="N269" s="35">
        <v>-0.55919290347074724</v>
      </c>
      <c r="O269" s="37">
        <v>-4.1451878627752068</v>
      </c>
      <c r="P269" s="39">
        <v>-2.7959645173537364</v>
      </c>
      <c r="Q269" s="39">
        <v>7.7959645173537364</v>
      </c>
      <c r="R269" s="41">
        <v>8.8294759285892717</v>
      </c>
      <c r="S269" s="35">
        <f t="shared" si="22"/>
        <v>-4.0632403192946143E-2</v>
      </c>
      <c r="T269" s="35">
        <f t="shared" si="20"/>
        <v>0.99541917621824783</v>
      </c>
      <c r="U269" s="20">
        <f t="shared" si="21"/>
        <v>5</v>
      </c>
      <c r="AA269" s="30"/>
      <c r="AB269" s="30"/>
      <c r="AJ269" s="105"/>
      <c r="AK269" s="105"/>
      <c r="AL269" s="105"/>
      <c r="AM269" s="105"/>
      <c r="AO269" s="105"/>
      <c r="AR269" s="104"/>
      <c r="AU269" s="101"/>
      <c r="AV269" s="101"/>
      <c r="BH269" s="104"/>
      <c r="BI269" s="104"/>
      <c r="BJ269" s="108"/>
      <c r="BM269" s="109"/>
      <c r="BN269" s="110"/>
      <c r="BP269" s="111"/>
      <c r="BQ269" s="111"/>
      <c r="BR269" s="111"/>
      <c r="BS269" s="111"/>
      <c r="BT269" s="111"/>
      <c r="BU269" s="111"/>
      <c r="CB269" s="112"/>
      <c r="CU269" s="113"/>
      <c r="CV269" s="113"/>
    </row>
    <row r="270" spans="8:100" x14ac:dyDescent="0.25">
      <c r="H270" s="32">
        <f t="shared" si="19"/>
        <v>237</v>
      </c>
      <c r="I270" s="44" t="s">
        <v>612</v>
      </c>
      <c r="J270" s="66" t="s">
        <v>613</v>
      </c>
      <c r="K270" s="34">
        <v>4.1364303272265612</v>
      </c>
      <c r="L270" s="38" t="s">
        <v>2</v>
      </c>
      <c r="M270" s="34">
        <v>-0.83867056794542405</v>
      </c>
      <c r="N270" s="34">
        <v>-0.54463903501502697</v>
      </c>
      <c r="O270" s="36">
        <v>-4.1933528397271207</v>
      </c>
      <c r="P270" s="38">
        <v>-2.7231951750751349</v>
      </c>
      <c r="Q270" s="38">
        <v>7.7231951750751353</v>
      </c>
      <c r="R270" s="40">
        <v>8.7881711266196536</v>
      </c>
      <c r="S270" s="35">
        <f t="shared" si="22"/>
        <v>-4.1304801969618055E-2</v>
      </c>
      <c r="T270" s="35">
        <f t="shared" si="20"/>
        <v>0.99532194183395695</v>
      </c>
      <c r="U270" s="20">
        <f t="shared" si="21"/>
        <v>5</v>
      </c>
      <c r="AA270" s="30"/>
      <c r="AB270" s="30"/>
      <c r="AJ270" s="105"/>
      <c r="AK270" s="105"/>
      <c r="AL270" s="105"/>
      <c r="AM270" s="105"/>
      <c r="AO270" s="105"/>
      <c r="AR270" s="104"/>
      <c r="AU270" s="101"/>
      <c r="AV270" s="101"/>
      <c r="BH270" s="104"/>
      <c r="BI270" s="104"/>
      <c r="BJ270" s="108"/>
      <c r="BM270" s="109"/>
      <c r="BN270" s="110"/>
      <c r="BP270" s="111"/>
      <c r="BQ270" s="111"/>
      <c r="BR270" s="111"/>
      <c r="BS270" s="111"/>
      <c r="BT270" s="111"/>
      <c r="BU270" s="111"/>
      <c r="CB270" s="112"/>
      <c r="CU270" s="113"/>
      <c r="CV270" s="113"/>
    </row>
    <row r="271" spans="8:100" x14ac:dyDescent="0.25">
      <c r="H271" s="32">
        <f t="shared" si="19"/>
        <v>238</v>
      </c>
      <c r="I271" s="45" t="s">
        <v>614</v>
      </c>
      <c r="J271" s="32" t="s">
        <v>615</v>
      </c>
      <c r="K271" s="35">
        <v>4.1538836197465043</v>
      </c>
      <c r="L271" s="39" t="s">
        <v>2</v>
      </c>
      <c r="M271" s="35">
        <v>-0.84804809615642596</v>
      </c>
      <c r="N271" s="35">
        <v>-0.52991926423320501</v>
      </c>
      <c r="O271" s="37">
        <v>-4.2402404807821297</v>
      </c>
      <c r="P271" s="39">
        <v>-2.6495963211660252</v>
      </c>
      <c r="Q271" s="39">
        <v>7.6495963211660252</v>
      </c>
      <c r="R271" s="41">
        <v>8.7461970713939579</v>
      </c>
      <c r="S271" s="35">
        <f t="shared" si="22"/>
        <v>-4.197405522569575E-2</v>
      </c>
      <c r="T271" s="35">
        <f t="shared" si="20"/>
        <v>0.99522380087723206</v>
      </c>
      <c r="U271" s="20">
        <f t="shared" si="21"/>
        <v>5</v>
      </c>
      <c r="AA271" s="30"/>
      <c r="AB271" s="30"/>
      <c r="AJ271" s="105"/>
      <c r="AK271" s="105"/>
      <c r="AL271" s="105"/>
      <c r="AM271" s="105"/>
      <c r="AO271" s="105"/>
      <c r="AR271" s="104"/>
      <c r="AU271" s="101"/>
      <c r="AV271" s="101"/>
      <c r="BH271" s="104"/>
      <c r="BI271" s="104"/>
      <c r="BJ271" s="108"/>
      <c r="BM271" s="109"/>
      <c r="BN271" s="110"/>
      <c r="BP271" s="111"/>
      <c r="BQ271" s="111"/>
      <c r="BR271" s="111"/>
      <c r="BS271" s="111"/>
      <c r="BT271" s="111"/>
      <c r="BU271" s="111"/>
      <c r="CB271" s="112"/>
      <c r="CU271" s="113"/>
      <c r="CV271" s="113"/>
    </row>
    <row r="272" spans="8:100" x14ac:dyDescent="0.25">
      <c r="H272" s="32">
        <f t="shared" si="19"/>
        <v>239</v>
      </c>
      <c r="I272" s="44" t="s">
        <v>616</v>
      </c>
      <c r="J272" s="66" t="s">
        <v>617</v>
      </c>
      <c r="K272" s="34">
        <v>4.1713369122664474</v>
      </c>
      <c r="L272" s="38" t="s">
        <v>2</v>
      </c>
      <c r="M272" s="34">
        <v>-0.85716730070211211</v>
      </c>
      <c r="N272" s="34">
        <v>-0.51503807491005449</v>
      </c>
      <c r="O272" s="36">
        <v>-4.285836503510561</v>
      </c>
      <c r="P272" s="38">
        <v>-2.5751903745502727</v>
      </c>
      <c r="Q272" s="38">
        <v>7.5751903745502727</v>
      </c>
      <c r="R272" s="40">
        <v>8.7035569593989983</v>
      </c>
      <c r="S272" s="35">
        <f t="shared" si="22"/>
        <v>-4.264011199495954E-2</v>
      </c>
      <c r="T272" s="35">
        <f t="shared" si="20"/>
        <v>0.99512472544959896</v>
      </c>
      <c r="U272" s="20">
        <f t="shared" si="21"/>
        <v>5</v>
      </c>
      <c r="AA272" s="30"/>
      <c r="AB272" s="30"/>
      <c r="AJ272" s="105"/>
      <c r="AK272" s="105"/>
      <c r="AL272" s="105"/>
      <c r="AM272" s="105"/>
      <c r="AO272" s="105"/>
      <c r="AR272" s="104"/>
      <c r="AU272" s="101"/>
      <c r="AV272" s="101"/>
      <c r="BH272" s="104"/>
      <c r="BI272" s="104"/>
      <c r="BJ272" s="108"/>
      <c r="BM272" s="109"/>
      <c r="BN272" s="110"/>
      <c r="BP272" s="111"/>
      <c r="BQ272" s="111"/>
      <c r="BR272" s="111"/>
      <c r="BS272" s="111"/>
      <c r="BT272" s="111"/>
      <c r="BU272" s="111"/>
      <c r="CB272" s="112"/>
      <c r="CU272" s="113"/>
      <c r="CV272" s="113"/>
    </row>
    <row r="273" spans="8:100" x14ac:dyDescent="0.25">
      <c r="H273" s="32">
        <f t="shared" si="19"/>
        <v>240</v>
      </c>
      <c r="I273" s="45" t="s">
        <v>618</v>
      </c>
      <c r="J273" s="32" t="s">
        <v>619</v>
      </c>
      <c r="K273" s="35">
        <v>4.1887902047863905</v>
      </c>
      <c r="L273" s="39" t="s">
        <v>2</v>
      </c>
      <c r="M273" s="35">
        <v>-0.86602540378443837</v>
      </c>
      <c r="N273" s="35">
        <v>-0.50000000000000044</v>
      </c>
      <c r="O273" s="37">
        <v>-4.3301270189221919</v>
      </c>
      <c r="P273" s="39">
        <v>-2.5000000000000022</v>
      </c>
      <c r="Q273" s="39">
        <v>7.5000000000000018</v>
      </c>
      <c r="R273" s="41">
        <v>8.6602540378443873</v>
      </c>
      <c r="S273" s="35">
        <f t="shared" si="22"/>
        <v>-4.3302921554611018E-2</v>
      </c>
      <c r="T273" s="35">
        <f t="shared" si="20"/>
        <v>0.99502468683130196</v>
      </c>
      <c r="U273" s="20">
        <f t="shared" si="21"/>
        <v>5</v>
      </c>
      <c r="AA273" s="30"/>
      <c r="AB273" s="30"/>
      <c r="AJ273" s="105"/>
      <c r="AK273" s="105"/>
      <c r="AL273" s="105"/>
      <c r="AM273" s="105"/>
      <c r="AO273" s="105"/>
      <c r="AR273" s="104"/>
      <c r="AU273" s="101"/>
      <c r="AV273" s="101"/>
      <c r="BH273" s="104"/>
      <c r="BI273" s="104"/>
      <c r="BJ273" s="108"/>
      <c r="BM273" s="109"/>
      <c r="BN273" s="110"/>
      <c r="BP273" s="111"/>
      <c r="BQ273" s="111"/>
      <c r="BR273" s="111"/>
      <c r="BS273" s="111"/>
      <c r="BT273" s="111"/>
      <c r="BU273" s="111"/>
      <c r="CB273" s="112"/>
      <c r="CU273" s="113"/>
      <c r="CV273" s="113"/>
    </row>
    <row r="274" spans="8:100" x14ac:dyDescent="0.25">
      <c r="H274" s="32">
        <f t="shared" si="19"/>
        <v>241</v>
      </c>
      <c r="I274" s="44" t="s">
        <v>620</v>
      </c>
      <c r="J274" s="66" t="s">
        <v>621</v>
      </c>
      <c r="K274" s="34">
        <v>4.2062434973063345</v>
      </c>
      <c r="L274" s="38" t="s">
        <v>2</v>
      </c>
      <c r="M274" s="34">
        <v>-0.87461970713939596</v>
      </c>
      <c r="N274" s="34">
        <v>-0.48480962024633684</v>
      </c>
      <c r="O274" s="36">
        <v>-4.3730985356969798</v>
      </c>
      <c r="P274" s="38">
        <v>-2.4240481012316843</v>
      </c>
      <c r="Q274" s="38">
        <v>7.4240481012316843</v>
      </c>
      <c r="R274" s="40">
        <v>8.6162916044152578</v>
      </c>
      <c r="S274" s="35">
        <f t="shared" si="22"/>
        <v>-4.3962433429129533E-2</v>
      </c>
      <c r="T274" s="35">
        <f t="shared" si="20"/>
        <v>0.9949236554450922</v>
      </c>
      <c r="U274" s="20">
        <f t="shared" si="21"/>
        <v>5</v>
      </c>
      <c r="AA274" s="30"/>
      <c r="AB274" s="30"/>
      <c r="AJ274" s="105"/>
      <c r="AK274" s="105"/>
      <c r="AL274" s="105"/>
      <c r="AM274" s="105"/>
      <c r="AO274" s="105"/>
      <c r="AR274" s="104"/>
      <c r="AU274" s="101"/>
      <c r="AV274" s="101"/>
      <c r="BH274" s="104"/>
      <c r="BI274" s="104"/>
      <c r="BJ274" s="108"/>
      <c r="BM274" s="109"/>
      <c r="BN274" s="110"/>
      <c r="BP274" s="111"/>
      <c r="BQ274" s="111"/>
      <c r="BR274" s="111"/>
      <c r="BS274" s="111"/>
      <c r="BT274" s="111"/>
      <c r="BU274" s="111"/>
      <c r="CB274" s="112"/>
      <c r="CU274" s="113"/>
      <c r="CV274" s="113"/>
    </row>
    <row r="275" spans="8:100" x14ac:dyDescent="0.25">
      <c r="H275" s="32">
        <f t="shared" si="19"/>
        <v>242</v>
      </c>
      <c r="I275" s="45" t="s">
        <v>622</v>
      </c>
      <c r="J275" s="32" t="s">
        <v>623</v>
      </c>
      <c r="K275" s="35">
        <v>4.2236967898262776</v>
      </c>
      <c r="L275" s="39" t="s">
        <v>2</v>
      </c>
      <c r="M275" s="35">
        <v>-0.88294759285892699</v>
      </c>
      <c r="N275" s="35">
        <v>-0.46947156278589075</v>
      </c>
      <c r="O275" s="37">
        <v>-4.4147379642946349</v>
      </c>
      <c r="P275" s="39">
        <v>-2.3473578139294538</v>
      </c>
      <c r="Q275" s="39">
        <v>7.3473578139294542</v>
      </c>
      <c r="R275" s="41">
        <v>8.5716730070211238</v>
      </c>
      <c r="S275" s="35">
        <f t="shared" si="22"/>
        <v>-4.4618597394133985E-2</v>
      </c>
      <c r="T275" s="35">
        <f t="shared" si="20"/>
        <v>0.99482160081823712</v>
      </c>
      <c r="U275" s="20">
        <f t="shared" si="21"/>
        <v>5</v>
      </c>
      <c r="AA275" s="30"/>
      <c r="AB275" s="30"/>
      <c r="AJ275" s="105"/>
      <c r="AK275" s="105"/>
      <c r="AL275" s="105"/>
      <c r="AM275" s="105"/>
      <c r="AO275" s="105"/>
      <c r="AR275" s="104"/>
      <c r="AU275" s="101"/>
      <c r="AV275" s="101"/>
      <c r="BH275" s="104"/>
      <c r="BI275" s="104"/>
      <c r="BJ275" s="108"/>
      <c r="BM275" s="109"/>
      <c r="BN275" s="110"/>
      <c r="BP275" s="111"/>
      <c r="BQ275" s="111"/>
      <c r="BR275" s="111"/>
      <c r="BS275" s="111"/>
      <c r="BT275" s="111"/>
      <c r="BU275" s="111"/>
      <c r="CB275" s="112"/>
      <c r="CU275" s="113"/>
      <c r="CV275" s="113"/>
    </row>
    <row r="276" spans="8:100" x14ac:dyDescent="0.25">
      <c r="H276" s="32">
        <f t="shared" si="19"/>
        <v>243</v>
      </c>
      <c r="I276" s="44" t="s">
        <v>624</v>
      </c>
      <c r="J276" s="66" t="s">
        <v>625</v>
      </c>
      <c r="K276" s="34">
        <v>4.2411500823462207</v>
      </c>
      <c r="L276" s="38" t="s">
        <v>2</v>
      </c>
      <c r="M276" s="34">
        <v>-0.89100652418836779</v>
      </c>
      <c r="N276" s="34">
        <v>-0.45399049973954692</v>
      </c>
      <c r="O276" s="36">
        <v>-4.4550326209418394</v>
      </c>
      <c r="P276" s="38">
        <v>-2.2699524986977346</v>
      </c>
      <c r="Q276" s="38">
        <v>7.2699524986977346</v>
      </c>
      <c r="R276" s="40">
        <v>8.5264016435409236</v>
      </c>
      <c r="S276" s="35">
        <f t="shared" si="22"/>
        <v>-4.5271363480200222E-2</v>
      </c>
      <c r="T276" s="35">
        <f t="shared" si="20"/>
        <v>0.99471849154265235</v>
      </c>
      <c r="U276" s="20">
        <f t="shared" si="21"/>
        <v>5</v>
      </c>
      <c r="AA276" s="30"/>
      <c r="AB276" s="30"/>
      <c r="AJ276" s="105"/>
      <c r="AK276" s="105"/>
      <c r="AL276" s="105"/>
      <c r="AM276" s="105"/>
      <c r="AO276" s="105"/>
      <c r="AR276" s="104"/>
      <c r="AU276" s="101"/>
      <c r="AV276" s="101"/>
      <c r="BH276" s="104"/>
      <c r="BI276" s="104"/>
      <c r="BJ276" s="108"/>
      <c r="BM276" s="109"/>
      <c r="BN276" s="110"/>
      <c r="BP276" s="111"/>
      <c r="BQ276" s="111"/>
      <c r="BR276" s="111"/>
      <c r="BS276" s="111"/>
      <c r="BT276" s="111"/>
      <c r="BU276" s="111"/>
      <c r="CB276" s="112"/>
      <c r="CU276" s="113"/>
      <c r="CV276" s="113"/>
    </row>
    <row r="277" spans="8:100" x14ac:dyDescent="0.25">
      <c r="H277" s="32">
        <f t="shared" si="19"/>
        <v>244</v>
      </c>
      <c r="I277" s="45" t="s">
        <v>626</v>
      </c>
      <c r="J277" s="32" t="s">
        <v>627</v>
      </c>
      <c r="K277" s="35">
        <v>4.2586033748661638</v>
      </c>
      <c r="L277" s="39" t="s">
        <v>2</v>
      </c>
      <c r="M277" s="35">
        <v>-0.89879404629916682</v>
      </c>
      <c r="N277" s="35">
        <v>-0.43837114678907774</v>
      </c>
      <c r="O277" s="37">
        <v>-4.4939702314958341</v>
      </c>
      <c r="P277" s="39">
        <v>-2.1918557339453888</v>
      </c>
      <c r="Q277" s="39">
        <v>7.1918557339453884</v>
      </c>
      <c r="R277" s="41">
        <v>8.4804809615642611</v>
      </c>
      <c r="S277" s="35">
        <f t="shared" si="22"/>
        <v>-4.5920681976662436E-2</v>
      </c>
      <c r="T277" s="35">
        <f t="shared" si="20"/>
        <v>0.99461429523303668</v>
      </c>
      <c r="U277" s="20">
        <f t="shared" si="21"/>
        <v>5</v>
      </c>
      <c r="AA277" s="30"/>
      <c r="AB277" s="30"/>
      <c r="AJ277" s="105"/>
      <c r="AK277" s="105"/>
      <c r="AL277" s="105"/>
      <c r="AM277" s="105"/>
      <c r="AO277" s="105"/>
      <c r="AR277" s="104"/>
      <c r="AU277" s="101"/>
      <c r="AV277" s="101"/>
      <c r="BH277" s="104"/>
      <c r="BI277" s="104"/>
      <c r="BJ277" s="108"/>
      <c r="BM277" s="109"/>
      <c r="BN277" s="110"/>
      <c r="BP277" s="111"/>
      <c r="BQ277" s="111"/>
      <c r="BR277" s="111"/>
      <c r="BS277" s="111"/>
      <c r="BT277" s="111"/>
      <c r="BU277" s="111"/>
      <c r="CB277" s="112"/>
      <c r="CU277" s="113"/>
      <c r="CV277" s="113"/>
    </row>
    <row r="278" spans="8:100" x14ac:dyDescent="0.25">
      <c r="H278" s="32">
        <f t="shared" si="19"/>
        <v>245</v>
      </c>
      <c r="I278" s="44" t="s">
        <v>628</v>
      </c>
      <c r="J278" s="66" t="s">
        <v>629</v>
      </c>
      <c r="K278" s="34">
        <v>4.2760566673861069</v>
      </c>
      <c r="L278" s="38" t="s">
        <v>2</v>
      </c>
      <c r="M278" s="34">
        <v>-0.90630778703664971</v>
      </c>
      <c r="N278" s="34">
        <v>-0.42261826174069994</v>
      </c>
      <c r="O278" s="36">
        <v>-4.5315389351832485</v>
      </c>
      <c r="P278" s="38">
        <v>-2.1130913087034999</v>
      </c>
      <c r="Q278" s="38">
        <v>7.1130913087034999</v>
      </c>
      <c r="R278" s="40">
        <v>8.433914458128859</v>
      </c>
      <c r="S278" s="35">
        <f t="shared" si="22"/>
        <v>-4.656650343540214E-2</v>
      </c>
      <c r="T278" s="35">
        <f t="shared" si="20"/>
        <v>0.99450897848288866</v>
      </c>
      <c r="U278" s="20">
        <f t="shared" si="21"/>
        <v>5</v>
      </c>
      <c r="AA278" s="30"/>
      <c r="AB278" s="30"/>
      <c r="AJ278" s="105"/>
      <c r="AK278" s="105"/>
      <c r="AL278" s="105"/>
      <c r="AM278" s="105"/>
      <c r="AO278" s="105"/>
      <c r="AR278" s="104"/>
      <c r="AU278" s="101"/>
      <c r="AV278" s="101"/>
      <c r="BH278" s="104"/>
      <c r="BI278" s="104"/>
      <c r="BJ278" s="108"/>
      <c r="BM278" s="109"/>
      <c r="BN278" s="110"/>
      <c r="BP278" s="111"/>
      <c r="BQ278" s="111"/>
      <c r="BR278" s="111"/>
      <c r="BS278" s="111"/>
      <c r="BT278" s="111"/>
      <c r="BU278" s="111"/>
      <c r="CB278" s="112"/>
      <c r="CU278" s="113"/>
      <c r="CV278" s="113"/>
    </row>
    <row r="279" spans="8:100" x14ac:dyDescent="0.25">
      <c r="H279" s="32">
        <f t="shared" si="19"/>
        <v>246</v>
      </c>
      <c r="I279" s="45" t="s">
        <v>630</v>
      </c>
      <c r="J279" s="32" t="s">
        <v>631</v>
      </c>
      <c r="K279" s="35">
        <v>4.2935099599060509</v>
      </c>
      <c r="L279" s="39" t="s">
        <v>2</v>
      </c>
      <c r="M279" s="35">
        <v>-0.91354545764260098</v>
      </c>
      <c r="N279" s="35">
        <v>-0.4067366430758001</v>
      </c>
      <c r="O279" s="37">
        <v>-4.5677272882130051</v>
      </c>
      <c r="P279" s="39">
        <v>-2.0336832153790003</v>
      </c>
      <c r="Q279" s="39">
        <v>7.0336832153789999</v>
      </c>
      <c r="R279" s="41">
        <v>8.3867056794542396</v>
      </c>
      <c r="S279" s="35">
        <f t="shared" si="22"/>
        <v>-4.7208778674619367E-2</v>
      </c>
      <c r="T279" s="35">
        <f t="shared" si="20"/>
        <v>0.99440250681827602</v>
      </c>
      <c r="U279" s="20">
        <f t="shared" si="21"/>
        <v>5</v>
      </c>
      <c r="AA279" s="30"/>
      <c r="AB279" s="30"/>
      <c r="AJ279" s="105"/>
      <c r="AK279" s="105"/>
      <c r="AL279" s="105"/>
      <c r="AM279" s="105"/>
      <c r="AO279" s="105"/>
      <c r="AR279" s="104"/>
      <c r="AU279" s="101"/>
      <c r="AV279" s="101"/>
      <c r="BH279" s="104"/>
      <c r="BI279" s="104"/>
      <c r="BJ279" s="108"/>
      <c r="BM279" s="109"/>
      <c r="BN279" s="110"/>
      <c r="BP279" s="111"/>
      <c r="BQ279" s="111"/>
      <c r="BR279" s="111"/>
      <c r="BS279" s="111"/>
      <c r="BT279" s="111"/>
      <c r="BU279" s="111"/>
      <c r="CB279" s="112"/>
      <c r="CU279" s="113"/>
      <c r="CV279" s="113"/>
    </row>
    <row r="280" spans="8:100" x14ac:dyDescent="0.25">
      <c r="H280" s="32">
        <f t="shared" si="19"/>
        <v>247</v>
      </c>
      <c r="I280" s="44" t="s">
        <v>632</v>
      </c>
      <c r="J280" s="66" t="s">
        <v>633</v>
      </c>
      <c r="K280" s="34">
        <v>4.310963252425994</v>
      </c>
      <c r="L280" s="38" t="s">
        <v>2</v>
      </c>
      <c r="M280" s="34">
        <v>-0.92050485345244026</v>
      </c>
      <c r="N280" s="34">
        <v>-0.39073112848927383</v>
      </c>
      <c r="O280" s="36">
        <v>-4.6025242672622015</v>
      </c>
      <c r="P280" s="38">
        <v>-1.9536556424463691</v>
      </c>
      <c r="Q280" s="38">
        <v>6.9536556424463694</v>
      </c>
      <c r="R280" s="40">
        <v>8.3388582206716819</v>
      </c>
      <c r="S280" s="35">
        <f t="shared" si="22"/>
        <v>-4.7847458782557695E-2</v>
      </c>
      <c r="T280" s="35">
        <f t="shared" si="20"/>
        <v>0.99429484464921969</v>
      </c>
      <c r="U280" s="20">
        <f t="shared" si="21"/>
        <v>5</v>
      </c>
      <c r="AA280" s="30"/>
      <c r="AB280" s="30"/>
      <c r="AJ280" s="105"/>
      <c r="AK280" s="105"/>
      <c r="AL280" s="105"/>
      <c r="AM280" s="105"/>
      <c r="AO280" s="105"/>
      <c r="AR280" s="104"/>
      <c r="AU280" s="101"/>
      <c r="AV280" s="101"/>
      <c r="BH280" s="104"/>
      <c r="BI280" s="104"/>
      <c r="BJ280" s="108"/>
      <c r="BM280" s="109"/>
      <c r="BN280" s="110"/>
      <c r="BP280" s="111"/>
      <c r="BQ280" s="111"/>
      <c r="BR280" s="111"/>
      <c r="BS280" s="111"/>
      <c r="BT280" s="111"/>
      <c r="BU280" s="111"/>
      <c r="CB280" s="112"/>
      <c r="CU280" s="113"/>
      <c r="CV280" s="113"/>
    </row>
    <row r="281" spans="8:100" x14ac:dyDescent="0.25">
      <c r="H281" s="32">
        <f t="shared" si="19"/>
        <v>248</v>
      </c>
      <c r="I281" s="45" t="s">
        <v>634</v>
      </c>
      <c r="J281" s="32" t="s">
        <v>635</v>
      </c>
      <c r="K281" s="35">
        <v>4.3284165449459371</v>
      </c>
      <c r="L281" s="39" t="s">
        <v>2</v>
      </c>
      <c r="M281" s="35">
        <v>-0.92718385456678731</v>
      </c>
      <c r="N281" s="35">
        <v>-0.37460659341591229</v>
      </c>
      <c r="O281" s="37">
        <v>-4.6359192728339362</v>
      </c>
      <c r="P281" s="39">
        <v>-1.8730329670795616</v>
      </c>
      <c r="Q281" s="39">
        <v>6.8730329670795616</v>
      </c>
      <c r="R281" s="41">
        <v>8.2903757255504171</v>
      </c>
      <c r="S281" s="35">
        <f t="shared" si="22"/>
        <v>-4.848249512126479E-2</v>
      </c>
      <c r="T281" s="35">
        <f t="shared" si="20"/>
        <v>0.99418595521853592</v>
      </c>
      <c r="U281" s="20">
        <f t="shared" si="21"/>
        <v>5</v>
      </c>
      <c r="AA281" s="30"/>
      <c r="AB281" s="30"/>
      <c r="AJ281" s="105"/>
      <c r="AK281" s="105"/>
      <c r="AL281" s="105"/>
      <c r="AM281" s="105"/>
      <c r="AO281" s="105"/>
      <c r="AR281" s="104"/>
      <c r="AU281" s="101"/>
      <c r="AV281" s="101"/>
      <c r="BH281" s="104"/>
      <c r="BI281" s="104"/>
      <c r="BJ281" s="108"/>
      <c r="BM281" s="109"/>
      <c r="BN281" s="110"/>
      <c r="BP281" s="111"/>
      <c r="BQ281" s="111"/>
      <c r="BR281" s="111"/>
      <c r="BS281" s="111"/>
      <c r="BT281" s="111"/>
      <c r="BU281" s="111"/>
      <c r="CB281" s="112"/>
      <c r="CU281" s="113"/>
      <c r="CV281" s="113"/>
    </row>
    <row r="282" spans="8:100" x14ac:dyDescent="0.25">
      <c r="H282" s="32">
        <f t="shared" si="19"/>
        <v>249</v>
      </c>
      <c r="I282" s="44" t="s">
        <v>636</v>
      </c>
      <c r="J282" s="66" t="s">
        <v>637</v>
      </c>
      <c r="K282" s="34">
        <v>4.3458698374658802</v>
      </c>
      <c r="L282" s="38" t="s">
        <v>2</v>
      </c>
      <c r="M282" s="34">
        <v>-0.93358042649720163</v>
      </c>
      <c r="N282" s="34">
        <v>-0.35836794954530071</v>
      </c>
      <c r="O282" s="36">
        <v>-4.6679021324860077</v>
      </c>
      <c r="P282" s="38">
        <v>-1.7918397477265036</v>
      </c>
      <c r="Q282" s="38">
        <v>6.7918397477265033</v>
      </c>
      <c r="R282" s="40">
        <v>8.2412618862201583</v>
      </c>
      <c r="S282" s="35">
        <f t="shared" si="22"/>
        <v>-4.9113839330258813E-2</v>
      </c>
      <c r="T282" s="35">
        <f t="shared" si="20"/>
        <v>0.9940758005479905</v>
      </c>
      <c r="U282" s="20">
        <f t="shared" si="21"/>
        <v>5</v>
      </c>
      <c r="AA282" s="30"/>
      <c r="AB282" s="30"/>
      <c r="AJ282" s="105"/>
      <c r="AK282" s="105"/>
      <c r="AL282" s="105"/>
      <c r="AM282" s="105"/>
      <c r="AO282" s="105"/>
      <c r="AR282" s="104"/>
      <c r="AU282" s="101"/>
      <c r="AV282" s="101"/>
      <c r="BH282" s="104"/>
      <c r="BI282" s="104"/>
      <c r="BJ282" s="108"/>
      <c r="BM282" s="109"/>
      <c r="BN282" s="110"/>
      <c r="BP282" s="111"/>
      <c r="BQ282" s="111"/>
      <c r="BR282" s="111"/>
      <c r="BS282" s="111"/>
      <c r="BT282" s="111"/>
      <c r="BU282" s="111"/>
      <c r="CB282" s="112"/>
      <c r="CU282" s="113"/>
      <c r="CV282" s="113"/>
    </row>
    <row r="283" spans="8:100" x14ac:dyDescent="0.25">
      <c r="H283" s="32">
        <f t="shared" si="19"/>
        <v>250</v>
      </c>
      <c r="I283" s="45" t="s">
        <v>638</v>
      </c>
      <c r="J283" s="32" t="s">
        <v>639</v>
      </c>
      <c r="K283" s="35">
        <v>4.3633231299858233</v>
      </c>
      <c r="L283" s="39" t="s">
        <v>2</v>
      </c>
      <c r="M283" s="35">
        <v>-0.93969262078590821</v>
      </c>
      <c r="N283" s="35">
        <v>-0.34202014332566938</v>
      </c>
      <c r="O283" s="37">
        <v>-4.6984631039295408</v>
      </c>
      <c r="P283" s="39">
        <v>-1.7101007166283468</v>
      </c>
      <c r="Q283" s="39">
        <v>6.7101007166283466</v>
      </c>
      <c r="R283" s="41">
        <v>8.1915204428899191</v>
      </c>
      <c r="S283" s="35">
        <f t="shared" si="22"/>
        <v>-4.9741443330239221E-2</v>
      </c>
      <c r="T283" s="35">
        <f t="shared" si="20"/>
        <v>0.99396434138157774</v>
      </c>
      <c r="U283" s="20">
        <f t="shared" si="21"/>
        <v>5</v>
      </c>
      <c r="AA283" s="30"/>
      <c r="AB283" s="30"/>
      <c r="AJ283" s="105"/>
      <c r="AK283" s="105"/>
      <c r="AL283" s="105"/>
      <c r="AM283" s="105"/>
      <c r="AO283" s="105"/>
      <c r="AR283" s="104"/>
      <c r="AU283" s="101"/>
      <c r="AV283" s="101"/>
      <c r="BH283" s="104"/>
      <c r="BI283" s="104"/>
      <c r="BJ283" s="108"/>
      <c r="BM283" s="109"/>
      <c r="BN283" s="110"/>
      <c r="BP283" s="111"/>
      <c r="BQ283" s="111"/>
      <c r="BR283" s="111"/>
      <c r="BS283" s="111"/>
      <c r="BT283" s="111"/>
      <c r="BU283" s="111"/>
      <c r="CB283" s="112"/>
      <c r="CU283" s="113"/>
      <c r="CV283" s="113"/>
    </row>
    <row r="284" spans="8:100" x14ac:dyDescent="0.25">
      <c r="H284" s="32">
        <f t="shared" si="19"/>
        <v>251</v>
      </c>
      <c r="I284" s="44" t="s">
        <v>640</v>
      </c>
      <c r="J284" s="66" t="s">
        <v>641</v>
      </c>
      <c r="K284" s="34">
        <v>4.3807764225057673</v>
      </c>
      <c r="L284" s="38" t="s">
        <v>2</v>
      </c>
      <c r="M284" s="34">
        <v>-0.94551857559931685</v>
      </c>
      <c r="N284" s="34">
        <v>-0.32556815445715664</v>
      </c>
      <c r="O284" s="36">
        <v>-4.7275928779965843</v>
      </c>
      <c r="P284" s="38">
        <v>-1.6278407722857833</v>
      </c>
      <c r="Q284" s="38">
        <v>6.6278407722857828</v>
      </c>
      <c r="R284" s="40">
        <v>8.1411551835631926</v>
      </c>
      <c r="S284" s="35">
        <f t="shared" si="22"/>
        <v>-5.036525932672653E-2</v>
      </c>
      <c r="T284" s="35">
        <f t="shared" si="20"/>
        <v>0.99385153712575514</v>
      </c>
      <c r="U284" s="20">
        <f t="shared" si="21"/>
        <v>5</v>
      </c>
      <c r="AA284" s="30"/>
      <c r="AB284" s="30"/>
      <c r="AJ284" s="105"/>
      <c r="AK284" s="105"/>
      <c r="AL284" s="105"/>
      <c r="AM284" s="105"/>
      <c r="AO284" s="105"/>
      <c r="AR284" s="104"/>
      <c r="AU284" s="101"/>
      <c r="AV284" s="101"/>
      <c r="BH284" s="104"/>
      <c r="BI284" s="104"/>
      <c r="BJ284" s="108"/>
      <c r="BM284" s="109"/>
      <c r="BN284" s="110"/>
      <c r="BP284" s="111"/>
      <c r="BQ284" s="111"/>
      <c r="BR284" s="111"/>
      <c r="BS284" s="111"/>
      <c r="BT284" s="111"/>
      <c r="BU284" s="111"/>
      <c r="CB284" s="112"/>
      <c r="CU284" s="113"/>
      <c r="CV284" s="113"/>
    </row>
    <row r="285" spans="8:100" x14ac:dyDescent="0.25">
      <c r="H285" s="32">
        <f t="shared" si="19"/>
        <v>252</v>
      </c>
      <c r="I285" s="45" t="s">
        <v>642</v>
      </c>
      <c r="J285" s="32" t="s">
        <v>643</v>
      </c>
      <c r="K285" s="35">
        <v>4.3982297150257104</v>
      </c>
      <c r="L285" s="39" t="s">
        <v>2</v>
      </c>
      <c r="M285" s="35">
        <v>-0.95105651629515353</v>
      </c>
      <c r="N285" s="35">
        <v>-0.30901699437494756</v>
      </c>
      <c r="O285" s="37">
        <v>-4.7552825814757673</v>
      </c>
      <c r="P285" s="39">
        <v>-1.5450849718747377</v>
      </c>
      <c r="Q285" s="39">
        <v>6.5450849718747381</v>
      </c>
      <c r="R285" s="41">
        <v>8.0901699437494745</v>
      </c>
      <c r="S285" s="35">
        <f t="shared" si="22"/>
        <v>-5.0985239813718053E-2</v>
      </c>
      <c r="T285" s="35">
        <f t="shared" si="20"/>
        <v>0.99373734578642403</v>
      </c>
      <c r="U285" s="20">
        <f t="shared" si="21"/>
        <v>5</v>
      </c>
      <c r="AA285" s="30"/>
      <c r="AB285" s="30"/>
      <c r="AJ285" s="105"/>
      <c r="AK285" s="105"/>
      <c r="AL285" s="105"/>
      <c r="AM285" s="105"/>
      <c r="AO285" s="105"/>
      <c r="AR285" s="104"/>
      <c r="AU285" s="101"/>
      <c r="AV285" s="101"/>
      <c r="BH285" s="104"/>
      <c r="BI285" s="104"/>
      <c r="BJ285" s="108"/>
      <c r="BM285" s="109"/>
      <c r="BN285" s="110"/>
      <c r="BP285" s="111"/>
      <c r="BQ285" s="111"/>
      <c r="BR285" s="111"/>
      <c r="BS285" s="111"/>
      <c r="BT285" s="111"/>
      <c r="BU285" s="111"/>
      <c r="CB285" s="112"/>
      <c r="CU285" s="113"/>
      <c r="CV285" s="113"/>
    </row>
    <row r="286" spans="8:100" x14ac:dyDescent="0.25">
      <c r="H286" s="32">
        <f t="shared" si="19"/>
        <v>253</v>
      </c>
      <c r="I286" s="44" t="s">
        <v>644</v>
      </c>
      <c r="J286" s="66" t="s">
        <v>645</v>
      </c>
      <c r="K286" s="34">
        <v>4.4156830075456535</v>
      </c>
      <c r="L286" s="38" t="s">
        <v>2</v>
      </c>
      <c r="M286" s="34">
        <v>-0.95630475596303532</v>
      </c>
      <c r="N286" s="34">
        <v>-0.2923717047227371</v>
      </c>
      <c r="O286" s="36">
        <v>-4.7815237798151768</v>
      </c>
      <c r="P286" s="38">
        <v>-1.4618585236136856</v>
      </c>
      <c r="Q286" s="38">
        <v>6.4618585236136852</v>
      </c>
      <c r="R286" s="40">
        <v>8.0385686061721735</v>
      </c>
      <c r="S286" s="35">
        <f t="shared" si="22"/>
        <v>-5.160133757730101E-2</v>
      </c>
      <c r="T286" s="35">
        <f t="shared" si="20"/>
        <v>0.99362172390245418</v>
      </c>
      <c r="U286" s="20">
        <f t="shared" si="21"/>
        <v>5</v>
      </c>
      <c r="AA286" s="30"/>
      <c r="AB286" s="30"/>
      <c r="AJ286" s="105"/>
      <c r="AK286" s="105"/>
      <c r="AL286" s="105"/>
      <c r="AM286" s="105"/>
      <c r="AO286" s="105"/>
      <c r="AR286" s="104"/>
      <c r="AU286" s="101"/>
      <c r="AV286" s="101"/>
      <c r="BH286" s="104"/>
      <c r="BI286" s="104"/>
      <c r="BJ286" s="108"/>
      <c r="BM286" s="109"/>
      <c r="BN286" s="110"/>
      <c r="BP286" s="111"/>
      <c r="BQ286" s="111"/>
      <c r="BR286" s="111"/>
      <c r="BS286" s="111"/>
      <c r="BT286" s="111"/>
      <c r="BU286" s="111"/>
      <c r="CB286" s="112"/>
      <c r="CU286" s="113"/>
      <c r="CV286" s="113"/>
    </row>
    <row r="287" spans="8:100" x14ac:dyDescent="0.25">
      <c r="H287" s="32">
        <f t="shared" si="19"/>
        <v>254</v>
      </c>
      <c r="I287" s="45" t="s">
        <v>646</v>
      </c>
      <c r="J287" s="32" t="s">
        <v>647</v>
      </c>
      <c r="K287" s="35">
        <v>4.4331363000655974</v>
      </c>
      <c r="L287" s="39" t="s">
        <v>2</v>
      </c>
      <c r="M287" s="35">
        <v>-0.96126169593831901</v>
      </c>
      <c r="N287" s="35">
        <v>-0.27563735581699889</v>
      </c>
      <c r="O287" s="37">
        <v>-4.8063084796915954</v>
      </c>
      <c r="P287" s="39">
        <v>-1.3781867790849944</v>
      </c>
      <c r="Q287" s="39">
        <v>6.3781867790849942</v>
      </c>
      <c r="R287" s="41">
        <v>7.9863551004729283</v>
      </c>
      <c r="S287" s="35">
        <f t="shared" si="22"/>
        <v>-5.2213505699245211E-2</v>
      </c>
      <c r="T287" s="35">
        <f t="shared" si="20"/>
        <v>0.99350462647552018</v>
      </c>
      <c r="U287" s="20">
        <f t="shared" si="21"/>
        <v>5</v>
      </c>
      <c r="AA287" s="30"/>
      <c r="AB287" s="30"/>
      <c r="AJ287" s="105"/>
      <c r="AK287" s="105"/>
      <c r="AL287" s="105"/>
      <c r="AM287" s="105"/>
      <c r="AO287" s="105"/>
      <c r="AR287" s="104"/>
      <c r="AU287" s="101"/>
      <c r="AV287" s="101"/>
      <c r="BH287" s="104"/>
      <c r="BI287" s="104"/>
      <c r="BJ287" s="108"/>
      <c r="BM287" s="109"/>
      <c r="BN287" s="110"/>
      <c r="BP287" s="111"/>
      <c r="BQ287" s="111"/>
      <c r="BR287" s="111"/>
      <c r="BS287" s="111"/>
      <c r="BT287" s="111"/>
      <c r="BU287" s="111"/>
      <c r="CB287" s="112"/>
      <c r="CU287" s="113"/>
      <c r="CV287" s="113"/>
    </row>
    <row r="288" spans="8:100" x14ac:dyDescent="0.25">
      <c r="H288" s="32">
        <f t="shared" si="19"/>
        <v>255</v>
      </c>
      <c r="I288" s="44" t="s">
        <v>648</v>
      </c>
      <c r="J288" s="66" t="s">
        <v>649</v>
      </c>
      <c r="K288" s="34">
        <v>4.4505895925855405</v>
      </c>
      <c r="L288" s="38" t="s">
        <v>2</v>
      </c>
      <c r="M288" s="34">
        <v>-0.96592582628906831</v>
      </c>
      <c r="N288" s="34">
        <v>-0.25881904510252063</v>
      </c>
      <c r="O288" s="36">
        <v>-4.8296291314453415</v>
      </c>
      <c r="P288" s="38">
        <v>-1.2940952255126033</v>
      </c>
      <c r="Q288" s="38">
        <v>6.2940952255126028</v>
      </c>
      <c r="R288" s="40">
        <v>7.9335334029123503</v>
      </c>
      <c r="S288" s="35">
        <f t="shared" si="22"/>
        <v>-5.2821697560577974E-2</v>
      </c>
      <c r="T288" s="35">
        <f t="shared" si="20"/>
        <v>0.99338600689600565</v>
      </c>
      <c r="U288" s="20">
        <f t="shared" si="21"/>
        <v>5</v>
      </c>
      <c r="AA288" s="30"/>
      <c r="AB288" s="30"/>
      <c r="AJ288" s="105"/>
      <c r="AK288" s="105"/>
      <c r="AL288" s="105"/>
      <c r="AM288" s="105"/>
      <c r="AO288" s="105"/>
      <c r="AR288" s="104"/>
      <c r="AU288" s="101"/>
      <c r="AV288" s="101"/>
      <c r="BH288" s="104"/>
      <c r="BI288" s="104"/>
      <c r="BJ288" s="108"/>
      <c r="BM288" s="109"/>
      <c r="BN288" s="110"/>
      <c r="BP288" s="111"/>
      <c r="BQ288" s="111"/>
      <c r="BR288" s="111"/>
      <c r="BS288" s="111"/>
      <c r="BT288" s="111"/>
      <c r="BU288" s="111"/>
      <c r="CB288" s="112"/>
      <c r="CU288" s="113"/>
      <c r="CV288" s="113"/>
    </row>
    <row r="289" spans="8:100" x14ac:dyDescent="0.25">
      <c r="H289" s="32">
        <f t="shared" si="19"/>
        <v>256</v>
      </c>
      <c r="I289" s="45" t="s">
        <v>650</v>
      </c>
      <c r="J289" s="32" t="s">
        <v>651</v>
      </c>
      <c r="K289" s="35">
        <v>4.4680428851054836</v>
      </c>
      <c r="L289" s="39" t="s">
        <v>2</v>
      </c>
      <c r="M289" s="35">
        <v>-0.97029572627599647</v>
      </c>
      <c r="N289" s="35">
        <v>-0.24192189559966779</v>
      </c>
      <c r="O289" s="37">
        <v>-4.8514786313799823</v>
      </c>
      <c r="P289" s="39">
        <v>-1.2096094779983388</v>
      </c>
      <c r="Q289" s="39">
        <v>6.2096094779983391</v>
      </c>
      <c r="R289" s="41">
        <v>7.8801075360672197</v>
      </c>
      <c r="S289" s="35">
        <f t="shared" si="22"/>
        <v>-5.3425866845130621E-2</v>
      </c>
      <c r="T289" s="35">
        <f t="shared" si="20"/>
        <v>0.99326581686471271</v>
      </c>
      <c r="U289" s="20">
        <f t="shared" si="21"/>
        <v>5</v>
      </c>
      <c r="AA289" s="30"/>
      <c r="AB289" s="30"/>
      <c r="AJ289" s="105"/>
      <c r="AK289" s="105"/>
      <c r="AL289" s="105"/>
      <c r="AM289" s="105"/>
      <c r="AO289" s="105"/>
      <c r="AR289" s="104"/>
      <c r="AU289" s="101"/>
      <c r="AV289" s="101"/>
      <c r="BH289" s="104"/>
      <c r="BI289" s="104"/>
      <c r="BJ289" s="108"/>
      <c r="BM289" s="109"/>
      <c r="BN289" s="110"/>
      <c r="BP289" s="111"/>
      <c r="BQ289" s="111"/>
      <c r="BR289" s="111"/>
      <c r="BS289" s="111"/>
      <c r="BT289" s="111"/>
      <c r="BU289" s="111"/>
      <c r="CB289" s="112"/>
      <c r="CU289" s="113"/>
      <c r="CV289" s="113"/>
    </row>
    <row r="290" spans="8:100" x14ac:dyDescent="0.25">
      <c r="H290" s="32">
        <f t="shared" si="19"/>
        <v>257</v>
      </c>
      <c r="I290" s="44" t="s">
        <v>652</v>
      </c>
      <c r="J290" s="66" t="s">
        <v>653</v>
      </c>
      <c r="K290" s="34">
        <v>4.4854961776254267</v>
      </c>
      <c r="L290" s="38" t="s">
        <v>2</v>
      </c>
      <c r="M290" s="34">
        <v>-0.97437006478523513</v>
      </c>
      <c r="N290" s="34">
        <v>-0.22495105434386525</v>
      </c>
      <c r="O290" s="36">
        <v>-4.8718503239261759</v>
      </c>
      <c r="P290" s="38">
        <v>-1.1247552717193263</v>
      </c>
      <c r="Q290" s="38">
        <v>6.1247552717193265</v>
      </c>
      <c r="R290" s="40">
        <v>7.8260815685241401</v>
      </c>
      <c r="S290" s="35">
        <f t="shared" si="22"/>
        <v>-5.4025967543079645E-2</v>
      </c>
      <c r="T290" s="35">
        <f t="shared" si="20"/>
        <v>0.99314400631009125</v>
      </c>
      <c r="U290" s="20">
        <f t="shared" si="21"/>
        <v>5</v>
      </c>
      <c r="AA290" s="30"/>
      <c r="AB290" s="30"/>
      <c r="AJ290" s="105"/>
      <c r="AK290" s="105"/>
      <c r="AL290" s="105"/>
      <c r="AM290" s="105"/>
      <c r="AO290" s="105"/>
      <c r="AR290" s="104"/>
      <c r="AU290" s="101"/>
      <c r="AV290" s="101"/>
      <c r="BH290" s="104"/>
      <c r="BI290" s="104"/>
      <c r="BJ290" s="108"/>
      <c r="BM290" s="109"/>
      <c r="BN290" s="110"/>
      <c r="BP290" s="111"/>
      <c r="BQ290" s="111"/>
      <c r="BR290" s="111"/>
      <c r="BS290" s="111"/>
      <c r="BT290" s="111"/>
      <c r="BU290" s="111"/>
      <c r="CB290" s="112"/>
      <c r="CU290" s="113"/>
      <c r="CV290" s="113"/>
    </row>
    <row r="291" spans="8:100" x14ac:dyDescent="0.25">
      <c r="H291" s="32">
        <f t="shared" si="19"/>
        <v>258</v>
      </c>
      <c r="I291" s="45" t="s">
        <v>654</v>
      </c>
      <c r="J291" s="32" t="s">
        <v>655</v>
      </c>
      <c r="K291" s="35">
        <v>4.5029494701453698</v>
      </c>
      <c r="L291" s="39" t="s">
        <v>2</v>
      </c>
      <c r="M291" s="35">
        <v>-0.97814760073380558</v>
      </c>
      <c r="N291" s="35">
        <v>-0.20791169081775979</v>
      </c>
      <c r="O291" s="37">
        <v>-4.8907380036690276</v>
      </c>
      <c r="P291" s="39">
        <v>-1.039558454088799</v>
      </c>
      <c r="Q291" s="39">
        <v>6.039558454088799</v>
      </c>
      <c r="R291" s="41">
        <v>7.7714596145697108</v>
      </c>
      <c r="S291" s="35">
        <f t="shared" si="22"/>
        <v>-5.4621953954429259E-2</v>
      </c>
      <c r="T291" s="35">
        <f t="shared" si="20"/>
        <v>0.99302052330068802</v>
      </c>
      <c r="U291" s="20">
        <f t="shared" si="21"/>
        <v>5</v>
      </c>
      <c r="AA291" s="30"/>
      <c r="AB291" s="30"/>
      <c r="AJ291" s="105"/>
      <c r="AK291" s="105"/>
      <c r="AL291" s="105"/>
      <c r="AM291" s="105"/>
      <c r="AO291" s="105"/>
      <c r="AR291" s="104"/>
      <c r="AU291" s="101"/>
      <c r="AV291" s="101"/>
      <c r="BH291" s="104"/>
      <c r="BI291" s="104"/>
      <c r="BJ291" s="108"/>
      <c r="BM291" s="109"/>
      <c r="BN291" s="110"/>
      <c r="BP291" s="111"/>
      <c r="BQ291" s="111"/>
      <c r="BR291" s="111"/>
      <c r="BS291" s="111"/>
      <c r="BT291" s="111"/>
      <c r="BU291" s="111"/>
      <c r="CB291" s="112"/>
      <c r="CU291" s="113"/>
      <c r="CV291" s="113"/>
    </row>
    <row r="292" spans="8:100" x14ac:dyDescent="0.25">
      <c r="H292" s="32">
        <f t="shared" ref="H292:H355" si="23">H291+1</f>
        <v>259</v>
      </c>
      <c r="I292" s="44" t="s">
        <v>656</v>
      </c>
      <c r="J292" s="66" t="s">
        <v>657</v>
      </c>
      <c r="K292" s="34">
        <v>4.5204027626653129</v>
      </c>
      <c r="L292" s="38" t="s">
        <v>2</v>
      </c>
      <c r="M292" s="34">
        <v>-0.98162718344766386</v>
      </c>
      <c r="N292" s="34">
        <v>-0.19080899537654547</v>
      </c>
      <c r="O292" s="36">
        <v>-4.9081359172383197</v>
      </c>
      <c r="P292" s="38">
        <v>-0.95404497688272738</v>
      </c>
      <c r="Q292" s="38">
        <v>5.9540449768827273</v>
      </c>
      <c r="R292" s="40">
        <v>7.7162458338772026</v>
      </c>
      <c r="S292" s="35">
        <f t="shared" si="22"/>
        <v>-5.5213780692508152E-2</v>
      </c>
      <c r="T292" s="35">
        <f t="shared" ref="T292:T355" si="24">R292/R291</f>
        <v>0.99289531395247876</v>
      </c>
      <c r="U292" s="20">
        <f t="shared" ref="U292:U355" si="25">P292+Q292</f>
        <v>5</v>
      </c>
      <c r="AA292" s="30"/>
      <c r="AB292" s="30"/>
      <c r="AJ292" s="105"/>
      <c r="AK292" s="105"/>
      <c r="AL292" s="105"/>
      <c r="AM292" s="105"/>
      <c r="AO292" s="105"/>
      <c r="AR292" s="104"/>
      <c r="AU292" s="101"/>
      <c r="AV292" s="101"/>
      <c r="BH292" s="104"/>
      <c r="BI292" s="104"/>
      <c r="BJ292" s="108"/>
      <c r="BM292" s="109"/>
      <c r="BN292" s="110"/>
      <c r="BP292" s="111"/>
      <c r="BQ292" s="111"/>
      <c r="BR292" s="111"/>
      <c r="BS292" s="111"/>
      <c r="BT292" s="111"/>
      <c r="BU292" s="111"/>
      <c r="CB292" s="112"/>
      <c r="CU292" s="113"/>
      <c r="CV292" s="113"/>
    </row>
    <row r="293" spans="8:100" x14ac:dyDescent="0.25">
      <c r="H293" s="32">
        <f t="shared" si="23"/>
        <v>260</v>
      </c>
      <c r="I293" s="45" t="s">
        <v>658</v>
      </c>
      <c r="J293" s="32" t="s">
        <v>659</v>
      </c>
      <c r="K293" s="35">
        <v>4.5378560551852569</v>
      </c>
      <c r="L293" s="39" t="s">
        <v>2</v>
      </c>
      <c r="M293" s="35">
        <v>-0.98480775301220802</v>
      </c>
      <c r="N293" s="35">
        <v>-0.17364817766693033</v>
      </c>
      <c r="O293" s="37">
        <v>-4.9240387650610398</v>
      </c>
      <c r="P293" s="39">
        <v>-0.86824088833465163</v>
      </c>
      <c r="Q293" s="39">
        <v>5.8682408883346513</v>
      </c>
      <c r="R293" s="41">
        <v>7.6604444311897799</v>
      </c>
      <c r="S293" s="35">
        <f t="shared" si="22"/>
        <v>-5.580140268742273E-2</v>
      </c>
      <c r="T293" s="35">
        <f t="shared" si="24"/>
        <v>0.9927683223307332</v>
      </c>
      <c r="U293" s="20">
        <f t="shared" si="25"/>
        <v>5</v>
      </c>
      <c r="AA293" s="30"/>
      <c r="AB293" s="30"/>
      <c r="AJ293" s="105"/>
      <c r="AK293" s="105"/>
      <c r="AL293" s="105"/>
      <c r="AM293" s="105"/>
      <c r="AO293" s="105"/>
      <c r="AR293" s="104"/>
      <c r="AU293" s="101"/>
      <c r="AV293" s="101"/>
      <c r="BH293" s="104"/>
      <c r="BI293" s="104"/>
      <c r="BJ293" s="108"/>
      <c r="BM293" s="109"/>
      <c r="BN293" s="110"/>
      <c r="BP293" s="111"/>
      <c r="BQ293" s="111"/>
      <c r="BR293" s="111"/>
      <c r="BS293" s="111"/>
      <c r="BT293" s="111"/>
      <c r="BU293" s="111"/>
      <c r="CB293" s="112"/>
      <c r="CU293" s="113"/>
      <c r="CV293" s="113"/>
    </row>
    <row r="294" spans="8:100" x14ac:dyDescent="0.25">
      <c r="H294" s="32">
        <f t="shared" si="23"/>
        <v>261</v>
      </c>
      <c r="I294" s="44" t="s">
        <v>660</v>
      </c>
      <c r="J294" s="66" t="s">
        <v>661</v>
      </c>
      <c r="K294" s="34">
        <v>4.5553093477052</v>
      </c>
      <c r="L294" s="38" t="s">
        <v>2</v>
      </c>
      <c r="M294" s="34">
        <v>-0.98768834059513766</v>
      </c>
      <c r="N294" s="34">
        <v>-0.15643446504023104</v>
      </c>
      <c r="O294" s="36">
        <v>-4.9384417029756884</v>
      </c>
      <c r="P294" s="38">
        <v>-0.78217232520115521</v>
      </c>
      <c r="Q294" s="38">
        <v>5.782172325201155</v>
      </c>
      <c r="R294" s="40">
        <v>7.6040596560003095</v>
      </c>
      <c r="S294" s="35">
        <f t="shared" si="22"/>
        <v>-5.6384775189470382E-2</v>
      </c>
      <c r="T294" s="35">
        <f t="shared" si="24"/>
        <v>0.99263949034603038</v>
      </c>
      <c r="U294" s="20">
        <f t="shared" si="25"/>
        <v>5</v>
      </c>
      <c r="AA294" s="30"/>
      <c r="AB294" s="30"/>
      <c r="AJ294" s="105"/>
      <c r="AK294" s="105"/>
      <c r="AL294" s="105"/>
      <c r="AM294" s="105"/>
      <c r="AO294" s="105"/>
      <c r="AR294" s="104"/>
      <c r="AU294" s="101"/>
      <c r="AV294" s="101"/>
      <c r="BH294" s="104"/>
      <c r="BI294" s="104"/>
      <c r="BJ294" s="108"/>
      <c r="BM294" s="109"/>
      <c r="BN294" s="110"/>
      <c r="BP294" s="111"/>
      <c r="BQ294" s="111"/>
      <c r="BR294" s="111"/>
      <c r="BS294" s="111"/>
      <c r="BT294" s="111"/>
      <c r="BU294" s="111"/>
      <c r="CB294" s="112"/>
      <c r="CU294" s="113"/>
      <c r="CV294" s="113"/>
    </row>
    <row r="295" spans="8:100" x14ac:dyDescent="0.25">
      <c r="H295" s="32">
        <f t="shared" si="23"/>
        <v>262</v>
      </c>
      <c r="I295" s="45" t="s">
        <v>662</v>
      </c>
      <c r="J295" s="32" t="s">
        <v>663</v>
      </c>
      <c r="K295" s="35">
        <v>4.572762640225144</v>
      </c>
      <c r="L295" s="39" t="s">
        <v>2</v>
      </c>
      <c r="M295" s="35">
        <v>-0.99026806874157036</v>
      </c>
      <c r="N295" s="35">
        <v>-0.13917310096006494</v>
      </c>
      <c r="O295" s="37">
        <v>-4.9513403437078516</v>
      </c>
      <c r="P295" s="39">
        <v>-0.69586550480032472</v>
      </c>
      <c r="Q295" s="39">
        <v>5.6958655048003246</v>
      </c>
      <c r="R295" s="41">
        <v>7.5470958022277177</v>
      </c>
      <c r="S295" s="35">
        <f t="shared" si="22"/>
        <v>-5.6963853772591833E-2</v>
      </c>
      <c r="T295" s="35">
        <f t="shared" si="24"/>
        <v>0.99250875764399848</v>
      </c>
      <c r="U295" s="20">
        <f t="shared" si="25"/>
        <v>5</v>
      </c>
      <c r="AA295" s="30"/>
      <c r="AB295" s="30"/>
      <c r="AJ295" s="105"/>
      <c r="AK295" s="105"/>
      <c r="AL295" s="105"/>
      <c r="AM295" s="105"/>
      <c r="AO295" s="105"/>
      <c r="AR295" s="104"/>
      <c r="AU295" s="101"/>
      <c r="AV295" s="101"/>
      <c r="BH295" s="104"/>
      <c r="BI295" s="104"/>
      <c r="BJ295" s="108"/>
      <c r="BM295" s="109"/>
      <c r="BN295" s="110"/>
      <c r="BP295" s="111"/>
      <c r="BQ295" s="111"/>
      <c r="BR295" s="111"/>
      <c r="BS295" s="111"/>
      <c r="BT295" s="111"/>
      <c r="BU295" s="111"/>
      <c r="CB295" s="112"/>
      <c r="CU295" s="113"/>
      <c r="CV295" s="113"/>
    </row>
    <row r="296" spans="8:100" x14ac:dyDescent="0.25">
      <c r="H296" s="32">
        <f t="shared" si="23"/>
        <v>263</v>
      </c>
      <c r="I296" s="44" t="s">
        <v>664</v>
      </c>
      <c r="J296" s="66" t="s">
        <v>665</v>
      </c>
      <c r="K296" s="34">
        <v>4.5902159327450871</v>
      </c>
      <c r="L296" s="38" t="s">
        <v>2</v>
      </c>
      <c r="M296" s="34">
        <v>-0.99254615164132209</v>
      </c>
      <c r="N296" s="34">
        <v>-0.12186934340514717</v>
      </c>
      <c r="O296" s="36">
        <v>-4.9627307582066109</v>
      </c>
      <c r="P296" s="38">
        <v>-0.60934671702573584</v>
      </c>
      <c r="Q296" s="38">
        <v>5.6093467170257361</v>
      </c>
      <c r="R296" s="40">
        <v>7.4895572078900212</v>
      </c>
      <c r="S296" s="35">
        <f t="shared" si="22"/>
        <v>-5.753859433769648E-2</v>
      </c>
      <c r="T296" s="35">
        <f t="shared" si="24"/>
        <v>0.99237606148835256</v>
      </c>
      <c r="U296" s="20">
        <f t="shared" si="25"/>
        <v>5</v>
      </c>
      <c r="AA296" s="30"/>
      <c r="AB296" s="30"/>
      <c r="AJ296" s="105"/>
      <c r="AK296" s="105"/>
      <c r="AL296" s="105"/>
      <c r="AM296" s="105"/>
      <c r="AO296" s="105"/>
      <c r="AR296" s="104"/>
      <c r="AU296" s="101"/>
      <c r="AV296" s="101"/>
      <c r="BH296" s="104"/>
      <c r="BI296" s="104"/>
      <c r="BJ296" s="108"/>
      <c r="BM296" s="109"/>
      <c r="BN296" s="110"/>
      <c r="BP296" s="111"/>
      <c r="BQ296" s="111"/>
      <c r="BR296" s="111"/>
      <c r="BS296" s="111"/>
      <c r="BT296" s="111"/>
      <c r="BU296" s="111"/>
      <c r="CB296" s="112"/>
      <c r="CU296" s="113"/>
      <c r="CV296" s="113"/>
    </row>
    <row r="297" spans="8:100" x14ac:dyDescent="0.25">
      <c r="H297" s="32">
        <f t="shared" si="23"/>
        <v>264</v>
      </c>
      <c r="I297" s="45" t="s">
        <v>666</v>
      </c>
      <c r="J297" s="32" t="s">
        <v>667</v>
      </c>
      <c r="K297" s="35">
        <v>4.6076692252650302</v>
      </c>
      <c r="L297" s="39" t="s">
        <v>2</v>
      </c>
      <c r="M297" s="35">
        <v>-0.9945218953682734</v>
      </c>
      <c r="N297" s="35">
        <v>-0.10452846326765336</v>
      </c>
      <c r="O297" s="37">
        <v>-4.9726094768413667</v>
      </c>
      <c r="P297" s="39">
        <v>-0.52264231633826674</v>
      </c>
      <c r="Q297" s="39">
        <v>5.522642316338267</v>
      </c>
      <c r="R297" s="41">
        <v>7.431448254773942</v>
      </c>
      <c r="S297" s="35">
        <f t="shared" si="22"/>
        <v>-5.8108953116079221E-2</v>
      </c>
      <c r="T297" s="35">
        <f t="shared" si="24"/>
        <v>0.99224133663671554</v>
      </c>
      <c r="U297" s="20">
        <f t="shared" si="25"/>
        <v>5</v>
      </c>
      <c r="AA297" s="30"/>
      <c r="AB297" s="30"/>
      <c r="AJ297" s="105"/>
      <c r="AK297" s="105"/>
      <c r="AL297" s="105"/>
      <c r="AM297" s="105"/>
      <c r="AO297" s="105"/>
      <c r="AR297" s="104"/>
      <c r="AU297" s="101"/>
      <c r="AV297" s="101"/>
      <c r="BH297" s="104"/>
      <c r="BI297" s="104"/>
      <c r="BJ297" s="108"/>
      <c r="BM297" s="109"/>
      <c r="BN297" s="110"/>
      <c r="BP297" s="111"/>
      <c r="BQ297" s="111"/>
      <c r="BR297" s="111"/>
      <c r="BS297" s="111"/>
      <c r="BT297" s="111"/>
      <c r="BU297" s="111"/>
      <c r="CB297" s="112"/>
      <c r="CU297" s="113"/>
      <c r="CV297" s="113"/>
    </row>
    <row r="298" spans="8:100" x14ac:dyDescent="0.25">
      <c r="H298" s="32">
        <f t="shared" si="23"/>
        <v>265</v>
      </c>
      <c r="I298" s="44" t="s">
        <v>668</v>
      </c>
      <c r="J298" s="66" t="s">
        <v>669</v>
      </c>
      <c r="K298" s="34">
        <v>4.6251225177849733</v>
      </c>
      <c r="L298" s="38" t="s">
        <v>2</v>
      </c>
      <c r="M298" s="34">
        <v>-0.99619469809174555</v>
      </c>
      <c r="N298" s="34">
        <v>-8.7155742747658249E-2</v>
      </c>
      <c r="O298" s="36">
        <v>-4.9809734904587275</v>
      </c>
      <c r="P298" s="38">
        <v>-0.43577871373829125</v>
      </c>
      <c r="Q298" s="38">
        <v>5.4357787137382916</v>
      </c>
      <c r="R298" s="40">
        <v>7.3727733681012406</v>
      </c>
      <c r="S298" s="35">
        <f t="shared" si="22"/>
        <v>-5.8674886672701376E-2</v>
      </c>
      <c r="T298" s="35">
        <f t="shared" si="24"/>
        <v>0.99210451520872678</v>
      </c>
      <c r="U298" s="20">
        <f t="shared" si="25"/>
        <v>5</v>
      </c>
      <c r="AA298" s="30"/>
      <c r="AB298" s="30"/>
      <c r="AJ298" s="105"/>
      <c r="AK298" s="105"/>
      <c r="AL298" s="105"/>
      <c r="AM298" s="105"/>
      <c r="AO298" s="105"/>
      <c r="AR298" s="104"/>
      <c r="AU298" s="101"/>
      <c r="AV298" s="101"/>
      <c r="BH298" s="104"/>
      <c r="BI298" s="104"/>
      <c r="BJ298" s="108"/>
      <c r="BM298" s="109"/>
      <c r="BN298" s="110"/>
      <c r="BP298" s="111"/>
      <c r="BQ298" s="111"/>
      <c r="BR298" s="111"/>
      <c r="BS298" s="111"/>
      <c r="BT298" s="111"/>
      <c r="BU298" s="111"/>
      <c r="CB298" s="112"/>
      <c r="CU298" s="113"/>
      <c r="CV298" s="113"/>
    </row>
    <row r="299" spans="8:100" x14ac:dyDescent="0.25">
      <c r="H299" s="32">
        <f t="shared" si="23"/>
        <v>266</v>
      </c>
      <c r="I299" s="45" t="s">
        <v>670</v>
      </c>
      <c r="J299" s="32" t="s">
        <v>671</v>
      </c>
      <c r="K299" s="35">
        <v>4.6425758103049164</v>
      </c>
      <c r="L299" s="39" t="s">
        <v>2</v>
      </c>
      <c r="M299" s="35">
        <v>-0.9975640502598242</v>
      </c>
      <c r="N299" s="35">
        <v>-6.975647374412558E-2</v>
      </c>
      <c r="O299" s="37">
        <v>-4.9878202512991212</v>
      </c>
      <c r="P299" s="39">
        <v>-0.3487823687206279</v>
      </c>
      <c r="Q299" s="39">
        <v>5.3487823687206282</v>
      </c>
      <c r="R299" s="41">
        <v>7.3135370161917059</v>
      </c>
      <c r="S299" s="35">
        <f t="shared" si="22"/>
        <v>-5.923635190953469E-2</v>
      </c>
      <c r="T299" s="35">
        <f t="shared" si="24"/>
        <v>0.99196552654584169</v>
      </c>
      <c r="U299" s="20">
        <f t="shared" si="25"/>
        <v>5</v>
      </c>
      <c r="AA299" s="30"/>
      <c r="AB299" s="30"/>
      <c r="AJ299" s="105"/>
      <c r="AK299" s="105"/>
      <c r="AL299" s="105"/>
      <c r="AM299" s="105"/>
      <c r="AO299" s="105"/>
      <c r="AR299" s="104"/>
      <c r="AU299" s="101"/>
      <c r="AV299" s="101"/>
      <c r="BH299" s="104"/>
      <c r="BI299" s="104"/>
      <c r="BJ299" s="108"/>
      <c r="BM299" s="109"/>
      <c r="BN299" s="110"/>
      <c r="BP299" s="111"/>
      <c r="BQ299" s="111"/>
      <c r="BR299" s="111"/>
      <c r="BS299" s="111"/>
      <c r="BT299" s="111"/>
      <c r="BU299" s="111"/>
      <c r="CB299" s="112"/>
      <c r="CU299" s="113"/>
      <c r="CV299" s="113"/>
    </row>
    <row r="300" spans="8:100" x14ac:dyDescent="0.25">
      <c r="H300" s="32">
        <f t="shared" si="23"/>
        <v>267</v>
      </c>
      <c r="I300" s="44" t="s">
        <v>672</v>
      </c>
      <c r="J300" s="66" t="s">
        <v>673</v>
      </c>
      <c r="K300" s="34">
        <v>4.6600291028248595</v>
      </c>
      <c r="L300" s="38" t="s">
        <v>2</v>
      </c>
      <c r="M300" s="34">
        <v>-0.99862953475457383</v>
      </c>
      <c r="N300" s="34">
        <v>-5.2335956242944306E-2</v>
      </c>
      <c r="O300" s="36">
        <v>-4.9931476737728691</v>
      </c>
      <c r="P300" s="38">
        <v>-0.26167978121472152</v>
      </c>
      <c r="Q300" s="38">
        <v>5.2616797812147214</v>
      </c>
      <c r="R300" s="40">
        <v>7.2537437101228779</v>
      </c>
      <c r="S300" s="35">
        <f t="shared" si="22"/>
        <v>-5.9793306068828045E-2</v>
      </c>
      <c r="T300" s="35">
        <f t="shared" si="24"/>
        <v>0.99182429706222186</v>
      </c>
      <c r="U300" s="20">
        <f t="shared" si="25"/>
        <v>5</v>
      </c>
      <c r="AA300" s="30"/>
      <c r="AB300" s="30"/>
      <c r="AJ300" s="105"/>
      <c r="AK300" s="105"/>
      <c r="AL300" s="105"/>
      <c r="AM300" s="105"/>
      <c r="AO300" s="105"/>
      <c r="AR300" s="104"/>
      <c r="AU300" s="101"/>
      <c r="AV300" s="101"/>
      <c r="BH300" s="104"/>
      <c r="BI300" s="104"/>
      <c r="BJ300" s="108"/>
      <c r="BM300" s="109"/>
      <c r="BN300" s="110"/>
      <c r="BP300" s="111"/>
      <c r="BQ300" s="111"/>
      <c r="BR300" s="111"/>
      <c r="BS300" s="111"/>
      <c r="BT300" s="111"/>
      <c r="BU300" s="111"/>
      <c r="CB300" s="112"/>
      <c r="CU300" s="113"/>
      <c r="CV300" s="113"/>
    </row>
    <row r="301" spans="8:100" x14ac:dyDescent="0.25">
      <c r="H301" s="32">
        <f t="shared" si="23"/>
        <v>268</v>
      </c>
      <c r="I301" s="45" t="s">
        <v>674</v>
      </c>
      <c r="J301" s="32" t="s">
        <v>675</v>
      </c>
      <c r="K301" s="35">
        <v>4.6774823953448026</v>
      </c>
      <c r="L301" s="39" t="s">
        <v>2</v>
      </c>
      <c r="M301" s="35">
        <v>-0.99939082701909565</v>
      </c>
      <c r="N301" s="35">
        <v>-3.4899496702501649E-2</v>
      </c>
      <c r="O301" s="37">
        <v>-4.9969541350954785</v>
      </c>
      <c r="P301" s="39">
        <v>-0.17449748351250824</v>
      </c>
      <c r="Q301" s="39">
        <v>5.1744974835125079</v>
      </c>
      <c r="R301" s="41">
        <v>7.1933980033865135</v>
      </c>
      <c r="S301" s="35">
        <f t="shared" si="22"/>
        <v>-6.0345706736364413E-2</v>
      </c>
      <c r="T301" s="35">
        <f t="shared" si="24"/>
        <v>0.99168075008603496</v>
      </c>
      <c r="U301" s="20">
        <f t="shared" si="25"/>
        <v>5</v>
      </c>
      <c r="AA301" s="30"/>
      <c r="AB301" s="30"/>
      <c r="AJ301" s="105"/>
      <c r="AK301" s="105"/>
      <c r="AL301" s="105"/>
      <c r="AM301" s="105"/>
      <c r="AO301" s="105"/>
      <c r="AR301" s="104"/>
      <c r="AU301" s="101"/>
      <c r="AV301" s="101"/>
      <c r="BH301" s="104"/>
      <c r="BI301" s="104"/>
      <c r="BJ301" s="108"/>
      <c r="BM301" s="109"/>
      <c r="BN301" s="110"/>
      <c r="BP301" s="111"/>
      <c r="BQ301" s="111"/>
      <c r="BR301" s="111"/>
      <c r="BS301" s="111"/>
      <c r="BT301" s="111"/>
      <c r="BU301" s="111"/>
      <c r="CB301" s="112"/>
      <c r="CU301" s="113"/>
      <c r="CV301" s="113"/>
    </row>
    <row r="302" spans="8:100" x14ac:dyDescent="0.25">
      <c r="H302" s="32">
        <f t="shared" si="23"/>
        <v>269</v>
      </c>
      <c r="I302" s="44" t="s">
        <v>676</v>
      </c>
      <c r="J302" s="66" t="s">
        <v>677</v>
      </c>
      <c r="K302" s="34">
        <v>4.6949356878647466</v>
      </c>
      <c r="L302" s="38" t="s">
        <v>2</v>
      </c>
      <c r="M302" s="34">
        <v>-0.99984769515639127</v>
      </c>
      <c r="N302" s="34">
        <v>-1.7452406437283498E-2</v>
      </c>
      <c r="O302" s="36">
        <v>-4.9992384757819561</v>
      </c>
      <c r="P302" s="38">
        <v>-8.7262032186417482E-2</v>
      </c>
      <c r="Q302" s="38">
        <v>5.0872620321864179</v>
      </c>
      <c r="R302" s="40">
        <v>7.1325044915418161</v>
      </c>
      <c r="S302" s="35">
        <f t="shared" si="22"/>
        <v>-6.0893511844697379E-2</v>
      </c>
      <c r="T302" s="35">
        <f t="shared" si="24"/>
        <v>0.99153480569043584</v>
      </c>
      <c r="U302" s="20">
        <f t="shared" si="25"/>
        <v>5</v>
      </c>
      <c r="AA302" s="30"/>
      <c r="AB302" s="30"/>
      <c r="AJ302" s="105"/>
      <c r="AK302" s="105"/>
      <c r="AL302" s="105"/>
      <c r="AM302" s="105"/>
      <c r="AO302" s="105"/>
      <c r="AR302" s="104"/>
      <c r="AU302" s="101"/>
      <c r="AV302" s="101"/>
      <c r="BH302" s="104"/>
      <c r="BI302" s="104"/>
      <c r="BJ302" s="108"/>
      <c r="BM302" s="109"/>
      <c r="BN302" s="110"/>
      <c r="BP302" s="111"/>
      <c r="BQ302" s="111"/>
      <c r="BR302" s="111"/>
      <c r="BS302" s="111"/>
      <c r="BT302" s="111"/>
      <c r="BU302" s="111"/>
      <c r="CB302" s="112"/>
      <c r="CU302" s="113"/>
      <c r="CV302" s="113"/>
    </row>
    <row r="303" spans="8:100" x14ac:dyDescent="0.25">
      <c r="H303" s="32">
        <f t="shared" si="23"/>
        <v>270</v>
      </c>
      <c r="I303" s="136" t="s">
        <v>678</v>
      </c>
      <c r="J303" s="79" t="s">
        <v>679</v>
      </c>
      <c r="K303" s="137">
        <v>4.7123889803846897</v>
      </c>
      <c r="L303" s="138" t="s">
        <v>2</v>
      </c>
      <c r="M303" s="137">
        <v>-1</v>
      </c>
      <c r="N303" s="137">
        <v>-1.83772268236293E-16</v>
      </c>
      <c r="O303" s="139">
        <v>-5</v>
      </c>
      <c r="P303" s="138">
        <v>-9.1886134118146501E-16</v>
      </c>
      <c r="Q303" s="138">
        <v>5.0000000000000009</v>
      </c>
      <c r="R303" s="140">
        <v>7.0710678118654755</v>
      </c>
      <c r="S303" s="137">
        <f t="shared" si="22"/>
        <v>-6.1436679676340589E-2</v>
      </c>
      <c r="T303" s="137">
        <f t="shared" si="24"/>
        <v>0.9913863805134373</v>
      </c>
      <c r="U303" s="20">
        <f t="shared" si="25"/>
        <v>5</v>
      </c>
      <c r="AA303" s="30"/>
      <c r="AB303" s="30"/>
      <c r="AJ303" s="105"/>
      <c r="AK303" s="105"/>
      <c r="AL303" s="105"/>
      <c r="AM303" s="105"/>
      <c r="AO303" s="105"/>
      <c r="AR303" s="104"/>
      <c r="AU303" s="101"/>
      <c r="AV303" s="101"/>
      <c r="BH303" s="104"/>
      <c r="BI303" s="104"/>
      <c r="BJ303" s="108"/>
      <c r="BM303" s="109"/>
      <c r="BN303" s="110"/>
      <c r="BP303" s="111"/>
      <c r="BQ303" s="111"/>
      <c r="BR303" s="111"/>
      <c r="BS303" s="111"/>
      <c r="BT303" s="111"/>
      <c r="BU303" s="111"/>
      <c r="CB303" s="112"/>
      <c r="CU303" s="113"/>
      <c r="CV303" s="113"/>
    </row>
    <row r="304" spans="8:100" x14ac:dyDescent="0.25">
      <c r="H304" s="32">
        <f t="shared" si="23"/>
        <v>271</v>
      </c>
      <c r="I304" s="44" t="s">
        <v>680</v>
      </c>
      <c r="J304" s="66" t="s">
        <v>681</v>
      </c>
      <c r="K304" s="34">
        <v>4.7298422729046328</v>
      </c>
      <c r="L304" s="38" t="s">
        <v>2</v>
      </c>
      <c r="M304" s="34">
        <v>-0.99984769515639127</v>
      </c>
      <c r="N304" s="34">
        <v>1.745240643728313E-2</v>
      </c>
      <c r="O304" s="36">
        <v>-4.9992384757819561</v>
      </c>
      <c r="P304" s="38">
        <v>8.726203218641565E-2</v>
      </c>
      <c r="Q304" s="38">
        <v>4.9127379678135847</v>
      </c>
      <c r="R304" s="40">
        <v>7.0090926429985103</v>
      </c>
      <c r="S304" s="35">
        <f t="shared" si="22"/>
        <v>-6.1975168866965191E-2</v>
      </c>
      <c r="T304" s="35">
        <f t="shared" si="24"/>
        <v>0.99123538756579754</v>
      </c>
      <c r="U304" s="20">
        <f t="shared" si="25"/>
        <v>5</v>
      </c>
      <c r="AA304" s="30"/>
      <c r="AB304" s="30"/>
      <c r="AJ304" s="105"/>
      <c r="AK304" s="105"/>
      <c r="AL304" s="105"/>
      <c r="AM304" s="105"/>
      <c r="AO304" s="105"/>
      <c r="AR304" s="104"/>
      <c r="AU304" s="101"/>
      <c r="AV304" s="101"/>
      <c r="BH304" s="104"/>
      <c r="BI304" s="104"/>
      <c r="BJ304" s="108"/>
      <c r="BM304" s="109"/>
      <c r="BN304" s="110"/>
      <c r="BP304" s="111"/>
      <c r="BQ304" s="111"/>
      <c r="BR304" s="111"/>
      <c r="BS304" s="111"/>
      <c r="BT304" s="111"/>
      <c r="BU304" s="111"/>
      <c r="CB304" s="112"/>
      <c r="CU304" s="113"/>
      <c r="CV304" s="113"/>
    </row>
    <row r="305" spans="8:100" x14ac:dyDescent="0.25">
      <c r="H305" s="32">
        <f t="shared" si="23"/>
        <v>272</v>
      </c>
      <c r="I305" s="45" t="s">
        <v>682</v>
      </c>
      <c r="J305" s="32" t="s">
        <v>683</v>
      </c>
      <c r="K305" s="35">
        <v>4.7472955654245768</v>
      </c>
      <c r="L305" s="39" t="s">
        <v>2</v>
      </c>
      <c r="M305" s="35">
        <v>-0.99939082701909576</v>
      </c>
      <c r="N305" s="35">
        <v>3.4899496702501281E-2</v>
      </c>
      <c r="O305" s="37">
        <v>-4.9969541350954785</v>
      </c>
      <c r="P305" s="39">
        <v>0.17449748351250641</v>
      </c>
      <c r="Q305" s="39">
        <v>4.8255025164874938</v>
      </c>
      <c r="R305" s="41">
        <v>6.9465837045899717</v>
      </c>
      <c r="S305" s="35">
        <f t="shared" si="22"/>
        <v>-6.2508938408538661E-2</v>
      </c>
      <c r="T305" s="35">
        <f t="shared" si="24"/>
        <v>0.99108173602599192</v>
      </c>
      <c r="U305" s="20">
        <f t="shared" si="25"/>
        <v>5</v>
      </c>
      <c r="AA305" s="30"/>
      <c r="AB305" s="30"/>
      <c r="AJ305" s="105"/>
      <c r="AK305" s="105"/>
      <c r="AL305" s="105"/>
      <c r="AM305" s="105"/>
      <c r="AO305" s="105"/>
      <c r="AR305" s="104"/>
      <c r="AU305" s="101"/>
      <c r="AV305" s="101"/>
      <c r="BH305" s="104"/>
      <c r="BI305" s="104"/>
      <c r="BJ305" s="108"/>
      <c r="BM305" s="109"/>
      <c r="BN305" s="110"/>
      <c r="BP305" s="111"/>
      <c r="BQ305" s="111"/>
      <c r="BR305" s="111"/>
      <c r="BS305" s="111"/>
      <c r="BT305" s="111"/>
      <c r="BU305" s="111"/>
      <c r="CB305" s="112"/>
      <c r="CU305" s="113"/>
      <c r="CV305" s="113"/>
    </row>
    <row r="306" spans="8:100" x14ac:dyDescent="0.25">
      <c r="H306" s="32">
        <f t="shared" si="23"/>
        <v>273</v>
      </c>
      <c r="I306" s="44" t="s">
        <v>684</v>
      </c>
      <c r="J306" s="66" t="s">
        <v>685</v>
      </c>
      <c r="K306" s="34">
        <v>4.7647488579445199</v>
      </c>
      <c r="L306" s="38" t="s">
        <v>2</v>
      </c>
      <c r="M306" s="34">
        <v>-0.99862953475457383</v>
      </c>
      <c r="N306" s="34">
        <v>5.2335956242943946E-2</v>
      </c>
      <c r="O306" s="36">
        <v>-4.9931476737728691</v>
      </c>
      <c r="P306" s="38">
        <v>0.26167978121471974</v>
      </c>
      <c r="Q306" s="38">
        <v>4.7383202187852804</v>
      </c>
      <c r="R306" s="40">
        <v>6.8835457569375391</v>
      </c>
      <c r="S306" s="35">
        <f t="shared" si="22"/>
        <v>-6.3037947652432536E-2</v>
      </c>
      <c r="T306" s="35">
        <f t="shared" si="24"/>
        <v>0.9909253310212357</v>
      </c>
      <c r="U306" s="20">
        <f t="shared" si="25"/>
        <v>5</v>
      </c>
      <c r="AA306" s="30"/>
      <c r="AB306" s="30"/>
      <c r="AJ306" s="105"/>
      <c r="AK306" s="105"/>
      <c r="AL306" s="105"/>
      <c r="AM306" s="105"/>
      <c r="AO306" s="105"/>
      <c r="AR306" s="104"/>
      <c r="AU306" s="101"/>
      <c r="AV306" s="101"/>
      <c r="BH306" s="104"/>
      <c r="BI306" s="104"/>
      <c r="BJ306" s="108"/>
      <c r="BM306" s="109"/>
      <c r="BN306" s="110"/>
      <c r="BP306" s="111"/>
      <c r="BQ306" s="111"/>
      <c r="BR306" s="111"/>
      <c r="BS306" s="111"/>
      <c r="BT306" s="111"/>
      <c r="BU306" s="111"/>
      <c r="CB306" s="112"/>
      <c r="CU306" s="113"/>
      <c r="CV306" s="113"/>
    </row>
    <row r="307" spans="8:100" x14ac:dyDescent="0.25">
      <c r="H307" s="32">
        <f t="shared" si="23"/>
        <v>274</v>
      </c>
      <c r="I307" s="45" t="s">
        <v>686</v>
      </c>
      <c r="J307" s="32" t="s">
        <v>687</v>
      </c>
      <c r="K307" s="35">
        <v>4.782202150464463</v>
      </c>
      <c r="L307" s="39" t="s">
        <v>2</v>
      </c>
      <c r="M307" s="35">
        <v>-0.99756405025982431</v>
      </c>
      <c r="N307" s="35">
        <v>6.9756473744125219E-2</v>
      </c>
      <c r="O307" s="37">
        <v>-4.9878202512991212</v>
      </c>
      <c r="P307" s="39">
        <v>0.34878236872062607</v>
      </c>
      <c r="Q307" s="39">
        <v>4.6512176312793736</v>
      </c>
      <c r="R307" s="41">
        <v>6.819983600624985</v>
      </c>
      <c r="S307" s="35">
        <f t="shared" si="22"/>
        <v>-6.356215631255413E-2</v>
      </c>
      <c r="T307" s="35">
        <f t="shared" si="24"/>
        <v>0.99076607339342615</v>
      </c>
      <c r="U307" s="20">
        <f t="shared" si="25"/>
        <v>5</v>
      </c>
      <c r="AA307" s="30"/>
      <c r="AB307" s="30"/>
      <c r="AJ307" s="105"/>
      <c r="AK307" s="105"/>
      <c r="AL307" s="105"/>
      <c r="AM307" s="105"/>
      <c r="AO307" s="105"/>
      <c r="AR307" s="104"/>
      <c r="AU307" s="101"/>
      <c r="AV307" s="101"/>
      <c r="BH307" s="104"/>
      <c r="BI307" s="104"/>
      <c r="BJ307" s="108"/>
      <c r="BM307" s="109"/>
      <c r="BN307" s="110"/>
      <c r="BP307" s="111"/>
      <c r="BQ307" s="111"/>
      <c r="BR307" s="111"/>
      <c r="BS307" s="111"/>
      <c r="BT307" s="111"/>
      <c r="BU307" s="111"/>
      <c r="CB307" s="112"/>
      <c r="CU307" s="113"/>
      <c r="CV307" s="113"/>
    </row>
    <row r="308" spans="8:100" x14ac:dyDescent="0.25">
      <c r="H308" s="32">
        <f t="shared" si="23"/>
        <v>275</v>
      </c>
      <c r="I308" s="44" t="s">
        <v>688</v>
      </c>
      <c r="J308" s="66" t="s">
        <v>689</v>
      </c>
      <c r="K308" s="34">
        <v>4.7996554429844061</v>
      </c>
      <c r="L308" s="38" t="s">
        <v>2</v>
      </c>
      <c r="M308" s="34">
        <v>-0.99619469809174555</v>
      </c>
      <c r="N308" s="34">
        <v>8.7155742747657888E-2</v>
      </c>
      <c r="O308" s="36">
        <v>-4.9809734904587275</v>
      </c>
      <c r="P308" s="38">
        <v>0.43577871373828947</v>
      </c>
      <c r="Q308" s="38">
        <v>4.5642212862617102</v>
      </c>
      <c r="R308" s="40">
        <v>6.7559020761566035</v>
      </c>
      <c r="S308" s="35">
        <f t="shared" si="22"/>
        <v>-6.4081524468381446E-2</v>
      </c>
      <c r="T308" s="35">
        <f t="shared" si="24"/>
        <v>0.99060385944879559</v>
      </c>
      <c r="U308" s="20">
        <f t="shared" si="25"/>
        <v>5</v>
      </c>
      <c r="AA308" s="30"/>
      <c r="AB308" s="30"/>
      <c r="AJ308" s="105"/>
      <c r="AK308" s="105"/>
      <c r="AL308" s="105"/>
      <c r="AM308" s="105"/>
      <c r="AO308" s="105"/>
      <c r="AR308" s="104"/>
      <c r="AU308" s="101"/>
      <c r="AV308" s="101"/>
      <c r="BH308" s="104"/>
      <c r="BI308" s="104"/>
      <c r="BJ308" s="108"/>
      <c r="BM308" s="109"/>
      <c r="BN308" s="110"/>
      <c r="BP308" s="111"/>
      <c r="BQ308" s="111"/>
      <c r="BR308" s="111"/>
      <c r="BS308" s="111"/>
      <c r="BT308" s="111"/>
      <c r="BU308" s="111"/>
      <c r="CB308" s="112"/>
      <c r="CU308" s="113"/>
      <c r="CV308" s="113"/>
    </row>
    <row r="309" spans="8:100" x14ac:dyDescent="0.25">
      <c r="H309" s="32">
        <f t="shared" si="23"/>
        <v>276</v>
      </c>
      <c r="I309" s="45" t="s">
        <v>690</v>
      </c>
      <c r="J309" s="32" t="s">
        <v>691</v>
      </c>
      <c r="K309" s="35">
        <v>4.8171087355043491</v>
      </c>
      <c r="L309" s="39" t="s">
        <v>2</v>
      </c>
      <c r="M309" s="35">
        <v>-0.9945218953682734</v>
      </c>
      <c r="N309" s="35">
        <v>0.10452846326765299</v>
      </c>
      <c r="O309" s="37">
        <v>-4.9726094768413667</v>
      </c>
      <c r="P309" s="39">
        <v>0.52264231633826497</v>
      </c>
      <c r="Q309" s="39">
        <v>4.4773576836617348</v>
      </c>
      <c r="R309" s="41">
        <v>6.6913060635885842</v>
      </c>
      <c r="S309" s="35">
        <f t="shared" si="22"/>
        <v>-6.459601256801939E-2</v>
      </c>
      <c r="T309" s="35">
        <f t="shared" si="24"/>
        <v>0.99043858068991319</v>
      </c>
      <c r="U309" s="20">
        <f t="shared" si="25"/>
        <v>5</v>
      </c>
      <c r="AA309" s="30"/>
      <c r="AB309" s="30"/>
      <c r="AJ309" s="105"/>
      <c r="AK309" s="105"/>
      <c r="AL309" s="105"/>
      <c r="AM309" s="105"/>
      <c r="AO309" s="105"/>
      <c r="AR309" s="104"/>
      <c r="AU309" s="101"/>
      <c r="AV309" s="101"/>
      <c r="BH309" s="104"/>
      <c r="BI309" s="104"/>
      <c r="BJ309" s="108"/>
      <c r="BM309" s="109"/>
      <c r="BN309" s="110"/>
      <c r="BP309" s="111"/>
      <c r="BQ309" s="111"/>
      <c r="BR309" s="111"/>
      <c r="BS309" s="111"/>
      <c r="BT309" s="111"/>
      <c r="BU309" s="111"/>
      <c r="CB309" s="112"/>
      <c r="CU309" s="113"/>
      <c r="CV309" s="113"/>
    </row>
    <row r="310" spans="8:100" x14ac:dyDescent="0.25">
      <c r="H310" s="32">
        <f t="shared" si="23"/>
        <v>277</v>
      </c>
      <c r="I310" s="44" t="s">
        <v>692</v>
      </c>
      <c r="J310" s="66" t="s">
        <v>693</v>
      </c>
      <c r="K310" s="34">
        <v>4.8345620280242931</v>
      </c>
      <c r="L310" s="38" t="s">
        <v>2</v>
      </c>
      <c r="M310" s="34">
        <v>-0.99254615164132198</v>
      </c>
      <c r="N310" s="34">
        <v>0.12186934340514768</v>
      </c>
      <c r="O310" s="36">
        <v>-4.96273075820661</v>
      </c>
      <c r="P310" s="38">
        <v>0.60934671702573839</v>
      </c>
      <c r="Q310" s="38">
        <v>4.3906532829742613</v>
      </c>
      <c r="R310" s="40">
        <v>6.6262004821573743</v>
      </c>
      <c r="S310" s="35">
        <f t="shared" ref="S310:S373" si="26">R310-R309</f>
        <v>-6.5105581431209814E-2</v>
      </c>
      <c r="T310" s="35">
        <f t="shared" si="24"/>
        <v>0.99027012352857557</v>
      </c>
      <c r="U310" s="20">
        <f t="shared" si="25"/>
        <v>5</v>
      </c>
      <c r="AA310" s="30"/>
      <c r="AB310" s="30"/>
      <c r="AJ310" s="105"/>
      <c r="AK310" s="105"/>
      <c r="AL310" s="105"/>
      <c r="AM310" s="105"/>
      <c r="AO310" s="105"/>
      <c r="AR310" s="104"/>
      <c r="AU310" s="101"/>
      <c r="AV310" s="101"/>
      <c r="BH310" s="104"/>
      <c r="BI310" s="104"/>
      <c r="BJ310" s="108"/>
      <c r="BM310" s="109"/>
      <c r="BN310" s="110"/>
      <c r="BP310" s="111"/>
      <c r="BQ310" s="111"/>
      <c r="BR310" s="111"/>
      <c r="BS310" s="111"/>
      <c r="BT310" s="111"/>
      <c r="BU310" s="111"/>
      <c r="CB310" s="112"/>
      <c r="CU310" s="113"/>
      <c r="CV310" s="113"/>
    </row>
    <row r="311" spans="8:100" x14ac:dyDescent="0.25">
      <c r="H311" s="32">
        <f t="shared" si="23"/>
        <v>278</v>
      </c>
      <c r="I311" s="45" t="s">
        <v>694</v>
      </c>
      <c r="J311" s="32" t="s">
        <v>695</v>
      </c>
      <c r="K311" s="35">
        <v>4.8520153205442362</v>
      </c>
      <c r="L311" s="39" t="s">
        <v>2</v>
      </c>
      <c r="M311" s="35">
        <v>-0.99026806874157036</v>
      </c>
      <c r="N311" s="35">
        <v>0.13917310096006547</v>
      </c>
      <c r="O311" s="37">
        <v>-4.9513403437078516</v>
      </c>
      <c r="P311" s="39">
        <v>0.69586550480032727</v>
      </c>
      <c r="Q311" s="39">
        <v>4.3041344951996727</v>
      </c>
      <c r="R311" s="41">
        <v>6.5605902899050728</v>
      </c>
      <c r="S311" s="35">
        <f t="shared" si="26"/>
        <v>-6.561019225230158E-2</v>
      </c>
      <c r="T311" s="35">
        <f t="shared" si="24"/>
        <v>0.99009836897797276</v>
      </c>
      <c r="U311" s="20">
        <f t="shared" si="25"/>
        <v>5</v>
      </c>
      <c r="AA311" s="30"/>
      <c r="AB311" s="30"/>
      <c r="AJ311" s="105"/>
      <c r="AK311" s="105"/>
      <c r="AL311" s="105"/>
      <c r="AM311" s="105"/>
      <c r="AO311" s="105"/>
      <c r="AR311" s="104"/>
      <c r="AU311" s="101"/>
      <c r="AV311" s="101"/>
      <c r="BH311" s="104"/>
      <c r="BI311" s="104"/>
      <c r="BJ311" s="108"/>
      <c r="BM311" s="109"/>
      <c r="BN311" s="110"/>
      <c r="BP311" s="111"/>
      <c r="BQ311" s="111"/>
      <c r="BR311" s="111"/>
      <c r="BS311" s="111"/>
      <c r="BT311" s="111"/>
      <c r="BU311" s="111"/>
      <c r="CB311" s="112"/>
      <c r="CU311" s="113"/>
      <c r="CV311" s="113"/>
    </row>
    <row r="312" spans="8:100" x14ac:dyDescent="0.25">
      <c r="H312" s="32">
        <f t="shared" si="23"/>
        <v>279</v>
      </c>
      <c r="I312" s="44" t="s">
        <v>696</v>
      </c>
      <c r="J312" s="66" t="s">
        <v>697</v>
      </c>
      <c r="K312" s="34">
        <v>4.8694686130641793</v>
      </c>
      <c r="L312" s="38" t="s">
        <v>2</v>
      </c>
      <c r="M312" s="34">
        <v>-0.98768834059513777</v>
      </c>
      <c r="N312" s="34">
        <v>0.15643446504023067</v>
      </c>
      <c r="O312" s="36">
        <v>-4.9384417029756893</v>
      </c>
      <c r="P312" s="38">
        <v>0.78217232520115343</v>
      </c>
      <c r="Q312" s="38">
        <v>4.2178276747988468</v>
      </c>
      <c r="R312" s="40">
        <v>6.4944804833018379</v>
      </c>
      <c r="S312" s="35">
        <f t="shared" si="26"/>
        <v>-6.6109806603234844E-2</v>
      </c>
      <c r="T312" s="35">
        <f t="shared" si="24"/>
        <v>0.98992319232234949</v>
      </c>
      <c r="U312" s="20">
        <f t="shared" si="25"/>
        <v>5</v>
      </c>
      <c r="AA312" s="30"/>
      <c r="AB312" s="30"/>
      <c r="AJ312" s="105"/>
      <c r="AK312" s="105"/>
      <c r="AL312" s="105"/>
      <c r="AM312" s="105"/>
      <c r="AO312" s="105"/>
      <c r="AR312" s="104"/>
      <c r="AU312" s="101"/>
      <c r="AV312" s="101"/>
      <c r="BH312" s="104"/>
      <c r="BI312" s="104"/>
      <c r="BJ312" s="108"/>
      <c r="BM312" s="109"/>
      <c r="BN312" s="110"/>
      <c r="BP312" s="111"/>
      <c r="BQ312" s="111"/>
      <c r="BR312" s="111"/>
      <c r="BS312" s="111"/>
      <c r="BT312" s="111"/>
      <c r="BU312" s="111"/>
      <c r="CB312" s="112"/>
      <c r="CU312" s="113"/>
      <c r="CV312" s="113"/>
    </row>
    <row r="313" spans="8:100" x14ac:dyDescent="0.25">
      <c r="H313" s="32">
        <f t="shared" si="23"/>
        <v>280</v>
      </c>
      <c r="I313" s="45" t="s">
        <v>698</v>
      </c>
      <c r="J313" s="32" t="s">
        <v>699</v>
      </c>
      <c r="K313" s="35">
        <v>4.8869219055841224</v>
      </c>
      <c r="L313" s="39" t="s">
        <v>2</v>
      </c>
      <c r="M313" s="35">
        <v>-0.98480775301220813</v>
      </c>
      <c r="N313" s="35">
        <v>0.17364817766692997</v>
      </c>
      <c r="O313" s="37">
        <v>-4.9240387650610407</v>
      </c>
      <c r="P313" s="39">
        <v>0.86824088833464985</v>
      </c>
      <c r="Q313" s="39">
        <v>4.1317591116653505</v>
      </c>
      <c r="R313" s="41">
        <v>6.4278760968653952</v>
      </c>
      <c r="S313" s="35">
        <f t="shared" si="26"/>
        <v>-6.6604386436442731E-2</v>
      </c>
      <c r="T313" s="35">
        <f t="shared" si="24"/>
        <v>0.9897444627622346</v>
      </c>
      <c r="U313" s="20">
        <f t="shared" si="25"/>
        <v>5</v>
      </c>
      <c r="AA313" s="30"/>
      <c r="AB313" s="30"/>
      <c r="AJ313" s="105"/>
      <c r="AK313" s="105"/>
      <c r="AL313" s="105"/>
      <c r="AM313" s="105"/>
      <c r="AO313" s="105"/>
      <c r="AR313" s="104"/>
      <c r="AU313" s="101"/>
      <c r="AV313" s="101"/>
      <c r="BH313" s="104"/>
      <c r="BI313" s="104"/>
      <c r="BJ313" s="108"/>
      <c r="BM313" s="109"/>
      <c r="BN313" s="110"/>
      <c r="BP313" s="111"/>
      <c r="BQ313" s="111"/>
      <c r="BR313" s="111"/>
      <c r="BS313" s="111"/>
      <c r="BT313" s="111"/>
      <c r="BU313" s="111"/>
      <c r="CB313" s="112"/>
      <c r="CU313" s="113"/>
      <c r="CV313" s="113"/>
    </row>
    <row r="314" spans="8:100" x14ac:dyDescent="0.25">
      <c r="H314" s="32">
        <f t="shared" si="23"/>
        <v>281</v>
      </c>
      <c r="I314" s="44" t="s">
        <v>700</v>
      </c>
      <c r="J314" s="66" t="s">
        <v>701</v>
      </c>
      <c r="K314" s="34">
        <v>4.9043751981040655</v>
      </c>
      <c r="L314" s="38" t="s">
        <v>2</v>
      </c>
      <c r="M314" s="34">
        <v>-0.98162718344766409</v>
      </c>
      <c r="N314" s="34">
        <v>0.19080899537654425</v>
      </c>
      <c r="O314" s="36">
        <v>-4.9081359172383205</v>
      </c>
      <c r="P314" s="38">
        <v>0.95404497688272127</v>
      </c>
      <c r="Q314" s="38">
        <v>4.0459550231172789</v>
      </c>
      <c r="R314" s="40">
        <v>6.3607822027776422</v>
      </c>
      <c r="S314" s="35">
        <f t="shared" si="26"/>
        <v>-6.7093894087753014E-2</v>
      </c>
      <c r="T314" s="35">
        <f t="shared" si="24"/>
        <v>0.98956204303308337</v>
      </c>
      <c r="U314" s="20">
        <f t="shared" si="25"/>
        <v>5</v>
      </c>
      <c r="AA314" s="30"/>
      <c r="AB314" s="30"/>
      <c r="AJ314" s="105"/>
      <c r="AK314" s="105"/>
      <c r="AL314" s="105"/>
      <c r="AM314" s="105"/>
      <c r="AO314" s="105"/>
      <c r="AR314" s="104"/>
      <c r="AU314" s="101"/>
      <c r="AV314" s="101"/>
      <c r="BH314" s="104"/>
      <c r="BI314" s="104"/>
      <c r="BJ314" s="108"/>
      <c r="BM314" s="109"/>
      <c r="BN314" s="110"/>
      <c r="BP314" s="111"/>
      <c r="BQ314" s="111"/>
      <c r="BR314" s="111"/>
      <c r="BS314" s="111"/>
      <c r="BT314" s="111"/>
      <c r="BU314" s="111"/>
      <c r="CB314" s="112"/>
      <c r="CU314" s="113"/>
      <c r="CV314" s="113"/>
    </row>
    <row r="315" spans="8:100" x14ac:dyDescent="0.25">
      <c r="H315" s="32">
        <f t="shared" si="23"/>
        <v>282</v>
      </c>
      <c r="I315" s="45" t="s">
        <v>702</v>
      </c>
      <c r="J315" s="32" t="s">
        <v>703</v>
      </c>
      <c r="K315" s="35">
        <v>4.9218284906240086</v>
      </c>
      <c r="L315" s="39" t="s">
        <v>2</v>
      </c>
      <c r="M315" s="35">
        <v>-0.9781476007338058</v>
      </c>
      <c r="N315" s="35">
        <v>0.20791169081775857</v>
      </c>
      <c r="O315" s="37">
        <v>-4.8907380036690293</v>
      </c>
      <c r="P315" s="39">
        <v>1.0395584540887928</v>
      </c>
      <c r="Q315" s="39">
        <v>3.9604415459112072</v>
      </c>
      <c r="R315" s="41">
        <v>6.2932039104983781</v>
      </c>
      <c r="S315" s="35">
        <f t="shared" si="26"/>
        <v>-6.7578292279264041E-2</v>
      </c>
      <c r="T315" s="35">
        <f t="shared" si="24"/>
        <v>0.98937578899498335</v>
      </c>
      <c r="U315" s="20">
        <f t="shared" si="25"/>
        <v>5</v>
      </c>
      <c r="AA315" s="30"/>
      <c r="AB315" s="30"/>
      <c r="AJ315" s="105"/>
      <c r="AK315" s="105"/>
      <c r="AL315" s="105"/>
      <c r="AM315" s="105"/>
      <c r="AO315" s="105"/>
      <c r="AR315" s="104"/>
      <c r="AU315" s="101"/>
      <c r="AV315" s="101"/>
      <c r="BH315" s="104"/>
      <c r="BI315" s="104"/>
      <c r="BJ315" s="108"/>
      <c r="BM315" s="109"/>
      <c r="BN315" s="110"/>
      <c r="BP315" s="111"/>
      <c r="BQ315" s="111"/>
      <c r="BR315" s="111"/>
      <c r="BS315" s="111"/>
      <c r="BT315" s="111"/>
      <c r="BU315" s="111"/>
      <c r="CB315" s="112"/>
      <c r="CU315" s="113"/>
      <c r="CV315" s="113"/>
    </row>
    <row r="316" spans="8:100" x14ac:dyDescent="0.25">
      <c r="H316" s="32">
        <f t="shared" si="23"/>
        <v>283</v>
      </c>
      <c r="I316" s="44" t="s">
        <v>704</v>
      </c>
      <c r="J316" s="66" t="s">
        <v>705</v>
      </c>
      <c r="K316" s="34">
        <v>4.9392817831439526</v>
      </c>
      <c r="L316" s="38" t="s">
        <v>2</v>
      </c>
      <c r="M316" s="34">
        <v>-0.97437006478523525</v>
      </c>
      <c r="N316" s="34">
        <v>0.22495105434386492</v>
      </c>
      <c r="O316" s="36">
        <v>-4.8718503239261759</v>
      </c>
      <c r="P316" s="38">
        <v>1.1247552717193245</v>
      </c>
      <c r="Q316" s="38">
        <v>3.8752447282806752</v>
      </c>
      <c r="R316" s="40">
        <v>6.2251463663761957</v>
      </c>
      <c r="S316" s="35">
        <f t="shared" si="26"/>
        <v>-6.8057544122182456E-2</v>
      </c>
      <c r="T316" s="35">
        <f t="shared" si="24"/>
        <v>0.98918554919082657</v>
      </c>
      <c r="U316" s="20">
        <f t="shared" si="25"/>
        <v>5</v>
      </c>
      <c r="AA316" s="30"/>
      <c r="AB316" s="30"/>
      <c r="AJ316" s="105"/>
      <c r="AK316" s="105"/>
      <c r="AL316" s="105"/>
      <c r="AM316" s="105"/>
      <c r="AO316" s="105"/>
      <c r="AR316" s="104"/>
      <c r="AU316" s="101"/>
      <c r="AV316" s="101"/>
      <c r="BH316" s="104"/>
      <c r="BI316" s="104"/>
      <c r="BJ316" s="108"/>
      <c r="BM316" s="109"/>
      <c r="BN316" s="110"/>
      <c r="BP316" s="111"/>
      <c r="BQ316" s="111"/>
      <c r="BR316" s="111"/>
      <c r="BS316" s="111"/>
      <c r="BT316" s="111"/>
      <c r="BU316" s="111"/>
      <c r="CB316" s="112"/>
      <c r="CU316" s="113"/>
      <c r="CV316" s="113"/>
    </row>
    <row r="317" spans="8:100" x14ac:dyDescent="0.25">
      <c r="H317" s="32">
        <f t="shared" si="23"/>
        <v>284</v>
      </c>
      <c r="I317" s="45" t="s">
        <v>706</v>
      </c>
      <c r="J317" s="32" t="s">
        <v>707</v>
      </c>
      <c r="K317" s="35">
        <v>4.9567350756638957</v>
      </c>
      <c r="L317" s="39" t="s">
        <v>2</v>
      </c>
      <c r="M317" s="35">
        <v>-0.97029572627599658</v>
      </c>
      <c r="N317" s="35">
        <v>0.24192189559966745</v>
      </c>
      <c r="O317" s="37">
        <v>-4.8514786313799831</v>
      </c>
      <c r="P317" s="39">
        <v>1.2096094779983373</v>
      </c>
      <c r="Q317" s="39">
        <v>3.7903905220016627</v>
      </c>
      <c r="R317" s="41">
        <v>6.1566147532565845</v>
      </c>
      <c r="S317" s="35">
        <f t="shared" si="26"/>
        <v>-6.8531613119611201E-2</v>
      </c>
      <c r="T317" s="35">
        <f t="shared" si="24"/>
        <v>0.98899116437008294</v>
      </c>
      <c r="U317" s="20">
        <f t="shared" si="25"/>
        <v>5</v>
      </c>
      <c r="AA317" s="30"/>
      <c r="AB317" s="30"/>
      <c r="AJ317" s="105"/>
      <c r="AK317" s="105"/>
      <c r="AL317" s="105"/>
      <c r="AM317" s="105"/>
      <c r="AO317" s="105"/>
      <c r="AR317" s="104"/>
      <c r="AU317" s="101"/>
      <c r="AV317" s="101"/>
      <c r="BH317" s="104"/>
      <c r="BI317" s="104"/>
      <c r="BJ317" s="108"/>
      <c r="BM317" s="109"/>
      <c r="BN317" s="110"/>
      <c r="BP317" s="111"/>
      <c r="BQ317" s="111"/>
      <c r="BR317" s="111"/>
      <c r="BS317" s="111"/>
      <c r="BT317" s="111"/>
      <c r="BU317" s="111"/>
      <c r="CB317" s="112"/>
      <c r="CU317" s="113"/>
      <c r="CV317" s="113"/>
    </row>
    <row r="318" spans="8:100" x14ac:dyDescent="0.25">
      <c r="H318" s="32">
        <f t="shared" si="23"/>
        <v>285</v>
      </c>
      <c r="I318" s="44" t="s">
        <v>708</v>
      </c>
      <c r="J318" s="66" t="s">
        <v>709</v>
      </c>
      <c r="K318" s="34">
        <v>4.9741883681838397</v>
      </c>
      <c r="L318" s="38" t="s">
        <v>2</v>
      </c>
      <c r="M318" s="34">
        <v>-0.9659258262890682</v>
      </c>
      <c r="N318" s="34">
        <v>0.25881904510252113</v>
      </c>
      <c r="O318" s="36">
        <v>-4.8296291314453406</v>
      </c>
      <c r="P318" s="38">
        <v>1.2940952255126057</v>
      </c>
      <c r="Q318" s="38">
        <v>3.7059047744873945</v>
      </c>
      <c r="R318" s="40">
        <v>6.0876142900872043</v>
      </c>
      <c r="S318" s="35">
        <f t="shared" si="26"/>
        <v>-6.9000463169380133E-2</v>
      </c>
      <c r="T318" s="35">
        <f t="shared" si="24"/>
        <v>0.98879246697499112</v>
      </c>
      <c r="U318" s="20">
        <f t="shared" si="25"/>
        <v>5</v>
      </c>
      <c r="AA318" s="30"/>
      <c r="AB318" s="30"/>
      <c r="AJ318" s="105"/>
      <c r="AK318" s="105"/>
      <c r="AL318" s="105"/>
      <c r="AM318" s="105"/>
      <c r="AO318" s="105"/>
      <c r="AR318" s="104"/>
      <c r="AU318" s="101"/>
      <c r="AV318" s="101"/>
      <c r="BH318" s="104"/>
      <c r="BI318" s="104"/>
      <c r="BJ318" s="108"/>
      <c r="BM318" s="109"/>
      <c r="BN318" s="110"/>
      <c r="BP318" s="111"/>
      <c r="BQ318" s="111"/>
      <c r="BR318" s="111"/>
      <c r="BS318" s="111"/>
      <c r="BT318" s="111"/>
      <c r="BU318" s="111"/>
      <c r="CB318" s="112"/>
      <c r="CU318" s="113"/>
      <c r="CV318" s="113"/>
    </row>
    <row r="319" spans="8:100" x14ac:dyDescent="0.25">
      <c r="H319" s="32">
        <f t="shared" si="23"/>
        <v>286</v>
      </c>
      <c r="I319" s="45" t="s">
        <v>710</v>
      </c>
      <c r="J319" s="32" t="s">
        <v>711</v>
      </c>
      <c r="K319" s="35">
        <v>4.9916416607037828</v>
      </c>
      <c r="L319" s="39" t="s">
        <v>2</v>
      </c>
      <c r="M319" s="35">
        <v>-0.96126169593831878</v>
      </c>
      <c r="N319" s="35">
        <v>0.27563735581699939</v>
      </c>
      <c r="O319" s="37">
        <v>-4.8063084796915936</v>
      </c>
      <c r="P319" s="39">
        <v>1.3781867790849969</v>
      </c>
      <c r="Q319" s="39">
        <v>3.6218132209150031</v>
      </c>
      <c r="R319" s="41">
        <v>6.0181502315204813</v>
      </c>
      <c r="S319" s="35">
        <f t="shared" si="26"/>
        <v>-6.9464058566722997E-2</v>
      </c>
      <c r="T319" s="35">
        <f t="shared" si="24"/>
        <v>0.98858928058569095</v>
      </c>
      <c r="U319" s="20">
        <f t="shared" si="25"/>
        <v>5</v>
      </c>
      <c r="AA319" s="30"/>
      <c r="AB319" s="30"/>
      <c r="AJ319" s="105"/>
      <c r="AK319" s="105"/>
      <c r="AL319" s="105"/>
      <c r="AM319" s="105"/>
      <c r="AO319" s="105"/>
      <c r="AR319" s="104"/>
      <c r="AU319" s="101"/>
      <c r="AV319" s="101"/>
      <c r="BH319" s="104"/>
      <c r="BI319" s="104"/>
      <c r="BJ319" s="108"/>
      <c r="BM319" s="109"/>
      <c r="BN319" s="110"/>
      <c r="BP319" s="111"/>
      <c r="BQ319" s="111"/>
      <c r="BR319" s="111"/>
      <c r="BS319" s="111"/>
      <c r="BT319" s="111"/>
      <c r="BU319" s="111"/>
      <c r="CB319" s="112"/>
      <c r="CU319" s="113"/>
      <c r="CV319" s="113"/>
    </row>
    <row r="320" spans="8:100" x14ac:dyDescent="0.25">
      <c r="H320" s="32">
        <f t="shared" si="23"/>
        <v>287</v>
      </c>
      <c r="I320" s="44" t="s">
        <v>712</v>
      </c>
      <c r="J320" s="66" t="s">
        <v>713</v>
      </c>
      <c r="K320" s="34">
        <v>5.0090949532237259</v>
      </c>
      <c r="L320" s="38" t="s">
        <v>2</v>
      </c>
      <c r="M320" s="34">
        <v>-0.95630475596303544</v>
      </c>
      <c r="N320" s="34">
        <v>0.29237170472273671</v>
      </c>
      <c r="O320" s="36">
        <v>-4.7815237798151768</v>
      </c>
      <c r="P320" s="38">
        <v>1.4618585236136836</v>
      </c>
      <c r="Q320" s="38">
        <v>3.5381414763863166</v>
      </c>
      <c r="R320" s="40">
        <v>5.9482278675134124</v>
      </c>
      <c r="S320" s="35">
        <f t="shared" si="26"/>
        <v>-6.9922364007068971E-2</v>
      </c>
      <c r="T320" s="35">
        <f t="shared" si="24"/>
        <v>0.9883814193203676</v>
      </c>
      <c r="U320" s="20">
        <f t="shared" si="25"/>
        <v>5</v>
      </c>
      <c r="AA320" s="30"/>
      <c r="AB320" s="30"/>
      <c r="AJ320" s="105"/>
      <c r="AK320" s="105"/>
      <c r="AL320" s="105"/>
      <c r="AM320" s="105"/>
      <c r="AO320" s="105"/>
      <c r="AR320" s="104"/>
      <c r="AU320" s="101"/>
      <c r="AV320" s="101"/>
      <c r="BH320" s="104"/>
      <c r="BI320" s="104"/>
      <c r="BJ320" s="108"/>
      <c r="BM320" s="109"/>
      <c r="BN320" s="110"/>
      <c r="BP320" s="111"/>
      <c r="BQ320" s="111"/>
      <c r="BR320" s="111"/>
      <c r="BS320" s="111"/>
      <c r="BT320" s="111"/>
      <c r="BU320" s="111"/>
      <c r="CB320" s="112"/>
      <c r="CU320" s="113"/>
      <c r="CV320" s="113"/>
    </row>
    <row r="321" spans="8:100" x14ac:dyDescent="0.25">
      <c r="H321" s="32">
        <f t="shared" si="23"/>
        <v>288</v>
      </c>
      <c r="I321" s="45" t="s">
        <v>714</v>
      </c>
      <c r="J321" s="32" t="s">
        <v>715</v>
      </c>
      <c r="K321" s="46">
        <v>5.026548245743669</v>
      </c>
      <c r="L321" s="38" t="s">
        <v>2</v>
      </c>
      <c r="M321" s="35">
        <v>-0.95105651629515364</v>
      </c>
      <c r="N321" s="35">
        <v>0.30901699437494723</v>
      </c>
      <c r="O321" s="37">
        <v>-4.7552825814757682</v>
      </c>
      <c r="P321" s="39">
        <v>1.5450849718747361</v>
      </c>
      <c r="Q321" s="35">
        <v>3.4549150281252636</v>
      </c>
      <c r="R321" s="39">
        <v>5.8778525229247318</v>
      </c>
      <c r="S321" s="35">
        <f t="shared" si="26"/>
        <v>-7.0375344588680555E-2</v>
      </c>
      <c r="T321" s="35">
        <f t="shared" si="24"/>
        <v>0.98816868718613837</v>
      </c>
      <c r="U321" s="20">
        <f t="shared" si="25"/>
        <v>5</v>
      </c>
      <c r="AA321" s="30"/>
      <c r="AB321" s="30"/>
      <c r="AJ321" s="105"/>
      <c r="AK321" s="105"/>
      <c r="AL321" s="105"/>
      <c r="AM321" s="105"/>
      <c r="AO321" s="105"/>
      <c r="AR321" s="104"/>
      <c r="AU321" s="101"/>
      <c r="AV321" s="101"/>
      <c r="BH321" s="104"/>
      <c r="BI321" s="104"/>
      <c r="BJ321" s="108"/>
      <c r="BM321" s="109"/>
      <c r="BN321" s="110"/>
      <c r="BP321" s="111"/>
      <c r="BQ321" s="111"/>
      <c r="BR321" s="111"/>
      <c r="BS321" s="111"/>
      <c r="BT321" s="111"/>
      <c r="BU321" s="111"/>
      <c r="CB321" s="112"/>
      <c r="CU321" s="113"/>
      <c r="CV321" s="113"/>
    </row>
    <row r="322" spans="8:100" x14ac:dyDescent="0.25">
      <c r="H322" s="32">
        <f t="shared" si="23"/>
        <v>289</v>
      </c>
      <c r="I322" s="44" t="s">
        <v>716</v>
      </c>
      <c r="J322" s="66" t="s">
        <v>717</v>
      </c>
      <c r="K322" s="34">
        <v>5.0440015382636121</v>
      </c>
      <c r="L322" s="38" t="s">
        <v>2</v>
      </c>
      <c r="M322" s="34">
        <v>-0.94551857559931696</v>
      </c>
      <c r="N322" s="34">
        <v>0.32556815445715631</v>
      </c>
      <c r="O322" s="36">
        <v>-4.7275928779965852</v>
      </c>
      <c r="P322" s="38">
        <v>1.6278407722857815</v>
      </c>
      <c r="Q322" s="38">
        <v>3.3721592277142185</v>
      </c>
      <c r="R322" s="40">
        <v>5.8070295571093995</v>
      </c>
      <c r="S322" s="35">
        <f t="shared" si="26"/>
        <v>-7.0822965815332317E-2</v>
      </c>
      <c r="T322" s="35">
        <f t="shared" si="24"/>
        <v>0.98795087737585974</v>
      </c>
      <c r="U322" s="20">
        <f t="shared" si="25"/>
        <v>5</v>
      </c>
      <c r="AA322" s="30"/>
      <c r="AB322" s="30"/>
      <c r="AJ322" s="105"/>
      <c r="AK322" s="105"/>
      <c r="AL322" s="105"/>
      <c r="AM322" s="105"/>
      <c r="AO322" s="105"/>
      <c r="AR322" s="104"/>
      <c r="AU322" s="101"/>
      <c r="AV322" s="101"/>
      <c r="BH322" s="104"/>
      <c r="BI322" s="104"/>
      <c r="BJ322" s="108"/>
      <c r="BM322" s="109"/>
      <c r="BN322" s="110"/>
      <c r="BP322" s="111"/>
      <c r="BQ322" s="111"/>
      <c r="BR322" s="111"/>
      <c r="BS322" s="111"/>
      <c r="BT322" s="111"/>
      <c r="BU322" s="111"/>
      <c r="CB322" s="112"/>
      <c r="CU322" s="113"/>
      <c r="CV322" s="113"/>
    </row>
    <row r="323" spans="8:100" x14ac:dyDescent="0.25">
      <c r="H323" s="32">
        <f t="shared" si="23"/>
        <v>290</v>
      </c>
      <c r="I323" s="45" t="s">
        <v>718</v>
      </c>
      <c r="J323" s="32" t="s">
        <v>719</v>
      </c>
      <c r="K323" s="35">
        <v>5.0614548307835552</v>
      </c>
      <c r="L323" s="39" t="s">
        <v>2</v>
      </c>
      <c r="M323" s="35">
        <v>-0.93969262078590854</v>
      </c>
      <c r="N323" s="35">
        <v>0.34202014332566816</v>
      </c>
      <c r="O323" s="37">
        <v>-4.6984631039295426</v>
      </c>
      <c r="P323" s="39">
        <v>1.7101007166283408</v>
      </c>
      <c r="Q323" s="39">
        <v>3.2898992833716592</v>
      </c>
      <c r="R323" s="41">
        <v>5.7357643635104631</v>
      </c>
      <c r="S323" s="35">
        <f t="shared" si="26"/>
        <v>-7.1265193598936349E-2</v>
      </c>
      <c r="T323" s="35">
        <f t="shared" si="24"/>
        <v>0.98772777150553881</v>
      </c>
      <c r="U323" s="20">
        <f t="shared" si="25"/>
        <v>5</v>
      </c>
      <c r="AA323" s="30"/>
      <c r="AB323" s="30"/>
      <c r="AJ323" s="105"/>
      <c r="AK323" s="105"/>
      <c r="AL323" s="105"/>
      <c r="AM323" s="105"/>
      <c r="AO323" s="105"/>
      <c r="AR323" s="104"/>
      <c r="AU323" s="101"/>
      <c r="AV323" s="101"/>
      <c r="BH323" s="104"/>
      <c r="BI323" s="104"/>
      <c r="BJ323" s="108"/>
      <c r="BM323" s="109"/>
      <c r="BN323" s="110"/>
      <c r="BP323" s="111"/>
      <c r="BQ323" s="111"/>
      <c r="BR323" s="111"/>
      <c r="BS323" s="111"/>
      <c r="BT323" s="111"/>
      <c r="BU323" s="111"/>
      <c r="CB323" s="112"/>
      <c r="CU323" s="113"/>
      <c r="CV323" s="113"/>
    </row>
    <row r="324" spans="8:100" x14ac:dyDescent="0.25">
      <c r="H324" s="32">
        <f t="shared" si="23"/>
        <v>291</v>
      </c>
      <c r="I324" s="44" t="s">
        <v>720</v>
      </c>
      <c r="J324" s="66" t="s">
        <v>721</v>
      </c>
      <c r="K324" s="34">
        <v>5.0789081233034983</v>
      </c>
      <c r="L324" s="38" t="s">
        <v>2</v>
      </c>
      <c r="M324" s="34">
        <v>-0.93358042649720208</v>
      </c>
      <c r="N324" s="34">
        <v>0.35836794954529955</v>
      </c>
      <c r="O324" s="36">
        <v>-4.6679021324860104</v>
      </c>
      <c r="P324" s="38">
        <v>1.7918397477264978</v>
      </c>
      <c r="Q324" s="38">
        <v>3.208160252273502</v>
      </c>
      <c r="R324" s="40">
        <v>5.6640623692483318</v>
      </c>
      <c r="S324" s="35">
        <f t="shared" si="26"/>
        <v>-7.1701994262131308E-2</v>
      </c>
      <c r="T324" s="35">
        <f t="shared" si="24"/>
        <v>0.9874991387864045</v>
      </c>
      <c r="U324" s="20">
        <f t="shared" si="25"/>
        <v>5</v>
      </c>
      <c r="AA324" s="30"/>
      <c r="AB324" s="30"/>
      <c r="AJ324" s="105"/>
      <c r="AK324" s="105"/>
      <c r="AL324" s="105"/>
      <c r="AM324" s="105"/>
      <c r="AO324" s="105"/>
      <c r="AR324" s="104"/>
      <c r="AU324" s="101"/>
      <c r="AV324" s="101"/>
      <c r="BH324" s="104"/>
      <c r="BI324" s="104"/>
      <c r="BJ324" s="108"/>
      <c r="BM324" s="109"/>
      <c r="BN324" s="110"/>
      <c r="BP324" s="111"/>
      <c r="BQ324" s="111"/>
      <c r="BR324" s="111"/>
      <c r="BS324" s="111"/>
      <c r="BT324" s="111"/>
      <c r="BU324" s="111"/>
      <c r="CB324" s="112"/>
      <c r="CU324" s="113"/>
      <c r="CV324" s="113"/>
    </row>
    <row r="325" spans="8:100" x14ac:dyDescent="0.25">
      <c r="H325" s="32">
        <f t="shared" si="23"/>
        <v>292</v>
      </c>
      <c r="I325" s="45" t="s">
        <v>722</v>
      </c>
      <c r="J325" s="32" t="s">
        <v>723</v>
      </c>
      <c r="K325" s="35">
        <v>5.0963614158234423</v>
      </c>
      <c r="L325" s="39" t="s">
        <v>2</v>
      </c>
      <c r="M325" s="35">
        <v>-0.92718385456678742</v>
      </c>
      <c r="N325" s="35">
        <v>0.37460659341591196</v>
      </c>
      <c r="O325" s="37">
        <v>-4.6359192728339371</v>
      </c>
      <c r="P325" s="39">
        <v>1.8730329670795598</v>
      </c>
      <c r="Q325" s="39">
        <v>3.1269670329204402</v>
      </c>
      <c r="R325" s="41">
        <v>5.5919290347074684</v>
      </c>
      <c r="S325" s="35">
        <f t="shared" si="26"/>
        <v>-7.2133334540863459E-2</v>
      </c>
      <c r="T325" s="35">
        <f t="shared" si="24"/>
        <v>0.98726473512500601</v>
      </c>
      <c r="U325" s="20">
        <f t="shared" si="25"/>
        <v>5</v>
      </c>
      <c r="AA325" s="30"/>
      <c r="AB325" s="30"/>
      <c r="AJ325" s="105"/>
      <c r="AK325" s="105"/>
      <c r="AL325" s="105"/>
      <c r="AM325" s="105"/>
      <c r="AO325" s="105"/>
      <c r="AR325" s="104"/>
      <c r="AU325" s="101"/>
      <c r="AV325" s="101"/>
      <c r="BH325" s="104"/>
      <c r="BI325" s="104"/>
      <c r="BJ325" s="108"/>
      <c r="BM325" s="109"/>
      <c r="BN325" s="110"/>
      <c r="BP325" s="111"/>
      <c r="BQ325" s="111"/>
      <c r="BR325" s="111"/>
      <c r="BS325" s="111"/>
      <c r="BT325" s="111"/>
      <c r="BU325" s="111"/>
      <c r="CB325" s="112"/>
      <c r="CU325" s="113"/>
      <c r="CV325" s="113"/>
    </row>
    <row r="326" spans="8:100" x14ac:dyDescent="0.25">
      <c r="H326" s="32">
        <f t="shared" si="23"/>
        <v>293</v>
      </c>
      <c r="I326" s="44" t="s">
        <v>724</v>
      </c>
      <c r="J326" s="66" t="s">
        <v>725</v>
      </c>
      <c r="K326" s="34">
        <v>5.1138147083433854</v>
      </c>
      <c r="L326" s="38" t="s">
        <v>2</v>
      </c>
      <c r="M326" s="34">
        <v>-0.92050485345244049</v>
      </c>
      <c r="N326" s="34">
        <v>0.39073112848927349</v>
      </c>
      <c r="O326" s="36">
        <v>-4.6025242672622024</v>
      </c>
      <c r="P326" s="38">
        <v>1.9536556424463676</v>
      </c>
      <c r="Q326" s="38">
        <v>3.0463443575536324</v>
      </c>
      <c r="R326" s="40">
        <v>5.5193698531205833</v>
      </c>
      <c r="S326" s="35">
        <f t="shared" si="26"/>
        <v>-7.2559181586885124E-2</v>
      </c>
      <c r="T326" s="35">
        <f t="shared" si="24"/>
        <v>0.98702430214394143</v>
      </c>
      <c r="U326" s="20">
        <f t="shared" si="25"/>
        <v>5</v>
      </c>
      <c r="AA326" s="30"/>
      <c r="AB326" s="30"/>
      <c r="AJ326" s="105"/>
      <c r="AK326" s="105"/>
      <c r="AL326" s="105"/>
      <c r="AM326" s="105"/>
      <c r="AO326" s="105"/>
      <c r="AR326" s="104"/>
      <c r="AU326" s="101"/>
      <c r="AV326" s="101"/>
      <c r="BH326" s="104"/>
      <c r="BI326" s="104"/>
      <c r="BJ326" s="108"/>
      <c r="BM326" s="109"/>
      <c r="BN326" s="110"/>
      <c r="BP326" s="111"/>
      <c r="BQ326" s="111"/>
      <c r="BR326" s="111"/>
      <c r="BS326" s="111"/>
      <c r="BT326" s="111"/>
      <c r="BU326" s="111"/>
      <c r="CB326" s="112"/>
      <c r="CU326" s="113"/>
      <c r="CV326" s="113"/>
    </row>
    <row r="327" spans="8:100" x14ac:dyDescent="0.25">
      <c r="H327" s="32">
        <f t="shared" si="23"/>
        <v>294</v>
      </c>
      <c r="I327" s="45" t="s">
        <v>726</v>
      </c>
      <c r="J327" s="32" t="s">
        <v>727</v>
      </c>
      <c r="K327" s="35">
        <v>5.1312680008633293</v>
      </c>
      <c r="L327" s="39" t="s">
        <v>2</v>
      </c>
      <c r="M327" s="35">
        <v>-0.91354545764260076</v>
      </c>
      <c r="N327" s="35">
        <v>0.40673664307580054</v>
      </c>
      <c r="O327" s="37">
        <v>-4.5677272882130033</v>
      </c>
      <c r="P327" s="39">
        <v>2.0336832153790025</v>
      </c>
      <c r="Q327" s="39">
        <v>2.9663167846209975</v>
      </c>
      <c r="R327" s="41">
        <v>5.4463903501502688</v>
      </c>
      <c r="S327" s="35">
        <f t="shared" si="26"/>
        <v>-7.2979502970314414E-2</v>
      </c>
      <c r="T327" s="35">
        <f t="shared" si="24"/>
        <v>0.98677756611489753</v>
      </c>
      <c r="U327" s="20">
        <f t="shared" si="25"/>
        <v>5</v>
      </c>
      <c r="AA327" s="30"/>
      <c r="AB327" s="30"/>
      <c r="AJ327" s="105"/>
      <c r="AK327" s="105"/>
      <c r="AL327" s="105"/>
      <c r="AM327" s="105"/>
      <c r="AO327" s="105"/>
      <c r="AR327" s="104"/>
      <c r="AU327" s="101"/>
      <c r="AV327" s="101"/>
      <c r="BH327" s="104"/>
      <c r="BI327" s="104"/>
      <c r="BJ327" s="108"/>
      <c r="BM327" s="109"/>
      <c r="BN327" s="110"/>
      <c r="BP327" s="111"/>
      <c r="BQ327" s="111"/>
      <c r="BR327" s="111"/>
      <c r="BS327" s="111"/>
      <c r="BT327" s="111"/>
      <c r="BU327" s="111"/>
      <c r="CB327" s="112"/>
      <c r="CU327" s="113"/>
      <c r="CV327" s="113"/>
    </row>
    <row r="328" spans="8:100" x14ac:dyDescent="0.25">
      <c r="H328" s="32">
        <f t="shared" si="23"/>
        <v>295</v>
      </c>
      <c r="I328" s="44" t="s">
        <v>728</v>
      </c>
      <c r="J328" s="66" t="s">
        <v>729</v>
      </c>
      <c r="K328" s="34">
        <v>5.1487212933832724</v>
      </c>
      <c r="L328" s="38" t="s">
        <v>2</v>
      </c>
      <c r="M328" s="34">
        <v>-0.90630778703664994</v>
      </c>
      <c r="N328" s="34">
        <v>0.42261826174069961</v>
      </c>
      <c r="O328" s="36">
        <v>-4.5315389351832494</v>
      </c>
      <c r="P328" s="38">
        <v>2.1130913087034982</v>
      </c>
      <c r="Q328" s="38">
        <v>2.8869086912965018</v>
      </c>
      <c r="R328" s="40">
        <v>5.3729960834682373</v>
      </c>
      <c r="S328" s="35">
        <f t="shared" si="26"/>
        <v>-7.3394266682031528E-2</v>
      </c>
      <c r="T328" s="35">
        <f t="shared" si="24"/>
        <v>0.98652423679474122</v>
      </c>
      <c r="U328" s="20">
        <f t="shared" si="25"/>
        <v>5</v>
      </c>
      <c r="AA328" s="30"/>
      <c r="AB328" s="30"/>
      <c r="AJ328" s="105"/>
      <c r="AK328" s="105"/>
      <c r="AL328" s="105"/>
      <c r="AM328" s="105"/>
      <c r="AO328" s="105"/>
      <c r="AR328" s="104"/>
      <c r="AU328" s="101"/>
      <c r="AV328" s="101"/>
      <c r="BH328" s="104"/>
      <c r="BI328" s="104"/>
      <c r="BJ328" s="108"/>
      <c r="BM328" s="109"/>
      <c r="BN328" s="110"/>
      <c r="BP328" s="111"/>
      <c r="BQ328" s="111"/>
      <c r="BR328" s="111"/>
      <c r="BS328" s="111"/>
      <c r="BT328" s="111"/>
      <c r="BU328" s="111"/>
      <c r="CB328" s="112"/>
      <c r="CU328" s="113"/>
      <c r="CV328" s="113"/>
    </row>
    <row r="329" spans="8:100" x14ac:dyDescent="0.25">
      <c r="H329" s="32">
        <f t="shared" si="23"/>
        <v>296</v>
      </c>
      <c r="I329" s="45" t="s">
        <v>730</v>
      </c>
      <c r="J329" s="32" t="s">
        <v>731</v>
      </c>
      <c r="K329" s="35">
        <v>5.1661745859032155</v>
      </c>
      <c r="L329" s="39" t="s">
        <v>2</v>
      </c>
      <c r="M329" s="35">
        <v>-0.89879404629916704</v>
      </c>
      <c r="N329" s="35">
        <v>0.4383711467890774</v>
      </c>
      <c r="O329" s="37">
        <v>-4.493970231495835</v>
      </c>
      <c r="P329" s="39">
        <v>2.191855733945387</v>
      </c>
      <c r="Q329" s="39">
        <v>2.808144266054613</v>
      </c>
      <c r="R329" s="41">
        <v>5.2991926423320495</v>
      </c>
      <c r="S329" s="35">
        <f t="shared" si="26"/>
        <v>-7.3803441136187864E-2</v>
      </c>
      <c r="T329" s="35">
        <f t="shared" si="24"/>
        <v>0.98626400615417009</v>
      </c>
      <c r="U329" s="20">
        <f t="shared" si="25"/>
        <v>5</v>
      </c>
      <c r="AA329" s="30"/>
      <c r="AB329" s="30"/>
      <c r="AJ329" s="105"/>
      <c r="AK329" s="105"/>
      <c r="AL329" s="105"/>
      <c r="AM329" s="105"/>
      <c r="AO329" s="105"/>
      <c r="AR329" s="104"/>
      <c r="AU329" s="101"/>
      <c r="AV329" s="101"/>
      <c r="BH329" s="104"/>
      <c r="BI329" s="104"/>
      <c r="BJ329" s="108"/>
      <c r="BM329" s="109"/>
      <c r="BN329" s="110"/>
      <c r="BP329" s="111"/>
      <c r="BQ329" s="111"/>
      <c r="BR329" s="111"/>
      <c r="BS329" s="111"/>
      <c r="BT329" s="111"/>
      <c r="BU329" s="111"/>
      <c r="CB329" s="112"/>
      <c r="CU329" s="113"/>
      <c r="CV329" s="113"/>
    </row>
    <row r="330" spans="8:100" x14ac:dyDescent="0.25">
      <c r="H330" s="32">
        <f t="shared" si="23"/>
        <v>297</v>
      </c>
      <c r="I330" s="44" t="s">
        <v>732</v>
      </c>
      <c r="J330" s="66" t="s">
        <v>733</v>
      </c>
      <c r="K330" s="34">
        <v>5.1836278784231586</v>
      </c>
      <c r="L330" s="38" t="s">
        <v>2</v>
      </c>
      <c r="M330" s="34">
        <v>-0.8910065241883679</v>
      </c>
      <c r="N330" s="34">
        <v>0.45399049973954664</v>
      </c>
      <c r="O330" s="36">
        <v>-4.4550326209418394</v>
      </c>
      <c r="P330" s="38">
        <v>2.2699524986977333</v>
      </c>
      <c r="Q330" s="38">
        <v>2.7300475013022667</v>
      </c>
      <c r="R330" s="40">
        <v>5.2249856471594889</v>
      </c>
      <c r="S330" s="35">
        <f t="shared" si="26"/>
        <v>-7.4206995172560575E-2</v>
      </c>
      <c r="T330" s="35">
        <f t="shared" si="24"/>
        <v>0.98599654698722106</v>
      </c>
      <c r="U330" s="20">
        <f t="shared" si="25"/>
        <v>5</v>
      </c>
      <c r="AA330" s="30"/>
      <c r="AB330" s="30"/>
      <c r="AJ330" s="105"/>
      <c r="AK330" s="105"/>
      <c r="AL330" s="105"/>
      <c r="AM330" s="105"/>
      <c r="AO330" s="105"/>
      <c r="AR330" s="104"/>
      <c r="AU330" s="101"/>
      <c r="AV330" s="101"/>
      <c r="BH330" s="104"/>
      <c r="BI330" s="104"/>
      <c r="BJ330" s="108"/>
      <c r="BM330" s="109"/>
      <c r="BN330" s="110"/>
      <c r="BP330" s="111"/>
      <c r="BQ330" s="111"/>
      <c r="BR330" s="111"/>
      <c r="BS330" s="111"/>
      <c r="BT330" s="111"/>
      <c r="BU330" s="111"/>
      <c r="CB330" s="112"/>
      <c r="CU330" s="113"/>
      <c r="CV330" s="113"/>
    </row>
    <row r="331" spans="8:100" x14ac:dyDescent="0.25">
      <c r="H331" s="32">
        <f t="shared" si="23"/>
        <v>298</v>
      </c>
      <c r="I331" s="45" t="s">
        <v>734</v>
      </c>
      <c r="J331" s="32" t="s">
        <v>735</v>
      </c>
      <c r="K331" s="35">
        <v>5.2010811709431017</v>
      </c>
      <c r="L331" s="39" t="s">
        <v>2</v>
      </c>
      <c r="M331" s="35">
        <v>-0.8829475928589271</v>
      </c>
      <c r="N331" s="35">
        <v>0.46947156278589042</v>
      </c>
      <c r="O331" s="37">
        <v>-4.4147379642946358</v>
      </c>
      <c r="P331" s="39">
        <v>2.347357813929452</v>
      </c>
      <c r="Q331" s="39">
        <v>2.652642186070548</v>
      </c>
      <c r="R331" s="41">
        <v>5.1503807491005444</v>
      </c>
      <c r="S331" s="35">
        <f t="shared" si="26"/>
        <v>-7.4604898058944435E-2</v>
      </c>
      <c r="T331" s="35">
        <f t="shared" si="24"/>
        <v>0.98572151138836095</v>
      </c>
      <c r="U331" s="20">
        <f t="shared" si="25"/>
        <v>5</v>
      </c>
      <c r="AA331" s="30"/>
      <c r="AB331" s="30"/>
      <c r="AJ331" s="105"/>
      <c r="AK331" s="105"/>
      <c r="AL331" s="105"/>
      <c r="AM331" s="105"/>
      <c r="AO331" s="105"/>
      <c r="AR331" s="104"/>
      <c r="AU331" s="101"/>
      <c r="AV331" s="101"/>
      <c r="BH331" s="104"/>
      <c r="BI331" s="104"/>
      <c r="BJ331" s="108"/>
      <c r="BM331" s="109"/>
      <c r="BN331" s="110"/>
      <c r="BP331" s="111"/>
      <c r="BQ331" s="111"/>
      <c r="BR331" s="111"/>
      <c r="BS331" s="111"/>
      <c r="BT331" s="111"/>
      <c r="BU331" s="111"/>
      <c r="CB331" s="112"/>
      <c r="CU331" s="113"/>
      <c r="CV331" s="113"/>
    </row>
    <row r="332" spans="8:100" x14ac:dyDescent="0.25">
      <c r="H332" s="32">
        <f t="shared" si="23"/>
        <v>299</v>
      </c>
      <c r="I332" s="44" t="s">
        <v>736</v>
      </c>
      <c r="J332" s="66" t="s">
        <v>737</v>
      </c>
      <c r="K332" s="34">
        <v>5.2185344634630448</v>
      </c>
      <c r="L332" s="38" t="s">
        <v>2</v>
      </c>
      <c r="M332" s="34">
        <v>-0.87461970713939607</v>
      </c>
      <c r="N332" s="34">
        <v>0.4848096202463365</v>
      </c>
      <c r="O332" s="36">
        <v>-4.3730985356969807</v>
      </c>
      <c r="P332" s="38">
        <v>2.4240481012316826</v>
      </c>
      <c r="Q332" s="38">
        <v>2.5759518987683174</v>
      </c>
      <c r="R332" s="40">
        <v>5.0753836296070451</v>
      </c>
      <c r="S332" s="35">
        <f t="shared" si="26"/>
        <v>-7.4997119493499298E-2</v>
      </c>
      <c r="T332" s="35">
        <f t="shared" si="24"/>
        <v>0.98543852908222429</v>
      </c>
      <c r="U332" s="20">
        <f t="shared" si="25"/>
        <v>5</v>
      </c>
      <c r="AA332" s="30"/>
      <c r="AB332" s="30"/>
      <c r="AJ332" s="105"/>
      <c r="AK332" s="105"/>
      <c r="AL332" s="105"/>
      <c r="AM332" s="105"/>
      <c r="AO332" s="105"/>
      <c r="AR332" s="104"/>
      <c r="AU332" s="101"/>
      <c r="AV332" s="101"/>
      <c r="BH332" s="104"/>
      <c r="BI332" s="104"/>
      <c r="BJ332" s="108"/>
      <c r="BM332" s="109"/>
      <c r="BN332" s="110"/>
      <c r="BP332" s="111"/>
      <c r="BQ332" s="111"/>
      <c r="BR332" s="111"/>
      <c r="BS332" s="111"/>
      <c r="BT332" s="111"/>
      <c r="BU332" s="111"/>
      <c r="CB332" s="112"/>
      <c r="CU332" s="113"/>
      <c r="CV332" s="113"/>
    </row>
    <row r="333" spans="8:100" x14ac:dyDescent="0.25">
      <c r="H333" s="32">
        <f t="shared" si="23"/>
        <v>300</v>
      </c>
      <c r="I333" s="45" t="s">
        <v>738</v>
      </c>
      <c r="J333" s="32" t="s">
        <v>739</v>
      </c>
      <c r="K333" s="35">
        <v>5.2359877559829888</v>
      </c>
      <c r="L333" s="39" t="s">
        <v>2</v>
      </c>
      <c r="M333" s="35">
        <v>-0.8660254037844386</v>
      </c>
      <c r="N333" s="35">
        <v>0.50000000000000011</v>
      </c>
      <c r="O333" s="37">
        <v>-4.3301270189221928</v>
      </c>
      <c r="P333" s="39">
        <v>2.5000000000000004</v>
      </c>
      <c r="Q333" s="39">
        <v>2.4999999999999996</v>
      </c>
      <c r="R333" s="41">
        <v>4.9999999999999991</v>
      </c>
      <c r="S333" s="35">
        <f t="shared" si="26"/>
        <v>-7.5383629607046032E-2</v>
      </c>
      <c r="T333" s="35">
        <f t="shared" si="24"/>
        <v>0.98514720558909108</v>
      </c>
      <c r="U333" s="20">
        <f t="shared" si="25"/>
        <v>5</v>
      </c>
      <c r="AA333" s="30"/>
      <c r="AB333" s="30"/>
      <c r="AJ333" s="105"/>
      <c r="AK333" s="105"/>
      <c r="AL333" s="105"/>
      <c r="AM333" s="105"/>
      <c r="AO333" s="105"/>
      <c r="AR333" s="104"/>
      <c r="AU333" s="101"/>
      <c r="AV333" s="101"/>
      <c r="BH333" s="104"/>
      <c r="BI333" s="104"/>
      <c r="BJ333" s="108"/>
      <c r="BM333" s="109"/>
      <c r="BN333" s="110"/>
      <c r="BP333" s="111"/>
      <c r="BQ333" s="111"/>
      <c r="BR333" s="111"/>
      <c r="BS333" s="111"/>
      <c r="BT333" s="111"/>
      <c r="BU333" s="111"/>
      <c r="CB333" s="112"/>
      <c r="CU333" s="113"/>
      <c r="CV333" s="113"/>
    </row>
    <row r="334" spans="8:100" x14ac:dyDescent="0.25">
      <c r="H334" s="32">
        <f t="shared" si="23"/>
        <v>301</v>
      </c>
      <c r="I334" s="44" t="s">
        <v>740</v>
      </c>
      <c r="J334" s="66" t="s">
        <v>741</v>
      </c>
      <c r="K334" s="34">
        <v>5.2534410485029319</v>
      </c>
      <c r="L334" s="38" t="s">
        <v>2</v>
      </c>
      <c r="M334" s="34">
        <v>-0.85716730070211233</v>
      </c>
      <c r="N334" s="34">
        <v>0.51503807491005416</v>
      </c>
      <c r="O334" s="36">
        <v>-4.2858365035105619</v>
      </c>
      <c r="P334" s="38">
        <v>2.5751903745502709</v>
      </c>
      <c r="Q334" s="38">
        <v>2.4248096254497291</v>
      </c>
      <c r="R334" s="40">
        <v>4.9242356010346713</v>
      </c>
      <c r="S334" s="35">
        <f t="shared" si="26"/>
        <v>-7.5764398965327828E-2</v>
      </c>
      <c r="T334" s="35">
        <f t="shared" si="24"/>
        <v>0.98484712020693443</v>
      </c>
      <c r="U334" s="20">
        <f t="shared" si="25"/>
        <v>5</v>
      </c>
      <c r="AA334" s="30"/>
      <c r="AB334" s="30"/>
      <c r="AJ334" s="105"/>
      <c r="AK334" s="105"/>
      <c r="AL334" s="105"/>
      <c r="AM334" s="105"/>
      <c r="AO334" s="105"/>
      <c r="AR334" s="104"/>
      <c r="AU334" s="101"/>
      <c r="AV334" s="101"/>
      <c r="BH334" s="104"/>
      <c r="BI334" s="104"/>
      <c r="BJ334" s="108"/>
      <c r="BM334" s="109"/>
      <c r="BN334" s="110"/>
      <c r="BP334" s="111"/>
      <c r="BQ334" s="111"/>
      <c r="BR334" s="111"/>
      <c r="BS334" s="111"/>
      <c r="BT334" s="111"/>
      <c r="BU334" s="111"/>
      <c r="CB334" s="112"/>
      <c r="CU334" s="113"/>
      <c r="CV334" s="113"/>
    </row>
    <row r="335" spans="8:100" x14ac:dyDescent="0.25">
      <c r="H335" s="32">
        <f t="shared" si="23"/>
        <v>302</v>
      </c>
      <c r="I335" s="45" t="s">
        <v>742</v>
      </c>
      <c r="J335" s="32" t="s">
        <v>743</v>
      </c>
      <c r="K335" s="35">
        <v>5.270894341022875</v>
      </c>
      <c r="L335" s="39" t="s">
        <v>2</v>
      </c>
      <c r="M335" s="35">
        <v>-0.84804809615642618</v>
      </c>
      <c r="N335" s="35">
        <v>0.52991926423320468</v>
      </c>
      <c r="O335" s="37">
        <v>-4.2402404807821306</v>
      </c>
      <c r="P335" s="39">
        <v>2.6495963211660234</v>
      </c>
      <c r="Q335" s="39">
        <v>2.3504036788339766</v>
      </c>
      <c r="R335" s="41">
        <v>4.8480962024633714</v>
      </c>
      <c r="S335" s="35">
        <f t="shared" si="26"/>
        <v>-7.6139398571299921E-2</v>
      </c>
      <c r="T335" s="35">
        <f t="shared" si="24"/>
        <v>0.98453782378826438</v>
      </c>
      <c r="U335" s="20">
        <f t="shared" si="25"/>
        <v>5</v>
      </c>
      <c r="AA335" s="30"/>
      <c r="AB335" s="30"/>
      <c r="AJ335" s="105"/>
      <c r="AK335" s="105"/>
      <c r="AL335" s="105"/>
      <c r="AM335" s="105"/>
      <c r="AO335" s="105"/>
      <c r="AR335" s="104"/>
      <c r="AU335" s="101"/>
      <c r="AV335" s="101"/>
      <c r="BH335" s="104"/>
      <c r="BI335" s="104"/>
      <c r="BJ335" s="108"/>
      <c r="BM335" s="109"/>
      <c r="BN335" s="110"/>
      <c r="BP335" s="111"/>
      <c r="BQ335" s="111"/>
      <c r="BR335" s="111"/>
      <c r="BS335" s="111"/>
      <c r="BT335" s="111"/>
      <c r="BU335" s="111"/>
      <c r="CB335" s="112"/>
      <c r="CU335" s="113"/>
      <c r="CV335" s="113"/>
    </row>
    <row r="336" spans="8:100" x14ac:dyDescent="0.25">
      <c r="H336" s="32">
        <f t="shared" si="23"/>
        <v>303</v>
      </c>
      <c r="I336" s="44" t="s">
        <v>744</v>
      </c>
      <c r="J336" s="66" t="s">
        <v>745</v>
      </c>
      <c r="K336" s="34">
        <v>5.2883476335428181</v>
      </c>
      <c r="L336" s="38" t="s">
        <v>2</v>
      </c>
      <c r="M336" s="34">
        <v>-0.83867056794542427</v>
      </c>
      <c r="N336" s="34">
        <v>0.54463903501502664</v>
      </c>
      <c r="O336" s="36">
        <v>-4.1933528397271216</v>
      </c>
      <c r="P336" s="38">
        <v>2.7231951750751331</v>
      </c>
      <c r="Q336" s="38">
        <v>2.2768048249248669</v>
      </c>
      <c r="R336" s="40">
        <v>4.7715876025960862</v>
      </c>
      <c r="S336" s="35">
        <f t="shared" si="26"/>
        <v>-7.6508599867285199E-2</v>
      </c>
      <c r="T336" s="35">
        <f t="shared" si="24"/>
        <v>0.98421883628703355</v>
      </c>
      <c r="U336" s="20">
        <f t="shared" si="25"/>
        <v>5</v>
      </c>
      <c r="AA336" s="30"/>
      <c r="AB336" s="30"/>
      <c r="AJ336" s="105"/>
      <c r="AK336" s="105"/>
      <c r="AL336" s="105"/>
      <c r="AM336" s="105"/>
      <c r="AO336" s="105"/>
      <c r="AR336" s="104"/>
      <c r="AU336" s="101"/>
      <c r="AV336" s="101"/>
      <c r="BH336" s="104"/>
      <c r="BI336" s="104"/>
      <c r="BJ336" s="108"/>
      <c r="BM336" s="109"/>
      <c r="BN336" s="110"/>
      <c r="BP336" s="111"/>
      <c r="BQ336" s="111"/>
      <c r="BR336" s="111"/>
      <c r="BS336" s="111"/>
      <c r="BT336" s="111"/>
      <c r="BU336" s="111"/>
      <c r="CB336" s="112"/>
      <c r="CU336" s="113"/>
      <c r="CV336" s="113"/>
    </row>
    <row r="337" spans="8:100" x14ac:dyDescent="0.25">
      <c r="H337" s="32">
        <f t="shared" si="23"/>
        <v>304</v>
      </c>
      <c r="I337" s="45" t="s">
        <v>746</v>
      </c>
      <c r="J337" s="32" t="s">
        <v>747</v>
      </c>
      <c r="K337" s="35">
        <v>5.3058009260627612</v>
      </c>
      <c r="L337" s="39" t="s">
        <v>2</v>
      </c>
      <c r="M337" s="35">
        <v>-0.82903757255504207</v>
      </c>
      <c r="N337" s="35">
        <v>0.55919290347074624</v>
      </c>
      <c r="O337" s="37">
        <v>-4.1451878627752103</v>
      </c>
      <c r="P337" s="39">
        <v>2.7959645173537311</v>
      </c>
      <c r="Q337" s="39">
        <v>2.2040354826462689</v>
      </c>
      <c r="R337" s="41">
        <v>4.6947156278589111</v>
      </c>
      <c r="S337" s="35">
        <f t="shared" si="26"/>
        <v>-7.6871974737175108E-2</v>
      </c>
      <c r="T337" s="35">
        <f t="shared" si="24"/>
        <v>0.98388964404732893</v>
      </c>
      <c r="U337" s="20">
        <f t="shared" si="25"/>
        <v>5</v>
      </c>
      <c r="AA337" s="30"/>
      <c r="AB337" s="30"/>
      <c r="AJ337" s="105"/>
      <c r="AK337" s="105"/>
      <c r="AL337" s="105"/>
      <c r="AM337" s="105"/>
      <c r="AO337" s="105"/>
      <c r="AR337" s="104"/>
      <c r="AU337" s="101"/>
      <c r="AV337" s="101"/>
      <c r="BH337" s="104"/>
      <c r="BI337" s="104"/>
      <c r="BJ337" s="108"/>
      <c r="BM337" s="109"/>
      <c r="BN337" s="110"/>
      <c r="BP337" s="111"/>
      <c r="BQ337" s="111"/>
      <c r="BR337" s="111"/>
      <c r="BS337" s="111"/>
      <c r="BT337" s="111"/>
      <c r="BU337" s="111"/>
      <c r="CB337" s="112"/>
      <c r="CU337" s="113"/>
      <c r="CV337" s="113"/>
    </row>
    <row r="338" spans="8:100" x14ac:dyDescent="0.25">
      <c r="H338" s="32">
        <f t="shared" si="23"/>
        <v>305</v>
      </c>
      <c r="I338" s="44" t="s">
        <v>748</v>
      </c>
      <c r="J338" s="66" t="s">
        <v>749</v>
      </c>
      <c r="K338" s="34">
        <v>5.3232542185827052</v>
      </c>
      <c r="L338" s="38" t="s">
        <v>2</v>
      </c>
      <c r="M338" s="34">
        <v>-0.8191520442889918</v>
      </c>
      <c r="N338" s="34">
        <v>0.57357643635104605</v>
      </c>
      <c r="O338" s="36">
        <v>-4.0957602214449587</v>
      </c>
      <c r="P338" s="38">
        <v>2.8678821817552302</v>
      </c>
      <c r="Q338" s="38">
        <v>2.1321178182447698</v>
      </c>
      <c r="R338" s="40">
        <v>4.6174861323503391</v>
      </c>
      <c r="S338" s="35">
        <f t="shared" si="26"/>
        <v>-7.7229495508571944E-2</v>
      </c>
      <c r="T338" s="35">
        <f t="shared" si="24"/>
        <v>0.98354969680159443</v>
      </c>
      <c r="U338" s="20">
        <f t="shared" si="25"/>
        <v>5</v>
      </c>
      <c r="AA338" s="30"/>
      <c r="AB338" s="30"/>
      <c r="AJ338" s="105"/>
      <c r="AK338" s="105"/>
      <c r="AL338" s="105"/>
      <c r="AM338" s="105"/>
      <c r="AO338" s="105"/>
      <c r="AR338" s="104"/>
      <c r="AU338" s="101"/>
      <c r="AV338" s="101"/>
      <c r="BH338" s="104"/>
      <c r="BI338" s="104"/>
      <c r="BJ338" s="108"/>
      <c r="BM338" s="109"/>
      <c r="BN338" s="110"/>
      <c r="BP338" s="111"/>
      <c r="BQ338" s="111"/>
      <c r="BR338" s="111"/>
      <c r="BS338" s="111"/>
      <c r="BT338" s="111"/>
      <c r="BU338" s="111"/>
      <c r="CB338" s="112"/>
      <c r="CU338" s="113"/>
      <c r="CV338" s="113"/>
    </row>
    <row r="339" spans="8:100" x14ac:dyDescent="0.25">
      <c r="H339" s="32">
        <f t="shared" si="23"/>
        <v>306</v>
      </c>
      <c r="I339" s="45" t="s">
        <v>750</v>
      </c>
      <c r="J339" s="32" t="s">
        <v>751</v>
      </c>
      <c r="K339" s="35">
        <v>5.3407075111026483</v>
      </c>
      <c r="L339" s="39" t="s">
        <v>2</v>
      </c>
      <c r="M339" s="35">
        <v>-0.80901699437494756</v>
      </c>
      <c r="N339" s="35">
        <v>0.58778525229247292</v>
      </c>
      <c r="O339" s="37">
        <v>-4.0450849718747381</v>
      </c>
      <c r="P339" s="39">
        <v>2.9389262614623646</v>
      </c>
      <c r="Q339" s="39">
        <v>2.0610737385376354</v>
      </c>
      <c r="R339" s="41">
        <v>4.5399049973954693</v>
      </c>
      <c r="S339" s="35">
        <f t="shared" si="26"/>
        <v>-7.7581134954869846E-2</v>
      </c>
      <c r="T339" s="35">
        <f t="shared" si="24"/>
        <v>0.98319840434141592</v>
      </c>
      <c r="U339" s="20">
        <f t="shared" si="25"/>
        <v>5</v>
      </c>
      <c r="AA339" s="30"/>
      <c r="AB339" s="30"/>
      <c r="AJ339" s="105"/>
      <c r="AK339" s="105"/>
      <c r="AL339" s="105"/>
      <c r="AM339" s="105"/>
      <c r="AO339" s="105"/>
      <c r="AR339" s="104"/>
      <c r="AU339" s="101"/>
      <c r="AV339" s="101"/>
      <c r="BH339" s="104"/>
      <c r="BI339" s="104"/>
      <c r="BJ339" s="108"/>
      <c r="BM339" s="109"/>
      <c r="BN339" s="110"/>
      <c r="BP339" s="111"/>
      <c r="BQ339" s="111"/>
      <c r="BR339" s="111"/>
      <c r="BS339" s="111"/>
      <c r="BT339" s="111"/>
      <c r="BU339" s="111"/>
      <c r="CB339" s="112"/>
      <c r="CU339" s="113"/>
      <c r="CV339" s="113"/>
    </row>
    <row r="340" spans="8:100" x14ac:dyDescent="0.25">
      <c r="H340" s="32">
        <f t="shared" si="23"/>
        <v>307</v>
      </c>
      <c r="I340" s="44" t="s">
        <v>752</v>
      </c>
      <c r="J340" s="66" t="s">
        <v>753</v>
      </c>
      <c r="K340" s="34">
        <v>5.3581608036225914</v>
      </c>
      <c r="L340" s="38" t="s">
        <v>2</v>
      </c>
      <c r="M340" s="34">
        <v>-0.79863551004729305</v>
      </c>
      <c r="N340" s="34">
        <v>0.60181502315204793</v>
      </c>
      <c r="O340" s="36">
        <v>-3.9931775502364655</v>
      </c>
      <c r="P340" s="38">
        <v>3.0090751157602398</v>
      </c>
      <c r="Q340" s="38">
        <v>1.9909248842397602</v>
      </c>
      <c r="R340" s="40">
        <v>4.4619781310980899</v>
      </c>
      <c r="S340" s="35">
        <f t="shared" si="26"/>
        <v>-7.7926866297379327E-2</v>
      </c>
      <c r="T340" s="35">
        <f t="shared" si="24"/>
        <v>0.98283513281839907</v>
      </c>
      <c r="U340" s="20">
        <f t="shared" si="25"/>
        <v>5</v>
      </c>
      <c r="AA340" s="30"/>
      <c r="AB340" s="30"/>
      <c r="AJ340" s="105"/>
      <c r="AK340" s="105"/>
      <c r="AL340" s="105"/>
      <c r="AM340" s="105"/>
      <c r="AO340" s="105"/>
      <c r="AR340" s="104"/>
      <c r="AU340" s="101"/>
      <c r="AV340" s="101"/>
      <c r="BH340" s="104"/>
      <c r="BI340" s="104"/>
      <c r="BJ340" s="108"/>
      <c r="BM340" s="109"/>
      <c r="BN340" s="110"/>
      <c r="BP340" s="111"/>
      <c r="BQ340" s="111"/>
      <c r="BR340" s="111"/>
      <c r="BS340" s="111"/>
      <c r="BT340" s="111"/>
      <c r="BU340" s="111"/>
      <c r="CB340" s="112"/>
      <c r="CU340" s="113"/>
      <c r="CV340" s="113"/>
    </row>
    <row r="341" spans="8:100" x14ac:dyDescent="0.25">
      <c r="H341" s="32">
        <f t="shared" si="23"/>
        <v>308</v>
      </c>
      <c r="I341" s="45" t="s">
        <v>754</v>
      </c>
      <c r="J341" s="32" t="s">
        <v>755</v>
      </c>
      <c r="K341" s="35">
        <v>5.3756140961425354</v>
      </c>
      <c r="L341" s="39" t="s">
        <v>2</v>
      </c>
      <c r="M341" s="35">
        <v>-0.78801075360672179</v>
      </c>
      <c r="N341" s="35">
        <v>0.61566147532565851</v>
      </c>
      <c r="O341" s="37">
        <v>-3.940053768033609</v>
      </c>
      <c r="P341" s="39">
        <v>3.0783073766282927</v>
      </c>
      <c r="Q341" s="39">
        <v>1.9216926233717073</v>
      </c>
      <c r="R341" s="41">
        <v>4.3837114678907732</v>
      </c>
      <c r="S341" s="35">
        <f t="shared" si="26"/>
        <v>-7.8266663207316789E-2</v>
      </c>
      <c r="T341" s="35">
        <f t="shared" si="24"/>
        <v>0.98245920062632508</v>
      </c>
      <c r="U341" s="20">
        <f t="shared" si="25"/>
        <v>5</v>
      </c>
      <c r="AA341" s="30"/>
      <c r="AB341" s="30"/>
      <c r="AJ341" s="105"/>
      <c r="AK341" s="105"/>
      <c r="AL341" s="105"/>
      <c r="AM341" s="105"/>
      <c r="AO341" s="105"/>
      <c r="AR341" s="104"/>
      <c r="AU341" s="101"/>
      <c r="AV341" s="101"/>
      <c r="BH341" s="104"/>
      <c r="BI341" s="104"/>
      <c r="BJ341" s="108"/>
      <c r="BM341" s="109"/>
      <c r="BN341" s="110"/>
      <c r="BP341" s="111"/>
      <c r="BQ341" s="111"/>
      <c r="BR341" s="111"/>
      <c r="BS341" s="111"/>
      <c r="BT341" s="111"/>
      <c r="BU341" s="111"/>
      <c r="CB341" s="112"/>
      <c r="CU341" s="113"/>
      <c r="CV341" s="113"/>
    </row>
    <row r="342" spans="8:100" x14ac:dyDescent="0.25">
      <c r="H342" s="32">
        <f t="shared" si="23"/>
        <v>309</v>
      </c>
      <c r="I342" s="44" t="s">
        <v>756</v>
      </c>
      <c r="J342" s="66" t="s">
        <v>757</v>
      </c>
      <c r="K342" s="34">
        <v>5.3930673886624785</v>
      </c>
      <c r="L342" s="38" t="s">
        <v>2</v>
      </c>
      <c r="M342" s="34">
        <v>-0.77714596145697079</v>
      </c>
      <c r="N342" s="34">
        <v>0.6293203910498375</v>
      </c>
      <c r="O342" s="36">
        <v>-3.8857298072848541</v>
      </c>
      <c r="P342" s="38">
        <v>3.1466019552491877</v>
      </c>
      <c r="Q342" s="38">
        <v>1.8533980447508123</v>
      </c>
      <c r="R342" s="40">
        <v>4.3051109680829507</v>
      </c>
      <c r="S342" s="35">
        <f t="shared" si="26"/>
        <v>-7.8600499807822466E-2</v>
      </c>
      <c r="T342" s="35">
        <f t="shared" si="24"/>
        <v>0.98206987380817712</v>
      </c>
      <c r="U342" s="20">
        <f t="shared" si="25"/>
        <v>5</v>
      </c>
      <c r="AA342" s="30"/>
      <c r="AB342" s="30"/>
      <c r="AJ342" s="105"/>
      <c r="AK342" s="105"/>
      <c r="AL342" s="105"/>
      <c r="AM342" s="105"/>
      <c r="AO342" s="105"/>
      <c r="AR342" s="104"/>
      <c r="AU342" s="101"/>
      <c r="AV342" s="101"/>
      <c r="BH342" s="104"/>
      <c r="BI342" s="104"/>
      <c r="BJ342" s="108"/>
      <c r="BM342" s="109"/>
      <c r="BN342" s="110"/>
      <c r="BP342" s="111"/>
      <c r="BQ342" s="111"/>
      <c r="BR342" s="111"/>
      <c r="BS342" s="111"/>
      <c r="BT342" s="111"/>
      <c r="BU342" s="111"/>
      <c r="CB342" s="112"/>
      <c r="CU342" s="113"/>
      <c r="CV342" s="113"/>
    </row>
    <row r="343" spans="8:100" x14ac:dyDescent="0.25">
      <c r="H343" s="32">
        <f t="shared" si="23"/>
        <v>310</v>
      </c>
      <c r="I343" s="45" t="s">
        <v>758</v>
      </c>
      <c r="J343" s="32" t="s">
        <v>759</v>
      </c>
      <c r="K343" s="35">
        <v>5.4105206811824216</v>
      </c>
      <c r="L343" s="39" t="s">
        <v>2</v>
      </c>
      <c r="M343" s="35">
        <v>-0.76604444311897812</v>
      </c>
      <c r="N343" s="35">
        <v>0.64278760968653925</v>
      </c>
      <c r="O343" s="37">
        <v>-3.8302222155948904</v>
      </c>
      <c r="P343" s="39">
        <v>3.2139380484326963</v>
      </c>
      <c r="Q343" s="39">
        <v>1.7860619515673037</v>
      </c>
      <c r="R343" s="41">
        <v>4.2261826174069945</v>
      </c>
      <c r="S343" s="35">
        <f t="shared" si="26"/>
        <v>-7.892835067595616E-2</v>
      </c>
      <c r="T343" s="35">
        <f t="shared" si="24"/>
        <v>0.98166636092283988</v>
      </c>
      <c r="U343" s="20">
        <f t="shared" si="25"/>
        <v>5</v>
      </c>
      <c r="AA343" s="30"/>
      <c r="AB343" s="30"/>
      <c r="AJ343" s="105"/>
      <c r="AK343" s="105"/>
      <c r="AL343" s="105"/>
      <c r="AM343" s="105"/>
      <c r="AO343" s="105"/>
      <c r="AR343" s="104"/>
      <c r="AU343" s="101"/>
      <c r="AV343" s="101"/>
      <c r="BH343" s="104"/>
      <c r="BI343" s="104"/>
      <c r="BJ343" s="108"/>
      <c r="BM343" s="109"/>
      <c r="BN343" s="110"/>
      <c r="BP343" s="111"/>
      <c r="BQ343" s="111"/>
      <c r="BR343" s="111"/>
      <c r="BS343" s="111"/>
      <c r="BT343" s="111"/>
      <c r="BU343" s="111"/>
      <c r="CB343" s="112"/>
      <c r="CU343" s="113"/>
      <c r="CV343" s="113"/>
    </row>
    <row r="344" spans="8:100" x14ac:dyDescent="0.25">
      <c r="H344" s="32">
        <f t="shared" si="23"/>
        <v>311</v>
      </c>
      <c r="I344" s="44" t="s">
        <v>760</v>
      </c>
      <c r="J344" s="66" t="s">
        <v>761</v>
      </c>
      <c r="K344" s="34">
        <v>5.4279739737023647</v>
      </c>
      <c r="L344" s="38" t="s">
        <v>2</v>
      </c>
      <c r="M344" s="34">
        <v>-0.75470958022277224</v>
      </c>
      <c r="N344" s="34">
        <v>0.65605902899050705</v>
      </c>
      <c r="O344" s="36">
        <v>-3.7735479011138611</v>
      </c>
      <c r="P344" s="38">
        <v>3.280295144952535</v>
      </c>
      <c r="Q344" s="38">
        <v>1.719704855047465</v>
      </c>
      <c r="R344" s="40">
        <v>4.1469324265623921</v>
      </c>
      <c r="S344" s="35">
        <f t="shared" si="26"/>
        <v>-7.9250190844602386E-2</v>
      </c>
      <c r="T344" s="35">
        <f t="shared" si="24"/>
        <v>0.98124780729583638</v>
      </c>
      <c r="U344" s="20">
        <f t="shared" si="25"/>
        <v>5</v>
      </c>
      <c r="AA344" s="30"/>
      <c r="AB344" s="30"/>
      <c r="AJ344" s="105"/>
      <c r="AK344" s="105"/>
      <c r="AL344" s="105"/>
      <c r="AM344" s="105"/>
      <c r="AO344" s="105"/>
      <c r="AR344" s="104"/>
      <c r="AU344" s="101"/>
      <c r="AV344" s="101"/>
      <c r="BH344" s="104"/>
      <c r="BI344" s="104"/>
      <c r="BJ344" s="108"/>
      <c r="BM344" s="109"/>
      <c r="BN344" s="110"/>
      <c r="BP344" s="111"/>
      <c r="BQ344" s="111"/>
      <c r="BR344" s="111"/>
      <c r="BS344" s="111"/>
      <c r="BT344" s="111"/>
      <c r="BU344" s="111"/>
      <c r="CB344" s="112"/>
      <c r="CU344" s="113"/>
      <c r="CV344" s="113"/>
    </row>
    <row r="345" spans="8:100" x14ac:dyDescent="0.25">
      <c r="H345" s="32">
        <f t="shared" si="23"/>
        <v>312</v>
      </c>
      <c r="I345" s="45" t="s">
        <v>762</v>
      </c>
      <c r="J345" s="32" t="s">
        <v>763</v>
      </c>
      <c r="K345" s="35">
        <v>5.4454272662223078</v>
      </c>
      <c r="L345" s="39" t="s">
        <v>2</v>
      </c>
      <c r="M345" s="35">
        <v>-0.74314482547739458</v>
      </c>
      <c r="N345" s="35">
        <v>0.66913060635885779</v>
      </c>
      <c r="O345" s="37">
        <v>-3.7157241273869728</v>
      </c>
      <c r="P345" s="39">
        <v>3.345653031794289</v>
      </c>
      <c r="Q345" s="39">
        <v>1.654346968205711</v>
      </c>
      <c r="R345" s="41">
        <v>4.0673664307580042</v>
      </c>
      <c r="S345" s="35">
        <f t="shared" si="26"/>
        <v>-7.9565995804387946E-2</v>
      </c>
      <c r="T345" s="35">
        <f t="shared" si="24"/>
        <v>0.98081328856608729</v>
      </c>
      <c r="U345" s="20">
        <f t="shared" si="25"/>
        <v>5</v>
      </c>
      <c r="AA345" s="30"/>
      <c r="AB345" s="30"/>
      <c r="AJ345" s="105"/>
      <c r="AK345" s="105"/>
      <c r="AL345" s="105"/>
      <c r="AM345" s="105"/>
      <c r="AO345" s="105"/>
      <c r="AR345" s="104"/>
      <c r="AU345" s="101"/>
      <c r="AV345" s="101"/>
      <c r="BH345" s="104"/>
      <c r="BI345" s="104"/>
      <c r="BJ345" s="108"/>
      <c r="BM345" s="109"/>
      <c r="BN345" s="110"/>
      <c r="BP345" s="111"/>
      <c r="BQ345" s="111"/>
      <c r="BR345" s="111"/>
      <c r="BS345" s="111"/>
      <c r="BT345" s="111"/>
      <c r="BU345" s="111"/>
      <c r="CB345" s="112"/>
      <c r="CU345" s="113"/>
      <c r="CV345" s="113"/>
    </row>
    <row r="346" spans="8:100" x14ac:dyDescent="0.25">
      <c r="H346" s="32">
        <f t="shared" si="23"/>
        <v>313</v>
      </c>
      <c r="I346" s="44" t="s">
        <v>764</v>
      </c>
      <c r="J346" s="66" t="s">
        <v>765</v>
      </c>
      <c r="K346" s="34">
        <v>5.4628805587422509</v>
      </c>
      <c r="L346" s="38" t="s">
        <v>2</v>
      </c>
      <c r="M346" s="34">
        <v>-0.73135370161917101</v>
      </c>
      <c r="N346" s="34">
        <v>0.68199836006249803</v>
      </c>
      <c r="O346" s="36">
        <v>-3.6567685080958552</v>
      </c>
      <c r="P346" s="38">
        <v>3.4099918003124903</v>
      </c>
      <c r="Q346" s="38">
        <v>1.5900081996875097</v>
      </c>
      <c r="R346" s="40">
        <v>3.9874906892524655</v>
      </c>
      <c r="S346" s="35">
        <f t="shared" si="26"/>
        <v>-7.9875741505538667E-2</v>
      </c>
      <c r="T346" s="35">
        <f t="shared" si="24"/>
        <v>0.98036180342604318</v>
      </c>
      <c r="U346" s="20">
        <f t="shared" si="25"/>
        <v>5</v>
      </c>
      <c r="AA346" s="30"/>
      <c r="AB346" s="30"/>
      <c r="AJ346" s="105"/>
      <c r="AK346" s="105"/>
      <c r="AL346" s="105"/>
      <c r="AM346" s="105"/>
      <c r="AO346" s="105"/>
      <c r="AR346" s="104"/>
      <c r="AU346" s="101"/>
      <c r="AV346" s="101"/>
      <c r="BH346" s="104"/>
      <c r="BI346" s="104"/>
      <c r="BJ346" s="108"/>
      <c r="BM346" s="109"/>
      <c r="BN346" s="110"/>
      <c r="BP346" s="111"/>
      <c r="BQ346" s="111"/>
      <c r="BR346" s="111"/>
      <c r="BS346" s="111"/>
      <c r="BT346" s="111"/>
      <c r="BU346" s="111"/>
      <c r="CB346" s="112"/>
      <c r="CU346" s="113"/>
      <c r="CV346" s="113"/>
    </row>
    <row r="347" spans="8:100" x14ac:dyDescent="0.25">
      <c r="H347" s="32">
        <f t="shared" si="23"/>
        <v>314</v>
      </c>
      <c r="I347" s="45" t="s">
        <v>766</v>
      </c>
      <c r="J347" s="32" t="s">
        <v>767</v>
      </c>
      <c r="K347" s="35">
        <v>5.480333851262194</v>
      </c>
      <c r="L347" s="39" t="s">
        <v>2</v>
      </c>
      <c r="M347" s="35">
        <v>-0.71933980033865175</v>
      </c>
      <c r="N347" s="35">
        <v>0.69465837045899659</v>
      </c>
      <c r="O347" s="37">
        <v>-3.596699001693259</v>
      </c>
      <c r="P347" s="39">
        <v>3.4732918522949827</v>
      </c>
      <c r="Q347" s="39">
        <v>1.5267081477050173</v>
      </c>
      <c r="R347" s="41">
        <v>3.9073112848927418</v>
      </c>
      <c r="S347" s="35">
        <f t="shared" si="26"/>
        <v>-8.0179404359723705E-2</v>
      </c>
      <c r="T347" s="35">
        <f t="shared" si="24"/>
        <v>0.9798922654350436</v>
      </c>
      <c r="U347" s="20">
        <f t="shared" si="25"/>
        <v>5</v>
      </c>
      <c r="AA347" s="30"/>
      <c r="AB347" s="30"/>
      <c r="AJ347" s="105"/>
      <c r="AK347" s="105"/>
      <c r="AL347" s="105"/>
      <c r="AM347" s="105"/>
      <c r="AO347" s="105"/>
      <c r="AR347" s="104"/>
      <c r="AU347" s="101"/>
      <c r="AV347" s="101"/>
      <c r="BH347" s="104"/>
      <c r="BI347" s="104"/>
      <c r="BJ347" s="108"/>
      <c r="BM347" s="109"/>
      <c r="BN347" s="110"/>
      <c r="BP347" s="111"/>
      <c r="BQ347" s="111"/>
      <c r="BR347" s="111"/>
      <c r="BS347" s="111"/>
      <c r="BT347" s="111"/>
      <c r="BU347" s="111"/>
      <c r="CB347" s="112"/>
      <c r="CU347" s="113"/>
      <c r="CV347" s="113"/>
    </row>
    <row r="348" spans="8:100" x14ac:dyDescent="0.25">
      <c r="H348" s="32">
        <f t="shared" si="23"/>
        <v>315</v>
      </c>
      <c r="I348" s="44" t="s">
        <v>768</v>
      </c>
      <c r="J348" s="66" t="s">
        <v>769</v>
      </c>
      <c r="K348" s="34">
        <v>5.497787143782138</v>
      </c>
      <c r="L348" s="38" t="s">
        <v>2</v>
      </c>
      <c r="M348" s="34">
        <v>-0.70710678118654768</v>
      </c>
      <c r="N348" s="34">
        <v>0.70710678118654735</v>
      </c>
      <c r="O348" s="36">
        <v>-3.5355339059327386</v>
      </c>
      <c r="P348" s="38">
        <v>3.5355339059327369</v>
      </c>
      <c r="Q348" s="38">
        <v>1.4644660940672631</v>
      </c>
      <c r="R348" s="40">
        <v>3.8268343236508988</v>
      </c>
      <c r="S348" s="35">
        <f t="shared" si="26"/>
        <v>-8.0476961241843004E-2</v>
      </c>
      <c r="T348" s="35">
        <f t="shared" si="24"/>
        <v>0.97940349376488134</v>
      </c>
      <c r="U348" s="20">
        <f t="shared" si="25"/>
        <v>5</v>
      </c>
      <c r="AA348" s="30"/>
      <c r="AB348" s="30"/>
      <c r="AJ348" s="105"/>
      <c r="AK348" s="105"/>
      <c r="AL348" s="105"/>
      <c r="AM348" s="105"/>
      <c r="AO348" s="105"/>
      <c r="AR348" s="104"/>
      <c r="AU348" s="101"/>
      <c r="AV348" s="101"/>
      <c r="BH348" s="104"/>
      <c r="BI348" s="104"/>
      <c r="BJ348" s="108"/>
      <c r="BM348" s="109"/>
      <c r="BN348" s="110"/>
      <c r="BP348" s="111"/>
      <c r="BQ348" s="111"/>
      <c r="BR348" s="111"/>
      <c r="BS348" s="111"/>
      <c r="BT348" s="111"/>
      <c r="BU348" s="111"/>
      <c r="CB348" s="112"/>
      <c r="CU348" s="113"/>
      <c r="CV348" s="113"/>
    </row>
    <row r="349" spans="8:100" x14ac:dyDescent="0.25">
      <c r="H349" s="32">
        <f t="shared" si="23"/>
        <v>316</v>
      </c>
      <c r="I349" s="45" t="s">
        <v>770</v>
      </c>
      <c r="J349" s="32" t="s">
        <v>771</v>
      </c>
      <c r="K349" s="35">
        <v>5.5152404363020811</v>
      </c>
      <c r="L349" s="39" t="s">
        <v>2</v>
      </c>
      <c r="M349" s="35">
        <v>-0.69465837045899759</v>
      </c>
      <c r="N349" s="35">
        <v>0.71933980033865086</v>
      </c>
      <c r="O349" s="37">
        <v>-3.473291852294988</v>
      </c>
      <c r="P349" s="39">
        <v>3.5966990016932545</v>
      </c>
      <c r="Q349" s="39">
        <v>1.4033009983067455</v>
      </c>
      <c r="R349" s="41">
        <v>3.7460659341591223</v>
      </c>
      <c r="S349" s="35">
        <f t="shared" si="26"/>
        <v>-8.076838949177656E-2</v>
      </c>
      <c r="T349" s="35">
        <f t="shared" si="24"/>
        <v>0.97889420271146688</v>
      </c>
      <c r="U349" s="20">
        <f t="shared" si="25"/>
        <v>5</v>
      </c>
      <c r="AA349" s="30"/>
      <c r="AB349" s="30"/>
      <c r="AJ349" s="105"/>
      <c r="AK349" s="105"/>
      <c r="AL349" s="105"/>
      <c r="AM349" s="105"/>
      <c r="AO349" s="105"/>
      <c r="AR349" s="104"/>
      <c r="AU349" s="101"/>
      <c r="AV349" s="101"/>
      <c r="BH349" s="104"/>
      <c r="BI349" s="104"/>
      <c r="BJ349" s="108"/>
      <c r="BM349" s="109"/>
      <c r="BN349" s="110"/>
      <c r="BP349" s="111"/>
      <c r="BQ349" s="111"/>
      <c r="BR349" s="111"/>
      <c r="BS349" s="111"/>
      <c r="BT349" s="111"/>
      <c r="BU349" s="111"/>
      <c r="CB349" s="112"/>
      <c r="CU349" s="113"/>
      <c r="CV349" s="113"/>
    </row>
    <row r="350" spans="8:100" x14ac:dyDescent="0.25">
      <c r="H350" s="32">
        <f t="shared" si="23"/>
        <v>317</v>
      </c>
      <c r="I350" s="44" t="s">
        <v>772</v>
      </c>
      <c r="J350" s="66" t="s">
        <v>773</v>
      </c>
      <c r="K350" s="34">
        <v>5.532693728822025</v>
      </c>
      <c r="L350" s="38" t="s">
        <v>2</v>
      </c>
      <c r="M350" s="34">
        <v>-0.68199836006249825</v>
      </c>
      <c r="N350" s="34">
        <v>0.73135370161917068</v>
      </c>
      <c r="O350" s="36">
        <v>-3.4099918003124912</v>
      </c>
      <c r="P350" s="38">
        <v>3.6567685080958534</v>
      </c>
      <c r="Q350" s="38">
        <v>1.3432314919041466</v>
      </c>
      <c r="R350" s="40">
        <v>3.6650122672429712</v>
      </c>
      <c r="S350" s="35">
        <f t="shared" si="26"/>
        <v>-8.1053666916151013E-2</v>
      </c>
      <c r="T350" s="35">
        <f t="shared" si="24"/>
        <v>0.97836298977627445</v>
      </c>
      <c r="U350" s="20">
        <f t="shared" si="25"/>
        <v>5</v>
      </c>
      <c r="AA350" s="30"/>
      <c r="AB350" s="30"/>
      <c r="AJ350" s="105"/>
      <c r="AK350" s="105"/>
      <c r="AL350" s="105"/>
      <c r="AM350" s="105"/>
      <c r="AO350" s="105"/>
      <c r="AR350" s="104"/>
      <c r="AU350" s="101"/>
      <c r="AV350" s="101"/>
      <c r="BH350" s="104"/>
      <c r="BI350" s="104"/>
      <c r="BJ350" s="108"/>
      <c r="BM350" s="109"/>
      <c r="BN350" s="110"/>
      <c r="BP350" s="111"/>
      <c r="BQ350" s="111"/>
      <c r="BR350" s="111"/>
      <c r="BS350" s="111"/>
      <c r="BT350" s="111"/>
      <c r="BU350" s="111"/>
      <c r="CB350" s="112"/>
      <c r="CU350" s="113"/>
      <c r="CV350" s="113"/>
    </row>
    <row r="351" spans="8:100" x14ac:dyDescent="0.25">
      <c r="H351" s="32">
        <f t="shared" si="23"/>
        <v>318</v>
      </c>
      <c r="I351" s="45" t="s">
        <v>774</v>
      </c>
      <c r="J351" s="32" t="s">
        <v>775</v>
      </c>
      <c r="K351" s="35">
        <v>5.5501470213419681</v>
      </c>
      <c r="L351" s="39" t="s">
        <v>2</v>
      </c>
      <c r="M351" s="35">
        <v>-0.66913060635885813</v>
      </c>
      <c r="N351" s="35">
        <v>0.74314482547739424</v>
      </c>
      <c r="O351" s="37">
        <v>-3.3456530317942907</v>
      </c>
      <c r="P351" s="39">
        <v>3.715724127386971</v>
      </c>
      <c r="Q351" s="39">
        <v>1.284275872613029</v>
      </c>
      <c r="R351" s="41">
        <v>3.5836794954530027</v>
      </c>
      <c r="S351" s="35">
        <f t="shared" si="26"/>
        <v>-8.1332771789968561E-2</v>
      </c>
      <c r="T351" s="35">
        <f t="shared" si="24"/>
        <v>0.97780832208478485</v>
      </c>
      <c r="U351" s="20">
        <f t="shared" si="25"/>
        <v>5</v>
      </c>
      <c r="AA351" s="30"/>
      <c r="AB351" s="30"/>
      <c r="AJ351" s="105"/>
      <c r="AK351" s="105"/>
      <c r="AL351" s="105"/>
      <c r="AM351" s="105"/>
      <c r="AO351" s="105"/>
      <c r="AR351" s="104"/>
      <c r="AU351" s="101"/>
      <c r="AV351" s="101"/>
      <c r="BH351" s="104"/>
      <c r="BI351" s="104"/>
      <c r="BJ351" s="108"/>
      <c r="BM351" s="109"/>
      <c r="BN351" s="110"/>
      <c r="BP351" s="111"/>
      <c r="BQ351" s="111"/>
      <c r="BR351" s="111"/>
      <c r="BS351" s="111"/>
      <c r="BT351" s="111"/>
      <c r="BU351" s="111"/>
      <c r="CB351" s="112"/>
      <c r="CU351" s="113"/>
      <c r="CV351" s="113"/>
    </row>
    <row r="352" spans="8:100" x14ac:dyDescent="0.25">
      <c r="H352" s="32">
        <f t="shared" si="23"/>
        <v>319</v>
      </c>
      <c r="I352" s="44" t="s">
        <v>776</v>
      </c>
      <c r="J352" s="66" t="s">
        <v>777</v>
      </c>
      <c r="K352" s="34">
        <v>5.5676003138619112</v>
      </c>
      <c r="L352" s="38" t="s">
        <v>2</v>
      </c>
      <c r="M352" s="34">
        <v>-0.65605902899050739</v>
      </c>
      <c r="N352" s="34">
        <v>0.7547095802227719</v>
      </c>
      <c r="O352" s="36">
        <v>-3.2802951449525368</v>
      </c>
      <c r="P352" s="38">
        <v>3.7735479011138597</v>
      </c>
      <c r="Q352" s="38">
        <v>1.2264520988861403</v>
      </c>
      <c r="R352" s="40">
        <v>3.5020738125946753</v>
      </c>
      <c r="S352" s="35">
        <f t="shared" si="26"/>
        <v>-8.1605682858327366E-2</v>
      </c>
      <c r="T352" s="35">
        <f t="shared" si="24"/>
        <v>0.97722852086469525</v>
      </c>
      <c r="U352" s="20">
        <f t="shared" si="25"/>
        <v>5</v>
      </c>
      <c r="AA352" s="30"/>
      <c r="AB352" s="30"/>
      <c r="AJ352" s="105"/>
      <c r="AK352" s="105"/>
      <c r="AL352" s="105"/>
      <c r="AM352" s="105"/>
      <c r="AO352" s="105"/>
      <c r="AR352" s="104"/>
      <c r="AU352" s="101"/>
      <c r="AV352" s="101"/>
      <c r="BH352" s="104"/>
      <c r="BI352" s="104"/>
      <c r="BJ352" s="108"/>
      <c r="BM352" s="109"/>
      <c r="BN352" s="110"/>
      <c r="BP352" s="111"/>
      <c r="BQ352" s="111"/>
      <c r="BR352" s="111"/>
      <c r="BS352" s="111"/>
      <c r="BT352" s="111"/>
      <c r="BU352" s="111"/>
      <c r="CB352" s="112"/>
      <c r="CU352" s="113"/>
      <c r="CV352" s="113"/>
    </row>
    <row r="353" spans="8:100" x14ac:dyDescent="0.25">
      <c r="H353" s="32">
        <f t="shared" si="23"/>
        <v>320</v>
      </c>
      <c r="I353" s="45" t="s">
        <v>778</v>
      </c>
      <c r="J353" s="32" t="s">
        <v>779</v>
      </c>
      <c r="K353" s="35">
        <v>5.5850536063818543</v>
      </c>
      <c r="L353" s="39" t="s">
        <v>2</v>
      </c>
      <c r="M353" s="35">
        <v>-0.64278760968653958</v>
      </c>
      <c r="N353" s="35">
        <v>0.76604444311897779</v>
      </c>
      <c r="O353" s="37">
        <v>-3.213938048432698</v>
      </c>
      <c r="P353" s="39">
        <v>3.8302222155948891</v>
      </c>
      <c r="Q353" s="39">
        <v>1.1697777844051109</v>
      </c>
      <c r="R353" s="41">
        <v>3.4202014332566892</v>
      </c>
      <c r="S353" s="35">
        <f t="shared" si="26"/>
        <v>-8.1872379337986079E-2</v>
      </c>
      <c r="T353" s="35">
        <f t="shared" si="24"/>
        <v>0.97662174365270527</v>
      </c>
      <c r="U353" s="20">
        <f t="shared" si="25"/>
        <v>5</v>
      </c>
      <c r="AA353" s="30"/>
      <c r="AB353" s="30"/>
      <c r="AJ353" s="105"/>
      <c r="AK353" s="105"/>
      <c r="AL353" s="105"/>
      <c r="AM353" s="105"/>
      <c r="AO353" s="105"/>
      <c r="AR353" s="104"/>
      <c r="AU353" s="101"/>
      <c r="AV353" s="101"/>
      <c r="BH353" s="104"/>
      <c r="BI353" s="104"/>
      <c r="BJ353" s="108"/>
      <c r="BM353" s="109"/>
      <c r="BN353" s="110"/>
      <c r="BP353" s="111"/>
      <c r="BQ353" s="111"/>
      <c r="BR353" s="111"/>
      <c r="BS353" s="111"/>
      <c r="BT353" s="111"/>
      <c r="BU353" s="111"/>
      <c r="CB353" s="112"/>
      <c r="CU353" s="113"/>
      <c r="CV353" s="113"/>
    </row>
    <row r="354" spans="8:100" x14ac:dyDescent="0.25">
      <c r="H354" s="32">
        <f t="shared" si="23"/>
        <v>321</v>
      </c>
      <c r="I354" s="44" t="s">
        <v>780</v>
      </c>
      <c r="J354" s="66" t="s">
        <v>781</v>
      </c>
      <c r="K354" s="34">
        <v>5.6025068989017974</v>
      </c>
      <c r="L354" s="38" t="s">
        <v>2</v>
      </c>
      <c r="M354" s="34">
        <v>-0.62932039104983784</v>
      </c>
      <c r="N354" s="34">
        <v>0.77714596145697057</v>
      </c>
      <c r="O354" s="36">
        <v>-3.1466019552491891</v>
      </c>
      <c r="P354" s="38">
        <v>3.8857298072848527</v>
      </c>
      <c r="Q354" s="38">
        <v>1.1142701927151473</v>
      </c>
      <c r="R354" s="40">
        <v>3.3380685923377116</v>
      </c>
      <c r="S354" s="35">
        <f t="shared" si="26"/>
        <v>-8.2132840918977656E-2</v>
      </c>
      <c r="T354" s="35">
        <f t="shared" si="24"/>
        <v>0.97598596383231984</v>
      </c>
      <c r="U354" s="20">
        <f t="shared" si="25"/>
        <v>5</v>
      </c>
      <c r="AA354" s="30"/>
      <c r="AB354" s="30"/>
      <c r="AJ354" s="105"/>
      <c r="AK354" s="105"/>
      <c r="AL354" s="105"/>
      <c r="AM354" s="105"/>
      <c r="AO354" s="105"/>
      <c r="AR354" s="104"/>
      <c r="AU354" s="101"/>
      <c r="AV354" s="101"/>
      <c r="BH354" s="104"/>
      <c r="BI354" s="104"/>
      <c r="BJ354" s="108"/>
      <c r="BM354" s="109"/>
      <c r="BN354" s="110"/>
      <c r="BP354" s="111"/>
      <c r="BQ354" s="111"/>
      <c r="BR354" s="111"/>
      <c r="BS354" s="111"/>
      <c r="BT354" s="111"/>
      <c r="BU354" s="111"/>
      <c r="CB354" s="112"/>
      <c r="CU354" s="113"/>
      <c r="CV354" s="113"/>
    </row>
    <row r="355" spans="8:100" x14ac:dyDescent="0.25">
      <c r="H355" s="32">
        <f t="shared" si="23"/>
        <v>322</v>
      </c>
      <c r="I355" s="45" t="s">
        <v>782</v>
      </c>
      <c r="J355" s="32" t="s">
        <v>783</v>
      </c>
      <c r="K355" s="35">
        <v>5.6199601914217405</v>
      </c>
      <c r="L355" s="39" t="s">
        <v>2</v>
      </c>
      <c r="M355" s="35">
        <v>-0.61566147532565885</v>
      </c>
      <c r="N355" s="35">
        <v>0.78801075360672157</v>
      </c>
      <c r="O355" s="37">
        <v>-3.0783073766282945</v>
      </c>
      <c r="P355" s="39">
        <v>3.9400537680336081</v>
      </c>
      <c r="Q355" s="39">
        <v>1.0599462319663919</v>
      </c>
      <c r="R355" s="41">
        <v>3.2556815445715701</v>
      </c>
      <c r="S355" s="35">
        <f t="shared" si="26"/>
        <v>-8.2387047766141475E-2</v>
      </c>
      <c r="T355" s="35">
        <f t="shared" si="24"/>
        <v>0.97531894702366073</v>
      </c>
      <c r="U355" s="20">
        <f t="shared" si="25"/>
        <v>5</v>
      </c>
      <c r="AA355" s="30"/>
      <c r="AB355" s="30"/>
      <c r="AJ355" s="105"/>
      <c r="AK355" s="105"/>
      <c r="AL355" s="105"/>
      <c r="AM355" s="105"/>
      <c r="AO355" s="105"/>
      <c r="AR355" s="104"/>
      <c r="AU355" s="101"/>
      <c r="AV355" s="101"/>
      <c r="BH355" s="104"/>
      <c r="BI355" s="104"/>
      <c r="BJ355" s="108"/>
      <c r="BM355" s="109"/>
      <c r="BN355" s="110"/>
      <c r="BP355" s="111"/>
      <c r="BQ355" s="111"/>
      <c r="BR355" s="111"/>
      <c r="BS355" s="111"/>
      <c r="BT355" s="111"/>
      <c r="BU355" s="111"/>
      <c r="CB355" s="112"/>
      <c r="CU355" s="113"/>
      <c r="CV355" s="113"/>
    </row>
    <row r="356" spans="8:100" x14ac:dyDescent="0.25">
      <c r="H356" s="32">
        <f t="shared" ref="H356:H393" si="27">H355+1</f>
        <v>323</v>
      </c>
      <c r="I356" s="44" t="s">
        <v>784</v>
      </c>
      <c r="J356" s="66" t="s">
        <v>785</v>
      </c>
      <c r="K356" s="34">
        <v>5.6374134839416845</v>
      </c>
      <c r="L356" s="38" t="s">
        <v>2</v>
      </c>
      <c r="M356" s="34">
        <v>-0.60181502315204827</v>
      </c>
      <c r="N356" s="34">
        <v>0.79863551004729283</v>
      </c>
      <c r="O356" s="36">
        <v>-3.0090751157602416</v>
      </c>
      <c r="P356" s="38">
        <v>3.9931775502364641</v>
      </c>
      <c r="Q356" s="38">
        <v>1.0068224497635359</v>
      </c>
      <c r="R356" s="40">
        <v>3.1730465640509213</v>
      </c>
      <c r="S356" s="35">
        <f t="shared" si="26"/>
        <v>-8.2634980520648771E-2</v>
      </c>
      <c r="T356" s="35">
        <f t="shared" ref="T356:T393" si="28">R356/R355</f>
        <v>0.97461822374536844</v>
      </c>
      <c r="U356" s="20">
        <f t="shared" ref="U356:U393" si="29">P356+Q356</f>
        <v>5</v>
      </c>
      <c r="AA356" s="30"/>
      <c r="AB356" s="30"/>
      <c r="AJ356" s="105"/>
      <c r="AK356" s="105"/>
      <c r="AL356" s="105"/>
      <c r="AM356" s="105"/>
      <c r="AO356" s="105"/>
      <c r="AR356" s="104"/>
      <c r="AU356" s="101"/>
      <c r="AV356" s="101"/>
      <c r="BH356" s="104"/>
      <c r="BI356" s="104"/>
      <c r="BJ356" s="108"/>
      <c r="BM356" s="109"/>
      <c r="BN356" s="110"/>
      <c r="BP356" s="111"/>
      <c r="BQ356" s="111"/>
      <c r="BR356" s="111"/>
      <c r="BS356" s="111"/>
      <c r="BT356" s="111"/>
      <c r="BU356" s="111"/>
      <c r="CB356" s="112"/>
      <c r="CU356" s="113"/>
      <c r="CV356" s="113"/>
    </row>
    <row r="357" spans="8:100" x14ac:dyDescent="0.25">
      <c r="H357" s="32">
        <f t="shared" si="27"/>
        <v>324</v>
      </c>
      <c r="I357" s="45" t="s">
        <v>786</v>
      </c>
      <c r="J357" s="32" t="s">
        <v>787</v>
      </c>
      <c r="K357" s="35">
        <v>5.6548667764616276</v>
      </c>
      <c r="L357" s="39" t="s">
        <v>2</v>
      </c>
      <c r="M357" s="35">
        <v>-0.58778525229247336</v>
      </c>
      <c r="N357" s="35">
        <v>0.80901699437494734</v>
      </c>
      <c r="O357" s="37">
        <v>-2.9389262614623668</v>
      </c>
      <c r="P357" s="39">
        <v>4.0450849718747364</v>
      </c>
      <c r="Q357" s="39">
        <v>0.95491502812526363</v>
      </c>
      <c r="R357" s="41">
        <v>3.0901699437494758</v>
      </c>
      <c r="S357" s="35">
        <f t="shared" si="26"/>
        <v>-8.2876620301445492E-2</v>
      </c>
      <c r="T357" s="35">
        <f t="shared" si="28"/>
        <v>0.97388105764333954</v>
      </c>
      <c r="U357" s="20">
        <f t="shared" si="29"/>
        <v>5</v>
      </c>
      <c r="AA357" s="30"/>
      <c r="AB357" s="30"/>
      <c r="AJ357" s="105"/>
      <c r="AK357" s="105"/>
      <c r="AL357" s="105"/>
      <c r="AM357" s="105"/>
      <c r="AO357" s="105"/>
      <c r="AR357" s="104"/>
      <c r="AU357" s="101"/>
      <c r="AV357" s="101"/>
      <c r="BH357" s="104"/>
      <c r="BI357" s="104"/>
      <c r="BJ357" s="108"/>
      <c r="BM357" s="109"/>
      <c r="BN357" s="110"/>
      <c r="BP357" s="111"/>
      <c r="BQ357" s="111"/>
      <c r="BR357" s="111"/>
      <c r="BS357" s="111"/>
      <c r="BT357" s="111"/>
      <c r="BU357" s="111"/>
      <c r="CB357" s="112"/>
      <c r="CU357" s="113"/>
      <c r="CV357" s="113"/>
    </row>
    <row r="358" spans="8:100" x14ac:dyDescent="0.25">
      <c r="H358" s="32">
        <f t="shared" si="27"/>
        <v>325</v>
      </c>
      <c r="I358" s="44" t="s">
        <v>788</v>
      </c>
      <c r="J358" s="66" t="s">
        <v>789</v>
      </c>
      <c r="K358" s="34">
        <v>5.6723200689815707</v>
      </c>
      <c r="L358" s="38" t="s">
        <v>2</v>
      </c>
      <c r="M358" s="34">
        <v>-0.57357643635104649</v>
      </c>
      <c r="N358" s="34">
        <v>0.81915204428899158</v>
      </c>
      <c r="O358" s="36">
        <v>-2.8678821817552325</v>
      </c>
      <c r="P358" s="38">
        <v>4.0957602214449578</v>
      </c>
      <c r="Q358" s="38">
        <v>0.90423977855504223</v>
      </c>
      <c r="R358" s="40">
        <v>3.0070579950427336</v>
      </c>
      <c r="S358" s="35">
        <f t="shared" si="26"/>
        <v>-8.3111948706742211E-2</v>
      </c>
      <c r="T358" s="35">
        <f t="shared" si="28"/>
        <v>0.97310440842425061</v>
      </c>
      <c r="U358" s="20">
        <f t="shared" si="29"/>
        <v>5</v>
      </c>
      <c r="AA358" s="30"/>
      <c r="AB358" s="30"/>
      <c r="AJ358" s="105"/>
      <c r="AK358" s="105"/>
      <c r="AL358" s="105"/>
      <c r="AM358" s="105"/>
      <c r="AO358" s="105"/>
      <c r="AR358" s="104"/>
      <c r="AU358" s="101"/>
      <c r="AV358" s="101"/>
      <c r="BH358" s="104"/>
      <c r="BI358" s="104"/>
      <c r="BJ358" s="108"/>
      <c r="BM358" s="109"/>
      <c r="BN358" s="110"/>
      <c r="BP358" s="111"/>
      <c r="BQ358" s="111"/>
      <c r="BR358" s="111"/>
      <c r="BS358" s="111"/>
      <c r="BT358" s="111"/>
      <c r="BU358" s="111"/>
      <c r="CB358" s="112"/>
      <c r="CU358" s="113"/>
      <c r="CV358" s="113"/>
    </row>
    <row r="359" spans="8:100" x14ac:dyDescent="0.25">
      <c r="H359" s="32">
        <f t="shared" si="27"/>
        <v>326</v>
      </c>
      <c r="I359" s="45" t="s">
        <v>790</v>
      </c>
      <c r="J359" s="32" t="s">
        <v>791</v>
      </c>
      <c r="K359" s="35">
        <v>5.6897733615015138</v>
      </c>
      <c r="L359" s="39" t="s">
        <v>2</v>
      </c>
      <c r="M359" s="35">
        <v>-0.55919290347074735</v>
      </c>
      <c r="N359" s="35">
        <v>0.8290375725550414</v>
      </c>
      <c r="O359" s="37">
        <v>-2.7959645173537369</v>
      </c>
      <c r="P359" s="39">
        <v>4.1451878627752068</v>
      </c>
      <c r="Q359" s="39">
        <v>0.85481213722479321</v>
      </c>
      <c r="R359" s="41">
        <v>2.9237170472273704</v>
      </c>
      <c r="S359" s="35">
        <f t="shared" si="26"/>
        <v>-8.3340947815363275E-2</v>
      </c>
      <c r="T359" s="35">
        <f t="shared" si="28"/>
        <v>0.97228488843489069</v>
      </c>
      <c r="U359" s="20">
        <f t="shared" si="29"/>
        <v>5</v>
      </c>
      <c r="AA359" s="30"/>
      <c r="AB359" s="30"/>
      <c r="AJ359" s="105"/>
      <c r="AK359" s="105"/>
      <c r="AL359" s="105"/>
      <c r="AM359" s="105"/>
      <c r="AO359" s="105"/>
      <c r="AR359" s="104"/>
      <c r="AU359" s="101"/>
      <c r="AV359" s="101"/>
      <c r="BH359" s="104"/>
      <c r="BI359" s="104"/>
      <c r="BJ359" s="108"/>
      <c r="BM359" s="109"/>
      <c r="BN359" s="110"/>
      <c r="BP359" s="111"/>
      <c r="BQ359" s="111"/>
      <c r="BR359" s="111"/>
      <c r="BS359" s="111"/>
      <c r="BT359" s="111"/>
      <c r="BU359" s="111"/>
      <c r="CB359" s="112"/>
      <c r="CU359" s="113"/>
      <c r="CV359" s="113"/>
    </row>
    <row r="360" spans="8:100" x14ac:dyDescent="0.25">
      <c r="H360" s="32">
        <f t="shared" si="27"/>
        <v>327</v>
      </c>
      <c r="I360" s="44" t="s">
        <v>792</v>
      </c>
      <c r="J360" s="66" t="s">
        <v>793</v>
      </c>
      <c r="K360" s="34">
        <v>5.7072266540214578</v>
      </c>
      <c r="L360" s="38" t="s">
        <v>2</v>
      </c>
      <c r="M360" s="34">
        <v>-0.54463903501502697</v>
      </c>
      <c r="N360" s="34">
        <v>0.83867056794542405</v>
      </c>
      <c r="O360" s="36">
        <v>-2.7231951750751349</v>
      </c>
      <c r="P360" s="38">
        <v>4.1933528397271207</v>
      </c>
      <c r="Q360" s="38">
        <v>0.8066471602728793</v>
      </c>
      <c r="R360" s="40">
        <v>2.8401534470392256</v>
      </c>
      <c r="S360" s="35">
        <f t="shared" si="26"/>
        <v>-8.3563600188144793E-2</v>
      </c>
      <c r="T360" s="35">
        <f t="shared" si="28"/>
        <v>0.97141871157901882</v>
      </c>
      <c r="U360" s="20">
        <f t="shared" si="29"/>
        <v>5</v>
      </c>
      <c r="AA360" s="30"/>
      <c r="AB360" s="30"/>
      <c r="AJ360" s="105"/>
      <c r="AK360" s="105"/>
      <c r="AL360" s="105"/>
      <c r="AM360" s="105"/>
      <c r="AO360" s="105"/>
      <c r="AR360" s="104"/>
      <c r="AU360" s="101"/>
      <c r="AV360" s="101"/>
      <c r="BH360" s="104"/>
      <c r="BI360" s="104"/>
      <c r="BJ360" s="108"/>
      <c r="BM360" s="109"/>
      <c r="BN360" s="110"/>
      <c r="BP360" s="111"/>
      <c r="BQ360" s="111"/>
      <c r="BR360" s="111"/>
      <c r="BS360" s="111"/>
      <c r="BT360" s="111"/>
      <c r="BU360" s="111"/>
      <c r="CB360" s="112"/>
      <c r="CU360" s="113"/>
      <c r="CV360" s="113"/>
    </row>
    <row r="361" spans="8:100" x14ac:dyDescent="0.25">
      <c r="H361" s="32">
        <f t="shared" si="27"/>
        <v>328</v>
      </c>
      <c r="I361" s="45" t="s">
        <v>794</v>
      </c>
      <c r="J361" s="32" t="s">
        <v>795</v>
      </c>
      <c r="K361" s="35">
        <v>5.7246799465414</v>
      </c>
      <c r="L361" s="39" t="s">
        <v>2</v>
      </c>
      <c r="M361" s="35">
        <v>-0.52991926423320579</v>
      </c>
      <c r="N361" s="35">
        <v>0.8480480961564254</v>
      </c>
      <c r="O361" s="37">
        <v>-2.6495963211660287</v>
      </c>
      <c r="P361" s="39">
        <v>4.240240480782127</v>
      </c>
      <c r="Q361" s="39">
        <v>0.75975951921787299</v>
      </c>
      <c r="R361" s="41">
        <v>2.7563735581699964</v>
      </c>
      <c r="S361" s="35">
        <f t="shared" si="26"/>
        <v>-8.3779888869229158E-2</v>
      </c>
      <c r="T361" s="35">
        <f t="shared" si="28"/>
        <v>0.97050163294642855</v>
      </c>
      <c r="U361" s="20">
        <f t="shared" si="29"/>
        <v>5</v>
      </c>
      <c r="AA361" s="30"/>
      <c r="AB361" s="30"/>
      <c r="AJ361" s="105"/>
      <c r="AK361" s="105"/>
      <c r="AL361" s="105"/>
      <c r="AM361" s="105"/>
      <c r="AO361" s="105"/>
      <c r="AR361" s="104"/>
      <c r="AU361" s="101"/>
      <c r="AV361" s="101"/>
      <c r="BH361" s="104"/>
      <c r="BI361" s="104"/>
      <c r="BJ361" s="108"/>
      <c r="BM361" s="109"/>
      <c r="BN361" s="110"/>
      <c r="BP361" s="111"/>
      <c r="BQ361" s="111"/>
      <c r="BR361" s="111"/>
      <c r="BS361" s="111"/>
      <c r="BT361" s="111"/>
      <c r="BU361" s="111"/>
      <c r="CB361" s="112"/>
      <c r="CU361" s="113"/>
      <c r="CV361" s="113"/>
    </row>
    <row r="362" spans="8:100" x14ac:dyDescent="0.25">
      <c r="H362" s="32">
        <f t="shared" si="27"/>
        <v>329</v>
      </c>
      <c r="I362" s="44" t="s">
        <v>796</v>
      </c>
      <c r="J362" s="66" t="s">
        <v>797</v>
      </c>
      <c r="K362" s="34">
        <v>5.742133239061344</v>
      </c>
      <c r="L362" s="38" t="s">
        <v>2</v>
      </c>
      <c r="M362" s="34">
        <v>-0.51503807491005449</v>
      </c>
      <c r="N362" s="34">
        <v>0.85716730070211211</v>
      </c>
      <c r="O362" s="36">
        <v>-2.5751903745502727</v>
      </c>
      <c r="P362" s="38">
        <v>4.285836503510561</v>
      </c>
      <c r="Q362" s="38">
        <v>0.714163496489439</v>
      </c>
      <c r="R362" s="40">
        <v>2.6723837607825702</v>
      </c>
      <c r="S362" s="35">
        <f t="shared" si="26"/>
        <v>-8.3989797387426179E-2</v>
      </c>
      <c r="T362" s="35">
        <f t="shared" si="28"/>
        <v>0.96952887712245051</v>
      </c>
      <c r="U362" s="20">
        <f t="shared" si="29"/>
        <v>5</v>
      </c>
      <c r="AA362" s="30"/>
      <c r="AB362" s="30"/>
      <c r="AJ362" s="105"/>
      <c r="AK362" s="105"/>
      <c r="AL362" s="105"/>
      <c r="AM362" s="105"/>
      <c r="AO362" s="105"/>
      <c r="AR362" s="104"/>
      <c r="AU362" s="101"/>
      <c r="AV362" s="101"/>
      <c r="BH362" s="104"/>
      <c r="BI362" s="104"/>
      <c r="BJ362" s="108"/>
      <c r="BM362" s="109"/>
      <c r="BN362" s="110"/>
      <c r="BP362" s="111"/>
      <c r="BQ362" s="111"/>
      <c r="BR362" s="111"/>
      <c r="BS362" s="111"/>
      <c r="BT362" s="111"/>
      <c r="BU362" s="111"/>
      <c r="CB362" s="112"/>
      <c r="CU362" s="113"/>
      <c r="CV362" s="113"/>
    </row>
    <row r="363" spans="8:100" x14ac:dyDescent="0.25">
      <c r="H363" s="32">
        <f t="shared" si="27"/>
        <v>330</v>
      </c>
      <c r="I363" s="45" t="s">
        <v>798</v>
      </c>
      <c r="J363" s="32" t="s">
        <v>799</v>
      </c>
      <c r="K363" s="35">
        <v>5.7595865315812871</v>
      </c>
      <c r="L363" s="39" t="s">
        <v>2</v>
      </c>
      <c r="M363" s="35">
        <v>-0.50000000000000044</v>
      </c>
      <c r="N363" s="35">
        <v>0.86602540378443837</v>
      </c>
      <c r="O363" s="37">
        <v>-2.5000000000000022</v>
      </c>
      <c r="P363" s="39">
        <v>4.3301270189221919</v>
      </c>
      <c r="Q363" s="39">
        <v>0.66987298107780813</v>
      </c>
      <c r="R363" s="41">
        <v>2.5881904510252101</v>
      </c>
      <c r="S363" s="35">
        <f t="shared" si="26"/>
        <v>-8.4193309757360169E-2</v>
      </c>
      <c r="T363" s="35">
        <f t="shared" si="28"/>
        <v>0.96849505262196878</v>
      </c>
      <c r="U363" s="20">
        <f t="shared" si="29"/>
        <v>5</v>
      </c>
      <c r="AA363" s="30"/>
      <c r="AB363" s="30"/>
      <c r="AJ363" s="105"/>
      <c r="AK363" s="105"/>
      <c r="AL363" s="105"/>
      <c r="AM363" s="105"/>
      <c r="AO363" s="105"/>
      <c r="AR363" s="104"/>
      <c r="AU363" s="101"/>
      <c r="AV363" s="101"/>
      <c r="BH363" s="104"/>
      <c r="BI363" s="104"/>
      <c r="BJ363" s="108"/>
      <c r="BM363" s="109"/>
      <c r="BN363" s="110"/>
      <c r="BP363" s="111"/>
      <c r="BQ363" s="111"/>
      <c r="BR363" s="111"/>
      <c r="BS363" s="111"/>
      <c r="BT363" s="111"/>
      <c r="BU363" s="111"/>
      <c r="CB363" s="112"/>
      <c r="CU363" s="113"/>
      <c r="CV363" s="113"/>
    </row>
    <row r="364" spans="8:100" x14ac:dyDescent="0.25">
      <c r="H364" s="32">
        <f t="shared" si="27"/>
        <v>331</v>
      </c>
      <c r="I364" s="44" t="s">
        <v>800</v>
      </c>
      <c r="J364" s="66" t="s">
        <v>801</v>
      </c>
      <c r="K364" s="34">
        <v>5.7770398241012311</v>
      </c>
      <c r="L364" s="38" t="s">
        <v>2</v>
      </c>
      <c r="M364" s="34">
        <v>-0.48480962024633689</v>
      </c>
      <c r="N364" s="34">
        <v>0.87461970713939585</v>
      </c>
      <c r="O364" s="36">
        <v>-2.4240481012316843</v>
      </c>
      <c r="P364" s="38">
        <v>4.3730985356969789</v>
      </c>
      <c r="Q364" s="38">
        <v>0.62690146430302107</v>
      </c>
      <c r="R364" s="40">
        <v>2.5038000405444136</v>
      </c>
      <c r="S364" s="35">
        <f t="shared" si="26"/>
        <v>-8.4390410480796429E-2</v>
      </c>
      <c r="T364" s="35">
        <f t="shared" si="28"/>
        <v>0.96739404921018524</v>
      </c>
      <c r="U364" s="20">
        <f t="shared" si="29"/>
        <v>5</v>
      </c>
      <c r="AA364" s="30"/>
      <c r="AB364" s="30"/>
      <c r="AJ364" s="105"/>
      <c r="AK364" s="105"/>
      <c r="AL364" s="105"/>
      <c r="AM364" s="105"/>
      <c r="AO364" s="105"/>
      <c r="AR364" s="104"/>
      <c r="AU364" s="101"/>
      <c r="AV364" s="101"/>
      <c r="BH364" s="104"/>
      <c r="BI364" s="104"/>
      <c r="BJ364" s="108"/>
      <c r="BM364" s="109"/>
      <c r="BN364" s="110"/>
      <c r="BP364" s="111"/>
      <c r="BQ364" s="111"/>
      <c r="BR364" s="111"/>
      <c r="BS364" s="111"/>
      <c r="BT364" s="111"/>
      <c r="BU364" s="111"/>
      <c r="CB364" s="112"/>
      <c r="CU364" s="113"/>
      <c r="CV364" s="113"/>
    </row>
    <row r="365" spans="8:100" x14ac:dyDescent="0.25">
      <c r="H365" s="32">
        <f t="shared" si="27"/>
        <v>332</v>
      </c>
      <c r="I365" s="45" t="s">
        <v>802</v>
      </c>
      <c r="J365" s="32" t="s">
        <v>803</v>
      </c>
      <c r="K365" s="35">
        <v>5.7944931166211742</v>
      </c>
      <c r="L365" s="39" t="s">
        <v>2</v>
      </c>
      <c r="M365" s="35">
        <v>-0.46947156278589081</v>
      </c>
      <c r="N365" s="35">
        <v>0.88294759285892688</v>
      </c>
      <c r="O365" s="37">
        <v>-2.3473578139294542</v>
      </c>
      <c r="P365" s="39">
        <v>4.4147379642946341</v>
      </c>
      <c r="Q365" s="39">
        <v>0.58526203570536595</v>
      </c>
      <c r="R365" s="41">
        <v>2.4192189559966777</v>
      </c>
      <c r="S365" s="35">
        <f t="shared" si="26"/>
        <v>-8.4581084547735941E-2</v>
      </c>
      <c r="T365" s="35">
        <f t="shared" si="28"/>
        <v>0.96621891397951054</v>
      </c>
      <c r="U365" s="20">
        <f t="shared" si="29"/>
        <v>5</v>
      </c>
      <c r="AA365" s="30"/>
      <c r="AB365" s="30"/>
      <c r="AJ365" s="105"/>
      <c r="AK365" s="105"/>
      <c r="AL365" s="105"/>
      <c r="AM365" s="105"/>
      <c r="AO365" s="105"/>
      <c r="AR365" s="104"/>
      <c r="AU365" s="101"/>
      <c r="AV365" s="101"/>
      <c r="BH365" s="104"/>
      <c r="BI365" s="104"/>
      <c r="BJ365" s="108"/>
      <c r="BM365" s="109"/>
      <c r="BN365" s="110"/>
      <c r="BP365" s="111"/>
      <c r="BQ365" s="111"/>
      <c r="BR365" s="111"/>
      <c r="BS365" s="111"/>
      <c r="BT365" s="111"/>
      <c r="BU365" s="111"/>
      <c r="CB365" s="112"/>
      <c r="CU365" s="113"/>
      <c r="CV365" s="113"/>
    </row>
    <row r="366" spans="8:100" x14ac:dyDescent="0.25">
      <c r="H366" s="32">
        <f t="shared" si="27"/>
        <v>333</v>
      </c>
      <c r="I366" s="44" t="s">
        <v>804</v>
      </c>
      <c r="J366" s="66" t="s">
        <v>805</v>
      </c>
      <c r="K366" s="34">
        <v>5.8119464091411173</v>
      </c>
      <c r="L366" s="38" t="s">
        <v>2</v>
      </c>
      <c r="M366" s="34">
        <v>-0.45399049973954697</v>
      </c>
      <c r="N366" s="34">
        <v>0.89100652418836779</v>
      </c>
      <c r="O366" s="36">
        <v>-2.2699524986977346</v>
      </c>
      <c r="P366" s="38">
        <v>4.4550326209418394</v>
      </c>
      <c r="Q366" s="38">
        <v>0.54496737905816062</v>
      </c>
      <c r="R366" s="40">
        <v>2.3344536385590549</v>
      </c>
      <c r="S366" s="35">
        <f t="shared" si="26"/>
        <v>-8.4765317437622834E-2</v>
      </c>
      <c r="T366" s="35">
        <f t="shared" si="28"/>
        <v>0.96496170087146949</v>
      </c>
      <c r="U366" s="20">
        <f t="shared" si="29"/>
        <v>5</v>
      </c>
      <c r="AA366" s="30"/>
      <c r="AB366" s="30"/>
      <c r="AJ366" s="105"/>
      <c r="AK366" s="105"/>
      <c r="AL366" s="105"/>
      <c r="AM366" s="105"/>
      <c r="AO366" s="105"/>
      <c r="AR366" s="104"/>
      <c r="AU366" s="101"/>
      <c r="AV366" s="101"/>
      <c r="BH366" s="104"/>
      <c r="BI366" s="104"/>
      <c r="BJ366" s="108"/>
      <c r="BM366" s="109"/>
      <c r="BN366" s="110"/>
      <c r="BP366" s="111"/>
      <c r="BQ366" s="111"/>
      <c r="BR366" s="111"/>
      <c r="BS366" s="111"/>
      <c r="BT366" s="111"/>
      <c r="BU366" s="111"/>
      <c r="CB366" s="112"/>
      <c r="CU366" s="113"/>
      <c r="CV366" s="113"/>
    </row>
    <row r="367" spans="8:100" x14ac:dyDescent="0.25">
      <c r="H367" s="32">
        <f t="shared" si="27"/>
        <v>334</v>
      </c>
      <c r="I367" s="45" t="s">
        <v>806</v>
      </c>
      <c r="J367" s="32" t="s">
        <v>807</v>
      </c>
      <c r="K367" s="35">
        <v>5.8293997016610613</v>
      </c>
      <c r="L367" s="39" t="s">
        <v>2</v>
      </c>
      <c r="M367" s="35">
        <v>-0.43837114678907702</v>
      </c>
      <c r="N367" s="35">
        <v>0.89879404629916715</v>
      </c>
      <c r="O367" s="37">
        <v>-2.1918557339453852</v>
      </c>
      <c r="P367" s="39">
        <v>4.4939702314958359</v>
      </c>
      <c r="Q367" s="39">
        <v>0.50602976850416415</v>
      </c>
      <c r="R367" s="41">
        <v>2.2495105434386482</v>
      </c>
      <c r="S367" s="35">
        <f t="shared" si="26"/>
        <v>-8.4943095120406653E-2</v>
      </c>
      <c r="T367" s="35">
        <f t="shared" si="28"/>
        <v>0.9636132867591074</v>
      </c>
      <c r="U367" s="20">
        <f t="shared" si="29"/>
        <v>5</v>
      </c>
      <c r="AA367" s="30"/>
      <c r="AB367" s="30"/>
      <c r="AJ367" s="105"/>
      <c r="AK367" s="105"/>
      <c r="AL367" s="105"/>
      <c r="AM367" s="105"/>
      <c r="AO367" s="105"/>
      <c r="AR367" s="104"/>
      <c r="AU367" s="101"/>
      <c r="AV367" s="101"/>
      <c r="BH367" s="104"/>
      <c r="BI367" s="104"/>
      <c r="BJ367" s="108"/>
      <c r="BM367" s="109"/>
      <c r="BN367" s="110"/>
      <c r="BP367" s="111"/>
      <c r="BQ367" s="111"/>
      <c r="BR367" s="111"/>
      <c r="BS367" s="111"/>
      <c r="BT367" s="111"/>
      <c r="BU367" s="111"/>
      <c r="CB367" s="112"/>
      <c r="CU367" s="113"/>
      <c r="CV367" s="113"/>
    </row>
    <row r="368" spans="8:100" x14ac:dyDescent="0.25">
      <c r="H368" s="32">
        <f t="shared" si="27"/>
        <v>335</v>
      </c>
      <c r="I368" s="44" t="s">
        <v>808</v>
      </c>
      <c r="J368" s="66" t="s">
        <v>809</v>
      </c>
      <c r="K368" s="34">
        <v>5.8468529941810035</v>
      </c>
      <c r="L368" s="38" t="s">
        <v>2</v>
      </c>
      <c r="M368" s="34">
        <v>-0.4226182617407</v>
      </c>
      <c r="N368" s="34">
        <v>0.90630778703664971</v>
      </c>
      <c r="O368" s="36">
        <v>-2.1130913087034999</v>
      </c>
      <c r="P368" s="38">
        <v>4.5315389351832485</v>
      </c>
      <c r="Q368" s="38">
        <v>0.46846106481675154</v>
      </c>
      <c r="R368" s="40">
        <v>2.1643961393810316</v>
      </c>
      <c r="S368" s="35">
        <f t="shared" si="26"/>
        <v>-8.5114404057616611E-2</v>
      </c>
      <c r="T368" s="35">
        <f t="shared" si="28"/>
        <v>0.96216314508688239</v>
      </c>
      <c r="U368" s="20">
        <f t="shared" si="29"/>
        <v>5</v>
      </c>
      <c r="AA368" s="30"/>
      <c r="AB368" s="30"/>
      <c r="AJ368" s="105"/>
      <c r="AK368" s="105"/>
      <c r="AL368" s="105"/>
      <c r="AM368" s="105"/>
      <c r="AO368" s="105"/>
      <c r="AR368" s="104"/>
      <c r="AU368" s="101"/>
      <c r="AV368" s="101"/>
      <c r="BH368" s="104"/>
      <c r="BI368" s="104"/>
      <c r="BJ368" s="108"/>
      <c r="BM368" s="109"/>
      <c r="BN368" s="110"/>
      <c r="BP368" s="111"/>
      <c r="BQ368" s="111"/>
      <c r="BR368" s="111"/>
      <c r="BS368" s="111"/>
      <c r="BT368" s="111"/>
      <c r="BU368" s="111"/>
      <c r="CB368" s="112"/>
      <c r="CU368" s="113"/>
      <c r="CV368" s="113"/>
    </row>
    <row r="369" spans="8:100" x14ac:dyDescent="0.25">
      <c r="H369" s="32">
        <f t="shared" si="27"/>
        <v>336</v>
      </c>
      <c r="I369" s="45" t="s">
        <v>810</v>
      </c>
      <c r="J369" s="32" t="s">
        <v>811</v>
      </c>
      <c r="K369" s="35">
        <v>5.8643062867009474</v>
      </c>
      <c r="L369" s="39" t="s">
        <v>2</v>
      </c>
      <c r="M369" s="35">
        <v>-0.40673664307580015</v>
      </c>
      <c r="N369" s="35">
        <v>0.91354545764260098</v>
      </c>
      <c r="O369" s="37">
        <v>-2.0336832153790008</v>
      </c>
      <c r="P369" s="39">
        <v>4.5677272882130051</v>
      </c>
      <c r="Q369" s="39">
        <v>0.43227271178699489</v>
      </c>
      <c r="R369" s="41">
        <v>2.0791169081775931</v>
      </c>
      <c r="S369" s="35">
        <f t="shared" si="26"/>
        <v>-8.5279231203438499E-2</v>
      </c>
      <c r="T369" s="35">
        <f t="shared" si="28"/>
        <v>0.96059906518414584</v>
      </c>
      <c r="U369" s="20">
        <f t="shared" si="29"/>
        <v>5</v>
      </c>
      <c r="AA369" s="30"/>
      <c r="AB369" s="30"/>
      <c r="AJ369" s="105"/>
      <c r="AK369" s="105"/>
      <c r="AL369" s="105"/>
      <c r="AM369" s="105"/>
      <c r="AO369" s="105"/>
      <c r="AR369" s="104"/>
      <c r="AU369" s="101"/>
      <c r="AV369" s="101"/>
      <c r="BH369" s="104"/>
      <c r="BI369" s="104"/>
      <c r="BJ369" s="108"/>
      <c r="BM369" s="109"/>
      <c r="BN369" s="110"/>
      <c r="BP369" s="111"/>
      <c r="BQ369" s="111"/>
      <c r="BR369" s="111"/>
      <c r="BS369" s="111"/>
      <c r="BT369" s="111"/>
      <c r="BU369" s="111"/>
      <c r="CB369" s="112"/>
      <c r="CU369" s="113"/>
      <c r="CV369" s="113"/>
    </row>
    <row r="370" spans="8:100" x14ac:dyDescent="0.25">
      <c r="H370" s="32">
        <f t="shared" si="27"/>
        <v>337</v>
      </c>
      <c r="I370" s="44" t="s">
        <v>812</v>
      </c>
      <c r="J370" s="66" t="s">
        <v>813</v>
      </c>
      <c r="K370" s="34">
        <v>5.8817595792208897</v>
      </c>
      <c r="L370" s="38" t="s">
        <v>2</v>
      </c>
      <c r="M370" s="34">
        <v>-0.39073112848927471</v>
      </c>
      <c r="N370" s="34">
        <v>0.92050485345243993</v>
      </c>
      <c r="O370" s="36">
        <v>-1.9536556424463736</v>
      </c>
      <c r="P370" s="38">
        <v>4.6025242672621998</v>
      </c>
      <c r="Q370" s="38">
        <v>0.39747573273780024</v>
      </c>
      <c r="R370" s="40">
        <v>1.9936793441719769</v>
      </c>
      <c r="S370" s="35">
        <f t="shared" si="26"/>
        <v>-8.5437564005616196E-2</v>
      </c>
      <c r="T370" s="35">
        <f t="shared" si="28"/>
        <v>0.95890680140709128</v>
      </c>
      <c r="U370" s="20">
        <f t="shared" si="29"/>
        <v>5</v>
      </c>
      <c r="AA370" s="30"/>
      <c r="AB370" s="30"/>
      <c r="AJ370" s="105"/>
      <c r="AK370" s="105"/>
      <c r="AL370" s="105"/>
      <c r="AM370" s="105"/>
      <c r="AO370" s="105"/>
      <c r="AR370" s="104"/>
      <c r="AU370" s="101"/>
      <c r="AV370" s="101"/>
      <c r="BH370" s="104"/>
      <c r="BI370" s="104"/>
      <c r="BJ370" s="108"/>
      <c r="BM370" s="109"/>
      <c r="BN370" s="110"/>
      <c r="BP370" s="111"/>
      <c r="BQ370" s="111"/>
      <c r="BR370" s="111"/>
      <c r="BS370" s="111"/>
      <c r="BT370" s="111"/>
      <c r="BU370" s="111"/>
      <c r="CB370" s="112"/>
      <c r="CU370" s="113"/>
      <c r="CV370" s="113"/>
    </row>
    <row r="371" spans="8:100" x14ac:dyDescent="0.25">
      <c r="H371" s="32">
        <f t="shared" si="27"/>
        <v>338</v>
      </c>
      <c r="I371" s="45" t="s">
        <v>814</v>
      </c>
      <c r="J371" s="32" t="s">
        <v>815</v>
      </c>
      <c r="K371" s="35">
        <v>5.8992128717408336</v>
      </c>
      <c r="L371" s="39" t="s">
        <v>2</v>
      </c>
      <c r="M371" s="35">
        <v>-0.37460659341591235</v>
      </c>
      <c r="N371" s="35">
        <v>0.92718385456678731</v>
      </c>
      <c r="O371" s="37">
        <v>-1.8730329670795618</v>
      </c>
      <c r="P371" s="39">
        <v>4.6359192728339362</v>
      </c>
      <c r="Q371" s="39">
        <v>0.36408072716606377</v>
      </c>
      <c r="R371" s="41">
        <v>1.9080899537654499</v>
      </c>
      <c r="S371" s="35">
        <f t="shared" si="26"/>
        <v>-8.5589390406527022E-2</v>
      </c>
      <c r="T371" s="35">
        <f t="shared" si="28"/>
        <v>0.95706963075244467</v>
      </c>
      <c r="U371" s="20">
        <f t="shared" si="29"/>
        <v>5</v>
      </c>
      <c r="AA371" s="30"/>
      <c r="AB371" s="30"/>
      <c r="AJ371" s="105"/>
      <c r="AK371" s="105"/>
      <c r="AL371" s="105"/>
      <c r="AM371" s="105"/>
      <c r="AO371" s="105"/>
      <c r="AR371" s="104"/>
      <c r="AU371" s="101"/>
      <c r="AV371" s="101"/>
      <c r="BH371" s="104"/>
      <c r="BI371" s="104"/>
      <c r="BJ371" s="108"/>
      <c r="BM371" s="109"/>
      <c r="BN371" s="110"/>
      <c r="BP371" s="111"/>
      <c r="BQ371" s="111"/>
      <c r="BR371" s="111"/>
      <c r="BS371" s="111"/>
      <c r="BT371" s="111"/>
      <c r="BU371" s="111"/>
      <c r="CB371" s="112"/>
      <c r="CU371" s="113"/>
      <c r="CV371" s="113"/>
    </row>
    <row r="372" spans="8:100" x14ac:dyDescent="0.25">
      <c r="H372" s="32">
        <f t="shared" si="27"/>
        <v>339</v>
      </c>
      <c r="I372" s="44" t="s">
        <v>816</v>
      </c>
      <c r="J372" s="66" t="s">
        <v>817</v>
      </c>
      <c r="K372" s="34">
        <v>5.9166661642607767</v>
      </c>
      <c r="L372" s="38" t="s">
        <v>2</v>
      </c>
      <c r="M372" s="34">
        <v>-0.35836794954530077</v>
      </c>
      <c r="N372" s="34">
        <v>0.93358042649720152</v>
      </c>
      <c r="O372" s="36">
        <v>-1.7918397477265038</v>
      </c>
      <c r="P372" s="38">
        <v>4.6679021324860077</v>
      </c>
      <c r="Q372" s="38">
        <v>0.33209786751399228</v>
      </c>
      <c r="R372" s="40">
        <v>1.8223552549214772</v>
      </c>
      <c r="S372" s="35">
        <f t="shared" si="26"/>
        <v>-8.5734698843972668E-2</v>
      </c>
      <c r="T372" s="35">
        <f t="shared" si="28"/>
        <v>0.95506778982050466</v>
      </c>
      <c r="U372" s="20">
        <f t="shared" si="29"/>
        <v>5</v>
      </c>
      <c r="AA372" s="30"/>
      <c r="AB372" s="30"/>
      <c r="AJ372" s="105"/>
      <c r="AK372" s="105"/>
      <c r="AL372" s="105"/>
      <c r="AM372" s="105"/>
      <c r="AO372" s="105"/>
      <c r="AR372" s="104"/>
      <c r="AU372" s="101"/>
      <c r="AV372" s="101"/>
      <c r="BH372" s="104"/>
      <c r="BI372" s="104"/>
      <c r="BJ372" s="108"/>
      <c r="BM372" s="109"/>
      <c r="BN372" s="110"/>
      <c r="BP372" s="111"/>
      <c r="BQ372" s="111"/>
      <c r="BR372" s="111"/>
      <c r="BS372" s="111"/>
      <c r="BT372" s="111"/>
      <c r="BU372" s="111"/>
      <c r="CB372" s="112"/>
      <c r="CU372" s="113"/>
      <c r="CV372" s="113"/>
    </row>
    <row r="373" spans="8:100" x14ac:dyDescent="0.25">
      <c r="H373" s="32">
        <f t="shared" si="27"/>
        <v>340</v>
      </c>
      <c r="I373" s="45" t="s">
        <v>818</v>
      </c>
      <c r="J373" s="32" t="s">
        <v>819</v>
      </c>
      <c r="K373" s="35">
        <v>5.9341194567807207</v>
      </c>
      <c r="L373" s="39" t="s">
        <v>2</v>
      </c>
      <c r="M373" s="35">
        <v>-0.3420201433256686</v>
      </c>
      <c r="N373" s="35">
        <v>0.93969262078590843</v>
      </c>
      <c r="O373" s="37">
        <v>-1.7101007166283431</v>
      </c>
      <c r="P373" s="39">
        <v>4.6984631039295426</v>
      </c>
      <c r="Q373" s="39">
        <v>0.30153689607045742</v>
      </c>
      <c r="R373" s="41">
        <v>1.7364817766693028</v>
      </c>
      <c r="S373" s="35">
        <f t="shared" si="26"/>
        <v>-8.5873478252174396E-2</v>
      </c>
      <c r="T373" s="35">
        <f t="shared" si="28"/>
        <v>0.9528777509103874</v>
      </c>
      <c r="U373" s="20">
        <f t="shared" si="29"/>
        <v>5</v>
      </c>
      <c r="AA373" s="30"/>
      <c r="AB373" s="30"/>
      <c r="AJ373" s="105"/>
      <c r="AK373" s="105"/>
      <c r="AL373" s="105"/>
      <c r="AM373" s="105"/>
      <c r="AO373" s="105"/>
      <c r="AR373" s="104"/>
      <c r="AU373" s="101"/>
      <c r="AV373" s="101"/>
      <c r="BH373" s="104"/>
      <c r="BI373" s="104"/>
      <c r="BJ373" s="108"/>
      <c r="BM373" s="109"/>
      <c r="BN373" s="110"/>
      <c r="BP373" s="111"/>
      <c r="BQ373" s="111"/>
      <c r="BR373" s="111"/>
      <c r="BS373" s="111"/>
      <c r="BT373" s="111"/>
      <c r="BU373" s="111"/>
      <c r="CB373" s="112"/>
      <c r="CU373" s="113"/>
      <c r="CV373" s="113"/>
    </row>
    <row r="374" spans="8:100" x14ac:dyDescent="0.25">
      <c r="H374" s="32">
        <f t="shared" si="27"/>
        <v>341</v>
      </c>
      <c r="I374" s="44" t="s">
        <v>820</v>
      </c>
      <c r="J374" s="66" t="s">
        <v>821</v>
      </c>
      <c r="K374" s="34">
        <v>5.9515727493006629</v>
      </c>
      <c r="L374" s="38" t="s">
        <v>2</v>
      </c>
      <c r="M374" s="34">
        <v>-0.32556815445715753</v>
      </c>
      <c r="N374" s="34">
        <v>0.94551857559931651</v>
      </c>
      <c r="O374" s="36">
        <v>-1.6278407722857877</v>
      </c>
      <c r="P374" s="38">
        <v>4.7275928779965826</v>
      </c>
      <c r="Q374" s="38">
        <v>0.27240712200341743</v>
      </c>
      <c r="R374" s="40">
        <v>1.650476058606781</v>
      </c>
      <c r="S374" s="35">
        <f t="shared" ref="S374:S393" si="30">R374-R373</f>
        <v>-8.6005718062521774E-2</v>
      </c>
      <c r="T374" s="35">
        <f t="shared" si="28"/>
        <v>0.95047128094399758</v>
      </c>
      <c r="U374" s="20">
        <f t="shared" si="29"/>
        <v>5</v>
      </c>
      <c r="AA374" s="30"/>
      <c r="AB374" s="30"/>
      <c r="AJ374" s="105"/>
      <c r="AK374" s="105"/>
      <c r="AL374" s="105"/>
      <c r="AM374" s="105"/>
      <c r="AO374" s="105"/>
      <c r="AR374" s="104"/>
      <c r="AU374" s="101"/>
      <c r="AV374" s="101"/>
      <c r="BH374" s="104"/>
      <c r="BI374" s="104"/>
      <c r="BJ374" s="108"/>
      <c r="BM374" s="109"/>
      <c r="BN374" s="110"/>
      <c r="BP374" s="111"/>
      <c r="BQ374" s="111"/>
      <c r="BR374" s="111"/>
      <c r="BS374" s="111"/>
      <c r="BT374" s="111"/>
      <c r="BU374" s="111"/>
      <c r="CB374" s="112"/>
      <c r="CU374" s="113"/>
      <c r="CV374" s="113"/>
    </row>
    <row r="375" spans="8:100" x14ac:dyDescent="0.25">
      <c r="H375" s="32">
        <f t="shared" si="27"/>
        <v>342</v>
      </c>
      <c r="I375" s="45" t="s">
        <v>822</v>
      </c>
      <c r="J375" s="32" t="s">
        <v>823</v>
      </c>
      <c r="K375" s="35">
        <v>5.9690260418206069</v>
      </c>
      <c r="L375" s="39" t="s">
        <v>2</v>
      </c>
      <c r="M375" s="35">
        <v>-0.30901699437494762</v>
      </c>
      <c r="N375" s="35">
        <v>0.95105651629515353</v>
      </c>
      <c r="O375" s="37">
        <v>-1.5450849718747381</v>
      </c>
      <c r="P375" s="39">
        <v>4.7552825814757673</v>
      </c>
      <c r="Q375" s="39">
        <v>0.24471741852423268</v>
      </c>
      <c r="R375" s="41">
        <v>1.5643446504023097</v>
      </c>
      <c r="S375" s="35">
        <f t="shared" si="30"/>
        <v>-8.6131408204471294E-2</v>
      </c>
      <c r="T375" s="35">
        <f t="shared" si="28"/>
        <v>0.94781420320802623</v>
      </c>
      <c r="U375" s="20">
        <f t="shared" si="29"/>
        <v>5</v>
      </c>
      <c r="AA375" s="30"/>
      <c r="AB375" s="30"/>
      <c r="AJ375" s="105"/>
      <c r="AK375" s="105"/>
      <c r="AL375" s="105"/>
      <c r="AM375" s="105"/>
      <c r="AO375" s="105"/>
      <c r="AR375" s="104"/>
      <c r="AU375" s="101"/>
      <c r="AV375" s="101"/>
      <c r="BH375" s="104"/>
      <c r="BI375" s="104"/>
      <c r="BJ375" s="108"/>
      <c r="BM375" s="109"/>
      <c r="BN375" s="110"/>
      <c r="BP375" s="111"/>
      <c r="BQ375" s="111"/>
      <c r="BR375" s="111"/>
      <c r="BS375" s="111"/>
      <c r="BT375" s="111"/>
      <c r="BU375" s="111"/>
      <c r="CB375" s="112"/>
      <c r="CU375" s="113"/>
      <c r="CV375" s="113"/>
    </row>
    <row r="376" spans="8:100" x14ac:dyDescent="0.25">
      <c r="H376" s="32">
        <f t="shared" si="27"/>
        <v>343</v>
      </c>
      <c r="I376" s="44" t="s">
        <v>824</v>
      </c>
      <c r="J376" s="66" t="s">
        <v>825</v>
      </c>
      <c r="K376" s="34">
        <v>5.9864793343405509</v>
      </c>
      <c r="L376" s="38" t="s">
        <v>2</v>
      </c>
      <c r="M376" s="34">
        <v>-0.29237170472273627</v>
      </c>
      <c r="N376" s="34">
        <v>0.95630475596303566</v>
      </c>
      <c r="O376" s="36">
        <v>-1.4618585236136814</v>
      </c>
      <c r="P376" s="38">
        <v>4.7815237798151786</v>
      </c>
      <c r="Q376" s="38">
        <v>0.21847622018482138</v>
      </c>
      <c r="R376" s="40">
        <v>1.4780941112961039</v>
      </c>
      <c r="S376" s="35">
        <f t="shared" si="30"/>
        <v>-8.6250539106205837E-2</v>
      </c>
      <c r="T376" s="35">
        <f t="shared" si="28"/>
        <v>0.94486474634344519</v>
      </c>
      <c r="U376" s="20">
        <f t="shared" si="29"/>
        <v>5</v>
      </c>
      <c r="AA376" s="30"/>
      <c r="AB376" s="30"/>
      <c r="AJ376" s="105"/>
      <c r="AK376" s="105"/>
      <c r="AL376" s="105"/>
      <c r="AM376" s="105"/>
      <c r="AO376" s="105"/>
      <c r="AR376" s="104"/>
      <c r="AU376" s="101"/>
      <c r="AV376" s="101"/>
      <c r="BH376" s="104"/>
      <c r="BI376" s="104"/>
      <c r="BJ376" s="108"/>
      <c r="BM376" s="109"/>
      <c r="BN376" s="110"/>
      <c r="BP376" s="111"/>
      <c r="BQ376" s="111"/>
      <c r="BR376" s="111"/>
      <c r="BS376" s="111"/>
      <c r="BT376" s="111"/>
      <c r="BU376" s="111"/>
      <c r="CB376" s="112"/>
      <c r="CU376" s="113"/>
      <c r="CV376" s="113"/>
    </row>
    <row r="377" spans="8:100" x14ac:dyDescent="0.25">
      <c r="H377" s="32">
        <f t="shared" si="27"/>
        <v>344</v>
      </c>
      <c r="I377" s="45" t="s">
        <v>826</v>
      </c>
      <c r="J377" s="32" t="s">
        <v>827</v>
      </c>
      <c r="K377" s="35">
        <v>6.0039326268604931</v>
      </c>
      <c r="L377" s="39" t="s">
        <v>2</v>
      </c>
      <c r="M377" s="35">
        <v>-0.27563735581699977</v>
      </c>
      <c r="N377" s="35">
        <v>0.96126169593831867</v>
      </c>
      <c r="O377" s="37">
        <v>-1.3781867790849989</v>
      </c>
      <c r="P377" s="39">
        <v>4.8063084796915936</v>
      </c>
      <c r="Q377" s="39">
        <v>0.19369152030840642</v>
      </c>
      <c r="R377" s="41">
        <v>1.3917310096006574</v>
      </c>
      <c r="S377" s="35">
        <f t="shared" si="30"/>
        <v>-8.6363101695446476E-2</v>
      </c>
      <c r="T377" s="35">
        <f t="shared" si="28"/>
        <v>0.94157131062533173</v>
      </c>
      <c r="U377" s="20">
        <f t="shared" si="29"/>
        <v>5</v>
      </c>
      <c r="AA377" s="30"/>
      <c r="AB377" s="30"/>
      <c r="AJ377" s="105"/>
      <c r="AK377" s="105"/>
      <c r="AL377" s="105"/>
      <c r="AM377" s="105"/>
      <c r="AO377" s="105"/>
      <c r="AR377" s="104"/>
      <c r="AU377" s="101"/>
      <c r="AV377" s="101"/>
      <c r="BH377" s="104"/>
      <c r="BI377" s="104"/>
      <c r="BJ377" s="108"/>
      <c r="BM377" s="109"/>
      <c r="BN377" s="110"/>
      <c r="BP377" s="111"/>
      <c r="BQ377" s="111"/>
      <c r="BR377" s="111"/>
      <c r="BS377" s="111"/>
      <c r="BT377" s="111"/>
      <c r="BU377" s="111"/>
      <c r="CB377" s="112"/>
      <c r="CU377" s="113"/>
      <c r="CV377" s="113"/>
    </row>
    <row r="378" spans="8:100" x14ac:dyDescent="0.25">
      <c r="H378" s="32">
        <f t="shared" si="27"/>
        <v>345</v>
      </c>
      <c r="I378" s="44" t="s">
        <v>828</v>
      </c>
      <c r="J378" s="66" t="s">
        <v>829</v>
      </c>
      <c r="K378" s="34">
        <v>6.0213859193804371</v>
      </c>
      <c r="L378" s="38" t="s">
        <v>2</v>
      </c>
      <c r="M378" s="34">
        <v>-0.25881904510252068</v>
      </c>
      <c r="N378" s="34">
        <v>0.96592582628906831</v>
      </c>
      <c r="O378" s="36">
        <v>-1.2940952255126035</v>
      </c>
      <c r="P378" s="38">
        <v>4.8296291314453415</v>
      </c>
      <c r="Q378" s="38">
        <v>0.17037086855465855</v>
      </c>
      <c r="R378" s="40">
        <v>1.3052619222005155</v>
      </c>
      <c r="S378" s="35">
        <f t="shared" si="30"/>
        <v>-8.646908740014192E-2</v>
      </c>
      <c r="T378" s="35">
        <f t="shared" si="28"/>
        <v>0.93786939659772806</v>
      </c>
      <c r="U378" s="20">
        <f t="shared" si="29"/>
        <v>5</v>
      </c>
      <c r="AA378" s="30"/>
      <c r="AB378" s="30"/>
      <c r="AJ378" s="105"/>
      <c r="AK378" s="105"/>
      <c r="AL378" s="105"/>
      <c r="AM378" s="105"/>
      <c r="AO378" s="105"/>
      <c r="AR378" s="104"/>
      <c r="AU378" s="101"/>
      <c r="AV378" s="101"/>
      <c r="BH378" s="104"/>
      <c r="BI378" s="104"/>
      <c r="BJ378" s="108"/>
      <c r="BM378" s="109"/>
      <c r="BN378" s="110"/>
      <c r="BP378" s="111"/>
      <c r="BQ378" s="111"/>
      <c r="BR378" s="111"/>
      <c r="BS378" s="111"/>
      <c r="BT378" s="111"/>
      <c r="BU378" s="111"/>
      <c r="CB378" s="112"/>
      <c r="CU378" s="113"/>
      <c r="CV378" s="113"/>
    </row>
    <row r="379" spans="8:100" x14ac:dyDescent="0.25">
      <c r="H379" s="32">
        <f t="shared" si="27"/>
        <v>346</v>
      </c>
      <c r="I379" s="45" t="s">
        <v>830</v>
      </c>
      <c r="J379" s="32" t="s">
        <v>831</v>
      </c>
      <c r="K379" s="35">
        <v>6.0388392119003802</v>
      </c>
      <c r="L379" s="39" t="s">
        <v>2</v>
      </c>
      <c r="M379" s="35">
        <v>-0.24192189559966787</v>
      </c>
      <c r="N379" s="35">
        <v>0.97029572627599647</v>
      </c>
      <c r="O379" s="37">
        <v>-1.2096094779983393</v>
      </c>
      <c r="P379" s="39">
        <v>4.8514786313799823</v>
      </c>
      <c r="Q379" s="39">
        <v>0.14852136862001775</v>
      </c>
      <c r="R379" s="41">
        <v>1.2186934340514755</v>
      </c>
      <c r="S379" s="35">
        <f t="shared" si="30"/>
        <v>-8.6568488149040057E-2</v>
      </c>
      <c r="T379" s="35">
        <f t="shared" si="28"/>
        <v>0.9336773051625562</v>
      </c>
      <c r="U379" s="20">
        <f t="shared" si="29"/>
        <v>5</v>
      </c>
      <c r="AA379" s="30"/>
      <c r="AB379" s="30"/>
      <c r="AJ379" s="105"/>
      <c r="AK379" s="105"/>
      <c r="AL379" s="105"/>
      <c r="AM379" s="105"/>
      <c r="AO379" s="105"/>
      <c r="AR379" s="104"/>
      <c r="AU379" s="101"/>
      <c r="AV379" s="101"/>
      <c r="BH379" s="104"/>
      <c r="BI379" s="104"/>
      <c r="BJ379" s="108"/>
      <c r="BM379" s="109"/>
      <c r="BN379" s="110"/>
      <c r="BP379" s="111"/>
      <c r="BQ379" s="111"/>
      <c r="BR379" s="111"/>
      <c r="BS379" s="111"/>
      <c r="BT379" s="111"/>
      <c r="BU379" s="111"/>
      <c r="CB379" s="112"/>
      <c r="CU379" s="113"/>
      <c r="CV379" s="113"/>
    </row>
    <row r="380" spans="8:100" x14ac:dyDescent="0.25">
      <c r="H380" s="32">
        <f t="shared" si="27"/>
        <v>347</v>
      </c>
      <c r="I380" s="44" t="s">
        <v>832</v>
      </c>
      <c r="J380" s="66" t="s">
        <v>833</v>
      </c>
      <c r="K380" s="34">
        <v>6.0562925044203233</v>
      </c>
      <c r="L380" s="38" t="s">
        <v>2</v>
      </c>
      <c r="M380" s="34">
        <v>-0.22495105434386534</v>
      </c>
      <c r="N380" s="34">
        <v>0.97437006478523513</v>
      </c>
      <c r="O380" s="36">
        <v>-1.1247552717193268</v>
      </c>
      <c r="P380" s="38">
        <v>4.8718503239261759</v>
      </c>
      <c r="Q380" s="38">
        <v>0.1281496760738241</v>
      </c>
      <c r="R380" s="40">
        <v>1.132032137679069</v>
      </c>
      <c r="S380" s="35">
        <f t="shared" si="30"/>
        <v>-8.6661296372406493E-2</v>
      </c>
      <c r="T380" s="35">
        <f t="shared" si="28"/>
        <v>0.92888999484939694</v>
      </c>
      <c r="U380" s="20">
        <f t="shared" si="29"/>
        <v>5</v>
      </c>
      <c r="AA380" s="30"/>
      <c r="AB380" s="30"/>
      <c r="AJ380" s="105"/>
      <c r="AK380" s="105"/>
      <c r="AL380" s="105"/>
      <c r="AM380" s="105"/>
      <c r="AO380" s="105"/>
      <c r="AR380" s="104"/>
      <c r="AU380" s="101"/>
      <c r="AV380" s="101"/>
      <c r="BH380" s="104"/>
      <c r="BI380" s="104"/>
      <c r="BJ380" s="108"/>
      <c r="BM380" s="109"/>
      <c r="BN380" s="110"/>
      <c r="BP380" s="111"/>
      <c r="BQ380" s="111"/>
      <c r="BR380" s="111"/>
      <c r="BS380" s="111"/>
      <c r="BT380" s="111"/>
      <c r="BU380" s="111"/>
      <c r="CB380" s="112"/>
      <c r="CU380" s="113"/>
      <c r="CV380" s="113"/>
    </row>
    <row r="381" spans="8:100" x14ac:dyDescent="0.25">
      <c r="H381" s="32">
        <f t="shared" si="27"/>
        <v>348</v>
      </c>
      <c r="I381" s="45" t="s">
        <v>834</v>
      </c>
      <c r="J381" s="32" t="s">
        <v>835</v>
      </c>
      <c r="K381" s="35">
        <v>6.0737457969402664</v>
      </c>
      <c r="L381" s="39" t="s">
        <v>2</v>
      </c>
      <c r="M381" s="35">
        <v>-0.20791169081775987</v>
      </c>
      <c r="N381" s="35">
        <v>0.97814760073380558</v>
      </c>
      <c r="O381" s="37">
        <v>-1.0395584540887994</v>
      </c>
      <c r="P381" s="39">
        <v>4.8907380036690276</v>
      </c>
      <c r="Q381" s="39">
        <v>0.10926199633097244</v>
      </c>
      <c r="R381" s="41">
        <v>1.0452846326765375</v>
      </c>
      <c r="S381" s="35">
        <f t="shared" si="30"/>
        <v>-8.6747505002531478E-2</v>
      </c>
      <c r="T381" s="35">
        <f t="shared" si="28"/>
        <v>0.92337010397921726</v>
      </c>
      <c r="U381" s="20">
        <f t="shared" si="29"/>
        <v>5</v>
      </c>
      <c r="AA381" s="30"/>
      <c r="AB381" s="30"/>
      <c r="AJ381" s="105"/>
      <c r="AK381" s="105"/>
      <c r="AL381" s="105"/>
      <c r="AM381" s="105"/>
      <c r="AO381" s="105"/>
      <c r="AR381" s="104"/>
      <c r="AU381" s="101"/>
      <c r="AV381" s="101"/>
      <c r="BH381" s="104"/>
      <c r="BI381" s="104"/>
      <c r="BJ381" s="108"/>
      <c r="BM381" s="109"/>
      <c r="BN381" s="110"/>
      <c r="BP381" s="111"/>
      <c r="BQ381" s="111"/>
      <c r="BR381" s="111"/>
      <c r="BS381" s="111"/>
      <c r="BT381" s="111"/>
      <c r="BU381" s="111"/>
      <c r="CB381" s="112"/>
      <c r="CU381" s="113"/>
      <c r="CV381" s="113"/>
    </row>
    <row r="382" spans="8:100" x14ac:dyDescent="0.25">
      <c r="H382" s="32">
        <f t="shared" si="27"/>
        <v>349</v>
      </c>
      <c r="I382" s="44" t="s">
        <v>836</v>
      </c>
      <c r="J382" s="66" t="s">
        <v>837</v>
      </c>
      <c r="K382" s="34">
        <v>6.0911990894602104</v>
      </c>
      <c r="L382" s="38" t="s">
        <v>2</v>
      </c>
      <c r="M382" s="34">
        <v>-0.19080899537654467</v>
      </c>
      <c r="N382" s="34">
        <v>0.98162718344766398</v>
      </c>
      <c r="O382" s="36">
        <v>-0.95404497688272327</v>
      </c>
      <c r="P382" s="38">
        <v>4.9081359172383197</v>
      </c>
      <c r="Q382" s="38">
        <v>9.1864082761680343E-2</v>
      </c>
      <c r="R382" s="40">
        <v>0.95845752520223915</v>
      </c>
      <c r="S382" s="35">
        <f t="shared" si="30"/>
        <v>-8.6827107474298337E-2</v>
      </c>
      <c r="T382" s="35">
        <f t="shared" si="28"/>
        <v>0.9169344839099276</v>
      </c>
      <c r="U382" s="20">
        <f t="shared" si="29"/>
        <v>5</v>
      </c>
      <c r="AA382" s="30"/>
      <c r="AB382" s="30"/>
      <c r="AJ382" s="105"/>
      <c r="AK382" s="105"/>
      <c r="AL382" s="105"/>
      <c r="AM382" s="105"/>
      <c r="AO382" s="105"/>
      <c r="AR382" s="104"/>
      <c r="AU382" s="101"/>
      <c r="AV382" s="101"/>
      <c r="BH382" s="104"/>
      <c r="BI382" s="104"/>
      <c r="BJ382" s="108"/>
      <c r="BM382" s="109"/>
      <c r="BN382" s="110"/>
      <c r="BP382" s="111"/>
      <c r="BQ382" s="111"/>
      <c r="BR382" s="111"/>
      <c r="BS382" s="111"/>
      <c r="BT382" s="111"/>
      <c r="BU382" s="111"/>
      <c r="CB382" s="112"/>
      <c r="CU382" s="113"/>
      <c r="CV382" s="113"/>
    </row>
    <row r="383" spans="8:100" x14ac:dyDescent="0.25">
      <c r="H383" s="32">
        <f t="shared" si="27"/>
        <v>350</v>
      </c>
      <c r="I383" s="45" t="s">
        <v>838</v>
      </c>
      <c r="J383" s="32" t="s">
        <v>839</v>
      </c>
      <c r="K383" s="35">
        <v>6.1086523819801526</v>
      </c>
      <c r="L383" s="39" t="s">
        <v>2</v>
      </c>
      <c r="M383" s="35">
        <v>-0.17364817766693127</v>
      </c>
      <c r="N383" s="35">
        <v>0.98480775301220791</v>
      </c>
      <c r="O383" s="37">
        <v>-0.8682408883346564</v>
      </c>
      <c r="P383" s="39">
        <v>4.9240387650610398</v>
      </c>
      <c r="Q383" s="39">
        <v>7.5961234938960231E-2</v>
      </c>
      <c r="R383" s="41">
        <v>0.87155742747658638</v>
      </c>
      <c r="S383" s="35">
        <f t="shared" si="30"/>
        <v>-8.690009772565277E-2</v>
      </c>
      <c r="T383" s="35">
        <f t="shared" si="28"/>
        <v>0.90933338677964215</v>
      </c>
      <c r="U383" s="20">
        <f t="shared" si="29"/>
        <v>5</v>
      </c>
      <c r="AA383" s="30"/>
      <c r="AB383" s="30"/>
      <c r="AJ383" s="105"/>
      <c r="AK383" s="105"/>
      <c r="AL383" s="105"/>
      <c r="AM383" s="105"/>
      <c r="AO383" s="105"/>
      <c r="AR383" s="104"/>
      <c r="AU383" s="101"/>
      <c r="AV383" s="101"/>
      <c r="BH383" s="104"/>
      <c r="BI383" s="104"/>
      <c r="BJ383" s="108"/>
      <c r="BM383" s="109"/>
      <c r="BN383" s="110"/>
      <c r="BP383" s="111"/>
      <c r="BQ383" s="111"/>
      <c r="BR383" s="111"/>
      <c r="BS383" s="111"/>
      <c r="BT383" s="111"/>
      <c r="BU383" s="111"/>
      <c r="CB383" s="112"/>
      <c r="CU383" s="113"/>
      <c r="CV383" s="113"/>
    </row>
    <row r="384" spans="8:100" x14ac:dyDescent="0.25">
      <c r="H384" s="32">
        <f t="shared" si="27"/>
        <v>351</v>
      </c>
      <c r="I384" s="44" t="s">
        <v>840</v>
      </c>
      <c r="J384" s="66" t="s">
        <v>841</v>
      </c>
      <c r="K384" s="34">
        <v>6.1261056745000966</v>
      </c>
      <c r="L384" s="38" t="s">
        <v>2</v>
      </c>
      <c r="M384" s="34">
        <v>-0.15643446504023112</v>
      </c>
      <c r="N384" s="34">
        <v>0.98768834059513766</v>
      </c>
      <c r="O384" s="36">
        <v>-0.78217232520115565</v>
      </c>
      <c r="P384" s="38">
        <v>4.9384417029756884</v>
      </c>
      <c r="Q384" s="38">
        <v>6.1558297024311592E-2</v>
      </c>
      <c r="R384" s="40">
        <v>0.78459095727845074</v>
      </c>
      <c r="S384" s="35">
        <f t="shared" si="30"/>
        <v>-8.6966470198135637E-2</v>
      </c>
      <c r="T384" s="35">
        <f t="shared" si="28"/>
        <v>0.90021716589585032</v>
      </c>
      <c r="U384" s="20">
        <f t="shared" si="29"/>
        <v>5</v>
      </c>
      <c r="AA384" s="30"/>
      <c r="AB384" s="30"/>
      <c r="AJ384" s="105"/>
      <c r="AK384" s="105"/>
      <c r="AL384" s="105"/>
      <c r="AM384" s="105"/>
      <c r="AO384" s="105"/>
      <c r="AR384" s="104"/>
      <c r="AU384" s="101"/>
      <c r="AV384" s="101"/>
      <c r="BH384" s="104"/>
      <c r="BI384" s="104"/>
      <c r="BJ384" s="108"/>
      <c r="BM384" s="109"/>
      <c r="BN384" s="110"/>
      <c r="BP384" s="111"/>
      <c r="BQ384" s="111"/>
      <c r="BR384" s="111"/>
      <c r="BS384" s="111"/>
      <c r="BT384" s="111"/>
      <c r="BU384" s="111"/>
      <c r="CB384" s="112"/>
      <c r="CU384" s="113"/>
      <c r="CV384" s="113"/>
    </row>
    <row r="385" spans="8:100" x14ac:dyDescent="0.25">
      <c r="H385" s="32">
        <f t="shared" si="27"/>
        <v>352</v>
      </c>
      <c r="I385" s="45" t="s">
        <v>842</v>
      </c>
      <c r="J385" s="32" t="s">
        <v>843</v>
      </c>
      <c r="K385" s="35">
        <v>6.1435589670200397</v>
      </c>
      <c r="L385" s="39" t="s">
        <v>2</v>
      </c>
      <c r="M385" s="35">
        <v>-0.13917310096006588</v>
      </c>
      <c r="N385" s="35">
        <v>0.99026806874157025</v>
      </c>
      <c r="O385" s="37">
        <v>-0.69586550480032938</v>
      </c>
      <c r="P385" s="39">
        <v>4.9513403437078516</v>
      </c>
      <c r="Q385" s="39">
        <v>4.8659656292148412E-2</v>
      </c>
      <c r="R385" s="41">
        <v>0.69756473744125513</v>
      </c>
      <c r="S385" s="35">
        <f t="shared" si="30"/>
        <v>-8.7026219837195606E-2</v>
      </c>
      <c r="T385" s="35">
        <f t="shared" si="28"/>
        <v>0.88908077638433691</v>
      </c>
      <c r="U385" s="20">
        <f t="shared" si="29"/>
        <v>5</v>
      </c>
      <c r="AA385" s="30"/>
      <c r="AB385" s="30"/>
      <c r="AJ385" s="105"/>
      <c r="AK385" s="105"/>
      <c r="AL385" s="105"/>
      <c r="AM385" s="105"/>
      <c r="AO385" s="105"/>
      <c r="AR385" s="104"/>
      <c r="AU385" s="101"/>
      <c r="AV385" s="101"/>
      <c r="BH385" s="104"/>
      <c r="BI385" s="104"/>
      <c r="BJ385" s="108"/>
      <c r="BM385" s="109"/>
      <c r="BN385" s="110"/>
      <c r="BP385" s="111"/>
      <c r="BQ385" s="111"/>
      <c r="BR385" s="111"/>
      <c r="BS385" s="111"/>
      <c r="BT385" s="111"/>
      <c r="BU385" s="111"/>
      <c r="CB385" s="112"/>
      <c r="CU385" s="113"/>
      <c r="CV385" s="113"/>
    </row>
    <row r="386" spans="8:100" x14ac:dyDescent="0.25">
      <c r="H386" s="32">
        <f t="shared" si="27"/>
        <v>353</v>
      </c>
      <c r="I386" s="44" t="s">
        <v>844</v>
      </c>
      <c r="J386" s="66" t="s">
        <v>845</v>
      </c>
      <c r="K386" s="34">
        <v>6.1610122595399828</v>
      </c>
      <c r="L386" s="38" t="s">
        <v>2</v>
      </c>
      <c r="M386" s="34">
        <v>-0.12186934340514811</v>
      </c>
      <c r="N386" s="34">
        <v>0.99254615164132198</v>
      </c>
      <c r="O386" s="36">
        <v>-0.60934671702574061</v>
      </c>
      <c r="P386" s="38">
        <v>4.96273075820661</v>
      </c>
      <c r="Q386" s="38">
        <v>3.7269241793389973E-2</v>
      </c>
      <c r="R386" s="40">
        <v>0.61048539534857194</v>
      </c>
      <c r="S386" s="35">
        <f t="shared" si="30"/>
        <v>-8.7079342092683198E-2</v>
      </c>
      <c r="T386" s="35">
        <f t="shared" si="28"/>
        <v>0.87516665132457827</v>
      </c>
      <c r="U386" s="20">
        <f t="shared" si="29"/>
        <v>5</v>
      </c>
      <c r="AA386" s="30"/>
      <c r="AB386" s="30"/>
      <c r="AJ386" s="105"/>
      <c r="AK386" s="105"/>
      <c r="AL386" s="105"/>
      <c r="AM386" s="105"/>
      <c r="AO386" s="105"/>
      <c r="AR386" s="104"/>
      <c r="AU386" s="101"/>
      <c r="AV386" s="101"/>
      <c r="BH386" s="104"/>
      <c r="BI386" s="104"/>
      <c r="BJ386" s="108"/>
      <c r="BM386" s="109"/>
      <c r="BN386" s="110"/>
      <c r="BP386" s="111"/>
      <c r="BQ386" s="111"/>
      <c r="BR386" s="111"/>
      <c r="BS386" s="111"/>
      <c r="BT386" s="111"/>
      <c r="BU386" s="111"/>
      <c r="CB386" s="112"/>
      <c r="CU386" s="113"/>
      <c r="CV386" s="113"/>
    </row>
    <row r="387" spans="8:100" x14ac:dyDescent="0.25">
      <c r="H387" s="32">
        <f t="shared" si="27"/>
        <v>354</v>
      </c>
      <c r="I387" s="45" t="s">
        <v>846</v>
      </c>
      <c r="J387" s="32" t="s">
        <v>847</v>
      </c>
      <c r="K387" s="35">
        <v>6.1784655520599268</v>
      </c>
      <c r="L387" s="39" t="s">
        <v>2</v>
      </c>
      <c r="M387" s="35">
        <v>-0.10452846326765342</v>
      </c>
      <c r="N387" s="35">
        <v>0.99452189536827329</v>
      </c>
      <c r="O387" s="37">
        <v>-0.52264231633826708</v>
      </c>
      <c r="P387" s="39">
        <v>4.9726094768413667</v>
      </c>
      <c r="Q387" s="39">
        <v>2.7390523158633329E-2</v>
      </c>
      <c r="R387" s="41">
        <v>0.52335956242943804</v>
      </c>
      <c r="S387" s="35">
        <f t="shared" si="30"/>
        <v>-8.7125832919133894E-2</v>
      </c>
      <c r="T387" s="35">
        <f t="shared" si="28"/>
        <v>0.8572843288586991</v>
      </c>
      <c r="U387" s="20">
        <f t="shared" si="29"/>
        <v>5</v>
      </c>
      <c r="AA387" s="30"/>
      <c r="AB387" s="30"/>
      <c r="AJ387" s="105"/>
      <c r="AK387" s="105"/>
      <c r="AL387" s="105"/>
      <c r="AM387" s="105"/>
      <c r="AO387" s="105"/>
      <c r="AR387" s="104"/>
      <c r="AU387" s="101"/>
      <c r="AV387" s="101"/>
      <c r="BH387" s="104"/>
      <c r="BI387" s="104"/>
      <c r="BJ387" s="108"/>
      <c r="BM387" s="109"/>
      <c r="BN387" s="110"/>
      <c r="BP387" s="111"/>
      <c r="BQ387" s="111"/>
      <c r="BR387" s="111"/>
      <c r="BS387" s="111"/>
      <c r="BT387" s="111"/>
      <c r="BU387" s="111"/>
      <c r="CB387" s="112"/>
      <c r="CU387" s="113"/>
      <c r="CV387" s="113"/>
    </row>
    <row r="388" spans="8:100" x14ac:dyDescent="0.25">
      <c r="H388" s="32">
        <f t="shared" si="27"/>
        <v>355</v>
      </c>
      <c r="I388" s="44" t="s">
        <v>848</v>
      </c>
      <c r="J388" s="66" t="s">
        <v>849</v>
      </c>
      <c r="K388" s="34">
        <v>6.1959188445798699</v>
      </c>
      <c r="L388" s="38" t="s">
        <v>2</v>
      </c>
      <c r="M388" s="34">
        <v>-8.7155742747658319E-2</v>
      </c>
      <c r="N388" s="34">
        <v>0.99619469809174555</v>
      </c>
      <c r="O388" s="36">
        <v>-0.43577871373829158</v>
      </c>
      <c r="P388" s="38">
        <v>4.9809734904587275</v>
      </c>
      <c r="Q388" s="38">
        <v>1.9026509541272496E-2</v>
      </c>
      <c r="R388" s="40">
        <v>0.43619387365336071</v>
      </c>
      <c r="S388" s="35">
        <f t="shared" si="30"/>
        <v>-8.7165688776077332E-2</v>
      </c>
      <c r="T388" s="35">
        <f t="shared" si="28"/>
        <v>0.83344970640938765</v>
      </c>
      <c r="U388" s="20">
        <f t="shared" si="29"/>
        <v>5</v>
      </c>
      <c r="AA388" s="30"/>
      <c r="AB388" s="30"/>
      <c r="AJ388" s="105"/>
      <c r="AK388" s="105"/>
      <c r="AL388" s="105"/>
      <c r="AM388" s="105"/>
      <c r="AO388" s="105"/>
      <c r="AR388" s="104"/>
      <c r="AU388" s="101"/>
      <c r="AV388" s="101"/>
      <c r="BH388" s="104"/>
      <c r="BI388" s="104"/>
      <c r="BJ388" s="108"/>
      <c r="BM388" s="109"/>
      <c r="BN388" s="110"/>
      <c r="BP388" s="111"/>
      <c r="BQ388" s="111"/>
      <c r="BR388" s="111"/>
      <c r="BS388" s="111"/>
      <c r="BT388" s="111"/>
      <c r="BU388" s="111"/>
      <c r="CB388" s="112"/>
      <c r="CU388" s="113"/>
      <c r="CV388" s="113"/>
    </row>
    <row r="389" spans="8:100" x14ac:dyDescent="0.25">
      <c r="H389" s="32">
        <f t="shared" si="27"/>
        <v>356</v>
      </c>
      <c r="I389" s="45" t="s">
        <v>850</v>
      </c>
      <c r="J389" s="32" t="s">
        <v>851</v>
      </c>
      <c r="K389" s="35">
        <v>6.2133721370998138</v>
      </c>
      <c r="L389" s="39" t="s">
        <v>2</v>
      </c>
      <c r="M389" s="35">
        <v>-6.9756473744124761E-2</v>
      </c>
      <c r="N389" s="35">
        <v>0.99756405025982431</v>
      </c>
      <c r="O389" s="37">
        <v>-0.34878236872062379</v>
      </c>
      <c r="P389" s="39">
        <v>4.9878202512991212</v>
      </c>
      <c r="Q389" s="39">
        <v>1.217974870087879E-2</v>
      </c>
      <c r="R389" s="41">
        <v>0.34899496702500699</v>
      </c>
      <c r="S389" s="35">
        <f t="shared" si="30"/>
        <v>-8.7198906628353723E-2</v>
      </c>
      <c r="T389" s="35">
        <f t="shared" si="28"/>
        <v>0.80009139995934486</v>
      </c>
      <c r="U389" s="20">
        <f t="shared" si="29"/>
        <v>5</v>
      </c>
      <c r="AA389" s="30"/>
      <c r="AB389" s="30"/>
      <c r="AJ389" s="105"/>
      <c r="AK389" s="105"/>
      <c r="AL389" s="105"/>
      <c r="AM389" s="105"/>
      <c r="AO389" s="105"/>
      <c r="AR389" s="104"/>
      <c r="AU389" s="101"/>
      <c r="AV389" s="101"/>
      <c r="BH389" s="104"/>
      <c r="BI389" s="104"/>
      <c r="BJ389" s="108"/>
      <c r="BM389" s="109"/>
      <c r="BN389" s="110"/>
      <c r="BP389" s="111"/>
      <c r="BQ389" s="111"/>
      <c r="BR389" s="111"/>
      <c r="BS389" s="111"/>
      <c r="BT389" s="111"/>
      <c r="BU389" s="111"/>
      <c r="CB389" s="112"/>
      <c r="CU389" s="113"/>
      <c r="CV389" s="113"/>
    </row>
    <row r="390" spans="8:100" x14ac:dyDescent="0.25">
      <c r="H390" s="32">
        <f t="shared" si="27"/>
        <v>357</v>
      </c>
      <c r="I390" s="44" t="s">
        <v>852</v>
      </c>
      <c r="J390" s="66" t="s">
        <v>853</v>
      </c>
      <c r="K390" s="34">
        <v>6.2308254296197561</v>
      </c>
      <c r="L390" s="38" t="s">
        <v>2</v>
      </c>
      <c r="M390" s="34">
        <v>-5.2335956242944369E-2</v>
      </c>
      <c r="N390" s="34">
        <v>0.99862953475457383</v>
      </c>
      <c r="O390" s="36">
        <v>-0.26167978121472185</v>
      </c>
      <c r="P390" s="38">
        <v>4.9931476737728691</v>
      </c>
      <c r="Q390" s="38">
        <v>6.8523262271309449E-3</v>
      </c>
      <c r="R390" s="40">
        <v>0.26176948307873421</v>
      </c>
      <c r="S390" s="35">
        <f t="shared" si="30"/>
        <v>-8.7225483946272775E-2</v>
      </c>
      <c r="T390" s="35">
        <f t="shared" si="28"/>
        <v>0.75006664225039466</v>
      </c>
      <c r="U390" s="20">
        <f t="shared" si="29"/>
        <v>5</v>
      </c>
      <c r="AA390" s="30"/>
      <c r="AB390" s="30"/>
      <c r="AJ390" s="105"/>
      <c r="AK390" s="105"/>
      <c r="AL390" s="105"/>
      <c r="AM390" s="105"/>
      <c r="AO390" s="105"/>
      <c r="AR390" s="104"/>
      <c r="AU390" s="101"/>
      <c r="AV390" s="101"/>
      <c r="BH390" s="104"/>
      <c r="BI390" s="104"/>
      <c r="BJ390" s="108"/>
      <c r="BM390" s="109"/>
      <c r="BN390" s="110"/>
      <c r="BP390" s="111"/>
      <c r="BQ390" s="111"/>
      <c r="BR390" s="111"/>
      <c r="BS390" s="111"/>
      <c r="BT390" s="111"/>
      <c r="BU390" s="111"/>
      <c r="CB390" s="112"/>
      <c r="CU390" s="113"/>
      <c r="CV390" s="113"/>
    </row>
    <row r="391" spans="8:100" x14ac:dyDescent="0.25">
      <c r="H391" s="32">
        <f t="shared" si="27"/>
        <v>358</v>
      </c>
      <c r="I391" s="45" t="s">
        <v>854</v>
      </c>
      <c r="J391" s="32" t="s">
        <v>855</v>
      </c>
      <c r="K391" s="35">
        <v>6.2482787221397</v>
      </c>
      <c r="L391" s="39" t="s">
        <v>2</v>
      </c>
      <c r="M391" s="35">
        <v>-3.4899496702500823E-2</v>
      </c>
      <c r="N391" s="35">
        <v>0.99939082701909576</v>
      </c>
      <c r="O391" s="37">
        <v>-0.1744974835125041</v>
      </c>
      <c r="P391" s="39">
        <v>4.9969541350954785</v>
      </c>
      <c r="Q391" s="39">
        <v>3.0458649045215225E-3</v>
      </c>
      <c r="R391" s="41">
        <v>0.17452406437283438</v>
      </c>
      <c r="S391" s="35">
        <f t="shared" si="30"/>
        <v>-8.724541870589983E-2</v>
      </c>
      <c r="T391" s="35">
        <f t="shared" si="28"/>
        <v>0.66670897738045953</v>
      </c>
      <c r="U391" s="20">
        <f t="shared" si="29"/>
        <v>5</v>
      </c>
      <c r="AA391" s="30"/>
      <c r="AB391" s="30"/>
      <c r="AJ391" s="105"/>
      <c r="AK391" s="105"/>
      <c r="AL391" s="105"/>
      <c r="AM391" s="105"/>
      <c r="AO391" s="105"/>
      <c r="AR391" s="104"/>
      <c r="AU391" s="101"/>
      <c r="AV391" s="101"/>
      <c r="BH391" s="104"/>
      <c r="BI391" s="104"/>
      <c r="BJ391" s="108"/>
      <c r="BM391" s="109"/>
      <c r="BN391" s="110"/>
      <c r="BP391" s="111"/>
      <c r="BQ391" s="111"/>
      <c r="BR391" s="111"/>
      <c r="BS391" s="111"/>
      <c r="BT391" s="111"/>
      <c r="BU391" s="111"/>
      <c r="CB391" s="112"/>
      <c r="CU391" s="113"/>
      <c r="CV391" s="113"/>
    </row>
    <row r="392" spans="8:100" x14ac:dyDescent="0.25">
      <c r="H392" s="32">
        <f t="shared" si="27"/>
        <v>359</v>
      </c>
      <c r="I392" s="44" t="s">
        <v>856</v>
      </c>
      <c r="J392" s="66" t="s">
        <v>857</v>
      </c>
      <c r="K392" s="34">
        <v>6.2657320146596422</v>
      </c>
      <c r="L392" s="38" t="s">
        <v>2</v>
      </c>
      <c r="M392" s="34">
        <v>-1.7452406437284448E-2</v>
      </c>
      <c r="N392" s="34">
        <v>0.99984769515639127</v>
      </c>
      <c r="O392" s="36">
        <v>-8.7262032186422242E-2</v>
      </c>
      <c r="P392" s="38">
        <v>4.9992384757819561</v>
      </c>
      <c r="Q392" s="38">
        <v>7.6152421804387416E-4</v>
      </c>
      <c r="R392" s="40">
        <v>8.7265354983744034E-2</v>
      </c>
      <c r="S392" s="35">
        <f t="shared" si="30"/>
        <v>-8.7258709389090347E-2</v>
      </c>
      <c r="T392" s="35">
        <f t="shared" si="28"/>
        <v>0.50001903919289747</v>
      </c>
      <c r="U392" s="20">
        <f t="shared" si="29"/>
        <v>5</v>
      </c>
      <c r="AA392" s="30"/>
      <c r="AB392" s="30"/>
      <c r="AJ392" s="105"/>
      <c r="AK392" s="105"/>
      <c r="AL392" s="105"/>
      <c r="AM392" s="105"/>
      <c r="AO392" s="105"/>
      <c r="AR392" s="104"/>
      <c r="AU392" s="101"/>
      <c r="AV392" s="101"/>
      <c r="BH392" s="104"/>
      <c r="BI392" s="104"/>
      <c r="BJ392" s="108"/>
      <c r="BM392" s="109"/>
      <c r="BN392" s="110"/>
      <c r="BP392" s="111"/>
      <c r="BQ392" s="111"/>
      <c r="BR392" s="111"/>
      <c r="BS392" s="111"/>
      <c r="BT392" s="111"/>
      <c r="BU392" s="111"/>
      <c r="CB392" s="112"/>
      <c r="CU392" s="113"/>
      <c r="CV392" s="113"/>
    </row>
    <row r="393" spans="8:100" x14ac:dyDescent="0.25">
      <c r="H393" s="32">
        <f t="shared" si="27"/>
        <v>360</v>
      </c>
      <c r="I393" s="45" t="s">
        <v>858</v>
      </c>
      <c r="J393" s="32" t="s">
        <v>859</v>
      </c>
      <c r="K393" s="46">
        <v>6.2831853071795862</v>
      </c>
      <c r="L393" s="38" t="s">
        <v>2</v>
      </c>
      <c r="M393" s="35">
        <v>-2.45029690981724E-16</v>
      </c>
      <c r="N393" s="35">
        <v>1</v>
      </c>
      <c r="O393" s="37">
        <v>-1.22514845490862E-15</v>
      </c>
      <c r="P393" s="39">
        <v>5</v>
      </c>
      <c r="Q393" s="35">
        <v>0</v>
      </c>
      <c r="R393" s="39">
        <v>1.22514845490862E-15</v>
      </c>
      <c r="S393" s="35">
        <f t="shared" si="30"/>
        <v>-8.7265354983742813E-2</v>
      </c>
      <c r="T393" s="35">
        <f t="shared" si="28"/>
        <v>1.4039345340849678E-14</v>
      </c>
      <c r="U393" s="20">
        <f t="shared" si="29"/>
        <v>5</v>
      </c>
      <c r="AA393" s="30"/>
      <c r="AB393" s="30"/>
      <c r="AJ393" s="105"/>
      <c r="AK393" s="105"/>
      <c r="AL393" s="105"/>
      <c r="AM393" s="105"/>
      <c r="AO393" s="105"/>
      <c r="AR393" s="104"/>
      <c r="AU393" s="101"/>
      <c r="AV393" s="101"/>
      <c r="BH393" s="104"/>
      <c r="BI393" s="104"/>
      <c r="BJ393" s="108"/>
      <c r="BM393" s="109"/>
      <c r="BN393" s="110"/>
      <c r="BP393" s="111"/>
      <c r="BQ393" s="111"/>
      <c r="BR393" s="111"/>
      <c r="BS393" s="111"/>
      <c r="BT393" s="111"/>
      <c r="BU393" s="111"/>
      <c r="CB393" s="112"/>
      <c r="CU393" s="113"/>
      <c r="CV393" s="113"/>
    </row>
    <row r="394" spans="8:100" s="30" customFormat="1" x14ac:dyDescent="0.25">
      <c r="H394" s="100"/>
      <c r="I394" s="100"/>
      <c r="J394" s="100"/>
      <c r="K394" s="116"/>
      <c r="L394" s="35"/>
      <c r="M394" s="35"/>
      <c r="N394" s="35"/>
      <c r="O394" s="35"/>
      <c r="P394" s="35"/>
      <c r="Q394" s="35"/>
      <c r="R394" s="35"/>
      <c r="S394" s="100"/>
      <c r="T394" s="100"/>
      <c r="AJ394" s="29"/>
      <c r="AK394" s="29"/>
      <c r="AL394" s="29"/>
      <c r="AM394" s="29"/>
      <c r="AN394" s="29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9"/>
      <c r="BC394" s="29"/>
      <c r="BD394" s="29"/>
      <c r="BE394" s="29"/>
      <c r="BF394" s="29"/>
      <c r="BG394" s="29"/>
      <c r="BH394" s="29"/>
      <c r="BI394" s="29"/>
      <c r="BM394" s="29"/>
      <c r="BN394" s="29"/>
      <c r="BO394" s="100"/>
      <c r="BP394" s="100"/>
      <c r="BQ394" s="100"/>
      <c r="BR394" s="100"/>
      <c r="BS394" s="100"/>
      <c r="BT394" s="100"/>
      <c r="BU394" s="100"/>
      <c r="BV394" s="100"/>
      <c r="BW394" s="100"/>
      <c r="BX394" s="100"/>
      <c r="BY394" s="100"/>
      <c r="BZ394" s="100"/>
      <c r="CA394" s="100"/>
      <c r="CB394" s="100"/>
    </row>
    <row r="395" spans="8:100" s="30" customFormat="1" x14ac:dyDescent="0.25">
      <c r="H395" s="100"/>
      <c r="I395" s="100"/>
      <c r="J395" s="100"/>
      <c r="K395" s="116"/>
      <c r="L395" s="35"/>
      <c r="M395" s="35"/>
      <c r="N395" s="35"/>
      <c r="O395" s="35"/>
      <c r="P395" s="35"/>
      <c r="Q395" s="35"/>
      <c r="R395" s="35"/>
      <c r="S395" s="100"/>
      <c r="T395" s="100"/>
      <c r="AJ395" s="29"/>
      <c r="AK395" s="29"/>
      <c r="AL395" s="29"/>
      <c r="AM395" s="29"/>
      <c r="AN395" s="29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29"/>
      <c r="BB395" s="29"/>
      <c r="BC395" s="29"/>
      <c r="BD395" s="29"/>
      <c r="BE395" s="29"/>
      <c r="BF395" s="29"/>
      <c r="BG395" s="29"/>
      <c r="BH395" s="29"/>
      <c r="BI395" s="29"/>
      <c r="BM395" s="29"/>
      <c r="BN395" s="29"/>
      <c r="BO395" s="100"/>
      <c r="BP395" s="100"/>
      <c r="BQ395" s="100"/>
      <c r="BR395" s="100"/>
      <c r="BS395" s="100"/>
      <c r="BT395" s="100"/>
      <c r="BU395" s="100"/>
      <c r="BV395" s="100"/>
      <c r="BW395" s="100"/>
      <c r="BX395" s="100"/>
      <c r="BY395" s="100"/>
      <c r="BZ395" s="100"/>
      <c r="CA395" s="100"/>
      <c r="CB395" s="100"/>
    </row>
    <row r="396" spans="8:100" s="30" customFormat="1" x14ac:dyDescent="0.25">
      <c r="H396" s="100"/>
      <c r="I396" s="100"/>
      <c r="J396" s="100"/>
      <c r="K396" s="116"/>
      <c r="L396" s="35"/>
      <c r="M396" s="35"/>
      <c r="N396" s="35"/>
      <c r="O396" s="35"/>
      <c r="P396" s="35"/>
      <c r="Q396" s="35"/>
      <c r="R396" s="35"/>
      <c r="S396" s="100"/>
      <c r="T396" s="100"/>
      <c r="AJ396" s="29"/>
      <c r="AK396" s="29"/>
      <c r="AL396" s="29"/>
      <c r="AM396" s="29"/>
      <c r="AN396" s="29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29"/>
      <c r="BB396" s="29"/>
      <c r="BC396" s="29"/>
      <c r="BD396" s="29"/>
      <c r="BE396" s="29"/>
      <c r="BF396" s="29"/>
      <c r="BG396" s="29"/>
      <c r="BH396" s="29"/>
      <c r="BI396" s="29"/>
      <c r="BM396" s="29"/>
      <c r="BN396" s="29"/>
      <c r="BO396" s="100"/>
      <c r="BP396" s="100"/>
      <c r="BQ396" s="100"/>
      <c r="BR396" s="100"/>
      <c r="BS396" s="100"/>
      <c r="BT396" s="100"/>
      <c r="BU396" s="100"/>
      <c r="BV396" s="100"/>
      <c r="BW396" s="100"/>
      <c r="BX396" s="100"/>
      <c r="BY396" s="100"/>
      <c r="BZ396" s="100"/>
      <c r="CA396" s="100"/>
      <c r="CB396" s="100"/>
    </row>
    <row r="397" spans="8:100" s="30" customFormat="1" x14ac:dyDescent="0.25">
      <c r="H397" s="100"/>
      <c r="I397" s="100"/>
      <c r="J397" s="100"/>
      <c r="K397" s="116"/>
      <c r="L397" s="35"/>
      <c r="M397" s="35"/>
      <c r="N397" s="35"/>
      <c r="O397" s="35"/>
      <c r="P397" s="35"/>
      <c r="Q397" s="35"/>
      <c r="R397" s="35"/>
      <c r="S397" s="100"/>
      <c r="T397" s="100"/>
      <c r="AJ397" s="29"/>
      <c r="AK397" s="29"/>
      <c r="AL397" s="29"/>
      <c r="AM397" s="29"/>
      <c r="AN397" s="29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29"/>
      <c r="BB397" s="29"/>
      <c r="BC397" s="29"/>
      <c r="BD397" s="29"/>
      <c r="BE397" s="29"/>
      <c r="BF397" s="29"/>
      <c r="BG397" s="29"/>
      <c r="BH397" s="29"/>
      <c r="BI397" s="29"/>
      <c r="BM397" s="29"/>
      <c r="BN397" s="29"/>
      <c r="BO397" s="100"/>
      <c r="BP397" s="100"/>
      <c r="BQ397" s="100"/>
      <c r="BR397" s="100"/>
      <c r="BS397" s="100"/>
      <c r="BT397" s="100"/>
      <c r="BU397" s="100"/>
      <c r="BV397" s="100"/>
      <c r="BW397" s="100"/>
      <c r="BX397" s="100"/>
      <c r="BY397" s="100"/>
      <c r="BZ397" s="100"/>
      <c r="CA397" s="100"/>
      <c r="CB397" s="100"/>
    </row>
    <row r="398" spans="8:100" s="30" customFormat="1" x14ac:dyDescent="0.25">
      <c r="H398" s="100"/>
      <c r="I398" s="100"/>
      <c r="J398" s="100"/>
      <c r="K398" s="116"/>
      <c r="L398" s="35"/>
      <c r="M398" s="35"/>
      <c r="N398" s="35"/>
      <c r="O398" s="35"/>
      <c r="P398" s="35"/>
      <c r="Q398" s="35"/>
      <c r="R398" s="35"/>
      <c r="S398" s="100"/>
      <c r="T398" s="100"/>
      <c r="AJ398" s="29"/>
      <c r="AK398" s="29"/>
      <c r="AL398" s="29"/>
      <c r="AM398" s="29"/>
      <c r="AN398" s="29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29"/>
      <c r="BB398" s="29"/>
      <c r="BC398" s="29"/>
      <c r="BD398" s="29"/>
      <c r="BE398" s="29"/>
      <c r="BF398" s="29"/>
      <c r="BG398" s="29"/>
      <c r="BH398" s="29"/>
      <c r="BI398" s="29"/>
      <c r="BM398" s="29"/>
      <c r="BN398" s="29"/>
      <c r="BO398" s="100"/>
      <c r="BP398" s="100"/>
      <c r="BQ398" s="100"/>
      <c r="BR398" s="100"/>
      <c r="BS398" s="100"/>
      <c r="BT398" s="100"/>
      <c r="BU398" s="100"/>
      <c r="BV398" s="100"/>
      <c r="BW398" s="100"/>
      <c r="BX398" s="100"/>
      <c r="BY398" s="100"/>
      <c r="BZ398" s="100"/>
      <c r="CA398" s="100"/>
      <c r="CB398" s="100"/>
    </row>
    <row r="399" spans="8:100" s="30" customFormat="1" x14ac:dyDescent="0.25">
      <c r="H399" s="100"/>
      <c r="I399" s="100"/>
      <c r="J399" s="100"/>
      <c r="K399" s="116"/>
      <c r="L399" s="35"/>
      <c r="M399" s="35"/>
      <c r="N399" s="35"/>
      <c r="O399" s="35"/>
      <c r="P399" s="35"/>
      <c r="Q399" s="35"/>
      <c r="R399" s="35"/>
      <c r="S399" s="100"/>
      <c r="T399" s="100"/>
      <c r="AJ399" s="29"/>
      <c r="AK399" s="29"/>
      <c r="AL399" s="29"/>
      <c r="AM399" s="29"/>
      <c r="AN399" s="29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/>
      <c r="BE399" s="29"/>
      <c r="BF399" s="29"/>
      <c r="BG399" s="29"/>
      <c r="BH399" s="29"/>
      <c r="BI399" s="29"/>
      <c r="BM399" s="29"/>
      <c r="BN399" s="29"/>
      <c r="BO399" s="100"/>
      <c r="BP399" s="100"/>
      <c r="BQ399" s="100"/>
      <c r="BR399" s="100"/>
      <c r="BS399" s="100"/>
      <c r="BT399" s="100"/>
      <c r="BU399" s="100"/>
      <c r="BV399" s="100"/>
      <c r="BW399" s="100"/>
      <c r="BX399" s="100"/>
      <c r="BY399" s="100"/>
      <c r="BZ399" s="100"/>
      <c r="CA399" s="100"/>
      <c r="CB399" s="100"/>
    </row>
    <row r="400" spans="8:100" s="30" customFormat="1" x14ac:dyDescent="0.25">
      <c r="H400" s="100"/>
      <c r="I400" s="100"/>
      <c r="J400" s="100"/>
      <c r="K400" s="116"/>
      <c r="L400" s="35"/>
      <c r="M400" s="35"/>
      <c r="N400" s="35"/>
      <c r="O400" s="35"/>
      <c r="P400" s="35"/>
      <c r="Q400" s="35"/>
      <c r="R400" s="35"/>
      <c r="S400" s="100"/>
      <c r="T400" s="100"/>
      <c r="AJ400" s="29"/>
      <c r="AK400" s="29"/>
      <c r="AL400" s="29"/>
      <c r="AM400" s="29"/>
      <c r="AN400" s="29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29"/>
      <c r="BB400" s="29"/>
      <c r="BC400" s="29"/>
      <c r="BD400" s="29"/>
      <c r="BE400" s="29"/>
      <c r="BF400" s="29"/>
      <c r="BG400" s="29"/>
      <c r="BH400" s="29"/>
      <c r="BI400" s="29"/>
      <c r="BM400" s="29"/>
      <c r="BN400" s="29"/>
      <c r="BO400" s="100"/>
      <c r="BP400" s="100"/>
      <c r="BQ400" s="100"/>
      <c r="BR400" s="100"/>
      <c r="BS400" s="100"/>
      <c r="BT400" s="100"/>
      <c r="BU400" s="100"/>
      <c r="BV400" s="100"/>
      <c r="BW400" s="100"/>
      <c r="BX400" s="100"/>
      <c r="BY400" s="100"/>
      <c r="BZ400" s="100"/>
      <c r="CA400" s="100"/>
      <c r="CB400" s="100"/>
    </row>
    <row r="401" spans="8:80" s="30" customFormat="1" x14ac:dyDescent="0.25">
      <c r="H401" s="100"/>
      <c r="I401" s="100"/>
      <c r="J401" s="100"/>
      <c r="K401" s="116"/>
      <c r="L401" s="35"/>
      <c r="M401" s="35"/>
      <c r="N401" s="35"/>
      <c r="O401" s="35"/>
      <c r="P401" s="35"/>
      <c r="Q401" s="35"/>
      <c r="R401" s="35"/>
      <c r="S401" s="100"/>
      <c r="T401" s="100"/>
      <c r="AJ401" s="29"/>
      <c r="AK401" s="29"/>
      <c r="AL401" s="29"/>
      <c r="AM401" s="29"/>
      <c r="AN401" s="29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29"/>
      <c r="BB401" s="29"/>
      <c r="BC401" s="29"/>
      <c r="BD401" s="29"/>
      <c r="BE401" s="29"/>
      <c r="BF401" s="29"/>
      <c r="BG401" s="29"/>
      <c r="BH401" s="29"/>
      <c r="BI401" s="29"/>
      <c r="BM401" s="29"/>
      <c r="BN401" s="29"/>
      <c r="BO401" s="100"/>
      <c r="BP401" s="100"/>
      <c r="BQ401" s="100"/>
      <c r="BR401" s="100"/>
      <c r="BS401" s="100"/>
      <c r="BT401" s="100"/>
      <c r="BU401" s="100"/>
      <c r="BV401" s="100"/>
      <c r="BW401" s="100"/>
      <c r="BX401" s="100"/>
      <c r="BY401" s="100"/>
      <c r="BZ401" s="100"/>
      <c r="CA401" s="100"/>
      <c r="CB401" s="100"/>
    </row>
    <row r="402" spans="8:80" s="30" customFormat="1" x14ac:dyDescent="0.25">
      <c r="H402" s="100"/>
      <c r="I402" s="100"/>
      <c r="J402" s="100"/>
      <c r="K402" s="116"/>
      <c r="L402" s="35"/>
      <c r="M402" s="35"/>
      <c r="N402" s="35"/>
      <c r="O402" s="35"/>
      <c r="P402" s="35"/>
      <c r="Q402" s="35"/>
      <c r="R402" s="35"/>
      <c r="S402" s="100"/>
      <c r="T402" s="100"/>
      <c r="AJ402" s="29"/>
      <c r="AK402" s="29"/>
      <c r="AL402" s="29"/>
      <c r="AM402" s="29"/>
      <c r="AN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9"/>
      <c r="BC402" s="29"/>
      <c r="BD402" s="29"/>
      <c r="BE402" s="29"/>
      <c r="BF402" s="29"/>
      <c r="BG402" s="29"/>
      <c r="BH402" s="29"/>
      <c r="BI402" s="29"/>
      <c r="BM402" s="29"/>
      <c r="BN402" s="29"/>
      <c r="BO402" s="100"/>
      <c r="BP402" s="100"/>
      <c r="BQ402" s="100"/>
      <c r="BR402" s="100"/>
      <c r="BS402" s="100"/>
      <c r="BT402" s="100"/>
      <c r="BU402" s="100"/>
      <c r="BV402" s="100"/>
      <c r="BW402" s="100"/>
      <c r="BX402" s="100"/>
      <c r="BY402" s="100"/>
      <c r="BZ402" s="100"/>
      <c r="CA402" s="100"/>
      <c r="CB402" s="100"/>
    </row>
    <row r="403" spans="8:80" s="30" customFormat="1" x14ac:dyDescent="0.25">
      <c r="H403" s="100"/>
      <c r="I403" s="100"/>
      <c r="J403" s="100"/>
      <c r="K403" s="116"/>
      <c r="L403" s="35"/>
      <c r="M403" s="35"/>
      <c r="N403" s="35"/>
      <c r="O403" s="35"/>
      <c r="P403" s="35"/>
      <c r="Q403" s="35"/>
      <c r="R403" s="35"/>
      <c r="S403" s="100"/>
      <c r="T403" s="100"/>
      <c r="AJ403" s="29"/>
      <c r="AK403" s="29"/>
      <c r="AL403" s="29"/>
      <c r="AM403" s="29"/>
      <c r="AN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M403" s="29"/>
      <c r="BN403" s="29"/>
      <c r="BO403" s="100"/>
      <c r="BP403" s="100"/>
      <c r="BQ403" s="100"/>
      <c r="BR403" s="100"/>
      <c r="BS403" s="100"/>
      <c r="BT403" s="100"/>
      <c r="BU403" s="100"/>
      <c r="BV403" s="100"/>
      <c r="BW403" s="100"/>
      <c r="BX403" s="100"/>
      <c r="BY403" s="100"/>
      <c r="BZ403" s="100"/>
      <c r="CA403" s="100"/>
      <c r="CB403" s="100"/>
    </row>
    <row r="404" spans="8:80" s="30" customFormat="1" x14ac:dyDescent="0.25">
      <c r="H404" s="100"/>
      <c r="I404" s="100"/>
      <c r="J404" s="100"/>
      <c r="K404" s="116"/>
      <c r="L404" s="35"/>
      <c r="M404" s="35"/>
      <c r="N404" s="35"/>
      <c r="O404" s="35"/>
      <c r="P404" s="35"/>
      <c r="Q404" s="35"/>
      <c r="R404" s="35"/>
      <c r="S404" s="100"/>
      <c r="T404" s="100"/>
      <c r="AJ404" s="29"/>
      <c r="AK404" s="29"/>
      <c r="AL404" s="29"/>
      <c r="AM404" s="29"/>
      <c r="AN404" s="29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29"/>
      <c r="BB404" s="29"/>
      <c r="BC404" s="29"/>
      <c r="BD404" s="29"/>
      <c r="BE404" s="29"/>
      <c r="BF404" s="29"/>
      <c r="BG404" s="29"/>
      <c r="BH404" s="29"/>
      <c r="BI404" s="29"/>
      <c r="BM404" s="29"/>
      <c r="BN404" s="29"/>
      <c r="BO404" s="100"/>
      <c r="BP404" s="100"/>
      <c r="BQ404" s="100"/>
      <c r="BR404" s="100"/>
      <c r="BS404" s="100"/>
      <c r="BT404" s="100"/>
      <c r="BU404" s="100"/>
      <c r="BV404" s="100"/>
      <c r="BW404" s="100"/>
      <c r="BX404" s="100"/>
      <c r="BY404" s="100"/>
      <c r="BZ404" s="100"/>
      <c r="CA404" s="100"/>
      <c r="CB404" s="100"/>
    </row>
    <row r="405" spans="8:80" s="30" customFormat="1" x14ac:dyDescent="0.25">
      <c r="H405" s="100"/>
      <c r="I405" s="100"/>
      <c r="J405" s="100"/>
      <c r="K405" s="116"/>
      <c r="L405" s="35"/>
      <c r="M405" s="35"/>
      <c r="N405" s="35"/>
      <c r="O405" s="35"/>
      <c r="P405" s="35"/>
      <c r="Q405" s="35"/>
      <c r="R405" s="35"/>
      <c r="S405" s="100"/>
      <c r="T405" s="100"/>
      <c r="AJ405" s="29"/>
      <c r="AK405" s="29"/>
      <c r="AL405" s="29"/>
      <c r="AM405" s="29"/>
      <c r="AN405" s="29"/>
      <c r="AP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  <c r="BA405" s="29"/>
      <c r="BB405" s="29"/>
      <c r="BC405" s="29"/>
      <c r="BD405" s="29"/>
      <c r="BE405" s="29"/>
      <c r="BF405" s="29"/>
      <c r="BG405" s="29"/>
      <c r="BH405" s="29"/>
      <c r="BI405" s="29"/>
      <c r="BM405" s="29"/>
      <c r="BN405" s="29"/>
      <c r="BO405" s="100"/>
      <c r="BP405" s="100"/>
      <c r="BQ405" s="100"/>
      <c r="BR405" s="100"/>
      <c r="BS405" s="100"/>
      <c r="BT405" s="100"/>
      <c r="BU405" s="100"/>
      <c r="BV405" s="100"/>
      <c r="BW405" s="100"/>
      <c r="BX405" s="100"/>
      <c r="BY405" s="100"/>
      <c r="BZ405" s="100"/>
      <c r="CA405" s="100"/>
      <c r="CB405" s="100"/>
    </row>
    <row r="406" spans="8:80" s="30" customFormat="1" x14ac:dyDescent="0.25"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  <c r="R406" s="100"/>
      <c r="S406" s="100"/>
      <c r="T406" s="100"/>
      <c r="AJ406" s="29"/>
      <c r="AK406" s="29"/>
      <c r="AL406" s="29"/>
      <c r="AM406" s="29"/>
      <c r="AN406" s="29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29"/>
      <c r="BB406" s="29"/>
      <c r="BC406" s="29"/>
      <c r="BD406" s="29"/>
      <c r="BE406" s="29"/>
      <c r="BF406" s="29"/>
      <c r="BG406" s="29"/>
      <c r="BH406" s="29"/>
      <c r="BI406" s="29"/>
      <c r="BM406" s="29"/>
      <c r="BN406" s="29"/>
      <c r="BO406" s="100"/>
      <c r="BP406" s="100"/>
      <c r="BQ406" s="100"/>
      <c r="BR406" s="100"/>
      <c r="BS406" s="100"/>
      <c r="BT406" s="100"/>
      <c r="BU406" s="100"/>
      <c r="BV406" s="100"/>
      <c r="BW406" s="100"/>
      <c r="BX406" s="100"/>
      <c r="BY406" s="100"/>
      <c r="BZ406" s="100"/>
      <c r="CA406" s="100"/>
      <c r="CB406" s="100"/>
    </row>
    <row r="407" spans="8:80" s="101" customFormat="1" x14ac:dyDescent="0.25"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AJ407" s="107"/>
      <c r="AK407" s="107"/>
      <c r="AL407" s="107"/>
      <c r="AM407" s="107"/>
      <c r="AN407" s="107"/>
      <c r="AP407" s="107"/>
      <c r="AQ407" s="107"/>
      <c r="AR407" s="107"/>
      <c r="AS407" s="107"/>
      <c r="AT407" s="107"/>
      <c r="AU407" s="107"/>
      <c r="AV407" s="107"/>
      <c r="AW407" s="107"/>
      <c r="AX407" s="107"/>
      <c r="AY407" s="107"/>
      <c r="AZ407" s="107"/>
      <c r="BA407" s="107"/>
      <c r="BB407" s="107"/>
      <c r="BC407" s="107"/>
      <c r="BD407" s="107"/>
      <c r="BE407" s="107"/>
      <c r="BF407" s="107"/>
      <c r="BG407" s="107"/>
      <c r="BH407" s="107"/>
      <c r="BI407" s="107"/>
      <c r="BM407" s="107"/>
      <c r="BN407" s="107"/>
      <c r="BO407" s="103"/>
      <c r="BP407" s="103"/>
      <c r="BQ407" s="103"/>
      <c r="BR407" s="103"/>
      <c r="BS407" s="103"/>
      <c r="BT407" s="103"/>
      <c r="BU407" s="103"/>
      <c r="BV407" s="103"/>
      <c r="BW407" s="103"/>
      <c r="BX407" s="103"/>
      <c r="BY407" s="103"/>
      <c r="BZ407" s="103"/>
      <c r="CA407" s="103"/>
      <c r="CB407" s="103"/>
    </row>
    <row r="408" spans="8:80" s="101" customFormat="1" x14ac:dyDescent="0.25"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AJ408" s="107"/>
      <c r="AK408" s="107"/>
      <c r="AL408" s="107"/>
      <c r="AM408" s="107"/>
      <c r="AN408" s="107"/>
      <c r="AP408" s="107"/>
      <c r="AQ408" s="107"/>
      <c r="AR408" s="107"/>
      <c r="AS408" s="107"/>
      <c r="AT408" s="107"/>
      <c r="AU408" s="107"/>
      <c r="AV408" s="107"/>
      <c r="AW408" s="107"/>
      <c r="AX408" s="107"/>
      <c r="AY408" s="107"/>
      <c r="AZ408" s="107"/>
      <c r="BA408" s="107"/>
      <c r="BB408" s="107"/>
      <c r="BC408" s="107"/>
      <c r="BD408" s="107"/>
      <c r="BE408" s="107"/>
      <c r="BF408" s="107"/>
      <c r="BG408" s="107"/>
      <c r="BH408" s="107"/>
      <c r="BI408" s="107"/>
      <c r="BM408" s="107"/>
      <c r="BN408" s="107"/>
      <c r="BO408" s="103"/>
      <c r="BP408" s="103"/>
      <c r="BQ408" s="103"/>
      <c r="BR408" s="103"/>
      <c r="BS408" s="103"/>
      <c r="BT408" s="103"/>
      <c r="BU408" s="103"/>
      <c r="BV408" s="103"/>
      <c r="BW408" s="103"/>
      <c r="BX408" s="103"/>
      <c r="BY408" s="103"/>
      <c r="BZ408" s="103"/>
      <c r="CA408" s="103"/>
      <c r="CB408" s="103"/>
    </row>
  </sheetData>
  <mergeCells count="32">
    <mergeCell ref="CT32:CU32"/>
    <mergeCell ref="BC33:BG33"/>
    <mergeCell ref="M22:N22"/>
    <mergeCell ref="O22:P22"/>
    <mergeCell ref="J30:R30"/>
    <mergeCell ref="J32:K32"/>
    <mergeCell ref="AN32:AP32"/>
    <mergeCell ref="BD32:BF32"/>
    <mergeCell ref="M19:N19"/>
    <mergeCell ref="O19:P19"/>
    <mergeCell ref="M20:N20"/>
    <mergeCell ref="O20:P20"/>
    <mergeCell ref="M21:N21"/>
    <mergeCell ref="O21:P21"/>
    <mergeCell ref="M15:N15"/>
    <mergeCell ref="O15:P15"/>
    <mergeCell ref="M16:N16"/>
    <mergeCell ref="O16:P16"/>
    <mergeCell ref="M18:N18"/>
    <mergeCell ref="O18:P18"/>
    <mergeCell ref="M12:N12"/>
    <mergeCell ref="O12:P12"/>
    <mergeCell ref="M13:N13"/>
    <mergeCell ref="O13:P13"/>
    <mergeCell ref="M14:N14"/>
    <mergeCell ref="O14:P14"/>
    <mergeCell ref="O11:P11"/>
    <mergeCell ref="J2:R2"/>
    <mergeCell ref="J4:R4"/>
    <mergeCell ref="M9:N9"/>
    <mergeCell ref="O9:P9"/>
    <mergeCell ref="O10:P10"/>
  </mergeCells>
  <pageMargins left="0.7" right="0.7" top="0.75" bottom="0.75" header="0.3" footer="0.3"/>
  <pageSetup paperSize="9" orientation="portrait" horizontalDpi="4294967293" verticalDpi="0" r:id="rId1"/>
  <drawing r:id="rId2"/>
  <legacyDrawing r:id="rId3"/>
  <oleObjects>
    <mc:AlternateContent xmlns:mc="http://schemas.openxmlformats.org/markup-compatibility/2006">
      <mc:Choice Requires="x14">
        <oleObject progId="Equation.DSMT4" shapeId="3074" r:id="rId4">
          <objectPr defaultSize="0" autoPict="0" r:id="rId5">
            <anchor moveWithCells="1" sizeWithCells="1">
              <from>
                <xdr:col>16</xdr:col>
                <xdr:colOff>1295400</xdr:colOff>
                <xdr:row>1</xdr:row>
                <xdr:rowOff>57150</xdr:rowOff>
              </from>
              <to>
                <xdr:col>17</xdr:col>
                <xdr:colOff>885825</xdr:colOff>
                <xdr:row>2</xdr:row>
                <xdr:rowOff>57150</xdr:rowOff>
              </to>
            </anchor>
          </objectPr>
        </oleObject>
      </mc:Choice>
      <mc:Fallback>
        <oleObject progId="Equation.DSMT4" shapeId="3074" r:id="rId4"/>
      </mc:Fallback>
    </mc:AlternateContent>
    <mc:AlternateContent xmlns:mc="http://schemas.openxmlformats.org/markup-compatibility/2006">
      <mc:Choice Requires="x14">
        <oleObject progId="Equation.DSMT4" shapeId="3075" r:id="rId6">
          <objectPr defaultSize="0" autoPict="0" r:id="rId7">
            <anchor moveWithCells="1" sizeWithCells="1">
              <from>
                <xdr:col>23</xdr:col>
                <xdr:colOff>1343025</xdr:colOff>
                <xdr:row>23</xdr:row>
                <xdr:rowOff>57150</xdr:rowOff>
              </from>
              <to>
                <xdr:col>24</xdr:col>
                <xdr:colOff>76200</xdr:colOff>
                <xdr:row>26</xdr:row>
                <xdr:rowOff>47625</xdr:rowOff>
              </to>
            </anchor>
          </objectPr>
        </oleObject>
      </mc:Choice>
      <mc:Fallback>
        <oleObject progId="Equation.DSMT4" shapeId="3075" r:id="rId6"/>
      </mc:Fallback>
    </mc:AlternateContent>
    <mc:AlternateContent xmlns:mc="http://schemas.openxmlformats.org/markup-compatibility/2006">
      <mc:Choice Requires="x14">
        <oleObject progId="Equation.DSMT4" shapeId="3073" r:id="rId8">
          <objectPr defaultSize="0" autoPict="0" r:id="rId5">
            <anchor moveWithCells="1" sizeWithCells="1">
              <from>
                <xdr:col>17</xdr:col>
                <xdr:colOff>142875</xdr:colOff>
                <xdr:row>28</xdr:row>
                <xdr:rowOff>0</xdr:rowOff>
              </from>
              <to>
                <xdr:col>17</xdr:col>
                <xdr:colOff>1057275</xdr:colOff>
                <xdr:row>33</xdr:row>
                <xdr:rowOff>19050</xdr:rowOff>
              </to>
            </anchor>
          </objectPr>
        </oleObject>
      </mc:Choice>
      <mc:Fallback>
        <oleObject progId="Equation.DSMT4" shapeId="3073" r:id="rId8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O403"/>
  <sheetViews>
    <sheetView showGridLines="0" zoomScaleNormal="100" workbookViewId="0">
      <selection activeCell="I76" sqref="I76:J76"/>
    </sheetView>
  </sheetViews>
  <sheetFormatPr baseColWidth="10" defaultRowHeight="15" x14ac:dyDescent="0.25"/>
  <cols>
    <col min="1" max="1" width="6" customWidth="1"/>
    <col min="2" max="2" width="10.140625" customWidth="1"/>
    <col min="3" max="3" width="6" customWidth="1"/>
    <col min="4" max="4" width="3.85546875" customWidth="1"/>
    <col min="5" max="5" width="40.85546875" customWidth="1"/>
    <col min="6" max="6" width="4.7109375" style="151" bestFit="1" customWidth="1"/>
    <col min="7" max="7" width="14.5703125" customWidth="1"/>
    <col min="8" max="9" width="2.42578125" customWidth="1"/>
    <col min="10" max="10" width="11.5703125" customWidth="1"/>
    <col min="11" max="11" width="2" bestFit="1" customWidth="1"/>
    <col min="12" max="12" width="13.85546875" customWidth="1"/>
    <col min="13" max="13" width="4.28515625" customWidth="1"/>
    <col min="14" max="14" width="3.7109375" customWidth="1"/>
    <col min="15" max="15" width="5.5703125" style="207" bestFit="1" customWidth="1"/>
    <col min="16" max="16" width="8.140625" style="207" bestFit="1" customWidth="1"/>
    <col min="17" max="18" width="10" style="207" customWidth="1"/>
    <col min="19" max="19" width="6.7109375" style="207" bestFit="1" customWidth="1"/>
    <col min="20" max="20" width="3.7109375" customWidth="1"/>
    <col min="21" max="21" width="15.28515625" customWidth="1"/>
    <col min="22" max="22" width="3.7109375" customWidth="1"/>
    <col min="23" max="23" width="22.85546875" customWidth="1"/>
    <col min="24" max="24" width="10.42578125" style="151" customWidth="1"/>
    <col min="25" max="25" width="5.5703125" customWidth="1"/>
    <col min="26" max="26" width="3" customWidth="1"/>
    <col min="27" max="27" width="6.140625" customWidth="1"/>
    <col min="28" max="28" width="6.5703125" customWidth="1"/>
    <col min="29" max="29" width="13.5703125" customWidth="1"/>
    <col min="30" max="30" width="5.5703125" customWidth="1"/>
    <col min="31" max="32" width="12.5703125" customWidth="1"/>
    <col min="33" max="33" width="11.140625" customWidth="1"/>
    <col min="34" max="35" width="5.5703125" customWidth="1"/>
    <col min="37" max="37" width="8.28515625" customWidth="1"/>
    <col min="38" max="38" width="6.7109375" customWidth="1"/>
    <col min="39" max="39" width="4.5703125" customWidth="1"/>
    <col min="40" max="40" width="7.42578125" customWidth="1"/>
    <col min="42" max="42" width="7" customWidth="1"/>
    <col min="43" max="43" width="6.28515625" customWidth="1"/>
    <col min="44" max="45" width="7.5703125" customWidth="1"/>
    <col min="47" max="47" width="5.42578125" customWidth="1"/>
    <col min="48" max="48" width="7" customWidth="1"/>
    <col min="49" max="49" width="7.140625" customWidth="1"/>
    <col min="50" max="50" width="8.28515625" customWidth="1"/>
    <col min="52" max="52" width="6.28515625" customWidth="1"/>
    <col min="53" max="53" width="5.7109375" customWidth="1"/>
    <col min="54" max="54" width="26.5703125" customWidth="1"/>
    <col min="55" max="55" width="4.28515625" customWidth="1"/>
    <col min="56" max="56" width="31.140625" customWidth="1"/>
    <col min="57" max="57" width="64.5703125" customWidth="1"/>
    <col min="58" max="58" width="3.28515625" customWidth="1"/>
    <col min="59" max="59" width="5.5703125" customWidth="1"/>
    <col min="60" max="61" width="51.42578125" customWidth="1"/>
    <col min="62" max="62" width="71.5703125" style="149" customWidth="1"/>
    <col min="63" max="63" width="8.7109375" style="146" customWidth="1"/>
    <col min="64" max="64" width="8.7109375" style="147" customWidth="1"/>
    <col min="65" max="65" width="49.7109375" customWidth="1"/>
    <col min="66" max="66" width="8.140625" style="25" customWidth="1"/>
    <col min="67" max="67" width="50.7109375" customWidth="1"/>
    <col min="68" max="68" width="11" customWidth="1"/>
    <col min="69" max="69" width="27.28515625" customWidth="1"/>
    <col min="70" max="70" width="48.140625" customWidth="1"/>
    <col min="71" max="72" width="11" customWidth="1"/>
    <col min="75" max="75" width="18.7109375" customWidth="1"/>
    <col min="77" max="77" width="6.85546875" customWidth="1"/>
    <col min="78" max="78" width="4.140625" customWidth="1"/>
    <col min="80" max="80" width="3.140625" customWidth="1"/>
    <col min="81" max="81" width="72.85546875" customWidth="1"/>
    <col min="82" max="82" width="9.5703125" customWidth="1"/>
    <col min="83" max="83" width="3.85546875" customWidth="1"/>
    <col min="84" max="84" width="8.42578125" customWidth="1"/>
    <col min="85" max="85" width="35.85546875" customWidth="1"/>
    <col min="86" max="86" width="8.85546875" bestFit="1" customWidth="1"/>
    <col min="87" max="87" width="4.5703125" customWidth="1"/>
    <col min="88" max="88" width="8.7109375" style="147" customWidth="1"/>
    <col min="89" max="89" width="71.5703125" customWidth="1"/>
    <col min="90" max="90" width="9" customWidth="1"/>
    <col min="91" max="91" width="8.85546875" customWidth="1"/>
    <col min="92" max="92" width="3.42578125" customWidth="1"/>
    <col min="93" max="93" width="23.5703125" customWidth="1"/>
    <col min="94" max="94" width="2" bestFit="1" customWidth="1"/>
    <col min="95" max="95" width="14" customWidth="1"/>
    <col min="96" max="96" width="5.28515625" customWidth="1"/>
    <col min="97" max="97" width="7.7109375" bestFit="1" customWidth="1"/>
    <col min="98" max="98" width="4.42578125" bestFit="1" customWidth="1"/>
    <col min="99" max="99" width="5.140625" customWidth="1"/>
    <col min="100" max="100" width="4.42578125" bestFit="1" customWidth="1"/>
    <col min="101" max="101" width="5.28515625" bestFit="1" customWidth="1"/>
    <col min="102" max="102" width="7.140625" customWidth="1"/>
    <col min="103" max="103" width="3.28515625" customWidth="1"/>
    <col min="104" max="104" width="10" bestFit="1" customWidth="1"/>
    <col min="105" max="105" width="10.85546875" customWidth="1"/>
    <col min="106" max="106" width="7.7109375" bestFit="1" customWidth="1"/>
    <col min="107" max="107" width="2.42578125" customWidth="1"/>
    <col min="108" max="108" width="13.28515625" bestFit="1" customWidth="1"/>
    <col min="109" max="109" width="4.42578125" bestFit="1" customWidth="1"/>
    <col min="110" max="110" width="4.42578125" customWidth="1"/>
    <col min="111" max="111" width="6.42578125" customWidth="1"/>
    <col min="112" max="112" width="8.7109375" style="157" customWidth="1"/>
    <col min="113" max="113" width="3.140625" customWidth="1"/>
    <col min="114" max="114" width="3.42578125" customWidth="1"/>
    <col min="115" max="115" width="2.140625" bestFit="1" customWidth="1"/>
    <col min="116" max="116" width="5.28515625" customWidth="1"/>
    <col min="117" max="117" width="4.42578125" bestFit="1" customWidth="1"/>
    <col min="118" max="118" width="3" customWidth="1"/>
    <col min="119" max="120" width="2.7109375" customWidth="1"/>
    <col min="121" max="121" width="3.42578125" customWidth="1"/>
    <col min="122" max="122" width="2.140625" bestFit="1" customWidth="1"/>
    <col min="123" max="123" width="5.28515625" customWidth="1"/>
    <col min="124" max="124" width="4.42578125" bestFit="1" customWidth="1"/>
    <col min="125" max="125" width="3" customWidth="1"/>
    <col min="126" max="126" width="4.85546875" customWidth="1"/>
    <col min="127" max="128" width="2.140625" bestFit="1" customWidth="1"/>
    <col min="129" max="129" width="9" bestFit="1" customWidth="1"/>
    <col min="130" max="130" width="3" bestFit="1" customWidth="1"/>
    <col min="131" max="131" width="13.28515625" bestFit="1" customWidth="1"/>
    <col min="132" max="132" width="9" style="155" bestFit="1" customWidth="1"/>
    <col min="133" max="133" width="3.140625" bestFit="1" customWidth="1"/>
    <col min="134" max="134" width="2" bestFit="1" customWidth="1"/>
    <col min="135" max="136" width="12.5703125" bestFit="1" customWidth="1"/>
    <col min="137" max="137" width="2" bestFit="1" customWidth="1"/>
    <col min="138" max="138" width="13.28515625" bestFit="1" customWidth="1"/>
    <col min="139" max="140" width="5" customWidth="1"/>
    <col min="142" max="142" width="2.5703125" customWidth="1"/>
    <col min="144" max="144" width="4.85546875" customWidth="1"/>
    <col min="145" max="145" width="14.7109375" customWidth="1"/>
  </cols>
  <sheetData>
    <row r="1" spans="2:145" x14ac:dyDescent="0.25">
      <c r="D1" s="161"/>
      <c r="E1" s="161"/>
      <c r="F1" s="162"/>
      <c r="G1" s="161"/>
      <c r="H1" s="161"/>
      <c r="I1" s="161"/>
      <c r="J1" s="161"/>
      <c r="K1" s="161"/>
      <c r="L1" s="161"/>
      <c r="M1" s="161"/>
      <c r="O1" s="256" t="s">
        <v>1076</v>
      </c>
      <c r="P1" s="246"/>
      <c r="Q1" s="246"/>
      <c r="R1" s="246"/>
      <c r="S1" s="257"/>
      <c r="BK1" s="151"/>
      <c r="BL1" s="151"/>
      <c r="CJ1" s="151"/>
    </row>
    <row r="2" spans="2:145" x14ac:dyDescent="0.25">
      <c r="B2" s="153" t="s">
        <v>12</v>
      </c>
      <c r="D2" s="163" t="s">
        <v>1002</v>
      </c>
      <c r="E2" s="208" t="s">
        <v>1003</v>
      </c>
      <c r="F2" s="208" t="s">
        <v>1004</v>
      </c>
      <c r="G2" s="258" t="s">
        <v>998</v>
      </c>
      <c r="H2" s="258"/>
      <c r="I2" s="208"/>
      <c r="J2" s="258" t="s">
        <v>997</v>
      </c>
      <c r="K2" s="258"/>
      <c r="L2" s="258"/>
      <c r="M2" s="259"/>
      <c r="O2" s="6" t="s">
        <v>1077</v>
      </c>
      <c r="P2" s="206" t="s">
        <v>1078</v>
      </c>
      <c r="Q2" s="206" t="s">
        <v>1081</v>
      </c>
      <c r="R2" s="206" t="s">
        <v>1084</v>
      </c>
      <c r="S2" s="9" t="s">
        <v>1080</v>
      </c>
      <c r="BK2" s="147"/>
      <c r="BM2" s="147" t="s">
        <v>988</v>
      </c>
    </row>
    <row r="3" spans="2:145" x14ac:dyDescent="0.25">
      <c r="B3" s="206"/>
      <c r="D3" s="168"/>
      <c r="E3" s="169"/>
      <c r="F3" s="169"/>
      <c r="G3" s="169"/>
      <c r="H3" s="169"/>
      <c r="I3" s="169"/>
      <c r="J3" s="169"/>
      <c r="K3" s="169"/>
      <c r="L3" s="169"/>
      <c r="M3" s="209"/>
      <c r="O3" s="6"/>
      <c r="P3" s="206"/>
      <c r="Q3" s="129"/>
      <c r="R3" s="206" t="s">
        <v>1083</v>
      </c>
      <c r="S3" s="9" t="s">
        <v>1079</v>
      </c>
      <c r="X3" s="207"/>
      <c r="BK3" s="207"/>
      <c r="BL3" s="207"/>
      <c r="BM3" s="207"/>
      <c r="CJ3" s="207"/>
      <c r="DH3" s="207"/>
    </row>
    <row r="4" spans="2:145" x14ac:dyDescent="0.25">
      <c r="B4" s="156" t="s">
        <v>1001</v>
      </c>
      <c r="D4" s="164">
        <v>1</v>
      </c>
      <c r="E4" s="158" t="s">
        <v>962</v>
      </c>
      <c r="F4" s="165">
        <f t="shared" ref="F4:F51" si="0">CJ5</f>
        <v>1</v>
      </c>
      <c r="G4" s="166">
        <f>CL5</f>
        <v>360</v>
      </c>
      <c r="H4" s="166" t="s">
        <v>20</v>
      </c>
      <c r="I4" s="166" t="str">
        <f>CN5</f>
        <v>=</v>
      </c>
      <c r="J4" s="166" t="str">
        <f>EF5</f>
        <v xml:space="preserve">2 π </v>
      </c>
      <c r="K4" s="166" t="str">
        <f t="shared" ref="K4" si="1">CP5</f>
        <v>=</v>
      </c>
      <c r="L4" s="176">
        <f>CQ5</f>
        <v>6.2831853071795862</v>
      </c>
      <c r="M4" s="167" t="str">
        <f t="shared" ref="M4" si="2">CR5</f>
        <v>rad</v>
      </c>
      <c r="O4" s="6">
        <v>1</v>
      </c>
      <c r="P4" s="206">
        <v>1</v>
      </c>
      <c r="Q4" s="206"/>
      <c r="R4" s="206">
        <v>1</v>
      </c>
      <c r="S4" s="9">
        <v>1</v>
      </c>
      <c r="U4" s="55">
        <v>1</v>
      </c>
      <c r="V4" s="207">
        <v>2</v>
      </c>
      <c r="W4" s="210">
        <f>U4/V4</f>
        <v>0.5</v>
      </c>
      <c r="X4" s="210"/>
      <c r="Y4" s="210"/>
      <c r="BK4" s="146" t="s">
        <v>33</v>
      </c>
      <c r="BM4" s="146" t="s">
        <v>979</v>
      </c>
      <c r="BN4" s="25" t="s">
        <v>29</v>
      </c>
      <c r="BO4" s="146" t="s">
        <v>980</v>
      </c>
      <c r="BP4" s="147"/>
      <c r="BQ4" s="147"/>
      <c r="BR4" s="147"/>
      <c r="BS4" s="147"/>
      <c r="BT4" s="147"/>
      <c r="CF4" s="249" t="s">
        <v>1065</v>
      </c>
      <c r="CG4" s="249"/>
      <c r="CH4" s="249"/>
      <c r="CJ4" s="147" t="s">
        <v>990</v>
      </c>
      <c r="CK4" t="s">
        <v>991</v>
      </c>
      <c r="CL4" t="s">
        <v>992</v>
      </c>
      <c r="CW4" t="s">
        <v>995</v>
      </c>
      <c r="CX4" t="s">
        <v>999</v>
      </c>
      <c r="CZ4" s="249" t="s">
        <v>1000</v>
      </c>
      <c r="DA4" s="249"/>
      <c r="DB4" t="s">
        <v>995</v>
      </c>
      <c r="DH4" s="157" t="s">
        <v>990</v>
      </c>
      <c r="DV4" s="15" t="s">
        <v>18</v>
      </c>
      <c r="DZ4" s="15"/>
    </row>
    <row r="5" spans="2:145" ht="18" customHeight="1" x14ac:dyDescent="0.25">
      <c r="B5" s="152" t="str">
        <f t="shared" ref="B5:B51" si="3">B4</f>
        <v>360 °</v>
      </c>
      <c r="D5" s="168">
        <f>D4+1</f>
        <v>2</v>
      </c>
      <c r="E5" s="159" t="s">
        <v>58</v>
      </c>
      <c r="F5" s="169">
        <f t="shared" si="0"/>
        <v>2</v>
      </c>
      <c r="G5" s="170">
        <f t="shared" ref="G5:G13" si="4">CL6</f>
        <v>180</v>
      </c>
      <c r="H5" s="170" t="s">
        <v>20</v>
      </c>
      <c r="I5" s="170" t="str">
        <f t="shared" ref="I5:I13" si="5">CN6</f>
        <v>=</v>
      </c>
      <c r="J5" s="170" t="str">
        <f t="shared" ref="J5:J51" si="6">EF6</f>
        <v xml:space="preserve">1 π </v>
      </c>
      <c r="K5" s="170" t="str">
        <f t="shared" ref="K5:K51" si="7">CP6</f>
        <v>=</v>
      </c>
      <c r="L5" s="177">
        <f t="shared" ref="L5:L51" si="8">CQ6</f>
        <v>3.1415926535897931</v>
      </c>
      <c r="M5" s="171" t="str">
        <f t="shared" ref="M5:M51" si="9">CR6</f>
        <v>rad</v>
      </c>
      <c r="O5" s="6">
        <v>1</v>
      </c>
      <c r="P5" s="206">
        <v>1</v>
      </c>
      <c r="Q5" s="206"/>
      <c r="R5" s="206">
        <f t="shared" ref="R5:R51" si="10">R4</f>
        <v>1</v>
      </c>
      <c r="S5" s="9">
        <v>1</v>
      </c>
      <c r="U5">
        <f>W4</f>
        <v>0.5</v>
      </c>
      <c r="V5" s="207">
        <v>2</v>
      </c>
      <c r="W5" s="210">
        <f t="shared" ref="W5:W15" si="11">U5/V5</f>
        <v>0.25</v>
      </c>
      <c r="X5" s="210"/>
      <c r="Y5" s="210"/>
      <c r="Z5" t="str">
        <f>IF(AH5=1,#REF!,"")</f>
        <v/>
      </c>
      <c r="AA5">
        <v>1</v>
      </c>
      <c r="AB5">
        <v>360</v>
      </c>
      <c r="AC5">
        <f t="shared" ref="AC5:AC68" si="12">AB5/AA5</f>
        <v>360</v>
      </c>
      <c r="AD5">
        <f>INT(AC5)</f>
        <v>360</v>
      </c>
      <c r="AE5">
        <f t="shared" ref="AE5:AE68" si="13">AC5-AD5</f>
        <v>0</v>
      </c>
      <c r="AF5" t="str">
        <f>MID(AE5,1,9)</f>
        <v>0</v>
      </c>
      <c r="AG5">
        <f t="shared" ref="AG5:AG68" si="14">AD5+AF5</f>
        <v>360</v>
      </c>
      <c r="AH5">
        <f t="shared" ref="AH5:AH68" si="15">IF(AG5=AC5,0,1)</f>
        <v>0</v>
      </c>
      <c r="AI5">
        <f t="shared" ref="AI5:AI68" si="16">AA5</f>
        <v>1</v>
      </c>
      <c r="AJ5" t="s">
        <v>863</v>
      </c>
      <c r="BB5" t="str">
        <f>AK5&amp;AL5&amp;AP5&amp;AQ5</f>
        <v/>
      </c>
      <c r="BE5" t="str">
        <f t="shared" ref="BE5:BE36" si="17">CC5</f>
        <v>hénagone ou monogone (objet impossible en géométrie euclidienne[3])</v>
      </c>
      <c r="BF5" t="str">
        <f t="shared" ref="BF5:BF68" si="18">IF(AH5=0,"x","")</f>
        <v>x</v>
      </c>
      <c r="BG5">
        <f t="shared" ref="BG5:BG68" si="19">IF(AH5=0,AA5,"")</f>
        <v>1</v>
      </c>
      <c r="BH5" s="53" t="s">
        <v>961</v>
      </c>
      <c r="BI5" s="53" t="str">
        <f>BB5&amp;BC5&amp;BD5</f>
        <v/>
      </c>
      <c r="BJ5" s="150" t="str">
        <f>CC5</f>
        <v>hénagone ou monogone (objet impossible en géométrie euclidienne[3])</v>
      </c>
      <c r="BK5" s="147">
        <v>1</v>
      </c>
      <c r="BL5" s="147">
        <f t="shared" ref="BL5:BL68" si="20">IF(AH5=0,AI5,"")</f>
        <v>1</v>
      </c>
      <c r="BM5" t="str">
        <f t="shared" ref="BM5:BM68" si="21">IF(AH5=0,BH5,"")</f>
        <v>hénagone ou monogone</v>
      </c>
      <c r="BN5" s="25">
        <f t="shared" ref="BN5:BN68" si="22">IF(AH5=0,AC5,"")</f>
        <v>360</v>
      </c>
      <c r="BO5" t="str">
        <f t="shared" ref="BO5:BO68" si="23">IF(AH5=1,BH5,"")</f>
        <v/>
      </c>
      <c r="BP5" t="str">
        <f t="shared" ref="BP5:BP68" si="24">IF(AH5=1,AC5,"")</f>
        <v/>
      </c>
      <c r="BQ5" t="s">
        <v>989</v>
      </c>
      <c r="BR5" t="str">
        <f t="shared" ref="BR5:BR68" si="25">IF(AH5=1,BQ5,BM5)</f>
        <v>hénagone ou monogone</v>
      </c>
      <c r="BU5">
        <v>1</v>
      </c>
      <c r="BV5" t="s">
        <v>863</v>
      </c>
      <c r="BW5" s="141" t="s">
        <v>864</v>
      </c>
      <c r="CB5">
        <v>1</v>
      </c>
      <c r="CC5" s="53" t="s">
        <v>865</v>
      </c>
      <c r="CD5" s="147">
        <v>360</v>
      </c>
      <c r="CE5" s="179"/>
      <c r="CF5" s="179">
        <v>1</v>
      </c>
      <c r="CG5" t="s">
        <v>962</v>
      </c>
      <c r="CH5" s="25">
        <v>360</v>
      </c>
      <c r="CI5" s="25"/>
      <c r="CJ5" s="147">
        <v>1</v>
      </c>
      <c r="CK5" t="str">
        <f>CG5</f>
        <v>hénagone ou monogone</v>
      </c>
      <c r="CL5">
        <f>CD5/CJ5</f>
        <v>360</v>
      </c>
      <c r="CM5" t="s">
        <v>1</v>
      </c>
      <c r="CN5" t="s">
        <v>16</v>
      </c>
      <c r="CO5">
        <f>EH5</f>
        <v>2</v>
      </c>
      <c r="CP5" t="s">
        <v>16</v>
      </c>
      <c r="CQ5">
        <f>(2*CL5*PI())/360</f>
        <v>6.2831853071795862</v>
      </c>
      <c r="CR5" t="s">
        <v>2</v>
      </c>
      <c r="CS5">
        <f>2*CL5</f>
        <v>720</v>
      </c>
      <c r="CT5">
        <f>INT(CS5)</f>
        <v>720</v>
      </c>
      <c r="CU5">
        <f>IF(CS5=CT5,1,0)</f>
        <v>1</v>
      </c>
      <c r="CV5">
        <v>360</v>
      </c>
      <c r="CW5">
        <f>GCD(CS5,CV5)</f>
        <v>360</v>
      </c>
      <c r="CX5">
        <f>LCM(CS5,CV5)</f>
        <v>720</v>
      </c>
      <c r="CZ5">
        <f>CS5*CX5*100</f>
        <v>51840000</v>
      </c>
      <c r="DA5">
        <f>CV5*CX5*100</f>
        <v>25920000</v>
      </c>
      <c r="DB5">
        <f>GCD(CZ5,DA5)</f>
        <v>25920000</v>
      </c>
      <c r="DD5">
        <f t="shared" ref="DD5:DD52" si="26">CS5/CW5</f>
        <v>2</v>
      </c>
      <c r="DE5">
        <f t="shared" ref="DE5:DE52" si="27">CV5/CW5</f>
        <v>1</v>
      </c>
      <c r="DG5" t="str">
        <f>CL5&amp;"°"</f>
        <v>360°</v>
      </c>
      <c r="DH5" s="157">
        <v>1</v>
      </c>
      <c r="DJ5" t="s">
        <v>993</v>
      </c>
      <c r="DK5">
        <f t="shared" ref="DK5:DK52" si="28">IF(CU5=1,DD5,"")</f>
        <v>2</v>
      </c>
      <c r="DL5" s="23" t="s">
        <v>17</v>
      </c>
      <c r="DM5">
        <f t="shared" ref="DM5:DM52" si="29">IF(CU5=1,DE5,"")</f>
        <v>1</v>
      </c>
      <c r="DN5" t="s">
        <v>996</v>
      </c>
      <c r="DQ5" t="s">
        <v>993</v>
      </c>
      <c r="DR5">
        <f>CZ5/DB5</f>
        <v>2</v>
      </c>
      <c r="DS5" s="23" t="s">
        <v>17</v>
      </c>
      <c r="DT5">
        <f>DA5/DB5</f>
        <v>1</v>
      </c>
      <c r="DU5" t="s">
        <v>996</v>
      </c>
      <c r="DV5" s="15" t="str">
        <f t="shared" ref="DV5:DV52" si="30">pi</f>
        <v xml:space="preserve"> π </v>
      </c>
      <c r="DW5" t="str">
        <f t="shared" ref="DW5:DW52" si="31">IF(DK5=DR5,"",1)</f>
        <v/>
      </c>
      <c r="DX5" t="str">
        <f t="shared" ref="DX5:DX52" si="32">IF(DM5=DT5,"",1)</f>
        <v/>
      </c>
      <c r="DY5" s="155" t="str">
        <f>EB5</f>
        <v/>
      </c>
      <c r="DZ5" s="15" t="s">
        <v>19</v>
      </c>
      <c r="EA5" s="15" t="str">
        <f t="shared" ref="EA5:EA19" si="33">IF(CU5=0,CS5/360,"")</f>
        <v/>
      </c>
      <c r="EB5" s="154" t="str">
        <f>EA5</f>
        <v/>
      </c>
      <c r="EC5" s="15" t="str">
        <f t="shared" ref="EC5:EC52" si="34">IF(CU5=0,pi,"")</f>
        <v/>
      </c>
      <c r="ED5" s="15" t="s">
        <v>16</v>
      </c>
      <c r="EE5" s="15" t="str">
        <f>DQ5&amp;DR5&amp;DS5&amp;DT5&amp;DU5&amp;DV5</f>
        <v xml:space="preserve"> ( 2 / 1 )   π </v>
      </c>
      <c r="EF5" s="15" t="str">
        <f t="shared" ref="EF5:EF52" si="35">IF(DM5=1,DK5&amp;DV5,EE5)</f>
        <v xml:space="preserve">2 π </v>
      </c>
      <c r="EG5" s="15" t="s">
        <v>16</v>
      </c>
      <c r="EH5">
        <f t="shared" ref="EH5:EH52" si="36">DR5/DT5</f>
        <v>2</v>
      </c>
      <c r="EI5" s="15" t="s">
        <v>15</v>
      </c>
      <c r="EJ5" s="15" t="s">
        <v>16</v>
      </c>
      <c r="EK5">
        <f>EH5*PI()</f>
        <v>6.2831853071795862</v>
      </c>
      <c r="EM5">
        <f>CQ5</f>
        <v>6.2831853071795862</v>
      </c>
      <c r="EO5" t="str">
        <f>IF(EK5=EM5,"",1)</f>
        <v/>
      </c>
    </row>
    <row r="6" spans="2:145" ht="15.75" x14ac:dyDescent="0.25">
      <c r="B6" s="156" t="str">
        <f t="shared" si="3"/>
        <v>360 °</v>
      </c>
      <c r="D6" s="164">
        <f t="shared" ref="D6:D51" si="37">D5+1</f>
        <v>3</v>
      </c>
      <c r="E6" s="158" t="s">
        <v>59</v>
      </c>
      <c r="F6" s="165">
        <f t="shared" si="0"/>
        <v>3</v>
      </c>
      <c r="G6" s="166">
        <f t="shared" si="4"/>
        <v>120</v>
      </c>
      <c r="H6" s="166" t="s">
        <v>20</v>
      </c>
      <c r="I6" s="166" t="str">
        <f t="shared" si="5"/>
        <v>=</v>
      </c>
      <c r="J6" s="166" t="str">
        <f t="shared" si="6"/>
        <v xml:space="preserve"> ( 2 / 3 )  π </v>
      </c>
      <c r="K6" s="166" t="str">
        <f t="shared" si="7"/>
        <v>=</v>
      </c>
      <c r="L6" s="176">
        <f t="shared" si="8"/>
        <v>2.0943951023931953</v>
      </c>
      <c r="M6" s="167" t="str">
        <f t="shared" si="9"/>
        <v>rad</v>
      </c>
      <c r="O6" s="6">
        <v>1</v>
      </c>
      <c r="P6" s="206">
        <v>1</v>
      </c>
      <c r="Q6" s="206"/>
      <c r="R6" s="206">
        <f t="shared" si="10"/>
        <v>1</v>
      </c>
      <c r="S6" s="9">
        <v>1</v>
      </c>
      <c r="U6">
        <f t="shared" ref="U6:U10" si="38">W5</f>
        <v>0.25</v>
      </c>
      <c r="V6" s="207">
        <v>2</v>
      </c>
      <c r="W6" s="210">
        <f t="shared" si="11"/>
        <v>0.125</v>
      </c>
      <c r="X6" s="210"/>
      <c r="Y6" s="210"/>
      <c r="Z6" t="str">
        <f>IF(AH6=1,#REF!,"")</f>
        <v/>
      </c>
      <c r="AA6">
        <f>AA5+1</f>
        <v>2</v>
      </c>
      <c r="AB6">
        <v>360</v>
      </c>
      <c r="AC6">
        <f t="shared" si="12"/>
        <v>180</v>
      </c>
      <c r="AD6">
        <f t="shared" ref="AD6:AD69" si="39">INT(AC6)</f>
        <v>180</v>
      </c>
      <c r="AE6">
        <f t="shared" si="13"/>
        <v>0</v>
      </c>
      <c r="AF6" t="str">
        <f t="shared" ref="AF6:AF69" si="40">MID(AE6,1,9)</f>
        <v>0</v>
      </c>
      <c r="AG6">
        <f t="shared" si="14"/>
        <v>180</v>
      </c>
      <c r="AH6">
        <f t="shared" si="15"/>
        <v>0</v>
      </c>
      <c r="AI6">
        <f t="shared" si="16"/>
        <v>2</v>
      </c>
      <c r="AJ6" t="s">
        <v>866</v>
      </c>
      <c r="BB6" t="str">
        <f>AK6&amp;AL6&amp;AP6&amp;AQ6</f>
        <v/>
      </c>
      <c r="BE6" t="str">
        <f t="shared" si="17"/>
        <v>digone ou segment</v>
      </c>
      <c r="BF6" t="str">
        <f t="shared" si="18"/>
        <v>x</v>
      </c>
      <c r="BG6">
        <f t="shared" si="19"/>
        <v>2</v>
      </c>
      <c r="BH6" t="s">
        <v>58</v>
      </c>
      <c r="BI6" s="53" t="str">
        <f t="shared" ref="BI6:BI67" si="41">BB6&amp;BC6&amp;BD6</f>
        <v/>
      </c>
      <c r="BJ6" s="150" t="str">
        <f t="shared" ref="BJ6:BJ69" si="42">CC6</f>
        <v>digone ou segment</v>
      </c>
      <c r="BK6" s="146">
        <f>BK5+1</f>
        <v>2</v>
      </c>
      <c r="BL6" s="147">
        <f t="shared" si="20"/>
        <v>2</v>
      </c>
      <c r="BM6" t="str">
        <f t="shared" si="21"/>
        <v>digone ou segment</v>
      </c>
      <c r="BN6" s="25">
        <f t="shared" si="22"/>
        <v>180</v>
      </c>
      <c r="BO6" t="str">
        <f t="shared" si="23"/>
        <v/>
      </c>
      <c r="BP6" t="str">
        <f t="shared" si="24"/>
        <v/>
      </c>
      <c r="BQ6" t="s">
        <v>989</v>
      </c>
      <c r="BR6" t="str">
        <f t="shared" si="25"/>
        <v>digone ou segment</v>
      </c>
      <c r="BU6">
        <f>BU5+1</f>
        <v>2</v>
      </c>
      <c r="BV6" t="s">
        <v>866</v>
      </c>
      <c r="BW6" s="141" t="s">
        <v>867</v>
      </c>
      <c r="CB6">
        <f>CB5+1</f>
        <v>2</v>
      </c>
      <c r="CC6" t="s">
        <v>58</v>
      </c>
      <c r="CD6" s="147">
        <v>360</v>
      </c>
      <c r="CE6" s="179"/>
      <c r="CF6" s="179">
        <v>2</v>
      </c>
      <c r="CG6" t="s">
        <v>58</v>
      </c>
      <c r="CH6" s="25">
        <v>180</v>
      </c>
      <c r="CI6" s="25"/>
      <c r="CJ6" s="147">
        <v>2</v>
      </c>
      <c r="CK6" t="str">
        <f t="shared" ref="CK6:CK52" si="43">CG6</f>
        <v>digone ou segment</v>
      </c>
      <c r="CL6">
        <f t="shared" ref="CL6:CL52" si="44">CD6/CJ6</f>
        <v>180</v>
      </c>
      <c r="CM6" t="s">
        <v>1</v>
      </c>
      <c r="CN6" t="s">
        <v>16</v>
      </c>
      <c r="CO6">
        <f t="shared" ref="CO6:CO52" si="45">EH6</f>
        <v>1</v>
      </c>
      <c r="CP6" t="s">
        <v>16</v>
      </c>
      <c r="CQ6">
        <f t="shared" ref="CQ6:CQ52" si="46">(2*CL6*PI())/360</f>
        <v>3.1415926535897931</v>
      </c>
      <c r="CR6" t="s">
        <v>2</v>
      </c>
      <c r="CS6">
        <f t="shared" ref="CS6:CS52" si="47">2*CL6</f>
        <v>360</v>
      </c>
      <c r="CT6">
        <f t="shared" ref="CT6:CT52" si="48">INT(CS6)</f>
        <v>360</v>
      </c>
      <c r="CU6">
        <f t="shared" ref="CU6:CU52" si="49">IF(CS6=CT6,1,0)</f>
        <v>1</v>
      </c>
      <c r="CV6">
        <v>360</v>
      </c>
      <c r="CW6">
        <f t="shared" ref="CW6:CW52" si="50">GCD(CS6,CV6)</f>
        <v>360</v>
      </c>
      <c r="CX6">
        <f t="shared" ref="CX6:CX52" si="51">LCM(CS6,CV6)</f>
        <v>360</v>
      </c>
      <c r="CZ6">
        <f t="shared" ref="CZ6:CZ52" si="52">CS6*CX6*100</f>
        <v>12960000</v>
      </c>
      <c r="DA6">
        <f t="shared" ref="DA6:DA52" si="53">CV6*CX6*100</f>
        <v>12960000</v>
      </c>
      <c r="DB6">
        <f t="shared" ref="DB6:DB52" si="54">GCD(CZ6,DA6)</f>
        <v>12960000</v>
      </c>
      <c r="DD6">
        <f t="shared" si="26"/>
        <v>1</v>
      </c>
      <c r="DE6">
        <f t="shared" si="27"/>
        <v>1</v>
      </c>
      <c r="DG6" t="str">
        <f t="shared" ref="DG6:DG52" si="55">CL6&amp;"°"</f>
        <v>180°</v>
      </c>
      <c r="DH6" s="157">
        <v>2</v>
      </c>
      <c r="DJ6" t="s">
        <v>993</v>
      </c>
      <c r="DK6">
        <f t="shared" si="28"/>
        <v>1</v>
      </c>
      <c r="DL6" s="23" t="s">
        <v>17</v>
      </c>
      <c r="DM6">
        <f t="shared" si="29"/>
        <v>1</v>
      </c>
      <c r="DN6" t="s">
        <v>994</v>
      </c>
      <c r="DQ6" t="s">
        <v>993</v>
      </c>
      <c r="DR6">
        <f t="shared" ref="DR6:DR52" si="56">CZ6/DB6</f>
        <v>1</v>
      </c>
      <c r="DS6" s="23" t="s">
        <v>17</v>
      </c>
      <c r="DT6">
        <f t="shared" ref="DT6:DT52" si="57">DA6/DB6</f>
        <v>1</v>
      </c>
      <c r="DU6" t="s">
        <v>994</v>
      </c>
      <c r="DV6" s="15" t="str">
        <f t="shared" si="30"/>
        <v xml:space="preserve"> π </v>
      </c>
      <c r="DW6" t="str">
        <f t="shared" si="31"/>
        <v/>
      </c>
      <c r="DX6" t="str">
        <f t="shared" si="32"/>
        <v/>
      </c>
      <c r="DY6" s="155" t="str">
        <f t="shared" ref="DY6:DY52" si="58">EB6</f>
        <v/>
      </c>
      <c r="DZ6" s="15" t="s">
        <v>19</v>
      </c>
      <c r="EA6" s="15" t="str">
        <f t="shared" si="33"/>
        <v/>
      </c>
      <c r="EB6" s="154" t="str">
        <f t="shared" ref="EB6:EB52" si="59">EA6</f>
        <v/>
      </c>
      <c r="EC6" s="15" t="str">
        <f t="shared" si="34"/>
        <v/>
      </c>
      <c r="ED6" s="15" t="s">
        <v>16</v>
      </c>
      <c r="EE6" s="15" t="str">
        <f t="shared" ref="EE6:EE52" si="60">DQ6&amp;DR6&amp;DS6&amp;DT6&amp;DU6&amp;DV6</f>
        <v xml:space="preserve"> ( 1 / 1 )  π </v>
      </c>
      <c r="EF6" s="15" t="str">
        <f t="shared" si="35"/>
        <v xml:space="preserve">1 π </v>
      </c>
      <c r="EG6" s="15" t="s">
        <v>16</v>
      </c>
      <c r="EH6">
        <f t="shared" si="36"/>
        <v>1</v>
      </c>
      <c r="EI6" s="15" t="s">
        <v>15</v>
      </c>
      <c r="EJ6" s="15" t="s">
        <v>16</v>
      </c>
      <c r="EK6">
        <f t="shared" ref="EK6:EK52" si="61">EH6*PI()</f>
        <v>3.1415926535897931</v>
      </c>
      <c r="EM6">
        <f t="shared" ref="EM6:EM52" si="62">CQ6</f>
        <v>3.1415926535897931</v>
      </c>
      <c r="EO6" t="str">
        <f t="shared" ref="EO6:EO52" si="63">IF(EK6=EM6,"",1)</f>
        <v/>
      </c>
    </row>
    <row r="7" spans="2:145" ht="15.75" x14ac:dyDescent="0.25">
      <c r="B7" s="152" t="str">
        <f t="shared" si="3"/>
        <v>360 °</v>
      </c>
      <c r="D7" s="168">
        <f t="shared" si="37"/>
        <v>4</v>
      </c>
      <c r="E7" s="159" t="s">
        <v>873</v>
      </c>
      <c r="F7" s="169">
        <f t="shared" si="0"/>
        <v>4</v>
      </c>
      <c r="G7" s="170">
        <f t="shared" si="4"/>
        <v>90</v>
      </c>
      <c r="H7" s="170" t="s">
        <v>20</v>
      </c>
      <c r="I7" s="170" t="str">
        <f t="shared" si="5"/>
        <v>=</v>
      </c>
      <c r="J7" s="170" t="str">
        <f t="shared" si="6"/>
        <v xml:space="preserve"> ( 1 / 2 )  π </v>
      </c>
      <c r="K7" s="170" t="str">
        <f t="shared" si="7"/>
        <v>=</v>
      </c>
      <c r="L7" s="177">
        <f t="shared" si="8"/>
        <v>1.5707963267948966</v>
      </c>
      <c r="M7" s="171" t="str">
        <f t="shared" si="9"/>
        <v>rad</v>
      </c>
      <c r="O7" s="6">
        <v>1</v>
      </c>
      <c r="P7" s="206">
        <v>1</v>
      </c>
      <c r="Q7" s="206"/>
      <c r="R7" s="206">
        <f t="shared" si="10"/>
        <v>1</v>
      </c>
      <c r="S7" s="9">
        <v>1</v>
      </c>
      <c r="U7">
        <f t="shared" si="38"/>
        <v>0.125</v>
      </c>
      <c r="V7" s="207">
        <v>2</v>
      </c>
      <c r="W7" s="210">
        <f t="shared" si="11"/>
        <v>6.25E-2</v>
      </c>
      <c r="X7" s="210"/>
      <c r="Y7" s="210"/>
      <c r="Z7" t="str">
        <f>IF(AH7=1,#REF!,"")</f>
        <v/>
      </c>
      <c r="AA7">
        <f t="shared" ref="AA7:AA64" si="64">AA6+1</f>
        <v>3</v>
      </c>
      <c r="AB7">
        <v>360</v>
      </c>
      <c r="AC7">
        <f t="shared" si="12"/>
        <v>120</v>
      </c>
      <c r="AD7">
        <f t="shared" si="39"/>
        <v>120</v>
      </c>
      <c r="AE7">
        <f t="shared" si="13"/>
        <v>0</v>
      </c>
      <c r="AF7" t="str">
        <f t="shared" si="40"/>
        <v>0</v>
      </c>
      <c r="AG7">
        <f t="shared" si="14"/>
        <v>120</v>
      </c>
      <c r="AH7">
        <f t="shared" si="15"/>
        <v>0</v>
      </c>
      <c r="AI7">
        <f t="shared" si="16"/>
        <v>3</v>
      </c>
      <c r="AJ7" t="s">
        <v>866</v>
      </c>
      <c r="AK7" t="s">
        <v>869</v>
      </c>
      <c r="AQ7" t="s">
        <v>870</v>
      </c>
      <c r="AR7" t="s">
        <v>869</v>
      </c>
      <c r="AX7" t="s">
        <v>869</v>
      </c>
      <c r="AZ7" t="s">
        <v>870</v>
      </c>
      <c r="BA7">
        <v>3</v>
      </c>
      <c r="BB7" t="str">
        <f t="shared" ref="BB7:BB38" si="65">AK7&amp;AL7&amp;AN7&amp;AP7&amp;AQ7</f>
        <v>trigone</v>
      </c>
      <c r="BC7" t="s">
        <v>1097</v>
      </c>
      <c r="BD7" t="str">
        <f>AX7&amp;AW7&amp;AU7&amp;AZ7</f>
        <v>trigone</v>
      </c>
      <c r="BE7" t="str">
        <f t="shared" si="17"/>
        <v>triangle ou trigone</v>
      </c>
      <c r="BF7" t="str">
        <f t="shared" si="18"/>
        <v>x</v>
      </c>
      <c r="BG7">
        <f t="shared" si="19"/>
        <v>3</v>
      </c>
      <c r="BH7" t="s">
        <v>59</v>
      </c>
      <c r="BI7" s="53" t="str">
        <f t="shared" si="41"/>
        <v>trigone ou trigone</v>
      </c>
      <c r="BJ7" s="150" t="str">
        <f t="shared" si="42"/>
        <v>triangle ou trigone</v>
      </c>
      <c r="BK7" s="146">
        <f t="shared" ref="BK7:BK70" si="66">BK6+1</f>
        <v>3</v>
      </c>
      <c r="BL7" s="147">
        <f t="shared" si="20"/>
        <v>3</v>
      </c>
      <c r="BM7" t="str">
        <f t="shared" si="21"/>
        <v>triangle ou trigone</v>
      </c>
      <c r="BN7" s="25">
        <f t="shared" si="22"/>
        <v>120</v>
      </c>
      <c r="BO7" t="str">
        <f t="shared" si="23"/>
        <v/>
      </c>
      <c r="BP7" t="str">
        <f t="shared" si="24"/>
        <v/>
      </c>
      <c r="BQ7" t="s">
        <v>989</v>
      </c>
      <c r="BR7" t="str">
        <f t="shared" si="25"/>
        <v>triangle ou trigone</v>
      </c>
      <c r="BU7">
        <f t="shared" ref="BU7:BU53" si="67">BU6+1</f>
        <v>3</v>
      </c>
      <c r="BV7" t="s">
        <v>866</v>
      </c>
      <c r="BW7" s="141" t="s">
        <v>868</v>
      </c>
      <c r="BX7" t="s">
        <v>869</v>
      </c>
      <c r="CA7" t="s">
        <v>870</v>
      </c>
      <c r="CB7">
        <f t="shared" ref="CB7:CB27" si="68">CB6+1</f>
        <v>3</v>
      </c>
      <c r="CC7" t="s">
        <v>59</v>
      </c>
      <c r="CD7" s="147">
        <v>360</v>
      </c>
      <c r="CE7" s="179"/>
      <c r="CF7" s="179">
        <v>3</v>
      </c>
      <c r="CG7" t="s">
        <v>59</v>
      </c>
      <c r="CH7" s="25">
        <v>120</v>
      </c>
      <c r="CI7" s="25"/>
      <c r="CJ7" s="147">
        <v>3</v>
      </c>
      <c r="CK7" t="str">
        <f t="shared" si="43"/>
        <v>triangle ou trigone</v>
      </c>
      <c r="CL7">
        <f t="shared" si="44"/>
        <v>120</v>
      </c>
      <c r="CM7" t="s">
        <v>1</v>
      </c>
      <c r="CN7" t="s">
        <v>16</v>
      </c>
      <c r="CO7">
        <f t="shared" si="45"/>
        <v>0.66666666666666663</v>
      </c>
      <c r="CP7" t="s">
        <v>16</v>
      </c>
      <c r="CQ7">
        <f t="shared" si="46"/>
        <v>2.0943951023931953</v>
      </c>
      <c r="CR7" t="s">
        <v>2</v>
      </c>
      <c r="CS7">
        <f t="shared" si="47"/>
        <v>240</v>
      </c>
      <c r="CT7">
        <f t="shared" si="48"/>
        <v>240</v>
      </c>
      <c r="CU7">
        <f t="shared" si="49"/>
        <v>1</v>
      </c>
      <c r="CV7">
        <v>360</v>
      </c>
      <c r="CW7">
        <f t="shared" si="50"/>
        <v>120</v>
      </c>
      <c r="CX7">
        <f t="shared" si="51"/>
        <v>720</v>
      </c>
      <c r="CZ7">
        <f t="shared" si="52"/>
        <v>17280000</v>
      </c>
      <c r="DA7">
        <f t="shared" si="53"/>
        <v>25920000</v>
      </c>
      <c r="DB7">
        <f t="shared" si="54"/>
        <v>8640000</v>
      </c>
      <c r="DD7">
        <f t="shared" si="26"/>
        <v>2</v>
      </c>
      <c r="DE7">
        <f t="shared" si="27"/>
        <v>3</v>
      </c>
      <c r="DG7" t="str">
        <f t="shared" si="55"/>
        <v>120°</v>
      </c>
      <c r="DH7" s="157">
        <v>3</v>
      </c>
      <c r="DJ7" t="s">
        <v>993</v>
      </c>
      <c r="DK7">
        <f t="shared" si="28"/>
        <v>2</v>
      </c>
      <c r="DL7" s="23" t="s">
        <v>17</v>
      </c>
      <c r="DM7">
        <f t="shared" si="29"/>
        <v>3</v>
      </c>
      <c r="DN7" t="s">
        <v>994</v>
      </c>
      <c r="DQ7" t="s">
        <v>993</v>
      </c>
      <c r="DR7">
        <f t="shared" si="56"/>
        <v>2</v>
      </c>
      <c r="DS7" s="23" t="s">
        <v>17</v>
      </c>
      <c r="DT7">
        <f t="shared" si="57"/>
        <v>3</v>
      </c>
      <c r="DU7" t="s">
        <v>994</v>
      </c>
      <c r="DV7" s="15" t="str">
        <f t="shared" si="30"/>
        <v xml:space="preserve"> π </v>
      </c>
      <c r="DW7" t="str">
        <f t="shared" si="31"/>
        <v/>
      </c>
      <c r="DX7" t="str">
        <f t="shared" si="32"/>
        <v/>
      </c>
      <c r="DY7" s="155" t="str">
        <f t="shared" si="58"/>
        <v/>
      </c>
      <c r="DZ7" s="15" t="s">
        <v>19</v>
      </c>
      <c r="EA7" s="15" t="str">
        <f t="shared" si="33"/>
        <v/>
      </c>
      <c r="EB7" s="154" t="str">
        <f t="shared" si="59"/>
        <v/>
      </c>
      <c r="EC7" s="15" t="str">
        <f t="shared" si="34"/>
        <v/>
      </c>
      <c r="ED7" s="15" t="s">
        <v>16</v>
      </c>
      <c r="EE7" s="15" t="str">
        <f t="shared" si="60"/>
        <v xml:space="preserve"> ( 2 / 3 )  π </v>
      </c>
      <c r="EF7" s="15" t="str">
        <f t="shared" si="35"/>
        <v xml:space="preserve"> ( 2 / 3 )  π </v>
      </c>
      <c r="EG7" s="15" t="s">
        <v>16</v>
      </c>
      <c r="EH7">
        <f t="shared" si="36"/>
        <v>0.66666666666666663</v>
      </c>
      <c r="EI7" s="15" t="s">
        <v>15</v>
      </c>
      <c r="EJ7" s="15" t="s">
        <v>16</v>
      </c>
      <c r="EK7">
        <f t="shared" si="61"/>
        <v>2.0943951023931953</v>
      </c>
      <c r="EM7">
        <f t="shared" si="62"/>
        <v>2.0943951023931953</v>
      </c>
      <c r="EO7" t="str">
        <f t="shared" si="63"/>
        <v/>
      </c>
    </row>
    <row r="8" spans="2:145" ht="15.75" x14ac:dyDescent="0.25">
      <c r="B8" s="156" t="str">
        <f t="shared" si="3"/>
        <v>360 °</v>
      </c>
      <c r="D8" s="164">
        <f t="shared" si="37"/>
        <v>5</v>
      </c>
      <c r="E8" s="158" t="s">
        <v>60</v>
      </c>
      <c r="F8" s="165">
        <f t="shared" si="0"/>
        <v>5</v>
      </c>
      <c r="G8" s="166">
        <f t="shared" si="4"/>
        <v>72</v>
      </c>
      <c r="H8" s="166" t="s">
        <v>20</v>
      </c>
      <c r="I8" s="166" t="str">
        <f t="shared" si="5"/>
        <v>=</v>
      </c>
      <c r="J8" s="166" t="str">
        <f t="shared" si="6"/>
        <v xml:space="preserve"> ( 2 / 5 )  π </v>
      </c>
      <c r="K8" s="166" t="str">
        <f t="shared" si="7"/>
        <v>=</v>
      </c>
      <c r="L8" s="176">
        <f t="shared" si="8"/>
        <v>1.2566370614359172</v>
      </c>
      <c r="M8" s="167" t="str">
        <f t="shared" si="9"/>
        <v>rad</v>
      </c>
      <c r="O8" s="6">
        <v>1</v>
      </c>
      <c r="P8" s="206">
        <v>1</v>
      </c>
      <c r="Q8" s="206"/>
      <c r="R8" s="206">
        <f t="shared" si="10"/>
        <v>1</v>
      </c>
      <c r="S8" s="9">
        <v>1</v>
      </c>
      <c r="U8">
        <f t="shared" si="38"/>
        <v>6.25E-2</v>
      </c>
      <c r="V8" s="207">
        <v>2</v>
      </c>
      <c r="W8" s="210">
        <f t="shared" si="11"/>
        <v>3.125E-2</v>
      </c>
      <c r="X8" s="210"/>
      <c r="Y8" s="210"/>
      <c r="Z8" t="str">
        <f>IF(AH8=1,#REF!,"")</f>
        <v/>
      </c>
      <c r="AA8">
        <f t="shared" si="64"/>
        <v>4</v>
      </c>
      <c r="AB8">
        <v>360</v>
      </c>
      <c r="AC8">
        <f t="shared" si="12"/>
        <v>90</v>
      </c>
      <c r="AD8">
        <f t="shared" si="39"/>
        <v>90</v>
      </c>
      <c r="AE8">
        <f t="shared" si="13"/>
        <v>0</v>
      </c>
      <c r="AF8" t="str">
        <f t="shared" si="40"/>
        <v>0</v>
      </c>
      <c r="AG8">
        <f t="shared" si="14"/>
        <v>90</v>
      </c>
      <c r="AH8">
        <f t="shared" si="15"/>
        <v>0</v>
      </c>
      <c r="AI8">
        <f t="shared" si="16"/>
        <v>4</v>
      </c>
      <c r="AJ8" t="s">
        <v>866</v>
      </c>
      <c r="AK8" t="s">
        <v>872</v>
      </c>
      <c r="AQ8" t="str">
        <f>AQ7</f>
        <v>gone</v>
      </c>
      <c r="AR8" t="s">
        <v>872</v>
      </c>
      <c r="AX8" t="s">
        <v>872</v>
      </c>
      <c r="AZ8" t="str">
        <f>AZ7</f>
        <v>gone</v>
      </c>
      <c r="BA8">
        <f>BA7+1</f>
        <v>4</v>
      </c>
      <c r="BB8" t="str">
        <f t="shared" si="65"/>
        <v>tétragone</v>
      </c>
      <c r="BC8" t="s">
        <v>1097</v>
      </c>
      <c r="BD8" t="str">
        <f t="shared" ref="BD8:BD21" si="69">AX8&amp;AW8&amp;AU8&amp;AZ8</f>
        <v>tétragone</v>
      </c>
      <c r="BE8" t="str">
        <f t="shared" si="17"/>
        <v>quadrilatère ou tétragone</v>
      </c>
      <c r="BF8" t="str">
        <f t="shared" si="18"/>
        <v>x</v>
      </c>
      <c r="BG8">
        <f t="shared" si="19"/>
        <v>4</v>
      </c>
      <c r="BH8" t="s">
        <v>873</v>
      </c>
      <c r="BI8" s="53" t="str">
        <f t="shared" si="41"/>
        <v>tétragone ou tétragone</v>
      </c>
      <c r="BJ8" s="150" t="str">
        <f t="shared" si="42"/>
        <v>quadrilatère ou tétragone</v>
      </c>
      <c r="BK8" s="146">
        <f t="shared" si="66"/>
        <v>4</v>
      </c>
      <c r="BL8" s="147">
        <f t="shared" si="20"/>
        <v>4</v>
      </c>
      <c r="BM8" t="str">
        <f t="shared" si="21"/>
        <v>quadrilatère ou tétragone</v>
      </c>
      <c r="BN8" s="25">
        <f t="shared" si="22"/>
        <v>90</v>
      </c>
      <c r="BO8" t="str">
        <f t="shared" si="23"/>
        <v/>
      </c>
      <c r="BP8" t="str">
        <f t="shared" si="24"/>
        <v/>
      </c>
      <c r="BQ8" t="s">
        <v>989</v>
      </c>
      <c r="BR8" t="str">
        <f t="shared" si="25"/>
        <v>quadrilatère ou tétragone</v>
      </c>
      <c r="BU8">
        <f t="shared" si="67"/>
        <v>4</v>
      </c>
      <c r="BV8" t="s">
        <v>866</v>
      </c>
      <c r="BW8" s="141" t="s">
        <v>871</v>
      </c>
      <c r="BX8" t="s">
        <v>872</v>
      </c>
      <c r="CA8" t="str">
        <f>CA7</f>
        <v>gone</v>
      </c>
      <c r="CB8">
        <f t="shared" si="68"/>
        <v>4</v>
      </c>
      <c r="CC8" t="s">
        <v>873</v>
      </c>
      <c r="CD8" s="147">
        <v>360</v>
      </c>
      <c r="CE8" s="179"/>
      <c r="CF8" s="179">
        <v>4</v>
      </c>
      <c r="CG8" t="s">
        <v>873</v>
      </c>
      <c r="CH8" s="25">
        <v>90</v>
      </c>
      <c r="CI8" s="25"/>
      <c r="CJ8" s="147">
        <v>4</v>
      </c>
      <c r="CK8" t="str">
        <f t="shared" si="43"/>
        <v>quadrilatère ou tétragone</v>
      </c>
      <c r="CL8">
        <f t="shared" si="44"/>
        <v>90</v>
      </c>
      <c r="CM8" t="s">
        <v>1</v>
      </c>
      <c r="CN8" t="s">
        <v>16</v>
      </c>
      <c r="CO8">
        <f t="shared" si="45"/>
        <v>0.5</v>
      </c>
      <c r="CP8" t="s">
        <v>16</v>
      </c>
      <c r="CQ8">
        <f t="shared" si="46"/>
        <v>1.5707963267948966</v>
      </c>
      <c r="CR8" t="s">
        <v>2</v>
      </c>
      <c r="CS8">
        <f t="shared" si="47"/>
        <v>180</v>
      </c>
      <c r="CT8">
        <f t="shared" si="48"/>
        <v>180</v>
      </c>
      <c r="CU8">
        <f t="shared" si="49"/>
        <v>1</v>
      </c>
      <c r="CV8">
        <v>360</v>
      </c>
      <c r="CW8">
        <f t="shared" si="50"/>
        <v>180</v>
      </c>
      <c r="CX8">
        <f t="shared" si="51"/>
        <v>360</v>
      </c>
      <c r="CZ8">
        <f t="shared" si="52"/>
        <v>6480000</v>
      </c>
      <c r="DA8">
        <f t="shared" si="53"/>
        <v>12960000</v>
      </c>
      <c r="DB8">
        <f t="shared" si="54"/>
        <v>6480000</v>
      </c>
      <c r="DD8">
        <f t="shared" si="26"/>
        <v>1</v>
      </c>
      <c r="DE8">
        <f t="shared" si="27"/>
        <v>2</v>
      </c>
      <c r="DG8" t="str">
        <f t="shared" si="55"/>
        <v>90°</v>
      </c>
      <c r="DH8" s="157">
        <v>4</v>
      </c>
      <c r="DJ8" t="s">
        <v>993</v>
      </c>
      <c r="DK8">
        <f t="shared" si="28"/>
        <v>1</v>
      </c>
      <c r="DL8" s="23" t="s">
        <v>17</v>
      </c>
      <c r="DM8">
        <f t="shared" si="29"/>
        <v>2</v>
      </c>
      <c r="DN8" t="s">
        <v>994</v>
      </c>
      <c r="DQ8" t="s">
        <v>993</v>
      </c>
      <c r="DR8">
        <f t="shared" si="56"/>
        <v>1</v>
      </c>
      <c r="DS8" s="23" t="s">
        <v>17</v>
      </c>
      <c r="DT8">
        <f t="shared" si="57"/>
        <v>2</v>
      </c>
      <c r="DU8" t="s">
        <v>994</v>
      </c>
      <c r="DV8" s="15" t="str">
        <f t="shared" si="30"/>
        <v xml:space="preserve"> π </v>
      </c>
      <c r="DW8" t="str">
        <f t="shared" si="31"/>
        <v/>
      </c>
      <c r="DX8" t="str">
        <f t="shared" si="32"/>
        <v/>
      </c>
      <c r="DY8" s="155" t="str">
        <f t="shared" si="58"/>
        <v/>
      </c>
      <c r="DZ8" s="15" t="s">
        <v>19</v>
      </c>
      <c r="EA8" s="15" t="str">
        <f t="shared" si="33"/>
        <v/>
      </c>
      <c r="EB8" s="154" t="str">
        <f t="shared" si="59"/>
        <v/>
      </c>
      <c r="EC8" s="15" t="str">
        <f t="shared" si="34"/>
        <v/>
      </c>
      <c r="ED8" s="15" t="s">
        <v>16</v>
      </c>
      <c r="EE8" s="15" t="str">
        <f t="shared" si="60"/>
        <v xml:space="preserve"> ( 1 / 2 )  π </v>
      </c>
      <c r="EF8" s="15" t="str">
        <f t="shared" si="35"/>
        <v xml:space="preserve"> ( 1 / 2 )  π </v>
      </c>
      <c r="EG8" s="15" t="s">
        <v>16</v>
      </c>
      <c r="EH8">
        <f t="shared" si="36"/>
        <v>0.5</v>
      </c>
      <c r="EI8" s="15" t="s">
        <v>15</v>
      </c>
      <c r="EJ8" s="15" t="s">
        <v>16</v>
      </c>
      <c r="EK8">
        <f t="shared" si="61"/>
        <v>1.5707963267948966</v>
      </c>
      <c r="EM8">
        <f t="shared" si="62"/>
        <v>1.5707963267948966</v>
      </c>
      <c r="EO8" t="str">
        <f t="shared" si="63"/>
        <v/>
      </c>
    </row>
    <row r="9" spans="2:145" ht="15.75" x14ac:dyDescent="0.25">
      <c r="B9" s="152" t="str">
        <f t="shared" si="3"/>
        <v>360 °</v>
      </c>
      <c r="D9" s="168">
        <f t="shared" si="37"/>
        <v>6</v>
      </c>
      <c r="E9" s="159" t="s">
        <v>61</v>
      </c>
      <c r="F9" s="169">
        <f t="shared" si="0"/>
        <v>6</v>
      </c>
      <c r="G9" s="170">
        <f t="shared" si="4"/>
        <v>60</v>
      </c>
      <c r="H9" s="170" t="s">
        <v>20</v>
      </c>
      <c r="I9" s="170" t="str">
        <f t="shared" si="5"/>
        <v>=</v>
      </c>
      <c r="J9" s="170" t="str">
        <f t="shared" si="6"/>
        <v xml:space="preserve"> ( 1 / 3 )  π </v>
      </c>
      <c r="K9" s="170" t="str">
        <f t="shared" si="7"/>
        <v>=</v>
      </c>
      <c r="L9" s="177">
        <f t="shared" si="8"/>
        <v>1.0471975511965976</v>
      </c>
      <c r="M9" s="171" t="str">
        <f t="shared" si="9"/>
        <v>rad</v>
      </c>
      <c r="O9" s="6">
        <v>1</v>
      </c>
      <c r="P9" s="206">
        <v>1</v>
      </c>
      <c r="Q9" s="206"/>
      <c r="R9" s="206">
        <f t="shared" si="10"/>
        <v>1</v>
      </c>
      <c r="S9" s="9">
        <v>1</v>
      </c>
      <c r="U9">
        <f t="shared" si="38"/>
        <v>3.125E-2</v>
      </c>
      <c r="V9" s="207">
        <v>2</v>
      </c>
      <c r="W9" s="210">
        <f t="shared" si="11"/>
        <v>1.5625E-2</v>
      </c>
      <c r="X9" s="210"/>
      <c r="Y9" s="210"/>
      <c r="Z9" t="str">
        <f>IF(AH9=1,#REF!,"")</f>
        <v/>
      </c>
      <c r="AA9">
        <f t="shared" si="64"/>
        <v>5</v>
      </c>
      <c r="AB9">
        <v>360</v>
      </c>
      <c r="AC9">
        <f t="shared" si="12"/>
        <v>72</v>
      </c>
      <c r="AD9">
        <f t="shared" si="39"/>
        <v>72</v>
      </c>
      <c r="AE9">
        <f t="shared" si="13"/>
        <v>0</v>
      </c>
      <c r="AF9" t="str">
        <f t="shared" si="40"/>
        <v>0</v>
      </c>
      <c r="AG9">
        <f t="shared" si="14"/>
        <v>72</v>
      </c>
      <c r="AH9">
        <f t="shared" si="15"/>
        <v>0</v>
      </c>
      <c r="AI9">
        <f t="shared" si="16"/>
        <v>5</v>
      </c>
      <c r="AJ9" t="s">
        <v>866</v>
      </c>
      <c r="AK9" t="s">
        <v>875</v>
      </c>
      <c r="AQ9" t="str">
        <f t="shared" ref="AQ9:AQ43" si="70">AQ8</f>
        <v>gone</v>
      </c>
      <c r="AR9" t="s">
        <v>875</v>
      </c>
      <c r="AX9" t="s">
        <v>875</v>
      </c>
      <c r="AZ9" t="str">
        <f t="shared" ref="AZ9:AZ43" si="71">AZ8</f>
        <v>gone</v>
      </c>
      <c r="BA9">
        <f t="shared" ref="BA9:BA27" si="72">BA8+1</f>
        <v>5</v>
      </c>
      <c r="BB9" t="str">
        <f t="shared" si="65"/>
        <v>pentagone</v>
      </c>
      <c r="BC9" t="s">
        <v>1097</v>
      </c>
      <c r="BD9" t="str">
        <f t="shared" si="69"/>
        <v>pentagone</v>
      </c>
      <c r="BE9" t="str">
        <f t="shared" si="17"/>
        <v>pentagone</v>
      </c>
      <c r="BF9" t="str">
        <f t="shared" si="18"/>
        <v>x</v>
      </c>
      <c r="BG9">
        <f t="shared" si="19"/>
        <v>5</v>
      </c>
      <c r="BH9" t="s">
        <v>60</v>
      </c>
      <c r="BI9" s="53" t="str">
        <f t="shared" si="41"/>
        <v>pentagone ou pentagone</v>
      </c>
      <c r="BJ9" s="150" t="str">
        <f t="shared" si="42"/>
        <v>pentagone</v>
      </c>
      <c r="BK9" s="146">
        <f t="shared" si="66"/>
        <v>5</v>
      </c>
      <c r="BL9" s="147">
        <f t="shared" si="20"/>
        <v>5</v>
      </c>
      <c r="BM9" t="str">
        <f t="shared" si="21"/>
        <v>pentagone</v>
      </c>
      <c r="BN9" s="25">
        <f t="shared" si="22"/>
        <v>72</v>
      </c>
      <c r="BO9" t="str">
        <f t="shared" si="23"/>
        <v/>
      </c>
      <c r="BP9" t="str">
        <f t="shared" si="24"/>
        <v/>
      </c>
      <c r="BQ9" t="s">
        <v>989</v>
      </c>
      <c r="BR9" t="str">
        <f t="shared" si="25"/>
        <v>pentagone</v>
      </c>
      <c r="BU9">
        <f t="shared" si="67"/>
        <v>5</v>
      </c>
      <c r="BV9" t="s">
        <v>866</v>
      </c>
      <c r="BW9" s="141" t="s">
        <v>874</v>
      </c>
      <c r="BX9" t="s">
        <v>875</v>
      </c>
      <c r="CA9" t="str">
        <f t="shared" ref="CA9:CA70" si="73">CA8</f>
        <v>gone</v>
      </c>
      <c r="CB9">
        <f t="shared" si="68"/>
        <v>5</v>
      </c>
      <c r="CC9" t="s">
        <v>60</v>
      </c>
      <c r="CD9" s="147">
        <v>360</v>
      </c>
      <c r="CE9" s="179"/>
      <c r="CF9" s="179">
        <v>5</v>
      </c>
      <c r="CG9" t="s">
        <v>60</v>
      </c>
      <c r="CH9" s="25">
        <v>72</v>
      </c>
      <c r="CI9" s="25"/>
      <c r="CJ9" s="147">
        <v>5</v>
      </c>
      <c r="CK9" t="str">
        <f t="shared" si="43"/>
        <v>pentagone</v>
      </c>
      <c r="CL9">
        <f t="shared" si="44"/>
        <v>72</v>
      </c>
      <c r="CM9" t="s">
        <v>1</v>
      </c>
      <c r="CN9" t="s">
        <v>16</v>
      </c>
      <c r="CO9">
        <f t="shared" si="45"/>
        <v>0.4</v>
      </c>
      <c r="CP9" t="s">
        <v>16</v>
      </c>
      <c r="CQ9">
        <f t="shared" si="46"/>
        <v>1.2566370614359172</v>
      </c>
      <c r="CR9" t="s">
        <v>2</v>
      </c>
      <c r="CS9">
        <f t="shared" si="47"/>
        <v>144</v>
      </c>
      <c r="CT9">
        <f t="shared" si="48"/>
        <v>144</v>
      </c>
      <c r="CU9">
        <f t="shared" si="49"/>
        <v>1</v>
      </c>
      <c r="CV9">
        <v>360</v>
      </c>
      <c r="CW9">
        <f t="shared" si="50"/>
        <v>72</v>
      </c>
      <c r="CX9">
        <f t="shared" si="51"/>
        <v>720</v>
      </c>
      <c r="CZ9">
        <f t="shared" si="52"/>
        <v>10368000</v>
      </c>
      <c r="DA9">
        <f t="shared" si="53"/>
        <v>25920000</v>
      </c>
      <c r="DB9">
        <f t="shared" si="54"/>
        <v>5184000</v>
      </c>
      <c r="DD9">
        <f t="shared" si="26"/>
        <v>2</v>
      </c>
      <c r="DE9">
        <f t="shared" si="27"/>
        <v>5</v>
      </c>
      <c r="DG9" t="str">
        <f t="shared" si="55"/>
        <v>72°</v>
      </c>
      <c r="DH9" s="157">
        <v>5</v>
      </c>
      <c r="DJ9" t="s">
        <v>993</v>
      </c>
      <c r="DK9">
        <f t="shared" si="28"/>
        <v>2</v>
      </c>
      <c r="DL9" s="23" t="s">
        <v>17</v>
      </c>
      <c r="DM9">
        <f t="shared" si="29"/>
        <v>5</v>
      </c>
      <c r="DN9" t="s">
        <v>994</v>
      </c>
      <c r="DQ9" t="s">
        <v>993</v>
      </c>
      <c r="DR9">
        <f t="shared" si="56"/>
        <v>2</v>
      </c>
      <c r="DS9" s="23" t="s">
        <v>17</v>
      </c>
      <c r="DT9">
        <f t="shared" si="57"/>
        <v>5</v>
      </c>
      <c r="DU9" t="s">
        <v>994</v>
      </c>
      <c r="DV9" s="15" t="str">
        <f t="shared" si="30"/>
        <v xml:space="preserve"> π </v>
      </c>
      <c r="DW9" t="str">
        <f t="shared" si="31"/>
        <v/>
      </c>
      <c r="DX9" t="str">
        <f t="shared" si="32"/>
        <v/>
      </c>
      <c r="DY9" s="155" t="str">
        <f t="shared" si="58"/>
        <v/>
      </c>
      <c r="DZ9" s="15" t="s">
        <v>19</v>
      </c>
      <c r="EA9" s="15" t="str">
        <f t="shared" si="33"/>
        <v/>
      </c>
      <c r="EB9" s="154" t="str">
        <f t="shared" si="59"/>
        <v/>
      </c>
      <c r="EC9" s="15" t="str">
        <f t="shared" si="34"/>
        <v/>
      </c>
      <c r="ED9" s="15" t="s">
        <v>16</v>
      </c>
      <c r="EE9" s="15" t="str">
        <f t="shared" si="60"/>
        <v xml:space="preserve"> ( 2 / 5 )  π </v>
      </c>
      <c r="EF9" s="15" t="str">
        <f t="shared" si="35"/>
        <v xml:space="preserve"> ( 2 / 5 )  π </v>
      </c>
      <c r="EG9" s="15" t="s">
        <v>16</v>
      </c>
      <c r="EH9">
        <f t="shared" si="36"/>
        <v>0.4</v>
      </c>
      <c r="EI9" s="15" t="s">
        <v>15</v>
      </c>
      <c r="EJ9" s="15" t="s">
        <v>16</v>
      </c>
      <c r="EK9">
        <f t="shared" si="61"/>
        <v>1.2566370614359172</v>
      </c>
      <c r="EM9">
        <f t="shared" si="62"/>
        <v>1.2566370614359172</v>
      </c>
      <c r="EO9" t="str">
        <f t="shared" si="63"/>
        <v/>
      </c>
    </row>
    <row r="10" spans="2:145" ht="15.75" x14ac:dyDescent="0.25">
      <c r="B10" s="156" t="str">
        <f t="shared" si="3"/>
        <v>360 °</v>
      </c>
      <c r="D10" s="164">
        <f t="shared" si="37"/>
        <v>7</v>
      </c>
      <c r="E10" s="158" t="s">
        <v>62</v>
      </c>
      <c r="F10" s="165">
        <f t="shared" si="0"/>
        <v>8</v>
      </c>
      <c r="G10" s="166">
        <f t="shared" si="4"/>
        <v>45</v>
      </c>
      <c r="H10" s="166" t="s">
        <v>20</v>
      </c>
      <c r="I10" s="166" t="str">
        <f t="shared" si="5"/>
        <v>=</v>
      </c>
      <c r="J10" s="166" t="str">
        <f t="shared" si="6"/>
        <v xml:space="preserve"> ( 1 / 4 )  π </v>
      </c>
      <c r="K10" s="166" t="str">
        <f t="shared" si="7"/>
        <v>=</v>
      </c>
      <c r="L10" s="176">
        <f t="shared" si="8"/>
        <v>0.78539816339744828</v>
      </c>
      <c r="M10" s="167" t="str">
        <f t="shared" si="9"/>
        <v>rad</v>
      </c>
      <c r="O10" s="6">
        <v>1</v>
      </c>
      <c r="P10" s="206">
        <v>1</v>
      </c>
      <c r="Q10" s="206"/>
      <c r="R10" s="206">
        <f t="shared" si="10"/>
        <v>1</v>
      </c>
      <c r="S10" s="9">
        <v>1</v>
      </c>
      <c r="U10">
        <f t="shared" si="38"/>
        <v>1.5625E-2</v>
      </c>
      <c r="V10" s="207">
        <f>V9</f>
        <v>2</v>
      </c>
      <c r="W10" s="210">
        <f t="shared" si="11"/>
        <v>7.8125E-3</v>
      </c>
      <c r="X10" s="210"/>
      <c r="Y10" s="210"/>
      <c r="Z10" t="str">
        <f>IF(AH10=1,#REF!,"")</f>
        <v/>
      </c>
      <c r="AA10">
        <f t="shared" si="64"/>
        <v>6</v>
      </c>
      <c r="AB10">
        <v>360</v>
      </c>
      <c r="AC10">
        <f t="shared" si="12"/>
        <v>60</v>
      </c>
      <c r="AD10">
        <f t="shared" si="39"/>
        <v>60</v>
      </c>
      <c r="AE10">
        <f t="shared" si="13"/>
        <v>0</v>
      </c>
      <c r="AF10" t="str">
        <f t="shared" si="40"/>
        <v>0</v>
      </c>
      <c r="AG10">
        <f t="shared" si="14"/>
        <v>60</v>
      </c>
      <c r="AH10">
        <f t="shared" si="15"/>
        <v>0</v>
      </c>
      <c r="AI10">
        <f t="shared" si="16"/>
        <v>6</v>
      </c>
      <c r="AJ10" t="s">
        <v>866</v>
      </c>
      <c r="AK10" t="s">
        <v>877</v>
      </c>
      <c r="AQ10" t="str">
        <f t="shared" si="70"/>
        <v>gone</v>
      </c>
      <c r="AR10" t="s">
        <v>877</v>
      </c>
      <c r="AX10" t="s">
        <v>877</v>
      </c>
      <c r="AZ10" t="str">
        <f t="shared" si="71"/>
        <v>gone</v>
      </c>
      <c r="BA10">
        <f t="shared" si="72"/>
        <v>6</v>
      </c>
      <c r="BB10" t="str">
        <f t="shared" si="65"/>
        <v>hexagone</v>
      </c>
      <c r="BC10" t="s">
        <v>1097</v>
      </c>
      <c r="BD10" t="str">
        <f t="shared" si="69"/>
        <v>hexagone</v>
      </c>
      <c r="BE10" t="str">
        <f t="shared" si="17"/>
        <v>hexagone</v>
      </c>
      <c r="BF10" t="str">
        <f t="shared" si="18"/>
        <v>x</v>
      </c>
      <c r="BG10">
        <f t="shared" si="19"/>
        <v>6</v>
      </c>
      <c r="BH10" t="s">
        <v>61</v>
      </c>
      <c r="BI10" s="53" t="str">
        <f t="shared" si="41"/>
        <v>hexagone ou hexagone</v>
      </c>
      <c r="BJ10" s="150" t="str">
        <f t="shared" si="42"/>
        <v>hexagone</v>
      </c>
      <c r="BK10" s="146">
        <f t="shared" si="66"/>
        <v>6</v>
      </c>
      <c r="BL10" s="147">
        <f t="shared" si="20"/>
        <v>6</v>
      </c>
      <c r="BM10" t="str">
        <f t="shared" si="21"/>
        <v>hexagone</v>
      </c>
      <c r="BN10" s="25">
        <f t="shared" si="22"/>
        <v>60</v>
      </c>
      <c r="BO10" t="str">
        <f t="shared" si="23"/>
        <v/>
      </c>
      <c r="BP10" t="str">
        <f t="shared" si="24"/>
        <v/>
      </c>
      <c r="BQ10" t="s">
        <v>989</v>
      </c>
      <c r="BR10" t="str">
        <f t="shared" si="25"/>
        <v>hexagone</v>
      </c>
      <c r="BU10">
        <f t="shared" si="67"/>
        <v>6</v>
      </c>
      <c r="BV10" t="s">
        <v>866</v>
      </c>
      <c r="BW10" s="141" t="s">
        <v>876</v>
      </c>
      <c r="BX10" t="s">
        <v>877</v>
      </c>
      <c r="CA10" t="str">
        <f t="shared" si="73"/>
        <v>gone</v>
      </c>
      <c r="CB10">
        <f t="shared" si="68"/>
        <v>6</v>
      </c>
      <c r="CC10" t="s">
        <v>61</v>
      </c>
      <c r="CD10" s="147">
        <v>360</v>
      </c>
      <c r="CE10" s="179"/>
      <c r="CF10" s="179">
        <v>6</v>
      </c>
      <c r="CG10" t="s">
        <v>61</v>
      </c>
      <c r="CH10" s="25">
        <v>60</v>
      </c>
      <c r="CI10" s="25"/>
      <c r="CJ10" s="147">
        <v>6</v>
      </c>
      <c r="CK10" t="str">
        <f t="shared" si="43"/>
        <v>hexagone</v>
      </c>
      <c r="CL10">
        <f t="shared" si="44"/>
        <v>60</v>
      </c>
      <c r="CM10" t="s">
        <v>1</v>
      </c>
      <c r="CN10" t="s">
        <v>16</v>
      </c>
      <c r="CO10">
        <f t="shared" si="45"/>
        <v>0.33333333333333331</v>
      </c>
      <c r="CP10" t="s">
        <v>16</v>
      </c>
      <c r="CQ10">
        <f t="shared" si="46"/>
        <v>1.0471975511965976</v>
      </c>
      <c r="CR10" t="s">
        <v>2</v>
      </c>
      <c r="CS10">
        <f t="shared" si="47"/>
        <v>120</v>
      </c>
      <c r="CT10">
        <f t="shared" si="48"/>
        <v>120</v>
      </c>
      <c r="CU10">
        <f t="shared" si="49"/>
        <v>1</v>
      </c>
      <c r="CV10">
        <v>360</v>
      </c>
      <c r="CW10">
        <f t="shared" si="50"/>
        <v>120</v>
      </c>
      <c r="CX10">
        <f t="shared" si="51"/>
        <v>360</v>
      </c>
      <c r="CZ10">
        <f t="shared" si="52"/>
        <v>4320000</v>
      </c>
      <c r="DA10">
        <f t="shared" si="53"/>
        <v>12960000</v>
      </c>
      <c r="DB10">
        <f t="shared" si="54"/>
        <v>4320000</v>
      </c>
      <c r="DD10">
        <f t="shared" si="26"/>
        <v>1</v>
      </c>
      <c r="DE10">
        <f t="shared" si="27"/>
        <v>3</v>
      </c>
      <c r="DG10" t="str">
        <f t="shared" si="55"/>
        <v>60°</v>
      </c>
      <c r="DH10" s="157">
        <v>6</v>
      </c>
      <c r="DJ10" t="s">
        <v>993</v>
      </c>
      <c r="DK10">
        <f t="shared" si="28"/>
        <v>1</v>
      </c>
      <c r="DL10" s="23" t="s">
        <v>17</v>
      </c>
      <c r="DM10">
        <f t="shared" si="29"/>
        <v>3</v>
      </c>
      <c r="DN10" t="s">
        <v>994</v>
      </c>
      <c r="DQ10" t="s">
        <v>993</v>
      </c>
      <c r="DR10">
        <f t="shared" si="56"/>
        <v>1</v>
      </c>
      <c r="DS10" s="23" t="s">
        <v>17</v>
      </c>
      <c r="DT10">
        <f t="shared" si="57"/>
        <v>3</v>
      </c>
      <c r="DU10" t="s">
        <v>994</v>
      </c>
      <c r="DV10" s="15" t="str">
        <f t="shared" si="30"/>
        <v xml:space="preserve"> π </v>
      </c>
      <c r="DW10" t="str">
        <f t="shared" si="31"/>
        <v/>
      </c>
      <c r="DX10" t="str">
        <f t="shared" si="32"/>
        <v/>
      </c>
      <c r="DY10" s="155" t="str">
        <f t="shared" si="58"/>
        <v/>
      </c>
      <c r="DZ10" s="15" t="s">
        <v>19</v>
      </c>
      <c r="EA10" s="15" t="str">
        <f t="shared" si="33"/>
        <v/>
      </c>
      <c r="EB10" s="154" t="str">
        <f t="shared" si="59"/>
        <v/>
      </c>
      <c r="EC10" s="15" t="str">
        <f t="shared" si="34"/>
        <v/>
      </c>
      <c r="ED10" s="15" t="s">
        <v>16</v>
      </c>
      <c r="EE10" s="15" t="str">
        <f t="shared" si="60"/>
        <v xml:space="preserve"> ( 1 / 3 )  π </v>
      </c>
      <c r="EF10" s="15" t="str">
        <f t="shared" si="35"/>
        <v xml:space="preserve"> ( 1 / 3 )  π </v>
      </c>
      <c r="EG10" s="15" t="s">
        <v>16</v>
      </c>
      <c r="EH10">
        <f t="shared" si="36"/>
        <v>0.33333333333333331</v>
      </c>
      <c r="EI10" s="15" t="s">
        <v>15</v>
      </c>
      <c r="EJ10" s="15" t="s">
        <v>16</v>
      </c>
      <c r="EK10">
        <f t="shared" si="61"/>
        <v>1.0471975511965976</v>
      </c>
      <c r="EM10">
        <f t="shared" si="62"/>
        <v>1.0471975511965976</v>
      </c>
      <c r="EO10" t="str">
        <f t="shared" si="63"/>
        <v/>
      </c>
    </row>
    <row r="11" spans="2:145" ht="15.75" x14ac:dyDescent="0.25">
      <c r="B11" s="152" t="str">
        <f t="shared" si="3"/>
        <v>360 °</v>
      </c>
      <c r="D11" s="168">
        <f t="shared" si="37"/>
        <v>8</v>
      </c>
      <c r="E11" s="159" t="s">
        <v>884</v>
      </c>
      <c r="F11" s="169">
        <f t="shared" si="0"/>
        <v>9</v>
      </c>
      <c r="G11" s="170">
        <f t="shared" si="4"/>
        <v>40</v>
      </c>
      <c r="H11" s="170" t="s">
        <v>20</v>
      </c>
      <c r="I11" s="170" t="str">
        <f t="shared" si="5"/>
        <v>=</v>
      </c>
      <c r="J11" s="170" t="str">
        <f t="shared" si="6"/>
        <v xml:space="preserve"> ( 2 / 9 )  π </v>
      </c>
      <c r="K11" s="170" t="str">
        <f t="shared" si="7"/>
        <v>=</v>
      </c>
      <c r="L11" s="177">
        <f t="shared" si="8"/>
        <v>0.69813170079773179</v>
      </c>
      <c r="M11" s="171" t="str">
        <f t="shared" si="9"/>
        <v>rad</v>
      </c>
      <c r="O11" s="6"/>
      <c r="P11" s="206"/>
      <c r="Q11" s="206">
        <v>1</v>
      </c>
      <c r="R11" s="206">
        <f t="shared" si="10"/>
        <v>1</v>
      </c>
      <c r="S11" s="9">
        <v>1</v>
      </c>
      <c r="U11">
        <f t="shared" ref="U11:U12" si="74">W10</f>
        <v>7.8125E-3</v>
      </c>
      <c r="V11" s="207">
        <f>V10</f>
        <v>2</v>
      </c>
      <c r="W11" s="210">
        <f t="shared" si="11"/>
        <v>3.90625E-3</v>
      </c>
      <c r="X11" s="210"/>
      <c r="Y11" s="210"/>
      <c r="Z11" t="e">
        <f>IF(AH11=1,#REF!,"")</f>
        <v>#REF!</v>
      </c>
      <c r="AA11">
        <f t="shared" si="64"/>
        <v>7</v>
      </c>
      <c r="AB11">
        <v>360</v>
      </c>
      <c r="AC11">
        <f t="shared" si="12"/>
        <v>51.428571428571431</v>
      </c>
      <c r="AD11">
        <f t="shared" si="39"/>
        <v>51</v>
      </c>
      <c r="AE11">
        <f t="shared" si="13"/>
        <v>0.4285714285714306</v>
      </c>
      <c r="AF11" t="str">
        <f t="shared" si="40"/>
        <v>0,4285714</v>
      </c>
      <c r="AG11">
        <f t="shared" si="14"/>
        <v>51.428571400000003</v>
      </c>
      <c r="AH11">
        <f t="shared" si="15"/>
        <v>1</v>
      </c>
      <c r="AI11">
        <f t="shared" si="16"/>
        <v>7</v>
      </c>
      <c r="AJ11" t="s">
        <v>866</v>
      </c>
      <c r="AK11" t="s">
        <v>879</v>
      </c>
      <c r="AQ11" t="str">
        <f t="shared" si="70"/>
        <v>gone</v>
      </c>
      <c r="AR11" t="s">
        <v>879</v>
      </c>
      <c r="AX11" t="s">
        <v>879</v>
      </c>
      <c r="AZ11" t="str">
        <f t="shared" si="71"/>
        <v>gone</v>
      </c>
      <c r="BA11">
        <f t="shared" si="72"/>
        <v>7</v>
      </c>
      <c r="BB11" t="str">
        <f t="shared" si="65"/>
        <v>heptagone</v>
      </c>
      <c r="BC11" t="s">
        <v>1097</v>
      </c>
      <c r="BD11" t="str">
        <f t="shared" si="69"/>
        <v>heptagone</v>
      </c>
      <c r="BE11" t="str">
        <f t="shared" si="17"/>
        <v>heptagone</v>
      </c>
      <c r="BF11" t="str">
        <f t="shared" si="18"/>
        <v/>
      </c>
      <c r="BG11" t="str">
        <f t="shared" si="19"/>
        <v/>
      </c>
      <c r="BH11" t="s">
        <v>57</v>
      </c>
      <c r="BI11" s="53" t="str">
        <f t="shared" si="41"/>
        <v>heptagone ou heptagone</v>
      </c>
      <c r="BJ11" s="150" t="str">
        <f t="shared" si="42"/>
        <v>heptagone</v>
      </c>
      <c r="BK11" s="146">
        <f t="shared" si="66"/>
        <v>7</v>
      </c>
      <c r="BL11" s="147" t="str">
        <f t="shared" si="20"/>
        <v/>
      </c>
      <c r="BM11" t="str">
        <f t="shared" si="21"/>
        <v/>
      </c>
      <c r="BN11" s="25" t="str">
        <f t="shared" si="22"/>
        <v/>
      </c>
      <c r="BO11" t="str">
        <f t="shared" si="23"/>
        <v>heptagone</v>
      </c>
      <c r="BP11">
        <f t="shared" si="24"/>
        <v>51.428571428571431</v>
      </c>
      <c r="BQ11" t="s">
        <v>989</v>
      </c>
      <c r="BR11" t="str">
        <f t="shared" si="25"/>
        <v>Polygone non régulier</v>
      </c>
      <c r="BU11">
        <f t="shared" si="67"/>
        <v>7</v>
      </c>
      <c r="BV11" t="s">
        <v>866</v>
      </c>
      <c r="BW11" s="141" t="s">
        <v>878</v>
      </c>
      <c r="BX11" t="s">
        <v>879</v>
      </c>
      <c r="CA11" t="str">
        <f t="shared" si="73"/>
        <v>gone</v>
      </c>
      <c r="CB11">
        <f t="shared" si="68"/>
        <v>7</v>
      </c>
      <c r="CC11" t="s">
        <v>57</v>
      </c>
      <c r="CD11" s="147">
        <v>360</v>
      </c>
      <c r="CE11" s="179"/>
      <c r="CF11" s="179">
        <v>8</v>
      </c>
      <c r="CG11" t="s">
        <v>62</v>
      </c>
      <c r="CH11" s="25">
        <v>45</v>
      </c>
      <c r="CI11" s="25"/>
      <c r="CJ11" s="147">
        <v>8</v>
      </c>
      <c r="CK11" t="str">
        <f t="shared" si="43"/>
        <v>octogone</v>
      </c>
      <c r="CL11">
        <f t="shared" si="44"/>
        <v>45</v>
      </c>
      <c r="CM11" t="s">
        <v>1</v>
      </c>
      <c r="CN11" t="s">
        <v>16</v>
      </c>
      <c r="CO11">
        <f t="shared" si="45"/>
        <v>0.25</v>
      </c>
      <c r="CP11" t="s">
        <v>16</v>
      </c>
      <c r="CQ11">
        <f t="shared" si="46"/>
        <v>0.78539816339744828</v>
      </c>
      <c r="CR11" t="s">
        <v>2</v>
      </c>
      <c r="CS11">
        <f t="shared" si="47"/>
        <v>90</v>
      </c>
      <c r="CT11">
        <f t="shared" si="48"/>
        <v>90</v>
      </c>
      <c r="CU11">
        <f t="shared" si="49"/>
        <v>1</v>
      </c>
      <c r="CV11">
        <v>360</v>
      </c>
      <c r="CW11">
        <f t="shared" si="50"/>
        <v>90</v>
      </c>
      <c r="CX11">
        <f t="shared" si="51"/>
        <v>360</v>
      </c>
      <c r="CZ11">
        <f t="shared" si="52"/>
        <v>3240000</v>
      </c>
      <c r="DA11">
        <f t="shared" si="53"/>
        <v>12960000</v>
      </c>
      <c r="DB11">
        <f t="shared" si="54"/>
        <v>3240000</v>
      </c>
      <c r="DD11">
        <f t="shared" si="26"/>
        <v>1</v>
      </c>
      <c r="DE11">
        <f t="shared" si="27"/>
        <v>4</v>
      </c>
      <c r="DG11" t="str">
        <f t="shared" si="55"/>
        <v>45°</v>
      </c>
      <c r="DH11" s="157">
        <v>8</v>
      </c>
      <c r="DJ11" t="s">
        <v>993</v>
      </c>
      <c r="DK11">
        <f t="shared" si="28"/>
        <v>1</v>
      </c>
      <c r="DL11" s="23" t="s">
        <v>17</v>
      </c>
      <c r="DM11">
        <f t="shared" si="29"/>
        <v>4</v>
      </c>
      <c r="DN11" t="s">
        <v>994</v>
      </c>
      <c r="DQ11" t="s">
        <v>993</v>
      </c>
      <c r="DR11">
        <f t="shared" si="56"/>
        <v>1</v>
      </c>
      <c r="DS11" s="23" t="s">
        <v>17</v>
      </c>
      <c r="DT11">
        <f t="shared" si="57"/>
        <v>4</v>
      </c>
      <c r="DU11" t="s">
        <v>994</v>
      </c>
      <c r="DV11" s="15" t="str">
        <f t="shared" si="30"/>
        <v xml:space="preserve"> π </v>
      </c>
      <c r="DW11" t="str">
        <f t="shared" si="31"/>
        <v/>
      </c>
      <c r="DX11" t="str">
        <f t="shared" si="32"/>
        <v/>
      </c>
      <c r="DY11" s="155" t="str">
        <f t="shared" si="58"/>
        <v/>
      </c>
      <c r="DZ11" s="15" t="s">
        <v>19</v>
      </c>
      <c r="EA11" s="15" t="str">
        <f t="shared" si="33"/>
        <v/>
      </c>
      <c r="EB11" s="154" t="str">
        <f t="shared" si="59"/>
        <v/>
      </c>
      <c r="EC11" s="15" t="str">
        <f t="shared" si="34"/>
        <v/>
      </c>
      <c r="ED11" s="15" t="s">
        <v>16</v>
      </c>
      <c r="EE11" s="15" t="str">
        <f t="shared" si="60"/>
        <v xml:space="preserve"> ( 1 / 4 )  π </v>
      </c>
      <c r="EF11" s="15" t="str">
        <f t="shared" si="35"/>
        <v xml:space="preserve"> ( 1 / 4 )  π </v>
      </c>
      <c r="EG11" s="15" t="s">
        <v>16</v>
      </c>
      <c r="EH11">
        <f t="shared" si="36"/>
        <v>0.25</v>
      </c>
      <c r="EI11" s="15" t="s">
        <v>15</v>
      </c>
      <c r="EJ11" s="15" t="s">
        <v>16</v>
      </c>
      <c r="EK11">
        <f t="shared" si="61"/>
        <v>0.78539816339744828</v>
      </c>
      <c r="EM11">
        <f t="shared" si="62"/>
        <v>0.78539816339744828</v>
      </c>
      <c r="EO11" t="str">
        <f t="shared" si="63"/>
        <v/>
      </c>
    </row>
    <row r="12" spans="2:145" ht="15.75" x14ac:dyDescent="0.25">
      <c r="B12" s="156" t="str">
        <f t="shared" si="3"/>
        <v>360 °</v>
      </c>
      <c r="D12" s="164">
        <f t="shared" si="37"/>
        <v>9</v>
      </c>
      <c r="E12" s="158" t="s">
        <v>63</v>
      </c>
      <c r="F12" s="165">
        <f t="shared" si="0"/>
        <v>10</v>
      </c>
      <c r="G12" s="166">
        <f t="shared" si="4"/>
        <v>36</v>
      </c>
      <c r="H12" s="166" t="s">
        <v>20</v>
      </c>
      <c r="I12" s="166" t="str">
        <f t="shared" si="5"/>
        <v>=</v>
      </c>
      <c r="J12" s="166" t="str">
        <f t="shared" si="6"/>
        <v xml:space="preserve"> ( 1 / 5 )  π </v>
      </c>
      <c r="K12" s="166" t="str">
        <f t="shared" si="7"/>
        <v>=</v>
      </c>
      <c r="L12" s="176">
        <f t="shared" si="8"/>
        <v>0.62831853071795862</v>
      </c>
      <c r="M12" s="167" t="str">
        <f t="shared" si="9"/>
        <v>rad</v>
      </c>
      <c r="O12" s="6">
        <v>1</v>
      </c>
      <c r="P12" s="206">
        <v>1</v>
      </c>
      <c r="Q12" s="206"/>
      <c r="R12" s="206">
        <f t="shared" si="10"/>
        <v>1</v>
      </c>
      <c r="S12" s="9">
        <v>1</v>
      </c>
      <c r="U12">
        <f t="shared" si="74"/>
        <v>3.90625E-3</v>
      </c>
      <c r="V12" s="207">
        <f>V11</f>
        <v>2</v>
      </c>
      <c r="W12" s="210">
        <f t="shared" si="11"/>
        <v>1.953125E-3</v>
      </c>
      <c r="X12" s="210"/>
      <c r="Y12" s="210"/>
      <c r="Z12" t="str">
        <f>IF(AH12=1,#REF!,"")</f>
        <v/>
      </c>
      <c r="AA12">
        <f t="shared" si="64"/>
        <v>8</v>
      </c>
      <c r="AB12">
        <v>360</v>
      </c>
      <c r="AC12">
        <f t="shared" si="12"/>
        <v>45</v>
      </c>
      <c r="AD12">
        <f t="shared" si="39"/>
        <v>45</v>
      </c>
      <c r="AE12">
        <f t="shared" si="13"/>
        <v>0</v>
      </c>
      <c r="AF12" t="str">
        <f t="shared" si="40"/>
        <v>0</v>
      </c>
      <c r="AG12">
        <f t="shared" si="14"/>
        <v>45</v>
      </c>
      <c r="AH12">
        <f t="shared" si="15"/>
        <v>0</v>
      </c>
      <c r="AI12">
        <f t="shared" si="16"/>
        <v>8</v>
      </c>
      <c r="AJ12" t="s">
        <v>866</v>
      </c>
      <c r="AK12" t="s">
        <v>881</v>
      </c>
      <c r="AQ12" t="str">
        <f t="shared" si="70"/>
        <v>gone</v>
      </c>
      <c r="AR12" t="s">
        <v>881</v>
      </c>
      <c r="AX12" t="s">
        <v>881</v>
      </c>
      <c r="AZ12" t="str">
        <f t="shared" si="71"/>
        <v>gone</v>
      </c>
      <c r="BA12">
        <f t="shared" si="72"/>
        <v>8</v>
      </c>
      <c r="BB12" t="str">
        <f t="shared" si="65"/>
        <v>octogone</v>
      </c>
      <c r="BC12" t="s">
        <v>1097</v>
      </c>
      <c r="BD12" t="str">
        <f t="shared" si="69"/>
        <v>octogone</v>
      </c>
      <c r="BE12" t="str">
        <f t="shared" si="17"/>
        <v>octogone</v>
      </c>
      <c r="BF12" t="str">
        <f t="shared" si="18"/>
        <v>x</v>
      </c>
      <c r="BG12">
        <f t="shared" si="19"/>
        <v>8</v>
      </c>
      <c r="BH12" t="s">
        <v>62</v>
      </c>
      <c r="BI12" s="53" t="str">
        <f t="shared" si="41"/>
        <v>octogone ou octogone</v>
      </c>
      <c r="BJ12" s="150" t="str">
        <f t="shared" si="42"/>
        <v>octogone</v>
      </c>
      <c r="BK12" s="146">
        <f t="shared" si="66"/>
        <v>8</v>
      </c>
      <c r="BL12" s="147">
        <f t="shared" si="20"/>
        <v>8</v>
      </c>
      <c r="BM12" t="str">
        <f t="shared" si="21"/>
        <v>octogone</v>
      </c>
      <c r="BN12" s="25">
        <f t="shared" si="22"/>
        <v>45</v>
      </c>
      <c r="BO12" t="str">
        <f t="shared" si="23"/>
        <v/>
      </c>
      <c r="BP12" t="str">
        <f t="shared" si="24"/>
        <v/>
      </c>
      <c r="BQ12" t="s">
        <v>989</v>
      </c>
      <c r="BR12" t="str">
        <f t="shared" si="25"/>
        <v>octogone</v>
      </c>
      <c r="BU12">
        <f t="shared" si="67"/>
        <v>8</v>
      </c>
      <c r="BV12" t="s">
        <v>866</v>
      </c>
      <c r="BW12" s="141" t="s">
        <v>880</v>
      </c>
      <c r="BX12" t="s">
        <v>881</v>
      </c>
      <c r="CA12" t="str">
        <f t="shared" si="73"/>
        <v>gone</v>
      </c>
      <c r="CB12">
        <f t="shared" si="68"/>
        <v>8</v>
      </c>
      <c r="CC12" t="s">
        <v>62</v>
      </c>
      <c r="CD12" s="147">
        <v>360</v>
      </c>
      <c r="CE12" s="179"/>
      <c r="CF12" s="179">
        <v>9</v>
      </c>
      <c r="CG12" t="s">
        <v>884</v>
      </c>
      <c r="CH12" s="25">
        <v>40</v>
      </c>
      <c r="CI12" s="25"/>
      <c r="CJ12" s="147">
        <v>9</v>
      </c>
      <c r="CK12" t="str">
        <f t="shared" si="43"/>
        <v>ennéagone (appelé à tort nonagone)</v>
      </c>
      <c r="CL12">
        <f t="shared" si="44"/>
        <v>40</v>
      </c>
      <c r="CM12" t="s">
        <v>1</v>
      </c>
      <c r="CN12" t="s">
        <v>16</v>
      </c>
      <c r="CO12">
        <f t="shared" si="45"/>
        <v>0.22222222222222221</v>
      </c>
      <c r="CP12" t="s">
        <v>16</v>
      </c>
      <c r="CQ12">
        <f t="shared" si="46"/>
        <v>0.69813170079773179</v>
      </c>
      <c r="CR12" t="s">
        <v>2</v>
      </c>
      <c r="CS12">
        <f t="shared" si="47"/>
        <v>80</v>
      </c>
      <c r="CT12">
        <f t="shared" si="48"/>
        <v>80</v>
      </c>
      <c r="CU12">
        <f t="shared" si="49"/>
        <v>1</v>
      </c>
      <c r="CV12">
        <v>360</v>
      </c>
      <c r="CW12">
        <f t="shared" si="50"/>
        <v>40</v>
      </c>
      <c r="CX12">
        <f t="shared" si="51"/>
        <v>720</v>
      </c>
      <c r="CZ12">
        <f t="shared" si="52"/>
        <v>5760000</v>
      </c>
      <c r="DA12">
        <f t="shared" si="53"/>
        <v>25920000</v>
      </c>
      <c r="DB12">
        <f t="shared" si="54"/>
        <v>2880000</v>
      </c>
      <c r="DD12">
        <f t="shared" si="26"/>
        <v>2</v>
      </c>
      <c r="DE12">
        <f t="shared" si="27"/>
        <v>9</v>
      </c>
      <c r="DG12" t="str">
        <f t="shared" si="55"/>
        <v>40°</v>
      </c>
      <c r="DH12" s="157">
        <v>9</v>
      </c>
      <c r="DJ12" t="s">
        <v>993</v>
      </c>
      <c r="DK12">
        <f t="shared" si="28"/>
        <v>2</v>
      </c>
      <c r="DL12" s="23" t="s">
        <v>17</v>
      </c>
      <c r="DM12">
        <f t="shared" si="29"/>
        <v>9</v>
      </c>
      <c r="DN12" t="s">
        <v>994</v>
      </c>
      <c r="DQ12" t="s">
        <v>993</v>
      </c>
      <c r="DR12">
        <f t="shared" si="56"/>
        <v>2</v>
      </c>
      <c r="DS12" s="23" t="s">
        <v>17</v>
      </c>
      <c r="DT12">
        <f t="shared" si="57"/>
        <v>9</v>
      </c>
      <c r="DU12" t="s">
        <v>994</v>
      </c>
      <c r="DV12" s="15" t="str">
        <f t="shared" si="30"/>
        <v xml:space="preserve"> π </v>
      </c>
      <c r="DW12" t="str">
        <f t="shared" si="31"/>
        <v/>
      </c>
      <c r="DX12" t="str">
        <f t="shared" si="32"/>
        <v/>
      </c>
      <c r="DY12" s="155" t="str">
        <f t="shared" si="58"/>
        <v/>
      </c>
      <c r="DZ12" s="15" t="s">
        <v>19</v>
      </c>
      <c r="EA12" s="15" t="str">
        <f t="shared" si="33"/>
        <v/>
      </c>
      <c r="EB12" s="154" t="str">
        <f t="shared" si="59"/>
        <v/>
      </c>
      <c r="EC12" s="15" t="str">
        <f t="shared" si="34"/>
        <v/>
      </c>
      <c r="ED12" s="15" t="s">
        <v>16</v>
      </c>
      <c r="EE12" s="15" t="str">
        <f t="shared" si="60"/>
        <v xml:space="preserve"> ( 2 / 9 )  π </v>
      </c>
      <c r="EF12" s="15" t="str">
        <f t="shared" si="35"/>
        <v xml:space="preserve"> ( 2 / 9 )  π </v>
      </c>
      <c r="EG12" s="15" t="s">
        <v>16</v>
      </c>
      <c r="EH12">
        <f t="shared" si="36"/>
        <v>0.22222222222222221</v>
      </c>
      <c r="EI12" s="15" t="s">
        <v>15</v>
      </c>
      <c r="EJ12" s="15" t="s">
        <v>16</v>
      </c>
      <c r="EK12">
        <f t="shared" si="61"/>
        <v>0.69813170079773179</v>
      </c>
      <c r="EM12">
        <f t="shared" si="62"/>
        <v>0.69813170079773179</v>
      </c>
      <c r="EO12" t="str">
        <f t="shared" si="63"/>
        <v/>
      </c>
    </row>
    <row r="13" spans="2:145" ht="15.75" x14ac:dyDescent="0.25">
      <c r="B13" s="152" t="str">
        <f t="shared" si="3"/>
        <v>360 °</v>
      </c>
      <c r="D13" s="168">
        <f t="shared" si="37"/>
        <v>10</v>
      </c>
      <c r="E13" s="159" t="s">
        <v>65</v>
      </c>
      <c r="F13" s="169">
        <f t="shared" si="0"/>
        <v>12</v>
      </c>
      <c r="G13" s="170">
        <f t="shared" si="4"/>
        <v>30</v>
      </c>
      <c r="H13" s="170" t="s">
        <v>20</v>
      </c>
      <c r="I13" s="170" t="str">
        <f t="shared" si="5"/>
        <v>=</v>
      </c>
      <c r="J13" s="170" t="str">
        <f t="shared" si="6"/>
        <v xml:space="preserve"> ( 1 / 6 )  π </v>
      </c>
      <c r="K13" s="170" t="str">
        <f t="shared" si="7"/>
        <v>=</v>
      </c>
      <c r="L13" s="177">
        <f t="shared" si="8"/>
        <v>0.52359877559829882</v>
      </c>
      <c r="M13" s="171" t="str">
        <f t="shared" si="9"/>
        <v>rad</v>
      </c>
      <c r="O13" s="6">
        <v>1</v>
      </c>
      <c r="P13" s="206">
        <v>1</v>
      </c>
      <c r="Q13" s="206"/>
      <c r="R13" s="206">
        <f t="shared" si="10"/>
        <v>1</v>
      </c>
      <c r="S13" s="9">
        <v>1</v>
      </c>
      <c r="U13">
        <f t="shared" ref="U13:U15" si="75">W12</f>
        <v>1.953125E-3</v>
      </c>
      <c r="V13" s="207">
        <f t="shared" ref="V13:V15" si="76">V12</f>
        <v>2</v>
      </c>
      <c r="W13" s="210">
        <f t="shared" si="11"/>
        <v>9.765625E-4</v>
      </c>
      <c r="X13" s="210"/>
      <c r="Y13" s="210"/>
      <c r="Z13" t="str">
        <f>IF(AH13=1,#REF!,"")</f>
        <v/>
      </c>
      <c r="AA13">
        <f t="shared" si="64"/>
        <v>9</v>
      </c>
      <c r="AB13">
        <v>360</v>
      </c>
      <c r="AC13">
        <f t="shared" si="12"/>
        <v>40</v>
      </c>
      <c r="AD13">
        <f t="shared" si="39"/>
        <v>40</v>
      </c>
      <c r="AE13">
        <f t="shared" si="13"/>
        <v>0</v>
      </c>
      <c r="AF13" t="str">
        <f t="shared" si="40"/>
        <v>0</v>
      </c>
      <c r="AG13">
        <f t="shared" si="14"/>
        <v>40</v>
      </c>
      <c r="AH13">
        <f t="shared" si="15"/>
        <v>0</v>
      </c>
      <c r="AI13">
        <f t="shared" si="16"/>
        <v>9</v>
      </c>
      <c r="AJ13" t="s">
        <v>866</v>
      </c>
      <c r="AK13" t="s">
        <v>883</v>
      </c>
      <c r="AQ13" t="str">
        <f t="shared" si="70"/>
        <v>gone</v>
      </c>
      <c r="AR13" t="s">
        <v>883</v>
      </c>
      <c r="AX13" t="s">
        <v>883</v>
      </c>
      <c r="AZ13" t="str">
        <f t="shared" si="71"/>
        <v>gone</v>
      </c>
      <c r="BA13">
        <f t="shared" si="72"/>
        <v>9</v>
      </c>
      <c r="BB13" t="str">
        <f t="shared" si="65"/>
        <v>ennéagone</v>
      </c>
      <c r="BC13" t="s">
        <v>1097</v>
      </c>
      <c r="BD13" t="str">
        <f t="shared" si="69"/>
        <v>ennéagone</v>
      </c>
      <c r="BE13" t="str">
        <f t="shared" si="17"/>
        <v>ennéagone (appelé à tort nonagone)</v>
      </c>
      <c r="BF13" t="str">
        <f t="shared" si="18"/>
        <v>x</v>
      </c>
      <c r="BG13">
        <f t="shared" si="19"/>
        <v>9</v>
      </c>
      <c r="BH13" t="s">
        <v>884</v>
      </c>
      <c r="BI13" s="53" t="str">
        <f t="shared" si="41"/>
        <v>ennéagone ou ennéagone</v>
      </c>
      <c r="BJ13" s="150" t="str">
        <f t="shared" si="42"/>
        <v>ennéagone (appelé à tort nonagone)</v>
      </c>
      <c r="BK13" s="146">
        <f t="shared" si="66"/>
        <v>9</v>
      </c>
      <c r="BL13" s="147">
        <f t="shared" si="20"/>
        <v>9</v>
      </c>
      <c r="BM13" t="str">
        <f t="shared" si="21"/>
        <v>ennéagone (appelé à tort nonagone)</v>
      </c>
      <c r="BN13" s="25">
        <f t="shared" si="22"/>
        <v>40</v>
      </c>
      <c r="BO13" t="str">
        <f t="shared" si="23"/>
        <v/>
      </c>
      <c r="BP13" t="str">
        <f t="shared" si="24"/>
        <v/>
      </c>
      <c r="BQ13" t="s">
        <v>989</v>
      </c>
      <c r="BR13" t="str">
        <f t="shared" si="25"/>
        <v>ennéagone (appelé à tort nonagone)</v>
      </c>
      <c r="BU13">
        <f t="shared" si="67"/>
        <v>9</v>
      </c>
      <c r="BV13" t="s">
        <v>866</v>
      </c>
      <c r="BW13" s="141" t="s">
        <v>882</v>
      </c>
      <c r="BX13" t="s">
        <v>883</v>
      </c>
      <c r="CA13" t="str">
        <f t="shared" si="73"/>
        <v>gone</v>
      </c>
      <c r="CB13">
        <f t="shared" si="68"/>
        <v>9</v>
      </c>
      <c r="CC13" t="s">
        <v>884</v>
      </c>
      <c r="CD13" s="147">
        <v>360</v>
      </c>
      <c r="CE13" s="179"/>
      <c r="CF13" s="179">
        <v>10</v>
      </c>
      <c r="CG13" t="s">
        <v>63</v>
      </c>
      <c r="CH13" s="25">
        <v>36</v>
      </c>
      <c r="CI13" s="25"/>
      <c r="CJ13" s="147">
        <v>10</v>
      </c>
      <c r="CK13" t="str">
        <f t="shared" si="43"/>
        <v>décagone</v>
      </c>
      <c r="CL13">
        <f t="shared" si="44"/>
        <v>36</v>
      </c>
      <c r="CM13" t="s">
        <v>1</v>
      </c>
      <c r="CN13" t="s">
        <v>16</v>
      </c>
      <c r="CO13">
        <f t="shared" si="45"/>
        <v>0.2</v>
      </c>
      <c r="CP13" t="s">
        <v>16</v>
      </c>
      <c r="CQ13">
        <f t="shared" si="46"/>
        <v>0.62831853071795862</v>
      </c>
      <c r="CR13" t="s">
        <v>2</v>
      </c>
      <c r="CS13">
        <f t="shared" si="47"/>
        <v>72</v>
      </c>
      <c r="CT13">
        <f t="shared" si="48"/>
        <v>72</v>
      </c>
      <c r="CU13">
        <f t="shared" si="49"/>
        <v>1</v>
      </c>
      <c r="CV13">
        <v>360</v>
      </c>
      <c r="CW13">
        <f t="shared" si="50"/>
        <v>72</v>
      </c>
      <c r="CX13">
        <f t="shared" si="51"/>
        <v>360</v>
      </c>
      <c r="CZ13">
        <f t="shared" si="52"/>
        <v>2592000</v>
      </c>
      <c r="DA13">
        <f t="shared" si="53"/>
        <v>12960000</v>
      </c>
      <c r="DB13">
        <f t="shared" si="54"/>
        <v>2592000</v>
      </c>
      <c r="DD13">
        <f t="shared" si="26"/>
        <v>1</v>
      </c>
      <c r="DE13">
        <f t="shared" si="27"/>
        <v>5</v>
      </c>
      <c r="DG13" t="str">
        <f t="shared" si="55"/>
        <v>36°</v>
      </c>
      <c r="DH13" s="157">
        <v>10</v>
      </c>
      <c r="DJ13" t="s">
        <v>993</v>
      </c>
      <c r="DK13">
        <f t="shared" si="28"/>
        <v>1</v>
      </c>
      <c r="DL13" s="23" t="s">
        <v>17</v>
      </c>
      <c r="DM13">
        <f t="shared" si="29"/>
        <v>5</v>
      </c>
      <c r="DN13" t="s">
        <v>994</v>
      </c>
      <c r="DQ13" t="s">
        <v>993</v>
      </c>
      <c r="DR13">
        <f t="shared" si="56"/>
        <v>1</v>
      </c>
      <c r="DS13" s="23" t="s">
        <v>17</v>
      </c>
      <c r="DT13">
        <f t="shared" si="57"/>
        <v>5</v>
      </c>
      <c r="DU13" t="s">
        <v>994</v>
      </c>
      <c r="DV13" s="15" t="str">
        <f t="shared" si="30"/>
        <v xml:space="preserve"> π </v>
      </c>
      <c r="DW13" t="str">
        <f t="shared" si="31"/>
        <v/>
      </c>
      <c r="DX13" t="str">
        <f t="shared" si="32"/>
        <v/>
      </c>
      <c r="DY13" s="155" t="str">
        <f t="shared" si="58"/>
        <v/>
      </c>
      <c r="DZ13" s="15" t="s">
        <v>19</v>
      </c>
      <c r="EA13" s="15" t="str">
        <f t="shared" si="33"/>
        <v/>
      </c>
      <c r="EB13" s="154" t="str">
        <f t="shared" si="59"/>
        <v/>
      </c>
      <c r="EC13" s="15" t="str">
        <f t="shared" si="34"/>
        <v/>
      </c>
      <c r="ED13" s="15" t="s">
        <v>16</v>
      </c>
      <c r="EE13" s="15" t="str">
        <f t="shared" si="60"/>
        <v xml:space="preserve"> ( 1 / 5 )  π </v>
      </c>
      <c r="EF13" s="15" t="str">
        <f t="shared" si="35"/>
        <v xml:space="preserve"> ( 1 / 5 )  π </v>
      </c>
      <c r="EG13" s="15" t="s">
        <v>16</v>
      </c>
      <c r="EH13">
        <f t="shared" si="36"/>
        <v>0.2</v>
      </c>
      <c r="EI13" s="15" t="s">
        <v>15</v>
      </c>
      <c r="EJ13" s="15" t="s">
        <v>16</v>
      </c>
      <c r="EK13">
        <f t="shared" si="61"/>
        <v>0.62831853071795862</v>
      </c>
      <c r="EM13">
        <f t="shared" si="62"/>
        <v>0.62831853071795862</v>
      </c>
      <c r="EO13" t="str">
        <f t="shared" si="63"/>
        <v/>
      </c>
    </row>
    <row r="14" spans="2:145" ht="15.75" x14ac:dyDescent="0.25">
      <c r="B14" s="156" t="str">
        <f t="shared" si="3"/>
        <v>360 °</v>
      </c>
      <c r="D14" s="164">
        <f t="shared" si="37"/>
        <v>11</v>
      </c>
      <c r="E14" s="158" t="s">
        <v>68</v>
      </c>
      <c r="F14" s="165">
        <f t="shared" si="0"/>
        <v>15</v>
      </c>
      <c r="G14" s="166">
        <f t="shared" ref="G14:G37" si="77">CL15</f>
        <v>24</v>
      </c>
      <c r="H14" s="166" t="s">
        <v>20</v>
      </c>
      <c r="I14" s="166" t="str">
        <f t="shared" ref="I14:I37" si="78">CN15</f>
        <v>=</v>
      </c>
      <c r="J14" s="166" t="str">
        <f t="shared" si="6"/>
        <v xml:space="preserve"> ( 2 / 15 )  π </v>
      </c>
      <c r="K14" s="166" t="str">
        <f t="shared" si="7"/>
        <v>=</v>
      </c>
      <c r="L14" s="176">
        <f t="shared" si="8"/>
        <v>0.41887902047863906</v>
      </c>
      <c r="M14" s="167" t="str">
        <f t="shared" si="9"/>
        <v>rad</v>
      </c>
      <c r="O14" s="6">
        <v>1</v>
      </c>
      <c r="P14" s="206">
        <v>1</v>
      </c>
      <c r="Q14" s="206"/>
      <c r="R14" s="206">
        <f t="shared" si="10"/>
        <v>1</v>
      </c>
      <c r="S14" s="9">
        <v>1</v>
      </c>
      <c r="U14">
        <f t="shared" si="75"/>
        <v>9.765625E-4</v>
      </c>
      <c r="V14" s="207">
        <f t="shared" si="76"/>
        <v>2</v>
      </c>
      <c r="W14" s="210">
        <f t="shared" si="11"/>
        <v>4.8828125E-4</v>
      </c>
      <c r="X14" s="210"/>
      <c r="Y14" s="210"/>
      <c r="Z14" t="str">
        <f>IF(AH14=1,#REF!,"")</f>
        <v/>
      </c>
      <c r="AA14">
        <f t="shared" si="64"/>
        <v>10</v>
      </c>
      <c r="AB14">
        <v>360</v>
      </c>
      <c r="AC14">
        <f t="shared" si="12"/>
        <v>36</v>
      </c>
      <c r="AD14">
        <f t="shared" si="39"/>
        <v>36</v>
      </c>
      <c r="AE14">
        <f t="shared" si="13"/>
        <v>0</v>
      </c>
      <c r="AF14" t="str">
        <f t="shared" si="40"/>
        <v>0</v>
      </c>
      <c r="AG14">
        <f t="shared" si="14"/>
        <v>36</v>
      </c>
      <c r="AH14">
        <f t="shared" si="15"/>
        <v>0</v>
      </c>
      <c r="AI14">
        <f t="shared" si="16"/>
        <v>10</v>
      </c>
      <c r="AJ14" t="s">
        <v>866</v>
      </c>
      <c r="AL14" t="s">
        <v>886</v>
      </c>
      <c r="AQ14" t="str">
        <f t="shared" si="70"/>
        <v>gone</v>
      </c>
      <c r="AR14" t="s">
        <v>886</v>
      </c>
      <c r="AU14" t="s">
        <v>886</v>
      </c>
      <c r="AZ14" t="str">
        <f t="shared" si="71"/>
        <v>gone</v>
      </c>
      <c r="BA14">
        <f t="shared" si="72"/>
        <v>10</v>
      </c>
      <c r="BB14" t="str">
        <f t="shared" si="65"/>
        <v>décagone</v>
      </c>
      <c r="BC14" t="s">
        <v>1097</v>
      </c>
      <c r="BD14" t="str">
        <f t="shared" si="69"/>
        <v>décagone</v>
      </c>
      <c r="BE14" t="str">
        <f t="shared" si="17"/>
        <v>décagone</v>
      </c>
      <c r="BF14" t="str">
        <f t="shared" si="18"/>
        <v>x</v>
      </c>
      <c r="BG14">
        <f t="shared" si="19"/>
        <v>10</v>
      </c>
      <c r="BH14" t="s">
        <v>63</v>
      </c>
      <c r="BI14" s="53" t="str">
        <f t="shared" si="41"/>
        <v>décagone ou décagone</v>
      </c>
      <c r="BJ14" s="150" t="str">
        <f t="shared" si="42"/>
        <v>décagone</v>
      </c>
      <c r="BK14" s="146">
        <f t="shared" si="66"/>
        <v>10</v>
      </c>
      <c r="BL14" s="147">
        <f t="shared" si="20"/>
        <v>10</v>
      </c>
      <c r="BM14" t="str">
        <f t="shared" si="21"/>
        <v>décagone</v>
      </c>
      <c r="BN14" s="25">
        <f t="shared" si="22"/>
        <v>36</v>
      </c>
      <c r="BO14" t="str">
        <f t="shared" si="23"/>
        <v/>
      </c>
      <c r="BP14" t="str">
        <f t="shared" si="24"/>
        <v/>
      </c>
      <c r="BQ14" t="s">
        <v>989</v>
      </c>
      <c r="BR14" t="str">
        <f t="shared" si="25"/>
        <v>décagone</v>
      </c>
      <c r="BU14">
        <f t="shared" si="67"/>
        <v>10</v>
      </c>
      <c r="BV14" t="s">
        <v>866</v>
      </c>
      <c r="BW14" s="141" t="s">
        <v>885</v>
      </c>
      <c r="BX14" t="s">
        <v>886</v>
      </c>
      <c r="CA14" t="str">
        <f t="shared" si="73"/>
        <v>gone</v>
      </c>
      <c r="CB14">
        <f t="shared" si="68"/>
        <v>10</v>
      </c>
      <c r="CC14" t="s">
        <v>63</v>
      </c>
      <c r="CD14" s="147">
        <v>360</v>
      </c>
      <c r="CE14" s="179"/>
      <c r="CF14" s="179">
        <v>12</v>
      </c>
      <c r="CG14" t="s">
        <v>65</v>
      </c>
      <c r="CH14" s="25">
        <v>30</v>
      </c>
      <c r="CI14" s="25"/>
      <c r="CJ14" s="147">
        <v>12</v>
      </c>
      <c r="CK14" t="str">
        <f t="shared" si="43"/>
        <v>dodécagone</v>
      </c>
      <c r="CL14">
        <f t="shared" si="44"/>
        <v>30</v>
      </c>
      <c r="CM14" t="s">
        <v>1</v>
      </c>
      <c r="CN14" t="s">
        <v>16</v>
      </c>
      <c r="CO14">
        <f t="shared" si="45"/>
        <v>0.16666666666666666</v>
      </c>
      <c r="CP14" t="s">
        <v>16</v>
      </c>
      <c r="CQ14">
        <f t="shared" si="46"/>
        <v>0.52359877559829882</v>
      </c>
      <c r="CR14" t="s">
        <v>2</v>
      </c>
      <c r="CS14">
        <f t="shared" si="47"/>
        <v>60</v>
      </c>
      <c r="CT14">
        <f t="shared" si="48"/>
        <v>60</v>
      </c>
      <c r="CU14">
        <f t="shared" si="49"/>
        <v>1</v>
      </c>
      <c r="CV14">
        <v>360</v>
      </c>
      <c r="CW14">
        <f t="shared" si="50"/>
        <v>60</v>
      </c>
      <c r="CX14">
        <f t="shared" si="51"/>
        <v>360</v>
      </c>
      <c r="CZ14">
        <f t="shared" si="52"/>
        <v>2160000</v>
      </c>
      <c r="DA14">
        <f t="shared" si="53"/>
        <v>12960000</v>
      </c>
      <c r="DB14">
        <f t="shared" si="54"/>
        <v>2160000</v>
      </c>
      <c r="DD14">
        <f t="shared" si="26"/>
        <v>1</v>
      </c>
      <c r="DE14">
        <f t="shared" si="27"/>
        <v>6</v>
      </c>
      <c r="DG14" t="str">
        <f t="shared" si="55"/>
        <v>30°</v>
      </c>
      <c r="DH14" s="157">
        <v>12</v>
      </c>
      <c r="DJ14" t="s">
        <v>993</v>
      </c>
      <c r="DK14">
        <f t="shared" si="28"/>
        <v>1</v>
      </c>
      <c r="DL14" s="23" t="s">
        <v>17</v>
      </c>
      <c r="DM14">
        <f t="shared" si="29"/>
        <v>6</v>
      </c>
      <c r="DN14" t="s">
        <v>994</v>
      </c>
      <c r="DQ14" t="s">
        <v>993</v>
      </c>
      <c r="DR14">
        <f t="shared" si="56"/>
        <v>1</v>
      </c>
      <c r="DS14" s="23" t="s">
        <v>17</v>
      </c>
      <c r="DT14">
        <f t="shared" si="57"/>
        <v>6</v>
      </c>
      <c r="DU14" t="s">
        <v>994</v>
      </c>
      <c r="DV14" s="15" t="str">
        <f t="shared" si="30"/>
        <v xml:space="preserve"> π </v>
      </c>
      <c r="DW14" t="str">
        <f t="shared" si="31"/>
        <v/>
      </c>
      <c r="DX14" t="str">
        <f t="shared" si="32"/>
        <v/>
      </c>
      <c r="DY14" s="155" t="str">
        <f t="shared" si="58"/>
        <v/>
      </c>
      <c r="DZ14" s="15" t="s">
        <v>19</v>
      </c>
      <c r="EA14" s="15" t="str">
        <f t="shared" si="33"/>
        <v/>
      </c>
      <c r="EB14" s="154" t="str">
        <f t="shared" si="59"/>
        <v/>
      </c>
      <c r="EC14" s="15" t="str">
        <f t="shared" si="34"/>
        <v/>
      </c>
      <c r="ED14" s="15" t="s">
        <v>16</v>
      </c>
      <c r="EE14" s="15" t="str">
        <f t="shared" si="60"/>
        <v xml:space="preserve"> ( 1 / 6 )  π </v>
      </c>
      <c r="EF14" s="15" t="str">
        <f t="shared" si="35"/>
        <v xml:space="preserve"> ( 1 / 6 )  π </v>
      </c>
      <c r="EG14" s="15" t="s">
        <v>16</v>
      </c>
      <c r="EH14">
        <f t="shared" si="36"/>
        <v>0.16666666666666666</v>
      </c>
      <c r="EI14" s="15" t="s">
        <v>15</v>
      </c>
      <c r="EJ14" s="15" t="s">
        <v>16</v>
      </c>
      <c r="EK14">
        <f t="shared" si="61"/>
        <v>0.52359877559829882</v>
      </c>
      <c r="EM14">
        <f t="shared" si="62"/>
        <v>0.52359877559829882</v>
      </c>
      <c r="EO14" t="str">
        <f t="shared" si="63"/>
        <v/>
      </c>
    </row>
    <row r="15" spans="2:145" ht="15.75" x14ac:dyDescent="0.25">
      <c r="B15" s="152" t="str">
        <f t="shared" si="3"/>
        <v>360 °</v>
      </c>
      <c r="D15" s="168">
        <f t="shared" si="37"/>
        <v>12</v>
      </c>
      <c r="E15" s="159" t="s">
        <v>69</v>
      </c>
      <c r="F15" s="169">
        <f t="shared" si="0"/>
        <v>16</v>
      </c>
      <c r="G15" s="170">
        <f t="shared" si="77"/>
        <v>22.5</v>
      </c>
      <c r="H15" s="170" t="s">
        <v>20</v>
      </c>
      <c r="I15" s="170" t="str">
        <f t="shared" si="78"/>
        <v>=</v>
      </c>
      <c r="J15" s="170" t="str">
        <f t="shared" si="6"/>
        <v xml:space="preserve"> ( 1 / 8 )  π </v>
      </c>
      <c r="K15" s="170" t="str">
        <f t="shared" si="7"/>
        <v>=</v>
      </c>
      <c r="L15" s="177">
        <f t="shared" si="8"/>
        <v>0.39269908169872414</v>
      </c>
      <c r="M15" s="171" t="str">
        <f t="shared" si="9"/>
        <v>rad</v>
      </c>
      <c r="O15" s="6">
        <v>1</v>
      </c>
      <c r="P15" s="206">
        <v>1</v>
      </c>
      <c r="Q15" s="206"/>
      <c r="R15" s="206">
        <f t="shared" si="10"/>
        <v>1</v>
      </c>
      <c r="S15" s="9">
        <v>1</v>
      </c>
      <c r="U15">
        <f t="shared" si="75"/>
        <v>4.8828125E-4</v>
      </c>
      <c r="V15" s="207">
        <f t="shared" si="76"/>
        <v>2</v>
      </c>
      <c r="W15" s="210">
        <f t="shared" si="11"/>
        <v>2.44140625E-4</v>
      </c>
      <c r="X15" s="210"/>
      <c r="Y15" s="210"/>
      <c r="Z15" t="e">
        <f>IF(AH15=1,#REF!,"")</f>
        <v>#REF!</v>
      </c>
      <c r="AA15">
        <f t="shared" si="64"/>
        <v>11</v>
      </c>
      <c r="AB15">
        <v>360</v>
      </c>
      <c r="AC15">
        <f t="shared" si="12"/>
        <v>32.727272727272727</v>
      </c>
      <c r="AD15">
        <f t="shared" si="39"/>
        <v>32</v>
      </c>
      <c r="AE15">
        <f t="shared" si="13"/>
        <v>0.72727272727272663</v>
      </c>
      <c r="AF15" t="str">
        <f t="shared" si="40"/>
        <v>0,7272727</v>
      </c>
      <c r="AG15">
        <f t="shared" si="14"/>
        <v>32.7272727</v>
      </c>
      <c r="AH15">
        <f t="shared" si="15"/>
        <v>1</v>
      </c>
      <c r="AI15">
        <f t="shared" si="16"/>
        <v>11</v>
      </c>
      <c r="AJ15" t="s">
        <v>866</v>
      </c>
      <c r="AK15" t="s">
        <v>888</v>
      </c>
      <c r="AL15" t="s">
        <v>886</v>
      </c>
      <c r="AQ15" t="str">
        <f t="shared" si="70"/>
        <v>gone</v>
      </c>
      <c r="AR15" t="s">
        <v>888</v>
      </c>
      <c r="AU15" t="s">
        <v>886</v>
      </c>
      <c r="AW15" t="s">
        <v>978</v>
      </c>
      <c r="AX15" t="s">
        <v>888</v>
      </c>
      <c r="AZ15" t="str">
        <f t="shared" si="71"/>
        <v>gone</v>
      </c>
      <c r="BA15">
        <f t="shared" si="72"/>
        <v>11</v>
      </c>
      <c r="BB15" t="str">
        <f t="shared" si="65"/>
        <v>hendécagone</v>
      </c>
      <c r="BC15" t="s">
        <v>1097</v>
      </c>
      <c r="BD15" t="str">
        <f t="shared" si="69"/>
        <v>henkaïdécagone</v>
      </c>
      <c r="BE15" t="str">
        <f t="shared" si="17"/>
        <v>hendécagone</v>
      </c>
      <c r="BF15" t="str">
        <f t="shared" si="18"/>
        <v/>
      </c>
      <c r="BG15" t="str">
        <f t="shared" si="19"/>
        <v/>
      </c>
      <c r="BH15" t="s">
        <v>64</v>
      </c>
      <c r="BI15" s="53" t="str">
        <f t="shared" si="41"/>
        <v>hendécagone ou henkaïdécagone</v>
      </c>
      <c r="BJ15" s="150" t="str">
        <f t="shared" si="42"/>
        <v>hendécagone</v>
      </c>
      <c r="BK15" s="146">
        <f t="shared" si="66"/>
        <v>11</v>
      </c>
      <c r="BL15" s="147" t="str">
        <f t="shared" si="20"/>
        <v/>
      </c>
      <c r="BM15" t="str">
        <f t="shared" si="21"/>
        <v/>
      </c>
      <c r="BN15" s="25" t="str">
        <f t="shared" si="22"/>
        <v/>
      </c>
      <c r="BO15" t="str">
        <f t="shared" si="23"/>
        <v>hendécagone</v>
      </c>
      <c r="BP15">
        <f t="shared" si="24"/>
        <v>32.727272727272727</v>
      </c>
      <c r="BQ15" t="s">
        <v>989</v>
      </c>
      <c r="BR15" t="str">
        <f t="shared" si="25"/>
        <v>Polygone non régulier</v>
      </c>
      <c r="BU15">
        <f t="shared" si="67"/>
        <v>11</v>
      </c>
      <c r="BV15" t="s">
        <v>866</v>
      </c>
      <c r="BW15" s="141" t="s">
        <v>887</v>
      </c>
      <c r="BX15" t="s">
        <v>888</v>
      </c>
      <c r="BY15" t="s">
        <v>886</v>
      </c>
      <c r="CA15" t="str">
        <f t="shared" si="73"/>
        <v>gone</v>
      </c>
      <c r="CB15">
        <f t="shared" si="68"/>
        <v>11</v>
      </c>
      <c r="CC15" t="s">
        <v>64</v>
      </c>
      <c r="CD15" s="147">
        <v>360</v>
      </c>
      <c r="CE15" s="179"/>
      <c r="CF15" s="179">
        <v>15</v>
      </c>
      <c r="CG15" t="s">
        <v>68</v>
      </c>
      <c r="CH15" s="25">
        <v>24</v>
      </c>
      <c r="CI15" s="25"/>
      <c r="CJ15" s="147">
        <v>15</v>
      </c>
      <c r="CK15" t="str">
        <f t="shared" si="43"/>
        <v>pentadécagone ou pentakaidécagone ou quidécagone</v>
      </c>
      <c r="CL15">
        <f t="shared" si="44"/>
        <v>24</v>
      </c>
      <c r="CM15" t="s">
        <v>1</v>
      </c>
      <c r="CN15" t="s">
        <v>16</v>
      </c>
      <c r="CO15">
        <f t="shared" si="45"/>
        <v>0.13333333333333333</v>
      </c>
      <c r="CP15" t="s">
        <v>16</v>
      </c>
      <c r="CQ15">
        <f t="shared" si="46"/>
        <v>0.41887902047863906</v>
      </c>
      <c r="CR15" t="s">
        <v>2</v>
      </c>
      <c r="CS15">
        <f t="shared" si="47"/>
        <v>48</v>
      </c>
      <c r="CT15">
        <f t="shared" si="48"/>
        <v>48</v>
      </c>
      <c r="CU15">
        <f t="shared" si="49"/>
        <v>1</v>
      </c>
      <c r="CV15">
        <v>360</v>
      </c>
      <c r="CW15">
        <f t="shared" si="50"/>
        <v>24</v>
      </c>
      <c r="CX15">
        <f t="shared" si="51"/>
        <v>720</v>
      </c>
      <c r="CZ15">
        <f t="shared" si="52"/>
        <v>3456000</v>
      </c>
      <c r="DA15">
        <f t="shared" si="53"/>
        <v>25920000</v>
      </c>
      <c r="DB15">
        <f t="shared" si="54"/>
        <v>1728000</v>
      </c>
      <c r="DD15">
        <f t="shared" si="26"/>
        <v>2</v>
      </c>
      <c r="DE15">
        <f t="shared" si="27"/>
        <v>15</v>
      </c>
      <c r="DG15" t="str">
        <f t="shared" si="55"/>
        <v>24°</v>
      </c>
      <c r="DH15" s="157">
        <v>15</v>
      </c>
      <c r="DJ15" t="s">
        <v>993</v>
      </c>
      <c r="DK15">
        <f t="shared" si="28"/>
        <v>2</v>
      </c>
      <c r="DL15" s="23" t="s">
        <v>17</v>
      </c>
      <c r="DM15">
        <f t="shared" si="29"/>
        <v>15</v>
      </c>
      <c r="DN15" t="s">
        <v>994</v>
      </c>
      <c r="DQ15" t="s">
        <v>993</v>
      </c>
      <c r="DR15">
        <f t="shared" si="56"/>
        <v>2</v>
      </c>
      <c r="DS15" s="23" t="s">
        <v>17</v>
      </c>
      <c r="DT15">
        <f t="shared" si="57"/>
        <v>15</v>
      </c>
      <c r="DU15" t="s">
        <v>994</v>
      </c>
      <c r="DV15" s="15" t="str">
        <f t="shared" si="30"/>
        <v xml:space="preserve"> π </v>
      </c>
      <c r="DW15" t="str">
        <f t="shared" si="31"/>
        <v/>
      </c>
      <c r="DX15" t="str">
        <f t="shared" si="32"/>
        <v/>
      </c>
      <c r="DY15" s="155" t="str">
        <f t="shared" si="58"/>
        <v/>
      </c>
      <c r="DZ15" s="15" t="s">
        <v>19</v>
      </c>
      <c r="EA15" s="15" t="str">
        <f t="shared" si="33"/>
        <v/>
      </c>
      <c r="EB15" s="154" t="str">
        <f t="shared" si="59"/>
        <v/>
      </c>
      <c r="EC15" s="15" t="str">
        <f t="shared" si="34"/>
        <v/>
      </c>
      <c r="ED15" s="15" t="s">
        <v>16</v>
      </c>
      <c r="EE15" s="15" t="str">
        <f t="shared" si="60"/>
        <v xml:space="preserve"> ( 2 / 15 )  π </v>
      </c>
      <c r="EF15" s="15" t="str">
        <f t="shared" si="35"/>
        <v xml:space="preserve"> ( 2 / 15 )  π </v>
      </c>
      <c r="EG15" s="15" t="s">
        <v>16</v>
      </c>
      <c r="EH15">
        <f t="shared" si="36"/>
        <v>0.13333333333333333</v>
      </c>
      <c r="EI15" s="15" t="s">
        <v>15</v>
      </c>
      <c r="EJ15" s="15" t="s">
        <v>16</v>
      </c>
      <c r="EK15">
        <f t="shared" si="61"/>
        <v>0.41887902047863906</v>
      </c>
      <c r="EM15">
        <f t="shared" si="62"/>
        <v>0.41887902047863906</v>
      </c>
      <c r="EO15" t="str">
        <f t="shared" si="63"/>
        <v/>
      </c>
    </row>
    <row r="16" spans="2:145" ht="15.75" x14ac:dyDescent="0.25">
      <c r="B16" s="156" t="str">
        <f t="shared" si="3"/>
        <v>360 °</v>
      </c>
      <c r="D16" s="164">
        <f t="shared" si="37"/>
        <v>13</v>
      </c>
      <c r="E16" s="158" t="s">
        <v>71</v>
      </c>
      <c r="F16" s="165">
        <f t="shared" si="0"/>
        <v>18</v>
      </c>
      <c r="G16" s="166">
        <f t="shared" si="77"/>
        <v>20</v>
      </c>
      <c r="H16" s="166" t="s">
        <v>20</v>
      </c>
      <c r="I16" s="166" t="str">
        <f t="shared" si="78"/>
        <v>=</v>
      </c>
      <c r="J16" s="166" t="str">
        <f t="shared" si="6"/>
        <v xml:space="preserve"> ( 1 / 9 )  π </v>
      </c>
      <c r="K16" s="166" t="str">
        <f t="shared" si="7"/>
        <v>=</v>
      </c>
      <c r="L16" s="176">
        <f t="shared" si="8"/>
        <v>0.3490658503988659</v>
      </c>
      <c r="M16" s="167" t="str">
        <f t="shared" si="9"/>
        <v>rad</v>
      </c>
      <c r="O16" s="6">
        <v>1</v>
      </c>
      <c r="P16" s="206">
        <v>1</v>
      </c>
      <c r="Q16" s="206"/>
      <c r="R16" s="206">
        <f t="shared" si="10"/>
        <v>1</v>
      </c>
      <c r="S16" s="9">
        <v>1</v>
      </c>
      <c r="Y16" s="15" t="s">
        <v>114</v>
      </c>
      <c r="Z16" t="str">
        <f t="shared" ref="Z16:Z68" si="79">IF(AH16=1,Y16,"")</f>
        <v/>
      </c>
      <c r="AA16">
        <f t="shared" si="64"/>
        <v>12</v>
      </c>
      <c r="AB16">
        <v>360</v>
      </c>
      <c r="AC16">
        <f t="shared" si="12"/>
        <v>30</v>
      </c>
      <c r="AD16">
        <f t="shared" si="39"/>
        <v>30</v>
      </c>
      <c r="AE16">
        <f t="shared" si="13"/>
        <v>0</v>
      </c>
      <c r="AF16" t="str">
        <f t="shared" si="40"/>
        <v>0</v>
      </c>
      <c r="AG16">
        <f t="shared" si="14"/>
        <v>30</v>
      </c>
      <c r="AH16">
        <f t="shared" si="15"/>
        <v>0</v>
      </c>
      <c r="AI16">
        <f t="shared" si="16"/>
        <v>12</v>
      </c>
      <c r="AJ16" t="s">
        <v>866</v>
      </c>
      <c r="AK16" t="s">
        <v>890</v>
      </c>
      <c r="AL16" t="str">
        <f>AL15</f>
        <v>déca</v>
      </c>
      <c r="AQ16" t="str">
        <f t="shared" si="70"/>
        <v>gone</v>
      </c>
      <c r="AU16" t="s">
        <v>886</v>
      </c>
      <c r="AW16" t="s">
        <v>978</v>
      </c>
      <c r="AX16" t="s">
        <v>890</v>
      </c>
      <c r="AZ16" t="str">
        <f t="shared" si="71"/>
        <v>gone</v>
      </c>
      <c r="BA16">
        <f t="shared" si="72"/>
        <v>12</v>
      </c>
      <c r="BB16" t="str">
        <f t="shared" si="65"/>
        <v>dodécagone</v>
      </c>
      <c r="BC16" t="s">
        <v>1097</v>
      </c>
      <c r="BD16" t="str">
        <f t="shared" si="69"/>
        <v>dokaïdécagone</v>
      </c>
      <c r="BE16" t="str">
        <f t="shared" si="17"/>
        <v>dodécagone</v>
      </c>
      <c r="BF16" t="str">
        <f t="shared" si="18"/>
        <v>x</v>
      </c>
      <c r="BG16">
        <f t="shared" si="19"/>
        <v>12</v>
      </c>
      <c r="BH16" t="s">
        <v>65</v>
      </c>
      <c r="BI16" s="53" t="str">
        <f t="shared" si="41"/>
        <v>dodécagone ou dokaïdécagone</v>
      </c>
      <c r="BJ16" s="150" t="str">
        <f t="shared" si="42"/>
        <v>dodécagone</v>
      </c>
      <c r="BK16" s="146">
        <f t="shared" si="66"/>
        <v>12</v>
      </c>
      <c r="BL16" s="147">
        <f t="shared" si="20"/>
        <v>12</v>
      </c>
      <c r="BM16" t="str">
        <f t="shared" si="21"/>
        <v>dodécagone</v>
      </c>
      <c r="BN16" s="25">
        <f t="shared" si="22"/>
        <v>30</v>
      </c>
      <c r="BO16" t="str">
        <f t="shared" si="23"/>
        <v/>
      </c>
      <c r="BP16" t="str">
        <f t="shared" si="24"/>
        <v/>
      </c>
      <c r="BQ16" t="s">
        <v>989</v>
      </c>
      <c r="BR16" t="str">
        <f t="shared" si="25"/>
        <v>dodécagone</v>
      </c>
      <c r="BU16">
        <f t="shared" si="67"/>
        <v>12</v>
      </c>
      <c r="BV16" t="s">
        <v>866</v>
      </c>
      <c r="BW16" s="141" t="s">
        <v>889</v>
      </c>
      <c r="BX16" t="s">
        <v>890</v>
      </c>
      <c r="BY16" t="str">
        <f>BY15</f>
        <v>déca</v>
      </c>
      <c r="CA16" t="str">
        <f t="shared" si="73"/>
        <v>gone</v>
      </c>
      <c r="CB16">
        <f t="shared" si="68"/>
        <v>12</v>
      </c>
      <c r="CC16" t="s">
        <v>65</v>
      </c>
      <c r="CD16" s="147">
        <v>360</v>
      </c>
      <c r="CE16" s="179"/>
      <c r="CF16" s="179">
        <v>16</v>
      </c>
      <c r="CG16" t="s">
        <v>69</v>
      </c>
      <c r="CH16" s="25">
        <v>22.5</v>
      </c>
      <c r="CI16" s="25"/>
      <c r="CJ16" s="147">
        <v>16</v>
      </c>
      <c r="CK16" t="str">
        <f t="shared" si="43"/>
        <v>hexadécagone ou hexakaidécagone</v>
      </c>
      <c r="CL16">
        <f t="shared" si="44"/>
        <v>22.5</v>
      </c>
      <c r="CM16" t="s">
        <v>1</v>
      </c>
      <c r="CN16" t="s">
        <v>16</v>
      </c>
      <c r="CO16">
        <f t="shared" si="45"/>
        <v>0.125</v>
      </c>
      <c r="CP16" t="s">
        <v>16</v>
      </c>
      <c r="CQ16">
        <f t="shared" si="46"/>
        <v>0.39269908169872414</v>
      </c>
      <c r="CR16" t="s">
        <v>2</v>
      </c>
      <c r="CS16">
        <f t="shared" si="47"/>
        <v>45</v>
      </c>
      <c r="CT16">
        <f t="shared" si="48"/>
        <v>45</v>
      </c>
      <c r="CU16">
        <f t="shared" si="49"/>
        <v>1</v>
      </c>
      <c r="CV16">
        <v>360</v>
      </c>
      <c r="CW16">
        <f t="shared" si="50"/>
        <v>45</v>
      </c>
      <c r="CX16">
        <f t="shared" si="51"/>
        <v>360</v>
      </c>
      <c r="CZ16">
        <f t="shared" si="52"/>
        <v>1620000</v>
      </c>
      <c r="DA16">
        <f t="shared" si="53"/>
        <v>12960000</v>
      </c>
      <c r="DB16">
        <f t="shared" si="54"/>
        <v>1620000</v>
      </c>
      <c r="DD16">
        <f t="shared" si="26"/>
        <v>1</v>
      </c>
      <c r="DE16">
        <f t="shared" si="27"/>
        <v>8</v>
      </c>
      <c r="DG16" t="str">
        <f t="shared" si="55"/>
        <v>22,5°</v>
      </c>
      <c r="DH16" s="157">
        <v>16</v>
      </c>
      <c r="DJ16" t="s">
        <v>993</v>
      </c>
      <c r="DK16">
        <f t="shared" si="28"/>
        <v>1</v>
      </c>
      <c r="DL16" s="23" t="s">
        <v>17</v>
      </c>
      <c r="DM16">
        <f t="shared" si="29"/>
        <v>8</v>
      </c>
      <c r="DN16" t="s">
        <v>994</v>
      </c>
      <c r="DQ16" t="s">
        <v>993</v>
      </c>
      <c r="DR16">
        <f t="shared" si="56"/>
        <v>1</v>
      </c>
      <c r="DS16" s="23" t="s">
        <v>17</v>
      </c>
      <c r="DT16">
        <f t="shared" si="57"/>
        <v>8</v>
      </c>
      <c r="DU16" t="s">
        <v>994</v>
      </c>
      <c r="DV16" s="15" t="str">
        <f t="shared" si="30"/>
        <v xml:space="preserve"> π </v>
      </c>
      <c r="DW16" t="str">
        <f t="shared" si="31"/>
        <v/>
      </c>
      <c r="DX16" t="str">
        <f t="shared" si="32"/>
        <v/>
      </c>
      <c r="DY16" s="155" t="str">
        <f t="shared" si="58"/>
        <v/>
      </c>
      <c r="DZ16" s="15" t="s">
        <v>19</v>
      </c>
      <c r="EA16" s="15" t="str">
        <f t="shared" si="33"/>
        <v/>
      </c>
      <c r="EB16" s="154" t="str">
        <f t="shared" si="59"/>
        <v/>
      </c>
      <c r="EC16" s="15" t="str">
        <f t="shared" si="34"/>
        <v/>
      </c>
      <c r="ED16" s="15" t="s">
        <v>16</v>
      </c>
      <c r="EE16" s="15" t="str">
        <f t="shared" si="60"/>
        <v xml:space="preserve"> ( 1 / 8 )  π </v>
      </c>
      <c r="EF16" s="15" t="str">
        <f t="shared" si="35"/>
        <v xml:space="preserve"> ( 1 / 8 )  π </v>
      </c>
      <c r="EG16" s="15" t="s">
        <v>16</v>
      </c>
      <c r="EH16">
        <f t="shared" si="36"/>
        <v>0.125</v>
      </c>
      <c r="EI16" s="15" t="s">
        <v>15</v>
      </c>
      <c r="EJ16" s="15" t="s">
        <v>16</v>
      </c>
      <c r="EK16">
        <f t="shared" si="61"/>
        <v>0.39269908169872414</v>
      </c>
      <c r="EM16">
        <f t="shared" si="62"/>
        <v>0.39269908169872414</v>
      </c>
      <c r="EO16" t="str">
        <f t="shared" si="63"/>
        <v/>
      </c>
    </row>
    <row r="17" spans="2:145" ht="15.75" x14ac:dyDescent="0.25">
      <c r="B17" s="152" t="str">
        <f t="shared" si="3"/>
        <v>360 °</v>
      </c>
      <c r="D17" s="168">
        <f t="shared" si="37"/>
        <v>14</v>
      </c>
      <c r="E17" s="159" t="s">
        <v>73</v>
      </c>
      <c r="F17" s="169">
        <f t="shared" si="0"/>
        <v>20</v>
      </c>
      <c r="G17" s="170">
        <f t="shared" si="77"/>
        <v>18</v>
      </c>
      <c r="H17" s="170" t="s">
        <v>20</v>
      </c>
      <c r="I17" s="170" t="str">
        <f t="shared" si="78"/>
        <v>=</v>
      </c>
      <c r="J17" s="170" t="str">
        <f t="shared" si="6"/>
        <v xml:space="preserve"> ( 1 / 10 )  π </v>
      </c>
      <c r="K17" s="170" t="str">
        <f t="shared" si="7"/>
        <v>=</v>
      </c>
      <c r="L17" s="177">
        <f t="shared" si="8"/>
        <v>0.31415926535897931</v>
      </c>
      <c r="M17" s="171" t="str">
        <f t="shared" si="9"/>
        <v>rad</v>
      </c>
      <c r="O17" s="6">
        <v>1</v>
      </c>
      <c r="P17" s="206">
        <v>1</v>
      </c>
      <c r="Q17" s="206"/>
      <c r="R17" s="206">
        <f t="shared" si="10"/>
        <v>1</v>
      </c>
      <c r="S17" s="9">
        <v>1</v>
      </c>
      <c r="Y17" s="15" t="s">
        <v>114</v>
      </c>
      <c r="Z17" t="str">
        <f t="shared" si="79"/>
        <v>×</v>
      </c>
      <c r="AA17">
        <f t="shared" si="64"/>
        <v>13</v>
      </c>
      <c r="AB17">
        <v>360</v>
      </c>
      <c r="AC17">
        <f t="shared" si="12"/>
        <v>27.692307692307693</v>
      </c>
      <c r="AD17">
        <f t="shared" si="39"/>
        <v>27</v>
      </c>
      <c r="AE17">
        <f t="shared" si="13"/>
        <v>0.6923076923076934</v>
      </c>
      <c r="AF17" t="str">
        <f t="shared" si="40"/>
        <v>0,6923076</v>
      </c>
      <c r="AG17">
        <f t="shared" si="14"/>
        <v>27.692307599999999</v>
      </c>
      <c r="AH17">
        <f t="shared" si="15"/>
        <v>1</v>
      </c>
      <c r="AI17">
        <f t="shared" si="16"/>
        <v>13</v>
      </c>
      <c r="AJ17" t="s">
        <v>866</v>
      </c>
      <c r="AK17" t="s">
        <v>869</v>
      </c>
      <c r="AL17" t="str">
        <f t="shared" ref="AL17:AL23" si="80">AL16</f>
        <v>déca</v>
      </c>
      <c r="AQ17" t="str">
        <f t="shared" si="70"/>
        <v>gone</v>
      </c>
      <c r="AU17" t="str">
        <f>AU16</f>
        <v>déca</v>
      </c>
      <c r="AW17" t="s">
        <v>978</v>
      </c>
      <c r="AX17" t="s">
        <v>1095</v>
      </c>
      <c r="AZ17" t="str">
        <f t="shared" si="71"/>
        <v>gone</v>
      </c>
      <c r="BA17">
        <f t="shared" si="72"/>
        <v>13</v>
      </c>
      <c r="BB17" t="str">
        <f t="shared" si="65"/>
        <v>tridécagone</v>
      </c>
      <c r="BC17" t="s">
        <v>1097</v>
      </c>
      <c r="BD17" t="str">
        <f t="shared" si="69"/>
        <v>triskaïdécagone</v>
      </c>
      <c r="BE17" t="str">
        <f t="shared" si="17"/>
        <v>tridécagone ou triskaidécagone</v>
      </c>
      <c r="BF17" t="str">
        <f t="shared" si="18"/>
        <v/>
      </c>
      <c r="BG17" t="str">
        <f t="shared" si="19"/>
        <v/>
      </c>
      <c r="BH17" t="s">
        <v>66</v>
      </c>
      <c r="BI17" s="53" t="str">
        <f t="shared" si="41"/>
        <v>tridécagone ou triskaïdécagone</v>
      </c>
      <c r="BJ17" s="150" t="str">
        <f t="shared" si="42"/>
        <v>tridécagone ou triskaidécagone</v>
      </c>
      <c r="BK17" s="146">
        <f t="shared" si="66"/>
        <v>13</v>
      </c>
      <c r="BL17" s="147" t="str">
        <f t="shared" si="20"/>
        <v/>
      </c>
      <c r="BM17" t="str">
        <f t="shared" si="21"/>
        <v/>
      </c>
      <c r="BN17" s="25" t="str">
        <f t="shared" si="22"/>
        <v/>
      </c>
      <c r="BO17" t="str">
        <f t="shared" si="23"/>
        <v>tridécagone ou triskaidécagone</v>
      </c>
      <c r="BP17">
        <f t="shared" si="24"/>
        <v>27.692307692307693</v>
      </c>
      <c r="BQ17" t="s">
        <v>989</v>
      </c>
      <c r="BR17" t="str">
        <f t="shared" si="25"/>
        <v>Polygone non régulier</v>
      </c>
      <c r="BU17">
        <f t="shared" si="67"/>
        <v>13</v>
      </c>
      <c r="BV17" t="s">
        <v>866</v>
      </c>
      <c r="BW17" s="141" t="s">
        <v>891</v>
      </c>
      <c r="BX17" t="s">
        <v>892</v>
      </c>
      <c r="BY17" t="str">
        <f t="shared" ref="BY17:BY23" si="81">BY16</f>
        <v>déca</v>
      </c>
      <c r="CA17" t="str">
        <f t="shared" si="73"/>
        <v>gone</v>
      </c>
      <c r="CB17">
        <f t="shared" si="68"/>
        <v>13</v>
      </c>
      <c r="CC17" t="s">
        <v>66</v>
      </c>
      <c r="CD17" s="147">
        <v>360</v>
      </c>
      <c r="CE17" s="179"/>
      <c r="CF17" s="179">
        <v>18</v>
      </c>
      <c r="CG17" t="s">
        <v>71</v>
      </c>
      <c r="CH17" s="25">
        <v>20</v>
      </c>
      <c r="CI17" s="25"/>
      <c r="CJ17" s="147">
        <v>18</v>
      </c>
      <c r="CK17" t="str">
        <f t="shared" si="43"/>
        <v>octadécagone ou octakaidécagone</v>
      </c>
      <c r="CL17">
        <f t="shared" si="44"/>
        <v>20</v>
      </c>
      <c r="CM17" t="s">
        <v>1</v>
      </c>
      <c r="CN17" t="s">
        <v>16</v>
      </c>
      <c r="CO17">
        <f t="shared" si="45"/>
        <v>0.1111111111111111</v>
      </c>
      <c r="CP17" t="s">
        <v>16</v>
      </c>
      <c r="CQ17">
        <f t="shared" si="46"/>
        <v>0.3490658503988659</v>
      </c>
      <c r="CR17" t="s">
        <v>2</v>
      </c>
      <c r="CS17">
        <f t="shared" si="47"/>
        <v>40</v>
      </c>
      <c r="CT17">
        <f t="shared" si="48"/>
        <v>40</v>
      </c>
      <c r="CU17">
        <f t="shared" si="49"/>
        <v>1</v>
      </c>
      <c r="CV17">
        <v>360</v>
      </c>
      <c r="CW17">
        <f t="shared" si="50"/>
        <v>40</v>
      </c>
      <c r="CX17">
        <f t="shared" si="51"/>
        <v>360</v>
      </c>
      <c r="CZ17">
        <f t="shared" si="52"/>
        <v>1440000</v>
      </c>
      <c r="DA17">
        <f t="shared" si="53"/>
        <v>12960000</v>
      </c>
      <c r="DB17">
        <f t="shared" si="54"/>
        <v>1440000</v>
      </c>
      <c r="DD17">
        <f t="shared" si="26"/>
        <v>1</v>
      </c>
      <c r="DE17">
        <f t="shared" si="27"/>
        <v>9</v>
      </c>
      <c r="DG17" t="str">
        <f t="shared" si="55"/>
        <v>20°</v>
      </c>
      <c r="DH17" s="157">
        <v>18</v>
      </c>
      <c r="DJ17" t="s">
        <v>993</v>
      </c>
      <c r="DK17">
        <f t="shared" si="28"/>
        <v>1</v>
      </c>
      <c r="DL17" s="23" t="s">
        <v>17</v>
      </c>
      <c r="DM17">
        <f t="shared" si="29"/>
        <v>9</v>
      </c>
      <c r="DN17" t="s">
        <v>994</v>
      </c>
      <c r="DQ17" t="s">
        <v>993</v>
      </c>
      <c r="DR17">
        <f t="shared" si="56"/>
        <v>1</v>
      </c>
      <c r="DS17" s="23" t="s">
        <v>17</v>
      </c>
      <c r="DT17">
        <f t="shared" si="57"/>
        <v>9</v>
      </c>
      <c r="DU17" t="s">
        <v>994</v>
      </c>
      <c r="DV17" s="15" t="str">
        <f t="shared" si="30"/>
        <v xml:space="preserve"> π </v>
      </c>
      <c r="DW17" t="str">
        <f t="shared" si="31"/>
        <v/>
      </c>
      <c r="DX17" t="str">
        <f t="shared" si="32"/>
        <v/>
      </c>
      <c r="DY17" s="155" t="str">
        <f t="shared" si="58"/>
        <v/>
      </c>
      <c r="DZ17" s="15" t="s">
        <v>19</v>
      </c>
      <c r="EA17" s="15" t="str">
        <f t="shared" si="33"/>
        <v/>
      </c>
      <c r="EB17" s="154" t="str">
        <f t="shared" si="59"/>
        <v/>
      </c>
      <c r="EC17" s="15" t="str">
        <f t="shared" si="34"/>
        <v/>
      </c>
      <c r="ED17" s="15" t="s">
        <v>16</v>
      </c>
      <c r="EE17" s="15" t="str">
        <f t="shared" si="60"/>
        <v xml:space="preserve"> ( 1 / 9 )  π </v>
      </c>
      <c r="EF17" s="15" t="str">
        <f t="shared" si="35"/>
        <v xml:space="preserve"> ( 1 / 9 )  π </v>
      </c>
      <c r="EG17" s="15" t="s">
        <v>16</v>
      </c>
      <c r="EH17">
        <f t="shared" si="36"/>
        <v>0.1111111111111111</v>
      </c>
      <c r="EI17" s="15" t="s">
        <v>15</v>
      </c>
      <c r="EJ17" s="15" t="s">
        <v>16</v>
      </c>
      <c r="EK17">
        <f t="shared" si="61"/>
        <v>0.3490658503988659</v>
      </c>
      <c r="EM17">
        <f t="shared" si="62"/>
        <v>0.3490658503988659</v>
      </c>
      <c r="EO17" t="str">
        <f t="shared" si="63"/>
        <v/>
      </c>
    </row>
    <row r="18" spans="2:145" ht="15.75" x14ac:dyDescent="0.25">
      <c r="B18" s="156" t="str">
        <f t="shared" si="3"/>
        <v>360 °</v>
      </c>
      <c r="D18" s="164">
        <f t="shared" si="37"/>
        <v>15</v>
      </c>
      <c r="E18" s="158" t="s">
        <v>77</v>
      </c>
      <c r="F18" s="165">
        <f t="shared" si="0"/>
        <v>24</v>
      </c>
      <c r="G18" s="166">
        <f t="shared" si="77"/>
        <v>15</v>
      </c>
      <c r="H18" s="166" t="s">
        <v>20</v>
      </c>
      <c r="I18" s="166" t="str">
        <f t="shared" si="78"/>
        <v>=</v>
      </c>
      <c r="J18" s="166" t="str">
        <f t="shared" si="6"/>
        <v xml:space="preserve"> ( 1 / 12 )  π </v>
      </c>
      <c r="K18" s="166" t="str">
        <f t="shared" si="7"/>
        <v>=</v>
      </c>
      <c r="L18" s="176">
        <f t="shared" si="8"/>
        <v>0.26179938779914941</v>
      </c>
      <c r="M18" s="167" t="str">
        <f t="shared" si="9"/>
        <v>rad</v>
      </c>
      <c r="O18" s="6">
        <v>1</v>
      </c>
      <c r="P18" s="206">
        <v>1</v>
      </c>
      <c r="Q18" s="206"/>
      <c r="R18" s="206">
        <f t="shared" si="10"/>
        <v>1</v>
      </c>
      <c r="S18" s="9">
        <v>1</v>
      </c>
      <c r="Y18" s="15" t="s">
        <v>114</v>
      </c>
      <c r="Z18" t="str">
        <f t="shared" si="79"/>
        <v>×</v>
      </c>
      <c r="AA18">
        <f t="shared" si="64"/>
        <v>14</v>
      </c>
      <c r="AB18">
        <v>360</v>
      </c>
      <c r="AC18">
        <f t="shared" si="12"/>
        <v>25.714285714285715</v>
      </c>
      <c r="AD18">
        <f t="shared" si="39"/>
        <v>25</v>
      </c>
      <c r="AE18">
        <f t="shared" si="13"/>
        <v>0.7142857142857153</v>
      </c>
      <c r="AF18" t="str">
        <f t="shared" si="40"/>
        <v>0,7142857</v>
      </c>
      <c r="AG18">
        <f t="shared" si="14"/>
        <v>25.714285700000001</v>
      </c>
      <c r="AH18">
        <f t="shared" si="15"/>
        <v>1</v>
      </c>
      <c r="AI18">
        <f t="shared" si="16"/>
        <v>14</v>
      </c>
      <c r="AJ18" t="s">
        <v>866</v>
      </c>
      <c r="AK18" t="s">
        <v>872</v>
      </c>
      <c r="AL18" t="str">
        <f t="shared" si="80"/>
        <v>déca</v>
      </c>
      <c r="AQ18" t="str">
        <f t="shared" si="70"/>
        <v>gone</v>
      </c>
      <c r="AU18" t="str">
        <f t="shared" ref="AU18:AU23" si="82">AU17</f>
        <v>déca</v>
      </c>
      <c r="AW18" t="s">
        <v>978</v>
      </c>
      <c r="AX18" t="s">
        <v>872</v>
      </c>
      <c r="AZ18" t="str">
        <f t="shared" si="71"/>
        <v>gone</v>
      </c>
      <c r="BA18">
        <f t="shared" si="72"/>
        <v>14</v>
      </c>
      <c r="BB18" t="str">
        <f t="shared" si="65"/>
        <v>tétradécagone</v>
      </c>
      <c r="BC18" t="s">
        <v>1097</v>
      </c>
      <c r="BD18" t="str">
        <f t="shared" si="69"/>
        <v>tétrakaïdécagone</v>
      </c>
      <c r="BE18" t="str">
        <f t="shared" si="17"/>
        <v>tétradécagone ou tétrakaidécagone ou quadridécagone</v>
      </c>
      <c r="BF18" t="str">
        <f t="shared" si="18"/>
        <v/>
      </c>
      <c r="BG18" t="str">
        <f t="shared" si="19"/>
        <v/>
      </c>
      <c r="BH18" t="s">
        <v>67</v>
      </c>
      <c r="BI18" s="53" t="str">
        <f t="shared" si="41"/>
        <v>tétradécagone ou tétrakaïdécagone</v>
      </c>
      <c r="BJ18" s="150" t="str">
        <f t="shared" si="42"/>
        <v>tétradécagone ou tétrakaidécagone ou quadridécagone</v>
      </c>
      <c r="BK18" s="146">
        <f t="shared" si="66"/>
        <v>14</v>
      </c>
      <c r="BL18" s="147" t="str">
        <f t="shared" si="20"/>
        <v/>
      </c>
      <c r="BM18" t="str">
        <f t="shared" si="21"/>
        <v/>
      </c>
      <c r="BN18" s="25" t="str">
        <f t="shared" si="22"/>
        <v/>
      </c>
      <c r="BO18" t="str">
        <f t="shared" si="23"/>
        <v>tétradécagone ou tétrakaidécagone ou quadridécagone</v>
      </c>
      <c r="BP18">
        <f t="shared" si="24"/>
        <v>25.714285714285715</v>
      </c>
      <c r="BQ18" t="s">
        <v>989</v>
      </c>
      <c r="BR18" t="str">
        <f t="shared" si="25"/>
        <v>Polygone non régulier</v>
      </c>
      <c r="BU18">
        <f t="shared" si="67"/>
        <v>14</v>
      </c>
      <c r="BV18" t="s">
        <v>866</v>
      </c>
      <c r="BW18" s="141" t="s">
        <v>893</v>
      </c>
      <c r="BX18" t="s">
        <v>872</v>
      </c>
      <c r="BY18" t="str">
        <f t="shared" si="81"/>
        <v>déca</v>
      </c>
      <c r="CA18" t="str">
        <f t="shared" si="73"/>
        <v>gone</v>
      </c>
      <c r="CB18">
        <f t="shared" si="68"/>
        <v>14</v>
      </c>
      <c r="CC18" t="s">
        <v>67</v>
      </c>
      <c r="CD18" s="147">
        <v>360</v>
      </c>
      <c r="CE18" s="179"/>
      <c r="CF18" s="179">
        <v>20</v>
      </c>
      <c r="CG18" t="s">
        <v>73</v>
      </c>
      <c r="CH18" s="25">
        <v>18</v>
      </c>
      <c r="CI18" s="25"/>
      <c r="CJ18" s="147">
        <v>20</v>
      </c>
      <c r="CK18" t="str">
        <f t="shared" si="43"/>
        <v>icosagone</v>
      </c>
      <c r="CL18">
        <f t="shared" si="44"/>
        <v>18</v>
      </c>
      <c r="CM18" t="s">
        <v>1</v>
      </c>
      <c r="CN18" t="s">
        <v>16</v>
      </c>
      <c r="CO18">
        <f t="shared" si="45"/>
        <v>0.1</v>
      </c>
      <c r="CP18" t="s">
        <v>16</v>
      </c>
      <c r="CQ18">
        <f t="shared" si="46"/>
        <v>0.31415926535897931</v>
      </c>
      <c r="CR18" t="s">
        <v>2</v>
      </c>
      <c r="CS18">
        <f t="shared" si="47"/>
        <v>36</v>
      </c>
      <c r="CT18">
        <f t="shared" si="48"/>
        <v>36</v>
      </c>
      <c r="CU18">
        <f t="shared" si="49"/>
        <v>1</v>
      </c>
      <c r="CV18">
        <v>360</v>
      </c>
      <c r="CW18">
        <f t="shared" si="50"/>
        <v>36</v>
      </c>
      <c r="CX18">
        <f t="shared" si="51"/>
        <v>360</v>
      </c>
      <c r="CZ18">
        <f t="shared" si="52"/>
        <v>1296000</v>
      </c>
      <c r="DA18">
        <f t="shared" si="53"/>
        <v>12960000</v>
      </c>
      <c r="DB18">
        <f t="shared" si="54"/>
        <v>1296000</v>
      </c>
      <c r="DD18">
        <f t="shared" si="26"/>
        <v>1</v>
      </c>
      <c r="DE18">
        <f t="shared" si="27"/>
        <v>10</v>
      </c>
      <c r="DG18" t="str">
        <f t="shared" si="55"/>
        <v>18°</v>
      </c>
      <c r="DH18" s="157">
        <v>20</v>
      </c>
      <c r="DJ18" t="s">
        <v>993</v>
      </c>
      <c r="DK18">
        <f t="shared" si="28"/>
        <v>1</v>
      </c>
      <c r="DL18" s="23" t="s">
        <v>17</v>
      </c>
      <c r="DM18">
        <f t="shared" si="29"/>
        <v>10</v>
      </c>
      <c r="DN18" t="s">
        <v>994</v>
      </c>
      <c r="DQ18" t="s">
        <v>993</v>
      </c>
      <c r="DR18">
        <f t="shared" si="56"/>
        <v>1</v>
      </c>
      <c r="DS18" s="23" t="s">
        <v>17</v>
      </c>
      <c r="DT18">
        <f t="shared" si="57"/>
        <v>10</v>
      </c>
      <c r="DU18" t="s">
        <v>994</v>
      </c>
      <c r="DV18" s="15" t="str">
        <f t="shared" si="30"/>
        <v xml:space="preserve"> π </v>
      </c>
      <c r="DW18" t="str">
        <f t="shared" si="31"/>
        <v/>
      </c>
      <c r="DX18" t="str">
        <f t="shared" si="32"/>
        <v/>
      </c>
      <c r="DY18" s="155" t="str">
        <f t="shared" si="58"/>
        <v/>
      </c>
      <c r="DZ18" s="15" t="s">
        <v>19</v>
      </c>
      <c r="EA18" s="15" t="str">
        <f t="shared" si="33"/>
        <v/>
      </c>
      <c r="EB18" s="154" t="str">
        <f t="shared" si="59"/>
        <v/>
      </c>
      <c r="EC18" s="15" t="str">
        <f t="shared" si="34"/>
        <v/>
      </c>
      <c r="ED18" s="15" t="s">
        <v>16</v>
      </c>
      <c r="EE18" s="15" t="str">
        <f t="shared" si="60"/>
        <v xml:space="preserve"> ( 1 / 10 )  π </v>
      </c>
      <c r="EF18" s="15" t="str">
        <f t="shared" si="35"/>
        <v xml:space="preserve"> ( 1 / 10 )  π </v>
      </c>
      <c r="EG18" s="15" t="s">
        <v>16</v>
      </c>
      <c r="EH18">
        <f t="shared" si="36"/>
        <v>0.1</v>
      </c>
      <c r="EI18" s="15" t="s">
        <v>15</v>
      </c>
      <c r="EJ18" s="15" t="s">
        <v>16</v>
      </c>
      <c r="EK18">
        <f t="shared" si="61"/>
        <v>0.31415926535897931</v>
      </c>
      <c r="EM18">
        <f t="shared" si="62"/>
        <v>0.31415926535897931</v>
      </c>
      <c r="EO18" t="str">
        <f t="shared" si="63"/>
        <v/>
      </c>
    </row>
    <row r="19" spans="2:145" ht="15.75" x14ac:dyDescent="0.25">
      <c r="B19" s="152" t="str">
        <f t="shared" si="3"/>
        <v>360 °</v>
      </c>
      <c r="D19" s="168">
        <f t="shared" si="37"/>
        <v>16</v>
      </c>
      <c r="E19" s="159" t="s">
        <v>78</v>
      </c>
      <c r="F19" s="169">
        <f t="shared" si="0"/>
        <v>25</v>
      </c>
      <c r="G19" s="170">
        <f t="shared" si="77"/>
        <v>14.4</v>
      </c>
      <c r="H19" s="170" t="s">
        <v>20</v>
      </c>
      <c r="I19" s="170" t="str">
        <f t="shared" si="78"/>
        <v>=</v>
      </c>
      <c r="J19" s="170" t="str">
        <f t="shared" si="6"/>
        <v xml:space="preserve"> ( 2 / 25 )  π </v>
      </c>
      <c r="K19" s="170" t="str">
        <f t="shared" si="7"/>
        <v>=</v>
      </c>
      <c r="L19" s="177">
        <f t="shared" si="8"/>
        <v>0.25132741228718347</v>
      </c>
      <c r="M19" s="171" t="str">
        <f t="shared" si="9"/>
        <v>rad</v>
      </c>
      <c r="O19" s="6" t="s">
        <v>1082</v>
      </c>
      <c r="P19" s="206" t="s">
        <v>1082</v>
      </c>
      <c r="Q19" s="206"/>
      <c r="R19" s="206">
        <f t="shared" si="10"/>
        <v>1</v>
      </c>
      <c r="S19" s="9">
        <v>1</v>
      </c>
      <c r="Y19" s="15" t="s">
        <v>114</v>
      </c>
      <c r="Z19" t="str">
        <f t="shared" si="79"/>
        <v/>
      </c>
      <c r="AA19">
        <f t="shared" si="64"/>
        <v>15</v>
      </c>
      <c r="AB19">
        <v>360</v>
      </c>
      <c r="AC19">
        <f t="shared" si="12"/>
        <v>24</v>
      </c>
      <c r="AD19">
        <f t="shared" si="39"/>
        <v>24</v>
      </c>
      <c r="AE19">
        <f t="shared" si="13"/>
        <v>0</v>
      </c>
      <c r="AF19" t="str">
        <f t="shared" si="40"/>
        <v>0</v>
      </c>
      <c r="AG19">
        <f t="shared" si="14"/>
        <v>24</v>
      </c>
      <c r="AH19">
        <f t="shared" si="15"/>
        <v>0</v>
      </c>
      <c r="AI19">
        <f t="shared" si="16"/>
        <v>15</v>
      </c>
      <c r="AJ19" t="s">
        <v>866</v>
      </c>
      <c r="AK19" t="s">
        <v>875</v>
      </c>
      <c r="AL19" t="str">
        <f t="shared" si="80"/>
        <v>déca</v>
      </c>
      <c r="AQ19" t="str">
        <f t="shared" si="70"/>
        <v>gone</v>
      </c>
      <c r="AU19" t="str">
        <f t="shared" si="82"/>
        <v>déca</v>
      </c>
      <c r="AW19" t="s">
        <v>978</v>
      </c>
      <c r="AX19" t="s">
        <v>875</v>
      </c>
      <c r="AZ19" t="str">
        <f t="shared" si="71"/>
        <v>gone</v>
      </c>
      <c r="BA19">
        <f t="shared" si="72"/>
        <v>15</v>
      </c>
      <c r="BB19" t="str">
        <f t="shared" si="65"/>
        <v>pentadécagone</v>
      </c>
      <c r="BC19" t="s">
        <v>1097</v>
      </c>
      <c r="BD19" t="str">
        <f t="shared" si="69"/>
        <v>pentakaïdécagone</v>
      </c>
      <c r="BE19" t="str">
        <f t="shared" si="17"/>
        <v>pentadécagone ou pentakaidécagone ou quidécagone</v>
      </c>
      <c r="BF19" t="str">
        <f t="shared" si="18"/>
        <v>x</v>
      </c>
      <c r="BG19">
        <f t="shared" si="19"/>
        <v>15</v>
      </c>
      <c r="BH19" t="s">
        <v>68</v>
      </c>
      <c r="BI19" s="53" t="str">
        <f t="shared" si="41"/>
        <v>pentadécagone ou pentakaïdécagone</v>
      </c>
      <c r="BJ19" s="150" t="str">
        <f t="shared" si="42"/>
        <v>pentadécagone ou pentakaidécagone ou quidécagone</v>
      </c>
      <c r="BK19" s="146">
        <f t="shared" si="66"/>
        <v>15</v>
      </c>
      <c r="BL19" s="147">
        <f t="shared" si="20"/>
        <v>15</v>
      </c>
      <c r="BM19" t="str">
        <f t="shared" si="21"/>
        <v>pentadécagone ou pentakaidécagone ou quidécagone</v>
      </c>
      <c r="BN19" s="25">
        <f t="shared" si="22"/>
        <v>24</v>
      </c>
      <c r="BO19" t="str">
        <f t="shared" si="23"/>
        <v/>
      </c>
      <c r="BP19" t="str">
        <f t="shared" si="24"/>
        <v/>
      </c>
      <c r="BQ19" t="s">
        <v>989</v>
      </c>
      <c r="BR19" t="str">
        <f t="shared" si="25"/>
        <v>pentadécagone ou pentakaidécagone ou quidécagone</v>
      </c>
      <c r="BU19">
        <f t="shared" si="67"/>
        <v>15</v>
      </c>
      <c r="BV19" t="s">
        <v>866</v>
      </c>
      <c r="BW19" s="141" t="s">
        <v>894</v>
      </c>
      <c r="BX19" t="s">
        <v>875</v>
      </c>
      <c r="BY19" t="str">
        <f t="shared" si="81"/>
        <v>déca</v>
      </c>
      <c r="CA19" t="str">
        <f t="shared" si="73"/>
        <v>gone</v>
      </c>
      <c r="CB19">
        <f t="shared" si="68"/>
        <v>15</v>
      </c>
      <c r="CC19" t="s">
        <v>68</v>
      </c>
      <c r="CD19" s="147">
        <v>360</v>
      </c>
      <c r="CE19" s="179"/>
      <c r="CF19" s="179">
        <v>24</v>
      </c>
      <c r="CG19" t="s">
        <v>77</v>
      </c>
      <c r="CH19" s="25">
        <v>15</v>
      </c>
      <c r="CI19" s="25"/>
      <c r="CJ19" s="147">
        <v>24</v>
      </c>
      <c r="CK19" t="str">
        <f t="shared" si="43"/>
        <v>tétraicosagone ou icosikaitétragone</v>
      </c>
      <c r="CL19">
        <f t="shared" si="44"/>
        <v>15</v>
      </c>
      <c r="CM19" t="s">
        <v>1</v>
      </c>
      <c r="CN19" t="s">
        <v>16</v>
      </c>
      <c r="CO19">
        <f t="shared" si="45"/>
        <v>8.3333333333333329E-2</v>
      </c>
      <c r="CP19" t="s">
        <v>16</v>
      </c>
      <c r="CQ19">
        <f t="shared" si="46"/>
        <v>0.26179938779914941</v>
      </c>
      <c r="CR19" t="s">
        <v>2</v>
      </c>
      <c r="CS19">
        <f t="shared" si="47"/>
        <v>30</v>
      </c>
      <c r="CT19">
        <f t="shared" si="48"/>
        <v>30</v>
      </c>
      <c r="CU19">
        <f t="shared" si="49"/>
        <v>1</v>
      </c>
      <c r="CV19">
        <v>360</v>
      </c>
      <c r="CW19">
        <f t="shared" si="50"/>
        <v>30</v>
      </c>
      <c r="CX19">
        <f t="shared" si="51"/>
        <v>360</v>
      </c>
      <c r="CZ19">
        <f t="shared" si="52"/>
        <v>1080000</v>
      </c>
      <c r="DA19">
        <f t="shared" si="53"/>
        <v>12960000</v>
      </c>
      <c r="DB19">
        <f t="shared" si="54"/>
        <v>1080000</v>
      </c>
      <c r="DD19">
        <f t="shared" si="26"/>
        <v>1</v>
      </c>
      <c r="DE19">
        <f t="shared" si="27"/>
        <v>12</v>
      </c>
      <c r="DG19" t="str">
        <f t="shared" si="55"/>
        <v>15°</v>
      </c>
      <c r="DH19" s="157">
        <v>24</v>
      </c>
      <c r="DJ19" t="s">
        <v>993</v>
      </c>
      <c r="DK19">
        <f t="shared" si="28"/>
        <v>1</v>
      </c>
      <c r="DL19" s="23" t="s">
        <v>17</v>
      </c>
      <c r="DM19">
        <f t="shared" si="29"/>
        <v>12</v>
      </c>
      <c r="DN19" t="s">
        <v>994</v>
      </c>
      <c r="DQ19" t="s">
        <v>993</v>
      </c>
      <c r="DR19">
        <f t="shared" si="56"/>
        <v>1</v>
      </c>
      <c r="DS19" s="23" t="s">
        <v>17</v>
      </c>
      <c r="DT19">
        <f t="shared" si="57"/>
        <v>12</v>
      </c>
      <c r="DU19" t="s">
        <v>994</v>
      </c>
      <c r="DV19" s="15" t="str">
        <f t="shared" si="30"/>
        <v xml:space="preserve"> π </v>
      </c>
      <c r="DW19" t="str">
        <f t="shared" si="31"/>
        <v/>
      </c>
      <c r="DX19" t="str">
        <f t="shared" si="32"/>
        <v/>
      </c>
      <c r="DY19" s="155" t="str">
        <f t="shared" si="58"/>
        <v/>
      </c>
      <c r="DZ19" s="15" t="s">
        <v>19</v>
      </c>
      <c r="EA19" s="15" t="str">
        <f t="shared" si="33"/>
        <v/>
      </c>
      <c r="EB19" s="154" t="str">
        <f t="shared" si="59"/>
        <v/>
      </c>
      <c r="EC19" s="15" t="str">
        <f t="shared" si="34"/>
        <v/>
      </c>
      <c r="ED19" s="15" t="s">
        <v>16</v>
      </c>
      <c r="EE19" s="15" t="str">
        <f t="shared" si="60"/>
        <v xml:space="preserve"> ( 1 / 12 )  π </v>
      </c>
      <c r="EF19" s="15" t="str">
        <f t="shared" si="35"/>
        <v xml:space="preserve"> ( 1 / 12 )  π </v>
      </c>
      <c r="EG19" s="15" t="s">
        <v>16</v>
      </c>
      <c r="EH19">
        <f t="shared" si="36"/>
        <v>8.3333333333333329E-2</v>
      </c>
      <c r="EI19" s="15" t="s">
        <v>15</v>
      </c>
      <c r="EJ19" s="15" t="s">
        <v>16</v>
      </c>
      <c r="EK19">
        <f t="shared" si="61"/>
        <v>0.26179938779914941</v>
      </c>
      <c r="EM19">
        <f t="shared" si="62"/>
        <v>0.26179938779914941</v>
      </c>
      <c r="EO19" t="str">
        <f t="shared" si="63"/>
        <v/>
      </c>
    </row>
    <row r="20" spans="2:145" ht="15.75" x14ac:dyDescent="0.25">
      <c r="B20" s="156" t="str">
        <f t="shared" si="3"/>
        <v>360 °</v>
      </c>
      <c r="D20" s="164">
        <f t="shared" si="37"/>
        <v>17</v>
      </c>
      <c r="E20" s="158" t="s">
        <v>83</v>
      </c>
      <c r="F20" s="165">
        <f t="shared" si="0"/>
        <v>30</v>
      </c>
      <c r="G20" s="166">
        <f t="shared" si="77"/>
        <v>12</v>
      </c>
      <c r="H20" s="166" t="s">
        <v>20</v>
      </c>
      <c r="I20" s="166" t="str">
        <f t="shared" si="78"/>
        <v>=</v>
      </c>
      <c r="J20" s="166" t="str">
        <f t="shared" si="6"/>
        <v xml:space="preserve"> ( 1 / 15 )  π </v>
      </c>
      <c r="K20" s="166" t="str">
        <f t="shared" si="7"/>
        <v>=</v>
      </c>
      <c r="L20" s="176">
        <f t="shared" si="8"/>
        <v>0.20943951023931953</v>
      </c>
      <c r="M20" s="167" t="str">
        <f t="shared" si="9"/>
        <v>rad</v>
      </c>
      <c r="O20" s="6" t="s">
        <v>1082</v>
      </c>
      <c r="P20" s="206" t="s">
        <v>1082</v>
      </c>
      <c r="Q20" s="206"/>
      <c r="R20" s="206">
        <f t="shared" si="10"/>
        <v>1</v>
      </c>
      <c r="S20" s="9">
        <v>1</v>
      </c>
      <c r="Y20" s="15" t="s">
        <v>114</v>
      </c>
      <c r="Z20" t="str">
        <f t="shared" si="79"/>
        <v/>
      </c>
      <c r="AA20">
        <f t="shared" si="64"/>
        <v>16</v>
      </c>
      <c r="AB20">
        <v>360</v>
      </c>
      <c r="AC20">
        <f t="shared" si="12"/>
        <v>22.5</v>
      </c>
      <c r="AD20">
        <f t="shared" si="39"/>
        <v>22</v>
      </c>
      <c r="AE20">
        <f t="shared" si="13"/>
        <v>0.5</v>
      </c>
      <c r="AF20" t="str">
        <f t="shared" si="40"/>
        <v>0,5</v>
      </c>
      <c r="AG20">
        <f t="shared" si="14"/>
        <v>22.5</v>
      </c>
      <c r="AH20">
        <f t="shared" si="15"/>
        <v>0</v>
      </c>
      <c r="AI20">
        <f t="shared" si="16"/>
        <v>16</v>
      </c>
      <c r="AJ20" t="s">
        <v>866</v>
      </c>
      <c r="AK20" t="s">
        <v>877</v>
      </c>
      <c r="AL20" t="str">
        <f t="shared" si="80"/>
        <v>déca</v>
      </c>
      <c r="AQ20" t="str">
        <f t="shared" si="70"/>
        <v>gone</v>
      </c>
      <c r="AU20" t="str">
        <f t="shared" si="82"/>
        <v>déca</v>
      </c>
      <c r="AW20" t="s">
        <v>978</v>
      </c>
      <c r="AX20" t="s">
        <v>877</v>
      </c>
      <c r="AZ20" t="str">
        <f t="shared" si="71"/>
        <v>gone</v>
      </c>
      <c r="BA20">
        <f t="shared" si="72"/>
        <v>16</v>
      </c>
      <c r="BB20" t="str">
        <f t="shared" si="65"/>
        <v>hexadécagone</v>
      </c>
      <c r="BC20" t="s">
        <v>1097</v>
      </c>
      <c r="BD20" t="str">
        <f t="shared" si="69"/>
        <v>hexakaïdécagone</v>
      </c>
      <c r="BE20" t="str">
        <f t="shared" si="17"/>
        <v>hexadécagone ou hexakaidécagone</v>
      </c>
      <c r="BF20" t="str">
        <f t="shared" si="18"/>
        <v>x</v>
      </c>
      <c r="BG20">
        <f t="shared" si="19"/>
        <v>16</v>
      </c>
      <c r="BH20" t="s">
        <v>69</v>
      </c>
      <c r="BI20" s="53" t="str">
        <f t="shared" si="41"/>
        <v>hexadécagone ou hexakaïdécagone</v>
      </c>
      <c r="BJ20" s="150" t="str">
        <f t="shared" si="42"/>
        <v>hexadécagone ou hexakaidécagone</v>
      </c>
      <c r="BK20" s="146">
        <f t="shared" si="66"/>
        <v>16</v>
      </c>
      <c r="BL20" s="147">
        <f t="shared" si="20"/>
        <v>16</v>
      </c>
      <c r="BM20" t="str">
        <f t="shared" si="21"/>
        <v>hexadécagone ou hexakaidécagone</v>
      </c>
      <c r="BN20" s="25">
        <f t="shared" si="22"/>
        <v>22.5</v>
      </c>
      <c r="BO20" t="str">
        <f t="shared" si="23"/>
        <v/>
      </c>
      <c r="BP20" t="str">
        <f t="shared" si="24"/>
        <v/>
      </c>
      <c r="BQ20" t="s">
        <v>989</v>
      </c>
      <c r="BR20" t="str">
        <f t="shared" si="25"/>
        <v>hexadécagone ou hexakaidécagone</v>
      </c>
      <c r="BU20">
        <f t="shared" si="67"/>
        <v>16</v>
      </c>
      <c r="BV20" t="s">
        <v>866</v>
      </c>
      <c r="BW20" s="141" t="s">
        <v>895</v>
      </c>
      <c r="BX20" t="s">
        <v>877</v>
      </c>
      <c r="BY20" t="str">
        <f t="shared" si="81"/>
        <v>déca</v>
      </c>
      <c r="CA20" t="str">
        <f t="shared" si="73"/>
        <v>gone</v>
      </c>
      <c r="CB20">
        <f t="shared" si="68"/>
        <v>16</v>
      </c>
      <c r="CC20" t="s">
        <v>69</v>
      </c>
      <c r="CD20" s="147">
        <v>360</v>
      </c>
      <c r="CE20" s="179"/>
      <c r="CF20" s="179">
        <v>25</v>
      </c>
      <c r="CG20" t="s">
        <v>78</v>
      </c>
      <c r="CH20" s="25">
        <v>14.4</v>
      </c>
      <c r="CI20" s="25"/>
      <c r="CJ20" s="147">
        <v>25</v>
      </c>
      <c r="CK20" t="str">
        <f t="shared" si="43"/>
        <v>pentaicosagone ou icosikaipentagone</v>
      </c>
      <c r="CL20">
        <f t="shared" si="44"/>
        <v>14.4</v>
      </c>
      <c r="CM20" t="s">
        <v>1</v>
      </c>
      <c r="CN20" t="s">
        <v>16</v>
      </c>
      <c r="CO20">
        <f t="shared" si="45"/>
        <v>0.08</v>
      </c>
      <c r="CP20" t="s">
        <v>16</v>
      </c>
      <c r="CQ20">
        <f t="shared" si="46"/>
        <v>0.25132741228718347</v>
      </c>
      <c r="CR20" t="s">
        <v>2</v>
      </c>
      <c r="CS20">
        <f t="shared" si="47"/>
        <v>28.8</v>
      </c>
      <c r="CT20">
        <f t="shared" si="48"/>
        <v>28</v>
      </c>
      <c r="CU20">
        <f t="shared" si="49"/>
        <v>0</v>
      </c>
      <c r="CV20">
        <v>360</v>
      </c>
      <c r="CW20">
        <f t="shared" si="50"/>
        <v>4</v>
      </c>
      <c r="CX20">
        <f t="shared" si="51"/>
        <v>2520</v>
      </c>
      <c r="CZ20">
        <f t="shared" si="52"/>
        <v>7257600</v>
      </c>
      <c r="DA20">
        <f t="shared" si="53"/>
        <v>90720000</v>
      </c>
      <c r="DB20">
        <f t="shared" si="54"/>
        <v>3628800</v>
      </c>
      <c r="DD20">
        <f t="shared" si="26"/>
        <v>7.2</v>
      </c>
      <c r="DE20">
        <f t="shared" si="27"/>
        <v>90</v>
      </c>
      <c r="DG20" t="str">
        <f t="shared" si="55"/>
        <v>14,4°</v>
      </c>
      <c r="DH20" s="157">
        <v>25</v>
      </c>
      <c r="DJ20" t="s">
        <v>993</v>
      </c>
      <c r="DK20" t="str">
        <f t="shared" si="28"/>
        <v/>
      </c>
      <c r="DL20" s="23" t="s">
        <v>17</v>
      </c>
      <c r="DM20" t="str">
        <f t="shared" si="29"/>
        <v/>
      </c>
      <c r="DN20" t="s">
        <v>994</v>
      </c>
      <c r="DQ20" t="s">
        <v>993</v>
      </c>
      <c r="DR20">
        <f t="shared" si="56"/>
        <v>2</v>
      </c>
      <c r="DS20" s="23" t="s">
        <v>17</v>
      </c>
      <c r="DT20">
        <f t="shared" si="57"/>
        <v>25</v>
      </c>
      <c r="DU20" t="s">
        <v>994</v>
      </c>
      <c r="DV20" s="15" t="str">
        <f t="shared" si="30"/>
        <v xml:space="preserve"> π </v>
      </c>
      <c r="DW20">
        <f t="shared" si="31"/>
        <v>1</v>
      </c>
      <c r="DX20">
        <f t="shared" si="32"/>
        <v>1</v>
      </c>
      <c r="DY20" s="155">
        <f t="shared" si="58"/>
        <v>0.08</v>
      </c>
      <c r="DZ20" s="15" t="s">
        <v>19</v>
      </c>
      <c r="EA20" s="15">
        <f>IF(CU20=0,CS20/CV20,"")</f>
        <v>0.08</v>
      </c>
      <c r="EB20" s="154">
        <f t="shared" si="59"/>
        <v>0.08</v>
      </c>
      <c r="EC20" s="15" t="str">
        <f t="shared" si="34"/>
        <v xml:space="preserve"> π </v>
      </c>
      <c r="ED20" s="15" t="s">
        <v>16</v>
      </c>
      <c r="EE20" s="15" t="str">
        <f t="shared" si="60"/>
        <v xml:space="preserve"> ( 2 / 25 )  π </v>
      </c>
      <c r="EF20" s="15" t="str">
        <f t="shared" si="35"/>
        <v xml:space="preserve"> ( 2 / 25 )  π </v>
      </c>
      <c r="EG20" s="15" t="s">
        <v>16</v>
      </c>
      <c r="EH20">
        <f t="shared" si="36"/>
        <v>0.08</v>
      </c>
      <c r="EI20" s="15" t="s">
        <v>15</v>
      </c>
      <c r="EJ20" s="15" t="s">
        <v>16</v>
      </c>
      <c r="EK20">
        <f t="shared" si="61"/>
        <v>0.25132741228718347</v>
      </c>
      <c r="EM20">
        <f t="shared" si="62"/>
        <v>0.25132741228718347</v>
      </c>
      <c r="EO20" t="str">
        <f t="shared" si="63"/>
        <v/>
      </c>
    </row>
    <row r="21" spans="2:145" ht="15.75" x14ac:dyDescent="0.25">
      <c r="B21" s="152" t="str">
        <f t="shared" si="3"/>
        <v>360 °</v>
      </c>
      <c r="D21" s="168">
        <f t="shared" si="37"/>
        <v>18</v>
      </c>
      <c r="E21" s="159" t="s">
        <v>85</v>
      </c>
      <c r="F21" s="169">
        <f t="shared" si="0"/>
        <v>32</v>
      </c>
      <c r="G21" s="170">
        <f t="shared" si="77"/>
        <v>11.25</v>
      </c>
      <c r="H21" s="170" t="s">
        <v>20</v>
      </c>
      <c r="I21" s="170" t="str">
        <f t="shared" si="78"/>
        <v>=</v>
      </c>
      <c r="J21" s="170" t="str">
        <f t="shared" si="6"/>
        <v xml:space="preserve"> ( 1 / 16 )  π </v>
      </c>
      <c r="K21" s="170" t="str">
        <f t="shared" si="7"/>
        <v>=</v>
      </c>
      <c r="L21" s="177">
        <f t="shared" si="8"/>
        <v>0.19634954084936207</v>
      </c>
      <c r="M21" s="171" t="str">
        <f t="shared" si="9"/>
        <v>rad</v>
      </c>
      <c r="O21" s="6">
        <v>1</v>
      </c>
      <c r="P21" s="206">
        <v>1</v>
      </c>
      <c r="Q21" s="206"/>
      <c r="R21" s="206">
        <f t="shared" si="10"/>
        <v>1</v>
      </c>
      <c r="S21" s="9">
        <v>1</v>
      </c>
      <c r="Y21" s="15" t="s">
        <v>114</v>
      </c>
      <c r="Z21" t="str">
        <f t="shared" si="79"/>
        <v>×</v>
      </c>
      <c r="AA21">
        <f t="shared" si="64"/>
        <v>17</v>
      </c>
      <c r="AB21">
        <v>360</v>
      </c>
      <c r="AC21">
        <f t="shared" si="12"/>
        <v>21.176470588235293</v>
      </c>
      <c r="AD21">
        <f t="shared" si="39"/>
        <v>21</v>
      </c>
      <c r="AE21">
        <f t="shared" si="13"/>
        <v>0.17647058823529349</v>
      </c>
      <c r="AF21" t="str">
        <f t="shared" si="40"/>
        <v>0,1764705</v>
      </c>
      <c r="AG21">
        <f t="shared" si="14"/>
        <v>21.176470500000001</v>
      </c>
      <c r="AH21">
        <f t="shared" si="15"/>
        <v>1</v>
      </c>
      <c r="AI21">
        <f t="shared" si="16"/>
        <v>17</v>
      </c>
      <c r="AJ21" t="s">
        <v>866</v>
      </c>
      <c r="AK21" t="s">
        <v>879</v>
      </c>
      <c r="AL21" t="str">
        <f t="shared" si="80"/>
        <v>déca</v>
      </c>
      <c r="AQ21" t="str">
        <f t="shared" si="70"/>
        <v>gone</v>
      </c>
      <c r="AU21" t="str">
        <f t="shared" si="82"/>
        <v>déca</v>
      </c>
      <c r="AW21" t="s">
        <v>978</v>
      </c>
      <c r="AX21" t="s">
        <v>879</v>
      </c>
      <c r="AZ21" t="str">
        <f t="shared" si="71"/>
        <v>gone</v>
      </c>
      <c r="BA21">
        <f t="shared" si="72"/>
        <v>17</v>
      </c>
      <c r="BB21" t="str">
        <f t="shared" si="65"/>
        <v>heptadécagone</v>
      </c>
      <c r="BC21" t="s">
        <v>1097</v>
      </c>
      <c r="BD21" t="str">
        <f t="shared" si="69"/>
        <v>heptakaïdécagone</v>
      </c>
      <c r="BE21" t="str">
        <f t="shared" si="17"/>
        <v>heptadécagone ou heptakaidécagone</v>
      </c>
      <c r="BF21" t="str">
        <f t="shared" si="18"/>
        <v/>
      </c>
      <c r="BG21" t="str">
        <f t="shared" si="19"/>
        <v/>
      </c>
      <c r="BH21" t="s">
        <v>70</v>
      </c>
      <c r="BI21" s="53" t="str">
        <f t="shared" si="41"/>
        <v>heptadécagone ou heptakaïdécagone</v>
      </c>
      <c r="BJ21" s="150" t="str">
        <f t="shared" si="42"/>
        <v>heptadécagone ou heptakaidécagone</v>
      </c>
      <c r="BK21" s="146">
        <f t="shared" si="66"/>
        <v>17</v>
      </c>
      <c r="BL21" s="147" t="str">
        <f t="shared" si="20"/>
        <v/>
      </c>
      <c r="BM21" t="str">
        <f t="shared" si="21"/>
        <v/>
      </c>
      <c r="BN21" s="25" t="str">
        <f t="shared" si="22"/>
        <v/>
      </c>
      <c r="BO21" t="str">
        <f t="shared" si="23"/>
        <v>heptadécagone ou heptakaidécagone</v>
      </c>
      <c r="BP21">
        <f t="shared" si="24"/>
        <v>21.176470588235293</v>
      </c>
      <c r="BQ21" t="s">
        <v>989</v>
      </c>
      <c r="BR21" t="str">
        <f t="shared" si="25"/>
        <v>Polygone non régulier</v>
      </c>
      <c r="BU21">
        <f t="shared" si="67"/>
        <v>17</v>
      </c>
      <c r="BV21" t="s">
        <v>866</v>
      </c>
      <c r="BW21" s="141" t="s">
        <v>896</v>
      </c>
      <c r="BX21" t="s">
        <v>879</v>
      </c>
      <c r="BY21" t="str">
        <f t="shared" si="81"/>
        <v>déca</v>
      </c>
      <c r="CA21" t="str">
        <f t="shared" si="73"/>
        <v>gone</v>
      </c>
      <c r="CB21">
        <f t="shared" si="68"/>
        <v>17</v>
      </c>
      <c r="CC21" t="s">
        <v>70</v>
      </c>
      <c r="CD21" s="147">
        <v>360</v>
      </c>
      <c r="CE21" s="179"/>
      <c r="CF21" s="179">
        <v>30</v>
      </c>
      <c r="CG21" t="s">
        <v>83</v>
      </c>
      <c r="CH21" s="25">
        <v>12</v>
      </c>
      <c r="CI21" s="25"/>
      <c r="CJ21" s="147">
        <v>30</v>
      </c>
      <c r="CK21" t="str">
        <f t="shared" si="43"/>
        <v>triacontagone</v>
      </c>
      <c r="CL21">
        <f t="shared" si="44"/>
        <v>12</v>
      </c>
      <c r="CM21" t="s">
        <v>1</v>
      </c>
      <c r="CN21" t="s">
        <v>16</v>
      </c>
      <c r="CO21">
        <f t="shared" si="45"/>
        <v>6.6666666666666666E-2</v>
      </c>
      <c r="CP21" t="s">
        <v>16</v>
      </c>
      <c r="CQ21">
        <f t="shared" si="46"/>
        <v>0.20943951023931953</v>
      </c>
      <c r="CR21" t="s">
        <v>2</v>
      </c>
      <c r="CS21">
        <f t="shared" si="47"/>
        <v>24</v>
      </c>
      <c r="CT21">
        <f t="shared" si="48"/>
        <v>24</v>
      </c>
      <c r="CU21">
        <f t="shared" si="49"/>
        <v>1</v>
      </c>
      <c r="CV21">
        <v>360</v>
      </c>
      <c r="CW21">
        <f t="shared" si="50"/>
        <v>24</v>
      </c>
      <c r="CX21">
        <f t="shared" si="51"/>
        <v>360</v>
      </c>
      <c r="CZ21">
        <f t="shared" si="52"/>
        <v>864000</v>
      </c>
      <c r="DA21">
        <f t="shared" si="53"/>
        <v>12960000</v>
      </c>
      <c r="DB21">
        <f t="shared" si="54"/>
        <v>864000</v>
      </c>
      <c r="DD21">
        <f t="shared" si="26"/>
        <v>1</v>
      </c>
      <c r="DE21">
        <f t="shared" si="27"/>
        <v>15</v>
      </c>
      <c r="DG21" t="str">
        <f t="shared" si="55"/>
        <v>12°</v>
      </c>
      <c r="DH21" s="157">
        <v>30</v>
      </c>
      <c r="DJ21" t="s">
        <v>993</v>
      </c>
      <c r="DK21">
        <f t="shared" si="28"/>
        <v>1</v>
      </c>
      <c r="DL21" s="23" t="s">
        <v>17</v>
      </c>
      <c r="DM21">
        <f t="shared" si="29"/>
        <v>15</v>
      </c>
      <c r="DN21" t="s">
        <v>994</v>
      </c>
      <c r="DQ21" t="s">
        <v>993</v>
      </c>
      <c r="DR21">
        <f t="shared" si="56"/>
        <v>1</v>
      </c>
      <c r="DS21" s="23" t="s">
        <v>17</v>
      </c>
      <c r="DT21">
        <f t="shared" si="57"/>
        <v>15</v>
      </c>
      <c r="DU21" t="s">
        <v>994</v>
      </c>
      <c r="DV21" s="15" t="str">
        <f t="shared" si="30"/>
        <v xml:space="preserve"> π </v>
      </c>
      <c r="DW21" t="str">
        <f t="shared" si="31"/>
        <v/>
      </c>
      <c r="DX21" t="str">
        <f t="shared" si="32"/>
        <v/>
      </c>
      <c r="DY21" s="155" t="str">
        <f t="shared" si="58"/>
        <v/>
      </c>
      <c r="DZ21" s="15" t="s">
        <v>19</v>
      </c>
      <c r="EA21" s="15" t="str">
        <f t="shared" ref="EA21:EA52" si="83">IF(CU21=0,CS21/360,"")</f>
        <v/>
      </c>
      <c r="EB21" s="154" t="str">
        <f t="shared" si="59"/>
        <v/>
      </c>
      <c r="EC21" s="15" t="str">
        <f t="shared" si="34"/>
        <v/>
      </c>
      <c r="ED21" s="15" t="s">
        <v>16</v>
      </c>
      <c r="EE21" s="15" t="str">
        <f t="shared" si="60"/>
        <v xml:space="preserve"> ( 1 / 15 )  π </v>
      </c>
      <c r="EF21" s="15" t="str">
        <f t="shared" si="35"/>
        <v xml:space="preserve"> ( 1 / 15 )  π </v>
      </c>
      <c r="EG21" s="15" t="s">
        <v>16</v>
      </c>
      <c r="EH21">
        <f t="shared" si="36"/>
        <v>6.6666666666666666E-2</v>
      </c>
      <c r="EI21" s="15" t="s">
        <v>15</v>
      </c>
      <c r="EJ21" s="15" t="s">
        <v>16</v>
      </c>
      <c r="EK21">
        <f t="shared" si="61"/>
        <v>0.20943951023931953</v>
      </c>
      <c r="EM21">
        <f t="shared" si="62"/>
        <v>0.20943951023931953</v>
      </c>
      <c r="EO21" t="str">
        <f t="shared" si="63"/>
        <v/>
      </c>
    </row>
    <row r="22" spans="2:145" ht="15.75" x14ac:dyDescent="0.25">
      <c r="B22" s="156" t="str">
        <f t="shared" si="3"/>
        <v>360 °</v>
      </c>
      <c r="D22" s="164">
        <f t="shared" si="37"/>
        <v>19</v>
      </c>
      <c r="E22" s="158" t="s">
        <v>89</v>
      </c>
      <c r="F22" s="165">
        <f t="shared" si="0"/>
        <v>36</v>
      </c>
      <c r="G22" s="166">
        <f t="shared" si="77"/>
        <v>10</v>
      </c>
      <c r="H22" s="166" t="s">
        <v>20</v>
      </c>
      <c r="I22" s="166" t="str">
        <f t="shared" si="78"/>
        <v>=</v>
      </c>
      <c r="J22" s="166" t="str">
        <f t="shared" si="6"/>
        <v xml:space="preserve"> ( 1 / 18 )  π </v>
      </c>
      <c r="K22" s="166" t="str">
        <f t="shared" si="7"/>
        <v>=</v>
      </c>
      <c r="L22" s="176">
        <f t="shared" si="8"/>
        <v>0.17453292519943295</v>
      </c>
      <c r="M22" s="167" t="str">
        <f t="shared" si="9"/>
        <v>rad</v>
      </c>
      <c r="O22" s="6" t="s">
        <v>1082</v>
      </c>
      <c r="P22" s="206" t="s">
        <v>1082</v>
      </c>
      <c r="Q22" s="206"/>
      <c r="R22" s="206">
        <f t="shared" si="10"/>
        <v>1</v>
      </c>
      <c r="S22" s="9">
        <v>1</v>
      </c>
      <c r="Y22" s="15" t="s">
        <v>114</v>
      </c>
      <c r="Z22" t="str">
        <f t="shared" si="79"/>
        <v/>
      </c>
      <c r="AA22">
        <f t="shared" si="64"/>
        <v>18</v>
      </c>
      <c r="AB22">
        <v>360</v>
      </c>
      <c r="AC22">
        <f t="shared" si="12"/>
        <v>20</v>
      </c>
      <c r="AD22">
        <f t="shared" si="39"/>
        <v>20</v>
      </c>
      <c r="AE22">
        <f t="shared" si="13"/>
        <v>0</v>
      </c>
      <c r="AF22" t="str">
        <f t="shared" si="40"/>
        <v>0</v>
      </c>
      <c r="AG22">
        <f t="shared" si="14"/>
        <v>20</v>
      </c>
      <c r="AH22">
        <f t="shared" si="15"/>
        <v>0</v>
      </c>
      <c r="AI22">
        <f t="shared" si="16"/>
        <v>18</v>
      </c>
      <c r="AJ22" t="s">
        <v>866</v>
      </c>
      <c r="AK22" t="s">
        <v>898</v>
      </c>
      <c r="AL22" t="str">
        <f t="shared" si="80"/>
        <v>déca</v>
      </c>
      <c r="AQ22" t="str">
        <f t="shared" si="70"/>
        <v>gone</v>
      </c>
      <c r="AU22" t="str">
        <f t="shared" si="82"/>
        <v>déca</v>
      </c>
      <c r="AW22" t="s">
        <v>978</v>
      </c>
      <c r="AX22" t="s">
        <v>898</v>
      </c>
      <c r="AZ22" t="str">
        <f t="shared" si="71"/>
        <v>gone</v>
      </c>
      <c r="BA22">
        <f t="shared" si="72"/>
        <v>18</v>
      </c>
      <c r="BB22" t="str">
        <f t="shared" si="65"/>
        <v>octadécagone</v>
      </c>
      <c r="BC22" t="s">
        <v>1097</v>
      </c>
      <c r="BD22" t="str">
        <f>AX22&amp;AW22&amp;AU22&amp;AZ22</f>
        <v>octakaïdécagone</v>
      </c>
      <c r="BE22" t="str">
        <f t="shared" si="17"/>
        <v>octadécagone ou octakaidécagone</v>
      </c>
      <c r="BF22" t="str">
        <f t="shared" si="18"/>
        <v>x</v>
      </c>
      <c r="BG22">
        <f t="shared" si="19"/>
        <v>18</v>
      </c>
      <c r="BH22" t="s">
        <v>71</v>
      </c>
      <c r="BI22" s="53" t="str">
        <f t="shared" si="41"/>
        <v>octadécagone ou octakaïdécagone</v>
      </c>
      <c r="BJ22" s="150" t="str">
        <f t="shared" si="42"/>
        <v>octadécagone ou octakaidécagone</v>
      </c>
      <c r="BK22" s="146">
        <f t="shared" si="66"/>
        <v>18</v>
      </c>
      <c r="BL22" s="147">
        <f t="shared" si="20"/>
        <v>18</v>
      </c>
      <c r="BM22" t="str">
        <f t="shared" si="21"/>
        <v>octadécagone ou octakaidécagone</v>
      </c>
      <c r="BN22" s="25">
        <f t="shared" si="22"/>
        <v>20</v>
      </c>
      <c r="BO22" t="str">
        <f t="shared" si="23"/>
        <v/>
      </c>
      <c r="BP22" t="str">
        <f t="shared" si="24"/>
        <v/>
      </c>
      <c r="BQ22" t="s">
        <v>989</v>
      </c>
      <c r="BR22" t="str">
        <f t="shared" si="25"/>
        <v>octadécagone ou octakaidécagone</v>
      </c>
      <c r="BU22">
        <f t="shared" si="67"/>
        <v>18</v>
      </c>
      <c r="BV22" t="s">
        <v>866</v>
      </c>
      <c r="BW22" s="141" t="s">
        <v>897</v>
      </c>
      <c r="BX22" t="s">
        <v>898</v>
      </c>
      <c r="BY22" t="str">
        <f t="shared" si="81"/>
        <v>déca</v>
      </c>
      <c r="CA22" t="str">
        <f t="shared" si="73"/>
        <v>gone</v>
      </c>
      <c r="CB22">
        <f t="shared" si="68"/>
        <v>18</v>
      </c>
      <c r="CC22" t="s">
        <v>71</v>
      </c>
      <c r="CD22" s="147">
        <v>360</v>
      </c>
      <c r="CE22" s="179"/>
      <c r="CF22" s="179">
        <v>32</v>
      </c>
      <c r="CG22" t="s">
        <v>85</v>
      </c>
      <c r="CH22" s="25">
        <v>11.25</v>
      </c>
      <c r="CI22" s="25"/>
      <c r="CJ22" s="147">
        <v>32</v>
      </c>
      <c r="CK22" t="str">
        <f t="shared" si="43"/>
        <v>dotriacontagone ou triacontakaidigone</v>
      </c>
      <c r="CL22">
        <f t="shared" si="44"/>
        <v>11.25</v>
      </c>
      <c r="CM22" t="s">
        <v>1</v>
      </c>
      <c r="CN22" t="s">
        <v>16</v>
      </c>
      <c r="CO22">
        <f t="shared" si="45"/>
        <v>6.25E-2</v>
      </c>
      <c r="CP22" t="s">
        <v>16</v>
      </c>
      <c r="CQ22">
        <f t="shared" si="46"/>
        <v>0.19634954084936207</v>
      </c>
      <c r="CR22" t="s">
        <v>2</v>
      </c>
      <c r="CS22">
        <f t="shared" si="47"/>
        <v>22.5</v>
      </c>
      <c r="CT22">
        <f t="shared" si="48"/>
        <v>22</v>
      </c>
      <c r="CU22">
        <f t="shared" si="49"/>
        <v>0</v>
      </c>
      <c r="CV22">
        <v>360</v>
      </c>
      <c r="CW22">
        <f t="shared" si="50"/>
        <v>2</v>
      </c>
      <c r="CX22">
        <f t="shared" si="51"/>
        <v>3960</v>
      </c>
      <c r="CZ22">
        <f t="shared" si="52"/>
        <v>8910000</v>
      </c>
      <c r="DA22">
        <f t="shared" si="53"/>
        <v>142560000</v>
      </c>
      <c r="DB22">
        <f t="shared" si="54"/>
        <v>8910000</v>
      </c>
      <c r="DD22">
        <f t="shared" si="26"/>
        <v>11.25</v>
      </c>
      <c r="DE22">
        <f t="shared" si="27"/>
        <v>180</v>
      </c>
      <c r="DG22" t="str">
        <f t="shared" si="55"/>
        <v>11,25°</v>
      </c>
      <c r="DH22" s="157">
        <v>32</v>
      </c>
      <c r="DJ22" t="s">
        <v>993</v>
      </c>
      <c r="DK22" t="str">
        <f t="shared" si="28"/>
        <v/>
      </c>
      <c r="DL22" s="23" t="s">
        <v>17</v>
      </c>
      <c r="DM22" t="str">
        <f t="shared" si="29"/>
        <v/>
      </c>
      <c r="DN22" t="s">
        <v>994</v>
      </c>
      <c r="DQ22" t="s">
        <v>993</v>
      </c>
      <c r="DR22">
        <f t="shared" si="56"/>
        <v>1</v>
      </c>
      <c r="DS22" s="23" t="s">
        <v>17</v>
      </c>
      <c r="DT22">
        <f t="shared" si="57"/>
        <v>16</v>
      </c>
      <c r="DU22" t="s">
        <v>994</v>
      </c>
      <c r="DV22" s="15" t="str">
        <f t="shared" si="30"/>
        <v xml:space="preserve"> π </v>
      </c>
      <c r="DW22">
        <f t="shared" si="31"/>
        <v>1</v>
      </c>
      <c r="DX22">
        <f t="shared" si="32"/>
        <v>1</v>
      </c>
      <c r="DY22" s="155">
        <f t="shared" si="58"/>
        <v>6.25E-2</v>
      </c>
      <c r="DZ22" s="15" t="s">
        <v>19</v>
      </c>
      <c r="EA22" s="15">
        <f t="shared" si="83"/>
        <v>6.25E-2</v>
      </c>
      <c r="EB22" s="154">
        <f t="shared" si="59"/>
        <v>6.25E-2</v>
      </c>
      <c r="EC22" s="15" t="str">
        <f t="shared" si="34"/>
        <v xml:space="preserve"> π </v>
      </c>
      <c r="ED22" s="15" t="s">
        <v>16</v>
      </c>
      <c r="EE22" s="15" t="str">
        <f t="shared" si="60"/>
        <v xml:space="preserve"> ( 1 / 16 )  π </v>
      </c>
      <c r="EF22" s="15" t="str">
        <f t="shared" si="35"/>
        <v xml:space="preserve"> ( 1 / 16 )  π </v>
      </c>
      <c r="EG22" s="15" t="s">
        <v>16</v>
      </c>
      <c r="EH22">
        <f t="shared" si="36"/>
        <v>6.25E-2</v>
      </c>
      <c r="EI22" s="15" t="s">
        <v>15</v>
      </c>
      <c r="EJ22" s="15" t="s">
        <v>16</v>
      </c>
      <c r="EK22">
        <f t="shared" si="61"/>
        <v>0.19634954084936207</v>
      </c>
      <c r="EM22">
        <f t="shared" si="62"/>
        <v>0.19634954084936207</v>
      </c>
      <c r="EO22" t="str">
        <f t="shared" si="63"/>
        <v/>
      </c>
    </row>
    <row r="23" spans="2:145" ht="15.75" x14ac:dyDescent="0.25">
      <c r="B23" s="152" t="str">
        <f t="shared" si="3"/>
        <v>360 °</v>
      </c>
      <c r="D23" s="168">
        <f t="shared" si="37"/>
        <v>20</v>
      </c>
      <c r="E23" s="159" t="s">
        <v>93</v>
      </c>
      <c r="F23" s="169">
        <f t="shared" si="0"/>
        <v>40</v>
      </c>
      <c r="G23" s="170">
        <f t="shared" si="77"/>
        <v>9</v>
      </c>
      <c r="H23" s="170" t="s">
        <v>20</v>
      </c>
      <c r="I23" s="170" t="str">
        <f t="shared" si="78"/>
        <v>=</v>
      </c>
      <c r="J23" s="170" t="str">
        <f t="shared" si="6"/>
        <v xml:space="preserve"> ( 1 / 20 )  π </v>
      </c>
      <c r="K23" s="170" t="str">
        <f t="shared" si="7"/>
        <v>=</v>
      </c>
      <c r="L23" s="177">
        <f t="shared" si="8"/>
        <v>0.15707963267948966</v>
      </c>
      <c r="M23" s="171" t="str">
        <f t="shared" si="9"/>
        <v>rad</v>
      </c>
      <c r="O23" s="6" t="s">
        <v>1082</v>
      </c>
      <c r="P23" s="206" t="s">
        <v>1082</v>
      </c>
      <c r="Q23" s="206"/>
      <c r="R23" s="206">
        <f t="shared" si="10"/>
        <v>1</v>
      </c>
      <c r="S23" s="9">
        <v>1</v>
      </c>
      <c r="Y23" s="15" t="s">
        <v>114</v>
      </c>
      <c r="Z23" t="str">
        <f t="shared" si="79"/>
        <v>×</v>
      </c>
      <c r="AA23">
        <f t="shared" si="64"/>
        <v>19</v>
      </c>
      <c r="AB23">
        <v>360</v>
      </c>
      <c r="AC23">
        <f t="shared" si="12"/>
        <v>18.94736842105263</v>
      </c>
      <c r="AD23">
        <f t="shared" si="39"/>
        <v>18</v>
      </c>
      <c r="AE23">
        <f t="shared" si="13"/>
        <v>0.94736842105263008</v>
      </c>
      <c r="AF23" t="str">
        <f t="shared" si="40"/>
        <v>0,9473684</v>
      </c>
      <c r="AG23">
        <f t="shared" si="14"/>
        <v>18.947368399999998</v>
      </c>
      <c r="AH23">
        <f t="shared" si="15"/>
        <v>1</v>
      </c>
      <c r="AI23">
        <f t="shared" si="16"/>
        <v>19</v>
      </c>
      <c r="AJ23" t="s">
        <v>866</v>
      </c>
      <c r="AK23" t="s">
        <v>883</v>
      </c>
      <c r="AL23" t="str">
        <f t="shared" si="80"/>
        <v>déca</v>
      </c>
      <c r="AQ23" t="str">
        <f t="shared" si="70"/>
        <v>gone</v>
      </c>
      <c r="AU23" t="str">
        <f t="shared" si="82"/>
        <v>déca</v>
      </c>
      <c r="AW23" t="s">
        <v>978</v>
      </c>
      <c r="AX23" t="s">
        <v>883</v>
      </c>
      <c r="AZ23" t="str">
        <f t="shared" si="71"/>
        <v>gone</v>
      </c>
      <c r="BA23">
        <f t="shared" si="72"/>
        <v>19</v>
      </c>
      <c r="BB23" t="str">
        <f t="shared" si="65"/>
        <v>ennéadécagone</v>
      </c>
      <c r="BC23" t="s">
        <v>1097</v>
      </c>
      <c r="BD23" t="str">
        <f t="shared" ref="BD23:BD25" si="84">AX23&amp;AW23&amp;AU23&amp;AZ23</f>
        <v>ennéakaïdécagone</v>
      </c>
      <c r="BE23" t="str">
        <f t="shared" si="17"/>
        <v>ennéadécagone ou ennéakaidécagone</v>
      </c>
      <c r="BF23" t="str">
        <f t="shared" si="18"/>
        <v/>
      </c>
      <c r="BG23" t="str">
        <f t="shared" si="19"/>
        <v/>
      </c>
      <c r="BH23" t="s">
        <v>72</v>
      </c>
      <c r="BI23" s="53" t="str">
        <f t="shared" si="41"/>
        <v>ennéadécagone ou ennéakaïdécagone</v>
      </c>
      <c r="BJ23" s="150" t="str">
        <f t="shared" si="42"/>
        <v>ennéadécagone ou ennéakaidécagone</v>
      </c>
      <c r="BK23" s="146">
        <f t="shared" si="66"/>
        <v>19</v>
      </c>
      <c r="BL23" s="147" t="str">
        <f t="shared" si="20"/>
        <v/>
      </c>
      <c r="BM23" t="str">
        <f t="shared" si="21"/>
        <v/>
      </c>
      <c r="BN23" s="25" t="str">
        <f t="shared" si="22"/>
        <v/>
      </c>
      <c r="BO23" t="str">
        <f t="shared" si="23"/>
        <v>ennéadécagone ou ennéakaidécagone</v>
      </c>
      <c r="BP23">
        <f t="shared" si="24"/>
        <v>18.94736842105263</v>
      </c>
      <c r="BQ23" t="s">
        <v>989</v>
      </c>
      <c r="BR23" t="str">
        <f t="shared" si="25"/>
        <v>Polygone non régulier</v>
      </c>
      <c r="BU23">
        <f t="shared" si="67"/>
        <v>19</v>
      </c>
      <c r="BV23" t="s">
        <v>866</v>
      </c>
      <c r="BW23" s="141" t="s">
        <v>899</v>
      </c>
      <c r="BX23" t="s">
        <v>883</v>
      </c>
      <c r="BY23" t="str">
        <f t="shared" si="81"/>
        <v>déca</v>
      </c>
      <c r="CA23" t="str">
        <f t="shared" si="73"/>
        <v>gone</v>
      </c>
      <c r="CB23">
        <f t="shared" si="68"/>
        <v>19</v>
      </c>
      <c r="CC23" t="s">
        <v>72</v>
      </c>
      <c r="CD23" s="147">
        <v>360</v>
      </c>
      <c r="CE23" s="179"/>
      <c r="CF23" s="179">
        <v>36</v>
      </c>
      <c r="CG23" t="s">
        <v>89</v>
      </c>
      <c r="CH23" s="25">
        <v>10</v>
      </c>
      <c r="CI23" s="25"/>
      <c r="CJ23" s="147">
        <v>36</v>
      </c>
      <c r="CK23" t="str">
        <f t="shared" si="43"/>
        <v>hexatriacontagone ou triacontakaihexagone</v>
      </c>
      <c r="CL23">
        <f t="shared" si="44"/>
        <v>10</v>
      </c>
      <c r="CM23" t="s">
        <v>1</v>
      </c>
      <c r="CN23" t="s">
        <v>16</v>
      </c>
      <c r="CO23">
        <f t="shared" si="45"/>
        <v>5.5555555555555552E-2</v>
      </c>
      <c r="CP23" t="s">
        <v>16</v>
      </c>
      <c r="CQ23">
        <f t="shared" si="46"/>
        <v>0.17453292519943295</v>
      </c>
      <c r="CR23" t="s">
        <v>2</v>
      </c>
      <c r="CS23">
        <f t="shared" si="47"/>
        <v>20</v>
      </c>
      <c r="CT23">
        <f t="shared" si="48"/>
        <v>20</v>
      </c>
      <c r="CU23">
        <f t="shared" si="49"/>
        <v>1</v>
      </c>
      <c r="CV23">
        <v>360</v>
      </c>
      <c r="CW23">
        <f t="shared" si="50"/>
        <v>20</v>
      </c>
      <c r="CX23">
        <f t="shared" si="51"/>
        <v>360</v>
      </c>
      <c r="CZ23">
        <f t="shared" si="52"/>
        <v>720000</v>
      </c>
      <c r="DA23">
        <f t="shared" si="53"/>
        <v>12960000</v>
      </c>
      <c r="DB23">
        <f t="shared" si="54"/>
        <v>720000</v>
      </c>
      <c r="DD23">
        <f t="shared" si="26"/>
        <v>1</v>
      </c>
      <c r="DE23">
        <f t="shared" si="27"/>
        <v>18</v>
      </c>
      <c r="DG23" t="str">
        <f t="shared" si="55"/>
        <v>10°</v>
      </c>
      <c r="DH23" s="157">
        <v>36</v>
      </c>
      <c r="DJ23" t="s">
        <v>993</v>
      </c>
      <c r="DK23">
        <f t="shared" si="28"/>
        <v>1</v>
      </c>
      <c r="DL23" s="23" t="s">
        <v>17</v>
      </c>
      <c r="DM23">
        <f t="shared" si="29"/>
        <v>18</v>
      </c>
      <c r="DN23" t="s">
        <v>994</v>
      </c>
      <c r="DQ23" t="s">
        <v>993</v>
      </c>
      <c r="DR23">
        <f t="shared" si="56"/>
        <v>1</v>
      </c>
      <c r="DS23" s="23" t="s">
        <v>17</v>
      </c>
      <c r="DT23">
        <f t="shared" si="57"/>
        <v>18</v>
      </c>
      <c r="DU23" t="s">
        <v>994</v>
      </c>
      <c r="DV23" s="15" t="str">
        <f t="shared" si="30"/>
        <v xml:space="preserve"> π </v>
      </c>
      <c r="DW23" t="str">
        <f t="shared" si="31"/>
        <v/>
      </c>
      <c r="DX23" t="str">
        <f t="shared" si="32"/>
        <v/>
      </c>
      <c r="DY23" s="155" t="str">
        <f t="shared" si="58"/>
        <v/>
      </c>
      <c r="DZ23" s="15" t="s">
        <v>19</v>
      </c>
      <c r="EA23" s="15" t="str">
        <f t="shared" si="83"/>
        <v/>
      </c>
      <c r="EB23" s="154" t="str">
        <f t="shared" si="59"/>
        <v/>
      </c>
      <c r="EC23" s="15" t="str">
        <f t="shared" si="34"/>
        <v/>
      </c>
      <c r="ED23" s="15" t="s">
        <v>16</v>
      </c>
      <c r="EE23" s="15" t="str">
        <f t="shared" si="60"/>
        <v xml:space="preserve"> ( 1 / 18 )  π </v>
      </c>
      <c r="EF23" s="15" t="str">
        <f t="shared" si="35"/>
        <v xml:space="preserve"> ( 1 / 18 )  π </v>
      </c>
      <c r="EG23" s="15" t="s">
        <v>16</v>
      </c>
      <c r="EH23">
        <f t="shared" si="36"/>
        <v>5.5555555555555552E-2</v>
      </c>
      <c r="EI23" s="15" t="s">
        <v>15</v>
      </c>
      <c r="EJ23" s="15" t="s">
        <v>16</v>
      </c>
      <c r="EK23">
        <f t="shared" si="61"/>
        <v>0.17453292519943295</v>
      </c>
      <c r="EM23">
        <f t="shared" si="62"/>
        <v>0.17453292519943295</v>
      </c>
      <c r="EO23" t="str">
        <f t="shared" si="63"/>
        <v/>
      </c>
    </row>
    <row r="24" spans="2:145" ht="15.75" x14ac:dyDescent="0.25">
      <c r="B24" s="156" t="str">
        <f t="shared" si="3"/>
        <v>360 °</v>
      </c>
      <c r="D24" s="164">
        <f t="shared" si="37"/>
        <v>21</v>
      </c>
      <c r="E24" s="158" t="s">
        <v>963</v>
      </c>
      <c r="F24" s="165">
        <f t="shared" si="0"/>
        <v>45</v>
      </c>
      <c r="G24" s="166">
        <f t="shared" si="77"/>
        <v>8</v>
      </c>
      <c r="H24" s="166" t="s">
        <v>20</v>
      </c>
      <c r="I24" s="166" t="str">
        <f t="shared" si="78"/>
        <v>=</v>
      </c>
      <c r="J24" s="166" t="str">
        <f t="shared" si="6"/>
        <v xml:space="preserve"> ( 2 / 45 )  π </v>
      </c>
      <c r="K24" s="166" t="str">
        <f t="shared" si="7"/>
        <v>=</v>
      </c>
      <c r="L24" s="176">
        <f t="shared" si="8"/>
        <v>0.13962634015954636</v>
      </c>
      <c r="M24" s="167" t="str">
        <f t="shared" si="9"/>
        <v>rad</v>
      </c>
      <c r="O24" s="6" t="s">
        <v>1082</v>
      </c>
      <c r="P24" s="206" t="s">
        <v>1082</v>
      </c>
      <c r="Q24" s="206"/>
      <c r="R24" s="206">
        <f t="shared" si="10"/>
        <v>1</v>
      </c>
      <c r="S24" s="9">
        <v>1</v>
      </c>
      <c r="Y24" s="15" t="s">
        <v>114</v>
      </c>
      <c r="Z24" t="str">
        <f t="shared" si="79"/>
        <v/>
      </c>
      <c r="AA24">
        <f t="shared" si="64"/>
        <v>20</v>
      </c>
      <c r="AB24">
        <v>360</v>
      </c>
      <c r="AC24">
        <f t="shared" si="12"/>
        <v>18</v>
      </c>
      <c r="AD24">
        <f t="shared" si="39"/>
        <v>18</v>
      </c>
      <c r="AE24">
        <f t="shared" si="13"/>
        <v>0</v>
      </c>
      <c r="AF24" t="str">
        <f t="shared" si="40"/>
        <v>0</v>
      </c>
      <c r="AG24">
        <f t="shared" si="14"/>
        <v>18</v>
      </c>
      <c r="AH24">
        <f t="shared" si="15"/>
        <v>0</v>
      </c>
      <c r="AI24">
        <f t="shared" si="16"/>
        <v>20</v>
      </c>
      <c r="AJ24" t="s">
        <v>866</v>
      </c>
      <c r="AL24" t="s">
        <v>904</v>
      </c>
      <c r="AQ24" t="str">
        <f t="shared" si="70"/>
        <v>gone</v>
      </c>
      <c r="AU24" t="s">
        <v>904</v>
      </c>
      <c r="AW24" t="s">
        <v>978</v>
      </c>
      <c r="AZ24" t="str">
        <f t="shared" si="71"/>
        <v>gone</v>
      </c>
      <c r="BA24">
        <f t="shared" si="72"/>
        <v>20</v>
      </c>
      <c r="BB24" t="str">
        <f t="shared" si="65"/>
        <v>icosagone</v>
      </c>
      <c r="BC24" t="s">
        <v>1097</v>
      </c>
      <c r="BD24" t="str">
        <f t="shared" si="84"/>
        <v>kaïicosagone</v>
      </c>
      <c r="BE24" t="str">
        <f t="shared" si="17"/>
        <v>icosagone</v>
      </c>
      <c r="BF24" t="str">
        <f t="shared" si="18"/>
        <v>x</v>
      </c>
      <c r="BG24">
        <f t="shared" si="19"/>
        <v>20</v>
      </c>
      <c r="BH24" t="str">
        <f>AK24&amp;AL24&amp;AP24&amp;AQ24</f>
        <v>icosagone</v>
      </c>
      <c r="BI24" s="53" t="str">
        <f t="shared" si="41"/>
        <v>icosagone ou kaïicosagone</v>
      </c>
      <c r="BJ24" s="150" t="str">
        <f t="shared" si="42"/>
        <v>icosagone</v>
      </c>
      <c r="BK24" s="146">
        <f t="shared" si="66"/>
        <v>20</v>
      </c>
      <c r="BL24" s="147">
        <f t="shared" si="20"/>
        <v>20</v>
      </c>
      <c r="BM24" t="str">
        <f t="shared" si="21"/>
        <v>icosagone</v>
      </c>
      <c r="BN24" s="25">
        <f t="shared" si="22"/>
        <v>18</v>
      </c>
      <c r="BO24" t="str">
        <f t="shared" si="23"/>
        <v/>
      </c>
      <c r="BP24" t="str">
        <f t="shared" si="24"/>
        <v/>
      </c>
      <c r="BQ24" t="s">
        <v>989</v>
      </c>
      <c r="BR24" t="str">
        <f t="shared" si="25"/>
        <v>icosagone</v>
      </c>
      <c r="BU24">
        <f t="shared" si="67"/>
        <v>20</v>
      </c>
      <c r="BV24" t="s">
        <v>866</v>
      </c>
      <c r="BW24" s="141" t="s">
        <v>900</v>
      </c>
      <c r="BX24" t="s">
        <v>901</v>
      </c>
      <c r="BZ24" t="s">
        <v>902</v>
      </c>
      <c r="CA24" t="str">
        <f t="shared" si="73"/>
        <v>gone</v>
      </c>
      <c r="CB24">
        <f t="shared" si="68"/>
        <v>20</v>
      </c>
      <c r="CC24" t="s">
        <v>73</v>
      </c>
      <c r="CD24" s="147">
        <v>360</v>
      </c>
      <c r="CE24" s="179"/>
      <c r="CF24" s="179">
        <v>40</v>
      </c>
      <c r="CG24" t="s">
        <v>93</v>
      </c>
      <c r="CH24" s="25">
        <v>9</v>
      </c>
      <c r="CI24" s="25"/>
      <c r="CJ24" s="147">
        <v>40</v>
      </c>
      <c r="CK24" t="str">
        <f t="shared" si="43"/>
        <v>tétracontagone</v>
      </c>
      <c r="CL24">
        <f t="shared" si="44"/>
        <v>9</v>
      </c>
      <c r="CM24" t="s">
        <v>1</v>
      </c>
      <c r="CN24" t="s">
        <v>16</v>
      </c>
      <c r="CO24">
        <f t="shared" si="45"/>
        <v>0.05</v>
      </c>
      <c r="CP24" t="s">
        <v>16</v>
      </c>
      <c r="CQ24">
        <f t="shared" si="46"/>
        <v>0.15707963267948966</v>
      </c>
      <c r="CR24" t="s">
        <v>2</v>
      </c>
      <c r="CS24">
        <f t="shared" si="47"/>
        <v>18</v>
      </c>
      <c r="CT24">
        <f t="shared" si="48"/>
        <v>18</v>
      </c>
      <c r="CU24">
        <f t="shared" si="49"/>
        <v>1</v>
      </c>
      <c r="CV24">
        <v>360</v>
      </c>
      <c r="CW24">
        <f t="shared" si="50"/>
        <v>18</v>
      </c>
      <c r="CX24">
        <f t="shared" si="51"/>
        <v>360</v>
      </c>
      <c r="CZ24">
        <f t="shared" si="52"/>
        <v>648000</v>
      </c>
      <c r="DA24">
        <f t="shared" si="53"/>
        <v>12960000</v>
      </c>
      <c r="DB24">
        <f t="shared" si="54"/>
        <v>648000</v>
      </c>
      <c r="DD24">
        <f t="shared" si="26"/>
        <v>1</v>
      </c>
      <c r="DE24">
        <f t="shared" si="27"/>
        <v>20</v>
      </c>
      <c r="DG24" t="str">
        <f t="shared" si="55"/>
        <v>9°</v>
      </c>
      <c r="DH24" s="157">
        <v>40</v>
      </c>
      <c r="DJ24" t="s">
        <v>993</v>
      </c>
      <c r="DK24">
        <f t="shared" si="28"/>
        <v>1</v>
      </c>
      <c r="DL24" s="23" t="s">
        <v>17</v>
      </c>
      <c r="DM24">
        <f t="shared" si="29"/>
        <v>20</v>
      </c>
      <c r="DN24" t="s">
        <v>994</v>
      </c>
      <c r="DQ24" t="s">
        <v>993</v>
      </c>
      <c r="DR24">
        <f t="shared" si="56"/>
        <v>1</v>
      </c>
      <c r="DS24" s="23" t="s">
        <v>17</v>
      </c>
      <c r="DT24">
        <f t="shared" si="57"/>
        <v>20</v>
      </c>
      <c r="DU24" t="s">
        <v>994</v>
      </c>
      <c r="DV24" s="15" t="str">
        <f t="shared" si="30"/>
        <v xml:space="preserve"> π </v>
      </c>
      <c r="DW24" t="str">
        <f t="shared" si="31"/>
        <v/>
      </c>
      <c r="DX24" t="str">
        <f t="shared" si="32"/>
        <v/>
      </c>
      <c r="DY24" s="155" t="str">
        <f t="shared" si="58"/>
        <v/>
      </c>
      <c r="DZ24" s="15" t="s">
        <v>19</v>
      </c>
      <c r="EA24" s="15" t="str">
        <f t="shared" si="83"/>
        <v/>
      </c>
      <c r="EB24" s="154" t="str">
        <f t="shared" si="59"/>
        <v/>
      </c>
      <c r="EC24" s="15" t="str">
        <f t="shared" si="34"/>
        <v/>
      </c>
      <c r="ED24" s="15" t="s">
        <v>16</v>
      </c>
      <c r="EE24" s="15" t="str">
        <f t="shared" si="60"/>
        <v xml:space="preserve"> ( 1 / 20 )  π </v>
      </c>
      <c r="EF24" s="15" t="str">
        <f t="shared" si="35"/>
        <v xml:space="preserve"> ( 1 / 20 )  π </v>
      </c>
      <c r="EG24" s="15" t="s">
        <v>16</v>
      </c>
      <c r="EH24">
        <f t="shared" si="36"/>
        <v>0.05</v>
      </c>
      <c r="EI24" s="15" t="s">
        <v>15</v>
      </c>
      <c r="EJ24" s="15" t="s">
        <v>16</v>
      </c>
      <c r="EK24">
        <f t="shared" si="61"/>
        <v>0.15707963267948966</v>
      </c>
      <c r="EM24">
        <f t="shared" si="62"/>
        <v>0.15707963267948966</v>
      </c>
      <c r="EO24" t="str">
        <f t="shared" si="63"/>
        <v/>
      </c>
    </row>
    <row r="25" spans="2:145" ht="15.75" x14ac:dyDescent="0.25">
      <c r="B25" s="152" t="str">
        <f t="shared" si="3"/>
        <v>360 °</v>
      </c>
      <c r="D25" s="168">
        <f t="shared" si="37"/>
        <v>22</v>
      </c>
      <c r="E25" s="159" t="s">
        <v>964</v>
      </c>
      <c r="F25" s="169">
        <f t="shared" si="0"/>
        <v>48</v>
      </c>
      <c r="G25" s="170">
        <f t="shared" si="77"/>
        <v>7.5</v>
      </c>
      <c r="H25" s="170" t="s">
        <v>20</v>
      </c>
      <c r="I25" s="170" t="str">
        <f t="shared" si="78"/>
        <v>=</v>
      </c>
      <c r="J25" s="170" t="str">
        <f t="shared" si="6"/>
        <v xml:space="preserve"> ( 1 / 24 )  π </v>
      </c>
      <c r="K25" s="170" t="str">
        <f t="shared" si="7"/>
        <v>=</v>
      </c>
      <c r="L25" s="177">
        <f t="shared" si="8"/>
        <v>0.1308996938995747</v>
      </c>
      <c r="M25" s="171" t="str">
        <f t="shared" si="9"/>
        <v>rad</v>
      </c>
      <c r="O25" s="6" t="s">
        <v>1082</v>
      </c>
      <c r="P25" s="206" t="s">
        <v>1082</v>
      </c>
      <c r="Q25" s="206"/>
      <c r="R25" s="206">
        <f t="shared" si="10"/>
        <v>1</v>
      </c>
      <c r="S25" s="9">
        <v>1</v>
      </c>
      <c r="Y25" s="15" t="s">
        <v>114</v>
      </c>
      <c r="Z25" t="str">
        <f t="shared" si="79"/>
        <v>×</v>
      </c>
      <c r="AA25">
        <f t="shared" si="64"/>
        <v>21</v>
      </c>
      <c r="AB25">
        <v>360</v>
      </c>
      <c r="AC25">
        <f t="shared" si="12"/>
        <v>17.142857142857142</v>
      </c>
      <c r="AD25">
        <f t="shared" si="39"/>
        <v>17</v>
      </c>
      <c r="AE25">
        <f t="shared" si="13"/>
        <v>0.14285714285714235</v>
      </c>
      <c r="AF25" t="str">
        <f t="shared" si="40"/>
        <v>0,1428571</v>
      </c>
      <c r="AG25">
        <f t="shared" si="14"/>
        <v>17.142857100000001</v>
      </c>
      <c r="AH25">
        <f t="shared" si="15"/>
        <v>1</v>
      </c>
      <c r="AI25">
        <f t="shared" si="16"/>
        <v>21</v>
      </c>
      <c r="AJ25" t="s">
        <v>866</v>
      </c>
      <c r="AK25" t="s">
        <v>888</v>
      </c>
      <c r="AL25" t="s">
        <v>904</v>
      </c>
      <c r="AQ25" t="str">
        <f t="shared" si="70"/>
        <v>gone</v>
      </c>
      <c r="AU25" t="s">
        <v>977</v>
      </c>
      <c r="AW25" t="s">
        <v>978</v>
      </c>
      <c r="AX25" t="s">
        <v>888</v>
      </c>
      <c r="AZ25" t="str">
        <f t="shared" si="71"/>
        <v>gone</v>
      </c>
      <c r="BA25">
        <f t="shared" si="72"/>
        <v>21</v>
      </c>
      <c r="BB25" t="str">
        <f t="shared" si="65"/>
        <v>henicosagone</v>
      </c>
      <c r="BC25" t="s">
        <v>1097</v>
      </c>
      <c r="BD25" t="str">
        <f t="shared" si="84"/>
        <v>henkaïicosigone</v>
      </c>
      <c r="BE25" t="str">
        <f t="shared" si="17"/>
        <v>henicosagone ou icosikaihenagone</v>
      </c>
      <c r="BF25" t="str">
        <f t="shared" si="18"/>
        <v/>
      </c>
      <c r="BG25" t="str">
        <f t="shared" si="19"/>
        <v/>
      </c>
      <c r="BH25" t="s">
        <v>74</v>
      </c>
      <c r="BI25" s="53" t="str">
        <f t="shared" si="41"/>
        <v>henicosagone ou henkaïicosigone</v>
      </c>
      <c r="BJ25" s="150" t="str">
        <f t="shared" si="42"/>
        <v>henicosagone ou icosikaihenagone</v>
      </c>
      <c r="BK25" s="146">
        <f t="shared" si="66"/>
        <v>21</v>
      </c>
      <c r="BL25" s="147" t="str">
        <f t="shared" si="20"/>
        <v/>
      </c>
      <c r="BM25" t="str">
        <f t="shared" si="21"/>
        <v/>
      </c>
      <c r="BN25" s="25" t="str">
        <f t="shared" si="22"/>
        <v/>
      </c>
      <c r="BO25" t="str">
        <f t="shared" si="23"/>
        <v>henicosagone ou icosikaihenagone</v>
      </c>
      <c r="BP25">
        <f t="shared" si="24"/>
        <v>17.142857142857142</v>
      </c>
      <c r="BQ25" t="s">
        <v>989</v>
      </c>
      <c r="BR25" t="str">
        <f t="shared" si="25"/>
        <v>Polygone non régulier</v>
      </c>
      <c r="BU25">
        <f t="shared" si="67"/>
        <v>21</v>
      </c>
      <c r="BV25" t="s">
        <v>866</v>
      </c>
      <c r="BW25" s="141" t="s">
        <v>903</v>
      </c>
      <c r="BX25" t="s">
        <v>888</v>
      </c>
      <c r="BY25" t="s">
        <v>904</v>
      </c>
      <c r="CA25" t="str">
        <f t="shared" si="73"/>
        <v>gone</v>
      </c>
      <c r="CB25">
        <f t="shared" si="68"/>
        <v>21</v>
      </c>
      <c r="CC25" t="s">
        <v>74</v>
      </c>
      <c r="CD25" s="147">
        <v>360</v>
      </c>
      <c r="CE25" s="179"/>
      <c r="CF25" s="179">
        <v>45</v>
      </c>
      <c r="CG25" t="s">
        <v>963</v>
      </c>
      <c r="CH25" s="25">
        <v>8</v>
      </c>
      <c r="CI25" s="25"/>
      <c r="CJ25" s="147">
        <v>45</v>
      </c>
      <c r="CK25" t="str">
        <f t="shared" si="43"/>
        <v>pentatétracontagone</v>
      </c>
      <c r="CL25">
        <f t="shared" si="44"/>
        <v>8</v>
      </c>
      <c r="CM25" t="s">
        <v>1</v>
      </c>
      <c r="CN25" t="s">
        <v>16</v>
      </c>
      <c r="CO25">
        <f t="shared" si="45"/>
        <v>4.4444444444444446E-2</v>
      </c>
      <c r="CP25" t="s">
        <v>16</v>
      </c>
      <c r="CQ25">
        <f t="shared" si="46"/>
        <v>0.13962634015954636</v>
      </c>
      <c r="CR25" t="s">
        <v>2</v>
      </c>
      <c r="CS25">
        <f t="shared" si="47"/>
        <v>16</v>
      </c>
      <c r="CT25">
        <f t="shared" si="48"/>
        <v>16</v>
      </c>
      <c r="CU25">
        <f t="shared" si="49"/>
        <v>1</v>
      </c>
      <c r="CV25">
        <v>360</v>
      </c>
      <c r="CW25">
        <f t="shared" si="50"/>
        <v>8</v>
      </c>
      <c r="CX25">
        <f t="shared" si="51"/>
        <v>720</v>
      </c>
      <c r="CZ25">
        <f t="shared" si="52"/>
        <v>1152000</v>
      </c>
      <c r="DA25">
        <f t="shared" si="53"/>
        <v>25920000</v>
      </c>
      <c r="DB25">
        <f t="shared" si="54"/>
        <v>576000</v>
      </c>
      <c r="DD25">
        <f t="shared" si="26"/>
        <v>2</v>
      </c>
      <c r="DE25">
        <f t="shared" si="27"/>
        <v>45</v>
      </c>
      <c r="DG25" t="str">
        <f t="shared" si="55"/>
        <v>8°</v>
      </c>
      <c r="DH25" s="157">
        <v>45</v>
      </c>
      <c r="DJ25" t="s">
        <v>993</v>
      </c>
      <c r="DK25">
        <f t="shared" si="28"/>
        <v>2</v>
      </c>
      <c r="DL25" s="23" t="s">
        <v>17</v>
      </c>
      <c r="DM25">
        <f t="shared" si="29"/>
        <v>45</v>
      </c>
      <c r="DN25" t="s">
        <v>994</v>
      </c>
      <c r="DQ25" t="s">
        <v>993</v>
      </c>
      <c r="DR25">
        <f t="shared" si="56"/>
        <v>2</v>
      </c>
      <c r="DS25" s="23" t="s">
        <v>17</v>
      </c>
      <c r="DT25">
        <f t="shared" si="57"/>
        <v>45</v>
      </c>
      <c r="DU25" t="s">
        <v>994</v>
      </c>
      <c r="DV25" s="15" t="str">
        <f t="shared" si="30"/>
        <v xml:space="preserve"> π </v>
      </c>
      <c r="DW25" t="str">
        <f t="shared" si="31"/>
        <v/>
      </c>
      <c r="DX25" t="str">
        <f t="shared" si="32"/>
        <v/>
      </c>
      <c r="DY25" s="155" t="str">
        <f t="shared" si="58"/>
        <v/>
      </c>
      <c r="DZ25" s="15" t="s">
        <v>19</v>
      </c>
      <c r="EA25" s="15" t="str">
        <f t="shared" si="83"/>
        <v/>
      </c>
      <c r="EB25" s="154" t="str">
        <f t="shared" si="59"/>
        <v/>
      </c>
      <c r="EC25" s="15" t="str">
        <f t="shared" si="34"/>
        <v/>
      </c>
      <c r="ED25" s="15" t="s">
        <v>16</v>
      </c>
      <c r="EE25" s="15" t="str">
        <f t="shared" si="60"/>
        <v xml:space="preserve"> ( 2 / 45 )  π </v>
      </c>
      <c r="EF25" s="15" t="str">
        <f t="shared" si="35"/>
        <v xml:space="preserve"> ( 2 / 45 )  π </v>
      </c>
      <c r="EG25" s="15" t="s">
        <v>16</v>
      </c>
      <c r="EH25">
        <f t="shared" si="36"/>
        <v>4.4444444444444446E-2</v>
      </c>
      <c r="EI25" s="15" t="s">
        <v>15</v>
      </c>
      <c r="EJ25" s="15" t="s">
        <v>16</v>
      </c>
      <c r="EK25">
        <f t="shared" si="61"/>
        <v>0.13962634015954636</v>
      </c>
      <c r="EM25">
        <f t="shared" si="62"/>
        <v>0.13962634015954636</v>
      </c>
      <c r="EO25" t="str">
        <f t="shared" si="63"/>
        <v/>
      </c>
    </row>
    <row r="26" spans="2:145" ht="15.75" x14ac:dyDescent="0.25">
      <c r="B26" s="156" t="str">
        <f t="shared" si="3"/>
        <v>360 °</v>
      </c>
      <c r="D26" s="164">
        <f t="shared" si="37"/>
        <v>23</v>
      </c>
      <c r="E26" s="158" t="s">
        <v>958</v>
      </c>
      <c r="F26" s="165">
        <f t="shared" si="0"/>
        <v>50</v>
      </c>
      <c r="G26" s="166">
        <f t="shared" si="77"/>
        <v>7.2</v>
      </c>
      <c r="H26" s="166" t="s">
        <v>20</v>
      </c>
      <c r="I26" s="166" t="str">
        <f t="shared" si="78"/>
        <v>=</v>
      </c>
      <c r="J26" s="166" t="str">
        <f t="shared" si="6"/>
        <v xml:space="preserve"> ( 1 / 25 )  π </v>
      </c>
      <c r="K26" s="166" t="str">
        <f t="shared" si="7"/>
        <v>=</v>
      </c>
      <c r="L26" s="176">
        <f t="shared" si="8"/>
        <v>0.12566370614359174</v>
      </c>
      <c r="M26" s="167" t="str">
        <f t="shared" si="9"/>
        <v>rad</v>
      </c>
      <c r="O26" s="6" t="s">
        <v>1082</v>
      </c>
      <c r="P26" s="206" t="s">
        <v>1082</v>
      </c>
      <c r="Q26" s="206"/>
      <c r="R26" s="206">
        <f t="shared" si="10"/>
        <v>1</v>
      </c>
      <c r="S26" s="9">
        <v>1</v>
      </c>
      <c r="Y26" s="15" t="s">
        <v>114</v>
      </c>
      <c r="Z26" t="str">
        <f t="shared" si="79"/>
        <v>×</v>
      </c>
      <c r="AA26">
        <f t="shared" si="64"/>
        <v>22</v>
      </c>
      <c r="AB26">
        <v>360</v>
      </c>
      <c r="AC26">
        <f t="shared" si="12"/>
        <v>16.363636363636363</v>
      </c>
      <c r="AD26">
        <f t="shared" si="39"/>
        <v>16</v>
      </c>
      <c r="AE26">
        <f t="shared" si="13"/>
        <v>0.36363636363636331</v>
      </c>
      <c r="AF26" t="str">
        <f t="shared" si="40"/>
        <v>0,3636363</v>
      </c>
      <c r="AG26">
        <f t="shared" si="14"/>
        <v>16.3636363</v>
      </c>
      <c r="AH26">
        <f t="shared" si="15"/>
        <v>1</v>
      </c>
      <c r="AI26">
        <f t="shared" si="16"/>
        <v>22</v>
      </c>
      <c r="AJ26" t="s">
        <v>866</v>
      </c>
      <c r="AK26" t="s">
        <v>890</v>
      </c>
      <c r="AL26" t="str">
        <f t="shared" ref="AL26:AL33" si="85">AL25</f>
        <v>icosa</v>
      </c>
      <c r="AQ26" t="str">
        <f t="shared" si="70"/>
        <v>gone</v>
      </c>
      <c r="AU26" t="s">
        <v>977</v>
      </c>
      <c r="AW26" t="s">
        <v>978</v>
      </c>
      <c r="AX26" t="s">
        <v>981</v>
      </c>
      <c r="AZ26" t="str">
        <f t="shared" si="71"/>
        <v>gone</v>
      </c>
      <c r="BA26">
        <f t="shared" si="72"/>
        <v>22</v>
      </c>
      <c r="BB26" t="str">
        <f t="shared" si="65"/>
        <v>doicosagone</v>
      </c>
      <c r="BC26" t="s">
        <v>1097</v>
      </c>
      <c r="BD26" t="str">
        <f>AU26&amp;AV26&amp;AW26&amp;AX26&amp;AZ26</f>
        <v>icosikaïdigone</v>
      </c>
      <c r="BE26" t="str">
        <f t="shared" si="17"/>
        <v>doicosagone ou icosikaidigone</v>
      </c>
      <c r="BF26" t="str">
        <f t="shared" si="18"/>
        <v/>
      </c>
      <c r="BG26" t="str">
        <f t="shared" si="19"/>
        <v/>
      </c>
      <c r="BH26" t="s">
        <v>75</v>
      </c>
      <c r="BI26" s="53" t="str">
        <f t="shared" si="41"/>
        <v>doicosagone ou icosikaïdigone</v>
      </c>
      <c r="BJ26" s="150" t="str">
        <f t="shared" si="42"/>
        <v>doicosagone ou icosikaidigone</v>
      </c>
      <c r="BK26" s="146">
        <f t="shared" si="66"/>
        <v>22</v>
      </c>
      <c r="BL26" s="147" t="str">
        <f t="shared" si="20"/>
        <v/>
      </c>
      <c r="BM26" t="str">
        <f t="shared" si="21"/>
        <v/>
      </c>
      <c r="BN26" s="25" t="str">
        <f t="shared" si="22"/>
        <v/>
      </c>
      <c r="BO26" t="str">
        <f t="shared" si="23"/>
        <v>doicosagone ou icosikaidigone</v>
      </c>
      <c r="BP26">
        <f t="shared" si="24"/>
        <v>16.363636363636363</v>
      </c>
      <c r="BQ26" t="s">
        <v>989</v>
      </c>
      <c r="BR26" t="str">
        <f t="shared" si="25"/>
        <v>Polygone non régulier</v>
      </c>
      <c r="BU26">
        <f t="shared" si="67"/>
        <v>22</v>
      </c>
      <c r="BV26" t="s">
        <v>866</v>
      </c>
      <c r="BW26" s="141" t="s">
        <v>905</v>
      </c>
      <c r="BX26" t="s">
        <v>890</v>
      </c>
      <c r="BY26" t="str">
        <f t="shared" ref="BY26:BY33" si="86">BY25</f>
        <v>icosa</v>
      </c>
      <c r="CA26" t="str">
        <f t="shared" si="73"/>
        <v>gone</v>
      </c>
      <c r="CB26">
        <f t="shared" si="68"/>
        <v>22</v>
      </c>
      <c r="CC26" t="s">
        <v>75</v>
      </c>
      <c r="CD26" s="147">
        <v>360</v>
      </c>
      <c r="CE26" s="179"/>
      <c r="CF26" s="179">
        <v>48</v>
      </c>
      <c r="CG26" t="s">
        <v>964</v>
      </c>
      <c r="CH26" s="25">
        <v>7.5</v>
      </c>
      <c r="CI26" s="25"/>
      <c r="CJ26" s="147">
        <v>48</v>
      </c>
      <c r="CK26" t="str">
        <f t="shared" si="43"/>
        <v>octatétracontagone</v>
      </c>
      <c r="CL26">
        <f t="shared" si="44"/>
        <v>7.5</v>
      </c>
      <c r="CM26" t="s">
        <v>1</v>
      </c>
      <c r="CN26" t="s">
        <v>16</v>
      </c>
      <c r="CO26">
        <f t="shared" si="45"/>
        <v>4.1666666666666664E-2</v>
      </c>
      <c r="CP26" t="s">
        <v>16</v>
      </c>
      <c r="CQ26">
        <f t="shared" si="46"/>
        <v>0.1308996938995747</v>
      </c>
      <c r="CR26" t="s">
        <v>2</v>
      </c>
      <c r="CS26">
        <f t="shared" si="47"/>
        <v>15</v>
      </c>
      <c r="CT26">
        <f t="shared" si="48"/>
        <v>15</v>
      </c>
      <c r="CU26">
        <f t="shared" si="49"/>
        <v>1</v>
      </c>
      <c r="CV26">
        <v>360</v>
      </c>
      <c r="CW26">
        <f t="shared" si="50"/>
        <v>15</v>
      </c>
      <c r="CX26">
        <f t="shared" si="51"/>
        <v>360</v>
      </c>
      <c r="CZ26">
        <f t="shared" si="52"/>
        <v>540000</v>
      </c>
      <c r="DA26">
        <f t="shared" si="53"/>
        <v>12960000</v>
      </c>
      <c r="DB26">
        <f t="shared" si="54"/>
        <v>540000</v>
      </c>
      <c r="DD26">
        <f t="shared" si="26"/>
        <v>1</v>
      </c>
      <c r="DE26">
        <f t="shared" si="27"/>
        <v>24</v>
      </c>
      <c r="DG26" t="str">
        <f t="shared" si="55"/>
        <v>7,5°</v>
      </c>
      <c r="DH26" s="157">
        <v>48</v>
      </c>
      <c r="DJ26" t="s">
        <v>993</v>
      </c>
      <c r="DK26">
        <f t="shared" si="28"/>
        <v>1</v>
      </c>
      <c r="DL26" s="23" t="s">
        <v>17</v>
      </c>
      <c r="DM26">
        <f t="shared" si="29"/>
        <v>24</v>
      </c>
      <c r="DN26" t="s">
        <v>994</v>
      </c>
      <c r="DQ26" t="s">
        <v>993</v>
      </c>
      <c r="DR26">
        <f t="shared" si="56"/>
        <v>1</v>
      </c>
      <c r="DS26" s="23" t="s">
        <v>17</v>
      </c>
      <c r="DT26">
        <f t="shared" si="57"/>
        <v>24</v>
      </c>
      <c r="DU26" t="s">
        <v>994</v>
      </c>
      <c r="DV26" s="15" t="str">
        <f t="shared" si="30"/>
        <v xml:space="preserve"> π </v>
      </c>
      <c r="DW26" t="str">
        <f t="shared" si="31"/>
        <v/>
      </c>
      <c r="DX26" t="str">
        <f t="shared" si="32"/>
        <v/>
      </c>
      <c r="DY26" s="155" t="str">
        <f t="shared" si="58"/>
        <v/>
      </c>
      <c r="DZ26" s="15" t="s">
        <v>19</v>
      </c>
      <c r="EA26" s="15" t="str">
        <f t="shared" si="83"/>
        <v/>
      </c>
      <c r="EB26" s="154" t="str">
        <f t="shared" si="59"/>
        <v/>
      </c>
      <c r="EC26" s="15" t="str">
        <f t="shared" si="34"/>
        <v/>
      </c>
      <c r="ED26" s="15" t="s">
        <v>16</v>
      </c>
      <c r="EE26" s="15" t="str">
        <f t="shared" si="60"/>
        <v xml:space="preserve"> ( 1 / 24 )  π </v>
      </c>
      <c r="EF26" s="15" t="str">
        <f t="shared" si="35"/>
        <v xml:space="preserve"> ( 1 / 24 )  π </v>
      </c>
      <c r="EG26" s="15" t="s">
        <v>16</v>
      </c>
      <c r="EH26">
        <f t="shared" si="36"/>
        <v>4.1666666666666664E-2</v>
      </c>
      <c r="EI26" s="15" t="s">
        <v>15</v>
      </c>
      <c r="EJ26" s="15" t="s">
        <v>16</v>
      </c>
      <c r="EK26">
        <f t="shared" si="61"/>
        <v>0.1308996938995747</v>
      </c>
      <c r="EM26">
        <f t="shared" si="62"/>
        <v>0.1308996938995747</v>
      </c>
      <c r="EO26" t="str">
        <f t="shared" si="63"/>
        <v/>
      </c>
    </row>
    <row r="27" spans="2:145" ht="15.75" x14ac:dyDescent="0.25">
      <c r="B27" s="152" t="str">
        <f t="shared" si="3"/>
        <v>360 °</v>
      </c>
      <c r="D27" s="168">
        <f t="shared" si="37"/>
        <v>24</v>
      </c>
      <c r="E27" s="159" t="s">
        <v>960</v>
      </c>
      <c r="F27" s="169">
        <f>CJ28</f>
        <v>60</v>
      </c>
      <c r="G27" s="170">
        <f>CL28</f>
        <v>6</v>
      </c>
      <c r="H27" s="170" t="s">
        <v>20</v>
      </c>
      <c r="I27" s="170" t="str">
        <f>CN28</f>
        <v>=</v>
      </c>
      <c r="J27" s="170" t="str">
        <f>EF28</f>
        <v xml:space="preserve"> ( 1 / 30 )  π </v>
      </c>
      <c r="K27" s="170" t="str">
        <f>CP28</f>
        <v>=</v>
      </c>
      <c r="L27" s="177">
        <f>CQ28</f>
        <v>0.10471975511965977</v>
      </c>
      <c r="M27" s="171" t="str">
        <f>CR28</f>
        <v>rad</v>
      </c>
      <c r="O27" s="6" t="s">
        <v>1082</v>
      </c>
      <c r="P27" s="206" t="s">
        <v>1082</v>
      </c>
      <c r="Q27" s="206"/>
      <c r="R27" s="206">
        <f t="shared" si="10"/>
        <v>1</v>
      </c>
      <c r="S27" s="9">
        <v>1</v>
      </c>
      <c r="Y27" s="15" t="s">
        <v>114</v>
      </c>
      <c r="Z27" t="str">
        <f t="shared" si="79"/>
        <v>×</v>
      </c>
      <c r="AA27">
        <f t="shared" si="64"/>
        <v>23</v>
      </c>
      <c r="AB27">
        <v>360</v>
      </c>
      <c r="AC27">
        <f t="shared" si="12"/>
        <v>15.652173913043478</v>
      </c>
      <c r="AD27">
        <f t="shared" si="39"/>
        <v>15</v>
      </c>
      <c r="AE27">
        <f t="shared" si="13"/>
        <v>0.65217391304347849</v>
      </c>
      <c r="AF27" t="str">
        <f t="shared" si="40"/>
        <v>0,6521739</v>
      </c>
      <c r="AG27">
        <f t="shared" si="14"/>
        <v>15.652173899999999</v>
      </c>
      <c r="AH27">
        <f t="shared" si="15"/>
        <v>1</v>
      </c>
      <c r="AI27">
        <f t="shared" si="16"/>
        <v>23</v>
      </c>
      <c r="AJ27" t="s">
        <v>866</v>
      </c>
      <c r="AK27" t="s">
        <v>907</v>
      </c>
      <c r="AL27" t="str">
        <f t="shared" si="85"/>
        <v>icosa</v>
      </c>
      <c r="AQ27" t="str">
        <f t="shared" si="70"/>
        <v>gone</v>
      </c>
      <c r="AU27" t="s">
        <v>977</v>
      </c>
      <c r="AW27" t="s">
        <v>978</v>
      </c>
      <c r="AX27" t="s">
        <v>907</v>
      </c>
      <c r="AZ27" t="str">
        <f t="shared" si="71"/>
        <v>gone</v>
      </c>
      <c r="BA27">
        <f t="shared" si="72"/>
        <v>23</v>
      </c>
      <c r="BB27" t="str">
        <f t="shared" si="65"/>
        <v>triaicosagone</v>
      </c>
      <c r="BC27" t="s">
        <v>1097</v>
      </c>
      <c r="BD27" t="str">
        <f>AU27&amp;AV27&amp;AW27&amp;AX27&amp;AZ27</f>
        <v>icosikaïtriagone</v>
      </c>
      <c r="BE27" t="str">
        <f t="shared" si="17"/>
        <v>triaicosagone ou icosikaitrigone</v>
      </c>
      <c r="BF27" t="str">
        <f t="shared" si="18"/>
        <v/>
      </c>
      <c r="BG27" t="str">
        <f t="shared" si="19"/>
        <v/>
      </c>
      <c r="BH27" t="s">
        <v>76</v>
      </c>
      <c r="BI27" s="53" t="str">
        <f t="shared" si="41"/>
        <v>triaicosagone ou icosikaïtriagone</v>
      </c>
      <c r="BJ27" s="150" t="str">
        <f t="shared" si="42"/>
        <v>triaicosagone ou icosikaitrigone</v>
      </c>
      <c r="BK27" s="146">
        <f t="shared" si="66"/>
        <v>23</v>
      </c>
      <c r="BL27" s="147" t="str">
        <f t="shared" si="20"/>
        <v/>
      </c>
      <c r="BM27" t="str">
        <f t="shared" si="21"/>
        <v/>
      </c>
      <c r="BN27" s="25" t="str">
        <f t="shared" si="22"/>
        <v/>
      </c>
      <c r="BO27" t="str">
        <f t="shared" si="23"/>
        <v>triaicosagone ou icosikaitrigone</v>
      </c>
      <c r="BP27">
        <f t="shared" si="24"/>
        <v>15.652173913043478</v>
      </c>
      <c r="BQ27" t="s">
        <v>989</v>
      </c>
      <c r="BR27" t="str">
        <f t="shared" si="25"/>
        <v>Polygone non régulier</v>
      </c>
      <c r="BU27">
        <f t="shared" si="67"/>
        <v>23</v>
      </c>
      <c r="BV27" t="s">
        <v>866</v>
      </c>
      <c r="BW27" s="141" t="s">
        <v>906</v>
      </c>
      <c r="BX27" t="s">
        <v>907</v>
      </c>
      <c r="BY27" t="str">
        <f t="shared" si="86"/>
        <v>icosa</v>
      </c>
      <c r="CA27" t="str">
        <f t="shared" si="73"/>
        <v>gone</v>
      </c>
      <c r="CB27">
        <f t="shared" si="68"/>
        <v>23</v>
      </c>
      <c r="CC27" t="s">
        <v>76</v>
      </c>
      <c r="CD27" s="147">
        <v>360</v>
      </c>
      <c r="CE27" s="179"/>
      <c r="CF27" s="179">
        <v>50</v>
      </c>
      <c r="CG27" t="s">
        <v>958</v>
      </c>
      <c r="CH27" s="25">
        <v>7.2</v>
      </c>
      <c r="CI27" s="25"/>
      <c r="CJ27" s="147">
        <v>50</v>
      </c>
      <c r="CK27" t="str">
        <f t="shared" si="43"/>
        <v>pentacontagone</v>
      </c>
      <c r="CL27">
        <f t="shared" si="44"/>
        <v>7.2</v>
      </c>
      <c r="CM27" t="s">
        <v>1</v>
      </c>
      <c r="CN27" t="s">
        <v>16</v>
      </c>
      <c r="CO27">
        <f t="shared" si="45"/>
        <v>0.04</v>
      </c>
      <c r="CP27" t="s">
        <v>16</v>
      </c>
      <c r="CQ27">
        <f t="shared" si="46"/>
        <v>0.12566370614359174</v>
      </c>
      <c r="CR27" t="s">
        <v>2</v>
      </c>
      <c r="CS27">
        <f t="shared" si="47"/>
        <v>14.4</v>
      </c>
      <c r="CT27">
        <f t="shared" si="48"/>
        <v>14</v>
      </c>
      <c r="CU27">
        <f t="shared" si="49"/>
        <v>0</v>
      </c>
      <c r="CV27">
        <v>360</v>
      </c>
      <c r="CW27">
        <f t="shared" si="50"/>
        <v>2</v>
      </c>
      <c r="CX27">
        <f t="shared" si="51"/>
        <v>2520</v>
      </c>
      <c r="CZ27">
        <f t="shared" si="52"/>
        <v>3628800</v>
      </c>
      <c r="DA27">
        <f t="shared" si="53"/>
        <v>90720000</v>
      </c>
      <c r="DB27">
        <f t="shared" si="54"/>
        <v>3628800</v>
      </c>
      <c r="DD27">
        <f t="shared" si="26"/>
        <v>7.2</v>
      </c>
      <c r="DE27">
        <f t="shared" si="27"/>
        <v>180</v>
      </c>
      <c r="DG27" t="str">
        <f t="shared" si="55"/>
        <v>7,2°</v>
      </c>
      <c r="DH27" s="157">
        <v>50</v>
      </c>
      <c r="DJ27" t="s">
        <v>993</v>
      </c>
      <c r="DK27" t="str">
        <f t="shared" si="28"/>
        <v/>
      </c>
      <c r="DL27" s="23" t="s">
        <v>17</v>
      </c>
      <c r="DM27" t="str">
        <f t="shared" si="29"/>
        <v/>
      </c>
      <c r="DN27" t="s">
        <v>994</v>
      </c>
      <c r="DQ27" t="s">
        <v>993</v>
      </c>
      <c r="DR27">
        <f t="shared" si="56"/>
        <v>1</v>
      </c>
      <c r="DS27" s="23" t="s">
        <v>17</v>
      </c>
      <c r="DT27">
        <f t="shared" si="57"/>
        <v>25</v>
      </c>
      <c r="DU27" t="s">
        <v>994</v>
      </c>
      <c r="DV27" s="15" t="str">
        <f t="shared" si="30"/>
        <v xml:space="preserve"> π </v>
      </c>
      <c r="DW27">
        <f t="shared" si="31"/>
        <v>1</v>
      </c>
      <c r="DX27">
        <f t="shared" si="32"/>
        <v>1</v>
      </c>
      <c r="DY27" s="155">
        <f t="shared" si="58"/>
        <v>0.04</v>
      </c>
      <c r="DZ27" s="15" t="s">
        <v>19</v>
      </c>
      <c r="EA27" s="15">
        <f t="shared" si="83"/>
        <v>0.04</v>
      </c>
      <c r="EB27" s="154">
        <f t="shared" si="59"/>
        <v>0.04</v>
      </c>
      <c r="EC27" s="15" t="str">
        <f t="shared" si="34"/>
        <v xml:space="preserve"> π </v>
      </c>
      <c r="ED27" s="15" t="s">
        <v>16</v>
      </c>
      <c r="EE27" s="15" t="str">
        <f t="shared" si="60"/>
        <v xml:space="preserve"> ( 1 / 25 )  π </v>
      </c>
      <c r="EF27" s="15" t="str">
        <f t="shared" si="35"/>
        <v xml:space="preserve"> ( 1 / 25 )  π </v>
      </c>
      <c r="EG27" s="15" t="s">
        <v>16</v>
      </c>
      <c r="EH27">
        <f t="shared" si="36"/>
        <v>0.04</v>
      </c>
      <c r="EI27" s="15" t="s">
        <v>15</v>
      </c>
      <c r="EJ27" s="15" t="s">
        <v>16</v>
      </c>
      <c r="EK27">
        <f t="shared" si="61"/>
        <v>0.12566370614359174</v>
      </c>
      <c r="EM27">
        <f t="shared" si="62"/>
        <v>0.12566370614359174</v>
      </c>
      <c r="EO27" t="str">
        <f t="shared" si="63"/>
        <v/>
      </c>
    </row>
    <row r="28" spans="2:145" ht="15.75" x14ac:dyDescent="0.25">
      <c r="B28" s="156" t="str">
        <f>B27</f>
        <v>360 °</v>
      </c>
      <c r="D28" s="164">
        <f>D27+1</f>
        <v>25</v>
      </c>
      <c r="E28" s="158" t="s">
        <v>965</v>
      </c>
      <c r="F28" s="165">
        <f t="shared" si="0"/>
        <v>64</v>
      </c>
      <c r="G28" s="166">
        <f t="shared" si="77"/>
        <v>5.625</v>
      </c>
      <c r="H28" s="166" t="s">
        <v>20</v>
      </c>
      <c r="I28" s="166" t="str">
        <f t="shared" si="78"/>
        <v>=</v>
      </c>
      <c r="J28" s="166" t="str">
        <f t="shared" si="6"/>
        <v xml:space="preserve"> ( 1 / 32 )  π </v>
      </c>
      <c r="K28" s="166" t="str">
        <f t="shared" si="7"/>
        <v>=</v>
      </c>
      <c r="L28" s="176">
        <f t="shared" si="8"/>
        <v>9.8174770424681035E-2</v>
      </c>
      <c r="M28" s="167" t="str">
        <f t="shared" si="9"/>
        <v>rad</v>
      </c>
      <c r="O28" s="6" t="s">
        <v>1082</v>
      </c>
      <c r="P28" s="206" t="s">
        <v>1082</v>
      </c>
      <c r="Q28" s="206"/>
      <c r="R28" s="206">
        <f>R27</f>
        <v>1</v>
      </c>
      <c r="S28" s="9">
        <v>1</v>
      </c>
      <c r="Y28" s="15" t="s">
        <v>114</v>
      </c>
      <c r="Z28" t="str">
        <f t="shared" si="79"/>
        <v/>
      </c>
      <c r="AA28">
        <f>AA27+1</f>
        <v>24</v>
      </c>
      <c r="AB28">
        <v>360</v>
      </c>
      <c r="AC28">
        <f t="shared" si="12"/>
        <v>15</v>
      </c>
      <c r="AD28">
        <f t="shared" si="39"/>
        <v>15</v>
      </c>
      <c r="AE28">
        <f t="shared" si="13"/>
        <v>0</v>
      </c>
      <c r="AF28" t="str">
        <f t="shared" si="40"/>
        <v>0</v>
      </c>
      <c r="AG28">
        <f t="shared" si="14"/>
        <v>15</v>
      </c>
      <c r="AH28">
        <f t="shared" si="15"/>
        <v>0</v>
      </c>
      <c r="AI28">
        <f t="shared" si="16"/>
        <v>24</v>
      </c>
      <c r="AJ28" t="s">
        <v>866</v>
      </c>
      <c r="AK28" t="s">
        <v>872</v>
      </c>
      <c r="AL28" t="s">
        <v>1094</v>
      </c>
      <c r="AQ28" t="str">
        <f>AQ27</f>
        <v>gone</v>
      </c>
      <c r="AU28" t="s">
        <v>977</v>
      </c>
      <c r="AW28" t="s">
        <v>978</v>
      </c>
      <c r="AX28" t="s">
        <v>872</v>
      </c>
      <c r="AZ28" t="str">
        <f>AZ27</f>
        <v>gone</v>
      </c>
      <c r="BA28">
        <f>BA27+1</f>
        <v>24</v>
      </c>
      <c r="BB28" t="str">
        <f t="shared" si="65"/>
        <v>tétracosagone</v>
      </c>
      <c r="BC28" t="s">
        <v>1097</v>
      </c>
      <c r="BD28" t="str">
        <f>AU28&amp;AV28&amp;AW28&amp;AX28&amp;AZ28</f>
        <v>icosikaïtétragone</v>
      </c>
      <c r="BE28" t="str">
        <f t="shared" si="17"/>
        <v>tétraicosagone ou icosikaitétragone</v>
      </c>
      <c r="BF28" t="str">
        <f t="shared" si="18"/>
        <v>x</v>
      </c>
      <c r="BG28">
        <f t="shared" si="19"/>
        <v>24</v>
      </c>
      <c r="BH28" t="s">
        <v>77</v>
      </c>
      <c r="BI28" s="53" t="str">
        <f t="shared" si="41"/>
        <v>tétracosagone ou icosikaïtétragone</v>
      </c>
      <c r="BJ28" s="150" t="str">
        <f t="shared" si="42"/>
        <v>tétraicosagone ou icosikaitétragone</v>
      </c>
      <c r="BK28" s="146">
        <f>BK27+1</f>
        <v>24</v>
      </c>
      <c r="BL28" s="147">
        <f t="shared" si="20"/>
        <v>24</v>
      </c>
      <c r="BM28" t="str">
        <f t="shared" si="21"/>
        <v>tétraicosagone ou icosikaitétragone</v>
      </c>
      <c r="BN28" s="25">
        <f t="shared" si="22"/>
        <v>15</v>
      </c>
      <c r="BO28" t="str">
        <f t="shared" si="23"/>
        <v/>
      </c>
      <c r="BP28" t="str">
        <f t="shared" si="24"/>
        <v/>
      </c>
      <c r="BQ28" t="s">
        <v>989</v>
      </c>
      <c r="BR28" t="str">
        <f t="shared" si="25"/>
        <v>tétraicosagone ou icosikaitétragone</v>
      </c>
      <c r="BU28">
        <f>BU27+1</f>
        <v>24</v>
      </c>
      <c r="BV28" t="s">
        <v>866</v>
      </c>
      <c r="BW28" s="141" t="s">
        <v>908</v>
      </c>
      <c r="BX28" t="s">
        <v>872</v>
      </c>
      <c r="BY28" t="str">
        <f>BY27</f>
        <v>icosa</v>
      </c>
      <c r="CA28" t="str">
        <f>CA27</f>
        <v>gone</v>
      </c>
      <c r="CB28">
        <f>CB27+1</f>
        <v>24</v>
      </c>
      <c r="CC28" t="s">
        <v>77</v>
      </c>
      <c r="CD28" s="147">
        <v>360</v>
      </c>
      <c r="CE28" s="179"/>
      <c r="CF28" s="179">
        <v>60</v>
      </c>
      <c r="CG28" t="s">
        <v>960</v>
      </c>
      <c r="CH28" s="25">
        <v>6</v>
      </c>
      <c r="CI28" s="25"/>
      <c r="CJ28" s="147">
        <v>60</v>
      </c>
      <c r="CK28" t="str">
        <f t="shared" si="43"/>
        <v>hexacontagone</v>
      </c>
      <c r="CL28">
        <f t="shared" si="44"/>
        <v>6</v>
      </c>
      <c r="CM28" t="s">
        <v>1</v>
      </c>
      <c r="CN28" t="s">
        <v>16</v>
      </c>
      <c r="CO28">
        <f t="shared" si="45"/>
        <v>3.3333333333333333E-2</v>
      </c>
      <c r="CP28" t="s">
        <v>16</v>
      </c>
      <c r="CQ28">
        <f t="shared" si="46"/>
        <v>0.10471975511965977</v>
      </c>
      <c r="CR28" t="s">
        <v>2</v>
      </c>
      <c r="CS28">
        <f t="shared" si="47"/>
        <v>12</v>
      </c>
      <c r="CT28">
        <f t="shared" si="48"/>
        <v>12</v>
      </c>
      <c r="CU28">
        <f t="shared" si="49"/>
        <v>1</v>
      </c>
      <c r="CV28">
        <v>360</v>
      </c>
      <c r="CW28">
        <f t="shared" si="50"/>
        <v>12</v>
      </c>
      <c r="CX28">
        <f t="shared" si="51"/>
        <v>360</v>
      </c>
      <c r="CZ28">
        <f t="shared" si="52"/>
        <v>432000</v>
      </c>
      <c r="DA28">
        <f t="shared" si="53"/>
        <v>12960000</v>
      </c>
      <c r="DB28">
        <f t="shared" si="54"/>
        <v>432000</v>
      </c>
      <c r="DD28">
        <f t="shared" si="26"/>
        <v>1</v>
      </c>
      <c r="DE28">
        <f t="shared" si="27"/>
        <v>30</v>
      </c>
      <c r="DG28" t="str">
        <f t="shared" si="55"/>
        <v>6°</v>
      </c>
      <c r="DH28" s="157">
        <v>60</v>
      </c>
      <c r="DJ28" t="s">
        <v>993</v>
      </c>
      <c r="DK28">
        <f t="shared" si="28"/>
        <v>1</v>
      </c>
      <c r="DL28" s="23" t="s">
        <v>17</v>
      </c>
      <c r="DM28">
        <f t="shared" si="29"/>
        <v>30</v>
      </c>
      <c r="DN28" t="s">
        <v>994</v>
      </c>
      <c r="DQ28" t="s">
        <v>993</v>
      </c>
      <c r="DR28">
        <f t="shared" si="56"/>
        <v>1</v>
      </c>
      <c r="DS28" s="23" t="s">
        <v>17</v>
      </c>
      <c r="DT28">
        <f t="shared" si="57"/>
        <v>30</v>
      </c>
      <c r="DU28" t="s">
        <v>994</v>
      </c>
      <c r="DV28" s="15" t="str">
        <f t="shared" si="30"/>
        <v xml:space="preserve"> π </v>
      </c>
      <c r="DW28" t="str">
        <f t="shared" si="31"/>
        <v/>
      </c>
      <c r="DX28" t="str">
        <f t="shared" si="32"/>
        <v/>
      </c>
      <c r="DY28" s="155" t="str">
        <f t="shared" si="58"/>
        <v/>
      </c>
      <c r="DZ28" s="15" t="s">
        <v>19</v>
      </c>
      <c r="EA28" s="15" t="str">
        <f t="shared" si="83"/>
        <v/>
      </c>
      <c r="EB28" s="154" t="str">
        <f t="shared" si="59"/>
        <v/>
      </c>
      <c r="EC28" s="15" t="str">
        <f t="shared" si="34"/>
        <v/>
      </c>
      <c r="ED28" s="15" t="s">
        <v>16</v>
      </c>
      <c r="EE28" s="15" t="str">
        <f t="shared" si="60"/>
        <v xml:space="preserve"> ( 1 / 30 )  π </v>
      </c>
      <c r="EF28" s="15" t="str">
        <f t="shared" si="35"/>
        <v xml:space="preserve"> ( 1 / 30 )  π </v>
      </c>
      <c r="EG28" s="15" t="s">
        <v>16</v>
      </c>
      <c r="EH28">
        <f t="shared" si="36"/>
        <v>3.3333333333333333E-2</v>
      </c>
      <c r="EI28" s="15" t="s">
        <v>15</v>
      </c>
      <c r="EJ28" s="15" t="s">
        <v>16</v>
      </c>
      <c r="EK28">
        <f t="shared" si="61"/>
        <v>0.10471975511965977</v>
      </c>
      <c r="EM28">
        <f t="shared" si="62"/>
        <v>0.10471975511965977</v>
      </c>
      <c r="EO28" t="str">
        <f t="shared" si="63"/>
        <v/>
      </c>
    </row>
    <row r="29" spans="2:145" ht="15.75" x14ac:dyDescent="0.25">
      <c r="B29" s="152" t="str">
        <f t="shared" si="3"/>
        <v>360 °</v>
      </c>
      <c r="D29" s="168">
        <f t="shared" si="37"/>
        <v>26</v>
      </c>
      <c r="E29" s="159" t="s">
        <v>966</v>
      </c>
      <c r="F29" s="169">
        <f t="shared" si="0"/>
        <v>72</v>
      </c>
      <c r="G29" s="170">
        <f t="shared" si="77"/>
        <v>5</v>
      </c>
      <c r="H29" s="170" t="s">
        <v>20</v>
      </c>
      <c r="I29" s="170" t="str">
        <f t="shared" si="78"/>
        <v>=</v>
      </c>
      <c r="J29" s="170" t="str">
        <f t="shared" si="6"/>
        <v xml:space="preserve"> ( 1 / 36 )  π </v>
      </c>
      <c r="K29" s="170" t="str">
        <f t="shared" si="7"/>
        <v>=</v>
      </c>
      <c r="L29" s="177">
        <f t="shared" si="8"/>
        <v>8.7266462599716474E-2</v>
      </c>
      <c r="M29" s="171" t="str">
        <f t="shared" si="9"/>
        <v>rad</v>
      </c>
      <c r="O29" s="6" t="s">
        <v>1082</v>
      </c>
      <c r="P29" s="206" t="s">
        <v>1082</v>
      </c>
      <c r="Q29" s="206"/>
      <c r="R29" s="206">
        <f t="shared" si="10"/>
        <v>1</v>
      </c>
      <c r="S29" s="9">
        <v>1</v>
      </c>
      <c r="Y29" s="15" t="s">
        <v>114</v>
      </c>
      <c r="Z29" t="str">
        <f t="shared" si="79"/>
        <v/>
      </c>
      <c r="AA29">
        <f t="shared" si="64"/>
        <v>25</v>
      </c>
      <c r="AB29">
        <v>360</v>
      </c>
      <c r="AC29">
        <f t="shared" si="12"/>
        <v>14.4</v>
      </c>
      <c r="AD29">
        <f t="shared" si="39"/>
        <v>14</v>
      </c>
      <c r="AE29">
        <f t="shared" si="13"/>
        <v>0.40000000000000036</v>
      </c>
      <c r="AF29" t="str">
        <f t="shared" si="40"/>
        <v>0,4</v>
      </c>
      <c r="AG29">
        <f t="shared" si="14"/>
        <v>14.4</v>
      </c>
      <c r="AH29">
        <f t="shared" si="15"/>
        <v>0</v>
      </c>
      <c r="AI29">
        <f t="shared" si="16"/>
        <v>25</v>
      </c>
      <c r="AJ29" t="s">
        <v>866</v>
      </c>
      <c r="AK29" t="s">
        <v>875</v>
      </c>
      <c r="AL29" t="str">
        <f t="shared" si="85"/>
        <v>cosa</v>
      </c>
      <c r="AQ29" t="str">
        <f t="shared" si="70"/>
        <v>gone</v>
      </c>
      <c r="AU29" t="s">
        <v>977</v>
      </c>
      <c r="AW29" t="s">
        <v>978</v>
      </c>
      <c r="AX29" t="s">
        <v>875</v>
      </c>
      <c r="AZ29" t="str">
        <f t="shared" si="71"/>
        <v>gone</v>
      </c>
      <c r="BA29">
        <f>BA28+1</f>
        <v>25</v>
      </c>
      <c r="BB29" t="str">
        <f t="shared" si="65"/>
        <v>pentacosagone</v>
      </c>
      <c r="BC29" t="s">
        <v>1097</v>
      </c>
      <c r="BD29" t="str">
        <f t="shared" ref="BD29:BD47" si="87">AU29&amp;AV29&amp;AW29&amp;AX29&amp;AZ29</f>
        <v>icosikaïpentagone</v>
      </c>
      <c r="BE29" t="str">
        <f t="shared" si="17"/>
        <v>pentaicosagone ou icosikaipentagone</v>
      </c>
      <c r="BF29" t="str">
        <f t="shared" si="18"/>
        <v>x</v>
      </c>
      <c r="BG29">
        <f t="shared" si="19"/>
        <v>25</v>
      </c>
      <c r="BH29" t="s">
        <v>78</v>
      </c>
      <c r="BI29" s="53" t="str">
        <f t="shared" si="41"/>
        <v>pentacosagone ou icosikaïpentagone</v>
      </c>
      <c r="BJ29" s="150" t="str">
        <f t="shared" si="42"/>
        <v>pentaicosagone ou icosikaipentagone</v>
      </c>
      <c r="BK29" s="146">
        <f t="shared" si="66"/>
        <v>25</v>
      </c>
      <c r="BL29" s="147">
        <f t="shared" si="20"/>
        <v>25</v>
      </c>
      <c r="BM29" t="str">
        <f t="shared" si="21"/>
        <v>pentaicosagone ou icosikaipentagone</v>
      </c>
      <c r="BN29" s="25">
        <f t="shared" si="22"/>
        <v>14.4</v>
      </c>
      <c r="BO29" t="str">
        <f t="shared" si="23"/>
        <v/>
      </c>
      <c r="BP29" t="str">
        <f t="shared" si="24"/>
        <v/>
      </c>
      <c r="BQ29" t="s">
        <v>989</v>
      </c>
      <c r="BR29" t="str">
        <f t="shared" si="25"/>
        <v>pentaicosagone ou icosikaipentagone</v>
      </c>
      <c r="BU29">
        <f t="shared" si="67"/>
        <v>25</v>
      </c>
      <c r="BV29" t="s">
        <v>866</v>
      </c>
      <c r="BW29" s="141" t="s">
        <v>909</v>
      </c>
      <c r="BX29" t="s">
        <v>875</v>
      </c>
      <c r="BY29" t="str">
        <f t="shared" si="86"/>
        <v>icosa</v>
      </c>
      <c r="CA29" t="str">
        <f t="shared" si="73"/>
        <v>gone</v>
      </c>
      <c r="CB29" t="e">
        <f>#REF!+1</f>
        <v>#REF!</v>
      </c>
      <c r="CC29" t="s">
        <v>78</v>
      </c>
      <c r="CD29" s="147">
        <v>360</v>
      </c>
      <c r="CE29" s="179"/>
      <c r="CF29" s="179">
        <v>64</v>
      </c>
      <c r="CG29" t="s">
        <v>965</v>
      </c>
      <c r="CH29" s="25">
        <v>5.625</v>
      </c>
      <c r="CI29" s="25"/>
      <c r="CJ29" s="147">
        <v>64</v>
      </c>
      <c r="CK29" t="str">
        <f t="shared" si="43"/>
        <v>tétrahexacontagone</v>
      </c>
      <c r="CL29">
        <f t="shared" si="44"/>
        <v>5.625</v>
      </c>
      <c r="CM29" t="s">
        <v>1</v>
      </c>
      <c r="CN29" t="s">
        <v>16</v>
      </c>
      <c r="CO29">
        <f t="shared" si="45"/>
        <v>3.125E-2</v>
      </c>
      <c r="CP29" t="s">
        <v>16</v>
      </c>
      <c r="CQ29">
        <f t="shared" si="46"/>
        <v>9.8174770424681035E-2</v>
      </c>
      <c r="CR29" t="s">
        <v>2</v>
      </c>
      <c r="CS29">
        <f t="shared" si="47"/>
        <v>11.25</v>
      </c>
      <c r="CT29">
        <f t="shared" si="48"/>
        <v>11</v>
      </c>
      <c r="CU29">
        <f t="shared" si="49"/>
        <v>0</v>
      </c>
      <c r="CV29">
        <v>360</v>
      </c>
      <c r="CW29">
        <f t="shared" si="50"/>
        <v>1</v>
      </c>
      <c r="CX29">
        <f t="shared" si="51"/>
        <v>3960</v>
      </c>
      <c r="CZ29">
        <f t="shared" si="52"/>
        <v>4455000</v>
      </c>
      <c r="DA29">
        <f t="shared" si="53"/>
        <v>142560000</v>
      </c>
      <c r="DB29">
        <f t="shared" si="54"/>
        <v>4455000</v>
      </c>
      <c r="DD29">
        <f t="shared" si="26"/>
        <v>11.25</v>
      </c>
      <c r="DE29">
        <f t="shared" si="27"/>
        <v>360</v>
      </c>
      <c r="DG29" t="str">
        <f t="shared" si="55"/>
        <v>5,625°</v>
      </c>
      <c r="DH29" s="157">
        <v>64</v>
      </c>
      <c r="DJ29" t="s">
        <v>993</v>
      </c>
      <c r="DK29" t="str">
        <f t="shared" si="28"/>
        <v/>
      </c>
      <c r="DL29" s="23" t="s">
        <v>17</v>
      </c>
      <c r="DM29" t="str">
        <f t="shared" si="29"/>
        <v/>
      </c>
      <c r="DN29" t="s">
        <v>994</v>
      </c>
      <c r="DQ29" t="s">
        <v>993</v>
      </c>
      <c r="DR29">
        <f t="shared" si="56"/>
        <v>1</v>
      </c>
      <c r="DS29" s="23" t="s">
        <v>17</v>
      </c>
      <c r="DT29">
        <f t="shared" si="57"/>
        <v>32</v>
      </c>
      <c r="DU29" t="s">
        <v>994</v>
      </c>
      <c r="DV29" s="15" t="str">
        <f t="shared" si="30"/>
        <v xml:space="preserve"> π </v>
      </c>
      <c r="DW29">
        <f t="shared" si="31"/>
        <v>1</v>
      </c>
      <c r="DX29">
        <f t="shared" si="32"/>
        <v>1</v>
      </c>
      <c r="DY29" s="155">
        <f t="shared" si="58"/>
        <v>3.125E-2</v>
      </c>
      <c r="DZ29" s="15" t="s">
        <v>19</v>
      </c>
      <c r="EA29" s="15">
        <f t="shared" si="83"/>
        <v>3.125E-2</v>
      </c>
      <c r="EB29" s="154">
        <f t="shared" si="59"/>
        <v>3.125E-2</v>
      </c>
      <c r="EC29" s="15" t="str">
        <f t="shared" si="34"/>
        <v xml:space="preserve"> π </v>
      </c>
      <c r="ED29" s="15" t="s">
        <v>16</v>
      </c>
      <c r="EE29" s="15" t="str">
        <f t="shared" si="60"/>
        <v xml:space="preserve"> ( 1 / 32 )  π </v>
      </c>
      <c r="EF29" s="15" t="str">
        <f t="shared" si="35"/>
        <v xml:space="preserve"> ( 1 / 32 )  π </v>
      </c>
      <c r="EG29" s="15" t="s">
        <v>16</v>
      </c>
      <c r="EH29">
        <f t="shared" si="36"/>
        <v>3.125E-2</v>
      </c>
      <c r="EI29" s="15" t="s">
        <v>15</v>
      </c>
      <c r="EJ29" s="15" t="s">
        <v>16</v>
      </c>
      <c r="EK29">
        <f t="shared" si="61"/>
        <v>9.8174770424681035E-2</v>
      </c>
      <c r="EM29">
        <f t="shared" si="62"/>
        <v>9.8174770424681035E-2</v>
      </c>
      <c r="EO29" t="str">
        <f t="shared" si="63"/>
        <v/>
      </c>
    </row>
    <row r="30" spans="2:145" ht="15.75" x14ac:dyDescent="0.25">
      <c r="B30" s="156" t="str">
        <f t="shared" si="3"/>
        <v>360 °</v>
      </c>
      <c r="D30" s="164">
        <f t="shared" si="37"/>
        <v>27</v>
      </c>
      <c r="E30" s="158" t="s">
        <v>967</v>
      </c>
      <c r="F30" s="165">
        <f t="shared" si="0"/>
        <v>75</v>
      </c>
      <c r="G30" s="166">
        <f t="shared" si="77"/>
        <v>4.8</v>
      </c>
      <c r="H30" s="166" t="s">
        <v>20</v>
      </c>
      <c r="I30" s="166" t="str">
        <f t="shared" si="78"/>
        <v>=</v>
      </c>
      <c r="J30" s="166" t="str">
        <f t="shared" si="6"/>
        <v xml:space="preserve"> ( 2 / 75 )  π </v>
      </c>
      <c r="K30" s="166" t="str">
        <f t="shared" si="7"/>
        <v>=</v>
      </c>
      <c r="L30" s="176">
        <f t="shared" si="8"/>
        <v>8.377580409572781E-2</v>
      </c>
      <c r="M30" s="167" t="str">
        <f t="shared" si="9"/>
        <v>rad</v>
      </c>
      <c r="O30" s="6" t="s">
        <v>1082</v>
      </c>
      <c r="P30" s="206" t="s">
        <v>1082</v>
      </c>
      <c r="Q30" s="206"/>
      <c r="R30" s="206">
        <f t="shared" si="10"/>
        <v>1</v>
      </c>
      <c r="S30" s="9">
        <v>1</v>
      </c>
      <c r="Y30" s="15" t="s">
        <v>114</v>
      </c>
      <c r="Z30" t="str">
        <f t="shared" si="79"/>
        <v>×</v>
      </c>
      <c r="AA30">
        <f t="shared" si="64"/>
        <v>26</v>
      </c>
      <c r="AB30">
        <v>360</v>
      </c>
      <c r="AC30">
        <f t="shared" si="12"/>
        <v>13.846153846153847</v>
      </c>
      <c r="AD30">
        <f t="shared" si="39"/>
        <v>13</v>
      </c>
      <c r="AE30">
        <f t="shared" si="13"/>
        <v>0.8461538461538467</v>
      </c>
      <c r="AF30" t="str">
        <f t="shared" si="40"/>
        <v>0,8461538</v>
      </c>
      <c r="AG30">
        <f t="shared" si="14"/>
        <v>13.8461538</v>
      </c>
      <c r="AH30">
        <f t="shared" si="15"/>
        <v>1</v>
      </c>
      <c r="AI30">
        <f t="shared" si="16"/>
        <v>26</v>
      </c>
      <c r="AJ30" t="s">
        <v>866</v>
      </c>
      <c r="AK30" t="s">
        <v>877</v>
      </c>
      <c r="AL30" t="str">
        <f t="shared" si="85"/>
        <v>cosa</v>
      </c>
      <c r="AQ30" t="str">
        <f t="shared" si="70"/>
        <v>gone</v>
      </c>
      <c r="AU30" t="s">
        <v>977</v>
      </c>
      <c r="AW30" t="s">
        <v>978</v>
      </c>
      <c r="AX30" t="s">
        <v>877</v>
      </c>
      <c r="AZ30" t="str">
        <f t="shared" si="71"/>
        <v>gone</v>
      </c>
      <c r="BA30">
        <f t="shared" ref="BA30:BA93" si="88">BA29+1</f>
        <v>26</v>
      </c>
      <c r="BB30" t="str">
        <f t="shared" si="65"/>
        <v>hexacosagone</v>
      </c>
      <c r="BC30" t="s">
        <v>1097</v>
      </c>
      <c r="BD30" t="str">
        <f t="shared" si="87"/>
        <v>icosikaïhexagone</v>
      </c>
      <c r="BE30" t="str">
        <f t="shared" si="17"/>
        <v>hexaicosagone ou icosikaihexagone</v>
      </c>
      <c r="BF30" t="str">
        <f t="shared" si="18"/>
        <v/>
      </c>
      <c r="BG30" t="str">
        <f t="shared" si="19"/>
        <v/>
      </c>
      <c r="BH30" t="s">
        <v>79</v>
      </c>
      <c r="BI30" s="53" t="str">
        <f t="shared" si="41"/>
        <v>hexacosagone ou icosikaïhexagone</v>
      </c>
      <c r="BJ30" s="150" t="str">
        <f t="shared" si="42"/>
        <v>hexaicosagone ou icosikaihexagone</v>
      </c>
      <c r="BK30" s="146">
        <f t="shared" si="66"/>
        <v>26</v>
      </c>
      <c r="BL30" s="147" t="str">
        <f t="shared" si="20"/>
        <v/>
      </c>
      <c r="BM30" t="str">
        <f t="shared" si="21"/>
        <v/>
      </c>
      <c r="BN30" s="25" t="str">
        <f t="shared" si="22"/>
        <v/>
      </c>
      <c r="BO30" t="str">
        <f t="shared" si="23"/>
        <v>hexaicosagone ou icosikaihexagone</v>
      </c>
      <c r="BP30">
        <f t="shared" si="24"/>
        <v>13.846153846153847</v>
      </c>
      <c r="BQ30" t="s">
        <v>989</v>
      </c>
      <c r="BR30" t="str">
        <f t="shared" si="25"/>
        <v>Polygone non régulier</v>
      </c>
      <c r="BU30">
        <f t="shared" si="67"/>
        <v>26</v>
      </c>
      <c r="BV30" t="s">
        <v>866</v>
      </c>
      <c r="BW30" s="141" t="s">
        <v>910</v>
      </c>
      <c r="BX30" t="s">
        <v>877</v>
      </c>
      <c r="BY30" t="str">
        <f t="shared" si="86"/>
        <v>icosa</v>
      </c>
      <c r="CA30" t="str">
        <f t="shared" si="73"/>
        <v>gone</v>
      </c>
      <c r="CB30" t="e">
        <f>#REF!+1</f>
        <v>#REF!</v>
      </c>
      <c r="CC30" t="s">
        <v>79</v>
      </c>
      <c r="CD30" s="147">
        <v>360</v>
      </c>
      <c r="CE30" s="179"/>
      <c r="CF30" s="179">
        <v>72</v>
      </c>
      <c r="CG30" t="s">
        <v>966</v>
      </c>
      <c r="CH30" s="25">
        <v>5</v>
      </c>
      <c r="CI30" s="25"/>
      <c r="CJ30" s="147">
        <v>72</v>
      </c>
      <c r="CK30" t="str">
        <f t="shared" si="43"/>
        <v>doheptacontagone</v>
      </c>
      <c r="CL30">
        <f t="shared" si="44"/>
        <v>5</v>
      </c>
      <c r="CM30" t="s">
        <v>1</v>
      </c>
      <c r="CN30" t="s">
        <v>16</v>
      </c>
      <c r="CO30">
        <f t="shared" si="45"/>
        <v>2.7777777777777776E-2</v>
      </c>
      <c r="CP30" t="s">
        <v>16</v>
      </c>
      <c r="CQ30">
        <f t="shared" si="46"/>
        <v>8.7266462599716474E-2</v>
      </c>
      <c r="CR30" t="s">
        <v>2</v>
      </c>
      <c r="CS30">
        <f t="shared" si="47"/>
        <v>10</v>
      </c>
      <c r="CT30">
        <f t="shared" si="48"/>
        <v>10</v>
      </c>
      <c r="CU30">
        <f t="shared" si="49"/>
        <v>1</v>
      </c>
      <c r="CV30">
        <v>360</v>
      </c>
      <c r="CW30">
        <f t="shared" si="50"/>
        <v>10</v>
      </c>
      <c r="CX30">
        <f t="shared" si="51"/>
        <v>360</v>
      </c>
      <c r="CZ30">
        <f t="shared" si="52"/>
        <v>360000</v>
      </c>
      <c r="DA30">
        <f t="shared" si="53"/>
        <v>12960000</v>
      </c>
      <c r="DB30">
        <f t="shared" si="54"/>
        <v>360000</v>
      </c>
      <c r="DD30">
        <f t="shared" si="26"/>
        <v>1</v>
      </c>
      <c r="DE30">
        <f t="shared" si="27"/>
        <v>36</v>
      </c>
      <c r="DG30" t="str">
        <f t="shared" si="55"/>
        <v>5°</v>
      </c>
      <c r="DH30" s="157">
        <v>72</v>
      </c>
      <c r="DJ30" t="s">
        <v>993</v>
      </c>
      <c r="DK30">
        <f t="shared" si="28"/>
        <v>1</v>
      </c>
      <c r="DL30" s="23" t="s">
        <v>17</v>
      </c>
      <c r="DM30">
        <f t="shared" si="29"/>
        <v>36</v>
      </c>
      <c r="DN30" t="s">
        <v>994</v>
      </c>
      <c r="DQ30" t="s">
        <v>993</v>
      </c>
      <c r="DR30">
        <f t="shared" si="56"/>
        <v>1</v>
      </c>
      <c r="DS30" s="23" t="s">
        <v>17</v>
      </c>
      <c r="DT30">
        <f t="shared" si="57"/>
        <v>36</v>
      </c>
      <c r="DU30" t="s">
        <v>994</v>
      </c>
      <c r="DV30" s="15" t="str">
        <f t="shared" si="30"/>
        <v xml:space="preserve"> π </v>
      </c>
      <c r="DW30" t="str">
        <f t="shared" si="31"/>
        <v/>
      </c>
      <c r="DX30" t="str">
        <f t="shared" si="32"/>
        <v/>
      </c>
      <c r="DY30" s="155" t="str">
        <f t="shared" si="58"/>
        <v/>
      </c>
      <c r="DZ30" s="15" t="s">
        <v>19</v>
      </c>
      <c r="EA30" s="15" t="str">
        <f t="shared" si="83"/>
        <v/>
      </c>
      <c r="EB30" s="154" t="str">
        <f t="shared" si="59"/>
        <v/>
      </c>
      <c r="EC30" s="15" t="str">
        <f t="shared" si="34"/>
        <v/>
      </c>
      <c r="ED30" s="15" t="s">
        <v>16</v>
      </c>
      <c r="EE30" s="15" t="str">
        <f t="shared" si="60"/>
        <v xml:space="preserve"> ( 1 / 36 )  π </v>
      </c>
      <c r="EF30" s="15" t="str">
        <f t="shared" si="35"/>
        <v xml:space="preserve"> ( 1 / 36 )  π </v>
      </c>
      <c r="EG30" s="15" t="s">
        <v>16</v>
      </c>
      <c r="EH30">
        <f t="shared" si="36"/>
        <v>2.7777777777777776E-2</v>
      </c>
      <c r="EI30" s="15" t="s">
        <v>15</v>
      </c>
      <c r="EJ30" s="15" t="s">
        <v>16</v>
      </c>
      <c r="EK30">
        <f t="shared" si="61"/>
        <v>8.7266462599716474E-2</v>
      </c>
      <c r="EM30">
        <f t="shared" si="62"/>
        <v>8.7266462599716474E-2</v>
      </c>
      <c r="EO30" t="str">
        <f t="shared" si="63"/>
        <v/>
      </c>
    </row>
    <row r="31" spans="2:145" ht="15.75" x14ac:dyDescent="0.25">
      <c r="B31" s="152" t="str">
        <f t="shared" si="3"/>
        <v>360 °</v>
      </c>
      <c r="D31" s="168">
        <f t="shared" si="37"/>
        <v>28</v>
      </c>
      <c r="E31" s="159" t="s">
        <v>928</v>
      </c>
      <c r="F31" s="169">
        <f t="shared" si="0"/>
        <v>80</v>
      </c>
      <c r="G31" s="170">
        <f t="shared" si="77"/>
        <v>4.5</v>
      </c>
      <c r="H31" s="170" t="s">
        <v>20</v>
      </c>
      <c r="I31" s="170" t="str">
        <f t="shared" si="78"/>
        <v>=</v>
      </c>
      <c r="J31" s="170" t="str">
        <f t="shared" si="6"/>
        <v xml:space="preserve"> ( 1 / 40 )  π </v>
      </c>
      <c r="K31" s="170" t="str">
        <f t="shared" si="7"/>
        <v>=</v>
      </c>
      <c r="L31" s="177">
        <f t="shared" si="8"/>
        <v>7.8539816339744828E-2</v>
      </c>
      <c r="M31" s="171" t="str">
        <f t="shared" si="9"/>
        <v>rad</v>
      </c>
      <c r="O31" s="6" t="s">
        <v>1082</v>
      </c>
      <c r="P31" s="206" t="s">
        <v>1082</v>
      </c>
      <c r="Q31" s="206"/>
      <c r="R31" s="206">
        <f t="shared" si="10"/>
        <v>1</v>
      </c>
      <c r="S31" s="9">
        <v>1</v>
      </c>
      <c r="Y31" s="15" t="s">
        <v>114</v>
      </c>
      <c r="Z31" t="str">
        <f t="shared" si="79"/>
        <v>×</v>
      </c>
      <c r="AA31">
        <f t="shared" si="64"/>
        <v>27</v>
      </c>
      <c r="AB31">
        <v>360</v>
      </c>
      <c r="AC31">
        <f t="shared" si="12"/>
        <v>13.333333333333334</v>
      </c>
      <c r="AD31">
        <f t="shared" si="39"/>
        <v>13</v>
      </c>
      <c r="AE31">
        <f t="shared" si="13"/>
        <v>0.33333333333333393</v>
      </c>
      <c r="AF31" t="str">
        <f t="shared" si="40"/>
        <v>0,3333333</v>
      </c>
      <c r="AG31">
        <f t="shared" si="14"/>
        <v>13.3333333</v>
      </c>
      <c r="AH31">
        <f t="shared" si="15"/>
        <v>1</v>
      </c>
      <c r="AI31">
        <f t="shared" si="16"/>
        <v>27</v>
      </c>
      <c r="AJ31" t="s">
        <v>866</v>
      </c>
      <c r="AK31" t="s">
        <v>879</v>
      </c>
      <c r="AL31" t="str">
        <f t="shared" si="85"/>
        <v>cosa</v>
      </c>
      <c r="AQ31" t="str">
        <f t="shared" si="70"/>
        <v>gone</v>
      </c>
      <c r="AU31" t="s">
        <v>977</v>
      </c>
      <c r="AW31" t="s">
        <v>978</v>
      </c>
      <c r="AX31" t="s">
        <v>879</v>
      </c>
      <c r="AZ31" t="str">
        <f t="shared" si="71"/>
        <v>gone</v>
      </c>
      <c r="BA31">
        <f t="shared" si="88"/>
        <v>27</v>
      </c>
      <c r="BB31" t="str">
        <f t="shared" si="65"/>
        <v>heptacosagone</v>
      </c>
      <c r="BC31" t="s">
        <v>1097</v>
      </c>
      <c r="BD31" t="str">
        <f t="shared" si="87"/>
        <v>icosikaïheptagone</v>
      </c>
      <c r="BE31" t="str">
        <f t="shared" si="17"/>
        <v>heptaicosagone ou icosikaiheptagone</v>
      </c>
      <c r="BF31" t="str">
        <f t="shared" si="18"/>
        <v/>
      </c>
      <c r="BG31" t="str">
        <f t="shared" si="19"/>
        <v/>
      </c>
      <c r="BH31" t="s">
        <v>80</v>
      </c>
      <c r="BI31" s="53" t="str">
        <f t="shared" si="41"/>
        <v>heptacosagone ou icosikaïheptagone</v>
      </c>
      <c r="BJ31" s="150" t="str">
        <f t="shared" si="42"/>
        <v>heptaicosagone ou icosikaiheptagone</v>
      </c>
      <c r="BK31" s="146">
        <f t="shared" si="66"/>
        <v>27</v>
      </c>
      <c r="BL31" s="147" t="str">
        <f t="shared" si="20"/>
        <v/>
      </c>
      <c r="BM31" t="str">
        <f t="shared" si="21"/>
        <v/>
      </c>
      <c r="BN31" s="25" t="str">
        <f t="shared" si="22"/>
        <v/>
      </c>
      <c r="BO31" t="str">
        <f t="shared" si="23"/>
        <v>heptaicosagone ou icosikaiheptagone</v>
      </c>
      <c r="BP31">
        <f t="shared" si="24"/>
        <v>13.333333333333334</v>
      </c>
      <c r="BQ31" t="s">
        <v>989</v>
      </c>
      <c r="BR31" t="str">
        <f t="shared" si="25"/>
        <v>Polygone non régulier</v>
      </c>
      <c r="BU31">
        <f t="shared" si="67"/>
        <v>27</v>
      </c>
      <c r="BV31" t="s">
        <v>866</v>
      </c>
      <c r="BW31" s="141" t="s">
        <v>911</v>
      </c>
      <c r="BX31" t="s">
        <v>879</v>
      </c>
      <c r="BY31" t="str">
        <f t="shared" si="86"/>
        <v>icosa</v>
      </c>
      <c r="CA31" t="str">
        <f t="shared" si="73"/>
        <v>gone</v>
      </c>
      <c r="CB31">
        <f t="shared" ref="CB31:CB43" si="89">CB28+1</f>
        <v>25</v>
      </c>
      <c r="CC31" t="s">
        <v>80</v>
      </c>
      <c r="CD31" s="147">
        <v>360</v>
      </c>
      <c r="CE31" s="179"/>
      <c r="CF31" s="179">
        <v>75</v>
      </c>
      <c r="CG31" t="s">
        <v>967</v>
      </c>
      <c r="CH31" s="25">
        <v>4.8</v>
      </c>
      <c r="CI31" s="25"/>
      <c r="CJ31" s="147">
        <v>75</v>
      </c>
      <c r="CK31" t="str">
        <f t="shared" si="43"/>
        <v>pentaheptacontagone</v>
      </c>
      <c r="CL31">
        <f t="shared" si="44"/>
        <v>4.8</v>
      </c>
      <c r="CM31" t="s">
        <v>1</v>
      </c>
      <c r="CN31" t="s">
        <v>16</v>
      </c>
      <c r="CO31">
        <f t="shared" si="45"/>
        <v>2.6666666666666668E-2</v>
      </c>
      <c r="CP31" t="s">
        <v>16</v>
      </c>
      <c r="CQ31">
        <f t="shared" si="46"/>
        <v>8.377580409572781E-2</v>
      </c>
      <c r="CR31" t="s">
        <v>2</v>
      </c>
      <c r="CS31">
        <f t="shared" si="47"/>
        <v>9.6</v>
      </c>
      <c r="CT31">
        <f t="shared" si="48"/>
        <v>9</v>
      </c>
      <c r="CU31">
        <f t="shared" si="49"/>
        <v>0</v>
      </c>
      <c r="CV31">
        <v>360</v>
      </c>
      <c r="CW31">
        <f t="shared" si="50"/>
        <v>9</v>
      </c>
      <c r="CX31">
        <f t="shared" si="51"/>
        <v>360</v>
      </c>
      <c r="CZ31">
        <f t="shared" si="52"/>
        <v>345600</v>
      </c>
      <c r="DA31">
        <f t="shared" si="53"/>
        <v>12960000</v>
      </c>
      <c r="DB31">
        <f t="shared" si="54"/>
        <v>172800</v>
      </c>
      <c r="DD31">
        <f t="shared" si="26"/>
        <v>1.0666666666666667</v>
      </c>
      <c r="DE31">
        <f t="shared" si="27"/>
        <v>40</v>
      </c>
      <c r="DG31" t="str">
        <f t="shared" si="55"/>
        <v>4,8°</v>
      </c>
      <c r="DH31" s="157">
        <v>75</v>
      </c>
      <c r="DJ31" t="s">
        <v>993</v>
      </c>
      <c r="DK31" t="str">
        <f t="shared" si="28"/>
        <v/>
      </c>
      <c r="DL31" s="23" t="s">
        <v>17</v>
      </c>
      <c r="DM31" t="str">
        <f t="shared" si="29"/>
        <v/>
      </c>
      <c r="DN31" t="s">
        <v>994</v>
      </c>
      <c r="DQ31" t="s">
        <v>993</v>
      </c>
      <c r="DR31">
        <f t="shared" si="56"/>
        <v>2</v>
      </c>
      <c r="DS31" s="23" t="s">
        <v>17</v>
      </c>
      <c r="DT31">
        <f t="shared" si="57"/>
        <v>75</v>
      </c>
      <c r="DU31" t="s">
        <v>994</v>
      </c>
      <c r="DV31" s="15" t="str">
        <f t="shared" si="30"/>
        <v xml:space="preserve"> π </v>
      </c>
      <c r="DW31">
        <f t="shared" si="31"/>
        <v>1</v>
      </c>
      <c r="DX31">
        <f t="shared" si="32"/>
        <v>1</v>
      </c>
      <c r="DY31" s="155">
        <f t="shared" si="58"/>
        <v>2.6666666666666665E-2</v>
      </c>
      <c r="DZ31" s="15" t="s">
        <v>19</v>
      </c>
      <c r="EA31" s="15">
        <f t="shared" si="83"/>
        <v>2.6666666666666665E-2</v>
      </c>
      <c r="EB31" s="154">
        <f t="shared" si="59"/>
        <v>2.6666666666666665E-2</v>
      </c>
      <c r="EC31" s="15" t="str">
        <f t="shared" si="34"/>
        <v xml:space="preserve"> π </v>
      </c>
      <c r="ED31" s="15" t="s">
        <v>16</v>
      </c>
      <c r="EE31" s="15" t="str">
        <f t="shared" si="60"/>
        <v xml:space="preserve"> ( 2 / 75 )  π </v>
      </c>
      <c r="EF31" s="15" t="str">
        <f t="shared" si="35"/>
        <v xml:space="preserve"> ( 2 / 75 )  π </v>
      </c>
      <c r="EG31" s="15" t="s">
        <v>16</v>
      </c>
      <c r="EH31">
        <f t="shared" si="36"/>
        <v>2.6666666666666668E-2</v>
      </c>
      <c r="EI31" s="15" t="s">
        <v>15</v>
      </c>
      <c r="EJ31" s="15" t="s">
        <v>16</v>
      </c>
      <c r="EK31">
        <f t="shared" si="61"/>
        <v>8.3775804095727824E-2</v>
      </c>
      <c r="EM31">
        <f t="shared" si="62"/>
        <v>8.377580409572781E-2</v>
      </c>
      <c r="EO31" t="str">
        <f t="shared" si="63"/>
        <v/>
      </c>
    </row>
    <row r="32" spans="2:145" ht="15.75" x14ac:dyDescent="0.25">
      <c r="B32" s="156" t="str">
        <f t="shared" si="3"/>
        <v>360 °</v>
      </c>
      <c r="D32" s="164">
        <f t="shared" si="37"/>
        <v>29</v>
      </c>
      <c r="E32" s="158" t="s">
        <v>968</v>
      </c>
      <c r="F32" s="165">
        <f t="shared" si="0"/>
        <v>90</v>
      </c>
      <c r="G32" s="166">
        <f t="shared" si="77"/>
        <v>4</v>
      </c>
      <c r="H32" s="166" t="s">
        <v>20</v>
      </c>
      <c r="I32" s="166" t="str">
        <f t="shared" si="78"/>
        <v>=</v>
      </c>
      <c r="J32" s="166" t="str">
        <f t="shared" si="6"/>
        <v xml:space="preserve"> ( 1 / 45 )  π </v>
      </c>
      <c r="K32" s="166" t="str">
        <f t="shared" si="7"/>
        <v>=</v>
      </c>
      <c r="L32" s="176">
        <f t="shared" si="8"/>
        <v>6.9813170079773182E-2</v>
      </c>
      <c r="M32" s="167" t="str">
        <f t="shared" si="9"/>
        <v>rad</v>
      </c>
      <c r="O32" s="6" t="s">
        <v>1082</v>
      </c>
      <c r="P32" s="206" t="s">
        <v>1082</v>
      </c>
      <c r="Q32" s="206"/>
      <c r="R32" s="206">
        <f t="shared" si="10"/>
        <v>1</v>
      </c>
      <c r="S32" s="9">
        <v>1</v>
      </c>
      <c r="Y32" s="15" t="s">
        <v>114</v>
      </c>
      <c r="Z32" t="str">
        <f t="shared" si="79"/>
        <v>×</v>
      </c>
      <c r="AA32">
        <f t="shared" si="64"/>
        <v>28</v>
      </c>
      <c r="AB32">
        <v>360</v>
      </c>
      <c r="AC32">
        <f t="shared" si="12"/>
        <v>12.857142857142858</v>
      </c>
      <c r="AD32">
        <f t="shared" si="39"/>
        <v>12</v>
      </c>
      <c r="AE32">
        <f t="shared" si="13"/>
        <v>0.85714285714285765</v>
      </c>
      <c r="AF32" t="str">
        <f t="shared" si="40"/>
        <v>0,8571428</v>
      </c>
      <c r="AG32">
        <f t="shared" si="14"/>
        <v>12.8571428</v>
      </c>
      <c r="AH32">
        <f t="shared" si="15"/>
        <v>1</v>
      </c>
      <c r="AI32">
        <f t="shared" si="16"/>
        <v>28</v>
      </c>
      <c r="AJ32" t="s">
        <v>866</v>
      </c>
      <c r="AK32" t="s">
        <v>898</v>
      </c>
      <c r="AL32" t="str">
        <f t="shared" si="85"/>
        <v>cosa</v>
      </c>
      <c r="AQ32" t="str">
        <f t="shared" si="70"/>
        <v>gone</v>
      </c>
      <c r="AU32" t="s">
        <v>977</v>
      </c>
      <c r="AW32" t="s">
        <v>978</v>
      </c>
      <c r="AX32" t="s">
        <v>898</v>
      </c>
      <c r="AZ32" t="str">
        <f t="shared" si="71"/>
        <v>gone</v>
      </c>
      <c r="BA32">
        <f t="shared" si="88"/>
        <v>28</v>
      </c>
      <c r="BB32" t="str">
        <f t="shared" si="65"/>
        <v>octacosagone</v>
      </c>
      <c r="BC32" t="s">
        <v>1097</v>
      </c>
      <c r="BD32" t="str">
        <f t="shared" si="87"/>
        <v>icosikaïoctagone</v>
      </c>
      <c r="BE32" t="str">
        <f t="shared" si="17"/>
        <v>octaicosagone ou icosikaioctagone</v>
      </c>
      <c r="BF32" t="str">
        <f t="shared" si="18"/>
        <v/>
      </c>
      <c r="BG32" t="str">
        <f t="shared" si="19"/>
        <v/>
      </c>
      <c r="BH32" t="s">
        <v>81</v>
      </c>
      <c r="BI32" s="53" t="str">
        <f t="shared" si="41"/>
        <v>octacosagone ou icosikaïoctagone</v>
      </c>
      <c r="BJ32" s="150" t="str">
        <f t="shared" si="42"/>
        <v>octaicosagone ou icosikaioctagone</v>
      </c>
      <c r="BK32" s="146">
        <f t="shared" si="66"/>
        <v>28</v>
      </c>
      <c r="BL32" s="147" t="str">
        <f t="shared" si="20"/>
        <v/>
      </c>
      <c r="BM32" t="str">
        <f t="shared" si="21"/>
        <v/>
      </c>
      <c r="BN32" s="25" t="str">
        <f t="shared" si="22"/>
        <v/>
      </c>
      <c r="BO32" t="str">
        <f t="shared" si="23"/>
        <v>octaicosagone ou icosikaioctagone</v>
      </c>
      <c r="BP32">
        <f t="shared" si="24"/>
        <v>12.857142857142858</v>
      </c>
      <c r="BQ32" t="s">
        <v>989</v>
      </c>
      <c r="BR32" t="str">
        <f t="shared" si="25"/>
        <v>Polygone non régulier</v>
      </c>
      <c r="BU32">
        <f t="shared" si="67"/>
        <v>28</v>
      </c>
      <c r="BV32" t="s">
        <v>866</v>
      </c>
      <c r="BW32" s="141" t="s">
        <v>912</v>
      </c>
      <c r="BX32" t="s">
        <v>898</v>
      </c>
      <c r="BY32" t="str">
        <f t="shared" si="86"/>
        <v>icosa</v>
      </c>
      <c r="CA32" t="str">
        <f t="shared" si="73"/>
        <v>gone</v>
      </c>
      <c r="CB32" t="e">
        <f t="shared" si="89"/>
        <v>#REF!</v>
      </c>
      <c r="CC32" t="s">
        <v>81</v>
      </c>
      <c r="CD32" s="147">
        <v>360</v>
      </c>
      <c r="CE32" s="179"/>
      <c r="CF32" s="179">
        <v>80</v>
      </c>
      <c r="CG32" t="s">
        <v>928</v>
      </c>
      <c r="CH32" s="25">
        <v>4.5</v>
      </c>
      <c r="CI32" s="25"/>
      <c r="CJ32" s="147">
        <v>80</v>
      </c>
      <c r="CK32" t="str">
        <f t="shared" si="43"/>
        <v>octacontagone</v>
      </c>
      <c r="CL32">
        <f t="shared" si="44"/>
        <v>4.5</v>
      </c>
      <c r="CM32" t="s">
        <v>1</v>
      </c>
      <c r="CN32" t="s">
        <v>16</v>
      </c>
      <c r="CO32">
        <f t="shared" si="45"/>
        <v>2.5000000000000001E-2</v>
      </c>
      <c r="CP32" t="s">
        <v>16</v>
      </c>
      <c r="CQ32">
        <f t="shared" si="46"/>
        <v>7.8539816339744828E-2</v>
      </c>
      <c r="CR32" t="s">
        <v>2</v>
      </c>
      <c r="CS32">
        <f t="shared" si="47"/>
        <v>9</v>
      </c>
      <c r="CT32">
        <f t="shared" si="48"/>
        <v>9</v>
      </c>
      <c r="CU32">
        <f t="shared" si="49"/>
        <v>1</v>
      </c>
      <c r="CV32">
        <v>360</v>
      </c>
      <c r="CW32">
        <f t="shared" si="50"/>
        <v>9</v>
      </c>
      <c r="CX32">
        <f t="shared" si="51"/>
        <v>360</v>
      </c>
      <c r="CZ32">
        <f t="shared" si="52"/>
        <v>324000</v>
      </c>
      <c r="DA32">
        <f t="shared" si="53"/>
        <v>12960000</v>
      </c>
      <c r="DB32">
        <f t="shared" si="54"/>
        <v>324000</v>
      </c>
      <c r="DD32">
        <f t="shared" si="26"/>
        <v>1</v>
      </c>
      <c r="DE32">
        <f t="shared" si="27"/>
        <v>40</v>
      </c>
      <c r="DG32" t="str">
        <f t="shared" si="55"/>
        <v>4,5°</v>
      </c>
      <c r="DH32" s="157">
        <v>80</v>
      </c>
      <c r="DJ32" t="s">
        <v>993</v>
      </c>
      <c r="DK32">
        <f t="shared" si="28"/>
        <v>1</v>
      </c>
      <c r="DL32" s="23" t="s">
        <v>17</v>
      </c>
      <c r="DM32">
        <f t="shared" si="29"/>
        <v>40</v>
      </c>
      <c r="DN32" t="s">
        <v>994</v>
      </c>
      <c r="DQ32" t="s">
        <v>993</v>
      </c>
      <c r="DR32">
        <f t="shared" si="56"/>
        <v>1</v>
      </c>
      <c r="DS32" s="23" t="s">
        <v>17</v>
      </c>
      <c r="DT32">
        <f t="shared" si="57"/>
        <v>40</v>
      </c>
      <c r="DU32" t="s">
        <v>994</v>
      </c>
      <c r="DV32" s="15" t="str">
        <f t="shared" si="30"/>
        <v xml:space="preserve"> π </v>
      </c>
      <c r="DW32" t="str">
        <f t="shared" si="31"/>
        <v/>
      </c>
      <c r="DX32" t="str">
        <f t="shared" si="32"/>
        <v/>
      </c>
      <c r="DY32" s="155" t="str">
        <f t="shared" si="58"/>
        <v/>
      </c>
      <c r="DZ32" s="15" t="s">
        <v>19</v>
      </c>
      <c r="EA32" s="15" t="str">
        <f t="shared" si="83"/>
        <v/>
      </c>
      <c r="EB32" s="154" t="str">
        <f t="shared" si="59"/>
        <v/>
      </c>
      <c r="EC32" s="15" t="str">
        <f t="shared" si="34"/>
        <v/>
      </c>
      <c r="ED32" s="15" t="s">
        <v>16</v>
      </c>
      <c r="EE32" s="15" t="str">
        <f t="shared" si="60"/>
        <v xml:space="preserve"> ( 1 / 40 )  π </v>
      </c>
      <c r="EF32" s="15" t="str">
        <f t="shared" si="35"/>
        <v xml:space="preserve"> ( 1 / 40 )  π </v>
      </c>
      <c r="EG32" s="15" t="s">
        <v>16</v>
      </c>
      <c r="EH32">
        <f t="shared" si="36"/>
        <v>2.5000000000000001E-2</v>
      </c>
      <c r="EI32" s="15" t="s">
        <v>15</v>
      </c>
      <c r="EJ32" s="15" t="s">
        <v>16</v>
      </c>
      <c r="EK32">
        <f t="shared" si="61"/>
        <v>7.8539816339744828E-2</v>
      </c>
      <c r="EM32">
        <f t="shared" si="62"/>
        <v>7.8539816339744828E-2</v>
      </c>
      <c r="EO32" t="str">
        <f t="shared" si="63"/>
        <v/>
      </c>
    </row>
    <row r="33" spans="2:145" ht="15.75" x14ac:dyDescent="0.25">
      <c r="B33" s="152" t="str">
        <f t="shared" si="3"/>
        <v>360 °</v>
      </c>
      <c r="D33" s="168">
        <f t="shared" si="37"/>
        <v>30</v>
      </c>
      <c r="E33" s="159" t="s">
        <v>969</v>
      </c>
      <c r="F33" s="169">
        <f t="shared" si="0"/>
        <v>96</v>
      </c>
      <c r="G33" s="170">
        <f t="shared" si="77"/>
        <v>3.75</v>
      </c>
      <c r="H33" s="170" t="s">
        <v>20</v>
      </c>
      <c r="I33" s="170" t="str">
        <f t="shared" si="78"/>
        <v>=</v>
      </c>
      <c r="J33" s="170" t="str">
        <f t="shared" si="6"/>
        <v xml:space="preserve"> ( 1 / 48 )  π </v>
      </c>
      <c r="K33" s="170" t="str">
        <f t="shared" si="7"/>
        <v>=</v>
      </c>
      <c r="L33" s="177">
        <f t="shared" si="8"/>
        <v>6.5449846949787352E-2</v>
      </c>
      <c r="M33" s="171" t="str">
        <f t="shared" si="9"/>
        <v>rad</v>
      </c>
      <c r="O33" s="6" t="s">
        <v>1082</v>
      </c>
      <c r="P33" s="206" t="s">
        <v>1082</v>
      </c>
      <c r="Q33" s="206"/>
      <c r="R33" s="206">
        <f t="shared" si="10"/>
        <v>1</v>
      </c>
      <c r="S33" s="9">
        <v>1</v>
      </c>
      <c r="Y33" s="15" t="s">
        <v>114</v>
      </c>
      <c r="Z33" t="str">
        <f t="shared" si="79"/>
        <v>×</v>
      </c>
      <c r="AA33">
        <f t="shared" si="64"/>
        <v>29</v>
      </c>
      <c r="AB33">
        <v>360</v>
      </c>
      <c r="AC33">
        <f t="shared" si="12"/>
        <v>12.413793103448276</v>
      </c>
      <c r="AD33">
        <f t="shared" si="39"/>
        <v>12</v>
      </c>
      <c r="AE33">
        <f t="shared" si="13"/>
        <v>0.4137931034482758</v>
      </c>
      <c r="AF33" t="str">
        <f t="shared" si="40"/>
        <v>0,4137931</v>
      </c>
      <c r="AG33">
        <f t="shared" si="14"/>
        <v>12.413793099999999</v>
      </c>
      <c r="AH33">
        <f t="shared" si="15"/>
        <v>1</v>
      </c>
      <c r="AI33">
        <f t="shared" si="16"/>
        <v>29</v>
      </c>
      <c r="AJ33" t="s">
        <v>866</v>
      </c>
      <c r="AK33" t="s">
        <v>883</v>
      </c>
      <c r="AL33" t="str">
        <f t="shared" si="85"/>
        <v>cosa</v>
      </c>
      <c r="AQ33" t="str">
        <f t="shared" si="70"/>
        <v>gone</v>
      </c>
      <c r="AU33" t="s">
        <v>977</v>
      </c>
      <c r="AW33" t="s">
        <v>978</v>
      </c>
      <c r="AX33" t="s">
        <v>883</v>
      </c>
      <c r="AZ33" t="str">
        <f t="shared" si="71"/>
        <v>gone</v>
      </c>
      <c r="BA33">
        <f t="shared" si="88"/>
        <v>29</v>
      </c>
      <c r="BB33" t="str">
        <f t="shared" si="65"/>
        <v>ennéacosagone</v>
      </c>
      <c r="BC33" t="s">
        <v>1097</v>
      </c>
      <c r="BD33" t="str">
        <f t="shared" si="87"/>
        <v>icosikaïennéagone</v>
      </c>
      <c r="BE33" t="str">
        <f t="shared" si="17"/>
        <v>ennéaicosagone ou icosikaiennéagone</v>
      </c>
      <c r="BF33" t="str">
        <f t="shared" si="18"/>
        <v/>
      </c>
      <c r="BG33" t="str">
        <f t="shared" si="19"/>
        <v/>
      </c>
      <c r="BH33" t="s">
        <v>82</v>
      </c>
      <c r="BI33" s="53" t="str">
        <f t="shared" si="41"/>
        <v>ennéacosagone ou icosikaïennéagone</v>
      </c>
      <c r="BJ33" s="150" t="str">
        <f t="shared" si="42"/>
        <v>ennéaicosagone ou icosikaiennéagone</v>
      </c>
      <c r="BK33" s="146">
        <f t="shared" si="66"/>
        <v>29</v>
      </c>
      <c r="BL33" s="147" t="str">
        <f t="shared" si="20"/>
        <v/>
      </c>
      <c r="BM33" t="str">
        <f t="shared" si="21"/>
        <v/>
      </c>
      <c r="BN33" s="25" t="str">
        <f t="shared" si="22"/>
        <v/>
      </c>
      <c r="BO33" t="str">
        <f t="shared" si="23"/>
        <v>ennéaicosagone ou icosikaiennéagone</v>
      </c>
      <c r="BP33">
        <f t="shared" si="24"/>
        <v>12.413793103448276</v>
      </c>
      <c r="BQ33" t="s">
        <v>989</v>
      </c>
      <c r="BR33" t="str">
        <f t="shared" si="25"/>
        <v>Polygone non régulier</v>
      </c>
      <c r="BU33">
        <f t="shared" si="67"/>
        <v>29</v>
      </c>
      <c r="BV33" t="s">
        <v>866</v>
      </c>
      <c r="BW33" s="141" t="s">
        <v>913</v>
      </c>
      <c r="BX33" t="s">
        <v>883</v>
      </c>
      <c r="BY33" t="str">
        <f t="shared" si="86"/>
        <v>icosa</v>
      </c>
      <c r="CA33" t="str">
        <f t="shared" si="73"/>
        <v>gone</v>
      </c>
      <c r="CB33" t="e">
        <f t="shared" si="89"/>
        <v>#REF!</v>
      </c>
      <c r="CC33" t="s">
        <v>82</v>
      </c>
      <c r="CD33" s="147">
        <v>360</v>
      </c>
      <c r="CE33" s="179"/>
      <c r="CF33" s="179">
        <v>90</v>
      </c>
      <c r="CG33" t="s">
        <v>968</v>
      </c>
      <c r="CH33" s="25">
        <v>4</v>
      </c>
      <c r="CI33" s="25"/>
      <c r="CJ33" s="147">
        <v>90</v>
      </c>
      <c r="CK33" t="str">
        <f t="shared" si="43"/>
        <v>énnéacontagone</v>
      </c>
      <c r="CL33">
        <f t="shared" si="44"/>
        <v>4</v>
      </c>
      <c r="CM33" t="s">
        <v>1</v>
      </c>
      <c r="CN33" t="s">
        <v>16</v>
      </c>
      <c r="CO33">
        <f t="shared" si="45"/>
        <v>2.2222222222222223E-2</v>
      </c>
      <c r="CP33" t="s">
        <v>16</v>
      </c>
      <c r="CQ33">
        <f t="shared" si="46"/>
        <v>6.9813170079773182E-2</v>
      </c>
      <c r="CR33" t="s">
        <v>2</v>
      </c>
      <c r="CS33">
        <f t="shared" si="47"/>
        <v>8</v>
      </c>
      <c r="CT33">
        <f t="shared" si="48"/>
        <v>8</v>
      </c>
      <c r="CU33">
        <f t="shared" si="49"/>
        <v>1</v>
      </c>
      <c r="CV33">
        <v>360</v>
      </c>
      <c r="CW33">
        <f t="shared" si="50"/>
        <v>8</v>
      </c>
      <c r="CX33">
        <f t="shared" si="51"/>
        <v>360</v>
      </c>
      <c r="CZ33">
        <f t="shared" si="52"/>
        <v>288000</v>
      </c>
      <c r="DA33">
        <f t="shared" si="53"/>
        <v>12960000</v>
      </c>
      <c r="DB33">
        <f t="shared" si="54"/>
        <v>288000</v>
      </c>
      <c r="DD33">
        <f t="shared" si="26"/>
        <v>1</v>
      </c>
      <c r="DE33">
        <f t="shared" si="27"/>
        <v>45</v>
      </c>
      <c r="DG33" t="str">
        <f t="shared" si="55"/>
        <v>4°</v>
      </c>
      <c r="DH33" s="157">
        <v>90</v>
      </c>
      <c r="DJ33" t="s">
        <v>993</v>
      </c>
      <c r="DK33">
        <f t="shared" si="28"/>
        <v>1</v>
      </c>
      <c r="DL33" s="23" t="s">
        <v>17</v>
      </c>
      <c r="DM33">
        <f t="shared" si="29"/>
        <v>45</v>
      </c>
      <c r="DN33" t="s">
        <v>994</v>
      </c>
      <c r="DQ33" t="s">
        <v>993</v>
      </c>
      <c r="DR33">
        <f t="shared" si="56"/>
        <v>1</v>
      </c>
      <c r="DS33" s="23" t="s">
        <v>17</v>
      </c>
      <c r="DT33">
        <f t="shared" si="57"/>
        <v>45</v>
      </c>
      <c r="DU33" t="s">
        <v>994</v>
      </c>
      <c r="DV33" s="15" t="str">
        <f t="shared" si="30"/>
        <v xml:space="preserve"> π </v>
      </c>
      <c r="DW33" t="str">
        <f t="shared" si="31"/>
        <v/>
      </c>
      <c r="DX33" t="str">
        <f t="shared" si="32"/>
        <v/>
      </c>
      <c r="DY33" s="155" t="str">
        <f t="shared" si="58"/>
        <v/>
      </c>
      <c r="DZ33" s="15" t="s">
        <v>19</v>
      </c>
      <c r="EA33" s="15" t="str">
        <f t="shared" si="83"/>
        <v/>
      </c>
      <c r="EB33" s="154" t="str">
        <f t="shared" si="59"/>
        <v/>
      </c>
      <c r="EC33" s="15" t="str">
        <f t="shared" si="34"/>
        <v/>
      </c>
      <c r="ED33" s="15" t="s">
        <v>16</v>
      </c>
      <c r="EE33" s="15" t="str">
        <f t="shared" si="60"/>
        <v xml:space="preserve"> ( 1 / 45 )  π </v>
      </c>
      <c r="EF33" s="15" t="str">
        <f t="shared" si="35"/>
        <v xml:space="preserve"> ( 1 / 45 )  π </v>
      </c>
      <c r="EG33" s="15" t="s">
        <v>16</v>
      </c>
      <c r="EH33">
        <f t="shared" si="36"/>
        <v>2.2222222222222223E-2</v>
      </c>
      <c r="EI33" s="15" t="s">
        <v>15</v>
      </c>
      <c r="EJ33" s="15" t="s">
        <v>16</v>
      </c>
      <c r="EK33">
        <f t="shared" si="61"/>
        <v>6.9813170079773182E-2</v>
      </c>
      <c r="EM33">
        <f t="shared" si="62"/>
        <v>6.9813170079773182E-2</v>
      </c>
      <c r="EO33" t="str">
        <f t="shared" si="63"/>
        <v/>
      </c>
    </row>
    <row r="34" spans="2:145" ht="15.75" x14ac:dyDescent="0.25">
      <c r="B34" s="156" t="str">
        <f t="shared" si="3"/>
        <v>360 °</v>
      </c>
      <c r="D34" s="164">
        <f t="shared" si="37"/>
        <v>31</v>
      </c>
      <c r="E34" s="158" t="s">
        <v>970</v>
      </c>
      <c r="F34" s="165">
        <f t="shared" si="0"/>
        <v>100</v>
      </c>
      <c r="G34" s="166">
        <f t="shared" si="77"/>
        <v>3.6</v>
      </c>
      <c r="H34" s="166" t="s">
        <v>20</v>
      </c>
      <c r="I34" s="166" t="str">
        <f t="shared" si="78"/>
        <v>=</v>
      </c>
      <c r="J34" s="166" t="str">
        <f t="shared" si="6"/>
        <v xml:space="preserve"> ( 1 / 50 )  π </v>
      </c>
      <c r="K34" s="166" t="str">
        <f t="shared" si="7"/>
        <v>=</v>
      </c>
      <c r="L34" s="176">
        <f t="shared" si="8"/>
        <v>6.2831853071795868E-2</v>
      </c>
      <c r="M34" s="167" t="str">
        <f t="shared" si="9"/>
        <v>rad</v>
      </c>
      <c r="O34" s="6" t="s">
        <v>1082</v>
      </c>
      <c r="P34" s="206" t="s">
        <v>1082</v>
      </c>
      <c r="Q34" s="206"/>
      <c r="R34" s="206">
        <f t="shared" si="10"/>
        <v>1</v>
      </c>
      <c r="S34" s="9">
        <v>1</v>
      </c>
      <c r="Y34" s="15" t="s">
        <v>114</v>
      </c>
      <c r="Z34" t="str">
        <f t="shared" si="79"/>
        <v/>
      </c>
      <c r="AA34">
        <f t="shared" si="64"/>
        <v>30</v>
      </c>
      <c r="AB34">
        <v>360</v>
      </c>
      <c r="AC34">
        <f t="shared" si="12"/>
        <v>12</v>
      </c>
      <c r="AD34">
        <f t="shared" si="39"/>
        <v>12</v>
      </c>
      <c r="AE34">
        <f t="shared" si="13"/>
        <v>0</v>
      </c>
      <c r="AF34" t="str">
        <f t="shared" si="40"/>
        <v>0</v>
      </c>
      <c r="AG34">
        <f t="shared" si="14"/>
        <v>12</v>
      </c>
      <c r="AH34">
        <f t="shared" si="15"/>
        <v>0</v>
      </c>
      <c r="AI34">
        <f t="shared" si="16"/>
        <v>30</v>
      </c>
      <c r="AJ34" t="s">
        <v>866</v>
      </c>
      <c r="AL34" t="s">
        <v>907</v>
      </c>
      <c r="AP34" t="s">
        <v>915</v>
      </c>
      <c r="AQ34" t="str">
        <f t="shared" si="70"/>
        <v>gone</v>
      </c>
      <c r="AU34" t="s">
        <v>907</v>
      </c>
      <c r="AV34" t="s">
        <v>915</v>
      </c>
      <c r="AW34" t="s">
        <v>978</v>
      </c>
      <c r="AZ34" t="str">
        <f t="shared" si="71"/>
        <v>gone</v>
      </c>
      <c r="BA34">
        <f t="shared" si="88"/>
        <v>30</v>
      </c>
      <c r="BB34" t="str">
        <f t="shared" si="65"/>
        <v>triacontagone</v>
      </c>
      <c r="BC34" t="s">
        <v>1097</v>
      </c>
      <c r="BE34" t="str">
        <f t="shared" si="17"/>
        <v>triacontagone</v>
      </c>
      <c r="BF34" t="str">
        <f t="shared" si="18"/>
        <v>x</v>
      </c>
      <c r="BG34">
        <f t="shared" si="19"/>
        <v>30</v>
      </c>
      <c r="BH34" t="s">
        <v>83</v>
      </c>
      <c r="BI34" s="53" t="str">
        <f t="shared" si="41"/>
        <v xml:space="preserve">triacontagone ou </v>
      </c>
      <c r="BJ34" s="150" t="str">
        <f t="shared" si="42"/>
        <v>triacontagone</v>
      </c>
      <c r="BK34" s="146">
        <f t="shared" si="66"/>
        <v>30</v>
      </c>
      <c r="BL34" s="147">
        <f t="shared" si="20"/>
        <v>30</v>
      </c>
      <c r="BM34" t="str">
        <f t="shared" si="21"/>
        <v>triacontagone</v>
      </c>
      <c r="BN34" s="25">
        <f t="shared" si="22"/>
        <v>12</v>
      </c>
      <c r="BO34" t="str">
        <f t="shared" si="23"/>
        <v/>
      </c>
      <c r="BP34" t="str">
        <f t="shared" si="24"/>
        <v/>
      </c>
      <c r="BQ34" t="s">
        <v>989</v>
      </c>
      <c r="BR34" t="str">
        <f t="shared" si="25"/>
        <v>triacontagone</v>
      </c>
      <c r="BU34">
        <f t="shared" si="67"/>
        <v>30</v>
      </c>
      <c r="BV34" t="s">
        <v>866</v>
      </c>
      <c r="BW34" s="141" t="s">
        <v>914</v>
      </c>
      <c r="BX34" t="s">
        <v>907</v>
      </c>
      <c r="BZ34" t="s">
        <v>915</v>
      </c>
      <c r="CA34" t="str">
        <f t="shared" si="73"/>
        <v>gone</v>
      </c>
      <c r="CB34">
        <f t="shared" si="89"/>
        <v>26</v>
      </c>
      <c r="CC34" t="s">
        <v>83</v>
      </c>
      <c r="CD34" s="147">
        <v>360</v>
      </c>
      <c r="CE34" s="179"/>
      <c r="CF34" s="179">
        <v>96</v>
      </c>
      <c r="CG34" t="s">
        <v>969</v>
      </c>
      <c r="CH34" s="25">
        <v>3.75</v>
      </c>
      <c r="CI34" s="25"/>
      <c r="CJ34" s="147">
        <v>96</v>
      </c>
      <c r="CK34" t="str">
        <f t="shared" si="43"/>
        <v>hexaénnéacontagone</v>
      </c>
      <c r="CL34">
        <f t="shared" si="44"/>
        <v>3.75</v>
      </c>
      <c r="CM34" t="s">
        <v>1</v>
      </c>
      <c r="CN34" t="s">
        <v>16</v>
      </c>
      <c r="CO34">
        <f t="shared" si="45"/>
        <v>2.0833333333333332E-2</v>
      </c>
      <c r="CP34" t="s">
        <v>16</v>
      </c>
      <c r="CQ34">
        <f t="shared" si="46"/>
        <v>6.5449846949787352E-2</v>
      </c>
      <c r="CR34" t="s">
        <v>2</v>
      </c>
      <c r="CS34">
        <f t="shared" si="47"/>
        <v>7.5</v>
      </c>
      <c r="CT34">
        <f t="shared" si="48"/>
        <v>7</v>
      </c>
      <c r="CU34">
        <f t="shared" si="49"/>
        <v>0</v>
      </c>
      <c r="CV34">
        <v>360</v>
      </c>
      <c r="CW34">
        <f t="shared" si="50"/>
        <v>1</v>
      </c>
      <c r="CX34">
        <f t="shared" si="51"/>
        <v>2520</v>
      </c>
      <c r="CZ34">
        <f t="shared" si="52"/>
        <v>1890000</v>
      </c>
      <c r="DA34">
        <f t="shared" si="53"/>
        <v>90720000</v>
      </c>
      <c r="DB34">
        <f t="shared" si="54"/>
        <v>1890000</v>
      </c>
      <c r="DD34">
        <f t="shared" si="26"/>
        <v>7.5</v>
      </c>
      <c r="DE34">
        <f t="shared" si="27"/>
        <v>360</v>
      </c>
      <c r="DG34" t="str">
        <f t="shared" si="55"/>
        <v>3,75°</v>
      </c>
      <c r="DH34" s="157">
        <v>96</v>
      </c>
      <c r="DJ34" t="s">
        <v>993</v>
      </c>
      <c r="DK34" t="str">
        <f t="shared" si="28"/>
        <v/>
      </c>
      <c r="DL34" s="23" t="s">
        <v>17</v>
      </c>
      <c r="DM34" t="str">
        <f t="shared" si="29"/>
        <v/>
      </c>
      <c r="DN34" t="s">
        <v>994</v>
      </c>
      <c r="DQ34" t="s">
        <v>993</v>
      </c>
      <c r="DR34">
        <f t="shared" si="56"/>
        <v>1</v>
      </c>
      <c r="DS34" s="23" t="s">
        <v>17</v>
      </c>
      <c r="DT34">
        <f t="shared" si="57"/>
        <v>48</v>
      </c>
      <c r="DU34" t="s">
        <v>994</v>
      </c>
      <c r="DV34" s="15" t="str">
        <f t="shared" si="30"/>
        <v xml:space="preserve"> π </v>
      </c>
      <c r="DW34">
        <f t="shared" si="31"/>
        <v>1</v>
      </c>
      <c r="DX34">
        <f t="shared" si="32"/>
        <v>1</v>
      </c>
      <c r="DY34" s="155">
        <f t="shared" si="58"/>
        <v>2.0833333333333332E-2</v>
      </c>
      <c r="DZ34" s="15" t="s">
        <v>19</v>
      </c>
      <c r="EA34" s="15">
        <f t="shared" si="83"/>
        <v>2.0833333333333332E-2</v>
      </c>
      <c r="EB34" s="154">
        <f t="shared" si="59"/>
        <v>2.0833333333333332E-2</v>
      </c>
      <c r="EC34" s="15" t="str">
        <f t="shared" si="34"/>
        <v xml:space="preserve"> π </v>
      </c>
      <c r="ED34" s="15" t="s">
        <v>16</v>
      </c>
      <c r="EE34" s="15" t="str">
        <f t="shared" si="60"/>
        <v xml:space="preserve"> ( 1 / 48 )  π </v>
      </c>
      <c r="EF34" s="15" t="str">
        <f t="shared" si="35"/>
        <v xml:space="preserve"> ( 1 / 48 )  π </v>
      </c>
      <c r="EG34" s="15" t="s">
        <v>16</v>
      </c>
      <c r="EH34">
        <f t="shared" si="36"/>
        <v>2.0833333333333332E-2</v>
      </c>
      <c r="EI34" s="15" t="s">
        <v>15</v>
      </c>
      <c r="EJ34" s="15" t="s">
        <v>16</v>
      </c>
      <c r="EK34">
        <f t="shared" si="61"/>
        <v>6.5449846949787352E-2</v>
      </c>
      <c r="EM34">
        <f t="shared" si="62"/>
        <v>6.5449846949787352E-2</v>
      </c>
      <c r="EO34" t="str">
        <f t="shared" si="63"/>
        <v/>
      </c>
    </row>
    <row r="35" spans="2:145" ht="15.75" x14ac:dyDescent="0.25">
      <c r="B35" s="152" t="str">
        <f t="shared" si="3"/>
        <v>360 °</v>
      </c>
      <c r="D35" s="168">
        <f t="shared" si="37"/>
        <v>32</v>
      </c>
      <c r="E35" s="159" t="s">
        <v>983</v>
      </c>
      <c r="F35" s="169">
        <f t="shared" si="0"/>
        <v>120</v>
      </c>
      <c r="G35" s="170">
        <f t="shared" si="77"/>
        <v>3</v>
      </c>
      <c r="H35" s="170" t="s">
        <v>20</v>
      </c>
      <c r="I35" s="170" t="str">
        <f t="shared" si="78"/>
        <v>=</v>
      </c>
      <c r="J35" s="170" t="str">
        <f t="shared" si="6"/>
        <v xml:space="preserve"> ( 1 / 60 )  π </v>
      </c>
      <c r="K35" s="170" t="str">
        <f t="shared" si="7"/>
        <v>=</v>
      </c>
      <c r="L35" s="177">
        <f t="shared" si="8"/>
        <v>5.2359877559829883E-2</v>
      </c>
      <c r="M35" s="171" t="str">
        <f t="shared" si="9"/>
        <v>rad</v>
      </c>
      <c r="O35" s="6" t="s">
        <v>1082</v>
      </c>
      <c r="P35" s="206" t="s">
        <v>1082</v>
      </c>
      <c r="Q35" s="206"/>
      <c r="R35" s="206">
        <f t="shared" si="10"/>
        <v>1</v>
      </c>
      <c r="S35" s="9">
        <v>1</v>
      </c>
      <c r="Y35" s="15" t="s">
        <v>114</v>
      </c>
      <c r="Z35" t="str">
        <f t="shared" si="79"/>
        <v>×</v>
      </c>
      <c r="AA35">
        <f t="shared" si="64"/>
        <v>31</v>
      </c>
      <c r="AB35">
        <v>360</v>
      </c>
      <c r="AC35">
        <f t="shared" si="12"/>
        <v>11.612903225806452</v>
      </c>
      <c r="AD35">
        <f t="shared" si="39"/>
        <v>11</v>
      </c>
      <c r="AE35">
        <f t="shared" si="13"/>
        <v>0.61290322580645196</v>
      </c>
      <c r="AF35" t="str">
        <f t="shared" si="40"/>
        <v>0,6129032</v>
      </c>
      <c r="AG35">
        <f t="shared" si="14"/>
        <v>11.6129032</v>
      </c>
      <c r="AH35">
        <f t="shared" si="15"/>
        <v>1</v>
      </c>
      <c r="AI35">
        <f t="shared" si="16"/>
        <v>31</v>
      </c>
      <c r="AJ35" t="s">
        <v>866</v>
      </c>
      <c r="AK35" t="s">
        <v>888</v>
      </c>
      <c r="AL35" t="s">
        <v>907</v>
      </c>
      <c r="AP35" t="s">
        <v>915</v>
      </c>
      <c r="AQ35" t="str">
        <f t="shared" si="70"/>
        <v>gone</v>
      </c>
      <c r="AU35" t="s">
        <v>907</v>
      </c>
      <c r="AV35" t="s">
        <v>915</v>
      </c>
      <c r="AW35" t="s">
        <v>978</v>
      </c>
      <c r="AX35" t="s">
        <v>1096</v>
      </c>
      <c r="AZ35" t="str">
        <f t="shared" si="71"/>
        <v>gone</v>
      </c>
      <c r="BA35">
        <f t="shared" si="88"/>
        <v>31</v>
      </c>
      <c r="BB35" t="str">
        <f t="shared" si="65"/>
        <v>hentriacontagone</v>
      </c>
      <c r="BC35" t="s">
        <v>1097</v>
      </c>
      <c r="BD35" t="str">
        <f t="shared" si="87"/>
        <v>triacontakaïhenagone</v>
      </c>
      <c r="BE35" t="str">
        <f t="shared" si="17"/>
        <v>hentriacontagone ou triacontakaihenagone</v>
      </c>
      <c r="BF35" t="str">
        <f t="shared" si="18"/>
        <v/>
      </c>
      <c r="BG35" t="str">
        <f t="shared" si="19"/>
        <v/>
      </c>
      <c r="BH35" t="s">
        <v>84</v>
      </c>
      <c r="BI35" s="53" t="str">
        <f t="shared" si="41"/>
        <v>hentriacontagone ou triacontakaïhenagone</v>
      </c>
      <c r="BJ35" s="150" t="str">
        <f t="shared" si="42"/>
        <v>hentriacontagone ou triacontakaihenagone</v>
      </c>
      <c r="BK35" s="146">
        <f t="shared" si="66"/>
        <v>31</v>
      </c>
      <c r="BL35" s="147" t="str">
        <f t="shared" si="20"/>
        <v/>
      </c>
      <c r="BM35" t="str">
        <f t="shared" si="21"/>
        <v/>
      </c>
      <c r="BN35" s="25" t="str">
        <f t="shared" si="22"/>
        <v/>
      </c>
      <c r="BO35" t="str">
        <f t="shared" si="23"/>
        <v>hentriacontagone ou triacontakaihenagone</v>
      </c>
      <c r="BP35">
        <f t="shared" si="24"/>
        <v>11.612903225806452</v>
      </c>
      <c r="BQ35" t="s">
        <v>989</v>
      </c>
      <c r="BR35" t="str">
        <f t="shared" si="25"/>
        <v>Polygone non régulier</v>
      </c>
      <c r="BU35">
        <f t="shared" si="67"/>
        <v>31</v>
      </c>
      <c r="BV35" t="s">
        <v>866</v>
      </c>
      <c r="BW35" s="141" t="s">
        <v>916</v>
      </c>
      <c r="BX35" t="s">
        <v>888</v>
      </c>
      <c r="BY35" t="s">
        <v>907</v>
      </c>
      <c r="BZ35" t="s">
        <v>915</v>
      </c>
      <c r="CA35" t="str">
        <f t="shared" si="73"/>
        <v>gone</v>
      </c>
      <c r="CB35" t="e">
        <f t="shared" si="89"/>
        <v>#REF!</v>
      </c>
      <c r="CC35" t="s">
        <v>84</v>
      </c>
      <c r="CD35" s="147">
        <v>360</v>
      </c>
      <c r="CE35" s="179"/>
      <c r="CF35" s="179">
        <v>100</v>
      </c>
      <c r="CG35" t="s">
        <v>970</v>
      </c>
      <c r="CH35" s="25">
        <v>3.6</v>
      </c>
      <c r="CI35" s="25"/>
      <c r="CJ35" s="147">
        <v>100</v>
      </c>
      <c r="CK35" t="str">
        <f t="shared" si="43"/>
        <v>hectocontagone</v>
      </c>
      <c r="CL35">
        <f t="shared" si="44"/>
        <v>3.6</v>
      </c>
      <c r="CM35" t="s">
        <v>1</v>
      </c>
      <c r="CN35" t="s">
        <v>16</v>
      </c>
      <c r="CO35">
        <f t="shared" si="45"/>
        <v>0.02</v>
      </c>
      <c r="CP35" t="s">
        <v>16</v>
      </c>
      <c r="CQ35">
        <f t="shared" si="46"/>
        <v>6.2831853071795868E-2</v>
      </c>
      <c r="CR35" t="s">
        <v>2</v>
      </c>
      <c r="CS35">
        <f t="shared" si="47"/>
        <v>7.2</v>
      </c>
      <c r="CT35">
        <f t="shared" si="48"/>
        <v>7</v>
      </c>
      <c r="CU35">
        <f t="shared" si="49"/>
        <v>0</v>
      </c>
      <c r="CV35">
        <v>360</v>
      </c>
      <c r="CW35">
        <f t="shared" si="50"/>
        <v>1</v>
      </c>
      <c r="CX35">
        <f t="shared" si="51"/>
        <v>2520</v>
      </c>
      <c r="CZ35">
        <f t="shared" si="52"/>
        <v>1814400</v>
      </c>
      <c r="DA35">
        <f t="shared" si="53"/>
        <v>90720000</v>
      </c>
      <c r="DB35">
        <f t="shared" si="54"/>
        <v>1814400</v>
      </c>
      <c r="DD35">
        <f t="shared" si="26"/>
        <v>7.2</v>
      </c>
      <c r="DE35">
        <f t="shared" si="27"/>
        <v>360</v>
      </c>
      <c r="DG35" t="str">
        <f t="shared" si="55"/>
        <v>3,6°</v>
      </c>
      <c r="DH35" s="157">
        <v>100</v>
      </c>
      <c r="DJ35" t="s">
        <v>993</v>
      </c>
      <c r="DK35" t="str">
        <f t="shared" si="28"/>
        <v/>
      </c>
      <c r="DL35" s="23" t="s">
        <v>17</v>
      </c>
      <c r="DM35" t="str">
        <f t="shared" si="29"/>
        <v/>
      </c>
      <c r="DN35" t="s">
        <v>994</v>
      </c>
      <c r="DQ35" t="s">
        <v>993</v>
      </c>
      <c r="DR35">
        <f t="shared" si="56"/>
        <v>1</v>
      </c>
      <c r="DS35" s="23" t="s">
        <v>17</v>
      </c>
      <c r="DT35">
        <f t="shared" si="57"/>
        <v>50</v>
      </c>
      <c r="DU35" t="s">
        <v>994</v>
      </c>
      <c r="DV35" s="15" t="str">
        <f t="shared" si="30"/>
        <v xml:space="preserve"> π </v>
      </c>
      <c r="DW35">
        <f t="shared" si="31"/>
        <v>1</v>
      </c>
      <c r="DX35">
        <f t="shared" si="32"/>
        <v>1</v>
      </c>
      <c r="DY35" s="155">
        <f t="shared" si="58"/>
        <v>0.02</v>
      </c>
      <c r="DZ35" s="15" t="s">
        <v>19</v>
      </c>
      <c r="EA35" s="15">
        <f t="shared" si="83"/>
        <v>0.02</v>
      </c>
      <c r="EB35" s="154">
        <f t="shared" si="59"/>
        <v>0.02</v>
      </c>
      <c r="EC35" s="15" t="str">
        <f t="shared" si="34"/>
        <v xml:space="preserve"> π </v>
      </c>
      <c r="ED35" s="15" t="s">
        <v>16</v>
      </c>
      <c r="EE35" s="15" t="str">
        <f t="shared" si="60"/>
        <v xml:space="preserve"> ( 1 / 50 )  π </v>
      </c>
      <c r="EF35" s="15" t="str">
        <f t="shared" si="35"/>
        <v xml:space="preserve"> ( 1 / 50 )  π </v>
      </c>
      <c r="EG35" s="15" t="s">
        <v>16</v>
      </c>
      <c r="EH35">
        <f t="shared" si="36"/>
        <v>0.02</v>
      </c>
      <c r="EI35" s="15" t="s">
        <v>15</v>
      </c>
      <c r="EJ35" s="15" t="s">
        <v>16</v>
      </c>
      <c r="EK35">
        <f t="shared" si="61"/>
        <v>6.2831853071795868E-2</v>
      </c>
      <c r="EM35">
        <f t="shared" si="62"/>
        <v>6.2831853071795868E-2</v>
      </c>
      <c r="EO35" t="str">
        <f t="shared" si="63"/>
        <v/>
      </c>
    </row>
    <row r="36" spans="2:145" ht="15.75" x14ac:dyDescent="0.25">
      <c r="B36" s="156" t="str">
        <f t="shared" si="3"/>
        <v>360 °</v>
      </c>
      <c r="D36" s="164">
        <f t="shared" si="37"/>
        <v>33</v>
      </c>
      <c r="E36" s="158" t="s">
        <v>984</v>
      </c>
      <c r="F36" s="165">
        <f t="shared" si="0"/>
        <v>125</v>
      </c>
      <c r="G36" s="166">
        <f t="shared" si="77"/>
        <v>2.88</v>
      </c>
      <c r="H36" s="166" t="s">
        <v>20</v>
      </c>
      <c r="I36" s="166" t="str">
        <f t="shared" si="78"/>
        <v>=</v>
      </c>
      <c r="J36" s="166" t="str">
        <f t="shared" si="6"/>
        <v xml:space="preserve"> ( 2 / 125 )  π </v>
      </c>
      <c r="K36" s="166" t="str">
        <f t="shared" si="7"/>
        <v>=</v>
      </c>
      <c r="L36" s="176">
        <f t="shared" si="8"/>
        <v>5.0265482457436693E-2</v>
      </c>
      <c r="M36" s="167" t="str">
        <f t="shared" si="9"/>
        <v>rad</v>
      </c>
      <c r="O36" s="6" t="s">
        <v>1082</v>
      </c>
      <c r="P36" s="206" t="s">
        <v>1082</v>
      </c>
      <c r="Q36" s="206"/>
      <c r="R36" s="206" t="s">
        <v>1082</v>
      </c>
      <c r="S36" s="9">
        <v>1</v>
      </c>
      <c r="Y36" s="15" t="s">
        <v>114</v>
      </c>
      <c r="Z36" t="str">
        <f t="shared" si="79"/>
        <v/>
      </c>
      <c r="AA36">
        <f t="shared" si="64"/>
        <v>32</v>
      </c>
      <c r="AB36">
        <v>360</v>
      </c>
      <c r="AC36">
        <f t="shared" si="12"/>
        <v>11.25</v>
      </c>
      <c r="AD36">
        <f t="shared" si="39"/>
        <v>11</v>
      </c>
      <c r="AE36">
        <f t="shared" si="13"/>
        <v>0.25</v>
      </c>
      <c r="AF36" t="str">
        <f t="shared" si="40"/>
        <v>0,25</v>
      </c>
      <c r="AG36">
        <f t="shared" si="14"/>
        <v>11.25</v>
      </c>
      <c r="AH36">
        <f t="shared" si="15"/>
        <v>0</v>
      </c>
      <c r="AI36">
        <f t="shared" si="16"/>
        <v>32</v>
      </c>
      <c r="AJ36" t="s">
        <v>866</v>
      </c>
      <c r="AK36" t="s">
        <v>890</v>
      </c>
      <c r="AL36" t="str">
        <f>AL35</f>
        <v>tria</v>
      </c>
      <c r="AP36" t="s">
        <v>915</v>
      </c>
      <c r="AQ36" t="str">
        <f t="shared" si="70"/>
        <v>gone</v>
      </c>
      <c r="AU36" t="str">
        <f t="shared" ref="AU36:AU43" si="90">AU35</f>
        <v>tria</v>
      </c>
      <c r="AV36" t="s">
        <v>915</v>
      </c>
      <c r="AW36" t="s">
        <v>978</v>
      </c>
      <c r="AX36" t="s">
        <v>981</v>
      </c>
      <c r="AZ36" t="str">
        <f t="shared" si="71"/>
        <v>gone</v>
      </c>
      <c r="BA36">
        <f t="shared" si="88"/>
        <v>32</v>
      </c>
      <c r="BB36" t="str">
        <f t="shared" si="65"/>
        <v>dotriacontagone</v>
      </c>
      <c r="BC36" t="s">
        <v>1097</v>
      </c>
      <c r="BD36" t="str">
        <f t="shared" si="87"/>
        <v>triacontakaïdigone</v>
      </c>
      <c r="BE36" t="str">
        <f t="shared" si="17"/>
        <v>dotriacontagone ou triacontakaidigone</v>
      </c>
      <c r="BF36" t="str">
        <f t="shared" si="18"/>
        <v>x</v>
      </c>
      <c r="BG36">
        <f t="shared" si="19"/>
        <v>32</v>
      </c>
      <c r="BH36" t="s">
        <v>85</v>
      </c>
      <c r="BI36" s="53" t="str">
        <f t="shared" si="41"/>
        <v>dotriacontagone ou triacontakaïdigone</v>
      </c>
      <c r="BJ36" s="150" t="str">
        <f t="shared" si="42"/>
        <v>dotriacontagone ou triacontakaidigone</v>
      </c>
      <c r="BK36" s="146">
        <f t="shared" si="66"/>
        <v>32</v>
      </c>
      <c r="BL36" s="147">
        <f t="shared" si="20"/>
        <v>32</v>
      </c>
      <c r="BM36" t="str">
        <f t="shared" si="21"/>
        <v>dotriacontagone ou triacontakaidigone</v>
      </c>
      <c r="BN36" s="25">
        <f t="shared" si="22"/>
        <v>11.25</v>
      </c>
      <c r="BO36" t="str">
        <f t="shared" si="23"/>
        <v/>
      </c>
      <c r="BP36" t="str">
        <f t="shared" si="24"/>
        <v/>
      </c>
      <c r="BQ36" t="s">
        <v>989</v>
      </c>
      <c r="BR36" t="str">
        <f t="shared" si="25"/>
        <v>dotriacontagone ou triacontakaidigone</v>
      </c>
      <c r="BU36">
        <f t="shared" si="67"/>
        <v>32</v>
      </c>
      <c r="BV36" t="s">
        <v>866</v>
      </c>
      <c r="BW36" s="141" t="s">
        <v>917</v>
      </c>
      <c r="BX36" t="s">
        <v>890</v>
      </c>
      <c r="BY36" t="str">
        <f>BY35</f>
        <v>tria</v>
      </c>
      <c r="BZ36" t="s">
        <v>915</v>
      </c>
      <c r="CA36" t="str">
        <f t="shared" si="73"/>
        <v>gone</v>
      </c>
      <c r="CB36" t="e">
        <f t="shared" si="89"/>
        <v>#REF!</v>
      </c>
      <c r="CC36" t="s">
        <v>85</v>
      </c>
      <c r="CD36" s="147">
        <v>360</v>
      </c>
      <c r="CE36" s="179"/>
      <c r="CF36" s="179">
        <v>120</v>
      </c>
      <c r="CG36" t="s">
        <v>983</v>
      </c>
      <c r="CH36" s="25">
        <v>3</v>
      </c>
      <c r="CI36" s="25"/>
      <c r="CJ36" s="147">
        <v>120</v>
      </c>
      <c r="CK36" t="str">
        <f t="shared" si="43"/>
        <v>icosahectocontagone</v>
      </c>
      <c r="CL36">
        <f t="shared" si="44"/>
        <v>3</v>
      </c>
      <c r="CM36" t="s">
        <v>1</v>
      </c>
      <c r="CN36" t="s">
        <v>16</v>
      </c>
      <c r="CO36">
        <f t="shared" si="45"/>
        <v>1.6666666666666666E-2</v>
      </c>
      <c r="CP36" t="s">
        <v>16</v>
      </c>
      <c r="CQ36">
        <f t="shared" si="46"/>
        <v>5.2359877559829883E-2</v>
      </c>
      <c r="CR36" t="s">
        <v>2</v>
      </c>
      <c r="CS36">
        <f t="shared" si="47"/>
        <v>6</v>
      </c>
      <c r="CT36">
        <f t="shared" si="48"/>
        <v>6</v>
      </c>
      <c r="CU36">
        <f t="shared" si="49"/>
        <v>1</v>
      </c>
      <c r="CV36">
        <v>360</v>
      </c>
      <c r="CW36">
        <f t="shared" si="50"/>
        <v>6</v>
      </c>
      <c r="CX36">
        <f t="shared" si="51"/>
        <v>360</v>
      </c>
      <c r="CZ36">
        <f t="shared" si="52"/>
        <v>216000</v>
      </c>
      <c r="DA36">
        <f t="shared" si="53"/>
        <v>12960000</v>
      </c>
      <c r="DB36">
        <f t="shared" si="54"/>
        <v>216000</v>
      </c>
      <c r="DD36">
        <f t="shared" si="26"/>
        <v>1</v>
      </c>
      <c r="DE36">
        <f t="shared" si="27"/>
        <v>60</v>
      </c>
      <c r="DG36" t="str">
        <f t="shared" si="55"/>
        <v>3°</v>
      </c>
      <c r="DH36" s="157">
        <v>120</v>
      </c>
      <c r="DJ36" t="s">
        <v>993</v>
      </c>
      <c r="DK36">
        <f t="shared" si="28"/>
        <v>1</v>
      </c>
      <c r="DL36" s="23" t="s">
        <v>17</v>
      </c>
      <c r="DM36">
        <f t="shared" si="29"/>
        <v>60</v>
      </c>
      <c r="DN36" t="s">
        <v>994</v>
      </c>
      <c r="DQ36" t="s">
        <v>993</v>
      </c>
      <c r="DR36">
        <f t="shared" si="56"/>
        <v>1</v>
      </c>
      <c r="DS36" s="23" t="s">
        <v>17</v>
      </c>
      <c r="DT36">
        <f t="shared" si="57"/>
        <v>60</v>
      </c>
      <c r="DU36" t="s">
        <v>994</v>
      </c>
      <c r="DV36" s="15" t="str">
        <f t="shared" si="30"/>
        <v xml:space="preserve"> π </v>
      </c>
      <c r="DW36" t="str">
        <f t="shared" si="31"/>
        <v/>
      </c>
      <c r="DX36" t="str">
        <f t="shared" si="32"/>
        <v/>
      </c>
      <c r="DY36" s="155" t="str">
        <f t="shared" si="58"/>
        <v/>
      </c>
      <c r="DZ36" s="15" t="s">
        <v>19</v>
      </c>
      <c r="EA36" s="15" t="str">
        <f t="shared" si="83"/>
        <v/>
      </c>
      <c r="EB36" s="154" t="str">
        <f t="shared" si="59"/>
        <v/>
      </c>
      <c r="EC36" s="15" t="str">
        <f t="shared" si="34"/>
        <v/>
      </c>
      <c r="ED36" s="15" t="s">
        <v>16</v>
      </c>
      <c r="EE36" s="15" t="str">
        <f t="shared" si="60"/>
        <v xml:space="preserve"> ( 1 / 60 )  π </v>
      </c>
      <c r="EF36" s="15" t="str">
        <f t="shared" si="35"/>
        <v xml:space="preserve"> ( 1 / 60 )  π </v>
      </c>
      <c r="EG36" s="15" t="s">
        <v>16</v>
      </c>
      <c r="EH36">
        <f t="shared" si="36"/>
        <v>1.6666666666666666E-2</v>
      </c>
      <c r="EI36" s="15" t="s">
        <v>15</v>
      </c>
      <c r="EJ36" s="15" t="s">
        <v>16</v>
      </c>
      <c r="EK36">
        <f t="shared" si="61"/>
        <v>5.2359877559829883E-2</v>
      </c>
      <c r="EM36">
        <f t="shared" si="62"/>
        <v>5.2359877559829883E-2</v>
      </c>
      <c r="EO36" t="str">
        <f t="shared" si="63"/>
        <v/>
      </c>
    </row>
    <row r="37" spans="2:145" ht="15.75" x14ac:dyDescent="0.25">
      <c r="B37" s="152" t="str">
        <f t="shared" si="3"/>
        <v>360 °</v>
      </c>
      <c r="D37" s="168">
        <f t="shared" si="37"/>
        <v>34</v>
      </c>
      <c r="E37" s="159" t="s">
        <v>985</v>
      </c>
      <c r="F37" s="169">
        <f t="shared" si="0"/>
        <v>128</v>
      </c>
      <c r="G37" s="170">
        <f t="shared" si="77"/>
        <v>2.8125</v>
      </c>
      <c r="H37" s="170" t="s">
        <v>20</v>
      </c>
      <c r="I37" s="170" t="str">
        <f t="shared" si="78"/>
        <v>=</v>
      </c>
      <c r="J37" s="170" t="str">
        <f t="shared" si="6"/>
        <v xml:space="preserve"> ( 1 / 64 )  π </v>
      </c>
      <c r="K37" s="170" t="str">
        <f t="shared" si="7"/>
        <v>=</v>
      </c>
      <c r="L37" s="177">
        <f t="shared" si="8"/>
        <v>4.9087385212340517E-2</v>
      </c>
      <c r="M37" s="171" t="str">
        <f t="shared" si="9"/>
        <v>rad</v>
      </c>
      <c r="O37" s="6" t="s">
        <v>1082</v>
      </c>
      <c r="P37" s="206" t="s">
        <v>1082</v>
      </c>
      <c r="Q37" s="206"/>
      <c r="R37" s="206">
        <v>1</v>
      </c>
      <c r="S37" s="9">
        <v>1</v>
      </c>
      <c r="Y37" s="15" t="s">
        <v>114</v>
      </c>
      <c r="Z37" t="str">
        <f t="shared" si="79"/>
        <v>×</v>
      </c>
      <c r="AA37">
        <f t="shared" si="64"/>
        <v>33</v>
      </c>
      <c r="AB37">
        <v>360</v>
      </c>
      <c r="AC37">
        <f t="shared" si="12"/>
        <v>10.909090909090908</v>
      </c>
      <c r="AD37">
        <f t="shared" si="39"/>
        <v>10</v>
      </c>
      <c r="AE37">
        <f t="shared" si="13"/>
        <v>0.90909090909090828</v>
      </c>
      <c r="AF37" t="str">
        <f t="shared" si="40"/>
        <v>0,9090909</v>
      </c>
      <c r="AG37">
        <f t="shared" si="14"/>
        <v>10.909090900000001</v>
      </c>
      <c r="AH37">
        <f t="shared" si="15"/>
        <v>1</v>
      </c>
      <c r="AI37">
        <f t="shared" si="16"/>
        <v>33</v>
      </c>
      <c r="AJ37" t="s">
        <v>866</v>
      </c>
      <c r="AK37" t="s">
        <v>869</v>
      </c>
      <c r="AL37" t="str">
        <f t="shared" ref="AL37:AL43" si="91">AL36</f>
        <v>tria</v>
      </c>
      <c r="AP37" t="s">
        <v>915</v>
      </c>
      <c r="AQ37" t="str">
        <f t="shared" si="70"/>
        <v>gone</v>
      </c>
      <c r="AU37" t="str">
        <f t="shared" si="90"/>
        <v>tria</v>
      </c>
      <c r="AV37" t="s">
        <v>915</v>
      </c>
      <c r="AW37" t="s">
        <v>978</v>
      </c>
      <c r="AX37" t="s">
        <v>869</v>
      </c>
      <c r="AZ37" t="str">
        <f t="shared" si="71"/>
        <v>gone</v>
      </c>
      <c r="BA37">
        <f t="shared" si="88"/>
        <v>33</v>
      </c>
      <c r="BB37" t="str">
        <f t="shared" si="65"/>
        <v>tritriacontagone</v>
      </c>
      <c r="BC37" t="s">
        <v>1097</v>
      </c>
      <c r="BD37" t="str">
        <f t="shared" si="87"/>
        <v>triacontakaïtrigone</v>
      </c>
      <c r="BE37" t="str">
        <f t="shared" ref="BE37:BE70" si="92">CC37</f>
        <v>tritriacontagone ou triacontakaitrigone</v>
      </c>
      <c r="BF37" t="str">
        <f t="shared" si="18"/>
        <v/>
      </c>
      <c r="BG37" t="str">
        <f t="shared" si="19"/>
        <v/>
      </c>
      <c r="BH37" t="s">
        <v>86</v>
      </c>
      <c r="BI37" s="53" t="str">
        <f t="shared" si="41"/>
        <v>tritriacontagone ou triacontakaïtrigone</v>
      </c>
      <c r="BJ37" s="150" t="str">
        <f t="shared" si="42"/>
        <v>tritriacontagone ou triacontakaitrigone</v>
      </c>
      <c r="BK37" s="146">
        <f t="shared" si="66"/>
        <v>33</v>
      </c>
      <c r="BL37" s="147" t="str">
        <f t="shared" si="20"/>
        <v/>
      </c>
      <c r="BM37" t="str">
        <f t="shared" si="21"/>
        <v/>
      </c>
      <c r="BN37" s="25" t="str">
        <f t="shared" si="22"/>
        <v/>
      </c>
      <c r="BO37" t="str">
        <f t="shared" si="23"/>
        <v>tritriacontagone ou triacontakaitrigone</v>
      </c>
      <c r="BP37">
        <f t="shared" si="24"/>
        <v>10.909090909090908</v>
      </c>
      <c r="BQ37" t="s">
        <v>989</v>
      </c>
      <c r="BR37" t="str">
        <f t="shared" si="25"/>
        <v>Polygone non régulier</v>
      </c>
      <c r="BU37">
        <f t="shared" si="67"/>
        <v>33</v>
      </c>
      <c r="BV37" t="s">
        <v>866</v>
      </c>
      <c r="BW37" s="141" t="s">
        <v>918</v>
      </c>
      <c r="BX37" t="s">
        <v>869</v>
      </c>
      <c r="BY37" t="str">
        <f t="shared" ref="BY37:BY43" si="93">BY36</f>
        <v>tria</v>
      </c>
      <c r="BZ37" t="s">
        <v>915</v>
      </c>
      <c r="CA37" t="str">
        <f t="shared" si="73"/>
        <v>gone</v>
      </c>
      <c r="CB37">
        <f t="shared" si="89"/>
        <v>27</v>
      </c>
      <c r="CC37" t="s">
        <v>86</v>
      </c>
      <c r="CD37" s="147">
        <v>360</v>
      </c>
      <c r="CE37" s="179"/>
      <c r="CF37" s="179">
        <v>125</v>
      </c>
      <c r="CG37" t="s">
        <v>984</v>
      </c>
      <c r="CH37" s="25">
        <v>2.88</v>
      </c>
      <c r="CI37" s="25"/>
      <c r="CJ37" s="147">
        <v>125</v>
      </c>
      <c r="CK37" t="str">
        <f t="shared" si="43"/>
        <v>pentaicosahectocontagone</v>
      </c>
      <c r="CL37">
        <f t="shared" si="44"/>
        <v>2.88</v>
      </c>
      <c r="CM37" t="s">
        <v>1</v>
      </c>
      <c r="CN37" t="s">
        <v>16</v>
      </c>
      <c r="CO37">
        <f t="shared" si="45"/>
        <v>1.6E-2</v>
      </c>
      <c r="CP37" t="s">
        <v>16</v>
      </c>
      <c r="CQ37">
        <f t="shared" si="46"/>
        <v>5.0265482457436693E-2</v>
      </c>
      <c r="CR37" t="s">
        <v>2</v>
      </c>
      <c r="CS37">
        <f t="shared" si="47"/>
        <v>5.76</v>
      </c>
      <c r="CT37">
        <f t="shared" si="48"/>
        <v>5</v>
      </c>
      <c r="CU37">
        <f t="shared" si="49"/>
        <v>0</v>
      </c>
      <c r="CV37">
        <v>360</v>
      </c>
      <c r="CW37">
        <f t="shared" si="50"/>
        <v>5</v>
      </c>
      <c r="CX37">
        <f t="shared" si="51"/>
        <v>360</v>
      </c>
      <c r="CZ37">
        <f t="shared" si="52"/>
        <v>207360</v>
      </c>
      <c r="DA37">
        <f t="shared" si="53"/>
        <v>12960000</v>
      </c>
      <c r="DB37">
        <f t="shared" si="54"/>
        <v>103680</v>
      </c>
      <c r="DD37">
        <f t="shared" si="26"/>
        <v>1.1519999999999999</v>
      </c>
      <c r="DE37">
        <f t="shared" si="27"/>
        <v>72</v>
      </c>
      <c r="DG37" t="str">
        <f t="shared" si="55"/>
        <v>2,88°</v>
      </c>
      <c r="DH37" s="157">
        <v>125</v>
      </c>
      <c r="DJ37" t="s">
        <v>993</v>
      </c>
      <c r="DK37" t="str">
        <f t="shared" si="28"/>
        <v/>
      </c>
      <c r="DL37" s="23" t="s">
        <v>17</v>
      </c>
      <c r="DM37" t="str">
        <f t="shared" si="29"/>
        <v/>
      </c>
      <c r="DN37" t="s">
        <v>994</v>
      </c>
      <c r="DQ37" t="s">
        <v>993</v>
      </c>
      <c r="DR37">
        <f t="shared" si="56"/>
        <v>2</v>
      </c>
      <c r="DS37" s="23" t="s">
        <v>17</v>
      </c>
      <c r="DT37">
        <f t="shared" si="57"/>
        <v>125</v>
      </c>
      <c r="DU37" t="s">
        <v>994</v>
      </c>
      <c r="DV37" s="15" t="str">
        <f t="shared" si="30"/>
        <v xml:space="preserve"> π </v>
      </c>
      <c r="DW37">
        <f t="shared" si="31"/>
        <v>1</v>
      </c>
      <c r="DX37">
        <f t="shared" si="32"/>
        <v>1</v>
      </c>
      <c r="DY37" s="155">
        <f t="shared" si="58"/>
        <v>1.6E-2</v>
      </c>
      <c r="DZ37" s="15" t="s">
        <v>19</v>
      </c>
      <c r="EA37" s="15">
        <f t="shared" si="83"/>
        <v>1.6E-2</v>
      </c>
      <c r="EB37" s="154">
        <f t="shared" si="59"/>
        <v>1.6E-2</v>
      </c>
      <c r="EC37" s="15" t="str">
        <f t="shared" si="34"/>
        <v xml:space="preserve"> π </v>
      </c>
      <c r="ED37" s="15" t="s">
        <v>16</v>
      </c>
      <c r="EE37" s="15" t="str">
        <f t="shared" si="60"/>
        <v xml:space="preserve"> ( 2 / 125 )  π </v>
      </c>
      <c r="EF37" s="15" t="str">
        <f t="shared" si="35"/>
        <v xml:space="preserve"> ( 2 / 125 )  π </v>
      </c>
      <c r="EG37" s="15" t="s">
        <v>16</v>
      </c>
      <c r="EH37">
        <f t="shared" si="36"/>
        <v>1.6E-2</v>
      </c>
      <c r="EI37" s="15" t="s">
        <v>15</v>
      </c>
      <c r="EJ37" s="15" t="s">
        <v>16</v>
      </c>
      <c r="EK37">
        <f t="shared" si="61"/>
        <v>5.0265482457436693E-2</v>
      </c>
      <c r="EM37">
        <f t="shared" si="62"/>
        <v>5.0265482457436693E-2</v>
      </c>
      <c r="EO37" t="str">
        <f t="shared" si="63"/>
        <v/>
      </c>
    </row>
    <row r="38" spans="2:145" ht="15.75" x14ac:dyDescent="0.25">
      <c r="B38" s="156" t="str">
        <f t="shared" si="3"/>
        <v>360 °</v>
      </c>
      <c r="D38" s="164">
        <f t="shared" si="37"/>
        <v>35</v>
      </c>
      <c r="E38" s="158" t="s">
        <v>986</v>
      </c>
      <c r="F38" s="165">
        <f t="shared" si="0"/>
        <v>144</v>
      </c>
      <c r="G38" s="166">
        <f t="shared" ref="G38:G51" si="94">CL39</f>
        <v>2.5</v>
      </c>
      <c r="H38" s="166" t="s">
        <v>20</v>
      </c>
      <c r="I38" s="166" t="str">
        <f t="shared" ref="I38:I51" si="95">CN39</f>
        <v>=</v>
      </c>
      <c r="J38" s="166" t="str">
        <f t="shared" si="6"/>
        <v xml:space="preserve"> ( 1 / 72 )  π </v>
      </c>
      <c r="K38" s="166" t="str">
        <f t="shared" si="7"/>
        <v>=</v>
      </c>
      <c r="L38" s="176">
        <f t="shared" si="8"/>
        <v>4.3633231299858237E-2</v>
      </c>
      <c r="M38" s="167" t="str">
        <f t="shared" si="9"/>
        <v>rad</v>
      </c>
      <c r="O38" s="6" t="s">
        <v>1082</v>
      </c>
      <c r="P38" s="206" t="s">
        <v>1082</v>
      </c>
      <c r="Q38" s="206"/>
      <c r="R38" s="206">
        <f t="shared" si="10"/>
        <v>1</v>
      </c>
      <c r="S38" s="9">
        <v>1</v>
      </c>
      <c r="Y38" s="15" t="s">
        <v>114</v>
      </c>
      <c r="Z38" t="str">
        <f t="shared" si="79"/>
        <v>×</v>
      </c>
      <c r="AA38">
        <f t="shared" si="64"/>
        <v>34</v>
      </c>
      <c r="AB38">
        <v>360</v>
      </c>
      <c r="AC38">
        <f t="shared" si="12"/>
        <v>10.588235294117647</v>
      </c>
      <c r="AD38">
        <f t="shared" si="39"/>
        <v>10</v>
      </c>
      <c r="AE38">
        <f t="shared" si="13"/>
        <v>0.58823529411764675</v>
      </c>
      <c r="AF38" t="str">
        <f t="shared" si="40"/>
        <v>0,5882352</v>
      </c>
      <c r="AG38">
        <f t="shared" si="14"/>
        <v>10.5882352</v>
      </c>
      <c r="AH38">
        <f t="shared" si="15"/>
        <v>1</v>
      </c>
      <c r="AI38">
        <f t="shared" si="16"/>
        <v>34</v>
      </c>
      <c r="AJ38" t="s">
        <v>866</v>
      </c>
      <c r="AK38" t="s">
        <v>872</v>
      </c>
      <c r="AL38" t="str">
        <f t="shared" si="91"/>
        <v>tria</v>
      </c>
      <c r="AP38" t="s">
        <v>915</v>
      </c>
      <c r="AQ38" t="str">
        <f t="shared" si="70"/>
        <v>gone</v>
      </c>
      <c r="AU38" t="str">
        <f t="shared" si="90"/>
        <v>tria</v>
      </c>
      <c r="AV38" t="s">
        <v>915</v>
      </c>
      <c r="AW38" t="s">
        <v>978</v>
      </c>
      <c r="AX38" t="s">
        <v>872</v>
      </c>
      <c r="AZ38" t="str">
        <f t="shared" si="71"/>
        <v>gone</v>
      </c>
      <c r="BA38">
        <f t="shared" si="88"/>
        <v>34</v>
      </c>
      <c r="BB38" t="str">
        <f t="shared" si="65"/>
        <v>tétratriacontagone</v>
      </c>
      <c r="BC38" t="s">
        <v>1097</v>
      </c>
      <c r="BD38" t="str">
        <f t="shared" si="87"/>
        <v>triacontakaïtétragone</v>
      </c>
      <c r="BE38" t="str">
        <f t="shared" si="92"/>
        <v>tétratriacontagone ou triacontakaitétragone</v>
      </c>
      <c r="BF38" t="str">
        <f t="shared" si="18"/>
        <v/>
      </c>
      <c r="BG38" t="str">
        <f t="shared" si="19"/>
        <v/>
      </c>
      <c r="BH38" t="s">
        <v>87</v>
      </c>
      <c r="BI38" s="53" t="str">
        <f t="shared" si="41"/>
        <v>tétratriacontagone ou triacontakaïtétragone</v>
      </c>
      <c r="BJ38" s="150" t="str">
        <f t="shared" si="42"/>
        <v>tétratriacontagone ou triacontakaitétragone</v>
      </c>
      <c r="BK38" s="146">
        <f t="shared" si="66"/>
        <v>34</v>
      </c>
      <c r="BL38" s="147" t="str">
        <f t="shared" si="20"/>
        <v/>
      </c>
      <c r="BM38" t="str">
        <f t="shared" si="21"/>
        <v/>
      </c>
      <c r="BN38" s="25" t="str">
        <f t="shared" si="22"/>
        <v/>
      </c>
      <c r="BO38" t="str">
        <f t="shared" si="23"/>
        <v>tétratriacontagone ou triacontakaitétragone</v>
      </c>
      <c r="BP38">
        <f t="shared" si="24"/>
        <v>10.588235294117647</v>
      </c>
      <c r="BQ38" t="s">
        <v>989</v>
      </c>
      <c r="BR38" t="str">
        <f t="shared" si="25"/>
        <v>Polygone non régulier</v>
      </c>
      <c r="BU38">
        <f t="shared" si="67"/>
        <v>34</v>
      </c>
      <c r="BV38" t="s">
        <v>866</v>
      </c>
      <c r="BW38" s="141" t="s">
        <v>919</v>
      </c>
      <c r="BX38" t="s">
        <v>872</v>
      </c>
      <c r="BY38" t="str">
        <f t="shared" si="93"/>
        <v>tria</v>
      </c>
      <c r="BZ38" t="s">
        <v>915</v>
      </c>
      <c r="CA38" t="str">
        <f t="shared" si="73"/>
        <v>gone</v>
      </c>
      <c r="CB38" t="e">
        <f t="shared" si="89"/>
        <v>#REF!</v>
      </c>
      <c r="CC38" t="s">
        <v>87</v>
      </c>
      <c r="CD38" s="147">
        <v>360</v>
      </c>
      <c r="CE38" s="179"/>
      <c r="CF38" s="179">
        <v>128</v>
      </c>
      <c r="CG38" t="s">
        <v>985</v>
      </c>
      <c r="CH38" s="25">
        <v>2.8125</v>
      </c>
      <c r="CI38" s="25"/>
      <c r="CJ38" s="147">
        <v>128</v>
      </c>
      <c r="CK38" t="str">
        <f t="shared" si="43"/>
        <v>octaicosahectocontagone</v>
      </c>
      <c r="CL38">
        <f t="shared" si="44"/>
        <v>2.8125</v>
      </c>
      <c r="CM38" t="s">
        <v>1</v>
      </c>
      <c r="CN38" t="s">
        <v>16</v>
      </c>
      <c r="CO38">
        <f t="shared" si="45"/>
        <v>1.5625E-2</v>
      </c>
      <c r="CP38" t="s">
        <v>16</v>
      </c>
      <c r="CQ38">
        <f t="shared" si="46"/>
        <v>4.9087385212340517E-2</v>
      </c>
      <c r="CR38" t="s">
        <v>2</v>
      </c>
      <c r="CS38">
        <f t="shared" si="47"/>
        <v>5.625</v>
      </c>
      <c r="CT38">
        <f t="shared" si="48"/>
        <v>5</v>
      </c>
      <c r="CU38">
        <f t="shared" si="49"/>
        <v>0</v>
      </c>
      <c r="CV38">
        <v>360</v>
      </c>
      <c r="CW38">
        <f t="shared" si="50"/>
        <v>5</v>
      </c>
      <c r="CX38">
        <f t="shared" si="51"/>
        <v>360</v>
      </c>
      <c r="CZ38">
        <f t="shared" si="52"/>
        <v>202500</v>
      </c>
      <c r="DA38">
        <f t="shared" si="53"/>
        <v>12960000</v>
      </c>
      <c r="DB38">
        <f t="shared" si="54"/>
        <v>202500</v>
      </c>
      <c r="DD38">
        <f t="shared" si="26"/>
        <v>1.125</v>
      </c>
      <c r="DE38">
        <f t="shared" si="27"/>
        <v>72</v>
      </c>
      <c r="DG38" t="str">
        <f t="shared" si="55"/>
        <v>2,8125°</v>
      </c>
      <c r="DH38" s="157">
        <v>128</v>
      </c>
      <c r="DJ38" t="s">
        <v>993</v>
      </c>
      <c r="DK38" t="str">
        <f t="shared" si="28"/>
        <v/>
      </c>
      <c r="DL38" s="23" t="s">
        <v>17</v>
      </c>
      <c r="DM38" t="str">
        <f t="shared" si="29"/>
        <v/>
      </c>
      <c r="DN38" t="s">
        <v>994</v>
      </c>
      <c r="DQ38" t="s">
        <v>993</v>
      </c>
      <c r="DR38">
        <f t="shared" si="56"/>
        <v>1</v>
      </c>
      <c r="DS38" s="23" t="s">
        <v>17</v>
      </c>
      <c r="DT38">
        <f t="shared" si="57"/>
        <v>64</v>
      </c>
      <c r="DU38" t="s">
        <v>994</v>
      </c>
      <c r="DV38" s="15" t="str">
        <f t="shared" si="30"/>
        <v xml:space="preserve"> π </v>
      </c>
      <c r="DW38">
        <f t="shared" si="31"/>
        <v>1</v>
      </c>
      <c r="DX38">
        <f t="shared" si="32"/>
        <v>1</v>
      </c>
      <c r="DY38" s="155">
        <f t="shared" si="58"/>
        <v>1.5625E-2</v>
      </c>
      <c r="DZ38" s="15" t="s">
        <v>19</v>
      </c>
      <c r="EA38" s="15">
        <f t="shared" si="83"/>
        <v>1.5625E-2</v>
      </c>
      <c r="EB38" s="154">
        <f t="shared" si="59"/>
        <v>1.5625E-2</v>
      </c>
      <c r="EC38" s="15" t="str">
        <f t="shared" si="34"/>
        <v xml:space="preserve"> π </v>
      </c>
      <c r="ED38" s="15" t="s">
        <v>16</v>
      </c>
      <c r="EE38" s="15" t="str">
        <f t="shared" si="60"/>
        <v xml:space="preserve"> ( 1 / 64 )  π </v>
      </c>
      <c r="EF38" s="15" t="str">
        <f t="shared" si="35"/>
        <v xml:space="preserve"> ( 1 / 64 )  π </v>
      </c>
      <c r="EG38" s="15" t="s">
        <v>16</v>
      </c>
      <c r="EH38">
        <f t="shared" si="36"/>
        <v>1.5625E-2</v>
      </c>
      <c r="EI38" s="15" t="s">
        <v>15</v>
      </c>
      <c r="EJ38" s="15" t="s">
        <v>16</v>
      </c>
      <c r="EK38">
        <f t="shared" si="61"/>
        <v>4.9087385212340517E-2</v>
      </c>
      <c r="EM38">
        <f t="shared" si="62"/>
        <v>4.9087385212340517E-2</v>
      </c>
      <c r="EO38" t="str">
        <f t="shared" si="63"/>
        <v/>
      </c>
    </row>
    <row r="39" spans="2:145" ht="15.75" x14ac:dyDescent="0.25">
      <c r="B39" s="152" t="str">
        <f t="shared" si="3"/>
        <v>360 °</v>
      </c>
      <c r="D39" s="168">
        <f t="shared" si="37"/>
        <v>36</v>
      </c>
      <c r="E39" s="159" t="s">
        <v>971</v>
      </c>
      <c r="F39" s="169">
        <f t="shared" si="0"/>
        <v>150</v>
      </c>
      <c r="G39" s="170">
        <f t="shared" si="94"/>
        <v>2.4</v>
      </c>
      <c r="H39" s="170" t="s">
        <v>20</v>
      </c>
      <c r="I39" s="170" t="str">
        <f t="shared" si="95"/>
        <v>=</v>
      </c>
      <c r="J39" s="170" t="str">
        <f t="shared" si="6"/>
        <v xml:space="preserve"> ( 1 / 75 )  π </v>
      </c>
      <c r="K39" s="170" t="str">
        <f t="shared" si="7"/>
        <v>=</v>
      </c>
      <c r="L39" s="177">
        <f t="shared" si="8"/>
        <v>4.1887902047863905E-2</v>
      </c>
      <c r="M39" s="171" t="str">
        <f t="shared" si="9"/>
        <v>rad</v>
      </c>
      <c r="O39" s="6" t="s">
        <v>1082</v>
      </c>
      <c r="P39" s="206" t="s">
        <v>1082</v>
      </c>
      <c r="Q39" s="206"/>
      <c r="R39" s="206">
        <f t="shared" si="10"/>
        <v>1</v>
      </c>
      <c r="S39" s="9">
        <v>1</v>
      </c>
      <c r="Y39" s="15" t="s">
        <v>114</v>
      </c>
      <c r="Z39" t="str">
        <f t="shared" si="79"/>
        <v>×</v>
      </c>
      <c r="AA39">
        <f t="shared" si="64"/>
        <v>35</v>
      </c>
      <c r="AB39">
        <v>360</v>
      </c>
      <c r="AC39">
        <f t="shared" si="12"/>
        <v>10.285714285714286</v>
      </c>
      <c r="AD39">
        <f t="shared" si="39"/>
        <v>10</v>
      </c>
      <c r="AE39">
        <f t="shared" si="13"/>
        <v>0.28571428571428648</v>
      </c>
      <c r="AF39" t="str">
        <f t="shared" si="40"/>
        <v>0,2857142</v>
      </c>
      <c r="AG39">
        <f t="shared" si="14"/>
        <v>10.285714199999999</v>
      </c>
      <c r="AH39">
        <f t="shared" si="15"/>
        <v>1</v>
      </c>
      <c r="AI39">
        <f t="shared" si="16"/>
        <v>35</v>
      </c>
      <c r="AJ39" t="s">
        <v>866</v>
      </c>
      <c r="AK39" t="s">
        <v>875</v>
      </c>
      <c r="AL39" t="str">
        <f t="shared" si="91"/>
        <v>tria</v>
      </c>
      <c r="AP39" t="s">
        <v>915</v>
      </c>
      <c r="AQ39" t="str">
        <f t="shared" si="70"/>
        <v>gone</v>
      </c>
      <c r="AU39" t="str">
        <f t="shared" si="90"/>
        <v>tria</v>
      </c>
      <c r="AV39" t="s">
        <v>915</v>
      </c>
      <c r="AW39" t="s">
        <v>978</v>
      </c>
      <c r="AX39" t="s">
        <v>875</v>
      </c>
      <c r="AZ39" t="str">
        <f t="shared" si="71"/>
        <v>gone</v>
      </c>
      <c r="BA39">
        <f t="shared" si="88"/>
        <v>35</v>
      </c>
      <c r="BB39" t="str">
        <f t="shared" ref="BB39:BB70" si="96">AK39&amp;AL39&amp;AN39&amp;AP39&amp;AQ39</f>
        <v>pentatriacontagone</v>
      </c>
      <c r="BC39" t="s">
        <v>1097</v>
      </c>
      <c r="BD39" t="str">
        <f t="shared" si="87"/>
        <v>triacontakaïpentagone</v>
      </c>
      <c r="BE39" t="str">
        <f t="shared" si="92"/>
        <v>pentatriacontagone ou triacontakaipentagone</v>
      </c>
      <c r="BF39" t="str">
        <f t="shared" si="18"/>
        <v/>
      </c>
      <c r="BG39" t="str">
        <f t="shared" si="19"/>
        <v/>
      </c>
      <c r="BH39" t="s">
        <v>88</v>
      </c>
      <c r="BI39" s="53" t="str">
        <f t="shared" si="41"/>
        <v>pentatriacontagone ou triacontakaïpentagone</v>
      </c>
      <c r="BJ39" s="150" t="str">
        <f t="shared" si="42"/>
        <v>pentatriacontagone ou triacontakaipentagone</v>
      </c>
      <c r="BK39" s="146">
        <f t="shared" si="66"/>
        <v>35</v>
      </c>
      <c r="BL39" s="147" t="str">
        <f t="shared" si="20"/>
        <v/>
      </c>
      <c r="BM39" t="str">
        <f t="shared" si="21"/>
        <v/>
      </c>
      <c r="BN39" s="25" t="str">
        <f t="shared" si="22"/>
        <v/>
      </c>
      <c r="BO39" t="str">
        <f t="shared" si="23"/>
        <v>pentatriacontagone ou triacontakaipentagone</v>
      </c>
      <c r="BP39">
        <f t="shared" si="24"/>
        <v>10.285714285714286</v>
      </c>
      <c r="BQ39" t="s">
        <v>989</v>
      </c>
      <c r="BR39" t="str">
        <f t="shared" si="25"/>
        <v>Polygone non régulier</v>
      </c>
      <c r="BU39">
        <f t="shared" si="67"/>
        <v>35</v>
      </c>
      <c r="BV39" t="s">
        <v>866</v>
      </c>
      <c r="BW39" s="141" t="s">
        <v>920</v>
      </c>
      <c r="BX39" t="s">
        <v>875</v>
      </c>
      <c r="BY39" t="str">
        <f t="shared" si="93"/>
        <v>tria</v>
      </c>
      <c r="BZ39" t="s">
        <v>915</v>
      </c>
      <c r="CA39" t="str">
        <f t="shared" si="73"/>
        <v>gone</v>
      </c>
      <c r="CB39" t="e">
        <f t="shared" si="89"/>
        <v>#REF!</v>
      </c>
      <c r="CC39" t="s">
        <v>88</v>
      </c>
      <c r="CD39" s="147">
        <v>360</v>
      </c>
      <c r="CE39" s="179"/>
      <c r="CF39" s="179">
        <v>144</v>
      </c>
      <c r="CG39" t="s">
        <v>986</v>
      </c>
      <c r="CH39" s="25">
        <v>2.5</v>
      </c>
      <c r="CI39" s="25"/>
      <c r="CJ39" s="147">
        <v>144</v>
      </c>
      <c r="CK39" t="str">
        <f t="shared" si="43"/>
        <v>tétratétrahectocontagone</v>
      </c>
      <c r="CL39">
        <f t="shared" si="44"/>
        <v>2.5</v>
      </c>
      <c r="CM39" t="s">
        <v>1</v>
      </c>
      <c r="CN39" t="s">
        <v>16</v>
      </c>
      <c r="CO39">
        <f t="shared" si="45"/>
        <v>1.3888888888888888E-2</v>
      </c>
      <c r="CP39" t="s">
        <v>16</v>
      </c>
      <c r="CQ39">
        <f t="shared" si="46"/>
        <v>4.3633231299858237E-2</v>
      </c>
      <c r="CR39" t="s">
        <v>2</v>
      </c>
      <c r="CS39">
        <f t="shared" si="47"/>
        <v>5</v>
      </c>
      <c r="CT39">
        <f t="shared" si="48"/>
        <v>5</v>
      </c>
      <c r="CU39">
        <f t="shared" si="49"/>
        <v>1</v>
      </c>
      <c r="CV39">
        <v>360</v>
      </c>
      <c r="CW39">
        <f t="shared" si="50"/>
        <v>5</v>
      </c>
      <c r="CX39">
        <f t="shared" si="51"/>
        <v>360</v>
      </c>
      <c r="CZ39">
        <f t="shared" si="52"/>
        <v>180000</v>
      </c>
      <c r="DA39">
        <f t="shared" si="53"/>
        <v>12960000</v>
      </c>
      <c r="DB39">
        <f t="shared" si="54"/>
        <v>180000</v>
      </c>
      <c r="DD39">
        <f t="shared" si="26"/>
        <v>1</v>
      </c>
      <c r="DE39">
        <f t="shared" si="27"/>
        <v>72</v>
      </c>
      <c r="DG39" t="str">
        <f t="shared" si="55"/>
        <v>2,5°</v>
      </c>
      <c r="DH39" s="157">
        <v>144</v>
      </c>
      <c r="DJ39" t="s">
        <v>993</v>
      </c>
      <c r="DK39">
        <f t="shared" si="28"/>
        <v>1</v>
      </c>
      <c r="DL39" s="23" t="s">
        <v>17</v>
      </c>
      <c r="DM39">
        <f t="shared" si="29"/>
        <v>72</v>
      </c>
      <c r="DN39" t="s">
        <v>994</v>
      </c>
      <c r="DQ39" t="s">
        <v>993</v>
      </c>
      <c r="DR39">
        <f t="shared" si="56"/>
        <v>1</v>
      </c>
      <c r="DS39" s="23" t="s">
        <v>17</v>
      </c>
      <c r="DT39">
        <f t="shared" si="57"/>
        <v>72</v>
      </c>
      <c r="DU39" t="s">
        <v>994</v>
      </c>
      <c r="DV39" s="15" t="str">
        <f t="shared" si="30"/>
        <v xml:space="preserve"> π </v>
      </c>
      <c r="DW39" t="str">
        <f t="shared" si="31"/>
        <v/>
      </c>
      <c r="DX39" t="str">
        <f t="shared" si="32"/>
        <v/>
      </c>
      <c r="DY39" s="155" t="str">
        <f t="shared" si="58"/>
        <v/>
      </c>
      <c r="DZ39" s="15" t="s">
        <v>19</v>
      </c>
      <c r="EA39" s="15" t="str">
        <f t="shared" si="83"/>
        <v/>
      </c>
      <c r="EB39" s="154" t="str">
        <f t="shared" si="59"/>
        <v/>
      </c>
      <c r="EC39" s="15" t="str">
        <f t="shared" si="34"/>
        <v/>
      </c>
      <c r="ED39" s="15" t="s">
        <v>16</v>
      </c>
      <c r="EE39" s="15" t="str">
        <f t="shared" si="60"/>
        <v xml:space="preserve"> ( 1 / 72 )  π </v>
      </c>
      <c r="EF39" s="15" t="str">
        <f t="shared" si="35"/>
        <v xml:space="preserve"> ( 1 / 72 )  π </v>
      </c>
      <c r="EG39" s="15" t="s">
        <v>16</v>
      </c>
      <c r="EH39">
        <f t="shared" si="36"/>
        <v>1.3888888888888888E-2</v>
      </c>
      <c r="EI39" s="15" t="s">
        <v>15</v>
      </c>
      <c r="EJ39" s="15" t="s">
        <v>16</v>
      </c>
      <c r="EK39">
        <f t="shared" si="61"/>
        <v>4.3633231299858237E-2</v>
      </c>
      <c r="EM39">
        <f t="shared" si="62"/>
        <v>4.3633231299858237E-2</v>
      </c>
      <c r="EO39" t="str">
        <f t="shared" si="63"/>
        <v/>
      </c>
    </row>
    <row r="40" spans="2:145" ht="15.75" x14ac:dyDescent="0.25">
      <c r="B40" s="156" t="str">
        <f t="shared" si="3"/>
        <v>360 °</v>
      </c>
      <c r="D40" s="164">
        <f t="shared" si="37"/>
        <v>37</v>
      </c>
      <c r="E40" s="158" t="s">
        <v>972</v>
      </c>
      <c r="F40" s="165">
        <f t="shared" si="0"/>
        <v>160</v>
      </c>
      <c r="G40" s="166">
        <f t="shared" si="94"/>
        <v>2.25</v>
      </c>
      <c r="H40" s="166" t="s">
        <v>20</v>
      </c>
      <c r="I40" s="166" t="str">
        <f t="shared" si="95"/>
        <v>=</v>
      </c>
      <c r="J40" s="166" t="str">
        <f t="shared" si="6"/>
        <v xml:space="preserve"> ( 1 / 80 )  π </v>
      </c>
      <c r="K40" s="166" t="str">
        <f t="shared" si="7"/>
        <v>=</v>
      </c>
      <c r="L40" s="176">
        <f t="shared" si="8"/>
        <v>3.9269908169872414E-2</v>
      </c>
      <c r="M40" s="167" t="str">
        <f t="shared" si="9"/>
        <v>rad</v>
      </c>
      <c r="O40" s="6" t="s">
        <v>1082</v>
      </c>
      <c r="P40" s="206" t="s">
        <v>1082</v>
      </c>
      <c r="Q40" s="206"/>
      <c r="R40" s="206">
        <f t="shared" si="10"/>
        <v>1</v>
      </c>
      <c r="S40" s="9">
        <v>1</v>
      </c>
      <c r="Y40" s="15" t="s">
        <v>114</v>
      </c>
      <c r="Z40" t="str">
        <f t="shared" si="79"/>
        <v/>
      </c>
      <c r="AA40">
        <f t="shared" si="64"/>
        <v>36</v>
      </c>
      <c r="AB40">
        <v>360</v>
      </c>
      <c r="AC40">
        <f t="shared" si="12"/>
        <v>10</v>
      </c>
      <c r="AD40">
        <f t="shared" si="39"/>
        <v>10</v>
      </c>
      <c r="AE40">
        <f t="shared" si="13"/>
        <v>0</v>
      </c>
      <c r="AF40" t="str">
        <f t="shared" si="40"/>
        <v>0</v>
      </c>
      <c r="AG40">
        <f t="shared" si="14"/>
        <v>10</v>
      </c>
      <c r="AH40">
        <f t="shared" si="15"/>
        <v>0</v>
      </c>
      <c r="AI40">
        <f t="shared" si="16"/>
        <v>36</v>
      </c>
      <c r="AJ40" t="s">
        <v>866</v>
      </c>
      <c r="AK40" t="s">
        <v>877</v>
      </c>
      <c r="AL40" t="str">
        <f t="shared" si="91"/>
        <v>tria</v>
      </c>
      <c r="AP40" t="s">
        <v>915</v>
      </c>
      <c r="AQ40" t="str">
        <f t="shared" si="70"/>
        <v>gone</v>
      </c>
      <c r="AU40" t="str">
        <f t="shared" si="90"/>
        <v>tria</v>
      </c>
      <c r="AV40" t="s">
        <v>915</v>
      </c>
      <c r="AW40" t="s">
        <v>978</v>
      </c>
      <c r="AX40" t="s">
        <v>877</v>
      </c>
      <c r="AZ40" t="str">
        <f t="shared" si="71"/>
        <v>gone</v>
      </c>
      <c r="BA40">
        <f t="shared" si="88"/>
        <v>36</v>
      </c>
      <c r="BB40" t="str">
        <f t="shared" si="96"/>
        <v>hexatriacontagone</v>
      </c>
      <c r="BC40" t="s">
        <v>1097</v>
      </c>
      <c r="BD40" t="str">
        <f t="shared" si="87"/>
        <v>triacontakaïhexagone</v>
      </c>
      <c r="BE40" t="str">
        <f t="shared" si="92"/>
        <v>hexatriacontagone ou triacontakaihexagone</v>
      </c>
      <c r="BF40" t="str">
        <f t="shared" si="18"/>
        <v>x</v>
      </c>
      <c r="BG40">
        <f t="shared" si="19"/>
        <v>36</v>
      </c>
      <c r="BH40" t="s">
        <v>89</v>
      </c>
      <c r="BI40" s="53" t="str">
        <f t="shared" si="41"/>
        <v>hexatriacontagone ou triacontakaïhexagone</v>
      </c>
      <c r="BJ40" s="150" t="str">
        <f t="shared" si="42"/>
        <v>hexatriacontagone ou triacontakaihexagone</v>
      </c>
      <c r="BK40" s="146">
        <f t="shared" si="66"/>
        <v>36</v>
      </c>
      <c r="BL40" s="147">
        <f t="shared" si="20"/>
        <v>36</v>
      </c>
      <c r="BM40" t="str">
        <f t="shared" si="21"/>
        <v>hexatriacontagone ou triacontakaihexagone</v>
      </c>
      <c r="BN40" s="25">
        <f t="shared" si="22"/>
        <v>10</v>
      </c>
      <c r="BO40" t="str">
        <f t="shared" si="23"/>
        <v/>
      </c>
      <c r="BP40" t="str">
        <f t="shared" si="24"/>
        <v/>
      </c>
      <c r="BQ40" t="s">
        <v>989</v>
      </c>
      <c r="BR40" t="str">
        <f t="shared" si="25"/>
        <v>hexatriacontagone ou triacontakaihexagone</v>
      </c>
      <c r="BU40">
        <f t="shared" si="67"/>
        <v>36</v>
      </c>
      <c r="BV40" t="s">
        <v>866</v>
      </c>
      <c r="BW40" s="141" t="s">
        <v>921</v>
      </c>
      <c r="BX40" t="s">
        <v>877</v>
      </c>
      <c r="BY40" t="str">
        <f t="shared" si="93"/>
        <v>tria</v>
      </c>
      <c r="BZ40" t="s">
        <v>915</v>
      </c>
      <c r="CA40" t="str">
        <f t="shared" si="73"/>
        <v>gone</v>
      </c>
      <c r="CB40">
        <f t="shared" si="89"/>
        <v>28</v>
      </c>
      <c r="CC40" t="s">
        <v>89</v>
      </c>
      <c r="CD40" s="147">
        <v>360</v>
      </c>
      <c r="CE40" s="179"/>
      <c r="CF40" s="179">
        <v>150</v>
      </c>
      <c r="CG40" t="s">
        <v>971</v>
      </c>
      <c r="CH40" s="25">
        <v>2.4</v>
      </c>
      <c r="CI40" s="25"/>
      <c r="CJ40" s="147">
        <v>150</v>
      </c>
      <c r="CK40" t="str">
        <f t="shared" si="43"/>
        <v>pentahectocontagone</v>
      </c>
      <c r="CL40">
        <f t="shared" si="44"/>
        <v>2.4</v>
      </c>
      <c r="CM40" t="s">
        <v>1</v>
      </c>
      <c r="CN40" t="s">
        <v>16</v>
      </c>
      <c r="CO40">
        <f t="shared" si="45"/>
        <v>1.3333333333333334E-2</v>
      </c>
      <c r="CP40" t="s">
        <v>16</v>
      </c>
      <c r="CQ40">
        <f t="shared" si="46"/>
        <v>4.1887902047863905E-2</v>
      </c>
      <c r="CR40" t="s">
        <v>2</v>
      </c>
      <c r="CS40">
        <f t="shared" si="47"/>
        <v>4.8</v>
      </c>
      <c r="CT40">
        <f t="shared" si="48"/>
        <v>4</v>
      </c>
      <c r="CU40">
        <f t="shared" si="49"/>
        <v>0</v>
      </c>
      <c r="CV40">
        <v>360</v>
      </c>
      <c r="CW40">
        <f t="shared" si="50"/>
        <v>4</v>
      </c>
      <c r="CX40">
        <f t="shared" si="51"/>
        <v>360</v>
      </c>
      <c r="CZ40">
        <f t="shared" si="52"/>
        <v>172800</v>
      </c>
      <c r="DA40">
        <f t="shared" si="53"/>
        <v>12960000</v>
      </c>
      <c r="DB40">
        <f t="shared" si="54"/>
        <v>172800</v>
      </c>
      <c r="DD40">
        <f t="shared" si="26"/>
        <v>1.2</v>
      </c>
      <c r="DE40">
        <f t="shared" si="27"/>
        <v>90</v>
      </c>
      <c r="DG40" t="str">
        <f t="shared" si="55"/>
        <v>2,4°</v>
      </c>
      <c r="DH40" s="157">
        <v>150</v>
      </c>
      <c r="DJ40" t="s">
        <v>993</v>
      </c>
      <c r="DK40" t="str">
        <f t="shared" si="28"/>
        <v/>
      </c>
      <c r="DL40" s="23" t="s">
        <v>17</v>
      </c>
      <c r="DM40" t="str">
        <f t="shared" si="29"/>
        <v/>
      </c>
      <c r="DN40" t="s">
        <v>994</v>
      </c>
      <c r="DQ40" t="s">
        <v>993</v>
      </c>
      <c r="DR40">
        <f t="shared" si="56"/>
        <v>1</v>
      </c>
      <c r="DS40" s="23" t="s">
        <v>17</v>
      </c>
      <c r="DT40">
        <f t="shared" si="57"/>
        <v>75</v>
      </c>
      <c r="DU40" t="s">
        <v>994</v>
      </c>
      <c r="DV40" s="15" t="str">
        <f t="shared" si="30"/>
        <v xml:space="preserve"> π </v>
      </c>
      <c r="DW40">
        <f t="shared" si="31"/>
        <v>1</v>
      </c>
      <c r="DX40">
        <f t="shared" si="32"/>
        <v>1</v>
      </c>
      <c r="DY40" s="155">
        <f t="shared" si="58"/>
        <v>1.3333333333333332E-2</v>
      </c>
      <c r="DZ40" s="15" t="s">
        <v>19</v>
      </c>
      <c r="EA40" s="15">
        <f t="shared" si="83"/>
        <v>1.3333333333333332E-2</v>
      </c>
      <c r="EB40" s="154">
        <f t="shared" si="59"/>
        <v>1.3333333333333332E-2</v>
      </c>
      <c r="EC40" s="15" t="str">
        <f t="shared" si="34"/>
        <v xml:space="preserve"> π </v>
      </c>
      <c r="ED40" s="15" t="s">
        <v>16</v>
      </c>
      <c r="EE40" s="15" t="str">
        <f t="shared" si="60"/>
        <v xml:space="preserve"> ( 1 / 75 )  π </v>
      </c>
      <c r="EF40" s="15" t="str">
        <f t="shared" si="35"/>
        <v xml:space="preserve"> ( 1 / 75 )  π </v>
      </c>
      <c r="EG40" s="15" t="s">
        <v>16</v>
      </c>
      <c r="EH40">
        <f t="shared" si="36"/>
        <v>1.3333333333333334E-2</v>
      </c>
      <c r="EI40" s="15" t="s">
        <v>15</v>
      </c>
      <c r="EJ40" s="15" t="s">
        <v>16</v>
      </c>
      <c r="EK40">
        <f t="shared" si="61"/>
        <v>4.1887902047863912E-2</v>
      </c>
      <c r="EM40">
        <f t="shared" si="62"/>
        <v>4.1887902047863905E-2</v>
      </c>
      <c r="EO40" t="str">
        <f t="shared" si="63"/>
        <v/>
      </c>
    </row>
    <row r="41" spans="2:145" ht="15.75" x14ac:dyDescent="0.25">
      <c r="B41" s="152" t="str">
        <f t="shared" si="3"/>
        <v>360 °</v>
      </c>
      <c r="D41" s="168">
        <f t="shared" si="37"/>
        <v>38</v>
      </c>
      <c r="E41" s="159" t="s">
        <v>973</v>
      </c>
      <c r="F41" s="169">
        <f t="shared" si="0"/>
        <v>180</v>
      </c>
      <c r="G41" s="170">
        <f t="shared" si="94"/>
        <v>2</v>
      </c>
      <c r="H41" s="170" t="s">
        <v>20</v>
      </c>
      <c r="I41" s="170" t="str">
        <f t="shared" si="95"/>
        <v>=</v>
      </c>
      <c r="J41" s="170" t="str">
        <f t="shared" si="6"/>
        <v xml:space="preserve"> ( 1 / 90 )  π </v>
      </c>
      <c r="K41" s="170" t="str">
        <f t="shared" si="7"/>
        <v>=</v>
      </c>
      <c r="L41" s="177">
        <f t="shared" si="8"/>
        <v>3.4906585039886591E-2</v>
      </c>
      <c r="M41" s="171" t="str">
        <f t="shared" si="9"/>
        <v>rad</v>
      </c>
      <c r="O41" s="6" t="s">
        <v>1082</v>
      </c>
      <c r="P41" s="206" t="s">
        <v>1082</v>
      </c>
      <c r="Q41" s="206"/>
      <c r="R41" s="206">
        <f t="shared" si="10"/>
        <v>1</v>
      </c>
      <c r="S41" s="9">
        <v>1</v>
      </c>
      <c r="Y41" s="15" t="s">
        <v>114</v>
      </c>
      <c r="Z41" t="str">
        <f t="shared" si="79"/>
        <v>×</v>
      </c>
      <c r="AA41">
        <f t="shared" si="64"/>
        <v>37</v>
      </c>
      <c r="AB41">
        <v>360</v>
      </c>
      <c r="AC41">
        <f t="shared" si="12"/>
        <v>9.7297297297297298</v>
      </c>
      <c r="AD41">
        <f t="shared" si="39"/>
        <v>9</v>
      </c>
      <c r="AE41">
        <f t="shared" si="13"/>
        <v>0.72972972972972983</v>
      </c>
      <c r="AF41" t="str">
        <f t="shared" si="40"/>
        <v>0,7297297</v>
      </c>
      <c r="AG41">
        <f t="shared" si="14"/>
        <v>9.7297297</v>
      </c>
      <c r="AH41">
        <f t="shared" si="15"/>
        <v>1</v>
      </c>
      <c r="AI41">
        <f t="shared" si="16"/>
        <v>37</v>
      </c>
      <c r="AJ41" t="s">
        <v>866</v>
      </c>
      <c r="AK41" t="s">
        <v>879</v>
      </c>
      <c r="AL41" t="str">
        <f t="shared" si="91"/>
        <v>tria</v>
      </c>
      <c r="AP41" t="s">
        <v>915</v>
      </c>
      <c r="AQ41" t="str">
        <f t="shared" si="70"/>
        <v>gone</v>
      </c>
      <c r="AU41" t="str">
        <f t="shared" si="90"/>
        <v>tria</v>
      </c>
      <c r="AV41" t="s">
        <v>915</v>
      </c>
      <c r="AW41" t="s">
        <v>978</v>
      </c>
      <c r="AX41" t="s">
        <v>879</v>
      </c>
      <c r="AZ41" t="str">
        <f t="shared" si="71"/>
        <v>gone</v>
      </c>
      <c r="BA41">
        <f t="shared" si="88"/>
        <v>37</v>
      </c>
      <c r="BB41" t="str">
        <f t="shared" si="96"/>
        <v>heptatriacontagone</v>
      </c>
      <c r="BC41" t="s">
        <v>1097</v>
      </c>
      <c r="BD41" t="str">
        <f t="shared" si="87"/>
        <v>triacontakaïheptagone</v>
      </c>
      <c r="BE41" t="str">
        <f t="shared" si="92"/>
        <v>heptatriacontagone ou triacontakaiheptagone</v>
      </c>
      <c r="BF41" t="str">
        <f t="shared" si="18"/>
        <v/>
      </c>
      <c r="BG41" t="str">
        <f t="shared" si="19"/>
        <v/>
      </c>
      <c r="BH41" t="s">
        <v>90</v>
      </c>
      <c r="BI41" s="53" t="str">
        <f t="shared" si="41"/>
        <v>heptatriacontagone ou triacontakaïheptagone</v>
      </c>
      <c r="BJ41" s="150" t="str">
        <f t="shared" si="42"/>
        <v>heptatriacontagone ou triacontakaiheptagone</v>
      </c>
      <c r="BK41" s="146">
        <f t="shared" si="66"/>
        <v>37</v>
      </c>
      <c r="BL41" s="147" t="str">
        <f t="shared" si="20"/>
        <v/>
      </c>
      <c r="BM41" t="str">
        <f t="shared" si="21"/>
        <v/>
      </c>
      <c r="BN41" s="25" t="str">
        <f t="shared" si="22"/>
        <v/>
      </c>
      <c r="BO41" t="str">
        <f t="shared" si="23"/>
        <v>heptatriacontagone ou triacontakaiheptagone</v>
      </c>
      <c r="BP41">
        <f t="shared" si="24"/>
        <v>9.7297297297297298</v>
      </c>
      <c r="BQ41" t="s">
        <v>989</v>
      </c>
      <c r="BR41" t="str">
        <f t="shared" si="25"/>
        <v>Polygone non régulier</v>
      </c>
      <c r="BU41">
        <f t="shared" si="67"/>
        <v>37</v>
      </c>
      <c r="BV41" t="s">
        <v>866</v>
      </c>
      <c r="BW41" s="141" t="s">
        <v>922</v>
      </c>
      <c r="BX41" t="s">
        <v>879</v>
      </c>
      <c r="BY41" t="str">
        <f t="shared" si="93"/>
        <v>tria</v>
      </c>
      <c r="BZ41" t="s">
        <v>915</v>
      </c>
      <c r="CA41" t="str">
        <f t="shared" si="73"/>
        <v>gone</v>
      </c>
      <c r="CB41" t="e">
        <f t="shared" si="89"/>
        <v>#REF!</v>
      </c>
      <c r="CC41" t="s">
        <v>90</v>
      </c>
      <c r="CD41" s="147">
        <v>360</v>
      </c>
      <c r="CE41" s="179"/>
      <c r="CF41" s="179">
        <v>160</v>
      </c>
      <c r="CG41" t="s">
        <v>972</v>
      </c>
      <c r="CH41" s="25">
        <v>2.25</v>
      </c>
      <c r="CI41" s="25"/>
      <c r="CJ41" s="147">
        <v>160</v>
      </c>
      <c r="CK41" t="str">
        <f t="shared" si="43"/>
        <v>hexahectocontagone</v>
      </c>
      <c r="CL41">
        <f t="shared" si="44"/>
        <v>2.25</v>
      </c>
      <c r="CM41" t="s">
        <v>1</v>
      </c>
      <c r="CN41" t="s">
        <v>16</v>
      </c>
      <c r="CO41">
        <f t="shared" si="45"/>
        <v>1.2500000000000001E-2</v>
      </c>
      <c r="CP41" t="s">
        <v>16</v>
      </c>
      <c r="CQ41">
        <f t="shared" si="46"/>
        <v>3.9269908169872414E-2</v>
      </c>
      <c r="CR41" t="s">
        <v>2</v>
      </c>
      <c r="CS41">
        <f t="shared" si="47"/>
        <v>4.5</v>
      </c>
      <c r="CT41">
        <f t="shared" si="48"/>
        <v>4</v>
      </c>
      <c r="CU41">
        <f t="shared" si="49"/>
        <v>0</v>
      </c>
      <c r="CV41">
        <v>360</v>
      </c>
      <c r="CW41">
        <f t="shared" si="50"/>
        <v>4</v>
      </c>
      <c r="CX41">
        <f t="shared" si="51"/>
        <v>360</v>
      </c>
      <c r="CZ41">
        <f t="shared" si="52"/>
        <v>162000</v>
      </c>
      <c r="DA41">
        <f t="shared" si="53"/>
        <v>12960000</v>
      </c>
      <c r="DB41">
        <f t="shared" si="54"/>
        <v>162000</v>
      </c>
      <c r="DD41">
        <f t="shared" si="26"/>
        <v>1.125</v>
      </c>
      <c r="DE41">
        <f t="shared" si="27"/>
        <v>90</v>
      </c>
      <c r="DG41" t="str">
        <f t="shared" si="55"/>
        <v>2,25°</v>
      </c>
      <c r="DH41" s="157">
        <v>160</v>
      </c>
      <c r="DJ41" t="s">
        <v>993</v>
      </c>
      <c r="DK41" t="str">
        <f t="shared" si="28"/>
        <v/>
      </c>
      <c r="DL41" s="23" t="s">
        <v>17</v>
      </c>
      <c r="DM41" t="str">
        <f t="shared" si="29"/>
        <v/>
      </c>
      <c r="DN41" t="s">
        <v>994</v>
      </c>
      <c r="DQ41" t="s">
        <v>993</v>
      </c>
      <c r="DR41">
        <f t="shared" si="56"/>
        <v>1</v>
      </c>
      <c r="DS41" s="23" t="s">
        <v>17</v>
      </c>
      <c r="DT41">
        <f t="shared" si="57"/>
        <v>80</v>
      </c>
      <c r="DU41" t="s">
        <v>994</v>
      </c>
      <c r="DV41" s="15" t="str">
        <f t="shared" si="30"/>
        <v xml:space="preserve"> π </v>
      </c>
      <c r="DW41">
        <f t="shared" si="31"/>
        <v>1</v>
      </c>
      <c r="DX41">
        <f t="shared" si="32"/>
        <v>1</v>
      </c>
      <c r="DY41" s="155">
        <f t="shared" si="58"/>
        <v>1.2500000000000001E-2</v>
      </c>
      <c r="DZ41" s="15" t="s">
        <v>19</v>
      </c>
      <c r="EA41" s="15">
        <f t="shared" si="83"/>
        <v>1.2500000000000001E-2</v>
      </c>
      <c r="EB41" s="154">
        <f t="shared" si="59"/>
        <v>1.2500000000000001E-2</v>
      </c>
      <c r="EC41" s="15" t="str">
        <f t="shared" si="34"/>
        <v xml:space="preserve"> π </v>
      </c>
      <c r="ED41" s="15" t="s">
        <v>16</v>
      </c>
      <c r="EE41" s="15" t="str">
        <f t="shared" si="60"/>
        <v xml:space="preserve"> ( 1 / 80 )  π </v>
      </c>
      <c r="EF41" s="15" t="str">
        <f t="shared" si="35"/>
        <v xml:space="preserve"> ( 1 / 80 )  π </v>
      </c>
      <c r="EG41" s="15" t="s">
        <v>16</v>
      </c>
      <c r="EH41">
        <f t="shared" si="36"/>
        <v>1.2500000000000001E-2</v>
      </c>
      <c r="EI41" s="15" t="s">
        <v>15</v>
      </c>
      <c r="EJ41" s="15" t="s">
        <v>16</v>
      </c>
      <c r="EK41">
        <f t="shared" si="61"/>
        <v>3.9269908169872414E-2</v>
      </c>
      <c r="EM41">
        <f t="shared" si="62"/>
        <v>3.9269908169872414E-2</v>
      </c>
      <c r="EO41" t="str">
        <f t="shared" si="63"/>
        <v/>
      </c>
    </row>
    <row r="42" spans="2:145" ht="15.75" x14ac:dyDescent="0.25">
      <c r="B42" s="156" t="str">
        <f t="shared" si="3"/>
        <v>360 °</v>
      </c>
      <c r="D42" s="164">
        <f t="shared" si="37"/>
        <v>39</v>
      </c>
      <c r="E42" s="158" t="s">
        <v>987</v>
      </c>
      <c r="F42" s="165">
        <f t="shared" si="0"/>
        <v>192</v>
      </c>
      <c r="G42" s="166">
        <f t="shared" si="94"/>
        <v>1.875</v>
      </c>
      <c r="H42" s="166" t="s">
        <v>20</v>
      </c>
      <c r="I42" s="166" t="str">
        <f t="shared" si="95"/>
        <v>=</v>
      </c>
      <c r="J42" s="166" t="str">
        <f t="shared" si="6"/>
        <v xml:space="preserve"> ( 1 / 96 )  π </v>
      </c>
      <c r="K42" s="166" t="str">
        <f t="shared" si="7"/>
        <v>=</v>
      </c>
      <c r="L42" s="176">
        <f t="shared" si="8"/>
        <v>3.2724923474893676E-2</v>
      </c>
      <c r="M42" s="167" t="str">
        <f t="shared" si="9"/>
        <v>rad</v>
      </c>
      <c r="O42" s="6" t="s">
        <v>1082</v>
      </c>
      <c r="P42" s="206" t="s">
        <v>1082</v>
      </c>
      <c r="Q42" s="206"/>
      <c r="R42" s="206">
        <f t="shared" si="10"/>
        <v>1</v>
      </c>
      <c r="S42" s="9">
        <v>1</v>
      </c>
      <c r="Y42" s="15" t="s">
        <v>114</v>
      </c>
      <c r="Z42" t="str">
        <f t="shared" si="79"/>
        <v>×</v>
      </c>
      <c r="AA42">
        <f t="shared" si="64"/>
        <v>38</v>
      </c>
      <c r="AB42">
        <v>360</v>
      </c>
      <c r="AC42">
        <f t="shared" si="12"/>
        <v>9.473684210526315</v>
      </c>
      <c r="AD42">
        <f t="shared" si="39"/>
        <v>9</v>
      </c>
      <c r="AE42">
        <f t="shared" si="13"/>
        <v>0.47368421052631504</v>
      </c>
      <c r="AF42" t="str">
        <f t="shared" si="40"/>
        <v>0,4736842</v>
      </c>
      <c r="AG42">
        <f t="shared" si="14"/>
        <v>9.4736841999999992</v>
      </c>
      <c r="AH42">
        <f t="shared" si="15"/>
        <v>1</v>
      </c>
      <c r="AI42">
        <f t="shared" si="16"/>
        <v>38</v>
      </c>
      <c r="AJ42" t="s">
        <v>866</v>
      </c>
      <c r="AK42" t="s">
        <v>898</v>
      </c>
      <c r="AL42" t="str">
        <f t="shared" si="91"/>
        <v>tria</v>
      </c>
      <c r="AP42" t="s">
        <v>915</v>
      </c>
      <c r="AQ42" t="str">
        <f t="shared" si="70"/>
        <v>gone</v>
      </c>
      <c r="AU42" t="str">
        <f t="shared" si="90"/>
        <v>tria</v>
      </c>
      <c r="AV42" t="s">
        <v>915</v>
      </c>
      <c r="AW42" t="s">
        <v>978</v>
      </c>
      <c r="AX42" t="s">
        <v>898</v>
      </c>
      <c r="AZ42" t="str">
        <f t="shared" si="71"/>
        <v>gone</v>
      </c>
      <c r="BA42">
        <f t="shared" si="88"/>
        <v>38</v>
      </c>
      <c r="BB42" t="str">
        <f t="shared" si="96"/>
        <v>octatriacontagone</v>
      </c>
      <c r="BC42" t="s">
        <v>1097</v>
      </c>
      <c r="BD42" t="str">
        <f t="shared" si="87"/>
        <v>triacontakaïoctagone</v>
      </c>
      <c r="BE42" t="str">
        <f t="shared" si="92"/>
        <v>octatriacontagone ou triacontakaioctogone</v>
      </c>
      <c r="BF42" t="str">
        <f t="shared" si="18"/>
        <v/>
      </c>
      <c r="BG42" t="str">
        <f t="shared" si="19"/>
        <v/>
      </c>
      <c r="BH42" t="s">
        <v>91</v>
      </c>
      <c r="BI42" s="53" t="str">
        <f t="shared" si="41"/>
        <v>octatriacontagone ou triacontakaïoctagone</v>
      </c>
      <c r="BJ42" s="150" t="str">
        <f t="shared" si="42"/>
        <v>octatriacontagone ou triacontakaioctogone</v>
      </c>
      <c r="BK42" s="146">
        <f t="shared" si="66"/>
        <v>38</v>
      </c>
      <c r="BL42" s="147" t="str">
        <f t="shared" si="20"/>
        <v/>
      </c>
      <c r="BM42" t="str">
        <f t="shared" si="21"/>
        <v/>
      </c>
      <c r="BN42" s="25" t="str">
        <f t="shared" si="22"/>
        <v/>
      </c>
      <c r="BO42" t="str">
        <f t="shared" si="23"/>
        <v>octatriacontagone ou triacontakaioctogone</v>
      </c>
      <c r="BP42">
        <f t="shared" si="24"/>
        <v>9.473684210526315</v>
      </c>
      <c r="BQ42" t="s">
        <v>989</v>
      </c>
      <c r="BR42" t="str">
        <f t="shared" si="25"/>
        <v>Polygone non régulier</v>
      </c>
      <c r="BU42">
        <f t="shared" si="67"/>
        <v>38</v>
      </c>
      <c r="BV42" t="s">
        <v>866</v>
      </c>
      <c r="BW42" s="141" t="s">
        <v>923</v>
      </c>
      <c r="BX42" t="s">
        <v>898</v>
      </c>
      <c r="BY42" t="str">
        <f t="shared" si="93"/>
        <v>tria</v>
      </c>
      <c r="BZ42" t="s">
        <v>915</v>
      </c>
      <c r="CA42" t="str">
        <f t="shared" si="73"/>
        <v>gone</v>
      </c>
      <c r="CB42" t="e">
        <f t="shared" si="89"/>
        <v>#REF!</v>
      </c>
      <c r="CC42" t="s">
        <v>91</v>
      </c>
      <c r="CD42" s="147">
        <v>360</v>
      </c>
      <c r="CE42" s="179"/>
      <c r="CF42" s="179">
        <v>180</v>
      </c>
      <c r="CG42" t="s">
        <v>973</v>
      </c>
      <c r="CH42" s="25">
        <v>2</v>
      </c>
      <c r="CI42" s="25"/>
      <c r="CJ42" s="147">
        <v>180</v>
      </c>
      <c r="CK42" t="str">
        <f t="shared" si="43"/>
        <v>octahectocontagone</v>
      </c>
      <c r="CL42">
        <f t="shared" si="44"/>
        <v>2</v>
      </c>
      <c r="CM42" t="s">
        <v>1</v>
      </c>
      <c r="CN42" t="s">
        <v>16</v>
      </c>
      <c r="CO42">
        <f t="shared" si="45"/>
        <v>1.1111111111111112E-2</v>
      </c>
      <c r="CP42" t="s">
        <v>16</v>
      </c>
      <c r="CQ42">
        <f t="shared" si="46"/>
        <v>3.4906585039886591E-2</v>
      </c>
      <c r="CR42" t="s">
        <v>2</v>
      </c>
      <c r="CS42">
        <f t="shared" si="47"/>
        <v>4</v>
      </c>
      <c r="CT42">
        <f t="shared" si="48"/>
        <v>4</v>
      </c>
      <c r="CU42">
        <f t="shared" si="49"/>
        <v>1</v>
      </c>
      <c r="CV42">
        <v>360</v>
      </c>
      <c r="CW42">
        <f t="shared" si="50"/>
        <v>4</v>
      </c>
      <c r="CX42">
        <f t="shared" si="51"/>
        <v>360</v>
      </c>
      <c r="CZ42">
        <f t="shared" si="52"/>
        <v>144000</v>
      </c>
      <c r="DA42">
        <f t="shared" si="53"/>
        <v>12960000</v>
      </c>
      <c r="DB42">
        <f t="shared" si="54"/>
        <v>144000</v>
      </c>
      <c r="DD42">
        <f t="shared" si="26"/>
        <v>1</v>
      </c>
      <c r="DE42">
        <f t="shared" si="27"/>
        <v>90</v>
      </c>
      <c r="DG42" t="str">
        <f t="shared" si="55"/>
        <v>2°</v>
      </c>
      <c r="DH42" s="157">
        <v>180</v>
      </c>
      <c r="DJ42" t="s">
        <v>993</v>
      </c>
      <c r="DK42">
        <f t="shared" si="28"/>
        <v>1</v>
      </c>
      <c r="DL42" s="23" t="s">
        <v>17</v>
      </c>
      <c r="DM42">
        <f t="shared" si="29"/>
        <v>90</v>
      </c>
      <c r="DN42" t="s">
        <v>994</v>
      </c>
      <c r="DQ42" t="s">
        <v>993</v>
      </c>
      <c r="DR42">
        <f t="shared" si="56"/>
        <v>1</v>
      </c>
      <c r="DS42" s="23" t="s">
        <v>17</v>
      </c>
      <c r="DT42">
        <f t="shared" si="57"/>
        <v>90</v>
      </c>
      <c r="DU42" t="s">
        <v>994</v>
      </c>
      <c r="DV42" s="15" t="str">
        <f t="shared" si="30"/>
        <v xml:space="preserve"> π </v>
      </c>
      <c r="DW42" t="str">
        <f t="shared" si="31"/>
        <v/>
      </c>
      <c r="DX42" t="str">
        <f t="shared" si="32"/>
        <v/>
      </c>
      <c r="DY42" s="155" t="str">
        <f t="shared" si="58"/>
        <v/>
      </c>
      <c r="DZ42" s="15" t="s">
        <v>19</v>
      </c>
      <c r="EA42" s="15" t="str">
        <f t="shared" si="83"/>
        <v/>
      </c>
      <c r="EB42" s="154" t="str">
        <f t="shared" si="59"/>
        <v/>
      </c>
      <c r="EC42" s="15" t="str">
        <f t="shared" si="34"/>
        <v/>
      </c>
      <c r="ED42" s="15" t="s">
        <v>16</v>
      </c>
      <c r="EE42" s="15" t="str">
        <f t="shared" si="60"/>
        <v xml:space="preserve"> ( 1 / 90 )  π </v>
      </c>
      <c r="EF42" s="15" t="str">
        <f t="shared" si="35"/>
        <v xml:space="preserve"> ( 1 / 90 )  π </v>
      </c>
      <c r="EG42" s="15" t="s">
        <v>16</v>
      </c>
      <c r="EH42">
        <f t="shared" si="36"/>
        <v>1.1111111111111112E-2</v>
      </c>
      <c r="EI42" s="15" t="s">
        <v>15</v>
      </c>
      <c r="EJ42" s="15" t="s">
        <v>16</v>
      </c>
      <c r="EK42">
        <f t="shared" si="61"/>
        <v>3.4906585039886591E-2</v>
      </c>
      <c r="EM42">
        <f t="shared" si="62"/>
        <v>3.4906585039886591E-2</v>
      </c>
      <c r="EO42" t="str">
        <f t="shared" si="63"/>
        <v/>
      </c>
    </row>
    <row r="43" spans="2:145" ht="15.75" x14ac:dyDescent="0.25">
      <c r="B43" s="152" t="str">
        <f t="shared" si="3"/>
        <v>360 °</v>
      </c>
      <c r="D43" s="168">
        <f t="shared" si="37"/>
        <v>40</v>
      </c>
      <c r="E43" s="159" t="s">
        <v>1056</v>
      </c>
      <c r="F43" s="169">
        <f t="shared" si="0"/>
        <v>200</v>
      </c>
      <c r="G43" s="170">
        <f t="shared" si="94"/>
        <v>1.8</v>
      </c>
      <c r="H43" s="170" t="s">
        <v>20</v>
      </c>
      <c r="I43" s="170" t="str">
        <f t="shared" si="95"/>
        <v>=</v>
      </c>
      <c r="J43" s="170" t="str">
        <f t="shared" si="6"/>
        <v xml:space="preserve"> ( 1 / 100 )  π </v>
      </c>
      <c r="K43" s="170" t="str">
        <f t="shared" si="7"/>
        <v>=</v>
      </c>
      <c r="L43" s="177">
        <f t="shared" si="8"/>
        <v>3.1415926535897934E-2</v>
      </c>
      <c r="M43" s="171" t="str">
        <f t="shared" si="9"/>
        <v>rad</v>
      </c>
      <c r="O43" s="6" t="s">
        <v>1082</v>
      </c>
      <c r="P43" s="206" t="s">
        <v>1082</v>
      </c>
      <c r="Q43" s="206"/>
      <c r="R43" s="206">
        <f t="shared" si="10"/>
        <v>1</v>
      </c>
      <c r="S43" s="9">
        <v>1</v>
      </c>
      <c r="Y43" s="15" t="s">
        <v>114</v>
      </c>
      <c r="Z43" t="str">
        <f t="shared" si="79"/>
        <v>×</v>
      </c>
      <c r="AA43">
        <f t="shared" si="64"/>
        <v>39</v>
      </c>
      <c r="AB43">
        <v>360</v>
      </c>
      <c r="AC43">
        <f t="shared" si="12"/>
        <v>9.2307692307692299</v>
      </c>
      <c r="AD43">
        <f t="shared" si="39"/>
        <v>9</v>
      </c>
      <c r="AE43">
        <f t="shared" si="13"/>
        <v>0.23076923076922995</v>
      </c>
      <c r="AF43" t="str">
        <f t="shared" si="40"/>
        <v>0,2307692</v>
      </c>
      <c r="AG43">
        <f t="shared" si="14"/>
        <v>9.2307691999999992</v>
      </c>
      <c r="AH43">
        <f t="shared" si="15"/>
        <v>1</v>
      </c>
      <c r="AI43">
        <f t="shared" si="16"/>
        <v>39</v>
      </c>
      <c r="AJ43" t="s">
        <v>866</v>
      </c>
      <c r="AK43" t="s">
        <v>883</v>
      </c>
      <c r="AL43" t="str">
        <f t="shared" si="91"/>
        <v>tria</v>
      </c>
      <c r="AP43" t="s">
        <v>915</v>
      </c>
      <c r="AQ43" t="str">
        <f t="shared" si="70"/>
        <v>gone</v>
      </c>
      <c r="AU43" t="str">
        <f t="shared" si="90"/>
        <v>tria</v>
      </c>
      <c r="AV43" t="s">
        <v>915</v>
      </c>
      <c r="AW43" t="s">
        <v>978</v>
      </c>
      <c r="AX43" t="s">
        <v>883</v>
      </c>
      <c r="AZ43" t="str">
        <f t="shared" si="71"/>
        <v>gone</v>
      </c>
      <c r="BA43">
        <f t="shared" si="88"/>
        <v>39</v>
      </c>
      <c r="BB43" t="str">
        <f t="shared" si="96"/>
        <v>ennéatriacontagone</v>
      </c>
      <c r="BC43" t="s">
        <v>1097</v>
      </c>
      <c r="BD43" t="str">
        <f t="shared" si="87"/>
        <v>triacontakaïennéagone</v>
      </c>
      <c r="BE43" t="str">
        <f t="shared" si="92"/>
        <v>ennéatriacontagone ou triacontakaiennégone</v>
      </c>
      <c r="BF43" t="str">
        <f t="shared" si="18"/>
        <v/>
      </c>
      <c r="BG43" t="str">
        <f t="shared" si="19"/>
        <v/>
      </c>
      <c r="BH43" t="s">
        <v>92</v>
      </c>
      <c r="BI43" s="53" t="str">
        <f t="shared" si="41"/>
        <v>ennéatriacontagone ou triacontakaïennéagone</v>
      </c>
      <c r="BJ43" s="150" t="str">
        <f t="shared" si="42"/>
        <v>ennéatriacontagone ou triacontakaiennégone</v>
      </c>
      <c r="BK43" s="146">
        <f t="shared" si="66"/>
        <v>39</v>
      </c>
      <c r="BL43" s="147" t="str">
        <f t="shared" si="20"/>
        <v/>
      </c>
      <c r="BM43" t="str">
        <f t="shared" si="21"/>
        <v/>
      </c>
      <c r="BN43" s="25" t="str">
        <f t="shared" si="22"/>
        <v/>
      </c>
      <c r="BO43" t="str">
        <f t="shared" si="23"/>
        <v>ennéatriacontagone ou triacontakaiennégone</v>
      </c>
      <c r="BP43">
        <f t="shared" si="24"/>
        <v>9.2307692307692299</v>
      </c>
      <c r="BQ43" t="s">
        <v>989</v>
      </c>
      <c r="BR43" t="str">
        <f t="shared" si="25"/>
        <v>Polygone non régulier</v>
      </c>
      <c r="BU43">
        <f t="shared" si="67"/>
        <v>39</v>
      </c>
      <c r="BV43" t="s">
        <v>866</v>
      </c>
      <c r="BW43" s="141" t="s">
        <v>924</v>
      </c>
      <c r="BX43" t="s">
        <v>883</v>
      </c>
      <c r="BY43" t="str">
        <f t="shared" si="93"/>
        <v>tria</v>
      </c>
      <c r="BZ43" t="s">
        <v>915</v>
      </c>
      <c r="CA43" t="str">
        <f t="shared" si="73"/>
        <v>gone</v>
      </c>
      <c r="CB43">
        <f t="shared" si="89"/>
        <v>29</v>
      </c>
      <c r="CC43" t="s">
        <v>92</v>
      </c>
      <c r="CD43" s="147">
        <v>360</v>
      </c>
      <c r="CE43" s="179"/>
      <c r="CF43" s="179">
        <v>192</v>
      </c>
      <c r="CG43" t="s">
        <v>987</v>
      </c>
      <c r="CH43" s="25">
        <v>1.875</v>
      </c>
      <c r="CI43" s="25"/>
      <c r="CJ43" s="147">
        <v>192</v>
      </c>
      <c r="CK43" t="str">
        <f t="shared" si="43"/>
        <v>doénnéahectocontagone</v>
      </c>
      <c r="CL43">
        <f t="shared" si="44"/>
        <v>1.875</v>
      </c>
      <c r="CM43" t="s">
        <v>1</v>
      </c>
      <c r="CN43" t="s">
        <v>16</v>
      </c>
      <c r="CO43">
        <f t="shared" si="45"/>
        <v>1.0416666666666666E-2</v>
      </c>
      <c r="CP43" t="s">
        <v>16</v>
      </c>
      <c r="CQ43">
        <f t="shared" si="46"/>
        <v>3.2724923474893676E-2</v>
      </c>
      <c r="CR43" t="s">
        <v>2</v>
      </c>
      <c r="CS43">
        <f t="shared" si="47"/>
        <v>3.75</v>
      </c>
      <c r="CT43">
        <f t="shared" si="48"/>
        <v>3</v>
      </c>
      <c r="CU43">
        <f t="shared" si="49"/>
        <v>0</v>
      </c>
      <c r="CV43">
        <v>360</v>
      </c>
      <c r="CW43">
        <f t="shared" si="50"/>
        <v>3</v>
      </c>
      <c r="CX43">
        <f t="shared" si="51"/>
        <v>360</v>
      </c>
      <c r="CZ43">
        <f t="shared" si="52"/>
        <v>135000</v>
      </c>
      <c r="DA43">
        <f t="shared" si="53"/>
        <v>12960000</v>
      </c>
      <c r="DB43">
        <f t="shared" si="54"/>
        <v>135000</v>
      </c>
      <c r="DD43">
        <f t="shared" si="26"/>
        <v>1.25</v>
      </c>
      <c r="DE43">
        <f t="shared" si="27"/>
        <v>120</v>
      </c>
      <c r="DG43" t="str">
        <f t="shared" si="55"/>
        <v>1,875°</v>
      </c>
      <c r="DH43" s="157">
        <v>192</v>
      </c>
      <c r="DJ43" t="s">
        <v>993</v>
      </c>
      <c r="DK43" t="str">
        <f t="shared" si="28"/>
        <v/>
      </c>
      <c r="DL43" s="23" t="s">
        <v>17</v>
      </c>
      <c r="DM43" t="str">
        <f t="shared" si="29"/>
        <v/>
      </c>
      <c r="DN43" t="s">
        <v>994</v>
      </c>
      <c r="DQ43" t="s">
        <v>993</v>
      </c>
      <c r="DR43">
        <f t="shared" si="56"/>
        <v>1</v>
      </c>
      <c r="DS43" s="23" t="s">
        <v>17</v>
      </c>
      <c r="DT43">
        <f t="shared" si="57"/>
        <v>96</v>
      </c>
      <c r="DU43" t="s">
        <v>994</v>
      </c>
      <c r="DV43" s="15" t="str">
        <f t="shared" si="30"/>
        <v xml:space="preserve"> π </v>
      </c>
      <c r="DW43">
        <f t="shared" si="31"/>
        <v>1</v>
      </c>
      <c r="DX43">
        <f t="shared" si="32"/>
        <v>1</v>
      </c>
      <c r="DY43" s="155">
        <f t="shared" si="58"/>
        <v>1.0416666666666666E-2</v>
      </c>
      <c r="DZ43" s="15" t="s">
        <v>19</v>
      </c>
      <c r="EA43" s="15">
        <f t="shared" si="83"/>
        <v>1.0416666666666666E-2</v>
      </c>
      <c r="EB43" s="154">
        <f t="shared" si="59"/>
        <v>1.0416666666666666E-2</v>
      </c>
      <c r="EC43" s="15" t="str">
        <f t="shared" si="34"/>
        <v xml:space="preserve"> π </v>
      </c>
      <c r="ED43" s="15" t="s">
        <v>16</v>
      </c>
      <c r="EE43" s="15" t="str">
        <f t="shared" si="60"/>
        <v xml:space="preserve"> ( 1 / 96 )  π </v>
      </c>
      <c r="EF43" s="15" t="str">
        <f t="shared" si="35"/>
        <v xml:space="preserve"> ( 1 / 96 )  π </v>
      </c>
      <c r="EG43" s="15" t="s">
        <v>16</v>
      </c>
      <c r="EH43">
        <f t="shared" si="36"/>
        <v>1.0416666666666666E-2</v>
      </c>
      <c r="EI43" s="15" t="s">
        <v>15</v>
      </c>
      <c r="EJ43" s="15" t="s">
        <v>16</v>
      </c>
      <c r="EK43">
        <f t="shared" si="61"/>
        <v>3.2724923474893676E-2</v>
      </c>
      <c r="EM43">
        <f t="shared" si="62"/>
        <v>3.2724923474893676E-2</v>
      </c>
      <c r="EO43" t="str">
        <f t="shared" si="63"/>
        <v/>
      </c>
    </row>
    <row r="44" spans="2:145" ht="15.75" x14ac:dyDescent="0.25">
      <c r="B44" s="156" t="str">
        <f t="shared" si="3"/>
        <v>360 °</v>
      </c>
      <c r="D44" s="164">
        <f t="shared" si="37"/>
        <v>41</v>
      </c>
      <c r="E44" s="158" t="s">
        <v>1057</v>
      </c>
      <c r="F44" s="165">
        <f t="shared" si="0"/>
        <v>225</v>
      </c>
      <c r="G44" s="166">
        <f t="shared" si="94"/>
        <v>1.6</v>
      </c>
      <c r="H44" s="166" t="s">
        <v>20</v>
      </c>
      <c r="I44" s="166" t="str">
        <f t="shared" si="95"/>
        <v>=</v>
      </c>
      <c r="J44" s="166" t="str">
        <f t="shared" si="6"/>
        <v xml:space="preserve"> ( 2 / 225 )  π </v>
      </c>
      <c r="K44" s="166" t="str">
        <f t="shared" si="7"/>
        <v>=</v>
      </c>
      <c r="L44" s="176">
        <f t="shared" si="8"/>
        <v>2.7925268031909273E-2</v>
      </c>
      <c r="M44" s="167" t="str">
        <f t="shared" si="9"/>
        <v>rad</v>
      </c>
      <c r="O44" s="6" t="s">
        <v>1082</v>
      </c>
      <c r="P44" s="206" t="s">
        <v>1082</v>
      </c>
      <c r="Q44" s="206"/>
      <c r="R44" s="206">
        <f t="shared" si="10"/>
        <v>1</v>
      </c>
      <c r="S44" s="9">
        <v>1</v>
      </c>
      <c r="Y44" s="15" t="s">
        <v>114</v>
      </c>
      <c r="Z44" t="str">
        <f t="shared" si="79"/>
        <v/>
      </c>
      <c r="AA44">
        <f t="shared" si="64"/>
        <v>40</v>
      </c>
      <c r="AB44">
        <v>360</v>
      </c>
      <c r="AC44">
        <f t="shared" si="12"/>
        <v>9</v>
      </c>
      <c r="AD44">
        <f t="shared" si="39"/>
        <v>9</v>
      </c>
      <c r="AE44">
        <f t="shared" si="13"/>
        <v>0</v>
      </c>
      <c r="AF44" t="str">
        <f t="shared" si="40"/>
        <v>0</v>
      </c>
      <c r="AG44">
        <f t="shared" si="14"/>
        <v>9</v>
      </c>
      <c r="AH44">
        <f t="shared" si="15"/>
        <v>0</v>
      </c>
      <c r="AI44">
        <f t="shared" si="16"/>
        <v>40</v>
      </c>
      <c r="AJ44" t="s">
        <v>866</v>
      </c>
      <c r="AL44" t="s">
        <v>872</v>
      </c>
      <c r="AP44" t="s">
        <v>915</v>
      </c>
      <c r="AQ44" t="s">
        <v>870</v>
      </c>
      <c r="AV44" t="s">
        <v>915</v>
      </c>
      <c r="AW44" t="s">
        <v>978</v>
      </c>
      <c r="AZ44" t="s">
        <v>870</v>
      </c>
      <c r="BA44">
        <f t="shared" si="88"/>
        <v>40</v>
      </c>
      <c r="BB44" t="str">
        <f t="shared" si="96"/>
        <v>tétracontagone</v>
      </c>
      <c r="BC44" t="s">
        <v>1097</v>
      </c>
      <c r="BE44" t="str">
        <f t="shared" si="92"/>
        <v>tétracontagone</v>
      </c>
      <c r="BF44" t="str">
        <f t="shared" si="18"/>
        <v>x</v>
      </c>
      <c r="BG44">
        <f t="shared" si="19"/>
        <v>40</v>
      </c>
      <c r="BH44" t="str">
        <f t="shared" ref="BH44:BH107" si="97">BB44</f>
        <v>tétracontagone</v>
      </c>
      <c r="BI44" s="53" t="str">
        <f t="shared" si="41"/>
        <v xml:space="preserve">tétracontagone ou </v>
      </c>
      <c r="BJ44" s="150" t="str">
        <f t="shared" si="42"/>
        <v>tétracontagone</v>
      </c>
      <c r="BK44" s="146">
        <f t="shared" si="66"/>
        <v>40</v>
      </c>
      <c r="BL44" s="147">
        <f t="shared" si="20"/>
        <v>40</v>
      </c>
      <c r="BM44" t="str">
        <f t="shared" si="21"/>
        <v>tétracontagone</v>
      </c>
      <c r="BN44" s="25">
        <f t="shared" si="22"/>
        <v>9</v>
      </c>
      <c r="BO44" t="str">
        <f t="shared" si="23"/>
        <v/>
      </c>
      <c r="BP44" t="str">
        <f t="shared" si="24"/>
        <v/>
      </c>
      <c r="BQ44" t="s">
        <v>989</v>
      </c>
      <c r="BR44" t="str">
        <f t="shared" si="25"/>
        <v>tétracontagone</v>
      </c>
      <c r="BU44">
        <f t="shared" si="67"/>
        <v>40</v>
      </c>
      <c r="BV44" t="s">
        <v>866</v>
      </c>
      <c r="BW44" s="141" t="str">
        <f>BU44&amp;BV44</f>
        <v>40 côtés</v>
      </c>
      <c r="BY44" t="s">
        <v>872</v>
      </c>
      <c r="BZ44" t="s">
        <v>915</v>
      </c>
      <c r="CA44" t="s">
        <v>870</v>
      </c>
      <c r="CC44" t="str">
        <f t="shared" ref="CC44:CC54" si="98">BX44&amp;BY44&amp;BZ44&amp;CA44</f>
        <v>tétracontagone</v>
      </c>
      <c r="CD44" s="147">
        <v>360</v>
      </c>
      <c r="CE44" s="179"/>
      <c r="CF44" s="179">
        <v>200</v>
      </c>
      <c r="CG44" t="s">
        <v>1056</v>
      </c>
      <c r="CH44" s="25">
        <v>1.8</v>
      </c>
      <c r="CI44" s="25"/>
      <c r="CJ44" s="147">
        <v>200</v>
      </c>
      <c r="CK44" t="str">
        <f t="shared" si="43"/>
        <v>dihectocontagone</v>
      </c>
      <c r="CL44">
        <f t="shared" si="44"/>
        <v>1.8</v>
      </c>
      <c r="CM44" t="s">
        <v>1</v>
      </c>
      <c r="CN44" t="s">
        <v>16</v>
      </c>
      <c r="CO44">
        <f t="shared" si="45"/>
        <v>0.01</v>
      </c>
      <c r="CP44" t="s">
        <v>16</v>
      </c>
      <c r="CQ44">
        <f t="shared" si="46"/>
        <v>3.1415926535897934E-2</v>
      </c>
      <c r="CR44" t="s">
        <v>2</v>
      </c>
      <c r="CS44">
        <f t="shared" si="47"/>
        <v>3.6</v>
      </c>
      <c r="CT44">
        <f t="shared" si="48"/>
        <v>3</v>
      </c>
      <c r="CU44">
        <f t="shared" si="49"/>
        <v>0</v>
      </c>
      <c r="CV44">
        <v>360</v>
      </c>
      <c r="CW44">
        <f t="shared" si="50"/>
        <v>3</v>
      </c>
      <c r="CX44">
        <f t="shared" si="51"/>
        <v>360</v>
      </c>
      <c r="CZ44">
        <f t="shared" si="52"/>
        <v>129600</v>
      </c>
      <c r="DA44">
        <f t="shared" si="53"/>
        <v>12960000</v>
      </c>
      <c r="DB44">
        <f t="shared" si="54"/>
        <v>129600</v>
      </c>
      <c r="DD44">
        <f t="shared" si="26"/>
        <v>1.2</v>
      </c>
      <c r="DE44">
        <f t="shared" si="27"/>
        <v>120</v>
      </c>
      <c r="DG44" t="str">
        <f t="shared" si="55"/>
        <v>1,8°</v>
      </c>
      <c r="DH44" s="157">
        <v>200</v>
      </c>
      <c r="DJ44" t="s">
        <v>993</v>
      </c>
      <c r="DK44" t="str">
        <f t="shared" si="28"/>
        <v/>
      </c>
      <c r="DL44" s="23" t="s">
        <v>17</v>
      </c>
      <c r="DM44" t="str">
        <f t="shared" si="29"/>
        <v/>
      </c>
      <c r="DN44" t="s">
        <v>994</v>
      </c>
      <c r="DQ44" t="s">
        <v>993</v>
      </c>
      <c r="DR44">
        <f t="shared" si="56"/>
        <v>1</v>
      </c>
      <c r="DS44" s="23" t="s">
        <v>17</v>
      </c>
      <c r="DT44">
        <f t="shared" si="57"/>
        <v>100</v>
      </c>
      <c r="DU44" t="s">
        <v>994</v>
      </c>
      <c r="DV44" s="15" t="str">
        <f t="shared" si="30"/>
        <v xml:space="preserve"> π </v>
      </c>
      <c r="DW44">
        <f t="shared" si="31"/>
        <v>1</v>
      </c>
      <c r="DX44">
        <f t="shared" si="32"/>
        <v>1</v>
      </c>
      <c r="DY44" s="155">
        <f t="shared" si="58"/>
        <v>0.01</v>
      </c>
      <c r="DZ44" s="15" t="s">
        <v>19</v>
      </c>
      <c r="EA44" s="15">
        <f t="shared" si="83"/>
        <v>0.01</v>
      </c>
      <c r="EB44" s="154">
        <f t="shared" si="59"/>
        <v>0.01</v>
      </c>
      <c r="EC44" s="15" t="str">
        <f t="shared" si="34"/>
        <v xml:space="preserve"> π </v>
      </c>
      <c r="ED44" s="15" t="s">
        <v>16</v>
      </c>
      <c r="EE44" s="15" t="str">
        <f t="shared" si="60"/>
        <v xml:space="preserve"> ( 1 / 100 )  π </v>
      </c>
      <c r="EF44" s="15" t="str">
        <f t="shared" si="35"/>
        <v xml:space="preserve"> ( 1 / 100 )  π </v>
      </c>
      <c r="EG44" s="15" t="s">
        <v>16</v>
      </c>
      <c r="EH44">
        <f t="shared" si="36"/>
        <v>0.01</v>
      </c>
      <c r="EI44" s="15" t="s">
        <v>15</v>
      </c>
      <c r="EJ44" s="15" t="s">
        <v>16</v>
      </c>
      <c r="EK44">
        <f t="shared" si="61"/>
        <v>3.1415926535897934E-2</v>
      </c>
      <c r="EM44">
        <f t="shared" si="62"/>
        <v>3.1415926535897934E-2</v>
      </c>
      <c r="EO44" t="str">
        <f t="shared" si="63"/>
        <v/>
      </c>
    </row>
    <row r="45" spans="2:145" ht="15.75" x14ac:dyDescent="0.25">
      <c r="B45" s="152" t="str">
        <f t="shared" si="3"/>
        <v>360 °</v>
      </c>
      <c r="D45" s="168">
        <f t="shared" si="37"/>
        <v>42</v>
      </c>
      <c r="E45" s="159" t="s">
        <v>1058</v>
      </c>
      <c r="F45" s="169">
        <f t="shared" si="0"/>
        <v>240</v>
      </c>
      <c r="G45" s="170">
        <f t="shared" si="94"/>
        <v>1.5</v>
      </c>
      <c r="H45" s="170" t="s">
        <v>20</v>
      </c>
      <c r="I45" s="170" t="str">
        <f t="shared" si="95"/>
        <v>=</v>
      </c>
      <c r="J45" s="170" t="str">
        <f t="shared" si="6"/>
        <v xml:space="preserve"> ( 1 / 120 )  π </v>
      </c>
      <c r="K45" s="170" t="str">
        <f t="shared" si="7"/>
        <v>=</v>
      </c>
      <c r="L45" s="177">
        <f t="shared" si="8"/>
        <v>2.6179938779914941E-2</v>
      </c>
      <c r="M45" s="171" t="str">
        <f t="shared" si="9"/>
        <v>rad</v>
      </c>
      <c r="O45" s="6" t="s">
        <v>1082</v>
      </c>
      <c r="P45" s="206" t="s">
        <v>1082</v>
      </c>
      <c r="Q45" s="206"/>
      <c r="R45" s="206">
        <f t="shared" si="10"/>
        <v>1</v>
      </c>
      <c r="S45" s="9">
        <v>1</v>
      </c>
      <c r="Y45" s="15" t="s">
        <v>114</v>
      </c>
      <c r="Z45" t="str">
        <f t="shared" si="79"/>
        <v>×</v>
      </c>
      <c r="AA45">
        <f t="shared" si="64"/>
        <v>41</v>
      </c>
      <c r="AB45">
        <v>360</v>
      </c>
      <c r="AC45">
        <f t="shared" si="12"/>
        <v>8.7804878048780495</v>
      </c>
      <c r="AD45">
        <f t="shared" si="39"/>
        <v>8</v>
      </c>
      <c r="AE45">
        <f t="shared" si="13"/>
        <v>0.78048780487804947</v>
      </c>
      <c r="AF45" t="str">
        <f t="shared" si="40"/>
        <v>0,7804878</v>
      </c>
      <c r="AG45">
        <f t="shared" si="14"/>
        <v>8.7804877999999995</v>
      </c>
      <c r="AH45">
        <f t="shared" si="15"/>
        <v>1</v>
      </c>
      <c r="AI45">
        <f t="shared" si="16"/>
        <v>41</v>
      </c>
      <c r="AJ45" t="s">
        <v>866</v>
      </c>
      <c r="AK45" t="s">
        <v>888</v>
      </c>
      <c r="AL45" t="s">
        <v>872</v>
      </c>
      <c r="AP45" t="s">
        <v>915</v>
      </c>
      <c r="AQ45" t="s">
        <v>870</v>
      </c>
      <c r="AV45" t="s">
        <v>915</v>
      </c>
      <c r="AW45" t="s">
        <v>978</v>
      </c>
      <c r="AX45" t="s">
        <v>888</v>
      </c>
      <c r="AZ45" t="s">
        <v>870</v>
      </c>
      <c r="BA45">
        <f t="shared" si="88"/>
        <v>41</v>
      </c>
      <c r="BB45" t="str">
        <f t="shared" si="96"/>
        <v>hentétracontagone</v>
      </c>
      <c r="BC45" t="s">
        <v>1097</v>
      </c>
      <c r="BD45" t="str">
        <f t="shared" si="87"/>
        <v>contakaïhengone</v>
      </c>
      <c r="BE45" t="str">
        <f t="shared" si="92"/>
        <v>hentétracontagone</v>
      </c>
      <c r="BF45" t="str">
        <f t="shared" si="18"/>
        <v/>
      </c>
      <c r="BG45" t="str">
        <f t="shared" si="19"/>
        <v/>
      </c>
      <c r="BH45" t="str">
        <f t="shared" si="97"/>
        <v>hentétracontagone</v>
      </c>
      <c r="BI45" s="53" t="str">
        <f t="shared" si="41"/>
        <v>hentétracontagone ou contakaïhengone</v>
      </c>
      <c r="BJ45" s="150" t="str">
        <f t="shared" si="42"/>
        <v>hentétracontagone</v>
      </c>
      <c r="BK45" s="146">
        <f t="shared" si="66"/>
        <v>41</v>
      </c>
      <c r="BL45" s="147" t="str">
        <f t="shared" si="20"/>
        <v/>
      </c>
      <c r="BM45" t="str">
        <f t="shared" si="21"/>
        <v/>
      </c>
      <c r="BN45" s="25" t="str">
        <f t="shared" si="22"/>
        <v/>
      </c>
      <c r="BO45" t="str">
        <f t="shared" si="23"/>
        <v>hentétracontagone</v>
      </c>
      <c r="BP45">
        <f t="shared" si="24"/>
        <v>8.7804878048780495</v>
      </c>
      <c r="BQ45" t="s">
        <v>989</v>
      </c>
      <c r="BR45" t="str">
        <f t="shared" si="25"/>
        <v>Polygone non régulier</v>
      </c>
      <c r="BU45">
        <f t="shared" si="67"/>
        <v>41</v>
      </c>
      <c r="BV45" t="s">
        <v>866</v>
      </c>
      <c r="BW45" s="141" t="str">
        <f t="shared" ref="BW45:BW54" si="99">BU45&amp;BV45</f>
        <v>41 côtés</v>
      </c>
      <c r="BX45" t="s">
        <v>888</v>
      </c>
      <c r="BY45" t="s">
        <v>872</v>
      </c>
      <c r="BZ45" t="s">
        <v>915</v>
      </c>
      <c r="CA45" t="s">
        <v>870</v>
      </c>
      <c r="CC45" t="str">
        <f t="shared" si="98"/>
        <v>hentétracontagone</v>
      </c>
      <c r="CD45" s="147">
        <v>360</v>
      </c>
      <c r="CE45" s="179"/>
      <c r="CF45" s="179">
        <v>225</v>
      </c>
      <c r="CG45" t="s">
        <v>1057</v>
      </c>
      <c r="CH45" s="25">
        <v>1.6</v>
      </c>
      <c r="CI45" s="25"/>
      <c r="CJ45" s="147">
        <v>225</v>
      </c>
      <c r="CK45" t="str">
        <f t="shared" si="43"/>
        <v>pentaicosadihectocontagone</v>
      </c>
      <c r="CL45">
        <f t="shared" si="44"/>
        <v>1.6</v>
      </c>
      <c r="CM45" t="s">
        <v>1</v>
      </c>
      <c r="CN45" t="s">
        <v>16</v>
      </c>
      <c r="CO45">
        <f t="shared" si="45"/>
        <v>8.8888888888888889E-3</v>
      </c>
      <c r="CP45" t="s">
        <v>16</v>
      </c>
      <c r="CQ45">
        <f t="shared" si="46"/>
        <v>2.7925268031909273E-2</v>
      </c>
      <c r="CR45" t="s">
        <v>2</v>
      </c>
      <c r="CS45">
        <f t="shared" si="47"/>
        <v>3.2</v>
      </c>
      <c r="CT45">
        <f t="shared" si="48"/>
        <v>3</v>
      </c>
      <c r="CU45">
        <f t="shared" si="49"/>
        <v>0</v>
      </c>
      <c r="CV45">
        <v>360</v>
      </c>
      <c r="CW45">
        <f t="shared" si="50"/>
        <v>3</v>
      </c>
      <c r="CX45">
        <f t="shared" si="51"/>
        <v>360</v>
      </c>
      <c r="CZ45">
        <f t="shared" si="52"/>
        <v>115200</v>
      </c>
      <c r="DA45">
        <f t="shared" si="53"/>
        <v>12960000</v>
      </c>
      <c r="DB45">
        <f t="shared" si="54"/>
        <v>57600</v>
      </c>
      <c r="DD45">
        <f t="shared" si="26"/>
        <v>1.0666666666666667</v>
      </c>
      <c r="DE45">
        <f t="shared" si="27"/>
        <v>120</v>
      </c>
      <c r="DG45" t="str">
        <f t="shared" si="55"/>
        <v>1,6°</v>
      </c>
      <c r="DH45" s="157">
        <v>225</v>
      </c>
      <c r="DJ45" t="s">
        <v>993</v>
      </c>
      <c r="DK45" t="str">
        <f t="shared" si="28"/>
        <v/>
      </c>
      <c r="DL45" s="23" t="s">
        <v>17</v>
      </c>
      <c r="DM45" t="str">
        <f t="shared" si="29"/>
        <v/>
      </c>
      <c r="DN45" t="s">
        <v>994</v>
      </c>
      <c r="DQ45" t="s">
        <v>993</v>
      </c>
      <c r="DR45">
        <f t="shared" si="56"/>
        <v>2</v>
      </c>
      <c r="DS45" s="23" t="s">
        <v>17</v>
      </c>
      <c r="DT45">
        <f t="shared" si="57"/>
        <v>225</v>
      </c>
      <c r="DU45" t="s">
        <v>994</v>
      </c>
      <c r="DV45" s="15" t="str">
        <f t="shared" si="30"/>
        <v xml:space="preserve"> π </v>
      </c>
      <c r="DW45">
        <f t="shared" si="31"/>
        <v>1</v>
      </c>
      <c r="DX45">
        <f t="shared" si="32"/>
        <v>1</v>
      </c>
      <c r="DY45" s="155">
        <f t="shared" si="58"/>
        <v>8.8888888888888889E-3</v>
      </c>
      <c r="DZ45" s="15" t="s">
        <v>19</v>
      </c>
      <c r="EA45" s="15">
        <f t="shared" si="83"/>
        <v>8.8888888888888889E-3</v>
      </c>
      <c r="EB45" s="154">
        <f t="shared" si="59"/>
        <v>8.8888888888888889E-3</v>
      </c>
      <c r="EC45" s="15" t="str">
        <f t="shared" si="34"/>
        <v xml:space="preserve"> π </v>
      </c>
      <c r="ED45" s="15" t="s">
        <v>16</v>
      </c>
      <c r="EE45" s="15" t="str">
        <f t="shared" si="60"/>
        <v xml:space="preserve"> ( 2 / 225 )  π </v>
      </c>
      <c r="EF45" s="15" t="str">
        <f t="shared" si="35"/>
        <v xml:space="preserve"> ( 2 / 225 )  π </v>
      </c>
      <c r="EG45" s="15" t="s">
        <v>16</v>
      </c>
      <c r="EH45">
        <f t="shared" si="36"/>
        <v>8.8888888888888889E-3</v>
      </c>
      <c r="EI45" s="15" t="s">
        <v>15</v>
      </c>
      <c r="EJ45" s="15" t="s">
        <v>16</v>
      </c>
      <c r="EK45">
        <f t="shared" si="61"/>
        <v>2.7925268031909273E-2</v>
      </c>
      <c r="EM45">
        <f t="shared" si="62"/>
        <v>2.7925268031909273E-2</v>
      </c>
      <c r="EO45" t="str">
        <f t="shared" si="63"/>
        <v/>
      </c>
    </row>
    <row r="46" spans="2:145" ht="15.75" x14ac:dyDescent="0.25">
      <c r="B46" s="156" t="str">
        <f t="shared" si="3"/>
        <v>360 °</v>
      </c>
      <c r="D46" s="164">
        <f t="shared" si="37"/>
        <v>43</v>
      </c>
      <c r="E46" s="158" t="s">
        <v>1059</v>
      </c>
      <c r="F46" s="165">
        <f t="shared" si="0"/>
        <v>250</v>
      </c>
      <c r="G46" s="166">
        <f t="shared" si="94"/>
        <v>1.44</v>
      </c>
      <c r="H46" s="166" t="s">
        <v>20</v>
      </c>
      <c r="I46" s="166" t="str">
        <f t="shared" si="95"/>
        <v>=</v>
      </c>
      <c r="J46" s="166" t="str">
        <f t="shared" si="6"/>
        <v xml:space="preserve"> ( 1 / 125 )  π </v>
      </c>
      <c r="K46" s="166" t="str">
        <f t="shared" si="7"/>
        <v>=</v>
      </c>
      <c r="L46" s="176">
        <f t="shared" si="8"/>
        <v>2.5132741228718346E-2</v>
      </c>
      <c r="M46" s="167" t="str">
        <f t="shared" si="9"/>
        <v>rad</v>
      </c>
      <c r="O46" s="6" t="s">
        <v>1082</v>
      </c>
      <c r="P46" s="206" t="s">
        <v>1082</v>
      </c>
      <c r="Q46" s="206"/>
      <c r="R46" s="206" t="s">
        <v>1082</v>
      </c>
      <c r="S46" s="9">
        <v>1</v>
      </c>
      <c r="Y46" s="15" t="s">
        <v>114</v>
      </c>
      <c r="Z46" t="str">
        <f t="shared" si="79"/>
        <v>×</v>
      </c>
      <c r="AA46">
        <f t="shared" si="64"/>
        <v>42</v>
      </c>
      <c r="AB46">
        <v>360</v>
      </c>
      <c r="AC46">
        <f t="shared" si="12"/>
        <v>8.5714285714285712</v>
      </c>
      <c r="AD46">
        <f t="shared" si="39"/>
        <v>8</v>
      </c>
      <c r="AE46">
        <f t="shared" si="13"/>
        <v>0.57142857142857117</v>
      </c>
      <c r="AF46" t="str">
        <f t="shared" si="40"/>
        <v>0,5714285</v>
      </c>
      <c r="AG46">
        <f t="shared" si="14"/>
        <v>8.5714284999999997</v>
      </c>
      <c r="AH46">
        <f t="shared" si="15"/>
        <v>1</v>
      </c>
      <c r="AI46">
        <f t="shared" si="16"/>
        <v>42</v>
      </c>
      <c r="AJ46" t="s">
        <v>866</v>
      </c>
      <c r="AK46" t="s">
        <v>890</v>
      </c>
      <c r="AL46" t="s">
        <v>872</v>
      </c>
      <c r="AP46" t="s">
        <v>915</v>
      </c>
      <c r="AQ46" t="s">
        <v>870</v>
      </c>
      <c r="AV46" t="s">
        <v>915</v>
      </c>
      <c r="AW46" t="s">
        <v>978</v>
      </c>
      <c r="AX46" t="s">
        <v>890</v>
      </c>
      <c r="AZ46" t="s">
        <v>870</v>
      </c>
      <c r="BA46">
        <f t="shared" si="88"/>
        <v>42</v>
      </c>
      <c r="BB46" t="str">
        <f t="shared" si="96"/>
        <v>dotétracontagone</v>
      </c>
      <c r="BC46" t="s">
        <v>1097</v>
      </c>
      <c r="BD46" t="str">
        <f t="shared" si="87"/>
        <v>contakaïdogone</v>
      </c>
      <c r="BE46" t="str">
        <f t="shared" si="92"/>
        <v>dotétracontagone</v>
      </c>
      <c r="BF46" t="str">
        <f t="shared" si="18"/>
        <v/>
      </c>
      <c r="BG46" t="str">
        <f t="shared" si="19"/>
        <v/>
      </c>
      <c r="BH46" t="str">
        <f t="shared" si="97"/>
        <v>dotétracontagone</v>
      </c>
      <c r="BI46" s="53" t="str">
        <f t="shared" si="41"/>
        <v>dotétracontagone ou contakaïdogone</v>
      </c>
      <c r="BJ46" s="150" t="str">
        <f t="shared" si="42"/>
        <v>dotétracontagone</v>
      </c>
      <c r="BK46" s="146">
        <f t="shared" si="66"/>
        <v>42</v>
      </c>
      <c r="BL46" s="147" t="str">
        <f t="shared" si="20"/>
        <v/>
      </c>
      <c r="BM46" t="str">
        <f t="shared" si="21"/>
        <v/>
      </c>
      <c r="BN46" s="25" t="str">
        <f t="shared" si="22"/>
        <v/>
      </c>
      <c r="BO46" t="str">
        <f t="shared" si="23"/>
        <v>dotétracontagone</v>
      </c>
      <c r="BP46">
        <f t="shared" si="24"/>
        <v>8.5714285714285712</v>
      </c>
      <c r="BQ46" t="s">
        <v>989</v>
      </c>
      <c r="BR46" t="str">
        <f t="shared" si="25"/>
        <v>Polygone non régulier</v>
      </c>
      <c r="BU46">
        <f t="shared" si="67"/>
        <v>42</v>
      </c>
      <c r="BV46" t="s">
        <v>866</v>
      </c>
      <c r="BW46" s="141" t="str">
        <f t="shared" si="99"/>
        <v>42 côtés</v>
      </c>
      <c r="BX46" t="s">
        <v>890</v>
      </c>
      <c r="BY46" t="s">
        <v>872</v>
      </c>
      <c r="BZ46" t="s">
        <v>915</v>
      </c>
      <c r="CA46" t="s">
        <v>870</v>
      </c>
      <c r="CC46" t="str">
        <f t="shared" si="98"/>
        <v>dotétracontagone</v>
      </c>
      <c r="CD46" s="147">
        <v>360</v>
      </c>
      <c r="CE46" s="179"/>
      <c r="CF46" s="179">
        <v>240</v>
      </c>
      <c r="CG46" t="s">
        <v>1058</v>
      </c>
      <c r="CH46" s="25">
        <v>1.5</v>
      </c>
      <c r="CI46" s="25"/>
      <c r="CJ46" s="147">
        <v>240</v>
      </c>
      <c r="CK46" t="str">
        <f t="shared" si="43"/>
        <v>tétradihectocontagone</v>
      </c>
      <c r="CL46">
        <f t="shared" si="44"/>
        <v>1.5</v>
      </c>
      <c r="CM46" t="s">
        <v>1</v>
      </c>
      <c r="CN46" t="s">
        <v>16</v>
      </c>
      <c r="CO46">
        <f t="shared" si="45"/>
        <v>8.3333333333333332E-3</v>
      </c>
      <c r="CP46" t="s">
        <v>16</v>
      </c>
      <c r="CQ46">
        <f t="shared" si="46"/>
        <v>2.6179938779914941E-2</v>
      </c>
      <c r="CR46" t="s">
        <v>2</v>
      </c>
      <c r="CS46">
        <f t="shared" si="47"/>
        <v>3</v>
      </c>
      <c r="CT46">
        <f t="shared" si="48"/>
        <v>3</v>
      </c>
      <c r="CU46">
        <f t="shared" si="49"/>
        <v>1</v>
      </c>
      <c r="CV46">
        <v>360</v>
      </c>
      <c r="CW46">
        <f t="shared" si="50"/>
        <v>3</v>
      </c>
      <c r="CX46">
        <f t="shared" si="51"/>
        <v>360</v>
      </c>
      <c r="CZ46">
        <f t="shared" si="52"/>
        <v>108000</v>
      </c>
      <c r="DA46">
        <f t="shared" si="53"/>
        <v>12960000</v>
      </c>
      <c r="DB46">
        <f t="shared" si="54"/>
        <v>108000</v>
      </c>
      <c r="DD46">
        <f t="shared" si="26"/>
        <v>1</v>
      </c>
      <c r="DE46">
        <f t="shared" si="27"/>
        <v>120</v>
      </c>
      <c r="DG46" t="str">
        <f t="shared" si="55"/>
        <v>1,5°</v>
      </c>
      <c r="DH46" s="157">
        <v>240</v>
      </c>
      <c r="DJ46" t="s">
        <v>993</v>
      </c>
      <c r="DK46">
        <f t="shared" si="28"/>
        <v>1</v>
      </c>
      <c r="DL46" s="23" t="s">
        <v>17</v>
      </c>
      <c r="DM46">
        <f t="shared" si="29"/>
        <v>120</v>
      </c>
      <c r="DN46" t="s">
        <v>994</v>
      </c>
      <c r="DQ46" t="s">
        <v>993</v>
      </c>
      <c r="DR46">
        <f t="shared" si="56"/>
        <v>1</v>
      </c>
      <c r="DS46" s="23" t="s">
        <v>17</v>
      </c>
      <c r="DT46">
        <f t="shared" si="57"/>
        <v>120</v>
      </c>
      <c r="DU46" t="s">
        <v>994</v>
      </c>
      <c r="DV46" s="15" t="str">
        <f t="shared" si="30"/>
        <v xml:space="preserve"> π </v>
      </c>
      <c r="DW46" t="str">
        <f t="shared" si="31"/>
        <v/>
      </c>
      <c r="DX46" t="str">
        <f t="shared" si="32"/>
        <v/>
      </c>
      <c r="DY46" s="155" t="str">
        <f t="shared" si="58"/>
        <v/>
      </c>
      <c r="DZ46" s="15" t="s">
        <v>19</v>
      </c>
      <c r="EA46" s="15" t="str">
        <f t="shared" si="83"/>
        <v/>
      </c>
      <c r="EB46" s="154" t="str">
        <f t="shared" si="59"/>
        <v/>
      </c>
      <c r="EC46" s="15" t="str">
        <f t="shared" si="34"/>
        <v/>
      </c>
      <c r="ED46" s="15" t="s">
        <v>16</v>
      </c>
      <c r="EE46" s="15" t="str">
        <f t="shared" si="60"/>
        <v xml:space="preserve"> ( 1 / 120 )  π </v>
      </c>
      <c r="EF46" s="15" t="str">
        <f t="shared" si="35"/>
        <v xml:space="preserve"> ( 1 / 120 )  π </v>
      </c>
      <c r="EG46" s="15" t="s">
        <v>16</v>
      </c>
      <c r="EH46">
        <f t="shared" si="36"/>
        <v>8.3333333333333332E-3</v>
      </c>
      <c r="EI46" s="15" t="s">
        <v>15</v>
      </c>
      <c r="EJ46" s="15" t="s">
        <v>16</v>
      </c>
      <c r="EK46">
        <f t="shared" si="61"/>
        <v>2.6179938779914941E-2</v>
      </c>
      <c r="EM46">
        <f t="shared" si="62"/>
        <v>2.6179938779914941E-2</v>
      </c>
      <c r="EO46" t="str">
        <f t="shared" si="63"/>
        <v/>
      </c>
    </row>
    <row r="47" spans="2:145" ht="15.75" x14ac:dyDescent="0.25">
      <c r="B47" s="152" t="str">
        <f t="shared" si="3"/>
        <v>360 °</v>
      </c>
      <c r="D47" s="168">
        <f t="shared" si="37"/>
        <v>44</v>
      </c>
      <c r="E47" s="159" t="s">
        <v>1060</v>
      </c>
      <c r="F47" s="169">
        <f t="shared" si="0"/>
        <v>256</v>
      </c>
      <c r="G47" s="170">
        <f t="shared" si="94"/>
        <v>1.40625</v>
      </c>
      <c r="H47" s="170" t="s">
        <v>20</v>
      </c>
      <c r="I47" s="170" t="str">
        <f t="shared" si="95"/>
        <v>=</v>
      </c>
      <c r="J47" s="170" t="str">
        <f t="shared" si="6"/>
        <v xml:space="preserve"> ( 1 / 128 )  π </v>
      </c>
      <c r="K47" s="170" t="str">
        <f t="shared" si="7"/>
        <v>=</v>
      </c>
      <c r="L47" s="177">
        <f t="shared" si="8"/>
        <v>2.4543692606170259E-2</v>
      </c>
      <c r="M47" s="171" t="str">
        <f t="shared" si="9"/>
        <v>rad</v>
      </c>
      <c r="O47" s="6" t="s">
        <v>1082</v>
      </c>
      <c r="P47" s="206" t="s">
        <v>1082</v>
      </c>
      <c r="Q47" s="206"/>
      <c r="R47" s="206" t="str">
        <f t="shared" si="10"/>
        <v>?</v>
      </c>
      <c r="S47" s="9">
        <v>1</v>
      </c>
      <c r="Y47" s="15" t="s">
        <v>114</v>
      </c>
      <c r="Z47" t="str">
        <f t="shared" si="79"/>
        <v>×</v>
      </c>
      <c r="AA47">
        <f t="shared" si="64"/>
        <v>43</v>
      </c>
      <c r="AB47">
        <v>360</v>
      </c>
      <c r="AC47">
        <f t="shared" si="12"/>
        <v>8.3720930232558146</v>
      </c>
      <c r="AD47">
        <f t="shared" si="39"/>
        <v>8</v>
      </c>
      <c r="AE47">
        <f t="shared" si="13"/>
        <v>0.37209302325581461</v>
      </c>
      <c r="AF47" t="str">
        <f t="shared" si="40"/>
        <v>0,3720930</v>
      </c>
      <c r="AG47">
        <f t="shared" si="14"/>
        <v>8.3720929999999996</v>
      </c>
      <c r="AH47">
        <f t="shared" si="15"/>
        <v>1</v>
      </c>
      <c r="AI47">
        <f t="shared" si="16"/>
        <v>43</v>
      </c>
      <c r="AJ47" t="s">
        <v>866</v>
      </c>
      <c r="AK47" t="s">
        <v>869</v>
      </c>
      <c r="AL47" t="s">
        <v>872</v>
      </c>
      <c r="AP47" t="s">
        <v>915</v>
      </c>
      <c r="AQ47" t="s">
        <v>870</v>
      </c>
      <c r="AV47" t="s">
        <v>915</v>
      </c>
      <c r="AW47" t="s">
        <v>978</v>
      </c>
      <c r="AX47" t="s">
        <v>869</v>
      </c>
      <c r="AZ47" t="s">
        <v>870</v>
      </c>
      <c r="BA47">
        <f t="shared" si="88"/>
        <v>43</v>
      </c>
      <c r="BB47" t="str">
        <f t="shared" si="96"/>
        <v>tritétracontagone</v>
      </c>
      <c r="BC47" t="s">
        <v>1097</v>
      </c>
      <c r="BD47" t="str">
        <f t="shared" si="87"/>
        <v>contakaïtrigone</v>
      </c>
      <c r="BE47" t="str">
        <f t="shared" si="92"/>
        <v>tritétracontagone</v>
      </c>
      <c r="BF47" t="str">
        <f t="shared" si="18"/>
        <v/>
      </c>
      <c r="BG47" t="str">
        <f t="shared" si="19"/>
        <v/>
      </c>
      <c r="BH47" t="str">
        <f t="shared" si="97"/>
        <v>tritétracontagone</v>
      </c>
      <c r="BI47" s="53" t="str">
        <f t="shared" si="41"/>
        <v>tritétracontagone ou contakaïtrigone</v>
      </c>
      <c r="BJ47" s="150" t="str">
        <f t="shared" si="42"/>
        <v>tritétracontagone</v>
      </c>
      <c r="BK47" s="146">
        <f t="shared" si="66"/>
        <v>43</v>
      </c>
      <c r="BL47" s="147" t="str">
        <f t="shared" si="20"/>
        <v/>
      </c>
      <c r="BM47" t="str">
        <f t="shared" si="21"/>
        <v/>
      </c>
      <c r="BN47" s="25" t="str">
        <f t="shared" si="22"/>
        <v/>
      </c>
      <c r="BO47" t="str">
        <f t="shared" si="23"/>
        <v>tritétracontagone</v>
      </c>
      <c r="BP47">
        <f t="shared" si="24"/>
        <v>8.3720930232558146</v>
      </c>
      <c r="BQ47" t="s">
        <v>989</v>
      </c>
      <c r="BR47" t="str">
        <f t="shared" si="25"/>
        <v>Polygone non régulier</v>
      </c>
      <c r="BU47">
        <f t="shared" si="67"/>
        <v>43</v>
      </c>
      <c r="BV47" t="s">
        <v>866</v>
      </c>
      <c r="BW47" s="141" t="str">
        <f t="shared" si="99"/>
        <v>43 côtés</v>
      </c>
      <c r="BX47" t="s">
        <v>869</v>
      </c>
      <c r="BY47" t="s">
        <v>872</v>
      </c>
      <c r="BZ47" t="s">
        <v>915</v>
      </c>
      <c r="CA47" t="s">
        <v>870</v>
      </c>
      <c r="CC47" t="str">
        <f t="shared" si="98"/>
        <v>tritétracontagone</v>
      </c>
      <c r="CD47" s="147">
        <v>360</v>
      </c>
      <c r="CE47" s="179"/>
      <c r="CF47" s="179">
        <v>250</v>
      </c>
      <c r="CG47" t="s">
        <v>1059</v>
      </c>
      <c r="CH47" s="25">
        <v>1.44</v>
      </c>
      <c r="CI47" s="25"/>
      <c r="CJ47" s="147">
        <v>250</v>
      </c>
      <c r="CK47" t="str">
        <f t="shared" si="43"/>
        <v>pentadihectocontagone</v>
      </c>
      <c r="CL47">
        <f t="shared" si="44"/>
        <v>1.44</v>
      </c>
      <c r="CM47" t="s">
        <v>1</v>
      </c>
      <c r="CN47" t="s">
        <v>16</v>
      </c>
      <c r="CO47">
        <f t="shared" si="45"/>
        <v>8.0000000000000002E-3</v>
      </c>
      <c r="CP47" t="s">
        <v>16</v>
      </c>
      <c r="CQ47">
        <f t="shared" si="46"/>
        <v>2.5132741228718346E-2</v>
      </c>
      <c r="CR47" t="s">
        <v>2</v>
      </c>
      <c r="CS47">
        <f t="shared" si="47"/>
        <v>2.88</v>
      </c>
      <c r="CT47">
        <f t="shared" si="48"/>
        <v>2</v>
      </c>
      <c r="CU47">
        <f t="shared" si="49"/>
        <v>0</v>
      </c>
      <c r="CV47">
        <v>360</v>
      </c>
      <c r="CW47">
        <f t="shared" si="50"/>
        <v>2</v>
      </c>
      <c r="CX47">
        <f t="shared" si="51"/>
        <v>360</v>
      </c>
      <c r="CZ47">
        <f t="shared" si="52"/>
        <v>103680</v>
      </c>
      <c r="DA47">
        <f t="shared" si="53"/>
        <v>12960000</v>
      </c>
      <c r="DB47">
        <f t="shared" si="54"/>
        <v>103680</v>
      </c>
      <c r="DD47">
        <f t="shared" si="26"/>
        <v>1.44</v>
      </c>
      <c r="DE47">
        <f t="shared" si="27"/>
        <v>180</v>
      </c>
      <c r="DG47" t="str">
        <f t="shared" si="55"/>
        <v>1,44°</v>
      </c>
      <c r="DH47" s="157">
        <v>250</v>
      </c>
      <c r="DJ47" t="s">
        <v>993</v>
      </c>
      <c r="DK47" t="str">
        <f t="shared" si="28"/>
        <v/>
      </c>
      <c r="DL47" s="23" t="s">
        <v>17</v>
      </c>
      <c r="DM47" t="str">
        <f t="shared" si="29"/>
        <v/>
      </c>
      <c r="DN47" t="s">
        <v>994</v>
      </c>
      <c r="DQ47" t="s">
        <v>993</v>
      </c>
      <c r="DR47">
        <f t="shared" si="56"/>
        <v>1</v>
      </c>
      <c r="DS47" s="23" t="s">
        <v>17</v>
      </c>
      <c r="DT47">
        <f t="shared" si="57"/>
        <v>125</v>
      </c>
      <c r="DU47" t="s">
        <v>994</v>
      </c>
      <c r="DV47" s="15" t="str">
        <f t="shared" si="30"/>
        <v xml:space="preserve"> π </v>
      </c>
      <c r="DW47">
        <f t="shared" si="31"/>
        <v>1</v>
      </c>
      <c r="DX47">
        <f t="shared" si="32"/>
        <v>1</v>
      </c>
      <c r="DY47" s="155">
        <f t="shared" si="58"/>
        <v>8.0000000000000002E-3</v>
      </c>
      <c r="DZ47" s="15" t="s">
        <v>19</v>
      </c>
      <c r="EA47" s="15">
        <f t="shared" si="83"/>
        <v>8.0000000000000002E-3</v>
      </c>
      <c r="EB47" s="154">
        <f t="shared" si="59"/>
        <v>8.0000000000000002E-3</v>
      </c>
      <c r="EC47" s="15" t="str">
        <f t="shared" si="34"/>
        <v xml:space="preserve"> π </v>
      </c>
      <c r="ED47" s="15" t="s">
        <v>16</v>
      </c>
      <c r="EE47" s="15" t="str">
        <f t="shared" si="60"/>
        <v xml:space="preserve"> ( 1 / 125 )  π </v>
      </c>
      <c r="EF47" s="15" t="str">
        <f t="shared" si="35"/>
        <v xml:space="preserve"> ( 1 / 125 )  π </v>
      </c>
      <c r="EG47" s="15" t="s">
        <v>16</v>
      </c>
      <c r="EH47">
        <f t="shared" si="36"/>
        <v>8.0000000000000002E-3</v>
      </c>
      <c r="EI47" s="15" t="s">
        <v>15</v>
      </c>
      <c r="EJ47" s="15" t="s">
        <v>16</v>
      </c>
      <c r="EK47">
        <f t="shared" si="61"/>
        <v>2.5132741228718346E-2</v>
      </c>
      <c r="EM47">
        <f t="shared" si="62"/>
        <v>2.5132741228718346E-2</v>
      </c>
      <c r="EO47" t="str">
        <f t="shared" si="63"/>
        <v/>
      </c>
    </row>
    <row r="48" spans="2:145" ht="15.75" x14ac:dyDescent="0.25">
      <c r="B48" s="156" t="str">
        <f t="shared" si="3"/>
        <v>360 °</v>
      </c>
      <c r="D48" s="164">
        <f t="shared" si="37"/>
        <v>45</v>
      </c>
      <c r="E48" s="158" t="s">
        <v>1061</v>
      </c>
      <c r="F48" s="165">
        <f t="shared" si="0"/>
        <v>288</v>
      </c>
      <c r="G48" s="166">
        <f t="shared" si="94"/>
        <v>1.25</v>
      </c>
      <c r="H48" s="166" t="s">
        <v>20</v>
      </c>
      <c r="I48" s="166" t="str">
        <f t="shared" si="95"/>
        <v>=</v>
      </c>
      <c r="J48" s="166" t="str">
        <f t="shared" si="6"/>
        <v xml:space="preserve"> ( 1 / 144 )  π </v>
      </c>
      <c r="K48" s="166" t="str">
        <f t="shared" si="7"/>
        <v>=</v>
      </c>
      <c r="L48" s="176">
        <f t="shared" si="8"/>
        <v>2.1816615649929118E-2</v>
      </c>
      <c r="M48" s="167" t="str">
        <f t="shared" si="9"/>
        <v>rad</v>
      </c>
      <c r="O48" s="6" t="s">
        <v>1082</v>
      </c>
      <c r="P48" s="206" t="s">
        <v>1082</v>
      </c>
      <c r="Q48" s="206"/>
      <c r="R48" s="206">
        <v>1</v>
      </c>
      <c r="S48" s="9">
        <v>1</v>
      </c>
      <c r="Y48" s="15" t="s">
        <v>114</v>
      </c>
      <c r="Z48" t="str">
        <f t="shared" si="79"/>
        <v>×</v>
      </c>
      <c r="AA48">
        <f t="shared" si="64"/>
        <v>44</v>
      </c>
      <c r="AB48">
        <v>360</v>
      </c>
      <c r="AC48">
        <f t="shared" si="12"/>
        <v>8.1818181818181817</v>
      </c>
      <c r="AD48">
        <f t="shared" si="39"/>
        <v>8</v>
      </c>
      <c r="AE48">
        <f t="shared" si="13"/>
        <v>0.18181818181818166</v>
      </c>
      <c r="AF48" t="str">
        <f t="shared" si="40"/>
        <v>0,1818181</v>
      </c>
      <c r="AG48">
        <f t="shared" si="14"/>
        <v>8.1818180999999992</v>
      </c>
      <c r="AH48">
        <f t="shared" si="15"/>
        <v>1</v>
      </c>
      <c r="AI48">
        <f t="shared" si="16"/>
        <v>44</v>
      </c>
      <c r="AJ48" t="s">
        <v>866</v>
      </c>
      <c r="AK48" t="s">
        <v>872</v>
      </c>
      <c r="AL48" t="s">
        <v>872</v>
      </c>
      <c r="AP48" t="s">
        <v>915</v>
      </c>
      <c r="AQ48" t="s">
        <v>870</v>
      </c>
      <c r="AV48" t="s">
        <v>915</v>
      </c>
      <c r="AW48" t="s">
        <v>978</v>
      </c>
      <c r="AX48" t="s">
        <v>872</v>
      </c>
      <c r="AZ48" t="s">
        <v>870</v>
      </c>
      <c r="BA48">
        <f t="shared" si="88"/>
        <v>44</v>
      </c>
      <c r="BB48" t="str">
        <f t="shared" si="96"/>
        <v>tétratétracontagone</v>
      </c>
      <c r="BC48" t="s">
        <v>1097</v>
      </c>
      <c r="BE48" t="str">
        <f t="shared" si="92"/>
        <v>tétratétracontagone</v>
      </c>
      <c r="BF48" t="str">
        <f t="shared" si="18"/>
        <v/>
      </c>
      <c r="BG48" t="str">
        <f t="shared" si="19"/>
        <v/>
      </c>
      <c r="BH48" t="str">
        <f t="shared" si="97"/>
        <v>tétratétracontagone</v>
      </c>
      <c r="BI48" s="53" t="str">
        <f t="shared" si="41"/>
        <v xml:space="preserve">tétratétracontagone ou </v>
      </c>
      <c r="BJ48" s="150" t="str">
        <f t="shared" si="42"/>
        <v>tétratétracontagone</v>
      </c>
      <c r="BK48" s="146">
        <f t="shared" si="66"/>
        <v>44</v>
      </c>
      <c r="BL48" s="147" t="str">
        <f t="shared" si="20"/>
        <v/>
      </c>
      <c r="BM48" t="str">
        <f t="shared" si="21"/>
        <v/>
      </c>
      <c r="BN48" s="25" t="str">
        <f t="shared" si="22"/>
        <v/>
      </c>
      <c r="BO48" t="str">
        <f t="shared" si="23"/>
        <v>tétratétracontagone</v>
      </c>
      <c r="BP48">
        <f t="shared" si="24"/>
        <v>8.1818181818181817</v>
      </c>
      <c r="BQ48" t="s">
        <v>989</v>
      </c>
      <c r="BR48" t="str">
        <f t="shared" si="25"/>
        <v>Polygone non régulier</v>
      </c>
      <c r="BU48">
        <f t="shared" si="67"/>
        <v>44</v>
      </c>
      <c r="BV48" t="s">
        <v>866</v>
      </c>
      <c r="BW48" s="141" t="str">
        <f t="shared" si="99"/>
        <v>44 côtés</v>
      </c>
      <c r="BX48" t="s">
        <v>872</v>
      </c>
      <c r="BY48" t="s">
        <v>872</v>
      </c>
      <c r="BZ48" t="s">
        <v>915</v>
      </c>
      <c r="CA48" t="s">
        <v>870</v>
      </c>
      <c r="CC48" t="str">
        <f t="shared" si="98"/>
        <v>tétratétracontagone</v>
      </c>
      <c r="CD48" s="147">
        <v>360</v>
      </c>
      <c r="CE48" s="179"/>
      <c r="CF48" s="179">
        <v>256</v>
      </c>
      <c r="CG48" t="s">
        <v>1060</v>
      </c>
      <c r="CH48" s="25">
        <v>1.40625</v>
      </c>
      <c r="CI48" s="25"/>
      <c r="CJ48" s="147">
        <v>256</v>
      </c>
      <c r="CK48" t="str">
        <f t="shared" si="43"/>
        <v>hexapentadihectocontagone</v>
      </c>
      <c r="CL48">
        <f t="shared" si="44"/>
        <v>1.40625</v>
      </c>
      <c r="CM48" t="s">
        <v>1</v>
      </c>
      <c r="CN48" t="s">
        <v>16</v>
      </c>
      <c r="CO48">
        <f t="shared" si="45"/>
        <v>7.8125E-3</v>
      </c>
      <c r="CP48" t="s">
        <v>16</v>
      </c>
      <c r="CQ48">
        <f t="shared" si="46"/>
        <v>2.4543692606170259E-2</v>
      </c>
      <c r="CR48" t="s">
        <v>2</v>
      </c>
      <c r="CS48">
        <f t="shared" si="47"/>
        <v>2.8125</v>
      </c>
      <c r="CT48">
        <f t="shared" si="48"/>
        <v>2</v>
      </c>
      <c r="CU48">
        <f t="shared" si="49"/>
        <v>0</v>
      </c>
      <c r="CV48">
        <v>360</v>
      </c>
      <c r="CW48">
        <f t="shared" si="50"/>
        <v>2</v>
      </c>
      <c r="CX48">
        <f t="shared" si="51"/>
        <v>360</v>
      </c>
      <c r="CZ48">
        <f t="shared" si="52"/>
        <v>101250</v>
      </c>
      <c r="DA48">
        <f t="shared" si="53"/>
        <v>12960000</v>
      </c>
      <c r="DB48">
        <f t="shared" si="54"/>
        <v>101250</v>
      </c>
      <c r="DD48">
        <f t="shared" si="26"/>
        <v>1.40625</v>
      </c>
      <c r="DE48">
        <f t="shared" si="27"/>
        <v>180</v>
      </c>
      <c r="DG48" t="str">
        <f t="shared" si="55"/>
        <v>1,40625°</v>
      </c>
      <c r="DH48" s="157">
        <v>256</v>
      </c>
      <c r="DJ48" t="s">
        <v>993</v>
      </c>
      <c r="DK48" t="str">
        <f t="shared" si="28"/>
        <v/>
      </c>
      <c r="DL48" s="23" t="s">
        <v>17</v>
      </c>
      <c r="DM48" t="str">
        <f t="shared" si="29"/>
        <v/>
      </c>
      <c r="DN48" t="s">
        <v>994</v>
      </c>
      <c r="DQ48" t="s">
        <v>993</v>
      </c>
      <c r="DR48">
        <f t="shared" si="56"/>
        <v>1</v>
      </c>
      <c r="DS48" s="23" t="s">
        <v>17</v>
      </c>
      <c r="DT48">
        <f t="shared" si="57"/>
        <v>128</v>
      </c>
      <c r="DU48" t="s">
        <v>994</v>
      </c>
      <c r="DV48" s="15" t="str">
        <f t="shared" si="30"/>
        <v xml:space="preserve"> π </v>
      </c>
      <c r="DW48">
        <f t="shared" si="31"/>
        <v>1</v>
      </c>
      <c r="DX48">
        <f t="shared" si="32"/>
        <v>1</v>
      </c>
      <c r="DY48" s="155">
        <f t="shared" si="58"/>
        <v>7.8125E-3</v>
      </c>
      <c r="DZ48" s="15" t="s">
        <v>19</v>
      </c>
      <c r="EA48" s="15">
        <f t="shared" si="83"/>
        <v>7.8125E-3</v>
      </c>
      <c r="EB48" s="154">
        <f t="shared" si="59"/>
        <v>7.8125E-3</v>
      </c>
      <c r="EC48" s="15" t="str">
        <f t="shared" si="34"/>
        <v xml:space="preserve"> π </v>
      </c>
      <c r="ED48" s="15" t="s">
        <v>16</v>
      </c>
      <c r="EE48" s="15" t="str">
        <f t="shared" si="60"/>
        <v xml:space="preserve"> ( 1 / 128 )  π </v>
      </c>
      <c r="EF48" s="15" t="str">
        <f t="shared" si="35"/>
        <v xml:space="preserve"> ( 1 / 128 )  π </v>
      </c>
      <c r="EG48" s="15" t="s">
        <v>16</v>
      </c>
      <c r="EH48">
        <f t="shared" si="36"/>
        <v>7.8125E-3</v>
      </c>
      <c r="EI48" s="15" t="s">
        <v>15</v>
      </c>
      <c r="EJ48" s="15" t="s">
        <v>16</v>
      </c>
      <c r="EK48">
        <f t="shared" si="61"/>
        <v>2.4543692606170259E-2</v>
      </c>
      <c r="EM48">
        <f t="shared" si="62"/>
        <v>2.4543692606170259E-2</v>
      </c>
      <c r="EO48" t="str">
        <f t="shared" si="63"/>
        <v/>
      </c>
    </row>
    <row r="49" spans="2:145" ht="15.75" x14ac:dyDescent="0.25">
      <c r="B49" s="152" t="str">
        <f t="shared" si="3"/>
        <v>360 °</v>
      </c>
      <c r="D49" s="168">
        <f t="shared" si="37"/>
        <v>46</v>
      </c>
      <c r="E49" s="159" t="s">
        <v>1062</v>
      </c>
      <c r="F49" s="169">
        <f t="shared" si="0"/>
        <v>300</v>
      </c>
      <c r="G49" s="170">
        <f t="shared" si="94"/>
        <v>1.2</v>
      </c>
      <c r="H49" s="170" t="s">
        <v>20</v>
      </c>
      <c r="I49" s="170" t="str">
        <f t="shared" si="95"/>
        <v>=</v>
      </c>
      <c r="J49" s="170" t="str">
        <f t="shared" si="6"/>
        <v xml:space="preserve"> ( 1 / 150 )  π </v>
      </c>
      <c r="K49" s="170" t="str">
        <f t="shared" si="7"/>
        <v>=</v>
      </c>
      <c r="L49" s="177">
        <f t="shared" si="8"/>
        <v>2.0943951023931952E-2</v>
      </c>
      <c r="M49" s="171" t="str">
        <f t="shared" si="9"/>
        <v>rad</v>
      </c>
      <c r="O49" s="6" t="s">
        <v>1082</v>
      </c>
      <c r="P49" s="206" t="s">
        <v>1082</v>
      </c>
      <c r="Q49" s="206"/>
      <c r="R49" s="206" t="s">
        <v>1082</v>
      </c>
      <c r="S49" s="9">
        <v>1</v>
      </c>
      <c r="Y49" s="15" t="s">
        <v>114</v>
      </c>
      <c r="Z49" t="str">
        <f t="shared" si="79"/>
        <v/>
      </c>
      <c r="AA49">
        <f t="shared" si="64"/>
        <v>45</v>
      </c>
      <c r="AB49">
        <v>360</v>
      </c>
      <c r="AC49">
        <f t="shared" si="12"/>
        <v>8</v>
      </c>
      <c r="AD49">
        <f t="shared" si="39"/>
        <v>8</v>
      </c>
      <c r="AE49">
        <f t="shared" si="13"/>
        <v>0</v>
      </c>
      <c r="AF49" t="str">
        <f t="shared" si="40"/>
        <v>0</v>
      </c>
      <c r="AG49">
        <f t="shared" si="14"/>
        <v>8</v>
      </c>
      <c r="AH49">
        <f t="shared" si="15"/>
        <v>0</v>
      </c>
      <c r="AI49">
        <f t="shared" si="16"/>
        <v>45</v>
      </c>
      <c r="AJ49" t="s">
        <v>866</v>
      </c>
      <c r="AK49" t="s">
        <v>875</v>
      </c>
      <c r="AL49" t="s">
        <v>872</v>
      </c>
      <c r="AP49" t="s">
        <v>915</v>
      </c>
      <c r="AQ49" t="s">
        <v>870</v>
      </c>
      <c r="AV49" t="s">
        <v>915</v>
      </c>
      <c r="AW49" t="s">
        <v>978</v>
      </c>
      <c r="AX49" t="s">
        <v>875</v>
      </c>
      <c r="AZ49" t="s">
        <v>870</v>
      </c>
      <c r="BA49">
        <f t="shared" si="88"/>
        <v>45</v>
      </c>
      <c r="BB49" t="str">
        <f t="shared" si="96"/>
        <v>pentatétracontagone</v>
      </c>
      <c r="BC49" t="s">
        <v>1097</v>
      </c>
      <c r="BE49" t="str">
        <f t="shared" si="92"/>
        <v>pentatétracontagone</v>
      </c>
      <c r="BF49" t="str">
        <f t="shared" si="18"/>
        <v>x</v>
      </c>
      <c r="BG49">
        <f t="shared" si="19"/>
        <v>45</v>
      </c>
      <c r="BH49" t="str">
        <f t="shared" si="97"/>
        <v>pentatétracontagone</v>
      </c>
      <c r="BI49" s="53" t="str">
        <f t="shared" si="41"/>
        <v xml:space="preserve">pentatétracontagone ou </v>
      </c>
      <c r="BJ49" s="150" t="str">
        <f t="shared" si="42"/>
        <v>pentatétracontagone</v>
      </c>
      <c r="BK49" s="146">
        <f t="shared" si="66"/>
        <v>45</v>
      </c>
      <c r="BL49" s="147">
        <f t="shared" si="20"/>
        <v>45</v>
      </c>
      <c r="BM49" t="str">
        <f t="shared" si="21"/>
        <v>pentatétracontagone</v>
      </c>
      <c r="BN49" s="25">
        <f t="shared" si="22"/>
        <v>8</v>
      </c>
      <c r="BO49" t="str">
        <f t="shared" si="23"/>
        <v/>
      </c>
      <c r="BP49" t="str">
        <f t="shared" si="24"/>
        <v/>
      </c>
      <c r="BQ49" t="s">
        <v>989</v>
      </c>
      <c r="BR49" t="str">
        <f t="shared" si="25"/>
        <v>pentatétracontagone</v>
      </c>
      <c r="BU49">
        <f t="shared" si="67"/>
        <v>45</v>
      </c>
      <c r="BV49" t="s">
        <v>866</v>
      </c>
      <c r="BW49" s="141" t="str">
        <f t="shared" si="99"/>
        <v>45 côtés</v>
      </c>
      <c r="BX49" t="s">
        <v>875</v>
      </c>
      <c r="BY49" t="s">
        <v>872</v>
      </c>
      <c r="BZ49" t="s">
        <v>915</v>
      </c>
      <c r="CA49" t="s">
        <v>870</v>
      </c>
      <c r="CC49" t="str">
        <f t="shared" si="98"/>
        <v>pentatétracontagone</v>
      </c>
      <c r="CD49" s="147">
        <v>360</v>
      </c>
      <c r="CE49" s="179"/>
      <c r="CF49" s="179">
        <v>288</v>
      </c>
      <c r="CG49" t="s">
        <v>1061</v>
      </c>
      <c r="CH49" s="25">
        <v>1.25</v>
      </c>
      <c r="CI49" s="25"/>
      <c r="CJ49" s="147">
        <v>288</v>
      </c>
      <c r="CK49" t="str">
        <f t="shared" si="43"/>
        <v>octaoctadihectocontagone</v>
      </c>
      <c r="CL49">
        <f t="shared" si="44"/>
        <v>1.25</v>
      </c>
      <c r="CM49" t="s">
        <v>1</v>
      </c>
      <c r="CN49" t="s">
        <v>16</v>
      </c>
      <c r="CO49">
        <f t="shared" si="45"/>
        <v>6.9444444444444441E-3</v>
      </c>
      <c r="CP49" t="s">
        <v>16</v>
      </c>
      <c r="CQ49">
        <f t="shared" si="46"/>
        <v>2.1816615649929118E-2</v>
      </c>
      <c r="CR49" t="s">
        <v>2</v>
      </c>
      <c r="CS49">
        <f t="shared" si="47"/>
        <v>2.5</v>
      </c>
      <c r="CT49">
        <f t="shared" si="48"/>
        <v>2</v>
      </c>
      <c r="CU49">
        <f t="shared" si="49"/>
        <v>0</v>
      </c>
      <c r="CV49">
        <v>360</v>
      </c>
      <c r="CW49">
        <f t="shared" si="50"/>
        <v>2</v>
      </c>
      <c r="CX49">
        <f t="shared" si="51"/>
        <v>360</v>
      </c>
      <c r="CZ49">
        <f t="shared" si="52"/>
        <v>90000</v>
      </c>
      <c r="DA49">
        <f t="shared" si="53"/>
        <v>12960000</v>
      </c>
      <c r="DB49">
        <f t="shared" si="54"/>
        <v>90000</v>
      </c>
      <c r="DD49">
        <f t="shared" si="26"/>
        <v>1.25</v>
      </c>
      <c r="DE49">
        <f t="shared" si="27"/>
        <v>180</v>
      </c>
      <c r="DG49" t="str">
        <f t="shared" si="55"/>
        <v>1,25°</v>
      </c>
      <c r="DH49" s="157">
        <v>288</v>
      </c>
      <c r="DJ49" t="s">
        <v>993</v>
      </c>
      <c r="DK49" t="str">
        <f t="shared" si="28"/>
        <v/>
      </c>
      <c r="DL49" s="23" t="s">
        <v>17</v>
      </c>
      <c r="DM49" t="str">
        <f t="shared" si="29"/>
        <v/>
      </c>
      <c r="DN49" t="s">
        <v>994</v>
      </c>
      <c r="DQ49" t="s">
        <v>993</v>
      </c>
      <c r="DR49">
        <f t="shared" si="56"/>
        <v>1</v>
      </c>
      <c r="DS49" s="23" t="s">
        <v>17</v>
      </c>
      <c r="DT49">
        <f t="shared" si="57"/>
        <v>144</v>
      </c>
      <c r="DU49" t="s">
        <v>994</v>
      </c>
      <c r="DV49" s="15" t="str">
        <f t="shared" si="30"/>
        <v xml:space="preserve"> π </v>
      </c>
      <c r="DW49">
        <f t="shared" si="31"/>
        <v>1</v>
      </c>
      <c r="DX49">
        <f t="shared" si="32"/>
        <v>1</v>
      </c>
      <c r="DY49" s="155">
        <f t="shared" si="58"/>
        <v>6.9444444444444441E-3</v>
      </c>
      <c r="DZ49" s="15" t="s">
        <v>19</v>
      </c>
      <c r="EA49" s="15">
        <f t="shared" si="83"/>
        <v>6.9444444444444441E-3</v>
      </c>
      <c r="EB49" s="154">
        <f t="shared" si="59"/>
        <v>6.9444444444444441E-3</v>
      </c>
      <c r="EC49" s="15" t="str">
        <f t="shared" si="34"/>
        <v xml:space="preserve"> π </v>
      </c>
      <c r="ED49" s="15" t="s">
        <v>16</v>
      </c>
      <c r="EE49" s="15" t="str">
        <f t="shared" si="60"/>
        <v xml:space="preserve"> ( 1 / 144 )  π </v>
      </c>
      <c r="EF49" s="15" t="str">
        <f t="shared" si="35"/>
        <v xml:space="preserve"> ( 1 / 144 )  π </v>
      </c>
      <c r="EG49" s="15" t="s">
        <v>16</v>
      </c>
      <c r="EH49">
        <f t="shared" si="36"/>
        <v>6.9444444444444441E-3</v>
      </c>
      <c r="EI49" s="15" t="s">
        <v>15</v>
      </c>
      <c r="EJ49" s="15" t="s">
        <v>16</v>
      </c>
      <c r="EK49">
        <f t="shared" si="61"/>
        <v>2.1816615649929118E-2</v>
      </c>
      <c r="EM49">
        <f t="shared" si="62"/>
        <v>2.1816615649929118E-2</v>
      </c>
      <c r="EO49" t="str">
        <f t="shared" si="63"/>
        <v/>
      </c>
    </row>
    <row r="50" spans="2:145" ht="15.75" x14ac:dyDescent="0.25">
      <c r="B50" s="156" t="str">
        <f t="shared" si="3"/>
        <v>360 °</v>
      </c>
      <c r="D50" s="164">
        <f t="shared" si="37"/>
        <v>47</v>
      </c>
      <c r="E50" s="158" t="s">
        <v>1063</v>
      </c>
      <c r="F50" s="165">
        <f t="shared" si="0"/>
        <v>320</v>
      </c>
      <c r="G50" s="166">
        <f t="shared" si="94"/>
        <v>1.125</v>
      </c>
      <c r="H50" s="166" t="s">
        <v>20</v>
      </c>
      <c r="I50" s="166" t="str">
        <f t="shared" si="95"/>
        <v>=</v>
      </c>
      <c r="J50" s="166" t="str">
        <f t="shared" si="6"/>
        <v xml:space="preserve"> ( 1 / 160 )  π </v>
      </c>
      <c r="K50" s="166" t="str">
        <f t="shared" si="7"/>
        <v>=</v>
      </c>
      <c r="L50" s="176">
        <f t="shared" si="8"/>
        <v>1.9634954084936207E-2</v>
      </c>
      <c r="M50" s="167" t="str">
        <f t="shared" si="9"/>
        <v>rad</v>
      </c>
      <c r="O50" s="6" t="s">
        <v>1082</v>
      </c>
      <c r="P50" s="206" t="s">
        <v>1082</v>
      </c>
      <c r="Q50" s="206"/>
      <c r="R50" s="206" t="str">
        <f t="shared" si="10"/>
        <v>?</v>
      </c>
      <c r="S50" s="9">
        <v>1</v>
      </c>
      <c r="Y50" s="15" t="s">
        <v>114</v>
      </c>
      <c r="Z50" t="str">
        <f t="shared" si="79"/>
        <v>×</v>
      </c>
      <c r="AA50">
        <f t="shared" si="64"/>
        <v>46</v>
      </c>
      <c r="AB50">
        <v>360</v>
      </c>
      <c r="AC50">
        <f t="shared" si="12"/>
        <v>7.8260869565217392</v>
      </c>
      <c r="AD50">
        <f t="shared" si="39"/>
        <v>7</v>
      </c>
      <c r="AE50">
        <f t="shared" si="13"/>
        <v>0.82608695652173925</v>
      </c>
      <c r="AF50" t="str">
        <f t="shared" si="40"/>
        <v>0,8260869</v>
      </c>
      <c r="AG50">
        <f t="shared" si="14"/>
        <v>7.8260869</v>
      </c>
      <c r="AH50">
        <f t="shared" si="15"/>
        <v>1</v>
      </c>
      <c r="AI50">
        <f t="shared" si="16"/>
        <v>46</v>
      </c>
      <c r="AJ50" t="s">
        <v>866</v>
      </c>
      <c r="AK50" t="s">
        <v>877</v>
      </c>
      <c r="AL50" t="s">
        <v>872</v>
      </c>
      <c r="AP50" t="s">
        <v>915</v>
      </c>
      <c r="AQ50" t="s">
        <v>870</v>
      </c>
      <c r="AV50" t="s">
        <v>915</v>
      </c>
      <c r="AW50" t="s">
        <v>978</v>
      </c>
      <c r="AX50" t="s">
        <v>877</v>
      </c>
      <c r="AZ50" t="s">
        <v>870</v>
      </c>
      <c r="BA50">
        <f t="shared" si="88"/>
        <v>46</v>
      </c>
      <c r="BB50" t="str">
        <f t="shared" si="96"/>
        <v>hexatétracontagone</v>
      </c>
      <c r="BC50" t="s">
        <v>1097</v>
      </c>
      <c r="BE50" t="str">
        <f t="shared" si="92"/>
        <v>hexatétracontagone</v>
      </c>
      <c r="BF50" t="str">
        <f t="shared" si="18"/>
        <v/>
      </c>
      <c r="BG50" t="str">
        <f t="shared" si="19"/>
        <v/>
      </c>
      <c r="BH50" t="str">
        <f t="shared" si="97"/>
        <v>hexatétracontagone</v>
      </c>
      <c r="BI50" s="53" t="str">
        <f t="shared" si="41"/>
        <v xml:space="preserve">hexatétracontagone ou </v>
      </c>
      <c r="BJ50" s="150" t="str">
        <f t="shared" si="42"/>
        <v>hexatétracontagone</v>
      </c>
      <c r="BK50" s="146">
        <f t="shared" si="66"/>
        <v>46</v>
      </c>
      <c r="BL50" s="147" t="str">
        <f t="shared" si="20"/>
        <v/>
      </c>
      <c r="BM50" t="str">
        <f t="shared" si="21"/>
        <v/>
      </c>
      <c r="BN50" s="25" t="str">
        <f t="shared" si="22"/>
        <v/>
      </c>
      <c r="BO50" t="str">
        <f t="shared" si="23"/>
        <v>hexatétracontagone</v>
      </c>
      <c r="BP50">
        <f t="shared" si="24"/>
        <v>7.8260869565217392</v>
      </c>
      <c r="BQ50" t="s">
        <v>989</v>
      </c>
      <c r="BR50" t="str">
        <f t="shared" si="25"/>
        <v>Polygone non régulier</v>
      </c>
      <c r="BU50">
        <f t="shared" si="67"/>
        <v>46</v>
      </c>
      <c r="BV50" t="s">
        <v>866</v>
      </c>
      <c r="BW50" s="141" t="str">
        <f t="shared" si="99"/>
        <v>46 côtés</v>
      </c>
      <c r="BX50" t="s">
        <v>877</v>
      </c>
      <c r="BY50" t="s">
        <v>872</v>
      </c>
      <c r="BZ50" t="s">
        <v>915</v>
      </c>
      <c r="CA50" t="s">
        <v>870</v>
      </c>
      <c r="CC50" t="str">
        <f t="shared" si="98"/>
        <v>hexatétracontagone</v>
      </c>
      <c r="CD50" s="147">
        <v>360</v>
      </c>
      <c r="CE50" s="179"/>
      <c r="CF50" s="179">
        <v>300</v>
      </c>
      <c r="CG50" t="s">
        <v>1062</v>
      </c>
      <c r="CH50" s="25">
        <v>1.2</v>
      </c>
      <c r="CI50" s="25"/>
      <c r="CJ50" s="147">
        <v>300</v>
      </c>
      <c r="CK50" t="str">
        <f t="shared" si="43"/>
        <v>trihectocontagone</v>
      </c>
      <c r="CL50">
        <f t="shared" si="44"/>
        <v>1.2</v>
      </c>
      <c r="CM50" t="s">
        <v>1</v>
      </c>
      <c r="CN50" t="s">
        <v>16</v>
      </c>
      <c r="CO50">
        <f t="shared" si="45"/>
        <v>6.6666666666666671E-3</v>
      </c>
      <c r="CP50" t="s">
        <v>16</v>
      </c>
      <c r="CQ50">
        <f t="shared" si="46"/>
        <v>2.0943951023931952E-2</v>
      </c>
      <c r="CR50" t="s">
        <v>2</v>
      </c>
      <c r="CS50">
        <f t="shared" si="47"/>
        <v>2.4</v>
      </c>
      <c r="CT50">
        <f t="shared" si="48"/>
        <v>2</v>
      </c>
      <c r="CU50">
        <f t="shared" si="49"/>
        <v>0</v>
      </c>
      <c r="CV50">
        <v>360</v>
      </c>
      <c r="CW50">
        <f t="shared" si="50"/>
        <v>2</v>
      </c>
      <c r="CX50">
        <f t="shared" si="51"/>
        <v>360</v>
      </c>
      <c r="CZ50">
        <f t="shared" si="52"/>
        <v>86400</v>
      </c>
      <c r="DA50">
        <f t="shared" si="53"/>
        <v>12960000</v>
      </c>
      <c r="DB50">
        <f t="shared" si="54"/>
        <v>86400</v>
      </c>
      <c r="DD50">
        <f t="shared" si="26"/>
        <v>1.2</v>
      </c>
      <c r="DE50">
        <f t="shared" si="27"/>
        <v>180</v>
      </c>
      <c r="DG50" t="str">
        <f t="shared" si="55"/>
        <v>1,2°</v>
      </c>
      <c r="DH50" s="157">
        <v>300</v>
      </c>
      <c r="DJ50" t="s">
        <v>993</v>
      </c>
      <c r="DK50" t="str">
        <f t="shared" si="28"/>
        <v/>
      </c>
      <c r="DL50" s="23" t="s">
        <v>17</v>
      </c>
      <c r="DM50" t="str">
        <f t="shared" si="29"/>
        <v/>
      </c>
      <c r="DN50" t="s">
        <v>994</v>
      </c>
      <c r="DQ50" t="s">
        <v>993</v>
      </c>
      <c r="DR50">
        <f t="shared" si="56"/>
        <v>1</v>
      </c>
      <c r="DS50" s="23" t="s">
        <v>17</v>
      </c>
      <c r="DT50">
        <f t="shared" si="57"/>
        <v>150</v>
      </c>
      <c r="DU50" t="s">
        <v>994</v>
      </c>
      <c r="DV50" s="15" t="str">
        <f t="shared" si="30"/>
        <v xml:space="preserve"> π </v>
      </c>
      <c r="DW50">
        <f t="shared" si="31"/>
        <v>1</v>
      </c>
      <c r="DX50">
        <f t="shared" si="32"/>
        <v>1</v>
      </c>
      <c r="DY50" s="155">
        <f t="shared" si="58"/>
        <v>6.6666666666666662E-3</v>
      </c>
      <c r="DZ50" s="15" t="s">
        <v>19</v>
      </c>
      <c r="EA50" s="15">
        <f t="shared" si="83"/>
        <v>6.6666666666666662E-3</v>
      </c>
      <c r="EB50" s="154">
        <f t="shared" si="59"/>
        <v>6.6666666666666662E-3</v>
      </c>
      <c r="EC50" s="15" t="str">
        <f t="shared" si="34"/>
        <v xml:space="preserve"> π </v>
      </c>
      <c r="ED50" s="15" t="s">
        <v>16</v>
      </c>
      <c r="EE50" s="15" t="str">
        <f t="shared" si="60"/>
        <v xml:space="preserve"> ( 1 / 150 )  π </v>
      </c>
      <c r="EF50" s="15" t="str">
        <f t="shared" si="35"/>
        <v xml:space="preserve"> ( 1 / 150 )  π </v>
      </c>
      <c r="EG50" s="15" t="s">
        <v>16</v>
      </c>
      <c r="EH50">
        <f t="shared" si="36"/>
        <v>6.6666666666666671E-3</v>
      </c>
      <c r="EI50" s="15" t="s">
        <v>15</v>
      </c>
      <c r="EJ50" s="15" t="s">
        <v>16</v>
      </c>
      <c r="EK50">
        <f t="shared" si="61"/>
        <v>2.0943951023931956E-2</v>
      </c>
      <c r="EM50">
        <f t="shared" si="62"/>
        <v>2.0943951023931952E-2</v>
      </c>
      <c r="EO50" t="str">
        <f t="shared" si="63"/>
        <v/>
      </c>
    </row>
    <row r="51" spans="2:145" ht="15.75" x14ac:dyDescent="0.25">
      <c r="B51" s="11" t="str">
        <f t="shared" si="3"/>
        <v>360 °</v>
      </c>
      <c r="D51" s="172">
        <f t="shared" si="37"/>
        <v>48</v>
      </c>
      <c r="E51" s="160" t="s">
        <v>1064</v>
      </c>
      <c r="F51" s="173">
        <f t="shared" si="0"/>
        <v>360</v>
      </c>
      <c r="G51" s="174">
        <f t="shared" si="94"/>
        <v>1</v>
      </c>
      <c r="H51" s="174" t="s">
        <v>20</v>
      </c>
      <c r="I51" s="174" t="str">
        <f t="shared" si="95"/>
        <v>=</v>
      </c>
      <c r="J51" s="174" t="str">
        <f t="shared" si="6"/>
        <v xml:space="preserve"> ( 1 / 180 )  π </v>
      </c>
      <c r="K51" s="174" t="str">
        <f t="shared" si="7"/>
        <v>=</v>
      </c>
      <c r="L51" s="178">
        <f t="shared" si="8"/>
        <v>1.7453292519943295E-2</v>
      </c>
      <c r="M51" s="175" t="str">
        <f t="shared" si="9"/>
        <v>rad</v>
      </c>
      <c r="O51" s="10" t="s">
        <v>1082</v>
      </c>
      <c r="P51" s="11" t="s">
        <v>1082</v>
      </c>
      <c r="Q51" s="11"/>
      <c r="R51" s="11" t="str">
        <f t="shared" si="10"/>
        <v>?</v>
      </c>
      <c r="S51" s="13">
        <v>1</v>
      </c>
      <c r="Y51" s="15" t="s">
        <v>114</v>
      </c>
      <c r="Z51" t="str">
        <f t="shared" si="79"/>
        <v>×</v>
      </c>
      <c r="AA51">
        <f t="shared" si="64"/>
        <v>47</v>
      </c>
      <c r="AB51">
        <v>360</v>
      </c>
      <c r="AC51">
        <f t="shared" si="12"/>
        <v>7.6595744680851068</v>
      </c>
      <c r="AD51">
        <f t="shared" si="39"/>
        <v>7</v>
      </c>
      <c r="AE51">
        <f t="shared" si="13"/>
        <v>0.65957446808510678</v>
      </c>
      <c r="AF51" t="str">
        <f t="shared" si="40"/>
        <v>0,6595744</v>
      </c>
      <c r="AG51">
        <f t="shared" si="14"/>
        <v>7.6595744000000003</v>
      </c>
      <c r="AH51">
        <f t="shared" si="15"/>
        <v>1</v>
      </c>
      <c r="AI51">
        <f t="shared" si="16"/>
        <v>47</v>
      </c>
      <c r="AJ51" t="s">
        <v>866</v>
      </c>
      <c r="AK51" t="s">
        <v>879</v>
      </c>
      <c r="AL51" t="s">
        <v>872</v>
      </c>
      <c r="AP51" t="s">
        <v>915</v>
      </c>
      <c r="AQ51" t="s">
        <v>870</v>
      </c>
      <c r="AV51" t="s">
        <v>915</v>
      </c>
      <c r="AW51" t="s">
        <v>978</v>
      </c>
      <c r="AX51" t="s">
        <v>879</v>
      </c>
      <c r="AZ51" t="s">
        <v>870</v>
      </c>
      <c r="BA51">
        <f t="shared" si="88"/>
        <v>47</v>
      </c>
      <c r="BB51" t="str">
        <f t="shared" si="96"/>
        <v>heptatétracontagone</v>
      </c>
      <c r="BC51" t="s">
        <v>1097</v>
      </c>
      <c r="BE51" t="str">
        <f t="shared" si="92"/>
        <v>heptatétracontagone</v>
      </c>
      <c r="BF51" t="str">
        <f t="shared" si="18"/>
        <v/>
      </c>
      <c r="BG51" t="str">
        <f t="shared" si="19"/>
        <v/>
      </c>
      <c r="BH51" t="str">
        <f t="shared" si="97"/>
        <v>heptatétracontagone</v>
      </c>
      <c r="BI51" s="53" t="str">
        <f t="shared" si="41"/>
        <v xml:space="preserve">heptatétracontagone ou </v>
      </c>
      <c r="BJ51" s="150" t="str">
        <f t="shared" si="42"/>
        <v>heptatétracontagone</v>
      </c>
      <c r="BK51" s="146">
        <f t="shared" si="66"/>
        <v>47</v>
      </c>
      <c r="BL51" s="147" t="str">
        <f t="shared" si="20"/>
        <v/>
      </c>
      <c r="BM51" t="str">
        <f t="shared" si="21"/>
        <v/>
      </c>
      <c r="BN51" s="25" t="str">
        <f t="shared" si="22"/>
        <v/>
      </c>
      <c r="BO51" t="str">
        <f t="shared" si="23"/>
        <v>heptatétracontagone</v>
      </c>
      <c r="BP51">
        <f t="shared" si="24"/>
        <v>7.6595744680851068</v>
      </c>
      <c r="BQ51" t="s">
        <v>989</v>
      </c>
      <c r="BR51" t="str">
        <f t="shared" si="25"/>
        <v>Polygone non régulier</v>
      </c>
      <c r="BU51">
        <f t="shared" si="67"/>
        <v>47</v>
      </c>
      <c r="BV51" t="s">
        <v>866</v>
      </c>
      <c r="BW51" s="141" t="str">
        <f t="shared" si="99"/>
        <v>47 côtés</v>
      </c>
      <c r="BX51" t="s">
        <v>879</v>
      </c>
      <c r="BY51" t="s">
        <v>872</v>
      </c>
      <c r="BZ51" t="s">
        <v>915</v>
      </c>
      <c r="CA51" t="s">
        <v>870</v>
      </c>
      <c r="CC51" t="str">
        <f t="shared" si="98"/>
        <v>heptatétracontagone</v>
      </c>
      <c r="CD51" s="147">
        <v>360</v>
      </c>
      <c r="CE51" s="179"/>
      <c r="CF51" s="179">
        <v>320</v>
      </c>
      <c r="CG51" t="s">
        <v>1063</v>
      </c>
      <c r="CH51" s="25">
        <v>1.125</v>
      </c>
      <c r="CI51" s="25"/>
      <c r="CJ51" s="147">
        <v>320</v>
      </c>
      <c r="CK51" t="str">
        <f t="shared" si="43"/>
        <v>icosatrihectocontagone</v>
      </c>
      <c r="CL51">
        <f t="shared" si="44"/>
        <v>1.125</v>
      </c>
      <c r="CM51" t="s">
        <v>1</v>
      </c>
      <c r="CN51" t="s">
        <v>16</v>
      </c>
      <c r="CO51">
        <f t="shared" si="45"/>
        <v>6.2500000000000003E-3</v>
      </c>
      <c r="CP51" t="s">
        <v>16</v>
      </c>
      <c r="CQ51">
        <f t="shared" si="46"/>
        <v>1.9634954084936207E-2</v>
      </c>
      <c r="CR51" t="s">
        <v>2</v>
      </c>
      <c r="CS51">
        <f t="shared" si="47"/>
        <v>2.25</v>
      </c>
      <c r="CT51">
        <f t="shared" si="48"/>
        <v>2</v>
      </c>
      <c r="CU51">
        <f t="shared" si="49"/>
        <v>0</v>
      </c>
      <c r="CV51">
        <v>360</v>
      </c>
      <c r="CW51">
        <f t="shared" si="50"/>
        <v>2</v>
      </c>
      <c r="CX51">
        <f t="shared" si="51"/>
        <v>360</v>
      </c>
      <c r="CZ51">
        <f t="shared" si="52"/>
        <v>81000</v>
      </c>
      <c r="DA51">
        <f t="shared" si="53"/>
        <v>12960000</v>
      </c>
      <c r="DB51">
        <f t="shared" si="54"/>
        <v>81000</v>
      </c>
      <c r="DD51">
        <f t="shared" si="26"/>
        <v>1.125</v>
      </c>
      <c r="DE51">
        <f t="shared" si="27"/>
        <v>180</v>
      </c>
      <c r="DG51" t="str">
        <f t="shared" si="55"/>
        <v>1,125°</v>
      </c>
      <c r="DH51" s="157">
        <v>320</v>
      </c>
      <c r="DJ51" t="s">
        <v>993</v>
      </c>
      <c r="DK51" t="str">
        <f t="shared" si="28"/>
        <v/>
      </c>
      <c r="DL51" s="23" t="s">
        <v>17</v>
      </c>
      <c r="DM51" t="str">
        <f t="shared" si="29"/>
        <v/>
      </c>
      <c r="DN51" t="s">
        <v>994</v>
      </c>
      <c r="DQ51" t="s">
        <v>993</v>
      </c>
      <c r="DR51">
        <f t="shared" si="56"/>
        <v>1</v>
      </c>
      <c r="DS51" s="23" t="s">
        <v>17</v>
      </c>
      <c r="DT51">
        <f t="shared" si="57"/>
        <v>160</v>
      </c>
      <c r="DU51" t="s">
        <v>994</v>
      </c>
      <c r="DV51" s="15" t="str">
        <f t="shared" si="30"/>
        <v xml:space="preserve"> π </v>
      </c>
      <c r="DW51">
        <f t="shared" si="31"/>
        <v>1</v>
      </c>
      <c r="DX51">
        <f t="shared" si="32"/>
        <v>1</v>
      </c>
      <c r="DY51" s="155">
        <f t="shared" si="58"/>
        <v>6.2500000000000003E-3</v>
      </c>
      <c r="DZ51" s="15" t="s">
        <v>19</v>
      </c>
      <c r="EA51" s="15">
        <f t="shared" si="83"/>
        <v>6.2500000000000003E-3</v>
      </c>
      <c r="EB51" s="154">
        <f t="shared" si="59"/>
        <v>6.2500000000000003E-3</v>
      </c>
      <c r="EC51" s="15" t="str">
        <f t="shared" si="34"/>
        <v xml:space="preserve"> π </v>
      </c>
      <c r="ED51" s="15" t="s">
        <v>16</v>
      </c>
      <c r="EE51" s="15" t="str">
        <f t="shared" si="60"/>
        <v xml:space="preserve"> ( 1 / 160 )  π </v>
      </c>
      <c r="EF51" s="15" t="str">
        <f t="shared" si="35"/>
        <v xml:space="preserve"> ( 1 / 160 )  π </v>
      </c>
      <c r="EG51" s="15" t="s">
        <v>16</v>
      </c>
      <c r="EH51">
        <f t="shared" si="36"/>
        <v>6.2500000000000003E-3</v>
      </c>
      <c r="EI51" s="15" t="s">
        <v>15</v>
      </c>
      <c r="EJ51" s="15" t="s">
        <v>16</v>
      </c>
      <c r="EK51">
        <f t="shared" si="61"/>
        <v>1.9634954084936207E-2</v>
      </c>
      <c r="EM51">
        <f t="shared" si="62"/>
        <v>1.9634954084936207E-2</v>
      </c>
      <c r="EO51" t="str">
        <f t="shared" si="63"/>
        <v/>
      </c>
    </row>
    <row r="52" spans="2:145" ht="15.75" x14ac:dyDescent="0.25">
      <c r="Y52" s="15" t="s">
        <v>114</v>
      </c>
      <c r="Z52" t="str">
        <f t="shared" si="79"/>
        <v/>
      </c>
      <c r="AA52">
        <f t="shared" si="64"/>
        <v>48</v>
      </c>
      <c r="AB52">
        <v>360</v>
      </c>
      <c r="AC52">
        <f t="shared" si="12"/>
        <v>7.5</v>
      </c>
      <c r="AD52">
        <f t="shared" si="39"/>
        <v>7</v>
      </c>
      <c r="AE52">
        <f t="shared" si="13"/>
        <v>0.5</v>
      </c>
      <c r="AF52" t="str">
        <f t="shared" si="40"/>
        <v>0,5</v>
      </c>
      <c r="AG52">
        <f t="shared" si="14"/>
        <v>7.5</v>
      </c>
      <c r="AH52">
        <f t="shared" si="15"/>
        <v>0</v>
      </c>
      <c r="AI52">
        <f t="shared" si="16"/>
        <v>48</v>
      </c>
      <c r="AJ52" t="s">
        <v>866</v>
      </c>
      <c r="AK52" t="s">
        <v>898</v>
      </c>
      <c r="AL52" t="s">
        <v>872</v>
      </c>
      <c r="AP52" t="s">
        <v>915</v>
      </c>
      <c r="AQ52" t="s">
        <v>870</v>
      </c>
      <c r="AV52" t="s">
        <v>915</v>
      </c>
      <c r="AW52" t="s">
        <v>978</v>
      </c>
      <c r="AX52" t="s">
        <v>898</v>
      </c>
      <c r="AZ52" t="s">
        <v>870</v>
      </c>
      <c r="BA52">
        <f t="shared" si="88"/>
        <v>48</v>
      </c>
      <c r="BB52" t="str">
        <f t="shared" si="96"/>
        <v>octatétracontagone</v>
      </c>
      <c r="BC52" t="s">
        <v>1097</v>
      </c>
      <c r="BE52" t="str">
        <f t="shared" si="92"/>
        <v>octatétracontagone</v>
      </c>
      <c r="BF52" t="str">
        <f t="shared" si="18"/>
        <v>x</v>
      </c>
      <c r="BG52">
        <f t="shared" si="19"/>
        <v>48</v>
      </c>
      <c r="BH52" t="str">
        <f t="shared" si="97"/>
        <v>octatétracontagone</v>
      </c>
      <c r="BI52" s="53" t="str">
        <f t="shared" si="41"/>
        <v xml:space="preserve">octatétracontagone ou </v>
      </c>
      <c r="BJ52" s="150" t="str">
        <f t="shared" si="42"/>
        <v>octatétracontagone</v>
      </c>
      <c r="BK52" s="146">
        <f t="shared" si="66"/>
        <v>48</v>
      </c>
      <c r="BL52" s="147">
        <f t="shared" si="20"/>
        <v>48</v>
      </c>
      <c r="BM52" t="str">
        <f t="shared" si="21"/>
        <v>octatétracontagone</v>
      </c>
      <c r="BN52" s="25">
        <f t="shared" si="22"/>
        <v>7.5</v>
      </c>
      <c r="BO52" t="str">
        <f t="shared" si="23"/>
        <v/>
      </c>
      <c r="BP52" t="str">
        <f t="shared" si="24"/>
        <v/>
      </c>
      <c r="BQ52" t="s">
        <v>989</v>
      </c>
      <c r="BR52" t="str">
        <f t="shared" si="25"/>
        <v>octatétracontagone</v>
      </c>
      <c r="BU52">
        <f t="shared" si="67"/>
        <v>48</v>
      </c>
      <c r="BV52" t="s">
        <v>866</v>
      </c>
      <c r="BW52" s="141" t="str">
        <f t="shared" si="99"/>
        <v>48 côtés</v>
      </c>
      <c r="BX52" t="s">
        <v>898</v>
      </c>
      <c r="BY52" t="s">
        <v>872</v>
      </c>
      <c r="BZ52" t="s">
        <v>915</v>
      </c>
      <c r="CA52" t="s">
        <v>870</v>
      </c>
      <c r="CC52" t="str">
        <f t="shared" si="98"/>
        <v>octatétracontagone</v>
      </c>
      <c r="CD52" s="147">
        <v>360</v>
      </c>
      <c r="CE52" s="179"/>
      <c r="CF52" s="179">
        <v>360</v>
      </c>
      <c r="CG52" t="s">
        <v>1064</v>
      </c>
      <c r="CH52" s="25">
        <v>1</v>
      </c>
      <c r="CI52" s="25"/>
      <c r="CJ52" s="147">
        <v>360</v>
      </c>
      <c r="CK52" t="str">
        <f t="shared" si="43"/>
        <v>hexatrihectocontagone</v>
      </c>
      <c r="CL52">
        <f t="shared" si="44"/>
        <v>1</v>
      </c>
      <c r="CM52" t="s">
        <v>1</v>
      </c>
      <c r="CN52" t="s">
        <v>16</v>
      </c>
      <c r="CO52">
        <f t="shared" si="45"/>
        <v>5.5555555555555558E-3</v>
      </c>
      <c r="CP52" t="s">
        <v>16</v>
      </c>
      <c r="CQ52">
        <f t="shared" si="46"/>
        <v>1.7453292519943295E-2</v>
      </c>
      <c r="CR52" t="s">
        <v>2</v>
      </c>
      <c r="CS52">
        <f t="shared" si="47"/>
        <v>2</v>
      </c>
      <c r="CT52">
        <f t="shared" si="48"/>
        <v>2</v>
      </c>
      <c r="CU52">
        <f t="shared" si="49"/>
        <v>1</v>
      </c>
      <c r="CV52">
        <v>360</v>
      </c>
      <c r="CW52">
        <f t="shared" si="50"/>
        <v>2</v>
      </c>
      <c r="CX52">
        <f t="shared" si="51"/>
        <v>360</v>
      </c>
      <c r="CZ52">
        <f t="shared" si="52"/>
        <v>72000</v>
      </c>
      <c r="DA52">
        <f t="shared" si="53"/>
        <v>12960000</v>
      </c>
      <c r="DB52">
        <f t="shared" si="54"/>
        <v>72000</v>
      </c>
      <c r="DD52">
        <f t="shared" si="26"/>
        <v>1</v>
      </c>
      <c r="DE52">
        <f t="shared" si="27"/>
        <v>180</v>
      </c>
      <c r="DG52" t="str">
        <f t="shared" si="55"/>
        <v>1°</v>
      </c>
      <c r="DH52" s="157">
        <v>360</v>
      </c>
      <c r="DJ52" t="s">
        <v>993</v>
      </c>
      <c r="DK52">
        <f t="shared" si="28"/>
        <v>1</v>
      </c>
      <c r="DL52" s="23" t="s">
        <v>17</v>
      </c>
      <c r="DM52">
        <f t="shared" si="29"/>
        <v>180</v>
      </c>
      <c r="DN52" t="s">
        <v>994</v>
      </c>
      <c r="DQ52" t="s">
        <v>993</v>
      </c>
      <c r="DR52">
        <f t="shared" si="56"/>
        <v>1</v>
      </c>
      <c r="DS52" s="23" t="s">
        <v>17</v>
      </c>
      <c r="DT52">
        <f t="shared" si="57"/>
        <v>180</v>
      </c>
      <c r="DU52" t="s">
        <v>994</v>
      </c>
      <c r="DV52" s="15" t="str">
        <f t="shared" si="30"/>
        <v xml:space="preserve"> π </v>
      </c>
      <c r="DW52" t="str">
        <f t="shared" si="31"/>
        <v/>
      </c>
      <c r="DX52" t="str">
        <f t="shared" si="32"/>
        <v/>
      </c>
      <c r="DY52" s="155" t="str">
        <f t="shared" si="58"/>
        <v/>
      </c>
      <c r="DZ52" s="15" t="s">
        <v>19</v>
      </c>
      <c r="EA52" s="15" t="str">
        <f t="shared" si="83"/>
        <v/>
      </c>
      <c r="EB52" s="154" t="str">
        <f t="shared" si="59"/>
        <v/>
      </c>
      <c r="EC52" s="15" t="str">
        <f t="shared" si="34"/>
        <v/>
      </c>
      <c r="ED52" s="15" t="s">
        <v>16</v>
      </c>
      <c r="EE52" s="15" t="str">
        <f t="shared" si="60"/>
        <v xml:space="preserve"> ( 1 / 180 )  π </v>
      </c>
      <c r="EF52" s="15" t="str">
        <f t="shared" si="35"/>
        <v xml:space="preserve"> ( 1 / 180 )  π </v>
      </c>
      <c r="EG52" s="15" t="s">
        <v>16</v>
      </c>
      <c r="EH52">
        <f t="shared" si="36"/>
        <v>5.5555555555555558E-3</v>
      </c>
      <c r="EI52" s="15" t="s">
        <v>15</v>
      </c>
      <c r="EJ52" s="15" t="s">
        <v>16</v>
      </c>
      <c r="EK52">
        <f t="shared" si="61"/>
        <v>1.7453292519943295E-2</v>
      </c>
      <c r="EM52">
        <f t="shared" si="62"/>
        <v>1.7453292519943295E-2</v>
      </c>
      <c r="EO52" t="str">
        <f t="shared" si="63"/>
        <v/>
      </c>
    </row>
    <row r="53" spans="2:145" ht="15.75" x14ac:dyDescent="0.25">
      <c r="D53" s="219">
        <v>1</v>
      </c>
      <c r="E53" t="s">
        <v>1110</v>
      </c>
      <c r="Y53" s="15" t="s">
        <v>114</v>
      </c>
      <c r="Z53" t="str">
        <f t="shared" si="79"/>
        <v>×</v>
      </c>
      <c r="AA53">
        <f t="shared" si="64"/>
        <v>49</v>
      </c>
      <c r="AB53">
        <v>360</v>
      </c>
      <c r="AC53">
        <f t="shared" si="12"/>
        <v>7.3469387755102042</v>
      </c>
      <c r="AD53">
        <f t="shared" si="39"/>
        <v>7</v>
      </c>
      <c r="AE53">
        <f t="shared" si="13"/>
        <v>0.34693877551020424</v>
      </c>
      <c r="AF53" t="str">
        <f t="shared" si="40"/>
        <v>0,3469387</v>
      </c>
      <c r="AG53">
        <f t="shared" si="14"/>
        <v>7.3469386999999999</v>
      </c>
      <c r="AH53">
        <f t="shared" si="15"/>
        <v>1</v>
      </c>
      <c r="AI53">
        <f t="shared" si="16"/>
        <v>49</v>
      </c>
      <c r="AJ53" t="s">
        <v>866</v>
      </c>
      <c r="AK53" t="s">
        <v>883</v>
      </c>
      <c r="AL53" t="s">
        <v>872</v>
      </c>
      <c r="AP53" t="s">
        <v>915</v>
      </c>
      <c r="AQ53" t="s">
        <v>870</v>
      </c>
      <c r="AV53" t="s">
        <v>915</v>
      </c>
      <c r="AW53" t="s">
        <v>978</v>
      </c>
      <c r="AX53" t="s">
        <v>883</v>
      </c>
      <c r="AZ53" t="s">
        <v>870</v>
      </c>
      <c r="BA53">
        <f t="shared" si="88"/>
        <v>49</v>
      </c>
      <c r="BB53" t="str">
        <f t="shared" si="96"/>
        <v>ennéatétracontagone</v>
      </c>
      <c r="BC53" t="s">
        <v>1097</v>
      </c>
      <c r="BE53" t="str">
        <f t="shared" si="92"/>
        <v>ennéatétracontagone</v>
      </c>
      <c r="BF53" t="str">
        <f t="shared" si="18"/>
        <v/>
      </c>
      <c r="BG53" t="str">
        <f t="shared" si="19"/>
        <v/>
      </c>
      <c r="BH53" t="str">
        <f t="shared" si="97"/>
        <v>ennéatétracontagone</v>
      </c>
      <c r="BI53" s="53" t="str">
        <f t="shared" si="41"/>
        <v xml:space="preserve">ennéatétracontagone ou </v>
      </c>
      <c r="BJ53" s="150" t="str">
        <f t="shared" si="42"/>
        <v>ennéatétracontagone</v>
      </c>
      <c r="BK53" s="146">
        <f t="shared" si="66"/>
        <v>49</v>
      </c>
      <c r="BL53" s="147" t="str">
        <f t="shared" si="20"/>
        <v/>
      </c>
      <c r="BM53" t="str">
        <f t="shared" si="21"/>
        <v/>
      </c>
      <c r="BN53" s="25" t="str">
        <f t="shared" si="22"/>
        <v/>
      </c>
      <c r="BO53" t="str">
        <f t="shared" si="23"/>
        <v>ennéatétracontagone</v>
      </c>
      <c r="BP53">
        <f t="shared" si="24"/>
        <v>7.3469387755102042</v>
      </c>
      <c r="BQ53" t="s">
        <v>989</v>
      </c>
      <c r="BR53" t="str">
        <f t="shared" si="25"/>
        <v>Polygone non régulier</v>
      </c>
      <c r="BU53">
        <f t="shared" si="67"/>
        <v>49</v>
      </c>
      <c r="BV53" t="s">
        <v>866</v>
      </c>
      <c r="BW53" s="141" t="str">
        <f t="shared" si="99"/>
        <v>49 côtés</v>
      </c>
      <c r="BX53" t="s">
        <v>883</v>
      </c>
      <c r="BY53" t="s">
        <v>872</v>
      </c>
      <c r="BZ53" t="s">
        <v>915</v>
      </c>
      <c r="CA53" t="s">
        <v>870</v>
      </c>
      <c r="CC53" t="str">
        <f t="shared" si="98"/>
        <v>ennéatétracontagone</v>
      </c>
      <c r="CF53" s="179" t="s">
        <v>982</v>
      </c>
      <c r="CG53" t="s">
        <v>982</v>
      </c>
      <c r="CH53" s="25" t="s">
        <v>982</v>
      </c>
      <c r="CI53" s="25"/>
      <c r="CJ53" s="147" t="s">
        <v>982</v>
      </c>
      <c r="CK53" t="s">
        <v>982</v>
      </c>
      <c r="DH53" s="157" t="s">
        <v>982</v>
      </c>
      <c r="DV53" s="15" t="str">
        <f>IF(CU53=1,pi,"")</f>
        <v/>
      </c>
      <c r="DZ53" s="15"/>
    </row>
    <row r="54" spans="2:145" ht="15.75" x14ac:dyDescent="0.25">
      <c r="D54" s="219">
        <f>D53+1</f>
        <v>2</v>
      </c>
      <c r="E54" t="s">
        <v>58</v>
      </c>
      <c r="F54"/>
      <c r="Y54" s="15" t="s">
        <v>114</v>
      </c>
      <c r="Z54" t="str">
        <f t="shared" si="79"/>
        <v/>
      </c>
      <c r="AA54">
        <f t="shared" si="64"/>
        <v>50</v>
      </c>
      <c r="AB54">
        <v>360</v>
      </c>
      <c r="AC54">
        <f t="shared" si="12"/>
        <v>7.2</v>
      </c>
      <c r="AD54">
        <f t="shared" si="39"/>
        <v>7</v>
      </c>
      <c r="AE54">
        <f t="shared" si="13"/>
        <v>0.20000000000000018</v>
      </c>
      <c r="AF54" t="str">
        <f t="shared" si="40"/>
        <v>0,2</v>
      </c>
      <c r="AG54">
        <f t="shared" si="14"/>
        <v>7.2</v>
      </c>
      <c r="AH54">
        <f t="shared" si="15"/>
        <v>0</v>
      </c>
      <c r="AI54">
        <f t="shared" si="16"/>
        <v>50</v>
      </c>
      <c r="AJ54" t="s">
        <v>866</v>
      </c>
      <c r="AL54" t="s">
        <v>875</v>
      </c>
      <c r="AP54" t="s">
        <v>915</v>
      </c>
      <c r="AQ54" t="str">
        <f>AQ43</f>
        <v>gone</v>
      </c>
      <c r="AV54" t="s">
        <v>915</v>
      </c>
      <c r="AW54" t="s">
        <v>978</v>
      </c>
      <c r="AZ54" t="str">
        <f>AZ43</f>
        <v>gone</v>
      </c>
      <c r="BA54">
        <f t="shared" si="88"/>
        <v>50</v>
      </c>
      <c r="BB54" t="str">
        <f t="shared" si="96"/>
        <v>pentacontagone</v>
      </c>
      <c r="BC54" t="s">
        <v>1097</v>
      </c>
      <c r="BE54" t="str">
        <f t="shared" si="92"/>
        <v>pentacontagone</v>
      </c>
      <c r="BF54" t="str">
        <f t="shared" si="18"/>
        <v>x</v>
      </c>
      <c r="BG54">
        <f t="shared" si="19"/>
        <v>50</v>
      </c>
      <c r="BH54" t="str">
        <f t="shared" si="97"/>
        <v>pentacontagone</v>
      </c>
      <c r="BI54" s="53" t="str">
        <f t="shared" si="41"/>
        <v xml:space="preserve">pentacontagone ou </v>
      </c>
      <c r="BJ54" s="150" t="str">
        <f t="shared" si="42"/>
        <v>pentacontagone</v>
      </c>
      <c r="BK54" s="146">
        <f t="shared" si="66"/>
        <v>50</v>
      </c>
      <c r="BL54" s="147">
        <f t="shared" si="20"/>
        <v>50</v>
      </c>
      <c r="BM54" t="str">
        <f t="shared" si="21"/>
        <v>pentacontagone</v>
      </c>
      <c r="BN54" s="25">
        <f t="shared" si="22"/>
        <v>7.2</v>
      </c>
      <c r="BO54" t="str">
        <f t="shared" si="23"/>
        <v/>
      </c>
      <c r="BP54" t="str">
        <f t="shared" si="24"/>
        <v/>
      </c>
      <c r="BQ54" t="s">
        <v>989</v>
      </c>
      <c r="BR54" t="str">
        <f t="shared" si="25"/>
        <v>pentacontagone</v>
      </c>
      <c r="BU54">
        <f>BU53+1</f>
        <v>50</v>
      </c>
      <c r="BV54" t="s">
        <v>866</v>
      </c>
      <c r="BW54" s="141" t="str">
        <f t="shared" si="99"/>
        <v>50 côtés</v>
      </c>
      <c r="BX54" t="s">
        <v>875</v>
      </c>
      <c r="BZ54" t="s">
        <v>915</v>
      </c>
      <c r="CA54" t="str">
        <f>CA43</f>
        <v>gone</v>
      </c>
      <c r="CC54" t="str">
        <f t="shared" si="98"/>
        <v>pentacontagone</v>
      </c>
      <c r="CF54" s="179" t="s">
        <v>982</v>
      </c>
      <c r="CG54" t="s">
        <v>982</v>
      </c>
      <c r="CH54" s="25" t="s">
        <v>982</v>
      </c>
      <c r="CI54" s="25"/>
      <c r="CJ54" s="147" t="s">
        <v>982</v>
      </c>
      <c r="CK54" t="s">
        <v>982</v>
      </c>
      <c r="DH54" s="157" t="s">
        <v>982</v>
      </c>
    </row>
    <row r="55" spans="2:145" ht="15.75" x14ac:dyDescent="0.25">
      <c r="D55" s="219">
        <f t="shared" ref="D55:D100" si="100">D54+1</f>
        <v>3</v>
      </c>
      <c r="E55" t="s">
        <v>59</v>
      </c>
      <c r="F55"/>
      <c r="Y55" s="15" t="s">
        <v>114</v>
      </c>
      <c r="Z55" t="str">
        <f t="shared" si="79"/>
        <v>×</v>
      </c>
      <c r="AA55">
        <f t="shared" si="64"/>
        <v>51</v>
      </c>
      <c r="AB55">
        <v>360</v>
      </c>
      <c r="AC55">
        <f t="shared" si="12"/>
        <v>7.0588235294117645</v>
      </c>
      <c r="AD55">
        <f t="shared" si="39"/>
        <v>7</v>
      </c>
      <c r="AE55">
        <f t="shared" si="13"/>
        <v>5.8823529411764497E-2</v>
      </c>
      <c r="AF55" t="str">
        <f t="shared" si="40"/>
        <v>0,0588235</v>
      </c>
      <c r="AG55">
        <f t="shared" si="14"/>
        <v>7.0588234999999999</v>
      </c>
      <c r="AH55">
        <f t="shared" si="15"/>
        <v>1</v>
      </c>
      <c r="AI55">
        <f t="shared" si="16"/>
        <v>51</v>
      </c>
      <c r="AJ55" t="s">
        <v>866</v>
      </c>
      <c r="AK55" t="s">
        <v>888</v>
      </c>
      <c r="AL55" t="s">
        <v>875</v>
      </c>
      <c r="AP55" t="s">
        <v>915</v>
      </c>
      <c r="AQ55" t="str">
        <f t="shared" ref="AQ55:AQ118" si="101">AQ44</f>
        <v>gone</v>
      </c>
      <c r="AV55" t="s">
        <v>915</v>
      </c>
      <c r="AW55" t="s">
        <v>978</v>
      </c>
      <c r="AX55" t="s">
        <v>888</v>
      </c>
      <c r="AZ55" t="str">
        <f t="shared" ref="AZ55:AZ118" si="102">AZ44</f>
        <v>gone</v>
      </c>
      <c r="BA55">
        <f t="shared" si="88"/>
        <v>51</v>
      </c>
      <c r="BB55" t="str">
        <f t="shared" si="96"/>
        <v>henpentacontagone</v>
      </c>
      <c r="BC55" t="s">
        <v>1097</v>
      </c>
      <c r="BE55" t="str">
        <f t="shared" si="92"/>
        <v>pentacontagone</v>
      </c>
      <c r="BF55" t="str">
        <f t="shared" si="18"/>
        <v/>
      </c>
      <c r="BG55" t="str">
        <f t="shared" si="19"/>
        <v/>
      </c>
      <c r="BH55" t="str">
        <f t="shared" si="97"/>
        <v>henpentacontagone</v>
      </c>
      <c r="BI55" s="53" t="str">
        <f t="shared" si="41"/>
        <v xml:space="preserve">henpentacontagone ou </v>
      </c>
      <c r="BJ55" s="150" t="str">
        <f t="shared" si="42"/>
        <v>pentacontagone</v>
      </c>
      <c r="BK55" s="146">
        <f t="shared" si="66"/>
        <v>51</v>
      </c>
      <c r="BL55" s="147" t="str">
        <f t="shared" si="20"/>
        <v/>
      </c>
      <c r="BM55" t="str">
        <f t="shared" si="21"/>
        <v/>
      </c>
      <c r="BN55" s="25" t="str">
        <f t="shared" si="22"/>
        <v/>
      </c>
      <c r="BO55" t="str">
        <f t="shared" si="23"/>
        <v>henpentacontagone</v>
      </c>
      <c r="BP55">
        <f t="shared" si="24"/>
        <v>7.0588235294117645</v>
      </c>
      <c r="BQ55" t="s">
        <v>989</v>
      </c>
      <c r="BR55" t="str">
        <f t="shared" si="25"/>
        <v>Polygone non régulier</v>
      </c>
      <c r="BU55">
        <v>50</v>
      </c>
      <c r="BV55" t="s">
        <v>866</v>
      </c>
      <c r="BW55" s="141" t="s">
        <v>957</v>
      </c>
      <c r="BX55" t="s">
        <v>875</v>
      </c>
      <c r="BZ55" t="s">
        <v>915</v>
      </c>
      <c r="CA55" t="str">
        <f>CA54</f>
        <v>gone</v>
      </c>
      <c r="CC55" t="s">
        <v>958</v>
      </c>
      <c r="CF55" s="179" t="s">
        <v>982</v>
      </c>
      <c r="CG55" t="s">
        <v>982</v>
      </c>
      <c r="CH55" s="25" t="s">
        <v>982</v>
      </c>
      <c r="CI55" s="25"/>
      <c r="CJ55" s="147" t="s">
        <v>982</v>
      </c>
      <c r="CK55" t="s">
        <v>982</v>
      </c>
      <c r="DH55" s="157" t="s">
        <v>982</v>
      </c>
    </row>
    <row r="56" spans="2:145" ht="15.75" x14ac:dyDescent="0.25">
      <c r="D56" s="219">
        <f t="shared" si="100"/>
        <v>4</v>
      </c>
      <c r="E56" t="s">
        <v>873</v>
      </c>
      <c r="F56"/>
      <c r="G56" t="s">
        <v>1101</v>
      </c>
      <c r="Y56" s="15" t="s">
        <v>114</v>
      </c>
      <c r="Z56" t="str">
        <f t="shared" si="79"/>
        <v>×</v>
      </c>
      <c r="AA56">
        <f t="shared" si="64"/>
        <v>52</v>
      </c>
      <c r="AB56">
        <v>360</v>
      </c>
      <c r="AC56">
        <f t="shared" si="12"/>
        <v>6.9230769230769234</v>
      </c>
      <c r="AD56">
        <f t="shared" si="39"/>
        <v>6</v>
      </c>
      <c r="AE56">
        <f t="shared" si="13"/>
        <v>0.92307692307692335</v>
      </c>
      <c r="AF56" t="str">
        <f t="shared" si="40"/>
        <v>0,9230769</v>
      </c>
      <c r="AG56">
        <f t="shared" si="14"/>
        <v>6.9230768999999999</v>
      </c>
      <c r="AH56">
        <f t="shared" si="15"/>
        <v>1</v>
      </c>
      <c r="AI56">
        <f t="shared" si="16"/>
        <v>52</v>
      </c>
      <c r="AJ56" t="s">
        <v>866</v>
      </c>
      <c r="AK56" t="s">
        <v>890</v>
      </c>
      <c r="AL56" t="s">
        <v>875</v>
      </c>
      <c r="AP56" t="s">
        <v>915</v>
      </c>
      <c r="AQ56" t="str">
        <f t="shared" si="101"/>
        <v>gone</v>
      </c>
      <c r="AV56" t="s">
        <v>915</v>
      </c>
      <c r="AW56" t="s">
        <v>978</v>
      </c>
      <c r="AX56" t="s">
        <v>890</v>
      </c>
      <c r="AZ56" t="str">
        <f t="shared" si="102"/>
        <v>gone</v>
      </c>
      <c r="BA56">
        <f t="shared" si="88"/>
        <v>52</v>
      </c>
      <c r="BB56" t="str">
        <f t="shared" si="96"/>
        <v>dopentacontagone</v>
      </c>
      <c r="BC56" t="s">
        <v>1097</v>
      </c>
      <c r="BE56" t="str">
        <f t="shared" si="92"/>
        <v>hexacontagone</v>
      </c>
      <c r="BF56" t="str">
        <f t="shared" si="18"/>
        <v/>
      </c>
      <c r="BG56" t="str">
        <f t="shared" si="19"/>
        <v/>
      </c>
      <c r="BH56" t="str">
        <f t="shared" si="97"/>
        <v>dopentacontagone</v>
      </c>
      <c r="BI56" s="53" t="str">
        <f t="shared" si="41"/>
        <v xml:space="preserve">dopentacontagone ou </v>
      </c>
      <c r="BJ56" s="150" t="str">
        <f t="shared" si="42"/>
        <v>hexacontagone</v>
      </c>
      <c r="BK56" s="146">
        <f t="shared" si="66"/>
        <v>52</v>
      </c>
      <c r="BL56" s="147" t="str">
        <f t="shared" si="20"/>
        <v/>
      </c>
      <c r="BM56" t="str">
        <f t="shared" si="21"/>
        <v/>
      </c>
      <c r="BN56" s="25" t="str">
        <f t="shared" si="22"/>
        <v/>
      </c>
      <c r="BO56" t="str">
        <f t="shared" si="23"/>
        <v>dopentacontagone</v>
      </c>
      <c r="BP56">
        <f t="shared" si="24"/>
        <v>6.9230769230769234</v>
      </c>
      <c r="BQ56" t="s">
        <v>989</v>
      </c>
      <c r="BR56" t="str">
        <f t="shared" si="25"/>
        <v>Polygone non régulier</v>
      </c>
      <c r="BU56">
        <v>60</v>
      </c>
      <c r="BV56" t="s">
        <v>866</v>
      </c>
      <c r="BW56" s="141" t="s">
        <v>959</v>
      </c>
      <c r="BX56" t="s">
        <v>877</v>
      </c>
      <c r="BZ56" t="s">
        <v>915</v>
      </c>
      <c r="CA56" t="str">
        <f t="shared" si="73"/>
        <v>gone</v>
      </c>
      <c r="CC56" t="s">
        <v>960</v>
      </c>
      <c r="CF56" s="179" t="s">
        <v>982</v>
      </c>
      <c r="CG56" t="s">
        <v>982</v>
      </c>
      <c r="CH56" s="25" t="s">
        <v>982</v>
      </c>
      <c r="CI56" s="25"/>
      <c r="CJ56" s="147" t="s">
        <v>982</v>
      </c>
      <c r="CK56" t="s">
        <v>982</v>
      </c>
      <c r="DH56" s="157" t="s">
        <v>982</v>
      </c>
    </row>
    <row r="57" spans="2:145" ht="15.75" x14ac:dyDescent="0.25">
      <c r="D57" s="219">
        <f t="shared" si="100"/>
        <v>5</v>
      </c>
      <c r="E57" t="s">
        <v>60</v>
      </c>
      <c r="F57"/>
      <c r="Y57" s="15" t="s">
        <v>114</v>
      </c>
      <c r="Z57" t="str">
        <f t="shared" si="79"/>
        <v>×</v>
      </c>
      <c r="AA57">
        <f t="shared" si="64"/>
        <v>53</v>
      </c>
      <c r="AB57">
        <v>360</v>
      </c>
      <c r="AC57">
        <f t="shared" si="12"/>
        <v>6.7924528301886795</v>
      </c>
      <c r="AD57">
        <f t="shared" si="39"/>
        <v>6</v>
      </c>
      <c r="AE57">
        <f t="shared" si="13"/>
        <v>0.79245283018867951</v>
      </c>
      <c r="AF57" t="str">
        <f t="shared" si="40"/>
        <v>0,7924528</v>
      </c>
      <c r="AG57">
        <f t="shared" si="14"/>
        <v>6.7924527999999995</v>
      </c>
      <c r="AH57">
        <f t="shared" si="15"/>
        <v>1</v>
      </c>
      <c r="AI57">
        <f t="shared" si="16"/>
        <v>53</v>
      </c>
      <c r="AJ57" t="s">
        <v>866</v>
      </c>
      <c r="AK57" t="s">
        <v>869</v>
      </c>
      <c r="AL57" t="s">
        <v>875</v>
      </c>
      <c r="AP57" t="s">
        <v>915</v>
      </c>
      <c r="AQ57" t="str">
        <f t="shared" si="101"/>
        <v>gone</v>
      </c>
      <c r="AV57" t="s">
        <v>915</v>
      </c>
      <c r="AW57" t="s">
        <v>978</v>
      </c>
      <c r="AX57" t="s">
        <v>869</v>
      </c>
      <c r="AZ57" t="str">
        <f t="shared" si="102"/>
        <v>gone</v>
      </c>
      <c r="BA57">
        <f t="shared" si="88"/>
        <v>53</v>
      </c>
      <c r="BB57" t="str">
        <f t="shared" si="96"/>
        <v>tripentacontagone</v>
      </c>
      <c r="BC57" t="s">
        <v>1097</v>
      </c>
      <c r="BE57" t="str">
        <f t="shared" si="92"/>
        <v>heptacontagone</v>
      </c>
      <c r="BF57" t="str">
        <f t="shared" si="18"/>
        <v/>
      </c>
      <c r="BG57" t="str">
        <f t="shared" si="19"/>
        <v/>
      </c>
      <c r="BH57" t="str">
        <f t="shared" si="97"/>
        <v>tripentacontagone</v>
      </c>
      <c r="BI57" s="53" t="str">
        <f t="shared" si="41"/>
        <v xml:space="preserve">tripentacontagone ou </v>
      </c>
      <c r="BJ57" s="150" t="str">
        <f t="shared" si="42"/>
        <v>heptacontagone</v>
      </c>
      <c r="BK57" s="146">
        <f t="shared" si="66"/>
        <v>53</v>
      </c>
      <c r="BL57" s="147" t="str">
        <f t="shared" si="20"/>
        <v/>
      </c>
      <c r="BM57" t="str">
        <f t="shared" si="21"/>
        <v/>
      </c>
      <c r="BN57" s="25" t="str">
        <f t="shared" si="22"/>
        <v/>
      </c>
      <c r="BO57" t="str">
        <f t="shared" si="23"/>
        <v>tripentacontagone</v>
      </c>
      <c r="BP57">
        <f t="shared" si="24"/>
        <v>6.7924528301886795</v>
      </c>
      <c r="BQ57" t="s">
        <v>989</v>
      </c>
      <c r="BR57" t="str">
        <f t="shared" si="25"/>
        <v>Polygone non régulier</v>
      </c>
      <c r="BU57">
        <v>70</v>
      </c>
      <c r="BV57" t="s">
        <v>866</v>
      </c>
      <c r="BW57" s="141" t="s">
        <v>925</v>
      </c>
      <c r="BZ57" t="s">
        <v>915</v>
      </c>
      <c r="CA57" t="str">
        <f t="shared" si="73"/>
        <v>gone</v>
      </c>
      <c r="CC57" t="s">
        <v>926</v>
      </c>
      <c r="CF57" s="179" t="s">
        <v>982</v>
      </c>
      <c r="CG57" t="s">
        <v>982</v>
      </c>
      <c r="CH57" s="25" t="s">
        <v>982</v>
      </c>
      <c r="CI57" s="25"/>
      <c r="CJ57" s="147" t="s">
        <v>982</v>
      </c>
      <c r="CK57" t="s">
        <v>982</v>
      </c>
      <c r="DH57" s="157" t="s">
        <v>982</v>
      </c>
    </row>
    <row r="58" spans="2:145" ht="15.75" x14ac:dyDescent="0.25">
      <c r="D58" s="219">
        <f t="shared" si="100"/>
        <v>6</v>
      </c>
      <c r="E58" t="s">
        <v>61</v>
      </c>
      <c r="F58"/>
      <c r="Y58" s="15" t="s">
        <v>114</v>
      </c>
      <c r="Z58" t="str">
        <f t="shared" si="79"/>
        <v>×</v>
      </c>
      <c r="AA58">
        <f t="shared" si="64"/>
        <v>54</v>
      </c>
      <c r="AB58">
        <v>360</v>
      </c>
      <c r="AC58">
        <f t="shared" si="12"/>
        <v>6.666666666666667</v>
      </c>
      <c r="AD58">
        <f t="shared" si="39"/>
        <v>6</v>
      </c>
      <c r="AE58">
        <f t="shared" si="13"/>
        <v>0.66666666666666696</v>
      </c>
      <c r="AF58" t="str">
        <f t="shared" si="40"/>
        <v>0,6666666</v>
      </c>
      <c r="AG58">
        <f t="shared" si="14"/>
        <v>6.6666666000000001</v>
      </c>
      <c r="AH58">
        <f t="shared" si="15"/>
        <v>1</v>
      </c>
      <c r="AI58">
        <f t="shared" si="16"/>
        <v>54</v>
      </c>
      <c r="AJ58" t="s">
        <v>866</v>
      </c>
      <c r="AK58" t="s">
        <v>872</v>
      </c>
      <c r="AL58" t="s">
        <v>875</v>
      </c>
      <c r="AP58" t="s">
        <v>915</v>
      </c>
      <c r="AQ58" t="str">
        <f t="shared" si="101"/>
        <v>gone</v>
      </c>
      <c r="AV58" t="s">
        <v>915</v>
      </c>
      <c r="AW58" t="s">
        <v>978</v>
      </c>
      <c r="AX58" t="s">
        <v>872</v>
      </c>
      <c r="AZ58" t="str">
        <f t="shared" si="102"/>
        <v>gone</v>
      </c>
      <c r="BA58">
        <f t="shared" si="88"/>
        <v>54</v>
      </c>
      <c r="BB58" t="str">
        <f t="shared" si="96"/>
        <v>tétrapentacontagone</v>
      </c>
      <c r="BC58" t="s">
        <v>1097</v>
      </c>
      <c r="BE58" t="str">
        <f t="shared" si="92"/>
        <v>octacontagone</v>
      </c>
      <c r="BF58" t="str">
        <f t="shared" si="18"/>
        <v/>
      </c>
      <c r="BG58" t="str">
        <f t="shared" si="19"/>
        <v/>
      </c>
      <c r="BH58" t="str">
        <f t="shared" si="97"/>
        <v>tétrapentacontagone</v>
      </c>
      <c r="BI58" s="53" t="str">
        <f t="shared" si="41"/>
        <v xml:space="preserve">tétrapentacontagone ou </v>
      </c>
      <c r="BJ58" s="150" t="str">
        <f t="shared" si="42"/>
        <v>octacontagone</v>
      </c>
      <c r="BK58" s="146">
        <f t="shared" si="66"/>
        <v>54</v>
      </c>
      <c r="BL58" s="147" t="str">
        <f t="shared" si="20"/>
        <v/>
      </c>
      <c r="BM58" t="str">
        <f t="shared" si="21"/>
        <v/>
      </c>
      <c r="BN58" s="25" t="str">
        <f t="shared" si="22"/>
        <v/>
      </c>
      <c r="BO58" t="str">
        <f t="shared" si="23"/>
        <v>tétrapentacontagone</v>
      </c>
      <c r="BP58">
        <f t="shared" si="24"/>
        <v>6.666666666666667</v>
      </c>
      <c r="BQ58" t="s">
        <v>989</v>
      </c>
      <c r="BR58" t="str">
        <f t="shared" si="25"/>
        <v>Polygone non régulier</v>
      </c>
      <c r="BU58">
        <v>80</v>
      </c>
      <c r="BV58" t="s">
        <v>866</v>
      </c>
      <c r="BW58" s="141" t="s">
        <v>927</v>
      </c>
      <c r="BZ58" t="s">
        <v>915</v>
      </c>
      <c r="CA58" t="str">
        <f t="shared" si="73"/>
        <v>gone</v>
      </c>
      <c r="CC58" t="s">
        <v>928</v>
      </c>
      <c r="CF58" s="179" t="s">
        <v>982</v>
      </c>
      <c r="CG58" t="s">
        <v>982</v>
      </c>
      <c r="CH58" s="25" t="s">
        <v>982</v>
      </c>
      <c r="CI58" s="25"/>
      <c r="CJ58" s="147" t="s">
        <v>982</v>
      </c>
      <c r="CK58" t="s">
        <v>982</v>
      </c>
      <c r="DH58" s="157" t="s">
        <v>982</v>
      </c>
    </row>
    <row r="59" spans="2:145" ht="15.75" x14ac:dyDescent="0.25">
      <c r="D59" s="219">
        <f t="shared" si="100"/>
        <v>7</v>
      </c>
      <c r="E59" t="s">
        <v>57</v>
      </c>
      <c r="F59"/>
      <c r="Y59" s="15" t="s">
        <v>114</v>
      </c>
      <c r="Z59" t="str">
        <f t="shared" si="79"/>
        <v>×</v>
      </c>
      <c r="AA59">
        <f t="shared" si="64"/>
        <v>55</v>
      </c>
      <c r="AB59">
        <v>360</v>
      </c>
      <c r="AC59">
        <f t="shared" si="12"/>
        <v>6.5454545454545459</v>
      </c>
      <c r="AD59">
        <f t="shared" si="39"/>
        <v>6</v>
      </c>
      <c r="AE59">
        <f t="shared" si="13"/>
        <v>0.54545454545454586</v>
      </c>
      <c r="AF59" t="str">
        <f t="shared" si="40"/>
        <v>0,5454545</v>
      </c>
      <c r="AG59">
        <f t="shared" si="14"/>
        <v>6.5454545</v>
      </c>
      <c r="AH59">
        <f t="shared" si="15"/>
        <v>1</v>
      </c>
      <c r="AI59">
        <f t="shared" si="16"/>
        <v>55</v>
      </c>
      <c r="AJ59" t="s">
        <v>866</v>
      </c>
      <c r="AK59" t="s">
        <v>875</v>
      </c>
      <c r="AL59" t="s">
        <v>875</v>
      </c>
      <c r="AP59" t="s">
        <v>915</v>
      </c>
      <c r="AQ59" t="str">
        <f t="shared" si="101"/>
        <v>gone</v>
      </c>
      <c r="AV59" t="s">
        <v>915</v>
      </c>
      <c r="AW59" t="s">
        <v>978</v>
      </c>
      <c r="AX59" t="s">
        <v>875</v>
      </c>
      <c r="AZ59" t="str">
        <f t="shared" si="102"/>
        <v>gone</v>
      </c>
      <c r="BA59">
        <f t="shared" si="88"/>
        <v>55</v>
      </c>
      <c r="BB59" t="str">
        <f t="shared" si="96"/>
        <v>pentapentacontagone</v>
      </c>
      <c r="BC59" t="s">
        <v>1097</v>
      </c>
      <c r="BE59" t="str">
        <f t="shared" si="92"/>
        <v>ennéacontagone</v>
      </c>
      <c r="BF59" t="str">
        <f t="shared" si="18"/>
        <v/>
      </c>
      <c r="BG59" t="str">
        <f t="shared" si="19"/>
        <v/>
      </c>
      <c r="BH59" t="str">
        <f t="shared" si="97"/>
        <v>pentapentacontagone</v>
      </c>
      <c r="BI59" s="53" t="str">
        <f t="shared" si="41"/>
        <v xml:space="preserve">pentapentacontagone ou </v>
      </c>
      <c r="BJ59" s="150" t="str">
        <f t="shared" si="42"/>
        <v>ennéacontagone</v>
      </c>
      <c r="BK59" s="146">
        <f t="shared" si="66"/>
        <v>55</v>
      </c>
      <c r="BL59" s="147" t="str">
        <f t="shared" si="20"/>
        <v/>
      </c>
      <c r="BM59" t="str">
        <f t="shared" si="21"/>
        <v/>
      </c>
      <c r="BN59" s="25" t="str">
        <f t="shared" si="22"/>
        <v/>
      </c>
      <c r="BO59" t="str">
        <f t="shared" si="23"/>
        <v>pentapentacontagone</v>
      </c>
      <c r="BP59">
        <f t="shared" si="24"/>
        <v>6.5454545454545459</v>
      </c>
      <c r="BQ59" t="s">
        <v>989</v>
      </c>
      <c r="BR59" t="str">
        <f t="shared" si="25"/>
        <v>Polygone non régulier</v>
      </c>
      <c r="BU59">
        <v>90</v>
      </c>
      <c r="BV59" t="s">
        <v>866</v>
      </c>
      <c r="BW59" s="141" t="s">
        <v>929</v>
      </c>
      <c r="BZ59" t="s">
        <v>915</v>
      </c>
      <c r="CA59" t="str">
        <f t="shared" si="73"/>
        <v>gone</v>
      </c>
      <c r="CC59" t="s">
        <v>930</v>
      </c>
      <c r="CF59" s="179" t="s">
        <v>982</v>
      </c>
      <c r="CG59" t="s">
        <v>982</v>
      </c>
      <c r="CH59" s="25" t="s">
        <v>982</v>
      </c>
      <c r="CI59" s="25"/>
      <c r="CJ59" s="147" t="s">
        <v>982</v>
      </c>
      <c r="CK59" t="s">
        <v>982</v>
      </c>
      <c r="DH59" s="157" t="s">
        <v>982</v>
      </c>
    </row>
    <row r="60" spans="2:145" ht="15.75" x14ac:dyDescent="0.25">
      <c r="D60" s="219">
        <f t="shared" si="100"/>
        <v>8</v>
      </c>
      <c r="E60" t="s">
        <v>62</v>
      </c>
      <c r="F60"/>
      <c r="Y60" s="15" t="s">
        <v>114</v>
      </c>
      <c r="Z60" t="str">
        <f t="shared" si="79"/>
        <v>×</v>
      </c>
      <c r="AA60">
        <f t="shared" si="64"/>
        <v>56</v>
      </c>
      <c r="AB60">
        <v>360</v>
      </c>
      <c r="AC60">
        <f t="shared" si="12"/>
        <v>6.4285714285714288</v>
      </c>
      <c r="AD60">
        <f t="shared" si="39"/>
        <v>6</v>
      </c>
      <c r="AE60">
        <f t="shared" si="13"/>
        <v>0.42857142857142883</v>
      </c>
      <c r="AF60" t="str">
        <f t="shared" si="40"/>
        <v>0,4285714</v>
      </c>
      <c r="AG60">
        <f t="shared" si="14"/>
        <v>6.4285714</v>
      </c>
      <c r="AH60">
        <f t="shared" si="15"/>
        <v>1</v>
      </c>
      <c r="AI60">
        <f t="shared" si="16"/>
        <v>56</v>
      </c>
      <c r="AJ60" t="s">
        <v>866</v>
      </c>
      <c r="AK60" t="s">
        <v>877</v>
      </c>
      <c r="AL60" t="s">
        <v>875</v>
      </c>
      <c r="AP60" t="s">
        <v>915</v>
      </c>
      <c r="AQ60" t="str">
        <f t="shared" si="101"/>
        <v>gone</v>
      </c>
      <c r="AV60" t="s">
        <v>915</v>
      </c>
      <c r="AW60" t="s">
        <v>978</v>
      </c>
      <c r="AX60" t="s">
        <v>877</v>
      </c>
      <c r="AZ60" t="str">
        <f t="shared" si="102"/>
        <v>gone</v>
      </c>
      <c r="BA60">
        <f t="shared" si="88"/>
        <v>56</v>
      </c>
      <c r="BB60" t="str">
        <f t="shared" si="96"/>
        <v>hexapentacontagone</v>
      </c>
      <c r="BC60" t="s">
        <v>1097</v>
      </c>
      <c r="BE60" t="str">
        <f t="shared" si="92"/>
        <v>hectogone ou hécatontagone</v>
      </c>
      <c r="BF60" t="str">
        <f t="shared" si="18"/>
        <v/>
      </c>
      <c r="BG60" t="str">
        <f t="shared" si="19"/>
        <v/>
      </c>
      <c r="BH60" t="str">
        <f t="shared" si="97"/>
        <v>hexapentacontagone</v>
      </c>
      <c r="BI60" s="53" t="str">
        <f t="shared" si="41"/>
        <v xml:space="preserve">hexapentacontagone ou </v>
      </c>
      <c r="BJ60" s="150" t="str">
        <f t="shared" si="42"/>
        <v>hectogone ou hécatontagone</v>
      </c>
      <c r="BK60" s="146">
        <f t="shared" si="66"/>
        <v>56</v>
      </c>
      <c r="BL60" s="147" t="str">
        <f t="shared" si="20"/>
        <v/>
      </c>
      <c r="BM60" t="str">
        <f t="shared" si="21"/>
        <v/>
      </c>
      <c r="BN60" s="25" t="str">
        <f t="shared" si="22"/>
        <v/>
      </c>
      <c r="BO60" t="str">
        <f t="shared" si="23"/>
        <v>hexapentacontagone</v>
      </c>
      <c r="BP60">
        <f t="shared" si="24"/>
        <v>6.4285714285714288</v>
      </c>
      <c r="BQ60" t="s">
        <v>989</v>
      </c>
      <c r="BR60" t="str">
        <f t="shared" si="25"/>
        <v>Polygone non régulier</v>
      </c>
      <c r="BU60">
        <v>100</v>
      </c>
      <c r="BV60" t="s">
        <v>866</v>
      </c>
      <c r="BW60" s="141" t="s">
        <v>931</v>
      </c>
      <c r="BX60" t="s">
        <v>932</v>
      </c>
      <c r="BZ60" t="s">
        <v>933</v>
      </c>
      <c r="CA60" t="str">
        <f t="shared" si="73"/>
        <v>gone</v>
      </c>
      <c r="CC60" t="s">
        <v>934</v>
      </c>
      <c r="CF60" s="179" t="s">
        <v>982</v>
      </c>
      <c r="CG60" t="s">
        <v>982</v>
      </c>
      <c r="CH60" s="25" t="s">
        <v>982</v>
      </c>
      <c r="CI60" s="25"/>
      <c r="CJ60" s="147" t="s">
        <v>982</v>
      </c>
      <c r="CK60" t="s">
        <v>982</v>
      </c>
      <c r="DH60" s="157" t="s">
        <v>982</v>
      </c>
    </row>
    <row r="61" spans="2:145" ht="15.75" x14ac:dyDescent="0.25">
      <c r="D61" s="219">
        <f t="shared" si="100"/>
        <v>9</v>
      </c>
      <c r="E61" t="s">
        <v>884</v>
      </c>
      <c r="Y61" s="15" t="s">
        <v>114</v>
      </c>
      <c r="Z61" t="str">
        <f t="shared" si="79"/>
        <v>×</v>
      </c>
      <c r="AA61">
        <f t="shared" si="64"/>
        <v>57</v>
      </c>
      <c r="AB61">
        <v>360</v>
      </c>
      <c r="AC61">
        <f t="shared" si="12"/>
        <v>6.3157894736842106</v>
      </c>
      <c r="AD61">
        <f t="shared" si="39"/>
        <v>6</v>
      </c>
      <c r="AE61">
        <f t="shared" si="13"/>
        <v>0.31578947368421062</v>
      </c>
      <c r="AF61" t="str">
        <f t="shared" si="40"/>
        <v>0,3157894</v>
      </c>
      <c r="AG61">
        <f t="shared" si="14"/>
        <v>6.3157893999999999</v>
      </c>
      <c r="AH61">
        <f t="shared" si="15"/>
        <v>1</v>
      </c>
      <c r="AI61">
        <f t="shared" si="16"/>
        <v>57</v>
      </c>
      <c r="AJ61" t="s">
        <v>866</v>
      </c>
      <c r="AK61" t="s">
        <v>879</v>
      </c>
      <c r="AL61" t="s">
        <v>875</v>
      </c>
      <c r="AP61" t="s">
        <v>915</v>
      </c>
      <c r="AQ61" t="str">
        <f t="shared" si="101"/>
        <v>gone</v>
      </c>
      <c r="AV61" t="s">
        <v>915</v>
      </c>
      <c r="AW61" t="s">
        <v>978</v>
      </c>
      <c r="AX61" t="s">
        <v>879</v>
      </c>
      <c r="AZ61" t="str">
        <f t="shared" si="102"/>
        <v>gone</v>
      </c>
      <c r="BA61">
        <f t="shared" si="88"/>
        <v>57</v>
      </c>
      <c r="BB61" t="str">
        <f t="shared" si="96"/>
        <v>heptapentacontagone</v>
      </c>
      <c r="BC61" t="s">
        <v>1097</v>
      </c>
      <c r="BE61" t="str">
        <f t="shared" si="92"/>
        <v>dihectogone</v>
      </c>
      <c r="BF61" t="str">
        <f t="shared" si="18"/>
        <v/>
      </c>
      <c r="BG61" t="str">
        <f t="shared" si="19"/>
        <v/>
      </c>
      <c r="BH61" t="str">
        <f t="shared" si="97"/>
        <v>heptapentacontagone</v>
      </c>
      <c r="BI61" s="53" t="str">
        <f t="shared" si="41"/>
        <v xml:space="preserve">heptapentacontagone ou </v>
      </c>
      <c r="BJ61" s="150" t="str">
        <f t="shared" si="42"/>
        <v>dihectogone</v>
      </c>
      <c r="BK61" s="146">
        <f t="shared" si="66"/>
        <v>57</v>
      </c>
      <c r="BL61" s="147" t="str">
        <f t="shared" si="20"/>
        <v/>
      </c>
      <c r="BM61" t="str">
        <f t="shared" si="21"/>
        <v/>
      </c>
      <c r="BN61" s="25" t="str">
        <f t="shared" si="22"/>
        <v/>
      </c>
      <c r="BO61" t="str">
        <f t="shared" si="23"/>
        <v>heptapentacontagone</v>
      </c>
      <c r="BP61">
        <f t="shared" si="24"/>
        <v>6.3157894736842106</v>
      </c>
      <c r="BQ61" t="s">
        <v>989</v>
      </c>
      <c r="BR61" t="str">
        <f t="shared" si="25"/>
        <v>Polygone non régulier</v>
      </c>
      <c r="BU61">
        <v>200</v>
      </c>
      <c r="BV61" t="s">
        <v>866</v>
      </c>
      <c r="BW61" s="141" t="s">
        <v>935</v>
      </c>
      <c r="BZ61" t="s">
        <v>915</v>
      </c>
      <c r="CA61" t="str">
        <f t="shared" si="73"/>
        <v>gone</v>
      </c>
      <c r="CC61" t="s">
        <v>936</v>
      </c>
      <c r="CF61" s="179" t="s">
        <v>982</v>
      </c>
      <c r="CG61" t="s">
        <v>982</v>
      </c>
      <c r="CH61" s="25" t="s">
        <v>982</v>
      </c>
      <c r="CI61" s="25"/>
      <c r="CJ61" s="147" t="s">
        <v>982</v>
      </c>
      <c r="CK61" t="s">
        <v>982</v>
      </c>
      <c r="DH61" s="157" t="s">
        <v>982</v>
      </c>
    </row>
    <row r="62" spans="2:145" ht="15.75" x14ac:dyDescent="0.25">
      <c r="D62" s="219">
        <f t="shared" si="100"/>
        <v>10</v>
      </c>
      <c r="E62" t="s">
        <v>63</v>
      </c>
      <c r="Y62" s="15" t="s">
        <v>114</v>
      </c>
      <c r="Z62" t="str">
        <f t="shared" si="79"/>
        <v>×</v>
      </c>
      <c r="AA62">
        <f t="shared" si="64"/>
        <v>58</v>
      </c>
      <c r="AB62">
        <v>360</v>
      </c>
      <c r="AC62">
        <f t="shared" si="12"/>
        <v>6.2068965517241379</v>
      </c>
      <c r="AD62">
        <f t="shared" si="39"/>
        <v>6</v>
      </c>
      <c r="AE62">
        <f t="shared" si="13"/>
        <v>0.2068965517241379</v>
      </c>
      <c r="AF62" t="str">
        <f t="shared" si="40"/>
        <v>0,2068965</v>
      </c>
      <c r="AG62">
        <f t="shared" si="14"/>
        <v>6.2068965</v>
      </c>
      <c r="AH62">
        <f t="shared" si="15"/>
        <v>1</v>
      </c>
      <c r="AI62">
        <f t="shared" si="16"/>
        <v>58</v>
      </c>
      <c r="AJ62" t="s">
        <v>866</v>
      </c>
      <c r="AK62" t="s">
        <v>898</v>
      </c>
      <c r="AL62" t="s">
        <v>875</v>
      </c>
      <c r="AP62" t="s">
        <v>915</v>
      </c>
      <c r="AQ62" t="str">
        <f t="shared" si="101"/>
        <v>gone</v>
      </c>
      <c r="AV62" t="s">
        <v>915</v>
      </c>
      <c r="AW62" t="s">
        <v>978</v>
      </c>
      <c r="AX62" t="s">
        <v>898</v>
      </c>
      <c r="AZ62" t="str">
        <f t="shared" si="102"/>
        <v>gone</v>
      </c>
      <c r="BA62">
        <f t="shared" si="88"/>
        <v>58</v>
      </c>
      <c r="BB62" t="str">
        <f t="shared" si="96"/>
        <v>octapentacontagone</v>
      </c>
      <c r="BC62" t="s">
        <v>1097</v>
      </c>
      <c r="BE62" t="str">
        <f t="shared" si="92"/>
        <v>trihectogone</v>
      </c>
      <c r="BF62" t="str">
        <f t="shared" si="18"/>
        <v/>
      </c>
      <c r="BG62" t="str">
        <f t="shared" si="19"/>
        <v/>
      </c>
      <c r="BH62" t="str">
        <f t="shared" si="97"/>
        <v>octapentacontagone</v>
      </c>
      <c r="BI62" s="53" t="str">
        <f t="shared" si="41"/>
        <v xml:space="preserve">octapentacontagone ou </v>
      </c>
      <c r="BJ62" s="150" t="str">
        <f t="shared" si="42"/>
        <v>trihectogone</v>
      </c>
      <c r="BK62" s="146">
        <f t="shared" si="66"/>
        <v>58</v>
      </c>
      <c r="BL62" s="147" t="str">
        <f t="shared" si="20"/>
        <v/>
      </c>
      <c r="BM62" t="str">
        <f t="shared" si="21"/>
        <v/>
      </c>
      <c r="BN62" s="25" t="str">
        <f t="shared" si="22"/>
        <v/>
      </c>
      <c r="BO62" t="str">
        <f t="shared" si="23"/>
        <v>octapentacontagone</v>
      </c>
      <c r="BP62">
        <f t="shared" si="24"/>
        <v>6.2068965517241379</v>
      </c>
      <c r="BQ62" t="s">
        <v>989</v>
      </c>
      <c r="BR62" t="str">
        <f t="shared" si="25"/>
        <v>Polygone non régulier</v>
      </c>
      <c r="BU62">
        <v>300</v>
      </c>
      <c r="BV62" t="s">
        <v>866</v>
      </c>
      <c r="BW62" s="141" t="s">
        <v>937</v>
      </c>
      <c r="BZ62" t="s">
        <v>915</v>
      </c>
      <c r="CA62" t="str">
        <f t="shared" si="73"/>
        <v>gone</v>
      </c>
      <c r="CC62" t="s">
        <v>938</v>
      </c>
      <c r="CF62" s="179" t="s">
        <v>982</v>
      </c>
      <c r="CG62" t="s">
        <v>982</v>
      </c>
      <c r="CH62" s="25" t="s">
        <v>982</v>
      </c>
      <c r="CI62" s="25"/>
      <c r="CJ62" s="147" t="s">
        <v>982</v>
      </c>
      <c r="CK62" t="s">
        <v>982</v>
      </c>
      <c r="DH62" s="157" t="s">
        <v>982</v>
      </c>
    </row>
    <row r="63" spans="2:145" ht="15.75" x14ac:dyDescent="0.25">
      <c r="D63" s="219">
        <f t="shared" si="100"/>
        <v>11</v>
      </c>
      <c r="E63" t="s">
        <v>64</v>
      </c>
      <c r="Y63" s="15" t="s">
        <v>114</v>
      </c>
      <c r="Z63" t="str">
        <f t="shared" si="79"/>
        <v>×</v>
      </c>
      <c r="AA63">
        <f t="shared" si="64"/>
        <v>59</v>
      </c>
      <c r="AB63">
        <v>360</v>
      </c>
      <c r="AC63">
        <f t="shared" si="12"/>
        <v>6.101694915254237</v>
      </c>
      <c r="AD63">
        <f t="shared" si="39"/>
        <v>6</v>
      </c>
      <c r="AE63">
        <f t="shared" si="13"/>
        <v>0.10169491525423702</v>
      </c>
      <c r="AF63" t="str">
        <f t="shared" si="40"/>
        <v>0,1016949</v>
      </c>
      <c r="AG63">
        <f t="shared" si="14"/>
        <v>6.1016949</v>
      </c>
      <c r="AH63">
        <f t="shared" si="15"/>
        <v>1</v>
      </c>
      <c r="AI63">
        <f t="shared" si="16"/>
        <v>59</v>
      </c>
      <c r="AJ63" t="s">
        <v>866</v>
      </c>
      <c r="AK63" t="s">
        <v>883</v>
      </c>
      <c r="AL63" t="s">
        <v>875</v>
      </c>
      <c r="AP63" t="s">
        <v>915</v>
      </c>
      <c r="AQ63" t="str">
        <f t="shared" si="101"/>
        <v>gone</v>
      </c>
      <c r="AV63" t="s">
        <v>915</v>
      </c>
      <c r="AW63" t="s">
        <v>978</v>
      </c>
      <c r="AX63" t="s">
        <v>883</v>
      </c>
      <c r="AZ63" t="str">
        <f t="shared" si="102"/>
        <v>gone</v>
      </c>
      <c r="BA63">
        <f t="shared" si="88"/>
        <v>59</v>
      </c>
      <c r="BB63" t="str">
        <f t="shared" si="96"/>
        <v>ennéapentacontagone</v>
      </c>
      <c r="BC63" t="s">
        <v>1097</v>
      </c>
      <c r="BE63" t="str">
        <f t="shared" si="92"/>
        <v>tétrahectogone</v>
      </c>
      <c r="BF63" t="str">
        <f t="shared" si="18"/>
        <v/>
      </c>
      <c r="BG63" t="str">
        <f t="shared" si="19"/>
        <v/>
      </c>
      <c r="BH63" t="str">
        <f t="shared" si="97"/>
        <v>ennéapentacontagone</v>
      </c>
      <c r="BI63" s="53" t="str">
        <f t="shared" si="41"/>
        <v xml:space="preserve">ennéapentacontagone ou </v>
      </c>
      <c r="BJ63" s="150" t="str">
        <f t="shared" si="42"/>
        <v>tétrahectogone</v>
      </c>
      <c r="BK63" s="146">
        <f t="shared" si="66"/>
        <v>59</v>
      </c>
      <c r="BL63" s="147" t="str">
        <f t="shared" si="20"/>
        <v/>
      </c>
      <c r="BM63" t="str">
        <f t="shared" si="21"/>
        <v/>
      </c>
      <c r="BN63" s="25" t="str">
        <f t="shared" si="22"/>
        <v/>
      </c>
      <c r="BO63" t="str">
        <f t="shared" si="23"/>
        <v>ennéapentacontagone</v>
      </c>
      <c r="BP63">
        <f t="shared" si="24"/>
        <v>6.101694915254237</v>
      </c>
      <c r="BQ63" t="s">
        <v>989</v>
      </c>
      <c r="BR63" t="str">
        <f t="shared" si="25"/>
        <v>Polygone non régulier</v>
      </c>
      <c r="BU63">
        <v>400</v>
      </c>
      <c r="BV63" t="s">
        <v>866</v>
      </c>
      <c r="BW63" s="141" t="s">
        <v>939</v>
      </c>
      <c r="BZ63" t="s">
        <v>915</v>
      </c>
      <c r="CA63" t="str">
        <f t="shared" si="73"/>
        <v>gone</v>
      </c>
      <c r="CC63" t="s">
        <v>940</v>
      </c>
      <c r="CF63" s="179" t="s">
        <v>982</v>
      </c>
      <c r="CG63" t="s">
        <v>982</v>
      </c>
      <c r="CH63" s="25" t="s">
        <v>982</v>
      </c>
      <c r="CI63" s="25"/>
      <c r="CJ63" s="147" t="s">
        <v>982</v>
      </c>
      <c r="CK63" t="s">
        <v>982</v>
      </c>
      <c r="DH63" s="157" t="s">
        <v>982</v>
      </c>
    </row>
    <row r="64" spans="2:145" ht="15.75" x14ac:dyDescent="0.25">
      <c r="D64" s="219">
        <f t="shared" si="100"/>
        <v>12</v>
      </c>
      <c r="E64" t="s">
        <v>65</v>
      </c>
      <c r="Y64" s="15" t="s">
        <v>114</v>
      </c>
      <c r="Z64" t="str">
        <f t="shared" si="79"/>
        <v/>
      </c>
      <c r="AA64">
        <f t="shared" si="64"/>
        <v>60</v>
      </c>
      <c r="AB64">
        <v>360</v>
      </c>
      <c r="AC64">
        <f t="shared" si="12"/>
        <v>6</v>
      </c>
      <c r="AD64">
        <f t="shared" si="39"/>
        <v>6</v>
      </c>
      <c r="AE64">
        <f t="shared" si="13"/>
        <v>0</v>
      </c>
      <c r="AF64" t="str">
        <f t="shared" si="40"/>
        <v>0</v>
      </c>
      <c r="AG64">
        <f t="shared" si="14"/>
        <v>6</v>
      </c>
      <c r="AH64">
        <f t="shared" si="15"/>
        <v>0</v>
      </c>
      <c r="AI64">
        <f t="shared" si="16"/>
        <v>60</v>
      </c>
      <c r="AJ64" t="s">
        <v>866</v>
      </c>
      <c r="AL64" t="s">
        <v>877</v>
      </c>
      <c r="AP64" t="s">
        <v>915</v>
      </c>
      <c r="AQ64" t="str">
        <f t="shared" si="101"/>
        <v>gone</v>
      </c>
      <c r="AV64" t="s">
        <v>915</v>
      </c>
      <c r="AW64" t="s">
        <v>978</v>
      </c>
      <c r="AZ64" t="str">
        <f t="shared" si="102"/>
        <v>gone</v>
      </c>
      <c r="BA64">
        <f t="shared" si="88"/>
        <v>60</v>
      </c>
      <c r="BB64" t="str">
        <f t="shared" si="96"/>
        <v>hexacontagone</v>
      </c>
      <c r="BC64" t="s">
        <v>1097</v>
      </c>
      <c r="BE64" t="str">
        <f t="shared" si="92"/>
        <v>pentahectogone</v>
      </c>
      <c r="BF64" t="str">
        <f t="shared" si="18"/>
        <v>x</v>
      </c>
      <c r="BG64">
        <f t="shared" si="19"/>
        <v>60</v>
      </c>
      <c r="BH64" t="str">
        <f t="shared" si="97"/>
        <v>hexacontagone</v>
      </c>
      <c r="BI64" s="53" t="str">
        <f t="shared" si="41"/>
        <v xml:space="preserve">hexacontagone ou </v>
      </c>
      <c r="BJ64" s="150" t="str">
        <f t="shared" si="42"/>
        <v>pentahectogone</v>
      </c>
      <c r="BK64" s="146">
        <f t="shared" si="66"/>
        <v>60</v>
      </c>
      <c r="BL64" s="147">
        <f t="shared" si="20"/>
        <v>60</v>
      </c>
      <c r="BM64" t="str">
        <f t="shared" si="21"/>
        <v>hexacontagone</v>
      </c>
      <c r="BN64" s="25">
        <f t="shared" si="22"/>
        <v>6</v>
      </c>
      <c r="BO64" t="str">
        <f t="shared" si="23"/>
        <v/>
      </c>
      <c r="BP64" t="str">
        <f t="shared" si="24"/>
        <v/>
      </c>
      <c r="BQ64" t="s">
        <v>989</v>
      </c>
      <c r="BR64" t="str">
        <f t="shared" si="25"/>
        <v>hexacontagone</v>
      </c>
      <c r="BU64">
        <v>500</v>
      </c>
      <c r="BV64" t="s">
        <v>866</v>
      </c>
      <c r="BW64" s="141" t="s">
        <v>941</v>
      </c>
      <c r="BZ64" t="s">
        <v>915</v>
      </c>
      <c r="CA64" t="str">
        <f t="shared" si="73"/>
        <v>gone</v>
      </c>
      <c r="CC64" t="s">
        <v>942</v>
      </c>
      <c r="CF64" s="179" t="s">
        <v>982</v>
      </c>
      <c r="CG64" t="s">
        <v>982</v>
      </c>
      <c r="CH64" s="25" t="s">
        <v>982</v>
      </c>
      <c r="CI64" s="25"/>
      <c r="CJ64" s="147" t="s">
        <v>982</v>
      </c>
      <c r="CK64" t="s">
        <v>982</v>
      </c>
      <c r="DH64" s="157" t="s">
        <v>982</v>
      </c>
    </row>
    <row r="65" spans="4:112" ht="15.75" x14ac:dyDescent="0.25">
      <c r="D65" s="219">
        <f t="shared" si="100"/>
        <v>13</v>
      </c>
      <c r="E65" t="s">
        <v>66</v>
      </c>
      <c r="Y65" s="15" t="s">
        <v>114</v>
      </c>
      <c r="Z65" t="str">
        <f t="shared" si="79"/>
        <v>×</v>
      </c>
      <c r="AA65">
        <f t="shared" ref="AA65:AA75" si="103">AA64+1</f>
        <v>61</v>
      </c>
      <c r="AB65">
        <v>360</v>
      </c>
      <c r="AC65">
        <f t="shared" si="12"/>
        <v>5.9016393442622954</v>
      </c>
      <c r="AD65">
        <f t="shared" si="39"/>
        <v>5</v>
      </c>
      <c r="AE65">
        <f t="shared" si="13"/>
        <v>0.90163934426229542</v>
      </c>
      <c r="AF65" t="str">
        <f t="shared" si="40"/>
        <v>0,9016393</v>
      </c>
      <c r="AG65">
        <f t="shared" si="14"/>
        <v>5.9016393000000003</v>
      </c>
      <c r="AH65">
        <f t="shared" si="15"/>
        <v>1</v>
      </c>
      <c r="AI65">
        <f t="shared" si="16"/>
        <v>61</v>
      </c>
      <c r="AJ65" t="s">
        <v>866</v>
      </c>
      <c r="AK65" t="s">
        <v>888</v>
      </c>
      <c r="AL65" t="s">
        <v>877</v>
      </c>
      <c r="AP65" t="s">
        <v>915</v>
      </c>
      <c r="AQ65" t="str">
        <f t="shared" si="101"/>
        <v>gone</v>
      </c>
      <c r="AV65" t="s">
        <v>915</v>
      </c>
      <c r="AW65" t="s">
        <v>978</v>
      </c>
      <c r="AX65" t="s">
        <v>888</v>
      </c>
      <c r="AZ65" t="str">
        <f t="shared" si="102"/>
        <v>gone</v>
      </c>
      <c r="BA65">
        <f t="shared" si="88"/>
        <v>61</v>
      </c>
      <c r="BB65" t="str">
        <f t="shared" si="96"/>
        <v>henhexacontagone</v>
      </c>
      <c r="BC65" t="s">
        <v>1097</v>
      </c>
      <c r="BE65" t="str">
        <f t="shared" si="92"/>
        <v>hexahectogone</v>
      </c>
      <c r="BF65" t="str">
        <f t="shared" si="18"/>
        <v/>
      </c>
      <c r="BG65" t="str">
        <f t="shared" si="19"/>
        <v/>
      </c>
      <c r="BH65" t="str">
        <f t="shared" si="97"/>
        <v>henhexacontagone</v>
      </c>
      <c r="BI65" s="53" t="str">
        <f t="shared" si="41"/>
        <v xml:space="preserve">henhexacontagone ou </v>
      </c>
      <c r="BJ65" s="150" t="str">
        <f t="shared" si="42"/>
        <v>hexahectogone</v>
      </c>
      <c r="BK65" s="146">
        <f t="shared" si="66"/>
        <v>61</v>
      </c>
      <c r="BL65" s="147" t="str">
        <f t="shared" si="20"/>
        <v/>
      </c>
      <c r="BM65" t="str">
        <f t="shared" si="21"/>
        <v/>
      </c>
      <c r="BN65" s="25" t="str">
        <f t="shared" si="22"/>
        <v/>
      </c>
      <c r="BO65" t="str">
        <f t="shared" si="23"/>
        <v>henhexacontagone</v>
      </c>
      <c r="BP65">
        <f t="shared" si="24"/>
        <v>5.9016393442622954</v>
      </c>
      <c r="BQ65" t="s">
        <v>989</v>
      </c>
      <c r="BR65" t="str">
        <f t="shared" si="25"/>
        <v>Polygone non régulier</v>
      </c>
      <c r="BU65">
        <v>600</v>
      </c>
      <c r="BV65" t="s">
        <v>866</v>
      </c>
      <c r="BW65" s="141" t="s">
        <v>943</v>
      </c>
      <c r="BZ65" t="s">
        <v>915</v>
      </c>
      <c r="CA65" t="str">
        <f t="shared" si="73"/>
        <v>gone</v>
      </c>
      <c r="CC65" t="s">
        <v>944</v>
      </c>
      <c r="CF65" s="179" t="s">
        <v>982</v>
      </c>
      <c r="CG65" t="s">
        <v>982</v>
      </c>
      <c r="CH65" s="25" t="s">
        <v>982</v>
      </c>
      <c r="CI65" s="25"/>
      <c r="CJ65" s="147" t="s">
        <v>982</v>
      </c>
      <c r="CK65" t="s">
        <v>982</v>
      </c>
      <c r="DH65" s="157" t="s">
        <v>982</v>
      </c>
    </row>
    <row r="66" spans="4:112" ht="15.75" x14ac:dyDescent="0.25">
      <c r="D66" s="219">
        <f t="shared" si="100"/>
        <v>14</v>
      </c>
      <c r="E66" t="s">
        <v>67</v>
      </c>
      <c r="Y66" s="15" t="s">
        <v>114</v>
      </c>
      <c r="Z66" t="str">
        <f t="shared" si="79"/>
        <v>×</v>
      </c>
      <c r="AA66">
        <f t="shared" si="103"/>
        <v>62</v>
      </c>
      <c r="AB66">
        <v>360</v>
      </c>
      <c r="AC66">
        <f t="shared" si="12"/>
        <v>5.806451612903226</v>
      </c>
      <c r="AD66">
        <f t="shared" si="39"/>
        <v>5</v>
      </c>
      <c r="AE66">
        <f t="shared" si="13"/>
        <v>0.80645161290322598</v>
      </c>
      <c r="AF66" t="str">
        <f t="shared" si="40"/>
        <v>0,8064516</v>
      </c>
      <c r="AG66">
        <f t="shared" si="14"/>
        <v>5.8064515999999999</v>
      </c>
      <c r="AH66">
        <f t="shared" si="15"/>
        <v>1</v>
      </c>
      <c r="AI66">
        <f t="shared" si="16"/>
        <v>62</v>
      </c>
      <c r="AJ66" t="s">
        <v>866</v>
      </c>
      <c r="AK66" t="s">
        <v>890</v>
      </c>
      <c r="AL66" t="s">
        <v>877</v>
      </c>
      <c r="AP66" t="s">
        <v>915</v>
      </c>
      <c r="AQ66" t="str">
        <f t="shared" si="101"/>
        <v>gone</v>
      </c>
      <c r="AV66" t="s">
        <v>915</v>
      </c>
      <c r="AW66" t="s">
        <v>978</v>
      </c>
      <c r="AX66" t="s">
        <v>890</v>
      </c>
      <c r="AZ66" t="str">
        <f t="shared" si="102"/>
        <v>gone</v>
      </c>
      <c r="BA66">
        <f t="shared" si="88"/>
        <v>62</v>
      </c>
      <c r="BB66" t="str">
        <f t="shared" si="96"/>
        <v>dohexacontagone</v>
      </c>
      <c r="BC66" t="s">
        <v>1097</v>
      </c>
      <c r="BE66" t="str">
        <f t="shared" si="92"/>
        <v>heptahectogone</v>
      </c>
      <c r="BF66" t="str">
        <f t="shared" si="18"/>
        <v/>
      </c>
      <c r="BG66" t="str">
        <f t="shared" si="19"/>
        <v/>
      </c>
      <c r="BH66" t="str">
        <f t="shared" si="97"/>
        <v>dohexacontagone</v>
      </c>
      <c r="BI66" s="53" t="str">
        <f t="shared" si="41"/>
        <v xml:space="preserve">dohexacontagone ou </v>
      </c>
      <c r="BJ66" s="150" t="str">
        <f t="shared" si="42"/>
        <v>heptahectogone</v>
      </c>
      <c r="BK66" s="146">
        <f t="shared" si="66"/>
        <v>62</v>
      </c>
      <c r="BL66" s="147" t="str">
        <f t="shared" si="20"/>
        <v/>
      </c>
      <c r="BM66" t="str">
        <f t="shared" si="21"/>
        <v/>
      </c>
      <c r="BN66" s="25" t="str">
        <f t="shared" si="22"/>
        <v/>
      </c>
      <c r="BO66" t="str">
        <f t="shared" si="23"/>
        <v>dohexacontagone</v>
      </c>
      <c r="BP66">
        <f t="shared" si="24"/>
        <v>5.806451612903226</v>
      </c>
      <c r="BQ66" t="s">
        <v>989</v>
      </c>
      <c r="BR66" t="str">
        <f t="shared" si="25"/>
        <v>Polygone non régulier</v>
      </c>
      <c r="BU66">
        <v>700</v>
      </c>
      <c r="BV66" t="s">
        <v>866</v>
      </c>
      <c r="BW66" s="141" t="s">
        <v>945</v>
      </c>
      <c r="BZ66" t="s">
        <v>915</v>
      </c>
      <c r="CA66" t="str">
        <f t="shared" si="73"/>
        <v>gone</v>
      </c>
      <c r="CC66" t="s">
        <v>946</v>
      </c>
      <c r="CF66" s="179" t="s">
        <v>982</v>
      </c>
      <c r="CG66" t="s">
        <v>982</v>
      </c>
      <c r="CH66" s="25" t="s">
        <v>982</v>
      </c>
      <c r="CI66" s="25"/>
      <c r="CJ66" s="147" t="s">
        <v>982</v>
      </c>
      <c r="CK66" t="s">
        <v>982</v>
      </c>
      <c r="DH66" s="157" t="s">
        <v>982</v>
      </c>
    </row>
    <row r="67" spans="4:112" ht="15.75" x14ac:dyDescent="0.25">
      <c r="D67" s="219">
        <f t="shared" si="100"/>
        <v>15</v>
      </c>
      <c r="E67" t="s">
        <v>68</v>
      </c>
      <c r="Y67" s="15" t="s">
        <v>114</v>
      </c>
      <c r="Z67" t="str">
        <f t="shared" si="79"/>
        <v>×</v>
      </c>
      <c r="AA67">
        <f t="shared" si="103"/>
        <v>63</v>
      </c>
      <c r="AB67">
        <v>360</v>
      </c>
      <c r="AC67">
        <f t="shared" si="12"/>
        <v>5.7142857142857144</v>
      </c>
      <c r="AD67">
        <f t="shared" si="39"/>
        <v>5</v>
      </c>
      <c r="AE67">
        <f t="shared" si="13"/>
        <v>0.71428571428571441</v>
      </c>
      <c r="AF67" t="str">
        <f t="shared" si="40"/>
        <v>0,7142857</v>
      </c>
      <c r="AG67">
        <f t="shared" si="14"/>
        <v>5.7142856999999996</v>
      </c>
      <c r="AH67">
        <f t="shared" si="15"/>
        <v>1</v>
      </c>
      <c r="AI67">
        <f t="shared" si="16"/>
        <v>63</v>
      </c>
      <c r="AJ67" t="s">
        <v>866</v>
      </c>
      <c r="AK67" t="s">
        <v>869</v>
      </c>
      <c r="AL67" t="s">
        <v>877</v>
      </c>
      <c r="AP67" t="s">
        <v>915</v>
      </c>
      <c r="AQ67" t="str">
        <f t="shared" si="101"/>
        <v>gone</v>
      </c>
      <c r="AV67" t="s">
        <v>915</v>
      </c>
      <c r="AW67" t="s">
        <v>978</v>
      </c>
      <c r="AX67" t="s">
        <v>869</v>
      </c>
      <c r="AZ67" t="str">
        <f t="shared" si="102"/>
        <v>gone</v>
      </c>
      <c r="BA67">
        <f t="shared" si="88"/>
        <v>63</v>
      </c>
      <c r="BB67" t="str">
        <f t="shared" si="96"/>
        <v>trihexacontagone</v>
      </c>
      <c r="BC67" t="s">
        <v>1097</v>
      </c>
      <c r="BE67" t="str">
        <f t="shared" si="92"/>
        <v>octahectogone</v>
      </c>
      <c r="BF67" t="str">
        <f t="shared" si="18"/>
        <v/>
      </c>
      <c r="BG67" t="str">
        <f t="shared" si="19"/>
        <v/>
      </c>
      <c r="BH67" t="str">
        <f t="shared" si="97"/>
        <v>trihexacontagone</v>
      </c>
      <c r="BI67" s="53" t="str">
        <f t="shared" si="41"/>
        <v xml:space="preserve">trihexacontagone ou </v>
      </c>
      <c r="BJ67" s="150" t="str">
        <f t="shared" si="42"/>
        <v>octahectogone</v>
      </c>
      <c r="BK67" s="146">
        <f t="shared" si="66"/>
        <v>63</v>
      </c>
      <c r="BL67" s="147" t="str">
        <f t="shared" si="20"/>
        <v/>
      </c>
      <c r="BM67" t="str">
        <f t="shared" si="21"/>
        <v/>
      </c>
      <c r="BN67" s="25" t="str">
        <f t="shared" si="22"/>
        <v/>
      </c>
      <c r="BO67" t="str">
        <f t="shared" si="23"/>
        <v>trihexacontagone</v>
      </c>
      <c r="BP67">
        <f t="shared" si="24"/>
        <v>5.7142857142857144</v>
      </c>
      <c r="BQ67" t="s">
        <v>989</v>
      </c>
      <c r="BR67" t="str">
        <f t="shared" si="25"/>
        <v>Polygone non régulier</v>
      </c>
      <c r="BU67">
        <v>800</v>
      </c>
      <c r="BV67" t="s">
        <v>866</v>
      </c>
      <c r="BW67" s="141" t="s">
        <v>947</v>
      </c>
      <c r="BZ67" t="s">
        <v>915</v>
      </c>
      <c r="CA67" t="str">
        <f t="shared" si="73"/>
        <v>gone</v>
      </c>
      <c r="CC67" t="s">
        <v>948</v>
      </c>
      <c r="CF67" s="179" t="s">
        <v>982</v>
      </c>
      <c r="CG67" t="s">
        <v>982</v>
      </c>
      <c r="CH67" s="25" t="s">
        <v>982</v>
      </c>
      <c r="CI67" s="25"/>
      <c r="CJ67" s="147" t="s">
        <v>982</v>
      </c>
      <c r="CK67" t="s">
        <v>982</v>
      </c>
      <c r="DH67" s="157" t="s">
        <v>982</v>
      </c>
    </row>
    <row r="68" spans="4:112" ht="15.75" x14ac:dyDescent="0.25">
      <c r="D68" s="219">
        <f t="shared" si="100"/>
        <v>16</v>
      </c>
      <c r="E68" t="s">
        <v>69</v>
      </c>
      <c r="Y68" s="15" t="s">
        <v>114</v>
      </c>
      <c r="Z68" t="str">
        <f t="shared" si="79"/>
        <v/>
      </c>
      <c r="AA68">
        <f t="shared" si="103"/>
        <v>64</v>
      </c>
      <c r="AB68">
        <v>360</v>
      </c>
      <c r="AC68">
        <f t="shared" si="12"/>
        <v>5.625</v>
      </c>
      <c r="AD68">
        <f t="shared" si="39"/>
        <v>5</v>
      </c>
      <c r="AE68">
        <f t="shared" si="13"/>
        <v>0.625</v>
      </c>
      <c r="AF68" t="str">
        <f t="shared" si="40"/>
        <v>0,625</v>
      </c>
      <c r="AG68">
        <f t="shared" si="14"/>
        <v>5.625</v>
      </c>
      <c r="AH68">
        <f t="shared" si="15"/>
        <v>0</v>
      </c>
      <c r="AI68">
        <f t="shared" si="16"/>
        <v>64</v>
      </c>
      <c r="AJ68" t="s">
        <v>866</v>
      </c>
      <c r="AK68" t="s">
        <v>872</v>
      </c>
      <c r="AL68" t="s">
        <v>877</v>
      </c>
      <c r="AP68" t="s">
        <v>915</v>
      </c>
      <c r="AQ68" t="str">
        <f t="shared" si="101"/>
        <v>gone</v>
      </c>
      <c r="AV68" t="s">
        <v>915</v>
      </c>
      <c r="AW68" t="s">
        <v>978</v>
      </c>
      <c r="AX68" t="s">
        <v>872</v>
      </c>
      <c r="AZ68" t="str">
        <f t="shared" si="102"/>
        <v>gone</v>
      </c>
      <c r="BA68">
        <f t="shared" si="88"/>
        <v>64</v>
      </c>
      <c r="BB68" t="str">
        <f t="shared" si="96"/>
        <v>tétrahexacontagone</v>
      </c>
      <c r="BC68" t="s">
        <v>1097</v>
      </c>
      <c r="BE68" t="str">
        <f t="shared" si="92"/>
        <v>ennéahectogone</v>
      </c>
      <c r="BF68" t="str">
        <f t="shared" si="18"/>
        <v>x</v>
      </c>
      <c r="BG68">
        <f t="shared" si="19"/>
        <v>64</v>
      </c>
      <c r="BH68" t="str">
        <f t="shared" si="97"/>
        <v>tétrahexacontagone</v>
      </c>
      <c r="BI68" s="53" t="str">
        <f t="shared" ref="BI68:BI131" si="104">BB68&amp;BC68&amp;BD68</f>
        <v xml:space="preserve">tétrahexacontagone ou </v>
      </c>
      <c r="BJ68" s="150" t="str">
        <f t="shared" si="42"/>
        <v>ennéahectogone</v>
      </c>
      <c r="BK68" s="146">
        <f t="shared" si="66"/>
        <v>64</v>
      </c>
      <c r="BL68" s="147">
        <f t="shared" si="20"/>
        <v>64</v>
      </c>
      <c r="BM68" t="str">
        <f t="shared" si="21"/>
        <v>tétrahexacontagone</v>
      </c>
      <c r="BN68" s="25">
        <f t="shared" si="22"/>
        <v>5.625</v>
      </c>
      <c r="BO68" t="str">
        <f t="shared" si="23"/>
        <v/>
      </c>
      <c r="BP68" t="str">
        <f t="shared" si="24"/>
        <v/>
      </c>
      <c r="BQ68" t="s">
        <v>989</v>
      </c>
      <c r="BR68" t="str">
        <f t="shared" si="25"/>
        <v>tétrahexacontagone</v>
      </c>
      <c r="BU68">
        <v>900</v>
      </c>
      <c r="BV68" t="s">
        <v>866</v>
      </c>
      <c r="BW68" s="141" t="s">
        <v>949</v>
      </c>
      <c r="BZ68" t="s">
        <v>915</v>
      </c>
      <c r="CA68" t="str">
        <f t="shared" si="73"/>
        <v>gone</v>
      </c>
      <c r="CC68" t="s">
        <v>950</v>
      </c>
      <c r="CF68" s="179" t="s">
        <v>982</v>
      </c>
      <c r="CG68" t="s">
        <v>982</v>
      </c>
      <c r="CH68" s="25" t="s">
        <v>982</v>
      </c>
      <c r="CI68" s="25"/>
      <c r="CJ68" s="147" t="s">
        <v>982</v>
      </c>
      <c r="CK68" t="s">
        <v>982</v>
      </c>
      <c r="DH68" s="157" t="s">
        <v>982</v>
      </c>
    </row>
    <row r="69" spans="4:112" ht="16.5" x14ac:dyDescent="0.25">
      <c r="D69" s="219">
        <f t="shared" si="100"/>
        <v>17</v>
      </c>
      <c r="E69" t="s">
        <v>70</v>
      </c>
      <c r="Y69" s="15" t="s">
        <v>114</v>
      </c>
      <c r="Z69" t="str">
        <f t="shared" ref="Z69:Z132" si="105">IF(AH69=1,Y69,"")</f>
        <v>×</v>
      </c>
      <c r="AA69">
        <f t="shared" si="103"/>
        <v>65</v>
      </c>
      <c r="AB69">
        <v>360</v>
      </c>
      <c r="AC69">
        <f t="shared" ref="AC69:AC132" si="106">AB69/AA69</f>
        <v>5.5384615384615383</v>
      </c>
      <c r="AD69">
        <f t="shared" si="39"/>
        <v>5</v>
      </c>
      <c r="AE69">
        <f t="shared" ref="AE69:AE132" si="107">AC69-AD69</f>
        <v>0.53846153846153832</v>
      </c>
      <c r="AF69" t="str">
        <f t="shared" si="40"/>
        <v>0,5384615</v>
      </c>
      <c r="AG69">
        <f t="shared" ref="AG69:AG132" si="108">AD69+AF69</f>
        <v>5.5384615000000004</v>
      </c>
      <c r="AH69">
        <f t="shared" ref="AH69:AH132" si="109">IF(AG69=AC69,0,1)</f>
        <v>1</v>
      </c>
      <c r="AI69">
        <f t="shared" ref="AI69:AI132" si="110">AA69</f>
        <v>65</v>
      </c>
      <c r="AJ69" t="s">
        <v>866</v>
      </c>
      <c r="AK69" t="s">
        <v>875</v>
      </c>
      <c r="AL69" t="s">
        <v>877</v>
      </c>
      <c r="AP69" t="s">
        <v>915</v>
      </c>
      <c r="AQ69" t="str">
        <f t="shared" si="101"/>
        <v>gone</v>
      </c>
      <c r="AV69" t="s">
        <v>915</v>
      </c>
      <c r="AW69" t="s">
        <v>978</v>
      </c>
      <c r="AX69" t="s">
        <v>875</v>
      </c>
      <c r="AZ69" t="str">
        <f t="shared" si="102"/>
        <v>gone</v>
      </c>
      <c r="BA69">
        <f t="shared" si="88"/>
        <v>65</v>
      </c>
      <c r="BB69" t="str">
        <f t="shared" si="96"/>
        <v>pentahexacontagone</v>
      </c>
      <c r="BC69" t="s">
        <v>1097</v>
      </c>
      <c r="BE69" t="str">
        <f t="shared" si="92"/>
        <v>chiliogone ou chiliagone ou chiligone[4]</v>
      </c>
      <c r="BF69" t="str">
        <f t="shared" ref="BF69:BF132" si="111">IF(AH69=0,"x","")</f>
        <v/>
      </c>
      <c r="BG69" t="str">
        <f t="shared" ref="BG69:BG132" si="112">IF(AH69=0,AA69,"")</f>
        <v/>
      </c>
      <c r="BH69" t="str">
        <f t="shared" si="97"/>
        <v>pentahexacontagone</v>
      </c>
      <c r="BI69" s="53" t="str">
        <f t="shared" si="104"/>
        <v xml:space="preserve">pentahexacontagone ou </v>
      </c>
      <c r="BJ69" s="150" t="str">
        <f t="shared" si="42"/>
        <v>chiliogone ou chiliagone ou chiligone[4]</v>
      </c>
      <c r="BK69" s="146">
        <f t="shared" si="66"/>
        <v>65</v>
      </c>
      <c r="BL69" s="147" t="str">
        <f t="shared" ref="BL69:BL132" si="113">IF(AH69=0,AI69,"")</f>
        <v/>
      </c>
      <c r="BM69" t="str">
        <f t="shared" ref="BM69:BM132" si="114">IF(AH69=0,BH69,"")</f>
        <v/>
      </c>
      <c r="BN69" s="25" t="str">
        <f t="shared" ref="BN69:BN132" si="115">IF(AH69=0,AC69,"")</f>
        <v/>
      </c>
      <c r="BO69" t="str">
        <f t="shared" ref="BO69:BO132" si="116">IF(AH69=1,BH69,"")</f>
        <v>pentahexacontagone</v>
      </c>
      <c r="BP69">
        <f t="shared" ref="BP69:BP132" si="117">IF(AH69=1,AC69,"")</f>
        <v>5.5384615384615383</v>
      </c>
      <c r="BQ69" t="s">
        <v>989</v>
      </c>
      <c r="BR69" t="str">
        <f t="shared" ref="BR69:BR132" si="118">IF(AH69=1,BQ69,BM69)</f>
        <v>Polygone non régulier</v>
      </c>
      <c r="BU69" s="142">
        <v>1000</v>
      </c>
      <c r="BV69" t="s">
        <v>866</v>
      </c>
      <c r="BW69" s="141" t="s">
        <v>951</v>
      </c>
      <c r="BZ69" t="s">
        <v>915</v>
      </c>
      <c r="CA69" t="str">
        <f t="shared" si="73"/>
        <v>gone</v>
      </c>
      <c r="CC69" s="53" t="s">
        <v>952</v>
      </c>
      <c r="CD69" s="53"/>
      <c r="CE69" s="53"/>
      <c r="CF69" s="179" t="s">
        <v>982</v>
      </c>
      <c r="CG69" t="s">
        <v>982</v>
      </c>
      <c r="CH69" s="25" t="s">
        <v>982</v>
      </c>
      <c r="CI69" s="25"/>
      <c r="CJ69" s="147" t="s">
        <v>982</v>
      </c>
      <c r="CK69" t="s">
        <v>982</v>
      </c>
      <c r="DH69" s="157" t="s">
        <v>982</v>
      </c>
    </row>
    <row r="70" spans="4:112" ht="16.5" x14ac:dyDescent="0.25">
      <c r="D70" s="219">
        <f t="shared" si="100"/>
        <v>18</v>
      </c>
      <c r="E70" t="s">
        <v>71</v>
      </c>
      <c r="Y70" s="15" t="s">
        <v>114</v>
      </c>
      <c r="Z70" t="str">
        <f t="shared" si="105"/>
        <v>×</v>
      </c>
      <c r="AA70">
        <f t="shared" si="103"/>
        <v>66</v>
      </c>
      <c r="AB70">
        <v>360</v>
      </c>
      <c r="AC70">
        <f t="shared" si="106"/>
        <v>5.4545454545454541</v>
      </c>
      <c r="AD70">
        <f t="shared" ref="AD70:AD133" si="119">INT(AC70)</f>
        <v>5</v>
      </c>
      <c r="AE70">
        <f t="shared" si="107"/>
        <v>0.45454545454545414</v>
      </c>
      <c r="AF70" t="str">
        <f t="shared" ref="AF70:AF133" si="120">MID(AE70,1,9)</f>
        <v>0,4545454</v>
      </c>
      <c r="AG70">
        <f t="shared" si="108"/>
        <v>5.4545453999999998</v>
      </c>
      <c r="AH70">
        <f t="shared" si="109"/>
        <v>1</v>
      </c>
      <c r="AI70">
        <f t="shared" si="110"/>
        <v>66</v>
      </c>
      <c r="AJ70" t="s">
        <v>866</v>
      </c>
      <c r="AK70" t="s">
        <v>877</v>
      </c>
      <c r="AL70" t="s">
        <v>877</v>
      </c>
      <c r="AP70" t="s">
        <v>915</v>
      </c>
      <c r="AQ70" t="str">
        <f t="shared" si="101"/>
        <v>gone</v>
      </c>
      <c r="AV70" t="s">
        <v>915</v>
      </c>
      <c r="AW70" t="s">
        <v>978</v>
      </c>
      <c r="AX70" t="s">
        <v>877</v>
      </c>
      <c r="AZ70" t="str">
        <f t="shared" si="102"/>
        <v>gone</v>
      </c>
      <c r="BA70">
        <f t="shared" si="88"/>
        <v>66</v>
      </c>
      <c r="BB70" t="str">
        <f t="shared" si="96"/>
        <v>hexahexacontagone</v>
      </c>
      <c r="BC70" t="s">
        <v>1097</v>
      </c>
      <c r="BE70" t="str">
        <f t="shared" si="92"/>
        <v>myriagone ou myriogone[4]</v>
      </c>
      <c r="BF70" t="str">
        <f t="shared" si="111"/>
        <v/>
      </c>
      <c r="BG70" t="str">
        <f t="shared" si="112"/>
        <v/>
      </c>
      <c r="BH70" t="str">
        <f t="shared" si="97"/>
        <v>hexahexacontagone</v>
      </c>
      <c r="BI70" s="53" t="str">
        <f t="shared" si="104"/>
        <v xml:space="preserve">hexahexacontagone ou </v>
      </c>
      <c r="BJ70" s="150" t="str">
        <f t="shared" ref="BJ70:BJ133" si="121">CC70</f>
        <v>myriagone ou myriogone[4]</v>
      </c>
      <c r="BK70" s="146">
        <f t="shared" si="66"/>
        <v>66</v>
      </c>
      <c r="BL70" s="147" t="str">
        <f t="shared" si="113"/>
        <v/>
      </c>
      <c r="BM70" t="str">
        <f t="shared" si="114"/>
        <v/>
      </c>
      <c r="BN70" s="25" t="str">
        <f t="shared" si="115"/>
        <v/>
      </c>
      <c r="BO70" t="str">
        <f t="shared" si="116"/>
        <v>hexahexacontagone</v>
      </c>
      <c r="BP70">
        <f t="shared" si="117"/>
        <v>5.4545454545454541</v>
      </c>
      <c r="BQ70" t="s">
        <v>989</v>
      </c>
      <c r="BR70" t="str">
        <f t="shared" si="118"/>
        <v>Polygone non régulier</v>
      </c>
      <c r="BU70" s="142">
        <v>10000</v>
      </c>
      <c r="BV70" t="s">
        <v>866</v>
      </c>
      <c r="BW70" s="141" t="s">
        <v>953</v>
      </c>
      <c r="BZ70" t="s">
        <v>915</v>
      </c>
      <c r="CA70" t="str">
        <f t="shared" si="73"/>
        <v>gone</v>
      </c>
      <c r="CC70" s="53" t="s">
        <v>954</v>
      </c>
      <c r="CD70" s="53"/>
      <c r="CE70" s="53"/>
      <c r="CF70" s="179" t="s">
        <v>982</v>
      </c>
      <c r="CG70" t="s">
        <v>982</v>
      </c>
      <c r="CH70" s="25" t="s">
        <v>982</v>
      </c>
      <c r="CI70" s="25"/>
      <c r="CJ70" s="147" t="s">
        <v>982</v>
      </c>
      <c r="CK70" t="s">
        <v>982</v>
      </c>
      <c r="DH70" s="157" t="s">
        <v>982</v>
      </c>
    </row>
    <row r="71" spans="4:112" ht="15.75" x14ac:dyDescent="0.25">
      <c r="D71" s="219">
        <f t="shared" si="100"/>
        <v>19</v>
      </c>
      <c r="E71" t="s">
        <v>72</v>
      </c>
      <c r="Y71" s="15" t="s">
        <v>114</v>
      </c>
      <c r="Z71" t="str">
        <f t="shared" si="105"/>
        <v>×</v>
      </c>
      <c r="AA71">
        <f t="shared" si="103"/>
        <v>67</v>
      </c>
      <c r="AB71">
        <v>360</v>
      </c>
      <c r="AC71">
        <f t="shared" si="106"/>
        <v>5.3731343283582094</v>
      </c>
      <c r="AD71">
        <f t="shared" si="119"/>
        <v>5</v>
      </c>
      <c r="AE71">
        <f t="shared" si="107"/>
        <v>0.37313432835820937</v>
      </c>
      <c r="AF71" t="str">
        <f t="shared" si="120"/>
        <v>0,3731343</v>
      </c>
      <c r="AG71">
        <f t="shared" si="108"/>
        <v>5.3731343000000003</v>
      </c>
      <c r="AH71">
        <f t="shared" si="109"/>
        <v>1</v>
      </c>
      <c r="AI71">
        <f t="shared" si="110"/>
        <v>67</v>
      </c>
      <c r="AJ71" t="s">
        <v>866</v>
      </c>
      <c r="AK71" t="s">
        <v>879</v>
      </c>
      <c r="AL71" t="s">
        <v>877</v>
      </c>
      <c r="AP71" t="s">
        <v>915</v>
      </c>
      <c r="AQ71" t="str">
        <f t="shared" si="101"/>
        <v>gone</v>
      </c>
      <c r="AV71" t="s">
        <v>915</v>
      </c>
      <c r="AW71" t="s">
        <v>978</v>
      </c>
      <c r="AX71" t="s">
        <v>879</v>
      </c>
      <c r="AZ71" t="str">
        <f t="shared" si="102"/>
        <v>gone</v>
      </c>
      <c r="BA71">
        <f t="shared" si="88"/>
        <v>67</v>
      </c>
      <c r="BB71" t="str">
        <f t="shared" ref="BB71:BB102" si="122">AK71&amp;AL71&amp;AN71&amp;AP71&amp;AQ71</f>
        <v>heptahexacontagone</v>
      </c>
      <c r="BC71" t="s">
        <v>1097</v>
      </c>
      <c r="BF71" t="str">
        <f t="shared" si="111"/>
        <v/>
      </c>
      <c r="BG71" t="str">
        <f t="shared" si="112"/>
        <v/>
      </c>
      <c r="BH71" t="str">
        <f t="shared" si="97"/>
        <v>heptahexacontagone</v>
      </c>
      <c r="BI71" s="53" t="str">
        <f t="shared" si="104"/>
        <v xml:space="preserve">heptahexacontagone ou </v>
      </c>
      <c r="BJ71" s="150">
        <f t="shared" si="121"/>
        <v>0</v>
      </c>
      <c r="BK71" s="146">
        <f t="shared" ref="BK71:BK134" si="123">BK70+1</f>
        <v>67</v>
      </c>
      <c r="BL71" s="147" t="str">
        <f t="shared" si="113"/>
        <v/>
      </c>
      <c r="BM71" t="str">
        <f t="shared" si="114"/>
        <v/>
      </c>
      <c r="BN71" s="25" t="str">
        <f t="shared" si="115"/>
        <v/>
      </c>
      <c r="BO71" t="str">
        <f t="shared" si="116"/>
        <v>heptahexacontagone</v>
      </c>
      <c r="BP71">
        <f t="shared" si="117"/>
        <v>5.3731343283582094</v>
      </c>
      <c r="BQ71" t="s">
        <v>989</v>
      </c>
      <c r="BR71" t="str">
        <f t="shared" si="118"/>
        <v>Polygone non régulier</v>
      </c>
      <c r="CF71" s="179" t="s">
        <v>982</v>
      </c>
      <c r="CG71" t="s">
        <v>982</v>
      </c>
      <c r="CH71" s="25" t="s">
        <v>982</v>
      </c>
      <c r="CI71" s="25"/>
      <c r="CJ71" s="147" t="s">
        <v>982</v>
      </c>
      <c r="CK71" t="s">
        <v>982</v>
      </c>
      <c r="DH71" s="157" t="s">
        <v>982</v>
      </c>
    </row>
    <row r="72" spans="4:112" ht="15.75" x14ac:dyDescent="0.25">
      <c r="D72" s="219">
        <f t="shared" si="100"/>
        <v>20</v>
      </c>
      <c r="E72" t="s">
        <v>73</v>
      </c>
      <c r="Y72" s="15" t="s">
        <v>114</v>
      </c>
      <c r="Z72" t="str">
        <f t="shared" si="105"/>
        <v>×</v>
      </c>
      <c r="AA72">
        <f t="shared" si="103"/>
        <v>68</v>
      </c>
      <c r="AB72">
        <v>360</v>
      </c>
      <c r="AC72">
        <f t="shared" si="106"/>
        <v>5.2941176470588234</v>
      </c>
      <c r="AD72">
        <f t="shared" si="119"/>
        <v>5</v>
      </c>
      <c r="AE72">
        <f t="shared" si="107"/>
        <v>0.29411764705882337</v>
      </c>
      <c r="AF72" t="str">
        <f t="shared" si="120"/>
        <v>0,2941176</v>
      </c>
      <c r="AG72">
        <f t="shared" si="108"/>
        <v>5.2941175999999999</v>
      </c>
      <c r="AH72">
        <f t="shared" si="109"/>
        <v>1</v>
      </c>
      <c r="AI72">
        <f t="shared" si="110"/>
        <v>68</v>
      </c>
      <c r="AJ72" t="s">
        <v>866</v>
      </c>
      <c r="AK72" t="s">
        <v>898</v>
      </c>
      <c r="AL72" t="s">
        <v>877</v>
      </c>
      <c r="AP72" t="s">
        <v>915</v>
      </c>
      <c r="AQ72" t="str">
        <f t="shared" si="101"/>
        <v>gone</v>
      </c>
      <c r="AV72" t="s">
        <v>915</v>
      </c>
      <c r="AW72" t="s">
        <v>978</v>
      </c>
      <c r="AX72" t="s">
        <v>898</v>
      </c>
      <c r="AZ72" t="str">
        <f t="shared" si="102"/>
        <v>gone</v>
      </c>
      <c r="BA72">
        <f t="shared" si="88"/>
        <v>68</v>
      </c>
      <c r="BB72" t="str">
        <f t="shared" si="122"/>
        <v>octahexacontagone</v>
      </c>
      <c r="BC72" t="s">
        <v>1097</v>
      </c>
      <c r="BF72" t="str">
        <f t="shared" si="111"/>
        <v/>
      </c>
      <c r="BG72" t="str">
        <f t="shared" si="112"/>
        <v/>
      </c>
      <c r="BH72" t="str">
        <f t="shared" si="97"/>
        <v>octahexacontagone</v>
      </c>
      <c r="BI72" s="53" t="str">
        <f t="shared" si="104"/>
        <v xml:space="preserve">octahexacontagone ou </v>
      </c>
      <c r="BJ72" s="150">
        <f t="shared" si="121"/>
        <v>0</v>
      </c>
      <c r="BK72" s="146">
        <f t="shared" si="123"/>
        <v>68</v>
      </c>
      <c r="BL72" s="147" t="str">
        <f t="shared" si="113"/>
        <v/>
      </c>
      <c r="BM72" t="str">
        <f t="shared" si="114"/>
        <v/>
      </c>
      <c r="BN72" s="25" t="str">
        <f t="shared" si="115"/>
        <v/>
      </c>
      <c r="BO72" t="str">
        <f t="shared" si="116"/>
        <v>octahexacontagone</v>
      </c>
      <c r="BP72">
        <f t="shared" si="117"/>
        <v>5.2941176470588234</v>
      </c>
      <c r="BQ72" t="s">
        <v>989</v>
      </c>
      <c r="BR72" t="str">
        <f t="shared" si="118"/>
        <v>Polygone non régulier</v>
      </c>
      <c r="CF72" s="179" t="s">
        <v>982</v>
      </c>
      <c r="CG72" t="s">
        <v>982</v>
      </c>
      <c r="CH72" s="25" t="s">
        <v>982</v>
      </c>
      <c r="CI72" s="25"/>
      <c r="CJ72" s="147" t="s">
        <v>982</v>
      </c>
      <c r="CK72" t="s">
        <v>982</v>
      </c>
      <c r="DH72" s="157" t="s">
        <v>982</v>
      </c>
    </row>
    <row r="73" spans="4:112" ht="15.75" x14ac:dyDescent="0.25">
      <c r="D73" s="219">
        <f t="shared" si="100"/>
        <v>21</v>
      </c>
      <c r="E73" t="s">
        <v>74</v>
      </c>
      <c r="Y73" s="15" t="s">
        <v>114</v>
      </c>
      <c r="Z73" t="str">
        <f t="shared" si="105"/>
        <v>×</v>
      </c>
      <c r="AA73">
        <f t="shared" si="103"/>
        <v>69</v>
      </c>
      <c r="AB73">
        <v>360</v>
      </c>
      <c r="AC73">
        <f t="shared" si="106"/>
        <v>5.2173913043478262</v>
      </c>
      <c r="AD73">
        <f t="shared" si="119"/>
        <v>5</v>
      </c>
      <c r="AE73">
        <f t="shared" si="107"/>
        <v>0.21739130434782616</v>
      </c>
      <c r="AF73" t="str">
        <f t="shared" si="120"/>
        <v>0,2173913</v>
      </c>
      <c r="AG73">
        <f t="shared" si="108"/>
        <v>5.2173913000000001</v>
      </c>
      <c r="AH73">
        <f t="shared" si="109"/>
        <v>1</v>
      </c>
      <c r="AI73">
        <f t="shared" si="110"/>
        <v>69</v>
      </c>
      <c r="AJ73" t="s">
        <v>866</v>
      </c>
      <c r="AK73" t="s">
        <v>883</v>
      </c>
      <c r="AL73" t="s">
        <v>877</v>
      </c>
      <c r="AP73" t="s">
        <v>915</v>
      </c>
      <c r="AQ73" t="str">
        <f t="shared" si="101"/>
        <v>gone</v>
      </c>
      <c r="AV73" t="s">
        <v>915</v>
      </c>
      <c r="AW73" t="s">
        <v>978</v>
      </c>
      <c r="AX73" t="s">
        <v>883</v>
      </c>
      <c r="AZ73" t="str">
        <f t="shared" si="102"/>
        <v>gone</v>
      </c>
      <c r="BA73">
        <f t="shared" si="88"/>
        <v>69</v>
      </c>
      <c r="BB73" t="str">
        <f t="shared" si="122"/>
        <v>ennéahexacontagone</v>
      </c>
      <c r="BC73" t="s">
        <v>1097</v>
      </c>
      <c r="BE73">
        <f t="shared" ref="BE73:BE133" si="124">CC71</f>
        <v>0</v>
      </c>
      <c r="BF73" t="str">
        <f t="shared" si="111"/>
        <v/>
      </c>
      <c r="BG73" t="str">
        <f t="shared" si="112"/>
        <v/>
      </c>
      <c r="BH73" t="str">
        <f t="shared" si="97"/>
        <v>ennéahexacontagone</v>
      </c>
      <c r="BI73" s="53" t="str">
        <f t="shared" si="104"/>
        <v xml:space="preserve">ennéahexacontagone ou </v>
      </c>
      <c r="BJ73" s="150">
        <f t="shared" si="121"/>
        <v>0</v>
      </c>
      <c r="BK73" s="146">
        <f t="shared" si="123"/>
        <v>69</v>
      </c>
      <c r="BL73" s="147" t="str">
        <f t="shared" si="113"/>
        <v/>
      </c>
      <c r="BM73" t="str">
        <f t="shared" si="114"/>
        <v/>
      </c>
      <c r="BN73" s="25" t="str">
        <f t="shared" si="115"/>
        <v/>
      </c>
      <c r="BO73" t="str">
        <f t="shared" si="116"/>
        <v>ennéahexacontagone</v>
      </c>
      <c r="BP73">
        <f t="shared" si="117"/>
        <v>5.2173913043478262</v>
      </c>
      <c r="BQ73" t="s">
        <v>989</v>
      </c>
      <c r="BR73" t="str">
        <f t="shared" si="118"/>
        <v>Polygone non régulier</v>
      </c>
      <c r="CF73" s="179" t="s">
        <v>982</v>
      </c>
      <c r="CG73" t="s">
        <v>982</v>
      </c>
      <c r="CH73" s="25" t="s">
        <v>982</v>
      </c>
      <c r="CI73" s="25"/>
      <c r="CJ73" s="147" t="s">
        <v>982</v>
      </c>
      <c r="CK73" t="s">
        <v>982</v>
      </c>
      <c r="DH73" s="157" t="s">
        <v>982</v>
      </c>
    </row>
    <row r="74" spans="4:112" ht="15.75" x14ac:dyDescent="0.25">
      <c r="D74" s="219">
        <f t="shared" si="100"/>
        <v>22</v>
      </c>
      <c r="E74" t="s">
        <v>75</v>
      </c>
      <c r="Y74" s="15" t="s">
        <v>114</v>
      </c>
      <c r="Z74" t="str">
        <f t="shared" si="105"/>
        <v>×</v>
      </c>
      <c r="AA74">
        <f t="shared" si="103"/>
        <v>70</v>
      </c>
      <c r="AB74">
        <v>360</v>
      </c>
      <c r="AC74">
        <f t="shared" si="106"/>
        <v>5.1428571428571432</v>
      </c>
      <c r="AD74">
        <f t="shared" si="119"/>
        <v>5</v>
      </c>
      <c r="AE74">
        <f t="shared" si="107"/>
        <v>0.14285714285714324</v>
      </c>
      <c r="AF74" t="str">
        <f t="shared" si="120"/>
        <v>0,1428571</v>
      </c>
      <c r="AG74">
        <f t="shared" si="108"/>
        <v>5.1428570999999996</v>
      </c>
      <c r="AH74">
        <f t="shared" si="109"/>
        <v>1</v>
      </c>
      <c r="AI74">
        <f t="shared" si="110"/>
        <v>70</v>
      </c>
      <c r="AJ74" t="s">
        <v>866</v>
      </c>
      <c r="AL74" t="s">
        <v>879</v>
      </c>
      <c r="AP74" t="s">
        <v>915</v>
      </c>
      <c r="AQ74" t="str">
        <f t="shared" si="101"/>
        <v>gone</v>
      </c>
      <c r="AV74" t="s">
        <v>915</v>
      </c>
      <c r="AW74" t="s">
        <v>978</v>
      </c>
      <c r="AZ74" t="str">
        <f t="shared" si="102"/>
        <v>gone</v>
      </c>
      <c r="BA74">
        <f t="shared" si="88"/>
        <v>70</v>
      </c>
      <c r="BB74" t="str">
        <f t="shared" si="122"/>
        <v>heptacontagone</v>
      </c>
      <c r="BC74" t="s">
        <v>1097</v>
      </c>
      <c r="BE74">
        <f t="shared" si="124"/>
        <v>0</v>
      </c>
      <c r="BF74" t="str">
        <f t="shared" si="111"/>
        <v/>
      </c>
      <c r="BG74" t="str">
        <f t="shared" si="112"/>
        <v/>
      </c>
      <c r="BH74" t="str">
        <f t="shared" si="97"/>
        <v>heptacontagone</v>
      </c>
      <c r="BI74" s="53" t="str">
        <f t="shared" si="104"/>
        <v xml:space="preserve">heptacontagone ou </v>
      </c>
      <c r="BJ74" s="150">
        <f t="shared" si="121"/>
        <v>0</v>
      </c>
      <c r="BK74" s="146">
        <f t="shared" si="123"/>
        <v>70</v>
      </c>
      <c r="BL74" s="147" t="str">
        <f t="shared" si="113"/>
        <v/>
      </c>
      <c r="BM74" t="str">
        <f t="shared" si="114"/>
        <v/>
      </c>
      <c r="BN74" s="25" t="str">
        <f t="shared" si="115"/>
        <v/>
      </c>
      <c r="BO74" t="str">
        <f t="shared" si="116"/>
        <v>heptacontagone</v>
      </c>
      <c r="BP74">
        <f t="shared" si="117"/>
        <v>5.1428571428571432</v>
      </c>
      <c r="BQ74" t="s">
        <v>989</v>
      </c>
      <c r="BR74" t="str">
        <f t="shared" si="118"/>
        <v>Polygone non régulier</v>
      </c>
      <c r="CF74" s="179" t="s">
        <v>982</v>
      </c>
      <c r="CG74" t="s">
        <v>982</v>
      </c>
      <c r="CH74" s="25" t="s">
        <v>982</v>
      </c>
      <c r="CI74" s="25"/>
      <c r="CJ74" s="147" t="s">
        <v>982</v>
      </c>
      <c r="CK74" t="s">
        <v>982</v>
      </c>
      <c r="DH74" s="157" t="s">
        <v>982</v>
      </c>
    </row>
    <row r="75" spans="4:112" ht="15.75" x14ac:dyDescent="0.25">
      <c r="D75" s="219">
        <f t="shared" si="100"/>
        <v>23</v>
      </c>
      <c r="E75" t="s">
        <v>76</v>
      </c>
      <c r="Y75" s="15" t="s">
        <v>114</v>
      </c>
      <c r="Z75" t="str">
        <f t="shared" si="105"/>
        <v>×</v>
      </c>
      <c r="AA75">
        <f t="shared" si="103"/>
        <v>71</v>
      </c>
      <c r="AB75">
        <v>360</v>
      </c>
      <c r="AC75">
        <f t="shared" si="106"/>
        <v>5.070422535211268</v>
      </c>
      <c r="AD75">
        <f t="shared" si="119"/>
        <v>5</v>
      </c>
      <c r="AE75">
        <f t="shared" si="107"/>
        <v>7.0422535211267956E-2</v>
      </c>
      <c r="AF75" t="str">
        <f t="shared" si="120"/>
        <v>0,0704225</v>
      </c>
      <c r="AG75">
        <f t="shared" si="108"/>
        <v>5.0704225000000003</v>
      </c>
      <c r="AH75">
        <f t="shared" si="109"/>
        <v>1</v>
      </c>
      <c r="AI75">
        <f t="shared" si="110"/>
        <v>71</v>
      </c>
      <c r="AJ75" t="s">
        <v>866</v>
      </c>
      <c r="AK75" t="s">
        <v>888</v>
      </c>
      <c r="AL75" t="s">
        <v>879</v>
      </c>
      <c r="AP75" t="s">
        <v>915</v>
      </c>
      <c r="AQ75" t="str">
        <f t="shared" si="101"/>
        <v>gone</v>
      </c>
      <c r="AV75" t="s">
        <v>915</v>
      </c>
      <c r="AW75" t="s">
        <v>978</v>
      </c>
      <c r="AX75" t="s">
        <v>888</v>
      </c>
      <c r="AZ75" t="str">
        <f t="shared" si="102"/>
        <v>gone</v>
      </c>
      <c r="BA75">
        <f t="shared" si="88"/>
        <v>71</v>
      </c>
      <c r="BB75" t="str">
        <f t="shared" si="122"/>
        <v>henheptacontagone</v>
      </c>
      <c r="BC75" t="s">
        <v>1097</v>
      </c>
      <c r="BE75">
        <f t="shared" si="124"/>
        <v>0</v>
      </c>
      <c r="BF75" t="str">
        <f t="shared" si="111"/>
        <v/>
      </c>
      <c r="BG75" t="str">
        <f t="shared" si="112"/>
        <v/>
      </c>
      <c r="BH75" t="str">
        <f t="shared" si="97"/>
        <v>henheptacontagone</v>
      </c>
      <c r="BI75" s="53" t="str">
        <f t="shared" si="104"/>
        <v xml:space="preserve">henheptacontagone ou </v>
      </c>
      <c r="BJ75" s="150">
        <f t="shared" si="121"/>
        <v>0</v>
      </c>
      <c r="BK75" s="146">
        <f t="shared" si="123"/>
        <v>71</v>
      </c>
      <c r="BL75" s="147" t="str">
        <f t="shared" si="113"/>
        <v/>
      </c>
      <c r="BM75" t="str">
        <f t="shared" si="114"/>
        <v/>
      </c>
      <c r="BN75" s="25" t="str">
        <f t="shared" si="115"/>
        <v/>
      </c>
      <c r="BO75" t="str">
        <f t="shared" si="116"/>
        <v>henheptacontagone</v>
      </c>
      <c r="BP75">
        <f t="shared" si="117"/>
        <v>5.070422535211268</v>
      </c>
      <c r="BQ75" t="s">
        <v>989</v>
      </c>
      <c r="BR75" t="str">
        <f t="shared" si="118"/>
        <v>Polygone non régulier</v>
      </c>
      <c r="CF75" s="179" t="s">
        <v>982</v>
      </c>
      <c r="CG75" t="s">
        <v>982</v>
      </c>
      <c r="CH75" s="25" t="s">
        <v>982</v>
      </c>
      <c r="CI75" s="25"/>
      <c r="CJ75" s="147" t="s">
        <v>982</v>
      </c>
      <c r="CK75" t="s">
        <v>982</v>
      </c>
      <c r="DH75" s="157" t="s">
        <v>982</v>
      </c>
    </row>
    <row r="76" spans="4:112" ht="15.75" x14ac:dyDescent="0.25">
      <c r="D76" s="219">
        <f t="shared" si="100"/>
        <v>24</v>
      </c>
      <c r="E76" t="s">
        <v>77</v>
      </c>
      <c r="I76" t="s">
        <v>1111</v>
      </c>
      <c r="Y76" s="15" t="s">
        <v>114</v>
      </c>
      <c r="Z76" t="str">
        <f t="shared" si="105"/>
        <v/>
      </c>
      <c r="AA76">
        <f t="shared" ref="AA76:AA84" si="125">AA75+1</f>
        <v>72</v>
      </c>
      <c r="AB76">
        <v>360</v>
      </c>
      <c r="AC76">
        <f t="shared" si="106"/>
        <v>5</v>
      </c>
      <c r="AD76">
        <f t="shared" si="119"/>
        <v>5</v>
      </c>
      <c r="AE76">
        <f t="shared" si="107"/>
        <v>0</v>
      </c>
      <c r="AF76" t="str">
        <f t="shared" si="120"/>
        <v>0</v>
      </c>
      <c r="AG76">
        <f t="shared" si="108"/>
        <v>5</v>
      </c>
      <c r="AH76">
        <f t="shared" si="109"/>
        <v>0</v>
      </c>
      <c r="AI76">
        <f t="shared" si="110"/>
        <v>72</v>
      </c>
      <c r="AJ76" t="s">
        <v>866</v>
      </c>
      <c r="AK76" t="s">
        <v>890</v>
      </c>
      <c r="AL76" t="s">
        <v>879</v>
      </c>
      <c r="AP76" t="s">
        <v>915</v>
      </c>
      <c r="AQ76" t="str">
        <f t="shared" si="101"/>
        <v>gone</v>
      </c>
      <c r="AV76" t="s">
        <v>915</v>
      </c>
      <c r="AW76" t="s">
        <v>978</v>
      </c>
      <c r="AX76" t="s">
        <v>890</v>
      </c>
      <c r="AZ76" t="str">
        <f t="shared" si="102"/>
        <v>gone</v>
      </c>
      <c r="BA76">
        <f t="shared" si="88"/>
        <v>72</v>
      </c>
      <c r="BB76" t="str">
        <f t="shared" si="122"/>
        <v>doheptacontagone</v>
      </c>
      <c r="BC76" t="s">
        <v>1097</v>
      </c>
      <c r="BE76">
        <f t="shared" si="124"/>
        <v>0</v>
      </c>
      <c r="BF76" t="str">
        <f t="shared" si="111"/>
        <v>x</v>
      </c>
      <c r="BG76">
        <f t="shared" si="112"/>
        <v>72</v>
      </c>
      <c r="BH76" t="str">
        <f t="shared" si="97"/>
        <v>doheptacontagone</v>
      </c>
      <c r="BI76" s="53" t="str">
        <f t="shared" si="104"/>
        <v xml:space="preserve">doheptacontagone ou </v>
      </c>
      <c r="BJ76" s="150">
        <f t="shared" si="121"/>
        <v>0</v>
      </c>
      <c r="BK76" s="146">
        <f t="shared" si="123"/>
        <v>72</v>
      </c>
      <c r="BL76" s="147">
        <f t="shared" si="113"/>
        <v>72</v>
      </c>
      <c r="BM76" t="str">
        <f t="shared" si="114"/>
        <v>doheptacontagone</v>
      </c>
      <c r="BN76" s="25">
        <f t="shared" si="115"/>
        <v>5</v>
      </c>
      <c r="BO76" t="str">
        <f t="shared" si="116"/>
        <v/>
      </c>
      <c r="BP76" t="str">
        <f t="shared" si="117"/>
        <v/>
      </c>
      <c r="BQ76" t="s">
        <v>989</v>
      </c>
      <c r="BR76" t="str">
        <f t="shared" si="118"/>
        <v>doheptacontagone</v>
      </c>
      <c r="CF76" s="179" t="s">
        <v>982</v>
      </c>
      <c r="CG76" t="s">
        <v>982</v>
      </c>
      <c r="CH76" s="25" t="s">
        <v>982</v>
      </c>
      <c r="CI76" s="25"/>
      <c r="CJ76" s="147" t="s">
        <v>982</v>
      </c>
      <c r="CK76" t="s">
        <v>982</v>
      </c>
      <c r="DH76" s="157" t="s">
        <v>982</v>
      </c>
    </row>
    <row r="77" spans="4:112" ht="15.75" x14ac:dyDescent="0.25">
      <c r="D77" s="219">
        <f>D76+1</f>
        <v>25</v>
      </c>
      <c r="E77" t="s">
        <v>78</v>
      </c>
      <c r="Y77" s="15" t="s">
        <v>114</v>
      </c>
      <c r="Z77" t="str">
        <f t="shared" si="105"/>
        <v>×</v>
      </c>
      <c r="AA77">
        <f t="shared" si="125"/>
        <v>73</v>
      </c>
      <c r="AB77">
        <v>360</v>
      </c>
      <c r="AC77">
        <f t="shared" si="106"/>
        <v>4.9315068493150687</v>
      </c>
      <c r="AD77">
        <f t="shared" si="119"/>
        <v>4</v>
      </c>
      <c r="AE77">
        <f t="shared" si="107"/>
        <v>0.93150684931506866</v>
      </c>
      <c r="AF77" t="str">
        <f t="shared" si="120"/>
        <v>0,9315068</v>
      </c>
      <c r="AG77">
        <f t="shared" si="108"/>
        <v>4.9315068000000002</v>
      </c>
      <c r="AH77">
        <f t="shared" si="109"/>
        <v>1</v>
      </c>
      <c r="AI77">
        <f t="shared" si="110"/>
        <v>73</v>
      </c>
      <c r="AJ77" t="s">
        <v>866</v>
      </c>
      <c r="AK77" t="s">
        <v>869</v>
      </c>
      <c r="AL77" t="s">
        <v>879</v>
      </c>
      <c r="AP77" t="s">
        <v>915</v>
      </c>
      <c r="AQ77" t="str">
        <f t="shared" si="101"/>
        <v>gone</v>
      </c>
      <c r="AV77" t="s">
        <v>915</v>
      </c>
      <c r="AW77" t="s">
        <v>978</v>
      </c>
      <c r="AX77" t="s">
        <v>869</v>
      </c>
      <c r="AZ77" t="str">
        <f t="shared" si="102"/>
        <v>gone</v>
      </c>
      <c r="BA77">
        <f t="shared" si="88"/>
        <v>73</v>
      </c>
      <c r="BB77" t="str">
        <f t="shared" si="122"/>
        <v>triheptacontagone</v>
      </c>
      <c r="BC77" t="s">
        <v>1097</v>
      </c>
      <c r="BE77">
        <f t="shared" si="124"/>
        <v>0</v>
      </c>
      <c r="BF77" t="str">
        <f t="shared" si="111"/>
        <v/>
      </c>
      <c r="BG77" t="str">
        <f t="shared" si="112"/>
        <v/>
      </c>
      <c r="BH77" t="str">
        <f t="shared" si="97"/>
        <v>triheptacontagone</v>
      </c>
      <c r="BI77" s="53" t="str">
        <f t="shared" si="104"/>
        <v xml:space="preserve">triheptacontagone ou </v>
      </c>
      <c r="BJ77" s="150">
        <f t="shared" si="121"/>
        <v>0</v>
      </c>
      <c r="BK77" s="146">
        <f t="shared" si="123"/>
        <v>73</v>
      </c>
      <c r="BL77" s="147" t="str">
        <f t="shared" si="113"/>
        <v/>
      </c>
      <c r="BM77" t="str">
        <f t="shared" si="114"/>
        <v/>
      </c>
      <c r="BN77" s="25" t="str">
        <f t="shared" si="115"/>
        <v/>
      </c>
      <c r="BO77" t="str">
        <f t="shared" si="116"/>
        <v>triheptacontagone</v>
      </c>
      <c r="BP77">
        <f t="shared" si="117"/>
        <v>4.9315068493150687</v>
      </c>
      <c r="BQ77" t="s">
        <v>989</v>
      </c>
      <c r="BR77" t="str">
        <f t="shared" si="118"/>
        <v>Polygone non régulier</v>
      </c>
      <c r="CF77" s="179" t="s">
        <v>982</v>
      </c>
      <c r="CG77" t="s">
        <v>982</v>
      </c>
      <c r="CH77" s="25" t="s">
        <v>982</v>
      </c>
      <c r="CI77" s="25"/>
      <c r="CJ77" s="147" t="s">
        <v>982</v>
      </c>
      <c r="CK77" t="s">
        <v>982</v>
      </c>
      <c r="DH77" s="157" t="s">
        <v>982</v>
      </c>
    </row>
    <row r="78" spans="4:112" ht="15.75" x14ac:dyDescent="0.25">
      <c r="D78" s="219">
        <f t="shared" si="100"/>
        <v>26</v>
      </c>
      <c r="E78" t="s">
        <v>79</v>
      </c>
      <c r="Y78" s="15" t="s">
        <v>114</v>
      </c>
      <c r="Z78" t="str">
        <f t="shared" si="105"/>
        <v>×</v>
      </c>
      <c r="AA78">
        <f t="shared" si="125"/>
        <v>74</v>
      </c>
      <c r="AB78">
        <v>360</v>
      </c>
      <c r="AC78">
        <f t="shared" si="106"/>
        <v>4.8648648648648649</v>
      </c>
      <c r="AD78">
        <f t="shared" si="119"/>
        <v>4</v>
      </c>
      <c r="AE78">
        <f t="shared" si="107"/>
        <v>0.86486486486486491</v>
      </c>
      <c r="AF78" t="str">
        <f t="shared" si="120"/>
        <v>0,8648648</v>
      </c>
      <c r="AG78">
        <f t="shared" si="108"/>
        <v>4.8648648000000003</v>
      </c>
      <c r="AH78">
        <f t="shared" si="109"/>
        <v>1</v>
      </c>
      <c r="AI78">
        <f t="shared" si="110"/>
        <v>74</v>
      </c>
      <c r="AJ78" t="s">
        <v>866</v>
      </c>
      <c r="AK78" t="s">
        <v>872</v>
      </c>
      <c r="AL78" t="s">
        <v>879</v>
      </c>
      <c r="AP78" t="s">
        <v>915</v>
      </c>
      <c r="AQ78" t="str">
        <f t="shared" si="101"/>
        <v>gone</v>
      </c>
      <c r="AV78" t="s">
        <v>915</v>
      </c>
      <c r="AW78" t="s">
        <v>978</v>
      </c>
      <c r="AX78" t="s">
        <v>872</v>
      </c>
      <c r="AZ78" t="str">
        <f t="shared" si="102"/>
        <v>gone</v>
      </c>
      <c r="BA78">
        <f t="shared" si="88"/>
        <v>74</v>
      </c>
      <c r="BB78" t="str">
        <f t="shared" si="122"/>
        <v>tétraheptacontagone</v>
      </c>
      <c r="BC78" t="s">
        <v>1097</v>
      </c>
      <c r="BE78">
        <f t="shared" si="124"/>
        <v>0</v>
      </c>
      <c r="BF78" t="str">
        <f t="shared" si="111"/>
        <v/>
      </c>
      <c r="BG78" t="str">
        <f t="shared" si="112"/>
        <v/>
      </c>
      <c r="BH78" t="str">
        <f t="shared" si="97"/>
        <v>tétraheptacontagone</v>
      </c>
      <c r="BI78" s="53" t="str">
        <f t="shared" si="104"/>
        <v xml:space="preserve">tétraheptacontagone ou </v>
      </c>
      <c r="BJ78" s="150">
        <f t="shared" si="121"/>
        <v>0</v>
      </c>
      <c r="BK78" s="146">
        <f t="shared" si="123"/>
        <v>74</v>
      </c>
      <c r="BL78" s="147" t="str">
        <f t="shared" si="113"/>
        <v/>
      </c>
      <c r="BM78" t="str">
        <f t="shared" si="114"/>
        <v/>
      </c>
      <c r="BN78" s="25" t="str">
        <f t="shared" si="115"/>
        <v/>
      </c>
      <c r="BO78" t="str">
        <f t="shared" si="116"/>
        <v>tétraheptacontagone</v>
      </c>
      <c r="BP78">
        <f t="shared" si="117"/>
        <v>4.8648648648648649</v>
      </c>
      <c r="BQ78" t="s">
        <v>989</v>
      </c>
      <c r="BR78" t="str">
        <f t="shared" si="118"/>
        <v>Polygone non régulier</v>
      </c>
      <c r="CF78" s="179" t="s">
        <v>982</v>
      </c>
      <c r="CG78" t="s">
        <v>982</v>
      </c>
      <c r="CH78" s="25" t="s">
        <v>982</v>
      </c>
      <c r="CI78" s="25"/>
      <c r="CJ78" s="147" t="s">
        <v>982</v>
      </c>
      <c r="CK78" t="s">
        <v>982</v>
      </c>
      <c r="DH78" s="157" t="s">
        <v>982</v>
      </c>
    </row>
    <row r="79" spans="4:112" ht="15.75" x14ac:dyDescent="0.25">
      <c r="D79" s="219">
        <f t="shared" si="100"/>
        <v>27</v>
      </c>
      <c r="E79" t="s">
        <v>80</v>
      </c>
      <c r="Y79" s="15" t="s">
        <v>114</v>
      </c>
      <c r="Z79" t="str">
        <f t="shared" si="105"/>
        <v/>
      </c>
      <c r="AA79">
        <f t="shared" si="125"/>
        <v>75</v>
      </c>
      <c r="AB79">
        <v>360</v>
      </c>
      <c r="AC79">
        <f t="shared" si="106"/>
        <v>4.8</v>
      </c>
      <c r="AD79">
        <f t="shared" si="119"/>
        <v>4</v>
      </c>
      <c r="AE79">
        <f t="shared" si="107"/>
        <v>0.79999999999999982</v>
      </c>
      <c r="AF79" t="str">
        <f t="shared" si="120"/>
        <v>0,8</v>
      </c>
      <c r="AG79">
        <f t="shared" si="108"/>
        <v>4.8</v>
      </c>
      <c r="AH79">
        <f t="shared" si="109"/>
        <v>0</v>
      </c>
      <c r="AI79">
        <f t="shared" si="110"/>
        <v>75</v>
      </c>
      <c r="AJ79" t="s">
        <v>866</v>
      </c>
      <c r="AK79" t="s">
        <v>875</v>
      </c>
      <c r="AL79" t="s">
        <v>879</v>
      </c>
      <c r="AP79" t="s">
        <v>915</v>
      </c>
      <c r="AQ79" t="str">
        <f t="shared" si="101"/>
        <v>gone</v>
      </c>
      <c r="AV79" t="s">
        <v>915</v>
      </c>
      <c r="AW79" t="s">
        <v>978</v>
      </c>
      <c r="AX79" t="s">
        <v>875</v>
      </c>
      <c r="AZ79" t="str">
        <f t="shared" si="102"/>
        <v>gone</v>
      </c>
      <c r="BA79">
        <f t="shared" si="88"/>
        <v>75</v>
      </c>
      <c r="BB79" t="str">
        <f t="shared" si="122"/>
        <v>pentaheptacontagone</v>
      </c>
      <c r="BC79" t="s">
        <v>1097</v>
      </c>
      <c r="BE79">
        <f t="shared" si="124"/>
        <v>0</v>
      </c>
      <c r="BF79" t="str">
        <f t="shared" si="111"/>
        <v>x</v>
      </c>
      <c r="BG79">
        <f t="shared" si="112"/>
        <v>75</v>
      </c>
      <c r="BH79" t="str">
        <f t="shared" si="97"/>
        <v>pentaheptacontagone</v>
      </c>
      <c r="BI79" s="53" t="str">
        <f t="shared" si="104"/>
        <v xml:space="preserve">pentaheptacontagone ou </v>
      </c>
      <c r="BJ79" s="150">
        <f t="shared" si="121"/>
        <v>0</v>
      </c>
      <c r="BK79" s="146">
        <f t="shared" si="123"/>
        <v>75</v>
      </c>
      <c r="BL79" s="147">
        <f t="shared" si="113"/>
        <v>75</v>
      </c>
      <c r="BM79" t="str">
        <f t="shared" si="114"/>
        <v>pentaheptacontagone</v>
      </c>
      <c r="BN79" s="25">
        <f t="shared" si="115"/>
        <v>4.8</v>
      </c>
      <c r="BO79" t="str">
        <f t="shared" si="116"/>
        <v/>
      </c>
      <c r="BP79" t="str">
        <f t="shared" si="117"/>
        <v/>
      </c>
      <c r="BQ79" t="s">
        <v>989</v>
      </c>
      <c r="BR79" t="str">
        <f t="shared" si="118"/>
        <v>pentaheptacontagone</v>
      </c>
      <c r="CF79" s="179" t="s">
        <v>982</v>
      </c>
      <c r="CG79" t="s">
        <v>982</v>
      </c>
      <c r="CH79" s="25" t="s">
        <v>982</v>
      </c>
      <c r="CI79" s="25"/>
      <c r="CJ79" s="147" t="s">
        <v>982</v>
      </c>
      <c r="CK79" t="s">
        <v>982</v>
      </c>
      <c r="DH79" s="157" t="s">
        <v>982</v>
      </c>
    </row>
    <row r="80" spans="4:112" ht="15.75" x14ac:dyDescent="0.25">
      <c r="D80" s="219">
        <f t="shared" si="100"/>
        <v>28</v>
      </c>
      <c r="E80" t="s">
        <v>81</v>
      </c>
      <c r="Y80" s="15" t="s">
        <v>114</v>
      </c>
      <c r="Z80" t="str">
        <f t="shared" si="105"/>
        <v>×</v>
      </c>
      <c r="AA80">
        <f t="shared" si="125"/>
        <v>76</v>
      </c>
      <c r="AB80">
        <v>360</v>
      </c>
      <c r="AC80">
        <f t="shared" si="106"/>
        <v>4.7368421052631575</v>
      </c>
      <c r="AD80">
        <f t="shared" si="119"/>
        <v>4</v>
      </c>
      <c r="AE80">
        <f t="shared" si="107"/>
        <v>0.73684210526315752</v>
      </c>
      <c r="AF80" t="str">
        <f t="shared" si="120"/>
        <v>0,7368421</v>
      </c>
      <c r="AG80">
        <f t="shared" si="108"/>
        <v>4.7368421000000005</v>
      </c>
      <c r="AH80">
        <f t="shared" si="109"/>
        <v>1</v>
      </c>
      <c r="AI80">
        <f t="shared" si="110"/>
        <v>76</v>
      </c>
      <c r="AJ80" t="s">
        <v>866</v>
      </c>
      <c r="AK80" t="s">
        <v>877</v>
      </c>
      <c r="AL80" t="s">
        <v>879</v>
      </c>
      <c r="AP80" t="s">
        <v>915</v>
      </c>
      <c r="AQ80" t="str">
        <f t="shared" si="101"/>
        <v>gone</v>
      </c>
      <c r="AV80" t="s">
        <v>915</v>
      </c>
      <c r="AW80" t="s">
        <v>978</v>
      </c>
      <c r="AX80" t="s">
        <v>877</v>
      </c>
      <c r="AZ80" t="str">
        <f t="shared" si="102"/>
        <v>gone</v>
      </c>
      <c r="BA80">
        <f t="shared" si="88"/>
        <v>76</v>
      </c>
      <c r="BB80" t="str">
        <f t="shared" si="122"/>
        <v>hexaheptacontagone</v>
      </c>
      <c r="BC80" t="s">
        <v>1097</v>
      </c>
      <c r="BE80">
        <f t="shared" si="124"/>
        <v>0</v>
      </c>
      <c r="BF80" t="str">
        <f t="shared" si="111"/>
        <v/>
      </c>
      <c r="BG80" t="str">
        <f t="shared" si="112"/>
        <v/>
      </c>
      <c r="BH80" t="str">
        <f t="shared" si="97"/>
        <v>hexaheptacontagone</v>
      </c>
      <c r="BI80" s="53" t="str">
        <f t="shared" si="104"/>
        <v xml:space="preserve">hexaheptacontagone ou </v>
      </c>
      <c r="BJ80" s="150">
        <f t="shared" si="121"/>
        <v>0</v>
      </c>
      <c r="BK80" s="146">
        <f t="shared" si="123"/>
        <v>76</v>
      </c>
      <c r="BL80" s="147" t="str">
        <f t="shared" si="113"/>
        <v/>
      </c>
      <c r="BM80" t="str">
        <f t="shared" si="114"/>
        <v/>
      </c>
      <c r="BN80" s="25" t="str">
        <f t="shared" si="115"/>
        <v/>
      </c>
      <c r="BO80" t="str">
        <f t="shared" si="116"/>
        <v>hexaheptacontagone</v>
      </c>
      <c r="BP80">
        <f t="shared" si="117"/>
        <v>4.7368421052631575</v>
      </c>
      <c r="BQ80" t="s">
        <v>989</v>
      </c>
      <c r="BR80" t="str">
        <f t="shared" si="118"/>
        <v>Polygone non régulier</v>
      </c>
      <c r="CF80" s="179" t="s">
        <v>982</v>
      </c>
      <c r="CG80" t="s">
        <v>982</v>
      </c>
      <c r="CH80" s="25" t="s">
        <v>982</v>
      </c>
      <c r="CI80" s="25"/>
      <c r="CJ80" s="147" t="s">
        <v>982</v>
      </c>
      <c r="CK80" t="s">
        <v>982</v>
      </c>
      <c r="DH80" s="157" t="s">
        <v>982</v>
      </c>
    </row>
    <row r="81" spans="4:112" ht="15.75" x14ac:dyDescent="0.25">
      <c r="D81" s="219">
        <f t="shared" si="100"/>
        <v>29</v>
      </c>
      <c r="E81" t="s">
        <v>82</v>
      </c>
      <c r="Y81" s="15" t="s">
        <v>114</v>
      </c>
      <c r="Z81" t="str">
        <f t="shared" si="105"/>
        <v>×</v>
      </c>
      <c r="AA81">
        <f t="shared" si="125"/>
        <v>77</v>
      </c>
      <c r="AB81">
        <v>360</v>
      </c>
      <c r="AC81">
        <f t="shared" si="106"/>
        <v>4.6753246753246751</v>
      </c>
      <c r="AD81">
        <f t="shared" si="119"/>
        <v>4</v>
      </c>
      <c r="AE81">
        <f t="shared" si="107"/>
        <v>0.67532467532467511</v>
      </c>
      <c r="AF81" t="str">
        <f t="shared" si="120"/>
        <v>0,6753246</v>
      </c>
      <c r="AG81">
        <f t="shared" si="108"/>
        <v>4.6753245999999997</v>
      </c>
      <c r="AH81">
        <f t="shared" si="109"/>
        <v>1</v>
      </c>
      <c r="AI81">
        <f t="shared" si="110"/>
        <v>77</v>
      </c>
      <c r="AJ81" t="s">
        <v>866</v>
      </c>
      <c r="AK81" t="s">
        <v>879</v>
      </c>
      <c r="AL81" t="s">
        <v>879</v>
      </c>
      <c r="AP81" t="s">
        <v>915</v>
      </c>
      <c r="AQ81" t="str">
        <f t="shared" si="101"/>
        <v>gone</v>
      </c>
      <c r="AV81" t="s">
        <v>915</v>
      </c>
      <c r="AW81" t="s">
        <v>978</v>
      </c>
      <c r="AX81" t="s">
        <v>879</v>
      </c>
      <c r="AZ81" t="str">
        <f t="shared" si="102"/>
        <v>gone</v>
      </c>
      <c r="BA81">
        <f t="shared" si="88"/>
        <v>77</v>
      </c>
      <c r="BB81" t="str">
        <f t="shared" si="122"/>
        <v>heptaheptacontagone</v>
      </c>
      <c r="BC81" t="s">
        <v>1097</v>
      </c>
      <c r="BE81">
        <f t="shared" si="124"/>
        <v>0</v>
      </c>
      <c r="BF81" t="str">
        <f t="shared" si="111"/>
        <v/>
      </c>
      <c r="BG81" t="str">
        <f t="shared" si="112"/>
        <v/>
      </c>
      <c r="BH81" t="str">
        <f t="shared" si="97"/>
        <v>heptaheptacontagone</v>
      </c>
      <c r="BI81" s="53" t="str">
        <f t="shared" si="104"/>
        <v xml:space="preserve">heptaheptacontagone ou </v>
      </c>
      <c r="BJ81" s="150">
        <f t="shared" si="121"/>
        <v>0</v>
      </c>
      <c r="BK81" s="146">
        <f t="shared" si="123"/>
        <v>77</v>
      </c>
      <c r="BL81" s="147" t="str">
        <f t="shared" si="113"/>
        <v/>
      </c>
      <c r="BM81" t="str">
        <f t="shared" si="114"/>
        <v/>
      </c>
      <c r="BN81" s="25" t="str">
        <f t="shared" si="115"/>
        <v/>
      </c>
      <c r="BO81" t="str">
        <f t="shared" si="116"/>
        <v>heptaheptacontagone</v>
      </c>
      <c r="BP81">
        <f t="shared" si="117"/>
        <v>4.6753246753246751</v>
      </c>
      <c r="BQ81" t="s">
        <v>989</v>
      </c>
      <c r="BR81" t="str">
        <f t="shared" si="118"/>
        <v>Polygone non régulier</v>
      </c>
      <c r="CF81" s="179" t="s">
        <v>982</v>
      </c>
      <c r="CG81" t="s">
        <v>982</v>
      </c>
      <c r="CH81" s="25" t="s">
        <v>982</v>
      </c>
      <c r="CI81" s="25"/>
      <c r="CJ81" s="147" t="s">
        <v>982</v>
      </c>
      <c r="CK81" t="s">
        <v>982</v>
      </c>
      <c r="DH81" s="157" t="s">
        <v>982</v>
      </c>
    </row>
    <row r="82" spans="4:112" ht="15.75" x14ac:dyDescent="0.25">
      <c r="D82" s="219">
        <f t="shared" si="100"/>
        <v>30</v>
      </c>
      <c r="E82" t="s">
        <v>83</v>
      </c>
      <c r="Y82" s="15" t="s">
        <v>114</v>
      </c>
      <c r="Z82" t="str">
        <f t="shared" si="105"/>
        <v>×</v>
      </c>
      <c r="AA82">
        <f t="shared" si="125"/>
        <v>78</v>
      </c>
      <c r="AB82">
        <v>360</v>
      </c>
      <c r="AC82">
        <f t="shared" si="106"/>
        <v>4.615384615384615</v>
      </c>
      <c r="AD82">
        <f t="shared" si="119"/>
        <v>4</v>
      </c>
      <c r="AE82">
        <f t="shared" si="107"/>
        <v>0.61538461538461497</v>
      </c>
      <c r="AF82" t="str">
        <f t="shared" si="120"/>
        <v>0,6153846</v>
      </c>
      <c r="AG82">
        <f t="shared" si="108"/>
        <v>4.6153845999999996</v>
      </c>
      <c r="AH82">
        <f t="shared" si="109"/>
        <v>1</v>
      </c>
      <c r="AI82">
        <f t="shared" si="110"/>
        <v>78</v>
      </c>
      <c r="AJ82" t="s">
        <v>866</v>
      </c>
      <c r="AK82" t="s">
        <v>898</v>
      </c>
      <c r="AL82" t="s">
        <v>879</v>
      </c>
      <c r="AP82" t="s">
        <v>915</v>
      </c>
      <c r="AQ82" t="str">
        <f t="shared" si="101"/>
        <v>gone</v>
      </c>
      <c r="AV82" t="s">
        <v>915</v>
      </c>
      <c r="AW82" t="s">
        <v>978</v>
      </c>
      <c r="AX82" t="s">
        <v>898</v>
      </c>
      <c r="AZ82" t="str">
        <f t="shared" si="102"/>
        <v>gone</v>
      </c>
      <c r="BA82">
        <f t="shared" si="88"/>
        <v>78</v>
      </c>
      <c r="BB82" t="str">
        <f t="shared" si="122"/>
        <v>octaheptacontagone</v>
      </c>
      <c r="BC82" t="s">
        <v>1097</v>
      </c>
      <c r="BE82">
        <f t="shared" si="124"/>
        <v>0</v>
      </c>
      <c r="BF82" t="str">
        <f t="shared" si="111"/>
        <v/>
      </c>
      <c r="BG82" t="str">
        <f t="shared" si="112"/>
        <v/>
      </c>
      <c r="BH82" t="str">
        <f t="shared" si="97"/>
        <v>octaheptacontagone</v>
      </c>
      <c r="BI82" s="53" t="str">
        <f t="shared" si="104"/>
        <v xml:space="preserve">octaheptacontagone ou </v>
      </c>
      <c r="BJ82" s="150">
        <f t="shared" si="121"/>
        <v>0</v>
      </c>
      <c r="BK82" s="146">
        <f t="shared" si="123"/>
        <v>78</v>
      </c>
      <c r="BL82" s="147" t="str">
        <f t="shared" si="113"/>
        <v/>
      </c>
      <c r="BM82" t="str">
        <f t="shared" si="114"/>
        <v/>
      </c>
      <c r="BN82" s="25" t="str">
        <f t="shared" si="115"/>
        <v/>
      </c>
      <c r="BO82" t="str">
        <f t="shared" si="116"/>
        <v>octaheptacontagone</v>
      </c>
      <c r="BP82">
        <f t="shared" si="117"/>
        <v>4.615384615384615</v>
      </c>
      <c r="BQ82" t="s">
        <v>989</v>
      </c>
      <c r="BR82" t="str">
        <f t="shared" si="118"/>
        <v>Polygone non régulier</v>
      </c>
      <c r="CF82" s="179" t="s">
        <v>982</v>
      </c>
      <c r="CG82" t="s">
        <v>982</v>
      </c>
      <c r="CH82" s="25" t="s">
        <v>982</v>
      </c>
      <c r="CI82" s="25"/>
      <c r="CJ82" s="147" t="s">
        <v>982</v>
      </c>
      <c r="CK82" t="s">
        <v>982</v>
      </c>
      <c r="DH82" s="157" t="s">
        <v>982</v>
      </c>
    </row>
    <row r="83" spans="4:112" ht="15.75" x14ac:dyDescent="0.25">
      <c r="D83" s="219">
        <f t="shared" si="100"/>
        <v>31</v>
      </c>
      <c r="E83" t="s">
        <v>84</v>
      </c>
      <c r="Y83" s="15" t="s">
        <v>114</v>
      </c>
      <c r="Z83" t="str">
        <f t="shared" si="105"/>
        <v>×</v>
      </c>
      <c r="AA83">
        <f t="shared" si="125"/>
        <v>79</v>
      </c>
      <c r="AB83">
        <v>360</v>
      </c>
      <c r="AC83">
        <f t="shared" si="106"/>
        <v>4.556962025316456</v>
      </c>
      <c r="AD83">
        <f t="shared" si="119"/>
        <v>4</v>
      </c>
      <c r="AE83">
        <f t="shared" si="107"/>
        <v>0.556962025316456</v>
      </c>
      <c r="AF83" t="str">
        <f t="shared" si="120"/>
        <v>0,5569620</v>
      </c>
      <c r="AG83">
        <f t="shared" si="108"/>
        <v>4.5569620000000004</v>
      </c>
      <c r="AH83">
        <f t="shared" si="109"/>
        <v>1</v>
      </c>
      <c r="AI83">
        <f t="shared" si="110"/>
        <v>79</v>
      </c>
      <c r="AJ83" t="s">
        <v>866</v>
      </c>
      <c r="AK83" t="s">
        <v>883</v>
      </c>
      <c r="AL83" t="s">
        <v>879</v>
      </c>
      <c r="AP83" t="s">
        <v>915</v>
      </c>
      <c r="AQ83" t="str">
        <f t="shared" si="101"/>
        <v>gone</v>
      </c>
      <c r="AV83" t="s">
        <v>915</v>
      </c>
      <c r="AW83" t="s">
        <v>978</v>
      </c>
      <c r="AX83" t="s">
        <v>883</v>
      </c>
      <c r="AZ83" t="str">
        <f t="shared" si="102"/>
        <v>gone</v>
      </c>
      <c r="BA83">
        <f t="shared" si="88"/>
        <v>79</v>
      </c>
      <c r="BB83" t="str">
        <f t="shared" si="122"/>
        <v>ennéaheptacontagone</v>
      </c>
      <c r="BC83" t="s">
        <v>1097</v>
      </c>
      <c r="BE83">
        <f t="shared" si="124"/>
        <v>0</v>
      </c>
      <c r="BF83" t="str">
        <f t="shared" si="111"/>
        <v/>
      </c>
      <c r="BG83" t="str">
        <f t="shared" si="112"/>
        <v/>
      </c>
      <c r="BH83" t="str">
        <f t="shared" si="97"/>
        <v>ennéaheptacontagone</v>
      </c>
      <c r="BI83" s="53" t="str">
        <f t="shared" si="104"/>
        <v xml:space="preserve">ennéaheptacontagone ou </v>
      </c>
      <c r="BJ83" s="150">
        <f t="shared" si="121"/>
        <v>0</v>
      </c>
      <c r="BK83" s="146">
        <f t="shared" si="123"/>
        <v>79</v>
      </c>
      <c r="BL83" s="147" t="str">
        <f t="shared" si="113"/>
        <v/>
      </c>
      <c r="BM83" t="str">
        <f t="shared" si="114"/>
        <v/>
      </c>
      <c r="BN83" s="25" t="str">
        <f t="shared" si="115"/>
        <v/>
      </c>
      <c r="BO83" t="str">
        <f t="shared" si="116"/>
        <v>ennéaheptacontagone</v>
      </c>
      <c r="BP83">
        <f t="shared" si="117"/>
        <v>4.556962025316456</v>
      </c>
      <c r="BQ83" t="s">
        <v>989</v>
      </c>
      <c r="BR83" t="str">
        <f t="shared" si="118"/>
        <v>Polygone non régulier</v>
      </c>
      <c r="CF83" s="179" t="s">
        <v>982</v>
      </c>
      <c r="CG83" t="s">
        <v>982</v>
      </c>
      <c r="CH83" s="25" t="s">
        <v>982</v>
      </c>
      <c r="CI83" s="25"/>
      <c r="CJ83" s="147" t="s">
        <v>982</v>
      </c>
      <c r="CK83" t="s">
        <v>982</v>
      </c>
      <c r="DH83" s="157" t="s">
        <v>982</v>
      </c>
    </row>
    <row r="84" spans="4:112" ht="15.75" x14ac:dyDescent="0.25">
      <c r="D84" s="219">
        <f t="shared" si="100"/>
        <v>32</v>
      </c>
      <c r="E84" t="s">
        <v>85</v>
      </c>
      <c r="Y84" s="15" t="s">
        <v>114</v>
      </c>
      <c r="Z84" t="str">
        <f t="shared" si="105"/>
        <v/>
      </c>
      <c r="AA84">
        <f t="shared" si="125"/>
        <v>80</v>
      </c>
      <c r="AB84">
        <v>360</v>
      </c>
      <c r="AC84">
        <f t="shared" si="106"/>
        <v>4.5</v>
      </c>
      <c r="AD84">
        <f t="shared" si="119"/>
        <v>4</v>
      </c>
      <c r="AE84">
        <f t="shared" si="107"/>
        <v>0.5</v>
      </c>
      <c r="AF84" t="str">
        <f t="shared" si="120"/>
        <v>0,5</v>
      </c>
      <c r="AG84">
        <f t="shared" si="108"/>
        <v>4.5</v>
      </c>
      <c r="AH84">
        <f t="shared" si="109"/>
        <v>0</v>
      </c>
      <c r="AI84">
        <f t="shared" si="110"/>
        <v>80</v>
      </c>
      <c r="AJ84" t="s">
        <v>866</v>
      </c>
      <c r="AL84" t="s">
        <v>898</v>
      </c>
      <c r="AP84" t="s">
        <v>915</v>
      </c>
      <c r="AQ84" t="str">
        <f t="shared" si="101"/>
        <v>gone</v>
      </c>
      <c r="AV84" t="s">
        <v>915</v>
      </c>
      <c r="AW84" t="s">
        <v>978</v>
      </c>
      <c r="AZ84" t="str">
        <f t="shared" si="102"/>
        <v>gone</v>
      </c>
      <c r="BA84">
        <f t="shared" si="88"/>
        <v>80</v>
      </c>
      <c r="BB84" t="str">
        <f t="shared" si="122"/>
        <v>octacontagone</v>
      </c>
      <c r="BC84" t="s">
        <v>1097</v>
      </c>
      <c r="BE84">
        <f t="shared" si="124"/>
        <v>0</v>
      </c>
      <c r="BF84" t="str">
        <f t="shared" si="111"/>
        <v>x</v>
      </c>
      <c r="BG84">
        <f t="shared" si="112"/>
        <v>80</v>
      </c>
      <c r="BH84" t="str">
        <f t="shared" si="97"/>
        <v>octacontagone</v>
      </c>
      <c r="BI84" s="53" t="str">
        <f t="shared" si="104"/>
        <v xml:space="preserve">octacontagone ou </v>
      </c>
      <c r="BJ84" s="150">
        <f t="shared" si="121"/>
        <v>0</v>
      </c>
      <c r="BK84" s="146">
        <f t="shared" si="123"/>
        <v>80</v>
      </c>
      <c r="BL84" s="147">
        <f t="shared" si="113"/>
        <v>80</v>
      </c>
      <c r="BM84" t="str">
        <f t="shared" si="114"/>
        <v>octacontagone</v>
      </c>
      <c r="BN84" s="25">
        <f t="shared" si="115"/>
        <v>4.5</v>
      </c>
      <c r="BO84" t="str">
        <f t="shared" si="116"/>
        <v/>
      </c>
      <c r="BP84" t="str">
        <f t="shared" si="117"/>
        <v/>
      </c>
      <c r="BQ84" t="s">
        <v>989</v>
      </c>
      <c r="BR84" t="str">
        <f t="shared" si="118"/>
        <v>octacontagone</v>
      </c>
      <c r="CF84" s="179" t="s">
        <v>982</v>
      </c>
      <c r="CG84" t="s">
        <v>982</v>
      </c>
      <c r="CH84" s="25" t="s">
        <v>982</v>
      </c>
      <c r="CI84" s="25"/>
      <c r="CJ84" s="147" t="s">
        <v>982</v>
      </c>
      <c r="CK84" t="s">
        <v>982</v>
      </c>
      <c r="DH84" s="157" t="s">
        <v>982</v>
      </c>
    </row>
    <row r="85" spans="4:112" ht="15.75" x14ac:dyDescent="0.25">
      <c r="D85" s="219">
        <f t="shared" si="100"/>
        <v>33</v>
      </c>
      <c r="E85" t="s">
        <v>86</v>
      </c>
      <c r="Y85" s="15" t="s">
        <v>114</v>
      </c>
      <c r="Z85" t="str">
        <f t="shared" si="105"/>
        <v>×</v>
      </c>
      <c r="AA85">
        <f t="shared" ref="AA85:AA109" si="126">AA84+1</f>
        <v>81</v>
      </c>
      <c r="AB85">
        <v>360</v>
      </c>
      <c r="AC85">
        <f t="shared" si="106"/>
        <v>4.4444444444444446</v>
      </c>
      <c r="AD85">
        <f t="shared" si="119"/>
        <v>4</v>
      </c>
      <c r="AE85">
        <f t="shared" si="107"/>
        <v>0.44444444444444464</v>
      </c>
      <c r="AF85" t="str">
        <f t="shared" si="120"/>
        <v>0,4444444</v>
      </c>
      <c r="AG85">
        <f t="shared" si="108"/>
        <v>4.4444444000000001</v>
      </c>
      <c r="AH85">
        <f t="shared" si="109"/>
        <v>1</v>
      </c>
      <c r="AI85">
        <f t="shared" si="110"/>
        <v>81</v>
      </c>
      <c r="AJ85" t="s">
        <v>866</v>
      </c>
      <c r="AK85" t="s">
        <v>888</v>
      </c>
      <c r="AL85" t="s">
        <v>898</v>
      </c>
      <c r="AP85" t="s">
        <v>915</v>
      </c>
      <c r="AQ85" t="str">
        <f t="shared" si="101"/>
        <v>gone</v>
      </c>
      <c r="AV85" t="s">
        <v>915</v>
      </c>
      <c r="AW85" t="s">
        <v>978</v>
      </c>
      <c r="AX85" t="s">
        <v>888</v>
      </c>
      <c r="AZ85" t="str">
        <f t="shared" si="102"/>
        <v>gone</v>
      </c>
      <c r="BA85">
        <f t="shared" si="88"/>
        <v>81</v>
      </c>
      <c r="BB85" t="str">
        <f t="shared" si="122"/>
        <v>henoctacontagone</v>
      </c>
      <c r="BC85" t="s">
        <v>1097</v>
      </c>
      <c r="BE85">
        <f t="shared" si="124"/>
        <v>0</v>
      </c>
      <c r="BF85" t="str">
        <f t="shared" si="111"/>
        <v/>
      </c>
      <c r="BG85" t="str">
        <f t="shared" si="112"/>
        <v/>
      </c>
      <c r="BH85" t="str">
        <f t="shared" si="97"/>
        <v>henoctacontagone</v>
      </c>
      <c r="BI85" s="53" t="str">
        <f t="shared" si="104"/>
        <v xml:space="preserve">henoctacontagone ou </v>
      </c>
      <c r="BJ85" s="150">
        <f t="shared" si="121"/>
        <v>0</v>
      </c>
      <c r="BK85" s="146">
        <f t="shared" si="123"/>
        <v>81</v>
      </c>
      <c r="BL85" s="147" t="str">
        <f t="shared" si="113"/>
        <v/>
      </c>
      <c r="BM85" t="str">
        <f t="shared" si="114"/>
        <v/>
      </c>
      <c r="BN85" s="25" t="str">
        <f t="shared" si="115"/>
        <v/>
      </c>
      <c r="BO85" t="str">
        <f t="shared" si="116"/>
        <v>henoctacontagone</v>
      </c>
      <c r="BP85">
        <f t="shared" si="117"/>
        <v>4.4444444444444446</v>
      </c>
      <c r="BQ85" t="s">
        <v>989</v>
      </c>
      <c r="BR85" t="str">
        <f t="shared" si="118"/>
        <v>Polygone non régulier</v>
      </c>
      <c r="CF85" s="179" t="s">
        <v>982</v>
      </c>
      <c r="CG85" t="s">
        <v>982</v>
      </c>
      <c r="CH85" s="25" t="s">
        <v>982</v>
      </c>
      <c r="CI85" s="25"/>
      <c r="CJ85" s="147" t="s">
        <v>982</v>
      </c>
      <c r="CK85" t="s">
        <v>982</v>
      </c>
      <c r="DH85" s="157" t="s">
        <v>982</v>
      </c>
    </row>
    <row r="86" spans="4:112" ht="15.75" x14ac:dyDescent="0.25">
      <c r="D86" s="219">
        <f t="shared" si="100"/>
        <v>34</v>
      </c>
      <c r="E86" t="s">
        <v>87</v>
      </c>
      <c r="Y86" s="15" t="s">
        <v>114</v>
      </c>
      <c r="Z86" t="str">
        <f t="shared" si="105"/>
        <v>×</v>
      </c>
      <c r="AA86">
        <f t="shared" si="126"/>
        <v>82</v>
      </c>
      <c r="AB86">
        <v>360</v>
      </c>
      <c r="AC86">
        <f t="shared" si="106"/>
        <v>4.3902439024390247</v>
      </c>
      <c r="AD86">
        <f t="shared" si="119"/>
        <v>4</v>
      </c>
      <c r="AE86">
        <f t="shared" si="107"/>
        <v>0.39024390243902474</v>
      </c>
      <c r="AF86" t="str">
        <f t="shared" si="120"/>
        <v>0,3902439</v>
      </c>
      <c r="AG86">
        <f t="shared" si="108"/>
        <v>4.3902438999999998</v>
      </c>
      <c r="AH86">
        <f t="shared" si="109"/>
        <v>1</v>
      </c>
      <c r="AI86">
        <f t="shared" si="110"/>
        <v>82</v>
      </c>
      <c r="AJ86" t="s">
        <v>866</v>
      </c>
      <c r="AK86" t="s">
        <v>890</v>
      </c>
      <c r="AL86" t="s">
        <v>898</v>
      </c>
      <c r="AP86" t="s">
        <v>915</v>
      </c>
      <c r="AQ86" t="str">
        <f t="shared" si="101"/>
        <v>gone</v>
      </c>
      <c r="AV86" t="s">
        <v>915</v>
      </c>
      <c r="AW86" t="s">
        <v>978</v>
      </c>
      <c r="AX86" t="s">
        <v>890</v>
      </c>
      <c r="AZ86" t="str">
        <f t="shared" si="102"/>
        <v>gone</v>
      </c>
      <c r="BA86">
        <f t="shared" si="88"/>
        <v>82</v>
      </c>
      <c r="BB86" t="str">
        <f t="shared" si="122"/>
        <v>dooctacontagone</v>
      </c>
      <c r="BC86" t="s">
        <v>1097</v>
      </c>
      <c r="BE86">
        <f t="shared" si="124"/>
        <v>0</v>
      </c>
      <c r="BF86" t="str">
        <f t="shared" si="111"/>
        <v/>
      </c>
      <c r="BG86" t="str">
        <f t="shared" si="112"/>
        <v/>
      </c>
      <c r="BH86" t="str">
        <f t="shared" si="97"/>
        <v>dooctacontagone</v>
      </c>
      <c r="BI86" s="53" t="str">
        <f t="shared" si="104"/>
        <v xml:space="preserve">dooctacontagone ou </v>
      </c>
      <c r="BJ86" s="150">
        <f t="shared" si="121"/>
        <v>0</v>
      </c>
      <c r="BK86" s="146">
        <f t="shared" si="123"/>
        <v>82</v>
      </c>
      <c r="BL86" s="147" t="str">
        <f t="shared" si="113"/>
        <v/>
      </c>
      <c r="BM86" t="str">
        <f t="shared" si="114"/>
        <v/>
      </c>
      <c r="BN86" s="25" t="str">
        <f t="shared" si="115"/>
        <v/>
      </c>
      <c r="BO86" t="str">
        <f t="shared" si="116"/>
        <v>dooctacontagone</v>
      </c>
      <c r="BP86">
        <f t="shared" si="117"/>
        <v>4.3902439024390247</v>
      </c>
      <c r="BQ86" t="s">
        <v>989</v>
      </c>
      <c r="BR86" t="str">
        <f t="shared" si="118"/>
        <v>Polygone non régulier</v>
      </c>
      <c r="CF86" s="179" t="s">
        <v>982</v>
      </c>
      <c r="CG86" t="s">
        <v>982</v>
      </c>
      <c r="CH86" s="25" t="s">
        <v>982</v>
      </c>
      <c r="CI86" s="25"/>
      <c r="CJ86" s="147" t="s">
        <v>982</v>
      </c>
      <c r="CK86" t="s">
        <v>982</v>
      </c>
      <c r="DH86" s="157" t="s">
        <v>982</v>
      </c>
    </row>
    <row r="87" spans="4:112" ht="15.75" x14ac:dyDescent="0.25">
      <c r="D87" s="219">
        <f t="shared" si="100"/>
        <v>35</v>
      </c>
      <c r="E87" t="s">
        <v>88</v>
      </c>
      <c r="Y87" s="15" t="s">
        <v>114</v>
      </c>
      <c r="Z87" t="str">
        <f t="shared" si="105"/>
        <v>×</v>
      </c>
      <c r="AA87">
        <f t="shared" si="126"/>
        <v>83</v>
      </c>
      <c r="AB87">
        <v>360</v>
      </c>
      <c r="AC87">
        <f t="shared" si="106"/>
        <v>4.3373493975903612</v>
      </c>
      <c r="AD87">
        <f t="shared" si="119"/>
        <v>4</v>
      </c>
      <c r="AE87">
        <f t="shared" si="107"/>
        <v>0.3373493975903612</v>
      </c>
      <c r="AF87" t="str">
        <f t="shared" si="120"/>
        <v>0,3373493</v>
      </c>
      <c r="AG87">
        <f t="shared" si="108"/>
        <v>4.3373492999999996</v>
      </c>
      <c r="AH87">
        <f t="shared" si="109"/>
        <v>1</v>
      </c>
      <c r="AI87">
        <f t="shared" si="110"/>
        <v>83</v>
      </c>
      <c r="AJ87" t="s">
        <v>866</v>
      </c>
      <c r="AK87" t="s">
        <v>869</v>
      </c>
      <c r="AL87" t="s">
        <v>898</v>
      </c>
      <c r="AP87" t="s">
        <v>915</v>
      </c>
      <c r="AQ87" t="str">
        <f t="shared" si="101"/>
        <v>gone</v>
      </c>
      <c r="AV87" t="s">
        <v>915</v>
      </c>
      <c r="AW87" t="s">
        <v>978</v>
      </c>
      <c r="AX87" t="s">
        <v>869</v>
      </c>
      <c r="AZ87" t="str">
        <f t="shared" si="102"/>
        <v>gone</v>
      </c>
      <c r="BA87">
        <f t="shared" si="88"/>
        <v>83</v>
      </c>
      <c r="BB87" t="str">
        <f t="shared" si="122"/>
        <v>trioctacontagone</v>
      </c>
      <c r="BC87" t="s">
        <v>1097</v>
      </c>
      <c r="BE87">
        <f t="shared" si="124"/>
        <v>0</v>
      </c>
      <c r="BF87" t="str">
        <f t="shared" si="111"/>
        <v/>
      </c>
      <c r="BG87" t="str">
        <f t="shared" si="112"/>
        <v/>
      </c>
      <c r="BH87" t="str">
        <f t="shared" si="97"/>
        <v>trioctacontagone</v>
      </c>
      <c r="BI87" s="53" t="str">
        <f t="shared" si="104"/>
        <v xml:space="preserve">trioctacontagone ou </v>
      </c>
      <c r="BJ87" s="150">
        <f t="shared" si="121"/>
        <v>0</v>
      </c>
      <c r="BK87" s="146">
        <f t="shared" si="123"/>
        <v>83</v>
      </c>
      <c r="BL87" s="147" t="str">
        <f t="shared" si="113"/>
        <v/>
      </c>
      <c r="BM87" t="str">
        <f t="shared" si="114"/>
        <v/>
      </c>
      <c r="BN87" s="25" t="str">
        <f t="shared" si="115"/>
        <v/>
      </c>
      <c r="BO87" t="str">
        <f t="shared" si="116"/>
        <v>trioctacontagone</v>
      </c>
      <c r="BP87">
        <f t="shared" si="117"/>
        <v>4.3373493975903612</v>
      </c>
      <c r="BQ87" t="s">
        <v>989</v>
      </c>
      <c r="BR87" t="str">
        <f t="shared" si="118"/>
        <v>Polygone non régulier</v>
      </c>
      <c r="CF87" s="179" t="s">
        <v>982</v>
      </c>
      <c r="CG87" t="s">
        <v>982</v>
      </c>
      <c r="CH87" s="25" t="s">
        <v>982</v>
      </c>
      <c r="CI87" s="25"/>
      <c r="CJ87" s="147" t="s">
        <v>982</v>
      </c>
      <c r="CK87" t="s">
        <v>982</v>
      </c>
      <c r="DH87" s="157" t="s">
        <v>982</v>
      </c>
    </row>
    <row r="88" spans="4:112" ht="15.75" x14ac:dyDescent="0.25">
      <c r="D88" s="219">
        <f t="shared" si="100"/>
        <v>36</v>
      </c>
      <c r="E88" t="s">
        <v>89</v>
      </c>
      <c r="Y88" s="15" t="s">
        <v>114</v>
      </c>
      <c r="Z88" t="str">
        <f t="shared" si="105"/>
        <v>×</v>
      </c>
      <c r="AA88">
        <f t="shared" si="126"/>
        <v>84</v>
      </c>
      <c r="AB88">
        <v>360</v>
      </c>
      <c r="AC88">
        <f t="shared" si="106"/>
        <v>4.2857142857142856</v>
      </c>
      <c r="AD88">
        <f t="shared" si="119"/>
        <v>4</v>
      </c>
      <c r="AE88">
        <f t="shared" si="107"/>
        <v>0.28571428571428559</v>
      </c>
      <c r="AF88" t="str">
        <f t="shared" si="120"/>
        <v>0,2857142</v>
      </c>
      <c r="AG88">
        <f t="shared" si="108"/>
        <v>4.2857142000000001</v>
      </c>
      <c r="AH88">
        <f t="shared" si="109"/>
        <v>1</v>
      </c>
      <c r="AI88">
        <f t="shared" si="110"/>
        <v>84</v>
      </c>
      <c r="AJ88" t="s">
        <v>866</v>
      </c>
      <c r="AK88" t="s">
        <v>872</v>
      </c>
      <c r="AL88" t="s">
        <v>898</v>
      </c>
      <c r="AP88" t="s">
        <v>915</v>
      </c>
      <c r="AQ88" t="str">
        <f t="shared" si="101"/>
        <v>gone</v>
      </c>
      <c r="AV88" t="s">
        <v>915</v>
      </c>
      <c r="AW88" t="s">
        <v>978</v>
      </c>
      <c r="AX88" t="s">
        <v>872</v>
      </c>
      <c r="AZ88" t="str">
        <f t="shared" si="102"/>
        <v>gone</v>
      </c>
      <c r="BA88">
        <f t="shared" si="88"/>
        <v>84</v>
      </c>
      <c r="BB88" t="str">
        <f t="shared" si="122"/>
        <v>tétraoctacontagone</v>
      </c>
      <c r="BC88" t="s">
        <v>1097</v>
      </c>
      <c r="BE88">
        <f t="shared" si="124"/>
        <v>0</v>
      </c>
      <c r="BF88" t="str">
        <f t="shared" si="111"/>
        <v/>
      </c>
      <c r="BG88" t="str">
        <f t="shared" si="112"/>
        <v/>
      </c>
      <c r="BH88" t="str">
        <f t="shared" si="97"/>
        <v>tétraoctacontagone</v>
      </c>
      <c r="BI88" s="53" t="str">
        <f t="shared" si="104"/>
        <v xml:space="preserve">tétraoctacontagone ou </v>
      </c>
      <c r="BJ88" s="150">
        <f t="shared" si="121"/>
        <v>0</v>
      </c>
      <c r="BK88" s="146">
        <f t="shared" si="123"/>
        <v>84</v>
      </c>
      <c r="BL88" s="147" t="str">
        <f t="shared" si="113"/>
        <v/>
      </c>
      <c r="BM88" t="str">
        <f t="shared" si="114"/>
        <v/>
      </c>
      <c r="BN88" s="25" t="str">
        <f t="shared" si="115"/>
        <v/>
      </c>
      <c r="BO88" t="str">
        <f t="shared" si="116"/>
        <v>tétraoctacontagone</v>
      </c>
      <c r="BP88">
        <f t="shared" si="117"/>
        <v>4.2857142857142856</v>
      </c>
      <c r="BQ88" t="s">
        <v>989</v>
      </c>
      <c r="BR88" t="str">
        <f t="shared" si="118"/>
        <v>Polygone non régulier</v>
      </c>
      <c r="CF88" s="179" t="s">
        <v>982</v>
      </c>
      <c r="CG88" t="s">
        <v>982</v>
      </c>
      <c r="CH88" s="25" t="s">
        <v>982</v>
      </c>
      <c r="CI88" s="25"/>
      <c r="CJ88" s="147" t="s">
        <v>982</v>
      </c>
      <c r="CK88" t="s">
        <v>982</v>
      </c>
      <c r="DH88" s="157" t="s">
        <v>982</v>
      </c>
    </row>
    <row r="89" spans="4:112" ht="15.75" x14ac:dyDescent="0.25">
      <c r="D89" s="219">
        <f t="shared" si="100"/>
        <v>37</v>
      </c>
      <c r="E89" s="159" t="s">
        <v>972</v>
      </c>
      <c r="Y89" s="15" t="s">
        <v>114</v>
      </c>
      <c r="Z89" t="str">
        <f t="shared" si="105"/>
        <v>×</v>
      </c>
      <c r="AA89">
        <f t="shared" si="126"/>
        <v>85</v>
      </c>
      <c r="AB89">
        <v>360</v>
      </c>
      <c r="AC89">
        <f t="shared" si="106"/>
        <v>4.2352941176470589</v>
      </c>
      <c r="AD89">
        <f t="shared" si="119"/>
        <v>4</v>
      </c>
      <c r="AE89">
        <f t="shared" si="107"/>
        <v>0.23529411764705888</v>
      </c>
      <c r="AF89" t="str">
        <f t="shared" si="120"/>
        <v>0,2352941</v>
      </c>
      <c r="AG89">
        <f t="shared" si="108"/>
        <v>4.2352941</v>
      </c>
      <c r="AH89">
        <f t="shared" si="109"/>
        <v>1</v>
      </c>
      <c r="AI89">
        <f t="shared" si="110"/>
        <v>85</v>
      </c>
      <c r="AJ89" t="s">
        <v>866</v>
      </c>
      <c r="AK89" t="s">
        <v>875</v>
      </c>
      <c r="AL89" t="s">
        <v>898</v>
      </c>
      <c r="AP89" t="s">
        <v>915</v>
      </c>
      <c r="AQ89" t="str">
        <f t="shared" si="101"/>
        <v>gone</v>
      </c>
      <c r="AV89" t="s">
        <v>915</v>
      </c>
      <c r="AW89" t="s">
        <v>978</v>
      </c>
      <c r="AX89" t="s">
        <v>875</v>
      </c>
      <c r="AZ89" t="str">
        <f t="shared" si="102"/>
        <v>gone</v>
      </c>
      <c r="BA89">
        <f t="shared" si="88"/>
        <v>85</v>
      </c>
      <c r="BB89" t="str">
        <f t="shared" si="122"/>
        <v>pentaoctacontagone</v>
      </c>
      <c r="BC89" t="s">
        <v>1097</v>
      </c>
      <c r="BE89">
        <f t="shared" si="124"/>
        <v>0</v>
      </c>
      <c r="BF89" t="str">
        <f t="shared" si="111"/>
        <v/>
      </c>
      <c r="BG89" t="str">
        <f t="shared" si="112"/>
        <v/>
      </c>
      <c r="BH89" t="str">
        <f t="shared" si="97"/>
        <v>pentaoctacontagone</v>
      </c>
      <c r="BI89" s="53" t="str">
        <f t="shared" si="104"/>
        <v xml:space="preserve">pentaoctacontagone ou </v>
      </c>
      <c r="BJ89" s="150">
        <f t="shared" si="121"/>
        <v>0</v>
      </c>
      <c r="BK89" s="146">
        <f t="shared" si="123"/>
        <v>85</v>
      </c>
      <c r="BL89" s="147" t="str">
        <f t="shared" si="113"/>
        <v/>
      </c>
      <c r="BM89" t="str">
        <f t="shared" si="114"/>
        <v/>
      </c>
      <c r="BN89" s="25" t="str">
        <f t="shared" si="115"/>
        <v/>
      </c>
      <c r="BO89" t="str">
        <f t="shared" si="116"/>
        <v>pentaoctacontagone</v>
      </c>
      <c r="BP89">
        <f t="shared" si="117"/>
        <v>4.2352941176470589</v>
      </c>
      <c r="BQ89" t="s">
        <v>989</v>
      </c>
      <c r="BR89" t="str">
        <f t="shared" si="118"/>
        <v>Polygone non régulier</v>
      </c>
      <c r="CF89" s="179" t="s">
        <v>982</v>
      </c>
      <c r="CG89" t="s">
        <v>982</v>
      </c>
      <c r="CH89" s="25" t="s">
        <v>982</v>
      </c>
      <c r="CI89" s="25"/>
      <c r="CJ89" s="147" t="s">
        <v>982</v>
      </c>
      <c r="CK89" t="s">
        <v>982</v>
      </c>
      <c r="DH89" s="157" t="s">
        <v>982</v>
      </c>
    </row>
    <row r="90" spans="4:112" ht="15.75" x14ac:dyDescent="0.25">
      <c r="D90" s="219">
        <f t="shared" si="100"/>
        <v>38</v>
      </c>
      <c r="E90" s="159" t="s">
        <v>973</v>
      </c>
      <c r="Y90" s="15" t="s">
        <v>114</v>
      </c>
      <c r="Z90" t="str">
        <f t="shared" si="105"/>
        <v>×</v>
      </c>
      <c r="AA90">
        <f t="shared" si="126"/>
        <v>86</v>
      </c>
      <c r="AB90">
        <v>360</v>
      </c>
      <c r="AC90">
        <f t="shared" si="106"/>
        <v>4.1860465116279073</v>
      </c>
      <c r="AD90">
        <f t="shared" si="119"/>
        <v>4</v>
      </c>
      <c r="AE90">
        <f t="shared" si="107"/>
        <v>0.18604651162790731</v>
      </c>
      <c r="AF90" t="str">
        <f t="shared" si="120"/>
        <v>0,1860465</v>
      </c>
      <c r="AG90">
        <f t="shared" si="108"/>
        <v>4.1860464999999998</v>
      </c>
      <c r="AH90">
        <f t="shared" si="109"/>
        <v>1</v>
      </c>
      <c r="AI90">
        <f t="shared" si="110"/>
        <v>86</v>
      </c>
      <c r="AJ90" t="s">
        <v>866</v>
      </c>
      <c r="AK90" t="s">
        <v>877</v>
      </c>
      <c r="AL90" t="s">
        <v>898</v>
      </c>
      <c r="AP90" t="s">
        <v>915</v>
      </c>
      <c r="AQ90" t="str">
        <f t="shared" si="101"/>
        <v>gone</v>
      </c>
      <c r="AV90" t="s">
        <v>915</v>
      </c>
      <c r="AW90" t="s">
        <v>978</v>
      </c>
      <c r="AX90" t="s">
        <v>877</v>
      </c>
      <c r="AZ90" t="str">
        <f t="shared" si="102"/>
        <v>gone</v>
      </c>
      <c r="BA90">
        <f t="shared" si="88"/>
        <v>86</v>
      </c>
      <c r="BB90" t="str">
        <f t="shared" si="122"/>
        <v>hexaoctacontagone</v>
      </c>
      <c r="BC90" t="s">
        <v>1097</v>
      </c>
      <c r="BE90">
        <f t="shared" si="124"/>
        <v>0</v>
      </c>
      <c r="BF90" t="str">
        <f t="shared" si="111"/>
        <v/>
      </c>
      <c r="BG90" t="str">
        <f t="shared" si="112"/>
        <v/>
      </c>
      <c r="BH90" t="str">
        <f t="shared" si="97"/>
        <v>hexaoctacontagone</v>
      </c>
      <c r="BI90" s="53" t="str">
        <f t="shared" si="104"/>
        <v xml:space="preserve">hexaoctacontagone ou </v>
      </c>
      <c r="BJ90" s="150">
        <f t="shared" si="121"/>
        <v>0</v>
      </c>
      <c r="BK90" s="146">
        <f t="shared" si="123"/>
        <v>86</v>
      </c>
      <c r="BL90" s="147" t="str">
        <f t="shared" si="113"/>
        <v/>
      </c>
      <c r="BM90" t="str">
        <f t="shared" si="114"/>
        <v/>
      </c>
      <c r="BN90" s="25" t="str">
        <f t="shared" si="115"/>
        <v/>
      </c>
      <c r="BO90" t="str">
        <f t="shared" si="116"/>
        <v>hexaoctacontagone</v>
      </c>
      <c r="BP90">
        <f t="shared" si="117"/>
        <v>4.1860465116279073</v>
      </c>
      <c r="BQ90" t="s">
        <v>989</v>
      </c>
      <c r="BR90" t="str">
        <f t="shared" si="118"/>
        <v>Polygone non régulier</v>
      </c>
      <c r="CF90" s="179" t="s">
        <v>982</v>
      </c>
      <c r="CG90" t="s">
        <v>982</v>
      </c>
      <c r="CH90" s="25" t="s">
        <v>982</v>
      </c>
      <c r="CI90" s="25"/>
      <c r="CJ90" s="147" t="s">
        <v>982</v>
      </c>
      <c r="CK90" t="s">
        <v>982</v>
      </c>
      <c r="DH90" s="157" t="s">
        <v>982</v>
      </c>
    </row>
    <row r="91" spans="4:112" ht="15.75" x14ac:dyDescent="0.25">
      <c r="D91" s="219">
        <f t="shared" si="100"/>
        <v>39</v>
      </c>
      <c r="E91" s="159" t="s">
        <v>987</v>
      </c>
      <c r="Y91" s="15" t="s">
        <v>114</v>
      </c>
      <c r="Z91" t="str">
        <f t="shared" si="105"/>
        <v>×</v>
      </c>
      <c r="AA91">
        <f t="shared" si="126"/>
        <v>87</v>
      </c>
      <c r="AB91">
        <v>360</v>
      </c>
      <c r="AC91">
        <f t="shared" si="106"/>
        <v>4.1379310344827589</v>
      </c>
      <c r="AD91">
        <f t="shared" si="119"/>
        <v>4</v>
      </c>
      <c r="AE91">
        <f t="shared" si="107"/>
        <v>0.1379310344827589</v>
      </c>
      <c r="AF91" t="str">
        <f t="shared" si="120"/>
        <v>0,1379310</v>
      </c>
      <c r="AG91">
        <f t="shared" si="108"/>
        <v>4.137931</v>
      </c>
      <c r="AH91">
        <f t="shared" si="109"/>
        <v>1</v>
      </c>
      <c r="AI91">
        <f t="shared" si="110"/>
        <v>87</v>
      </c>
      <c r="AJ91" t="s">
        <v>866</v>
      </c>
      <c r="AK91" t="s">
        <v>879</v>
      </c>
      <c r="AL91" t="s">
        <v>898</v>
      </c>
      <c r="AP91" t="s">
        <v>915</v>
      </c>
      <c r="AQ91" t="str">
        <f t="shared" si="101"/>
        <v>gone</v>
      </c>
      <c r="AV91" t="s">
        <v>915</v>
      </c>
      <c r="AW91" t="s">
        <v>978</v>
      </c>
      <c r="AX91" t="s">
        <v>879</v>
      </c>
      <c r="AZ91" t="str">
        <f t="shared" si="102"/>
        <v>gone</v>
      </c>
      <c r="BA91">
        <f t="shared" si="88"/>
        <v>87</v>
      </c>
      <c r="BB91" t="str">
        <f t="shared" si="122"/>
        <v>heptaoctacontagone</v>
      </c>
      <c r="BC91" t="s">
        <v>1097</v>
      </c>
      <c r="BE91">
        <f t="shared" si="124"/>
        <v>0</v>
      </c>
      <c r="BF91" t="str">
        <f t="shared" si="111"/>
        <v/>
      </c>
      <c r="BG91" t="str">
        <f t="shared" si="112"/>
        <v/>
      </c>
      <c r="BH91" t="str">
        <f t="shared" si="97"/>
        <v>heptaoctacontagone</v>
      </c>
      <c r="BI91" s="53" t="str">
        <f t="shared" si="104"/>
        <v xml:space="preserve">heptaoctacontagone ou </v>
      </c>
      <c r="BJ91" s="150">
        <f t="shared" si="121"/>
        <v>0</v>
      </c>
      <c r="BK91" s="146">
        <f t="shared" si="123"/>
        <v>87</v>
      </c>
      <c r="BL91" s="147" t="str">
        <f t="shared" si="113"/>
        <v/>
      </c>
      <c r="BM91" t="str">
        <f t="shared" si="114"/>
        <v/>
      </c>
      <c r="BN91" s="25" t="str">
        <f t="shared" si="115"/>
        <v/>
      </c>
      <c r="BO91" t="str">
        <f t="shared" si="116"/>
        <v>heptaoctacontagone</v>
      </c>
      <c r="BP91">
        <f t="shared" si="117"/>
        <v>4.1379310344827589</v>
      </c>
      <c r="BQ91" t="s">
        <v>989</v>
      </c>
      <c r="BR91" t="str">
        <f t="shared" si="118"/>
        <v>Polygone non régulier</v>
      </c>
      <c r="CF91" s="179" t="s">
        <v>982</v>
      </c>
      <c r="CG91" t="s">
        <v>982</v>
      </c>
      <c r="CH91" s="25" t="s">
        <v>982</v>
      </c>
      <c r="CI91" s="25"/>
      <c r="CJ91" s="147" t="s">
        <v>982</v>
      </c>
      <c r="CK91" t="s">
        <v>982</v>
      </c>
      <c r="DH91" s="157" t="s">
        <v>982</v>
      </c>
    </row>
    <row r="92" spans="4:112" ht="15.75" x14ac:dyDescent="0.25">
      <c r="D92" s="219">
        <f t="shared" si="100"/>
        <v>40</v>
      </c>
      <c r="E92" s="159" t="s">
        <v>1056</v>
      </c>
      <c r="Y92" s="15" t="s">
        <v>114</v>
      </c>
      <c r="Z92" t="str">
        <f t="shared" si="105"/>
        <v>×</v>
      </c>
      <c r="AA92">
        <f t="shared" si="126"/>
        <v>88</v>
      </c>
      <c r="AB92">
        <v>360</v>
      </c>
      <c r="AC92">
        <f t="shared" si="106"/>
        <v>4.0909090909090908</v>
      </c>
      <c r="AD92">
        <f t="shared" si="119"/>
        <v>4</v>
      </c>
      <c r="AE92">
        <f t="shared" si="107"/>
        <v>9.0909090909090828E-2</v>
      </c>
      <c r="AF92" t="str">
        <f t="shared" si="120"/>
        <v>0,0909090</v>
      </c>
      <c r="AG92">
        <f t="shared" si="108"/>
        <v>4.0909089999999999</v>
      </c>
      <c r="AH92">
        <f t="shared" si="109"/>
        <v>1</v>
      </c>
      <c r="AI92">
        <f t="shared" si="110"/>
        <v>88</v>
      </c>
      <c r="AJ92" t="s">
        <v>866</v>
      </c>
      <c r="AK92" t="s">
        <v>898</v>
      </c>
      <c r="AL92" t="s">
        <v>898</v>
      </c>
      <c r="AP92" t="s">
        <v>915</v>
      </c>
      <c r="AQ92" t="str">
        <f t="shared" si="101"/>
        <v>gone</v>
      </c>
      <c r="AV92" t="s">
        <v>915</v>
      </c>
      <c r="AW92" t="s">
        <v>978</v>
      </c>
      <c r="AX92" t="s">
        <v>898</v>
      </c>
      <c r="AZ92" t="str">
        <f t="shared" si="102"/>
        <v>gone</v>
      </c>
      <c r="BA92">
        <f t="shared" si="88"/>
        <v>88</v>
      </c>
      <c r="BB92" t="str">
        <f t="shared" si="122"/>
        <v>octaoctacontagone</v>
      </c>
      <c r="BC92" t="s">
        <v>1097</v>
      </c>
      <c r="BE92">
        <f t="shared" si="124"/>
        <v>0</v>
      </c>
      <c r="BF92" t="str">
        <f t="shared" si="111"/>
        <v/>
      </c>
      <c r="BG92" t="str">
        <f t="shared" si="112"/>
        <v/>
      </c>
      <c r="BH92" t="str">
        <f t="shared" si="97"/>
        <v>octaoctacontagone</v>
      </c>
      <c r="BI92" s="53" t="str">
        <f t="shared" si="104"/>
        <v xml:space="preserve">octaoctacontagone ou </v>
      </c>
      <c r="BJ92" s="150">
        <f t="shared" si="121"/>
        <v>0</v>
      </c>
      <c r="BK92" s="146">
        <f t="shared" si="123"/>
        <v>88</v>
      </c>
      <c r="BL92" s="147" t="str">
        <f t="shared" si="113"/>
        <v/>
      </c>
      <c r="BM92" t="str">
        <f t="shared" si="114"/>
        <v/>
      </c>
      <c r="BN92" s="25" t="str">
        <f t="shared" si="115"/>
        <v/>
      </c>
      <c r="BO92" t="str">
        <f t="shared" si="116"/>
        <v>octaoctacontagone</v>
      </c>
      <c r="BP92">
        <f t="shared" si="117"/>
        <v>4.0909090909090908</v>
      </c>
      <c r="BQ92" t="s">
        <v>989</v>
      </c>
      <c r="BR92" t="str">
        <f t="shared" si="118"/>
        <v>Polygone non régulier</v>
      </c>
      <c r="CF92" s="179" t="s">
        <v>982</v>
      </c>
      <c r="CG92" t="s">
        <v>982</v>
      </c>
      <c r="CH92" s="25" t="s">
        <v>982</v>
      </c>
      <c r="CI92" s="25"/>
      <c r="CJ92" s="147" t="s">
        <v>982</v>
      </c>
      <c r="CK92" t="s">
        <v>982</v>
      </c>
      <c r="DH92" s="157" t="s">
        <v>982</v>
      </c>
    </row>
    <row r="93" spans="4:112" ht="15.75" x14ac:dyDescent="0.25">
      <c r="D93" s="219">
        <f t="shared" si="100"/>
        <v>41</v>
      </c>
      <c r="E93" s="159" t="s">
        <v>1057</v>
      </c>
      <c r="Y93" s="15" t="s">
        <v>114</v>
      </c>
      <c r="Z93" t="str">
        <f t="shared" si="105"/>
        <v>×</v>
      </c>
      <c r="AA93">
        <f t="shared" si="126"/>
        <v>89</v>
      </c>
      <c r="AB93">
        <v>360</v>
      </c>
      <c r="AC93">
        <f t="shared" si="106"/>
        <v>4.0449438202247192</v>
      </c>
      <c r="AD93">
        <f t="shared" si="119"/>
        <v>4</v>
      </c>
      <c r="AE93">
        <f t="shared" si="107"/>
        <v>4.4943820224719211E-2</v>
      </c>
      <c r="AF93" t="str">
        <f t="shared" si="120"/>
        <v>0,0449438</v>
      </c>
      <c r="AG93">
        <f t="shared" si="108"/>
        <v>4.0449438000000004</v>
      </c>
      <c r="AH93">
        <f t="shared" si="109"/>
        <v>1</v>
      </c>
      <c r="AI93">
        <f t="shared" si="110"/>
        <v>89</v>
      </c>
      <c r="AJ93" t="s">
        <v>866</v>
      </c>
      <c r="AK93" t="s">
        <v>883</v>
      </c>
      <c r="AL93" t="s">
        <v>898</v>
      </c>
      <c r="AP93" t="s">
        <v>915</v>
      </c>
      <c r="AQ93" t="str">
        <f t="shared" si="101"/>
        <v>gone</v>
      </c>
      <c r="AV93" t="s">
        <v>915</v>
      </c>
      <c r="AW93" t="s">
        <v>978</v>
      </c>
      <c r="AX93" t="s">
        <v>883</v>
      </c>
      <c r="AZ93" t="str">
        <f t="shared" si="102"/>
        <v>gone</v>
      </c>
      <c r="BA93">
        <f t="shared" si="88"/>
        <v>89</v>
      </c>
      <c r="BB93" t="str">
        <f t="shared" si="122"/>
        <v>ennéaoctacontagone</v>
      </c>
      <c r="BC93" t="s">
        <v>1097</v>
      </c>
      <c r="BE93">
        <f t="shared" si="124"/>
        <v>0</v>
      </c>
      <c r="BF93" t="str">
        <f t="shared" si="111"/>
        <v/>
      </c>
      <c r="BG93" t="str">
        <f t="shared" si="112"/>
        <v/>
      </c>
      <c r="BH93" t="str">
        <f t="shared" si="97"/>
        <v>ennéaoctacontagone</v>
      </c>
      <c r="BI93" s="53" t="str">
        <f t="shared" si="104"/>
        <v xml:space="preserve">ennéaoctacontagone ou </v>
      </c>
      <c r="BJ93" s="150">
        <f t="shared" si="121"/>
        <v>0</v>
      </c>
      <c r="BK93" s="146">
        <f t="shared" si="123"/>
        <v>89</v>
      </c>
      <c r="BL93" s="147" t="str">
        <f t="shared" si="113"/>
        <v/>
      </c>
      <c r="BM93" t="str">
        <f t="shared" si="114"/>
        <v/>
      </c>
      <c r="BN93" s="25" t="str">
        <f t="shared" si="115"/>
        <v/>
      </c>
      <c r="BO93" t="str">
        <f t="shared" si="116"/>
        <v>ennéaoctacontagone</v>
      </c>
      <c r="BP93">
        <f t="shared" si="117"/>
        <v>4.0449438202247192</v>
      </c>
      <c r="BQ93" t="s">
        <v>989</v>
      </c>
      <c r="BR93" t="str">
        <f t="shared" si="118"/>
        <v>Polygone non régulier</v>
      </c>
      <c r="CF93" s="179" t="s">
        <v>982</v>
      </c>
      <c r="CG93" t="s">
        <v>982</v>
      </c>
      <c r="CH93" s="25" t="s">
        <v>982</v>
      </c>
      <c r="CI93" s="25"/>
      <c r="CJ93" s="147" t="s">
        <v>982</v>
      </c>
      <c r="CK93" t="s">
        <v>982</v>
      </c>
      <c r="DH93" s="157" t="s">
        <v>982</v>
      </c>
    </row>
    <row r="94" spans="4:112" ht="15.75" x14ac:dyDescent="0.25">
      <c r="D94" s="219">
        <f t="shared" si="100"/>
        <v>42</v>
      </c>
      <c r="E94" s="159" t="s">
        <v>1058</v>
      </c>
      <c r="Y94" s="15" t="s">
        <v>114</v>
      </c>
      <c r="Z94" t="str">
        <f t="shared" si="105"/>
        <v/>
      </c>
      <c r="AA94">
        <f t="shared" si="126"/>
        <v>90</v>
      </c>
      <c r="AB94">
        <v>360</v>
      </c>
      <c r="AC94">
        <f t="shared" si="106"/>
        <v>4</v>
      </c>
      <c r="AD94">
        <f t="shared" si="119"/>
        <v>4</v>
      </c>
      <c r="AE94">
        <f t="shared" si="107"/>
        <v>0</v>
      </c>
      <c r="AF94" t="str">
        <f t="shared" si="120"/>
        <v>0</v>
      </c>
      <c r="AG94">
        <f t="shared" si="108"/>
        <v>4</v>
      </c>
      <c r="AH94">
        <f t="shared" si="109"/>
        <v>0</v>
      </c>
      <c r="AI94">
        <f t="shared" si="110"/>
        <v>90</v>
      </c>
      <c r="AJ94" t="s">
        <v>866</v>
      </c>
      <c r="AL94" t="s">
        <v>955</v>
      </c>
      <c r="AP94" t="s">
        <v>915</v>
      </c>
      <c r="AQ94" t="str">
        <f t="shared" si="101"/>
        <v>gone</v>
      </c>
      <c r="AV94" t="s">
        <v>915</v>
      </c>
      <c r="AW94" t="s">
        <v>978</v>
      </c>
      <c r="AZ94" t="str">
        <f t="shared" si="102"/>
        <v>gone</v>
      </c>
      <c r="BA94">
        <f t="shared" ref="BA94:BA157" si="127">BA93+1</f>
        <v>90</v>
      </c>
      <c r="BB94" t="str">
        <f t="shared" si="122"/>
        <v>énnéacontagone</v>
      </c>
      <c r="BC94" t="s">
        <v>1097</v>
      </c>
      <c r="BE94">
        <f t="shared" si="124"/>
        <v>0</v>
      </c>
      <c r="BF94" t="str">
        <f t="shared" si="111"/>
        <v>x</v>
      </c>
      <c r="BG94">
        <f t="shared" si="112"/>
        <v>90</v>
      </c>
      <c r="BH94" t="str">
        <f t="shared" si="97"/>
        <v>énnéacontagone</v>
      </c>
      <c r="BI94" s="53" t="str">
        <f t="shared" si="104"/>
        <v xml:space="preserve">énnéacontagone ou </v>
      </c>
      <c r="BJ94" s="150">
        <f t="shared" si="121"/>
        <v>0</v>
      </c>
      <c r="BK94" s="146">
        <f t="shared" si="123"/>
        <v>90</v>
      </c>
      <c r="BL94" s="147">
        <f t="shared" si="113"/>
        <v>90</v>
      </c>
      <c r="BM94" t="str">
        <f t="shared" si="114"/>
        <v>énnéacontagone</v>
      </c>
      <c r="BN94" s="25">
        <f t="shared" si="115"/>
        <v>4</v>
      </c>
      <c r="BO94" t="str">
        <f t="shared" si="116"/>
        <v/>
      </c>
      <c r="BP94" t="str">
        <f t="shared" si="117"/>
        <v/>
      </c>
      <c r="BQ94" t="s">
        <v>989</v>
      </c>
      <c r="BR94" t="str">
        <f t="shared" si="118"/>
        <v>énnéacontagone</v>
      </c>
      <c r="CF94" s="179" t="s">
        <v>982</v>
      </c>
      <c r="CG94" t="s">
        <v>982</v>
      </c>
      <c r="CH94" s="25" t="s">
        <v>982</v>
      </c>
      <c r="CI94" s="25"/>
      <c r="CJ94" s="147" t="s">
        <v>982</v>
      </c>
      <c r="CK94" t="s">
        <v>982</v>
      </c>
      <c r="DH94" s="157" t="s">
        <v>982</v>
      </c>
    </row>
    <row r="95" spans="4:112" ht="15.75" x14ac:dyDescent="0.25">
      <c r="D95" s="219">
        <f t="shared" si="100"/>
        <v>43</v>
      </c>
      <c r="E95" s="159" t="s">
        <v>1059</v>
      </c>
      <c r="Y95" s="15" t="s">
        <v>114</v>
      </c>
      <c r="Z95" t="str">
        <f t="shared" si="105"/>
        <v>×</v>
      </c>
      <c r="AA95">
        <f t="shared" si="126"/>
        <v>91</v>
      </c>
      <c r="AB95">
        <v>360</v>
      </c>
      <c r="AC95">
        <f t="shared" si="106"/>
        <v>3.9560439560439562</v>
      </c>
      <c r="AD95">
        <f t="shared" si="119"/>
        <v>3</v>
      </c>
      <c r="AE95">
        <f t="shared" si="107"/>
        <v>0.9560439560439562</v>
      </c>
      <c r="AF95" t="str">
        <f t="shared" si="120"/>
        <v>0,9560439</v>
      </c>
      <c r="AG95">
        <f t="shared" si="108"/>
        <v>3.9560439000000001</v>
      </c>
      <c r="AH95">
        <f t="shared" si="109"/>
        <v>1</v>
      </c>
      <c r="AI95">
        <f t="shared" si="110"/>
        <v>91</v>
      </c>
      <c r="AJ95" t="s">
        <v>866</v>
      </c>
      <c r="AK95" t="s">
        <v>888</v>
      </c>
      <c r="AL95" t="s">
        <v>955</v>
      </c>
      <c r="AP95" t="s">
        <v>915</v>
      </c>
      <c r="AQ95" t="str">
        <f t="shared" si="101"/>
        <v>gone</v>
      </c>
      <c r="AV95" t="s">
        <v>915</v>
      </c>
      <c r="AW95" t="s">
        <v>978</v>
      </c>
      <c r="AX95" t="s">
        <v>888</v>
      </c>
      <c r="AZ95" t="str">
        <f t="shared" si="102"/>
        <v>gone</v>
      </c>
      <c r="BA95">
        <f t="shared" si="127"/>
        <v>91</v>
      </c>
      <c r="BB95" t="str">
        <f t="shared" si="122"/>
        <v>henénnéacontagone</v>
      </c>
      <c r="BC95" t="s">
        <v>1097</v>
      </c>
      <c r="BE95">
        <f t="shared" si="124"/>
        <v>0</v>
      </c>
      <c r="BF95" t="str">
        <f t="shared" si="111"/>
        <v/>
      </c>
      <c r="BG95" t="str">
        <f t="shared" si="112"/>
        <v/>
      </c>
      <c r="BH95" t="str">
        <f t="shared" si="97"/>
        <v>henénnéacontagone</v>
      </c>
      <c r="BI95" s="53" t="str">
        <f t="shared" si="104"/>
        <v xml:space="preserve">henénnéacontagone ou </v>
      </c>
      <c r="BJ95" s="150">
        <f t="shared" si="121"/>
        <v>0</v>
      </c>
      <c r="BK95" s="146">
        <f t="shared" si="123"/>
        <v>91</v>
      </c>
      <c r="BL95" s="147" t="str">
        <f t="shared" si="113"/>
        <v/>
      </c>
      <c r="BM95" t="str">
        <f t="shared" si="114"/>
        <v/>
      </c>
      <c r="BN95" s="25" t="str">
        <f t="shared" si="115"/>
        <v/>
      </c>
      <c r="BO95" t="str">
        <f t="shared" si="116"/>
        <v>henénnéacontagone</v>
      </c>
      <c r="BP95">
        <f t="shared" si="117"/>
        <v>3.9560439560439562</v>
      </c>
      <c r="BQ95" t="s">
        <v>989</v>
      </c>
      <c r="BR95" t="str">
        <f t="shared" si="118"/>
        <v>Polygone non régulier</v>
      </c>
      <c r="CF95" s="179" t="s">
        <v>982</v>
      </c>
      <c r="CG95" t="s">
        <v>982</v>
      </c>
      <c r="CH95" s="25" t="s">
        <v>982</v>
      </c>
      <c r="CI95" s="25"/>
      <c r="CJ95" s="147" t="s">
        <v>982</v>
      </c>
      <c r="CK95" t="s">
        <v>982</v>
      </c>
      <c r="DH95" s="157" t="s">
        <v>982</v>
      </c>
    </row>
    <row r="96" spans="4:112" ht="15.75" x14ac:dyDescent="0.25">
      <c r="D96" s="219">
        <f t="shared" si="100"/>
        <v>44</v>
      </c>
      <c r="E96" s="159" t="s">
        <v>1060</v>
      </c>
      <c r="Y96" s="15" t="s">
        <v>114</v>
      </c>
      <c r="Z96" t="str">
        <f t="shared" si="105"/>
        <v>×</v>
      </c>
      <c r="AA96">
        <f t="shared" si="126"/>
        <v>92</v>
      </c>
      <c r="AB96">
        <v>360</v>
      </c>
      <c r="AC96">
        <f t="shared" si="106"/>
        <v>3.9130434782608696</v>
      </c>
      <c r="AD96">
        <f t="shared" si="119"/>
        <v>3</v>
      </c>
      <c r="AE96">
        <f t="shared" si="107"/>
        <v>0.91304347826086962</v>
      </c>
      <c r="AF96" t="str">
        <f t="shared" si="120"/>
        <v>0,9130434</v>
      </c>
      <c r="AG96">
        <f t="shared" si="108"/>
        <v>3.9130433999999998</v>
      </c>
      <c r="AH96">
        <f t="shared" si="109"/>
        <v>1</v>
      </c>
      <c r="AI96">
        <f t="shared" si="110"/>
        <v>92</v>
      </c>
      <c r="AJ96" t="s">
        <v>866</v>
      </c>
      <c r="AK96" t="s">
        <v>890</v>
      </c>
      <c r="AL96" t="s">
        <v>955</v>
      </c>
      <c r="AP96" t="s">
        <v>915</v>
      </c>
      <c r="AQ96" t="str">
        <f t="shared" si="101"/>
        <v>gone</v>
      </c>
      <c r="AV96" t="s">
        <v>915</v>
      </c>
      <c r="AW96" t="s">
        <v>978</v>
      </c>
      <c r="AX96" t="s">
        <v>890</v>
      </c>
      <c r="AZ96" t="str">
        <f t="shared" si="102"/>
        <v>gone</v>
      </c>
      <c r="BA96">
        <f t="shared" si="127"/>
        <v>92</v>
      </c>
      <c r="BB96" t="str">
        <f t="shared" si="122"/>
        <v>doénnéacontagone</v>
      </c>
      <c r="BC96" t="s">
        <v>1097</v>
      </c>
      <c r="BE96">
        <f t="shared" si="124"/>
        <v>0</v>
      </c>
      <c r="BF96" t="str">
        <f t="shared" si="111"/>
        <v/>
      </c>
      <c r="BG96" t="str">
        <f t="shared" si="112"/>
        <v/>
      </c>
      <c r="BH96" t="str">
        <f t="shared" si="97"/>
        <v>doénnéacontagone</v>
      </c>
      <c r="BI96" s="53" t="str">
        <f t="shared" si="104"/>
        <v xml:space="preserve">doénnéacontagone ou </v>
      </c>
      <c r="BJ96" s="150">
        <f t="shared" si="121"/>
        <v>0</v>
      </c>
      <c r="BK96" s="146">
        <f t="shared" si="123"/>
        <v>92</v>
      </c>
      <c r="BL96" s="147" t="str">
        <f t="shared" si="113"/>
        <v/>
      </c>
      <c r="BM96" t="str">
        <f t="shared" si="114"/>
        <v/>
      </c>
      <c r="BN96" s="25" t="str">
        <f t="shared" si="115"/>
        <v/>
      </c>
      <c r="BO96" t="str">
        <f t="shared" si="116"/>
        <v>doénnéacontagone</v>
      </c>
      <c r="BP96">
        <f t="shared" si="117"/>
        <v>3.9130434782608696</v>
      </c>
      <c r="BQ96" t="s">
        <v>989</v>
      </c>
      <c r="BR96" t="str">
        <f t="shared" si="118"/>
        <v>Polygone non régulier</v>
      </c>
      <c r="CF96" s="179" t="s">
        <v>982</v>
      </c>
      <c r="CG96" t="s">
        <v>982</v>
      </c>
      <c r="CH96" s="25" t="s">
        <v>982</v>
      </c>
      <c r="CI96" s="25"/>
      <c r="CJ96" s="147" t="s">
        <v>982</v>
      </c>
      <c r="CK96" t="s">
        <v>982</v>
      </c>
      <c r="DH96" s="157" t="s">
        <v>982</v>
      </c>
    </row>
    <row r="97" spans="4:112" ht="15.75" x14ac:dyDescent="0.25">
      <c r="D97" s="219">
        <f t="shared" si="100"/>
        <v>45</v>
      </c>
      <c r="E97" s="159" t="s">
        <v>1061</v>
      </c>
      <c r="Y97" s="15" t="s">
        <v>114</v>
      </c>
      <c r="Z97" t="str">
        <f t="shared" si="105"/>
        <v>×</v>
      </c>
      <c r="AA97">
        <f t="shared" si="126"/>
        <v>93</v>
      </c>
      <c r="AB97">
        <v>360</v>
      </c>
      <c r="AC97">
        <f t="shared" si="106"/>
        <v>3.870967741935484</v>
      </c>
      <c r="AD97">
        <f t="shared" si="119"/>
        <v>3</v>
      </c>
      <c r="AE97">
        <f t="shared" si="107"/>
        <v>0.87096774193548399</v>
      </c>
      <c r="AF97" t="str">
        <f t="shared" si="120"/>
        <v>0,8709677</v>
      </c>
      <c r="AG97">
        <f t="shared" si="108"/>
        <v>3.8709677</v>
      </c>
      <c r="AH97">
        <f t="shared" si="109"/>
        <v>1</v>
      </c>
      <c r="AI97">
        <f t="shared" si="110"/>
        <v>93</v>
      </c>
      <c r="AJ97" t="s">
        <v>866</v>
      </c>
      <c r="AK97" t="s">
        <v>869</v>
      </c>
      <c r="AL97" t="s">
        <v>955</v>
      </c>
      <c r="AP97" t="s">
        <v>915</v>
      </c>
      <c r="AQ97" t="str">
        <f t="shared" si="101"/>
        <v>gone</v>
      </c>
      <c r="AV97" t="s">
        <v>915</v>
      </c>
      <c r="AW97" t="s">
        <v>978</v>
      </c>
      <c r="AX97" t="s">
        <v>869</v>
      </c>
      <c r="AZ97" t="str">
        <f t="shared" si="102"/>
        <v>gone</v>
      </c>
      <c r="BA97">
        <f t="shared" si="127"/>
        <v>93</v>
      </c>
      <c r="BB97" t="str">
        <f t="shared" si="122"/>
        <v>triénnéacontagone</v>
      </c>
      <c r="BC97" t="s">
        <v>1097</v>
      </c>
      <c r="BE97">
        <f t="shared" si="124"/>
        <v>0</v>
      </c>
      <c r="BF97" t="str">
        <f t="shared" si="111"/>
        <v/>
      </c>
      <c r="BG97" t="str">
        <f t="shared" si="112"/>
        <v/>
      </c>
      <c r="BH97" t="str">
        <f t="shared" si="97"/>
        <v>triénnéacontagone</v>
      </c>
      <c r="BI97" s="53" t="str">
        <f t="shared" si="104"/>
        <v xml:space="preserve">triénnéacontagone ou </v>
      </c>
      <c r="BJ97" s="150">
        <f t="shared" si="121"/>
        <v>0</v>
      </c>
      <c r="BK97" s="146">
        <f t="shared" si="123"/>
        <v>93</v>
      </c>
      <c r="BL97" s="147" t="str">
        <f t="shared" si="113"/>
        <v/>
      </c>
      <c r="BM97" t="str">
        <f t="shared" si="114"/>
        <v/>
      </c>
      <c r="BN97" s="25" t="str">
        <f t="shared" si="115"/>
        <v/>
      </c>
      <c r="BO97" t="str">
        <f t="shared" si="116"/>
        <v>triénnéacontagone</v>
      </c>
      <c r="BP97">
        <f t="shared" si="117"/>
        <v>3.870967741935484</v>
      </c>
      <c r="BQ97" t="s">
        <v>989</v>
      </c>
      <c r="BR97" t="str">
        <f t="shared" si="118"/>
        <v>Polygone non régulier</v>
      </c>
      <c r="CF97" s="179" t="s">
        <v>982</v>
      </c>
      <c r="CG97" t="s">
        <v>982</v>
      </c>
      <c r="CH97" s="25" t="s">
        <v>982</v>
      </c>
      <c r="CI97" s="25"/>
      <c r="CJ97" s="147" t="s">
        <v>982</v>
      </c>
      <c r="CK97" t="s">
        <v>982</v>
      </c>
      <c r="DH97" s="157" t="s">
        <v>982</v>
      </c>
    </row>
    <row r="98" spans="4:112" ht="15.75" x14ac:dyDescent="0.25">
      <c r="D98" s="219">
        <f t="shared" si="100"/>
        <v>46</v>
      </c>
      <c r="E98" s="159" t="s">
        <v>1062</v>
      </c>
      <c r="Y98" s="15" t="s">
        <v>114</v>
      </c>
      <c r="Z98" t="str">
        <f t="shared" si="105"/>
        <v>×</v>
      </c>
      <c r="AA98">
        <f t="shared" si="126"/>
        <v>94</v>
      </c>
      <c r="AB98">
        <v>360</v>
      </c>
      <c r="AC98">
        <f t="shared" si="106"/>
        <v>3.8297872340425534</v>
      </c>
      <c r="AD98">
        <f t="shared" si="119"/>
        <v>3</v>
      </c>
      <c r="AE98">
        <f t="shared" si="107"/>
        <v>0.82978723404255339</v>
      </c>
      <c r="AF98" t="str">
        <f t="shared" si="120"/>
        <v>0,8297872</v>
      </c>
      <c r="AG98">
        <f t="shared" si="108"/>
        <v>3.8297872000000002</v>
      </c>
      <c r="AH98">
        <f t="shared" si="109"/>
        <v>1</v>
      </c>
      <c r="AI98">
        <f t="shared" si="110"/>
        <v>94</v>
      </c>
      <c r="AJ98" t="s">
        <v>866</v>
      </c>
      <c r="AK98" t="s">
        <v>872</v>
      </c>
      <c r="AL98" t="s">
        <v>955</v>
      </c>
      <c r="AP98" t="s">
        <v>915</v>
      </c>
      <c r="AQ98" t="str">
        <f t="shared" si="101"/>
        <v>gone</v>
      </c>
      <c r="AV98" t="s">
        <v>915</v>
      </c>
      <c r="AW98" t="s">
        <v>978</v>
      </c>
      <c r="AX98" t="s">
        <v>872</v>
      </c>
      <c r="AZ98" t="str">
        <f t="shared" si="102"/>
        <v>gone</v>
      </c>
      <c r="BA98">
        <f t="shared" si="127"/>
        <v>94</v>
      </c>
      <c r="BB98" t="str">
        <f t="shared" si="122"/>
        <v>tétraénnéacontagone</v>
      </c>
      <c r="BC98" t="s">
        <v>1097</v>
      </c>
      <c r="BE98">
        <f t="shared" si="124"/>
        <v>0</v>
      </c>
      <c r="BF98" t="str">
        <f t="shared" si="111"/>
        <v/>
      </c>
      <c r="BG98" t="str">
        <f t="shared" si="112"/>
        <v/>
      </c>
      <c r="BH98" t="str">
        <f t="shared" si="97"/>
        <v>tétraénnéacontagone</v>
      </c>
      <c r="BI98" s="53" t="str">
        <f t="shared" si="104"/>
        <v xml:space="preserve">tétraénnéacontagone ou </v>
      </c>
      <c r="BJ98" s="150">
        <f t="shared" si="121"/>
        <v>0</v>
      </c>
      <c r="BK98" s="146">
        <f t="shared" si="123"/>
        <v>94</v>
      </c>
      <c r="BL98" s="147" t="str">
        <f t="shared" si="113"/>
        <v/>
      </c>
      <c r="BM98" t="str">
        <f t="shared" si="114"/>
        <v/>
      </c>
      <c r="BN98" s="25" t="str">
        <f t="shared" si="115"/>
        <v/>
      </c>
      <c r="BO98" t="str">
        <f t="shared" si="116"/>
        <v>tétraénnéacontagone</v>
      </c>
      <c r="BP98">
        <f t="shared" si="117"/>
        <v>3.8297872340425534</v>
      </c>
      <c r="BQ98" t="s">
        <v>989</v>
      </c>
      <c r="BR98" t="str">
        <f t="shared" si="118"/>
        <v>Polygone non régulier</v>
      </c>
      <c r="CF98" s="179" t="s">
        <v>982</v>
      </c>
      <c r="CG98" t="s">
        <v>982</v>
      </c>
      <c r="CH98" s="25" t="s">
        <v>982</v>
      </c>
      <c r="CI98" s="25"/>
      <c r="CJ98" s="147" t="s">
        <v>982</v>
      </c>
      <c r="CK98" t="s">
        <v>982</v>
      </c>
      <c r="DH98" s="157" t="s">
        <v>982</v>
      </c>
    </row>
    <row r="99" spans="4:112" ht="15.75" x14ac:dyDescent="0.25">
      <c r="D99" s="219">
        <f t="shared" si="100"/>
        <v>47</v>
      </c>
      <c r="E99" s="159" t="s">
        <v>1063</v>
      </c>
      <c r="Y99" s="15" t="s">
        <v>114</v>
      </c>
      <c r="Z99" t="str">
        <f t="shared" si="105"/>
        <v>×</v>
      </c>
      <c r="AA99">
        <f t="shared" si="126"/>
        <v>95</v>
      </c>
      <c r="AB99">
        <v>360</v>
      </c>
      <c r="AC99">
        <f t="shared" si="106"/>
        <v>3.7894736842105261</v>
      </c>
      <c r="AD99">
        <f t="shared" si="119"/>
        <v>3</v>
      </c>
      <c r="AE99">
        <f t="shared" si="107"/>
        <v>0.78947368421052611</v>
      </c>
      <c r="AF99" t="str">
        <f t="shared" si="120"/>
        <v>0,7894736</v>
      </c>
      <c r="AG99">
        <f t="shared" si="108"/>
        <v>3.7894736</v>
      </c>
      <c r="AH99">
        <f t="shared" si="109"/>
        <v>1</v>
      </c>
      <c r="AI99">
        <f t="shared" si="110"/>
        <v>95</v>
      </c>
      <c r="AJ99" t="s">
        <v>866</v>
      </c>
      <c r="AK99" t="s">
        <v>875</v>
      </c>
      <c r="AL99" t="s">
        <v>955</v>
      </c>
      <c r="AP99" t="s">
        <v>915</v>
      </c>
      <c r="AQ99" t="str">
        <f t="shared" si="101"/>
        <v>gone</v>
      </c>
      <c r="AV99" t="s">
        <v>915</v>
      </c>
      <c r="AW99" t="s">
        <v>978</v>
      </c>
      <c r="AX99" t="s">
        <v>875</v>
      </c>
      <c r="AZ99" t="str">
        <f t="shared" si="102"/>
        <v>gone</v>
      </c>
      <c r="BA99">
        <f t="shared" si="127"/>
        <v>95</v>
      </c>
      <c r="BB99" t="str">
        <f t="shared" si="122"/>
        <v>pentaénnéacontagone</v>
      </c>
      <c r="BC99" t="s">
        <v>1097</v>
      </c>
      <c r="BE99">
        <f t="shared" si="124"/>
        <v>0</v>
      </c>
      <c r="BF99" t="str">
        <f t="shared" si="111"/>
        <v/>
      </c>
      <c r="BG99" t="str">
        <f t="shared" si="112"/>
        <v/>
      </c>
      <c r="BH99" t="str">
        <f t="shared" si="97"/>
        <v>pentaénnéacontagone</v>
      </c>
      <c r="BI99" s="53" t="str">
        <f t="shared" si="104"/>
        <v xml:space="preserve">pentaénnéacontagone ou </v>
      </c>
      <c r="BJ99" s="150">
        <f t="shared" si="121"/>
        <v>0</v>
      </c>
      <c r="BK99" s="146">
        <f t="shared" si="123"/>
        <v>95</v>
      </c>
      <c r="BL99" s="147" t="str">
        <f t="shared" si="113"/>
        <v/>
      </c>
      <c r="BM99" t="str">
        <f t="shared" si="114"/>
        <v/>
      </c>
      <c r="BN99" s="25" t="str">
        <f t="shared" si="115"/>
        <v/>
      </c>
      <c r="BO99" t="str">
        <f t="shared" si="116"/>
        <v>pentaénnéacontagone</v>
      </c>
      <c r="BP99">
        <f t="shared" si="117"/>
        <v>3.7894736842105261</v>
      </c>
      <c r="BQ99" t="s">
        <v>989</v>
      </c>
      <c r="BR99" t="str">
        <f t="shared" si="118"/>
        <v>Polygone non régulier</v>
      </c>
      <c r="CF99" s="179" t="s">
        <v>982</v>
      </c>
      <c r="CG99" t="s">
        <v>982</v>
      </c>
      <c r="CH99" s="25" t="s">
        <v>982</v>
      </c>
      <c r="CI99" s="25"/>
      <c r="CJ99" s="147" t="s">
        <v>982</v>
      </c>
      <c r="CK99" t="s">
        <v>982</v>
      </c>
      <c r="DH99" s="157" t="s">
        <v>982</v>
      </c>
    </row>
    <row r="100" spans="4:112" ht="15.75" x14ac:dyDescent="0.25">
      <c r="D100" s="220">
        <f t="shared" si="100"/>
        <v>48</v>
      </c>
      <c r="E100" s="160" t="s">
        <v>1064</v>
      </c>
      <c r="Y100" s="15" t="s">
        <v>114</v>
      </c>
      <c r="Z100" t="str">
        <f t="shared" si="105"/>
        <v/>
      </c>
      <c r="AA100">
        <f t="shared" si="126"/>
        <v>96</v>
      </c>
      <c r="AB100">
        <v>360</v>
      </c>
      <c r="AC100">
        <f t="shared" si="106"/>
        <v>3.75</v>
      </c>
      <c r="AD100">
        <f t="shared" si="119"/>
        <v>3</v>
      </c>
      <c r="AE100">
        <f t="shared" si="107"/>
        <v>0.75</v>
      </c>
      <c r="AF100" t="str">
        <f t="shared" si="120"/>
        <v>0,75</v>
      </c>
      <c r="AG100">
        <f t="shared" si="108"/>
        <v>3.75</v>
      </c>
      <c r="AH100">
        <f t="shared" si="109"/>
        <v>0</v>
      </c>
      <c r="AI100">
        <f t="shared" si="110"/>
        <v>96</v>
      </c>
      <c r="AJ100" t="s">
        <v>866</v>
      </c>
      <c r="AK100" t="s">
        <v>877</v>
      </c>
      <c r="AL100" t="s">
        <v>955</v>
      </c>
      <c r="AP100" t="s">
        <v>915</v>
      </c>
      <c r="AQ100" t="str">
        <f t="shared" si="101"/>
        <v>gone</v>
      </c>
      <c r="AV100" t="s">
        <v>915</v>
      </c>
      <c r="AW100" t="s">
        <v>978</v>
      </c>
      <c r="AX100" t="s">
        <v>877</v>
      </c>
      <c r="AZ100" t="str">
        <f t="shared" si="102"/>
        <v>gone</v>
      </c>
      <c r="BA100">
        <f t="shared" si="127"/>
        <v>96</v>
      </c>
      <c r="BB100" t="str">
        <f t="shared" si="122"/>
        <v>hexaénnéacontagone</v>
      </c>
      <c r="BC100" t="s">
        <v>1097</v>
      </c>
      <c r="BE100">
        <f t="shared" si="124"/>
        <v>0</v>
      </c>
      <c r="BF100" t="str">
        <f t="shared" si="111"/>
        <v>x</v>
      </c>
      <c r="BG100">
        <f t="shared" si="112"/>
        <v>96</v>
      </c>
      <c r="BH100" t="str">
        <f t="shared" si="97"/>
        <v>hexaénnéacontagone</v>
      </c>
      <c r="BI100" s="53" t="str">
        <f t="shared" si="104"/>
        <v xml:space="preserve">hexaénnéacontagone ou </v>
      </c>
      <c r="BJ100" s="150">
        <f t="shared" si="121"/>
        <v>0</v>
      </c>
      <c r="BK100" s="146">
        <f t="shared" si="123"/>
        <v>96</v>
      </c>
      <c r="BL100" s="147">
        <f t="shared" si="113"/>
        <v>96</v>
      </c>
      <c r="BM100" t="str">
        <f t="shared" si="114"/>
        <v>hexaénnéacontagone</v>
      </c>
      <c r="BN100" s="25">
        <f t="shared" si="115"/>
        <v>3.75</v>
      </c>
      <c r="BO100" t="str">
        <f t="shared" si="116"/>
        <v/>
      </c>
      <c r="BP100" t="str">
        <f t="shared" si="117"/>
        <v/>
      </c>
      <c r="BQ100" t="s">
        <v>989</v>
      </c>
      <c r="BR100" t="str">
        <f t="shared" si="118"/>
        <v>hexaénnéacontagone</v>
      </c>
      <c r="CF100" s="179" t="s">
        <v>982</v>
      </c>
      <c r="CG100" t="s">
        <v>982</v>
      </c>
      <c r="CH100" s="25" t="s">
        <v>982</v>
      </c>
      <c r="CI100" s="25"/>
      <c r="CJ100" s="147" t="s">
        <v>982</v>
      </c>
      <c r="CK100" t="s">
        <v>982</v>
      </c>
      <c r="DH100" s="157" t="s">
        <v>982</v>
      </c>
    </row>
    <row r="101" spans="4:112" ht="15.75" x14ac:dyDescent="0.25">
      <c r="Y101" s="15" t="s">
        <v>114</v>
      </c>
      <c r="Z101" t="str">
        <f t="shared" si="105"/>
        <v>×</v>
      </c>
      <c r="AA101">
        <f t="shared" si="126"/>
        <v>97</v>
      </c>
      <c r="AB101">
        <v>360</v>
      </c>
      <c r="AC101">
        <f t="shared" si="106"/>
        <v>3.7113402061855671</v>
      </c>
      <c r="AD101">
        <f t="shared" si="119"/>
        <v>3</v>
      </c>
      <c r="AE101">
        <f t="shared" si="107"/>
        <v>0.71134020618556715</v>
      </c>
      <c r="AF101" t="str">
        <f t="shared" si="120"/>
        <v>0,7113402</v>
      </c>
      <c r="AG101">
        <f t="shared" si="108"/>
        <v>3.7113402</v>
      </c>
      <c r="AH101">
        <f t="shared" si="109"/>
        <v>1</v>
      </c>
      <c r="AI101">
        <f t="shared" si="110"/>
        <v>97</v>
      </c>
      <c r="AJ101" t="s">
        <v>866</v>
      </c>
      <c r="AK101" t="s">
        <v>879</v>
      </c>
      <c r="AL101" t="s">
        <v>955</v>
      </c>
      <c r="AP101" t="s">
        <v>915</v>
      </c>
      <c r="AQ101" t="str">
        <f t="shared" si="101"/>
        <v>gone</v>
      </c>
      <c r="AV101" t="s">
        <v>915</v>
      </c>
      <c r="AW101" t="s">
        <v>978</v>
      </c>
      <c r="AX101" t="s">
        <v>879</v>
      </c>
      <c r="AZ101" t="str">
        <f t="shared" si="102"/>
        <v>gone</v>
      </c>
      <c r="BA101">
        <f t="shared" si="127"/>
        <v>97</v>
      </c>
      <c r="BB101" t="str">
        <f t="shared" si="122"/>
        <v>heptaénnéacontagone</v>
      </c>
      <c r="BC101" t="s">
        <v>1097</v>
      </c>
      <c r="BE101">
        <f t="shared" si="124"/>
        <v>0</v>
      </c>
      <c r="BF101" t="str">
        <f t="shared" si="111"/>
        <v/>
      </c>
      <c r="BG101" t="str">
        <f t="shared" si="112"/>
        <v/>
      </c>
      <c r="BH101" t="str">
        <f t="shared" si="97"/>
        <v>heptaénnéacontagone</v>
      </c>
      <c r="BI101" s="53" t="str">
        <f t="shared" si="104"/>
        <v xml:space="preserve">heptaénnéacontagone ou </v>
      </c>
      <c r="BJ101" s="150">
        <f t="shared" si="121"/>
        <v>0</v>
      </c>
      <c r="BK101" s="146">
        <f t="shared" si="123"/>
        <v>97</v>
      </c>
      <c r="BL101" s="147" t="str">
        <f t="shared" si="113"/>
        <v/>
      </c>
      <c r="BM101" t="str">
        <f t="shared" si="114"/>
        <v/>
      </c>
      <c r="BN101" s="25" t="str">
        <f t="shared" si="115"/>
        <v/>
      </c>
      <c r="BO101" t="str">
        <f t="shared" si="116"/>
        <v>heptaénnéacontagone</v>
      </c>
      <c r="BP101">
        <f t="shared" si="117"/>
        <v>3.7113402061855671</v>
      </c>
      <c r="BQ101" t="s">
        <v>989</v>
      </c>
      <c r="BR101" t="str">
        <f t="shared" si="118"/>
        <v>Polygone non régulier</v>
      </c>
      <c r="CF101" s="179" t="s">
        <v>982</v>
      </c>
      <c r="CG101" t="s">
        <v>982</v>
      </c>
      <c r="CH101" s="25" t="s">
        <v>982</v>
      </c>
      <c r="CI101" s="25"/>
      <c r="CJ101" s="147" t="s">
        <v>982</v>
      </c>
      <c r="CK101" t="s">
        <v>982</v>
      </c>
      <c r="DH101" s="157" t="s">
        <v>982</v>
      </c>
    </row>
    <row r="102" spans="4:112" ht="15.75" x14ac:dyDescent="0.25">
      <c r="Y102" s="15" t="s">
        <v>114</v>
      </c>
      <c r="Z102" t="str">
        <f t="shared" si="105"/>
        <v>×</v>
      </c>
      <c r="AA102">
        <f t="shared" si="126"/>
        <v>98</v>
      </c>
      <c r="AB102">
        <v>360</v>
      </c>
      <c r="AC102">
        <f t="shared" si="106"/>
        <v>3.6734693877551021</v>
      </c>
      <c r="AD102">
        <f t="shared" si="119"/>
        <v>3</v>
      </c>
      <c r="AE102">
        <f t="shared" si="107"/>
        <v>0.67346938775510212</v>
      </c>
      <c r="AF102" t="str">
        <f t="shared" si="120"/>
        <v>0,6734693</v>
      </c>
      <c r="AG102">
        <f t="shared" si="108"/>
        <v>3.6734692999999998</v>
      </c>
      <c r="AH102">
        <f t="shared" si="109"/>
        <v>1</v>
      </c>
      <c r="AI102">
        <f t="shared" si="110"/>
        <v>98</v>
      </c>
      <c r="AJ102" t="s">
        <v>866</v>
      </c>
      <c r="AK102" t="s">
        <v>898</v>
      </c>
      <c r="AL102" t="s">
        <v>955</v>
      </c>
      <c r="AP102" t="s">
        <v>915</v>
      </c>
      <c r="AQ102" t="str">
        <f t="shared" si="101"/>
        <v>gone</v>
      </c>
      <c r="AV102" t="s">
        <v>915</v>
      </c>
      <c r="AW102" t="s">
        <v>978</v>
      </c>
      <c r="AX102" t="s">
        <v>898</v>
      </c>
      <c r="AZ102" t="str">
        <f t="shared" si="102"/>
        <v>gone</v>
      </c>
      <c r="BA102">
        <f t="shared" si="127"/>
        <v>98</v>
      </c>
      <c r="BB102" t="str">
        <f t="shared" si="122"/>
        <v>octaénnéacontagone</v>
      </c>
      <c r="BC102" t="s">
        <v>1097</v>
      </c>
      <c r="BE102">
        <f t="shared" si="124"/>
        <v>0</v>
      </c>
      <c r="BF102" t="str">
        <f t="shared" si="111"/>
        <v/>
      </c>
      <c r="BG102" t="str">
        <f t="shared" si="112"/>
        <v/>
      </c>
      <c r="BH102" t="str">
        <f t="shared" si="97"/>
        <v>octaénnéacontagone</v>
      </c>
      <c r="BI102" s="53" t="str">
        <f t="shared" si="104"/>
        <v xml:space="preserve">octaénnéacontagone ou </v>
      </c>
      <c r="BJ102" s="150">
        <f t="shared" si="121"/>
        <v>0</v>
      </c>
      <c r="BK102" s="146">
        <f t="shared" si="123"/>
        <v>98</v>
      </c>
      <c r="BL102" s="147" t="str">
        <f t="shared" si="113"/>
        <v/>
      </c>
      <c r="BM102" t="str">
        <f t="shared" si="114"/>
        <v/>
      </c>
      <c r="BN102" s="25" t="str">
        <f t="shared" si="115"/>
        <v/>
      </c>
      <c r="BO102" t="str">
        <f t="shared" si="116"/>
        <v>octaénnéacontagone</v>
      </c>
      <c r="BP102">
        <f t="shared" si="117"/>
        <v>3.6734693877551021</v>
      </c>
      <c r="BQ102" t="s">
        <v>989</v>
      </c>
      <c r="BR102" t="str">
        <f t="shared" si="118"/>
        <v>Polygone non régulier</v>
      </c>
      <c r="CF102" s="179" t="s">
        <v>982</v>
      </c>
      <c r="CG102" t="s">
        <v>982</v>
      </c>
      <c r="CH102" s="25" t="s">
        <v>982</v>
      </c>
      <c r="CI102" s="25"/>
      <c r="CJ102" s="147" t="s">
        <v>982</v>
      </c>
      <c r="CK102" t="s">
        <v>982</v>
      </c>
      <c r="DH102" s="157" t="s">
        <v>982</v>
      </c>
    </row>
    <row r="103" spans="4:112" ht="15.75" x14ac:dyDescent="0.25">
      <c r="Y103" s="15" t="s">
        <v>114</v>
      </c>
      <c r="Z103" t="str">
        <f t="shared" si="105"/>
        <v>×</v>
      </c>
      <c r="AA103">
        <f t="shared" si="126"/>
        <v>99</v>
      </c>
      <c r="AB103">
        <v>360</v>
      </c>
      <c r="AC103">
        <f t="shared" si="106"/>
        <v>3.6363636363636362</v>
      </c>
      <c r="AD103">
        <f t="shared" si="119"/>
        <v>3</v>
      </c>
      <c r="AE103">
        <f t="shared" si="107"/>
        <v>0.63636363636363624</v>
      </c>
      <c r="AF103" t="str">
        <f t="shared" si="120"/>
        <v>0,6363636</v>
      </c>
      <c r="AG103">
        <f t="shared" si="108"/>
        <v>3.6363636000000001</v>
      </c>
      <c r="AH103">
        <f t="shared" si="109"/>
        <v>1</v>
      </c>
      <c r="AI103">
        <f t="shared" si="110"/>
        <v>99</v>
      </c>
      <c r="AJ103" t="s">
        <v>866</v>
      </c>
      <c r="AK103" t="s">
        <v>883</v>
      </c>
      <c r="AL103" t="s">
        <v>955</v>
      </c>
      <c r="AP103" t="s">
        <v>915</v>
      </c>
      <c r="AQ103" t="str">
        <f t="shared" si="101"/>
        <v>gone</v>
      </c>
      <c r="AV103" t="s">
        <v>915</v>
      </c>
      <c r="AW103" t="s">
        <v>978</v>
      </c>
      <c r="AX103" t="s">
        <v>883</v>
      </c>
      <c r="AZ103" t="str">
        <f t="shared" si="102"/>
        <v>gone</v>
      </c>
      <c r="BA103">
        <f t="shared" si="127"/>
        <v>99</v>
      </c>
      <c r="BB103" t="str">
        <f t="shared" ref="BB103:BB134" si="128">AK103&amp;AL103&amp;AN103&amp;AP103&amp;AQ103</f>
        <v>ennéaénnéacontagone</v>
      </c>
      <c r="BC103" t="s">
        <v>1097</v>
      </c>
      <c r="BE103">
        <f t="shared" si="124"/>
        <v>0</v>
      </c>
      <c r="BF103" t="str">
        <f t="shared" si="111"/>
        <v/>
      </c>
      <c r="BG103" t="str">
        <f t="shared" si="112"/>
        <v/>
      </c>
      <c r="BH103" t="str">
        <f t="shared" si="97"/>
        <v>ennéaénnéacontagone</v>
      </c>
      <c r="BI103" s="53" t="str">
        <f t="shared" si="104"/>
        <v xml:space="preserve">ennéaénnéacontagone ou </v>
      </c>
      <c r="BJ103" s="150">
        <f t="shared" si="121"/>
        <v>0</v>
      </c>
      <c r="BK103" s="146">
        <f t="shared" si="123"/>
        <v>99</v>
      </c>
      <c r="BL103" s="147" t="str">
        <f t="shared" si="113"/>
        <v/>
      </c>
      <c r="BM103" t="str">
        <f t="shared" si="114"/>
        <v/>
      </c>
      <c r="BN103" s="25" t="str">
        <f t="shared" si="115"/>
        <v/>
      </c>
      <c r="BO103" t="str">
        <f t="shared" si="116"/>
        <v>ennéaénnéacontagone</v>
      </c>
      <c r="BP103">
        <f t="shared" si="117"/>
        <v>3.6363636363636362</v>
      </c>
      <c r="BQ103" t="s">
        <v>989</v>
      </c>
      <c r="BR103" t="str">
        <f t="shared" si="118"/>
        <v>Polygone non régulier</v>
      </c>
      <c r="CF103" s="179" t="s">
        <v>982</v>
      </c>
      <c r="CG103" t="s">
        <v>982</v>
      </c>
      <c r="CH103" s="25" t="s">
        <v>982</v>
      </c>
      <c r="CI103" s="25"/>
      <c r="CJ103" s="147" t="s">
        <v>982</v>
      </c>
      <c r="CK103" t="s">
        <v>982</v>
      </c>
      <c r="DH103" s="157" t="s">
        <v>982</v>
      </c>
    </row>
    <row r="104" spans="4:112" ht="15.75" x14ac:dyDescent="0.25">
      <c r="Y104" s="15" t="s">
        <v>114</v>
      </c>
      <c r="Z104" t="str">
        <f t="shared" si="105"/>
        <v/>
      </c>
      <c r="AA104">
        <f t="shared" si="126"/>
        <v>100</v>
      </c>
      <c r="AB104">
        <v>360</v>
      </c>
      <c r="AC104">
        <f t="shared" si="106"/>
        <v>3.6</v>
      </c>
      <c r="AD104">
        <f t="shared" si="119"/>
        <v>3</v>
      </c>
      <c r="AE104">
        <f t="shared" si="107"/>
        <v>0.60000000000000009</v>
      </c>
      <c r="AF104" t="str">
        <f t="shared" si="120"/>
        <v>0,6</v>
      </c>
      <c r="AG104">
        <f t="shared" si="108"/>
        <v>3.6</v>
      </c>
      <c r="AH104">
        <f t="shared" si="109"/>
        <v>0</v>
      </c>
      <c r="AI104">
        <f t="shared" si="110"/>
        <v>100</v>
      </c>
      <c r="AJ104" t="s">
        <v>866</v>
      </c>
      <c r="AN104" t="s">
        <v>956</v>
      </c>
      <c r="AP104" t="s">
        <v>915</v>
      </c>
      <c r="AQ104" t="str">
        <f t="shared" si="101"/>
        <v>gone</v>
      </c>
      <c r="AV104" t="s">
        <v>915</v>
      </c>
      <c r="AW104" t="s">
        <v>978</v>
      </c>
      <c r="AZ104" t="str">
        <f t="shared" si="102"/>
        <v>gone</v>
      </c>
      <c r="BA104">
        <f t="shared" si="127"/>
        <v>100</v>
      </c>
      <c r="BB104" t="str">
        <f t="shared" si="128"/>
        <v>hectocontagone</v>
      </c>
      <c r="BC104" t="s">
        <v>1097</v>
      </c>
      <c r="BE104">
        <f t="shared" si="124"/>
        <v>0</v>
      </c>
      <c r="BF104" t="str">
        <f t="shared" si="111"/>
        <v>x</v>
      </c>
      <c r="BG104">
        <f t="shared" si="112"/>
        <v>100</v>
      </c>
      <c r="BH104" t="str">
        <f t="shared" si="97"/>
        <v>hectocontagone</v>
      </c>
      <c r="BI104" s="53" t="str">
        <f t="shared" si="104"/>
        <v xml:space="preserve">hectocontagone ou </v>
      </c>
      <c r="BJ104" s="150">
        <f t="shared" si="121"/>
        <v>0</v>
      </c>
      <c r="BK104" s="146">
        <f t="shared" si="123"/>
        <v>100</v>
      </c>
      <c r="BL104" s="147">
        <f t="shared" si="113"/>
        <v>100</v>
      </c>
      <c r="BM104" t="str">
        <f t="shared" si="114"/>
        <v>hectocontagone</v>
      </c>
      <c r="BN104" s="25">
        <f t="shared" si="115"/>
        <v>3.6</v>
      </c>
      <c r="BO104" t="str">
        <f t="shared" si="116"/>
        <v/>
      </c>
      <c r="BP104" t="str">
        <f t="shared" si="117"/>
        <v/>
      </c>
      <c r="BQ104" t="s">
        <v>989</v>
      </c>
      <c r="BR104" t="str">
        <f t="shared" si="118"/>
        <v>hectocontagone</v>
      </c>
      <c r="CF104" s="179" t="s">
        <v>982</v>
      </c>
      <c r="CG104" t="s">
        <v>982</v>
      </c>
      <c r="CH104" s="25" t="s">
        <v>982</v>
      </c>
      <c r="CI104" s="25"/>
      <c r="CJ104" s="147" t="s">
        <v>982</v>
      </c>
      <c r="CK104" t="s">
        <v>982</v>
      </c>
      <c r="DH104" s="157" t="s">
        <v>982</v>
      </c>
    </row>
    <row r="105" spans="4:112" ht="15.75" x14ac:dyDescent="0.25">
      <c r="Y105" s="15" t="s">
        <v>114</v>
      </c>
      <c r="Z105" t="str">
        <f t="shared" si="105"/>
        <v>×</v>
      </c>
      <c r="AA105">
        <f t="shared" si="126"/>
        <v>101</v>
      </c>
      <c r="AB105">
        <v>360</v>
      </c>
      <c r="AC105">
        <f t="shared" si="106"/>
        <v>3.5643564356435644</v>
      </c>
      <c r="AD105">
        <f t="shared" si="119"/>
        <v>3</v>
      </c>
      <c r="AE105">
        <f t="shared" si="107"/>
        <v>0.56435643564356441</v>
      </c>
      <c r="AF105" t="str">
        <f t="shared" si="120"/>
        <v>0,5643564</v>
      </c>
      <c r="AG105">
        <f t="shared" si="108"/>
        <v>3.5643563999999999</v>
      </c>
      <c r="AH105">
        <f t="shared" si="109"/>
        <v>1</v>
      </c>
      <c r="AI105">
        <f t="shared" si="110"/>
        <v>101</v>
      </c>
      <c r="AJ105" t="s">
        <v>866</v>
      </c>
      <c r="AK105" t="s">
        <v>888</v>
      </c>
      <c r="AN105" t="str">
        <f>AN104</f>
        <v>hecto</v>
      </c>
      <c r="AP105" t="s">
        <v>915</v>
      </c>
      <c r="AQ105" t="str">
        <f t="shared" si="101"/>
        <v>gone</v>
      </c>
      <c r="AV105" t="s">
        <v>915</v>
      </c>
      <c r="AW105" t="s">
        <v>978</v>
      </c>
      <c r="AX105" t="s">
        <v>888</v>
      </c>
      <c r="AZ105" t="str">
        <f t="shared" si="102"/>
        <v>gone</v>
      </c>
      <c r="BA105">
        <f t="shared" si="127"/>
        <v>101</v>
      </c>
      <c r="BB105" t="str">
        <f t="shared" si="128"/>
        <v>henhectocontagone</v>
      </c>
      <c r="BC105" t="s">
        <v>1097</v>
      </c>
      <c r="BE105">
        <f t="shared" si="124"/>
        <v>0</v>
      </c>
      <c r="BF105" t="str">
        <f t="shared" si="111"/>
        <v/>
      </c>
      <c r="BG105" t="str">
        <f t="shared" si="112"/>
        <v/>
      </c>
      <c r="BH105" t="str">
        <f t="shared" si="97"/>
        <v>henhectocontagone</v>
      </c>
      <c r="BI105" s="53" t="str">
        <f t="shared" si="104"/>
        <v xml:space="preserve">henhectocontagone ou </v>
      </c>
      <c r="BJ105" s="150">
        <f t="shared" si="121"/>
        <v>0</v>
      </c>
      <c r="BK105" s="146">
        <f t="shared" si="123"/>
        <v>101</v>
      </c>
      <c r="BL105" s="147" t="str">
        <f t="shared" si="113"/>
        <v/>
      </c>
      <c r="BM105" t="str">
        <f t="shared" si="114"/>
        <v/>
      </c>
      <c r="BN105" s="25" t="str">
        <f t="shared" si="115"/>
        <v/>
      </c>
      <c r="BO105" t="str">
        <f t="shared" si="116"/>
        <v>henhectocontagone</v>
      </c>
      <c r="BP105">
        <f t="shared" si="117"/>
        <v>3.5643564356435644</v>
      </c>
      <c r="BQ105" t="s">
        <v>989</v>
      </c>
      <c r="BR105" t="str">
        <f t="shared" si="118"/>
        <v>Polygone non régulier</v>
      </c>
      <c r="CF105" s="179" t="s">
        <v>982</v>
      </c>
      <c r="CG105" t="s">
        <v>982</v>
      </c>
      <c r="CH105" s="25" t="s">
        <v>982</v>
      </c>
      <c r="CI105" s="25"/>
      <c r="CJ105" s="147" t="s">
        <v>982</v>
      </c>
      <c r="CK105" t="s">
        <v>982</v>
      </c>
      <c r="DH105" s="157" t="s">
        <v>982</v>
      </c>
    </row>
    <row r="106" spans="4:112" ht="15.75" x14ac:dyDescent="0.25">
      <c r="Y106" s="15" t="s">
        <v>114</v>
      </c>
      <c r="Z106" t="str">
        <f t="shared" si="105"/>
        <v>×</v>
      </c>
      <c r="AA106">
        <f t="shared" si="126"/>
        <v>102</v>
      </c>
      <c r="AB106">
        <v>360</v>
      </c>
      <c r="AC106">
        <f t="shared" si="106"/>
        <v>3.5294117647058822</v>
      </c>
      <c r="AD106">
        <f t="shared" si="119"/>
        <v>3</v>
      </c>
      <c r="AE106">
        <f t="shared" si="107"/>
        <v>0.52941176470588225</v>
      </c>
      <c r="AF106" t="str">
        <f t="shared" si="120"/>
        <v>0,5294117</v>
      </c>
      <c r="AG106">
        <f t="shared" si="108"/>
        <v>3.5294116999999998</v>
      </c>
      <c r="AH106">
        <f t="shared" si="109"/>
        <v>1</v>
      </c>
      <c r="AI106">
        <f t="shared" si="110"/>
        <v>102</v>
      </c>
      <c r="AJ106" t="s">
        <v>866</v>
      </c>
      <c r="AK106" t="s">
        <v>890</v>
      </c>
      <c r="AN106" t="str">
        <f t="shared" ref="AN106:AN169" si="129">AN105</f>
        <v>hecto</v>
      </c>
      <c r="AP106" t="s">
        <v>915</v>
      </c>
      <c r="AQ106" t="str">
        <f t="shared" si="101"/>
        <v>gone</v>
      </c>
      <c r="AV106" t="s">
        <v>915</v>
      </c>
      <c r="AW106" t="s">
        <v>978</v>
      </c>
      <c r="AX106" t="s">
        <v>890</v>
      </c>
      <c r="AZ106" t="str">
        <f t="shared" si="102"/>
        <v>gone</v>
      </c>
      <c r="BA106">
        <f t="shared" si="127"/>
        <v>102</v>
      </c>
      <c r="BB106" t="str">
        <f t="shared" si="128"/>
        <v>dohectocontagone</v>
      </c>
      <c r="BC106" t="s">
        <v>1097</v>
      </c>
      <c r="BE106">
        <f t="shared" si="124"/>
        <v>0</v>
      </c>
      <c r="BF106" t="str">
        <f t="shared" si="111"/>
        <v/>
      </c>
      <c r="BG106" t="str">
        <f t="shared" si="112"/>
        <v/>
      </c>
      <c r="BH106" t="str">
        <f t="shared" si="97"/>
        <v>dohectocontagone</v>
      </c>
      <c r="BI106" s="53" t="str">
        <f t="shared" si="104"/>
        <v xml:space="preserve">dohectocontagone ou </v>
      </c>
      <c r="BJ106" s="150">
        <f t="shared" si="121"/>
        <v>0</v>
      </c>
      <c r="BK106" s="146">
        <f t="shared" si="123"/>
        <v>102</v>
      </c>
      <c r="BL106" s="147" t="str">
        <f t="shared" si="113"/>
        <v/>
      </c>
      <c r="BM106" t="str">
        <f t="shared" si="114"/>
        <v/>
      </c>
      <c r="BN106" s="25" t="str">
        <f t="shared" si="115"/>
        <v/>
      </c>
      <c r="BO106" t="str">
        <f t="shared" si="116"/>
        <v>dohectocontagone</v>
      </c>
      <c r="BP106">
        <f t="shared" si="117"/>
        <v>3.5294117647058822</v>
      </c>
      <c r="BQ106" t="s">
        <v>989</v>
      </c>
      <c r="BR106" t="str">
        <f t="shared" si="118"/>
        <v>Polygone non régulier</v>
      </c>
      <c r="CF106" s="179" t="s">
        <v>982</v>
      </c>
      <c r="CG106" t="s">
        <v>982</v>
      </c>
      <c r="CH106" s="25" t="s">
        <v>982</v>
      </c>
      <c r="CI106" s="25"/>
      <c r="CJ106" s="147" t="s">
        <v>982</v>
      </c>
      <c r="CK106" t="s">
        <v>982</v>
      </c>
      <c r="DH106" s="157" t="s">
        <v>982</v>
      </c>
    </row>
    <row r="107" spans="4:112" ht="15.75" x14ac:dyDescent="0.25">
      <c r="Y107" s="15" t="s">
        <v>114</v>
      </c>
      <c r="Z107" t="str">
        <f t="shared" si="105"/>
        <v>×</v>
      </c>
      <c r="AA107">
        <f t="shared" si="126"/>
        <v>103</v>
      </c>
      <c r="AB107">
        <v>360</v>
      </c>
      <c r="AC107">
        <f t="shared" si="106"/>
        <v>3.4951456310679609</v>
      </c>
      <c r="AD107">
        <f t="shared" si="119"/>
        <v>3</v>
      </c>
      <c r="AE107">
        <f t="shared" si="107"/>
        <v>0.49514563106796095</v>
      </c>
      <c r="AF107" t="str">
        <f t="shared" si="120"/>
        <v>0,4951456</v>
      </c>
      <c r="AG107">
        <f t="shared" si="108"/>
        <v>3.4951455999999999</v>
      </c>
      <c r="AH107">
        <f t="shared" si="109"/>
        <v>1</v>
      </c>
      <c r="AI107">
        <f t="shared" si="110"/>
        <v>103</v>
      </c>
      <c r="AJ107" t="s">
        <v>866</v>
      </c>
      <c r="AK107" t="s">
        <v>869</v>
      </c>
      <c r="AN107" t="str">
        <f t="shared" si="129"/>
        <v>hecto</v>
      </c>
      <c r="AP107" t="s">
        <v>915</v>
      </c>
      <c r="AQ107" t="str">
        <f t="shared" si="101"/>
        <v>gone</v>
      </c>
      <c r="AV107" t="s">
        <v>915</v>
      </c>
      <c r="AW107" t="s">
        <v>978</v>
      </c>
      <c r="AX107" t="s">
        <v>869</v>
      </c>
      <c r="AZ107" t="str">
        <f t="shared" si="102"/>
        <v>gone</v>
      </c>
      <c r="BA107">
        <f t="shared" si="127"/>
        <v>103</v>
      </c>
      <c r="BB107" t="str">
        <f t="shared" si="128"/>
        <v>trihectocontagone</v>
      </c>
      <c r="BC107" t="s">
        <v>1097</v>
      </c>
      <c r="BE107">
        <f t="shared" si="124"/>
        <v>0</v>
      </c>
      <c r="BF107" t="str">
        <f t="shared" si="111"/>
        <v/>
      </c>
      <c r="BG107" t="str">
        <f t="shared" si="112"/>
        <v/>
      </c>
      <c r="BH107" t="str">
        <f t="shared" si="97"/>
        <v>trihectocontagone</v>
      </c>
      <c r="BI107" s="53" t="str">
        <f t="shared" si="104"/>
        <v xml:space="preserve">trihectocontagone ou </v>
      </c>
      <c r="BJ107" s="150">
        <f t="shared" si="121"/>
        <v>0</v>
      </c>
      <c r="BK107" s="146">
        <f t="shared" si="123"/>
        <v>103</v>
      </c>
      <c r="BL107" s="147" t="str">
        <f t="shared" si="113"/>
        <v/>
      </c>
      <c r="BM107" t="str">
        <f t="shared" si="114"/>
        <v/>
      </c>
      <c r="BN107" s="25" t="str">
        <f t="shared" si="115"/>
        <v/>
      </c>
      <c r="BO107" t="str">
        <f t="shared" si="116"/>
        <v>trihectocontagone</v>
      </c>
      <c r="BP107">
        <f t="shared" si="117"/>
        <v>3.4951456310679609</v>
      </c>
      <c r="BQ107" t="s">
        <v>989</v>
      </c>
      <c r="BR107" t="str">
        <f t="shared" si="118"/>
        <v>Polygone non régulier</v>
      </c>
      <c r="CF107" s="179" t="s">
        <v>982</v>
      </c>
      <c r="CG107" t="s">
        <v>982</v>
      </c>
      <c r="CH107" s="25" t="s">
        <v>982</v>
      </c>
      <c r="CI107" s="25"/>
      <c r="CJ107" s="147" t="s">
        <v>982</v>
      </c>
      <c r="CK107" t="s">
        <v>982</v>
      </c>
      <c r="DH107" s="157" t="s">
        <v>982</v>
      </c>
    </row>
    <row r="108" spans="4:112" ht="15.75" x14ac:dyDescent="0.25">
      <c r="Y108" s="15" t="s">
        <v>114</v>
      </c>
      <c r="Z108" t="str">
        <f t="shared" si="105"/>
        <v>×</v>
      </c>
      <c r="AA108">
        <f t="shared" si="126"/>
        <v>104</v>
      </c>
      <c r="AB108">
        <v>360</v>
      </c>
      <c r="AC108">
        <f t="shared" si="106"/>
        <v>3.4615384615384617</v>
      </c>
      <c r="AD108">
        <f t="shared" si="119"/>
        <v>3</v>
      </c>
      <c r="AE108">
        <f t="shared" si="107"/>
        <v>0.46153846153846168</v>
      </c>
      <c r="AF108" t="str">
        <f t="shared" si="120"/>
        <v>0,4615384</v>
      </c>
      <c r="AG108">
        <f t="shared" si="108"/>
        <v>3.4615384000000002</v>
      </c>
      <c r="AH108">
        <f t="shared" si="109"/>
        <v>1</v>
      </c>
      <c r="AI108">
        <f t="shared" si="110"/>
        <v>104</v>
      </c>
      <c r="AJ108" t="s">
        <v>866</v>
      </c>
      <c r="AK108" t="s">
        <v>872</v>
      </c>
      <c r="AN108" t="str">
        <f t="shared" si="129"/>
        <v>hecto</v>
      </c>
      <c r="AP108" t="s">
        <v>915</v>
      </c>
      <c r="AQ108" t="str">
        <f t="shared" si="101"/>
        <v>gone</v>
      </c>
      <c r="AV108" t="s">
        <v>915</v>
      </c>
      <c r="AW108" t="s">
        <v>978</v>
      </c>
      <c r="AX108" t="s">
        <v>872</v>
      </c>
      <c r="AZ108" t="str">
        <f t="shared" si="102"/>
        <v>gone</v>
      </c>
      <c r="BA108">
        <f t="shared" si="127"/>
        <v>104</v>
      </c>
      <c r="BB108" t="str">
        <f t="shared" si="128"/>
        <v>tétrahectocontagone</v>
      </c>
      <c r="BC108" t="s">
        <v>1097</v>
      </c>
      <c r="BE108">
        <f t="shared" si="124"/>
        <v>0</v>
      </c>
      <c r="BF108" t="str">
        <f t="shared" si="111"/>
        <v/>
      </c>
      <c r="BG108" t="str">
        <f t="shared" si="112"/>
        <v/>
      </c>
      <c r="BH108" t="str">
        <f t="shared" ref="BH108:BH171" si="130">BB108</f>
        <v>tétrahectocontagone</v>
      </c>
      <c r="BI108" s="53" t="str">
        <f t="shared" si="104"/>
        <v xml:space="preserve">tétrahectocontagone ou </v>
      </c>
      <c r="BJ108" s="150">
        <f t="shared" si="121"/>
        <v>0</v>
      </c>
      <c r="BK108" s="146">
        <f t="shared" si="123"/>
        <v>104</v>
      </c>
      <c r="BL108" s="147" t="str">
        <f t="shared" si="113"/>
        <v/>
      </c>
      <c r="BM108" t="str">
        <f t="shared" si="114"/>
        <v/>
      </c>
      <c r="BN108" s="25" t="str">
        <f t="shared" si="115"/>
        <v/>
      </c>
      <c r="BO108" t="str">
        <f t="shared" si="116"/>
        <v>tétrahectocontagone</v>
      </c>
      <c r="BP108">
        <f t="shared" si="117"/>
        <v>3.4615384615384617</v>
      </c>
      <c r="BQ108" t="s">
        <v>989</v>
      </c>
      <c r="BR108" t="str">
        <f t="shared" si="118"/>
        <v>Polygone non régulier</v>
      </c>
      <c r="CF108" s="179" t="s">
        <v>982</v>
      </c>
      <c r="CG108" t="s">
        <v>982</v>
      </c>
      <c r="CH108" s="25" t="s">
        <v>982</v>
      </c>
      <c r="CI108" s="25"/>
      <c r="CJ108" s="147" t="s">
        <v>982</v>
      </c>
      <c r="CK108" t="s">
        <v>982</v>
      </c>
      <c r="DH108" s="157" t="s">
        <v>982</v>
      </c>
    </row>
    <row r="109" spans="4:112" ht="15.75" x14ac:dyDescent="0.25">
      <c r="Y109" s="15" t="s">
        <v>114</v>
      </c>
      <c r="Z109" t="str">
        <f t="shared" si="105"/>
        <v>×</v>
      </c>
      <c r="AA109">
        <f t="shared" si="126"/>
        <v>105</v>
      </c>
      <c r="AB109">
        <v>360</v>
      </c>
      <c r="AC109">
        <f t="shared" si="106"/>
        <v>3.4285714285714284</v>
      </c>
      <c r="AD109">
        <f t="shared" si="119"/>
        <v>3</v>
      </c>
      <c r="AE109">
        <f t="shared" si="107"/>
        <v>0.42857142857142838</v>
      </c>
      <c r="AF109" t="str">
        <f t="shared" si="120"/>
        <v>0,4285714</v>
      </c>
      <c r="AG109">
        <f t="shared" si="108"/>
        <v>3.4285714</v>
      </c>
      <c r="AH109">
        <f t="shared" si="109"/>
        <v>1</v>
      </c>
      <c r="AI109">
        <f t="shared" si="110"/>
        <v>105</v>
      </c>
      <c r="AJ109" t="s">
        <v>866</v>
      </c>
      <c r="AK109" t="s">
        <v>875</v>
      </c>
      <c r="AN109" t="str">
        <f t="shared" si="129"/>
        <v>hecto</v>
      </c>
      <c r="AP109" t="s">
        <v>915</v>
      </c>
      <c r="AQ109" t="str">
        <f t="shared" si="101"/>
        <v>gone</v>
      </c>
      <c r="AV109" t="s">
        <v>915</v>
      </c>
      <c r="AW109" t="s">
        <v>978</v>
      </c>
      <c r="AX109" t="s">
        <v>875</v>
      </c>
      <c r="AZ109" t="str">
        <f t="shared" si="102"/>
        <v>gone</v>
      </c>
      <c r="BA109">
        <f t="shared" si="127"/>
        <v>105</v>
      </c>
      <c r="BB109" t="str">
        <f t="shared" si="128"/>
        <v>pentahectocontagone</v>
      </c>
      <c r="BC109" t="s">
        <v>1097</v>
      </c>
      <c r="BE109">
        <f t="shared" si="124"/>
        <v>0</v>
      </c>
      <c r="BF109" t="str">
        <f t="shared" si="111"/>
        <v/>
      </c>
      <c r="BG109" t="str">
        <f t="shared" si="112"/>
        <v/>
      </c>
      <c r="BH109" t="str">
        <f t="shared" si="130"/>
        <v>pentahectocontagone</v>
      </c>
      <c r="BI109" s="53" t="str">
        <f t="shared" si="104"/>
        <v xml:space="preserve">pentahectocontagone ou </v>
      </c>
      <c r="BJ109" s="150">
        <f t="shared" si="121"/>
        <v>0</v>
      </c>
      <c r="BK109" s="146">
        <f t="shared" si="123"/>
        <v>105</v>
      </c>
      <c r="BL109" s="147" t="str">
        <f t="shared" si="113"/>
        <v/>
      </c>
      <c r="BM109" t="str">
        <f t="shared" si="114"/>
        <v/>
      </c>
      <c r="BN109" s="25" t="str">
        <f t="shared" si="115"/>
        <v/>
      </c>
      <c r="BO109" t="str">
        <f t="shared" si="116"/>
        <v>pentahectocontagone</v>
      </c>
      <c r="BP109">
        <f t="shared" si="117"/>
        <v>3.4285714285714284</v>
      </c>
      <c r="BQ109" t="s">
        <v>989</v>
      </c>
      <c r="BR109" t="str">
        <f t="shared" si="118"/>
        <v>Polygone non régulier</v>
      </c>
      <c r="CF109" s="179" t="s">
        <v>982</v>
      </c>
      <c r="CG109" t="s">
        <v>982</v>
      </c>
      <c r="CH109" s="25" t="s">
        <v>982</v>
      </c>
      <c r="CI109" s="25"/>
      <c r="CJ109" s="147" t="s">
        <v>982</v>
      </c>
      <c r="CK109" t="s">
        <v>982</v>
      </c>
      <c r="DH109" s="157" t="s">
        <v>982</v>
      </c>
    </row>
    <row r="110" spans="4:112" ht="15.75" x14ac:dyDescent="0.25">
      <c r="Y110" s="15" t="s">
        <v>114</v>
      </c>
      <c r="Z110" t="str">
        <f t="shared" si="105"/>
        <v>×</v>
      </c>
      <c r="AA110">
        <f t="shared" ref="AA110:AA123" si="131">AA109+1</f>
        <v>106</v>
      </c>
      <c r="AB110">
        <v>360</v>
      </c>
      <c r="AC110">
        <f t="shared" si="106"/>
        <v>3.3962264150943398</v>
      </c>
      <c r="AD110">
        <f t="shared" si="119"/>
        <v>3</v>
      </c>
      <c r="AE110">
        <f t="shared" si="107"/>
        <v>0.39622641509433976</v>
      </c>
      <c r="AF110" t="str">
        <f t="shared" si="120"/>
        <v>0,3962264</v>
      </c>
      <c r="AG110">
        <f t="shared" si="108"/>
        <v>3.3962263999999998</v>
      </c>
      <c r="AH110">
        <f t="shared" si="109"/>
        <v>1</v>
      </c>
      <c r="AI110">
        <f t="shared" si="110"/>
        <v>106</v>
      </c>
      <c r="AJ110" t="s">
        <v>866</v>
      </c>
      <c r="AK110" t="s">
        <v>877</v>
      </c>
      <c r="AN110" t="str">
        <f t="shared" si="129"/>
        <v>hecto</v>
      </c>
      <c r="AP110" t="s">
        <v>915</v>
      </c>
      <c r="AQ110" t="str">
        <f t="shared" si="101"/>
        <v>gone</v>
      </c>
      <c r="AV110" t="s">
        <v>915</v>
      </c>
      <c r="AW110" t="s">
        <v>978</v>
      </c>
      <c r="AX110" t="s">
        <v>877</v>
      </c>
      <c r="AZ110" t="str">
        <f t="shared" si="102"/>
        <v>gone</v>
      </c>
      <c r="BA110">
        <f t="shared" si="127"/>
        <v>106</v>
      </c>
      <c r="BB110" t="str">
        <f t="shared" si="128"/>
        <v>hexahectocontagone</v>
      </c>
      <c r="BC110" t="s">
        <v>1097</v>
      </c>
      <c r="BE110">
        <f t="shared" si="124"/>
        <v>0</v>
      </c>
      <c r="BF110" t="str">
        <f t="shared" si="111"/>
        <v/>
      </c>
      <c r="BG110" t="str">
        <f t="shared" si="112"/>
        <v/>
      </c>
      <c r="BH110" t="str">
        <f t="shared" si="130"/>
        <v>hexahectocontagone</v>
      </c>
      <c r="BI110" s="53" t="str">
        <f t="shared" si="104"/>
        <v xml:space="preserve">hexahectocontagone ou </v>
      </c>
      <c r="BJ110" s="150">
        <f t="shared" si="121"/>
        <v>0</v>
      </c>
      <c r="BK110" s="146">
        <f t="shared" si="123"/>
        <v>106</v>
      </c>
      <c r="BL110" s="147" t="str">
        <f t="shared" si="113"/>
        <v/>
      </c>
      <c r="BM110" t="str">
        <f t="shared" si="114"/>
        <v/>
      </c>
      <c r="BN110" s="25" t="str">
        <f t="shared" si="115"/>
        <v/>
      </c>
      <c r="BO110" t="str">
        <f t="shared" si="116"/>
        <v>hexahectocontagone</v>
      </c>
      <c r="BP110">
        <f t="shared" si="117"/>
        <v>3.3962264150943398</v>
      </c>
      <c r="BQ110" t="s">
        <v>989</v>
      </c>
      <c r="BR110" t="str">
        <f t="shared" si="118"/>
        <v>Polygone non régulier</v>
      </c>
      <c r="CF110" s="179" t="s">
        <v>982</v>
      </c>
      <c r="CG110" t="s">
        <v>982</v>
      </c>
      <c r="CH110" s="25" t="s">
        <v>982</v>
      </c>
      <c r="CI110" s="25"/>
      <c r="CJ110" s="147" t="s">
        <v>982</v>
      </c>
      <c r="CK110" t="s">
        <v>982</v>
      </c>
      <c r="DH110" s="157" t="s">
        <v>982</v>
      </c>
    </row>
    <row r="111" spans="4:112" ht="15.75" x14ac:dyDescent="0.25">
      <c r="Y111" s="15" t="s">
        <v>114</v>
      </c>
      <c r="Z111" t="str">
        <f t="shared" si="105"/>
        <v>×</v>
      </c>
      <c r="AA111">
        <f t="shared" si="131"/>
        <v>107</v>
      </c>
      <c r="AB111">
        <v>360</v>
      </c>
      <c r="AC111">
        <f t="shared" si="106"/>
        <v>3.3644859813084111</v>
      </c>
      <c r="AD111">
        <f t="shared" si="119"/>
        <v>3</v>
      </c>
      <c r="AE111">
        <f t="shared" si="107"/>
        <v>0.36448598130841114</v>
      </c>
      <c r="AF111" t="str">
        <f t="shared" si="120"/>
        <v>0,3644859</v>
      </c>
      <c r="AG111">
        <f t="shared" si="108"/>
        <v>3.3644859</v>
      </c>
      <c r="AH111">
        <f t="shared" si="109"/>
        <v>1</v>
      </c>
      <c r="AI111">
        <f t="shared" si="110"/>
        <v>107</v>
      </c>
      <c r="AJ111" t="s">
        <v>866</v>
      </c>
      <c r="AK111" t="s">
        <v>879</v>
      </c>
      <c r="AN111" t="str">
        <f t="shared" si="129"/>
        <v>hecto</v>
      </c>
      <c r="AP111" t="s">
        <v>915</v>
      </c>
      <c r="AQ111" t="str">
        <f t="shared" si="101"/>
        <v>gone</v>
      </c>
      <c r="AV111" t="s">
        <v>915</v>
      </c>
      <c r="AW111" t="s">
        <v>978</v>
      </c>
      <c r="AX111" t="s">
        <v>879</v>
      </c>
      <c r="AZ111" t="str">
        <f t="shared" si="102"/>
        <v>gone</v>
      </c>
      <c r="BA111">
        <f t="shared" si="127"/>
        <v>107</v>
      </c>
      <c r="BB111" t="str">
        <f t="shared" si="128"/>
        <v>heptahectocontagone</v>
      </c>
      <c r="BC111" t="s">
        <v>1097</v>
      </c>
      <c r="BE111">
        <f t="shared" si="124"/>
        <v>0</v>
      </c>
      <c r="BF111" t="str">
        <f t="shared" si="111"/>
        <v/>
      </c>
      <c r="BG111" t="str">
        <f t="shared" si="112"/>
        <v/>
      </c>
      <c r="BH111" t="str">
        <f t="shared" si="130"/>
        <v>heptahectocontagone</v>
      </c>
      <c r="BI111" s="53" t="str">
        <f t="shared" si="104"/>
        <v xml:space="preserve">heptahectocontagone ou </v>
      </c>
      <c r="BJ111" s="150">
        <f t="shared" si="121"/>
        <v>0</v>
      </c>
      <c r="BK111" s="146">
        <f t="shared" si="123"/>
        <v>107</v>
      </c>
      <c r="BL111" s="147" t="str">
        <f t="shared" si="113"/>
        <v/>
      </c>
      <c r="BM111" t="str">
        <f t="shared" si="114"/>
        <v/>
      </c>
      <c r="BN111" s="25" t="str">
        <f t="shared" si="115"/>
        <v/>
      </c>
      <c r="BO111" t="str">
        <f t="shared" si="116"/>
        <v>heptahectocontagone</v>
      </c>
      <c r="BP111">
        <f t="shared" si="117"/>
        <v>3.3644859813084111</v>
      </c>
      <c r="BQ111" t="s">
        <v>989</v>
      </c>
      <c r="BR111" t="str">
        <f t="shared" si="118"/>
        <v>Polygone non régulier</v>
      </c>
      <c r="CF111" s="179" t="s">
        <v>982</v>
      </c>
      <c r="CG111" t="s">
        <v>982</v>
      </c>
      <c r="CH111" s="25" t="s">
        <v>982</v>
      </c>
      <c r="CI111" s="25"/>
      <c r="CJ111" s="147" t="s">
        <v>982</v>
      </c>
      <c r="CK111" t="s">
        <v>982</v>
      </c>
      <c r="DH111" s="157" t="s">
        <v>982</v>
      </c>
    </row>
    <row r="112" spans="4:112" ht="15.75" x14ac:dyDescent="0.25">
      <c r="Y112" s="15" t="s">
        <v>114</v>
      </c>
      <c r="Z112" t="str">
        <f t="shared" si="105"/>
        <v>×</v>
      </c>
      <c r="AA112">
        <f t="shared" si="131"/>
        <v>108</v>
      </c>
      <c r="AB112">
        <v>360</v>
      </c>
      <c r="AC112">
        <f t="shared" si="106"/>
        <v>3.3333333333333335</v>
      </c>
      <c r="AD112">
        <f t="shared" si="119"/>
        <v>3</v>
      </c>
      <c r="AE112">
        <f t="shared" si="107"/>
        <v>0.33333333333333348</v>
      </c>
      <c r="AF112" t="str">
        <f t="shared" si="120"/>
        <v>0,3333333</v>
      </c>
      <c r="AG112">
        <f t="shared" si="108"/>
        <v>3.3333333000000001</v>
      </c>
      <c r="AH112">
        <f t="shared" si="109"/>
        <v>1</v>
      </c>
      <c r="AI112">
        <f t="shared" si="110"/>
        <v>108</v>
      </c>
      <c r="AJ112" t="s">
        <v>866</v>
      </c>
      <c r="AK112" t="s">
        <v>898</v>
      </c>
      <c r="AN112" t="str">
        <f t="shared" si="129"/>
        <v>hecto</v>
      </c>
      <c r="AP112" t="s">
        <v>915</v>
      </c>
      <c r="AQ112" t="str">
        <f t="shared" si="101"/>
        <v>gone</v>
      </c>
      <c r="AV112" t="s">
        <v>915</v>
      </c>
      <c r="AW112" t="s">
        <v>978</v>
      </c>
      <c r="AX112" t="s">
        <v>898</v>
      </c>
      <c r="AZ112" t="str">
        <f t="shared" si="102"/>
        <v>gone</v>
      </c>
      <c r="BA112">
        <f t="shared" si="127"/>
        <v>108</v>
      </c>
      <c r="BB112" t="str">
        <f t="shared" si="128"/>
        <v>octahectocontagone</v>
      </c>
      <c r="BC112" t="s">
        <v>1097</v>
      </c>
      <c r="BE112">
        <f t="shared" si="124"/>
        <v>0</v>
      </c>
      <c r="BF112" t="str">
        <f t="shared" si="111"/>
        <v/>
      </c>
      <c r="BG112" t="str">
        <f t="shared" si="112"/>
        <v/>
      </c>
      <c r="BH112" t="str">
        <f t="shared" si="130"/>
        <v>octahectocontagone</v>
      </c>
      <c r="BI112" s="53" t="str">
        <f t="shared" si="104"/>
        <v xml:space="preserve">octahectocontagone ou </v>
      </c>
      <c r="BJ112" s="150">
        <f t="shared" si="121"/>
        <v>0</v>
      </c>
      <c r="BK112" s="146">
        <f t="shared" si="123"/>
        <v>108</v>
      </c>
      <c r="BL112" s="147" t="str">
        <f t="shared" si="113"/>
        <v/>
      </c>
      <c r="BM112" t="str">
        <f t="shared" si="114"/>
        <v/>
      </c>
      <c r="BN112" s="25" t="str">
        <f t="shared" si="115"/>
        <v/>
      </c>
      <c r="BO112" t="str">
        <f t="shared" si="116"/>
        <v>octahectocontagone</v>
      </c>
      <c r="BP112">
        <f t="shared" si="117"/>
        <v>3.3333333333333335</v>
      </c>
      <c r="BQ112" t="s">
        <v>989</v>
      </c>
      <c r="BR112" t="str">
        <f t="shared" si="118"/>
        <v>Polygone non régulier</v>
      </c>
      <c r="CF112" s="179" t="s">
        <v>982</v>
      </c>
      <c r="CG112" t="s">
        <v>982</v>
      </c>
      <c r="CH112" s="25" t="s">
        <v>982</v>
      </c>
      <c r="CI112" s="25"/>
      <c r="CJ112" s="147" t="s">
        <v>982</v>
      </c>
      <c r="CK112" t="s">
        <v>982</v>
      </c>
      <c r="DH112" s="157" t="s">
        <v>982</v>
      </c>
    </row>
    <row r="113" spans="25:112" ht="15.75" x14ac:dyDescent="0.25">
      <c r="Y113" s="15" t="s">
        <v>114</v>
      </c>
      <c r="Z113" t="str">
        <f t="shared" si="105"/>
        <v>×</v>
      </c>
      <c r="AA113">
        <f t="shared" si="131"/>
        <v>109</v>
      </c>
      <c r="AB113">
        <v>360</v>
      </c>
      <c r="AC113">
        <f t="shared" si="106"/>
        <v>3.3027522935779818</v>
      </c>
      <c r="AD113">
        <f t="shared" si="119"/>
        <v>3</v>
      </c>
      <c r="AE113">
        <f t="shared" si="107"/>
        <v>0.30275229357798183</v>
      </c>
      <c r="AF113" t="str">
        <f t="shared" si="120"/>
        <v>0,3027522</v>
      </c>
      <c r="AG113">
        <f t="shared" si="108"/>
        <v>3.3027522</v>
      </c>
      <c r="AH113">
        <f t="shared" si="109"/>
        <v>1</v>
      </c>
      <c r="AI113">
        <f t="shared" si="110"/>
        <v>109</v>
      </c>
      <c r="AJ113" t="s">
        <v>866</v>
      </c>
      <c r="AK113" t="s">
        <v>883</v>
      </c>
      <c r="AN113" t="str">
        <f t="shared" si="129"/>
        <v>hecto</v>
      </c>
      <c r="AP113" t="s">
        <v>915</v>
      </c>
      <c r="AQ113" t="str">
        <f t="shared" si="101"/>
        <v>gone</v>
      </c>
      <c r="AV113" t="s">
        <v>915</v>
      </c>
      <c r="AW113" t="s">
        <v>978</v>
      </c>
      <c r="AX113" t="s">
        <v>883</v>
      </c>
      <c r="AZ113" t="str">
        <f t="shared" si="102"/>
        <v>gone</v>
      </c>
      <c r="BA113">
        <f t="shared" si="127"/>
        <v>109</v>
      </c>
      <c r="BB113" t="str">
        <f t="shared" si="128"/>
        <v>ennéahectocontagone</v>
      </c>
      <c r="BC113" t="s">
        <v>1097</v>
      </c>
      <c r="BE113">
        <f t="shared" si="124"/>
        <v>0</v>
      </c>
      <c r="BF113" t="str">
        <f t="shared" si="111"/>
        <v/>
      </c>
      <c r="BG113" t="str">
        <f t="shared" si="112"/>
        <v/>
      </c>
      <c r="BH113" t="str">
        <f t="shared" si="130"/>
        <v>ennéahectocontagone</v>
      </c>
      <c r="BI113" s="53" t="str">
        <f t="shared" si="104"/>
        <v xml:space="preserve">ennéahectocontagone ou </v>
      </c>
      <c r="BJ113" s="150">
        <f t="shared" si="121"/>
        <v>0</v>
      </c>
      <c r="BK113" s="146">
        <f t="shared" si="123"/>
        <v>109</v>
      </c>
      <c r="BL113" s="147" t="str">
        <f t="shared" si="113"/>
        <v/>
      </c>
      <c r="BM113" t="str">
        <f t="shared" si="114"/>
        <v/>
      </c>
      <c r="BN113" s="25" t="str">
        <f t="shared" si="115"/>
        <v/>
      </c>
      <c r="BO113" t="str">
        <f t="shared" si="116"/>
        <v>ennéahectocontagone</v>
      </c>
      <c r="BP113">
        <f t="shared" si="117"/>
        <v>3.3027522935779818</v>
      </c>
      <c r="BQ113" t="s">
        <v>989</v>
      </c>
      <c r="BR113" t="str">
        <f t="shared" si="118"/>
        <v>Polygone non régulier</v>
      </c>
      <c r="CF113" s="179" t="s">
        <v>982</v>
      </c>
      <c r="CG113" t="s">
        <v>982</v>
      </c>
      <c r="CH113" s="25" t="s">
        <v>982</v>
      </c>
      <c r="CI113" s="25"/>
      <c r="CJ113" s="147" t="s">
        <v>982</v>
      </c>
      <c r="CK113" t="s">
        <v>982</v>
      </c>
      <c r="DH113" s="157" t="s">
        <v>982</v>
      </c>
    </row>
    <row r="114" spans="25:112" ht="15.75" x14ac:dyDescent="0.25">
      <c r="Y114" s="15" t="s">
        <v>114</v>
      </c>
      <c r="Z114" t="str">
        <f t="shared" si="105"/>
        <v>×</v>
      </c>
      <c r="AA114">
        <f t="shared" si="131"/>
        <v>110</v>
      </c>
      <c r="AB114">
        <v>360</v>
      </c>
      <c r="AC114">
        <f t="shared" si="106"/>
        <v>3.2727272727272729</v>
      </c>
      <c r="AD114">
        <f t="shared" si="119"/>
        <v>3</v>
      </c>
      <c r="AE114">
        <f t="shared" si="107"/>
        <v>0.27272727272727293</v>
      </c>
      <c r="AF114" t="str">
        <f t="shared" si="120"/>
        <v>0,2727272</v>
      </c>
      <c r="AG114">
        <f t="shared" si="108"/>
        <v>3.2727271999999998</v>
      </c>
      <c r="AH114">
        <f t="shared" si="109"/>
        <v>1</v>
      </c>
      <c r="AI114">
        <f t="shared" si="110"/>
        <v>110</v>
      </c>
      <c r="AJ114" t="s">
        <v>866</v>
      </c>
      <c r="AL114" t="s">
        <v>886</v>
      </c>
      <c r="AN114" t="str">
        <f t="shared" si="129"/>
        <v>hecto</v>
      </c>
      <c r="AP114" t="s">
        <v>915</v>
      </c>
      <c r="AQ114" t="str">
        <f t="shared" si="101"/>
        <v>gone</v>
      </c>
      <c r="AV114" t="s">
        <v>915</v>
      </c>
      <c r="AW114" t="s">
        <v>978</v>
      </c>
      <c r="AZ114" t="str">
        <f t="shared" si="102"/>
        <v>gone</v>
      </c>
      <c r="BA114">
        <f t="shared" si="127"/>
        <v>110</v>
      </c>
      <c r="BB114" t="str">
        <f t="shared" si="128"/>
        <v>décahectocontagone</v>
      </c>
      <c r="BC114" t="s">
        <v>1097</v>
      </c>
      <c r="BE114">
        <f t="shared" si="124"/>
        <v>0</v>
      </c>
      <c r="BF114" t="str">
        <f t="shared" si="111"/>
        <v/>
      </c>
      <c r="BG114" t="str">
        <f t="shared" si="112"/>
        <v/>
      </c>
      <c r="BH114" t="str">
        <f t="shared" si="130"/>
        <v>décahectocontagone</v>
      </c>
      <c r="BI114" s="53" t="str">
        <f t="shared" si="104"/>
        <v xml:space="preserve">décahectocontagone ou </v>
      </c>
      <c r="BJ114" s="150">
        <f t="shared" si="121"/>
        <v>0</v>
      </c>
      <c r="BK114" s="146">
        <f t="shared" si="123"/>
        <v>110</v>
      </c>
      <c r="BL114" s="147" t="str">
        <f t="shared" si="113"/>
        <v/>
      </c>
      <c r="BM114" t="str">
        <f t="shared" si="114"/>
        <v/>
      </c>
      <c r="BN114" s="25" t="str">
        <f t="shared" si="115"/>
        <v/>
      </c>
      <c r="BO114" t="str">
        <f t="shared" si="116"/>
        <v>décahectocontagone</v>
      </c>
      <c r="BP114">
        <f t="shared" si="117"/>
        <v>3.2727272727272729</v>
      </c>
      <c r="BQ114" t="s">
        <v>989</v>
      </c>
      <c r="BR114" t="str">
        <f t="shared" si="118"/>
        <v>Polygone non régulier</v>
      </c>
      <c r="CF114" s="179" t="s">
        <v>982</v>
      </c>
      <c r="CG114" t="s">
        <v>982</v>
      </c>
      <c r="CH114" s="25" t="s">
        <v>982</v>
      </c>
      <c r="CI114" s="25"/>
      <c r="CJ114" s="147" t="s">
        <v>982</v>
      </c>
      <c r="CK114" t="s">
        <v>982</v>
      </c>
      <c r="DH114" s="157" t="s">
        <v>982</v>
      </c>
    </row>
    <row r="115" spans="25:112" ht="15.75" x14ac:dyDescent="0.25">
      <c r="Y115" s="15" t="s">
        <v>114</v>
      </c>
      <c r="Z115" t="str">
        <f t="shared" si="105"/>
        <v>×</v>
      </c>
      <c r="AA115">
        <f t="shared" si="131"/>
        <v>111</v>
      </c>
      <c r="AB115">
        <v>360</v>
      </c>
      <c r="AC115">
        <f t="shared" si="106"/>
        <v>3.2432432432432434</v>
      </c>
      <c r="AD115">
        <f t="shared" si="119"/>
        <v>3</v>
      </c>
      <c r="AE115">
        <f t="shared" si="107"/>
        <v>0.24324324324324342</v>
      </c>
      <c r="AF115" t="str">
        <f t="shared" si="120"/>
        <v>0,2432432</v>
      </c>
      <c r="AG115">
        <f t="shared" si="108"/>
        <v>3.2432432000000002</v>
      </c>
      <c r="AH115">
        <f t="shared" si="109"/>
        <v>1</v>
      </c>
      <c r="AI115">
        <f t="shared" si="110"/>
        <v>111</v>
      </c>
      <c r="AJ115" t="s">
        <v>866</v>
      </c>
      <c r="AK115" t="s">
        <v>888</v>
      </c>
      <c r="AL115" t="s">
        <v>886</v>
      </c>
      <c r="AN115" t="str">
        <f t="shared" si="129"/>
        <v>hecto</v>
      </c>
      <c r="AP115" t="s">
        <v>915</v>
      </c>
      <c r="AQ115" t="str">
        <f t="shared" si="101"/>
        <v>gone</v>
      </c>
      <c r="AV115" t="s">
        <v>915</v>
      </c>
      <c r="AW115" t="s">
        <v>978</v>
      </c>
      <c r="AX115" t="s">
        <v>888</v>
      </c>
      <c r="AZ115" t="str">
        <f t="shared" si="102"/>
        <v>gone</v>
      </c>
      <c r="BA115">
        <f t="shared" si="127"/>
        <v>111</v>
      </c>
      <c r="BB115" t="str">
        <f t="shared" si="128"/>
        <v>hendécahectocontagone</v>
      </c>
      <c r="BC115" t="s">
        <v>1097</v>
      </c>
      <c r="BE115">
        <f t="shared" si="124"/>
        <v>0</v>
      </c>
      <c r="BF115" t="str">
        <f t="shared" si="111"/>
        <v/>
      </c>
      <c r="BG115" t="str">
        <f t="shared" si="112"/>
        <v/>
      </c>
      <c r="BH115" t="str">
        <f t="shared" si="130"/>
        <v>hendécahectocontagone</v>
      </c>
      <c r="BI115" s="53" t="str">
        <f t="shared" si="104"/>
        <v xml:space="preserve">hendécahectocontagone ou </v>
      </c>
      <c r="BJ115" s="150">
        <f t="shared" si="121"/>
        <v>0</v>
      </c>
      <c r="BK115" s="146">
        <f t="shared" si="123"/>
        <v>111</v>
      </c>
      <c r="BL115" s="147" t="str">
        <f t="shared" si="113"/>
        <v/>
      </c>
      <c r="BM115" t="str">
        <f t="shared" si="114"/>
        <v/>
      </c>
      <c r="BN115" s="25" t="str">
        <f t="shared" si="115"/>
        <v/>
      </c>
      <c r="BO115" t="str">
        <f t="shared" si="116"/>
        <v>hendécahectocontagone</v>
      </c>
      <c r="BP115">
        <f t="shared" si="117"/>
        <v>3.2432432432432434</v>
      </c>
      <c r="BQ115" t="s">
        <v>989</v>
      </c>
      <c r="BR115" t="str">
        <f t="shared" si="118"/>
        <v>Polygone non régulier</v>
      </c>
      <c r="CF115" s="179" t="s">
        <v>982</v>
      </c>
      <c r="CG115" t="s">
        <v>982</v>
      </c>
      <c r="CH115" s="25" t="s">
        <v>982</v>
      </c>
      <c r="CI115" s="25"/>
      <c r="CJ115" s="147" t="s">
        <v>982</v>
      </c>
      <c r="CK115" t="s">
        <v>982</v>
      </c>
      <c r="DH115" s="157" t="s">
        <v>982</v>
      </c>
    </row>
    <row r="116" spans="25:112" ht="15.75" x14ac:dyDescent="0.25">
      <c r="Y116" s="15" t="s">
        <v>114</v>
      </c>
      <c r="Z116" t="str">
        <f t="shared" si="105"/>
        <v>×</v>
      </c>
      <c r="AA116">
        <f t="shared" si="131"/>
        <v>112</v>
      </c>
      <c r="AB116">
        <v>360</v>
      </c>
      <c r="AC116">
        <f t="shared" si="106"/>
        <v>3.2142857142857144</v>
      </c>
      <c r="AD116">
        <f t="shared" si="119"/>
        <v>3</v>
      </c>
      <c r="AE116">
        <f t="shared" si="107"/>
        <v>0.21428571428571441</v>
      </c>
      <c r="AF116" t="str">
        <f t="shared" si="120"/>
        <v>0,2142857</v>
      </c>
      <c r="AG116">
        <f t="shared" si="108"/>
        <v>3.2142857</v>
      </c>
      <c r="AH116">
        <f t="shared" si="109"/>
        <v>1</v>
      </c>
      <c r="AI116">
        <f t="shared" si="110"/>
        <v>112</v>
      </c>
      <c r="AJ116" t="s">
        <v>866</v>
      </c>
      <c r="AK116" t="s">
        <v>890</v>
      </c>
      <c r="AL116" t="str">
        <f>AL115</f>
        <v>déca</v>
      </c>
      <c r="AN116" t="str">
        <f t="shared" si="129"/>
        <v>hecto</v>
      </c>
      <c r="AP116" t="s">
        <v>915</v>
      </c>
      <c r="AQ116" t="str">
        <f t="shared" si="101"/>
        <v>gone</v>
      </c>
      <c r="AV116" t="s">
        <v>915</v>
      </c>
      <c r="AW116" t="s">
        <v>978</v>
      </c>
      <c r="AX116" t="s">
        <v>890</v>
      </c>
      <c r="AZ116" t="str">
        <f t="shared" si="102"/>
        <v>gone</v>
      </c>
      <c r="BA116">
        <f t="shared" si="127"/>
        <v>112</v>
      </c>
      <c r="BB116" t="str">
        <f t="shared" si="128"/>
        <v>dodécahectocontagone</v>
      </c>
      <c r="BC116" t="s">
        <v>1097</v>
      </c>
      <c r="BE116">
        <f t="shared" si="124"/>
        <v>0</v>
      </c>
      <c r="BF116" t="str">
        <f t="shared" si="111"/>
        <v/>
      </c>
      <c r="BG116" t="str">
        <f t="shared" si="112"/>
        <v/>
      </c>
      <c r="BH116" t="str">
        <f t="shared" si="130"/>
        <v>dodécahectocontagone</v>
      </c>
      <c r="BI116" s="53" t="str">
        <f t="shared" si="104"/>
        <v xml:space="preserve">dodécahectocontagone ou </v>
      </c>
      <c r="BJ116" s="150">
        <f t="shared" si="121"/>
        <v>0</v>
      </c>
      <c r="BK116" s="146">
        <f t="shared" si="123"/>
        <v>112</v>
      </c>
      <c r="BL116" s="147" t="str">
        <f t="shared" si="113"/>
        <v/>
      </c>
      <c r="BM116" t="str">
        <f t="shared" si="114"/>
        <v/>
      </c>
      <c r="BN116" s="25" t="str">
        <f t="shared" si="115"/>
        <v/>
      </c>
      <c r="BO116" t="str">
        <f t="shared" si="116"/>
        <v>dodécahectocontagone</v>
      </c>
      <c r="BP116">
        <f t="shared" si="117"/>
        <v>3.2142857142857144</v>
      </c>
      <c r="BQ116" t="s">
        <v>989</v>
      </c>
      <c r="BR116" t="str">
        <f t="shared" si="118"/>
        <v>Polygone non régulier</v>
      </c>
      <c r="CF116" s="179" t="s">
        <v>982</v>
      </c>
      <c r="CG116" t="s">
        <v>982</v>
      </c>
      <c r="CH116" s="25" t="s">
        <v>982</v>
      </c>
      <c r="CI116" s="25"/>
      <c r="CJ116" s="147" t="s">
        <v>982</v>
      </c>
      <c r="CK116" t="s">
        <v>982</v>
      </c>
      <c r="DH116" s="157" t="s">
        <v>982</v>
      </c>
    </row>
    <row r="117" spans="25:112" ht="15.75" x14ac:dyDescent="0.25">
      <c r="Y117" s="15" t="s">
        <v>114</v>
      </c>
      <c r="Z117" t="str">
        <f t="shared" si="105"/>
        <v>×</v>
      </c>
      <c r="AA117">
        <f t="shared" si="131"/>
        <v>113</v>
      </c>
      <c r="AB117">
        <v>360</v>
      </c>
      <c r="AC117">
        <f t="shared" si="106"/>
        <v>3.1858407079646018</v>
      </c>
      <c r="AD117">
        <f t="shared" si="119"/>
        <v>3</v>
      </c>
      <c r="AE117">
        <f t="shared" si="107"/>
        <v>0.18584070796460184</v>
      </c>
      <c r="AF117" t="str">
        <f t="shared" si="120"/>
        <v>0,1858407</v>
      </c>
      <c r="AG117">
        <f t="shared" si="108"/>
        <v>3.1858407</v>
      </c>
      <c r="AH117">
        <f t="shared" si="109"/>
        <v>1</v>
      </c>
      <c r="AI117">
        <f t="shared" si="110"/>
        <v>113</v>
      </c>
      <c r="AJ117" t="s">
        <v>866</v>
      </c>
      <c r="AK117" t="s">
        <v>907</v>
      </c>
      <c r="AL117" t="str">
        <f t="shared" ref="AL117:AL123" si="132">AL116</f>
        <v>déca</v>
      </c>
      <c r="AN117" t="str">
        <f t="shared" si="129"/>
        <v>hecto</v>
      </c>
      <c r="AP117" t="s">
        <v>915</v>
      </c>
      <c r="AQ117" t="str">
        <f t="shared" si="101"/>
        <v>gone</v>
      </c>
      <c r="AV117" t="s">
        <v>915</v>
      </c>
      <c r="AW117" t="s">
        <v>978</v>
      </c>
      <c r="AX117" t="s">
        <v>907</v>
      </c>
      <c r="AZ117" t="str">
        <f t="shared" si="102"/>
        <v>gone</v>
      </c>
      <c r="BA117">
        <f t="shared" si="127"/>
        <v>113</v>
      </c>
      <c r="BB117" t="str">
        <f t="shared" si="128"/>
        <v>triadécahectocontagone</v>
      </c>
      <c r="BC117" t="s">
        <v>1097</v>
      </c>
      <c r="BE117">
        <f t="shared" si="124"/>
        <v>0</v>
      </c>
      <c r="BF117" t="str">
        <f t="shared" si="111"/>
        <v/>
      </c>
      <c r="BG117" t="str">
        <f t="shared" si="112"/>
        <v/>
      </c>
      <c r="BH117" t="str">
        <f t="shared" si="130"/>
        <v>triadécahectocontagone</v>
      </c>
      <c r="BI117" s="53" t="str">
        <f t="shared" si="104"/>
        <v xml:space="preserve">triadécahectocontagone ou </v>
      </c>
      <c r="BJ117" s="150">
        <f t="shared" si="121"/>
        <v>0</v>
      </c>
      <c r="BK117" s="146">
        <f t="shared" si="123"/>
        <v>113</v>
      </c>
      <c r="BL117" s="147" t="str">
        <f t="shared" si="113"/>
        <v/>
      </c>
      <c r="BM117" t="str">
        <f t="shared" si="114"/>
        <v/>
      </c>
      <c r="BN117" s="25" t="str">
        <f t="shared" si="115"/>
        <v/>
      </c>
      <c r="BO117" t="str">
        <f t="shared" si="116"/>
        <v>triadécahectocontagone</v>
      </c>
      <c r="BP117">
        <f t="shared" si="117"/>
        <v>3.1858407079646018</v>
      </c>
      <c r="BQ117" t="s">
        <v>989</v>
      </c>
      <c r="BR117" t="str">
        <f t="shared" si="118"/>
        <v>Polygone non régulier</v>
      </c>
      <c r="CF117" s="179" t="s">
        <v>982</v>
      </c>
      <c r="CG117" t="s">
        <v>982</v>
      </c>
      <c r="CH117" s="25" t="s">
        <v>982</v>
      </c>
      <c r="CI117" s="25"/>
      <c r="CJ117" s="147" t="s">
        <v>982</v>
      </c>
      <c r="CK117" t="s">
        <v>982</v>
      </c>
      <c r="DH117" s="157" t="s">
        <v>982</v>
      </c>
    </row>
    <row r="118" spans="25:112" ht="15.75" x14ac:dyDescent="0.25">
      <c r="Y118" s="15" t="s">
        <v>114</v>
      </c>
      <c r="Z118" t="str">
        <f t="shared" si="105"/>
        <v>×</v>
      </c>
      <c r="AA118">
        <f t="shared" si="131"/>
        <v>114</v>
      </c>
      <c r="AB118">
        <v>360</v>
      </c>
      <c r="AC118">
        <f t="shared" si="106"/>
        <v>3.1578947368421053</v>
      </c>
      <c r="AD118">
        <f t="shared" si="119"/>
        <v>3</v>
      </c>
      <c r="AE118">
        <f t="shared" si="107"/>
        <v>0.15789473684210531</v>
      </c>
      <c r="AF118" t="str">
        <f t="shared" si="120"/>
        <v>0,1578947</v>
      </c>
      <c r="AG118">
        <f t="shared" si="108"/>
        <v>3.1578946999999999</v>
      </c>
      <c r="AH118">
        <f t="shared" si="109"/>
        <v>1</v>
      </c>
      <c r="AI118">
        <f t="shared" si="110"/>
        <v>114</v>
      </c>
      <c r="AJ118" t="s">
        <v>866</v>
      </c>
      <c r="AK118" t="s">
        <v>872</v>
      </c>
      <c r="AL118" t="str">
        <f t="shared" si="132"/>
        <v>déca</v>
      </c>
      <c r="AN118" t="str">
        <f t="shared" si="129"/>
        <v>hecto</v>
      </c>
      <c r="AP118" t="s">
        <v>915</v>
      </c>
      <c r="AQ118" t="str">
        <f t="shared" si="101"/>
        <v>gone</v>
      </c>
      <c r="AV118" t="s">
        <v>915</v>
      </c>
      <c r="AW118" t="s">
        <v>978</v>
      </c>
      <c r="AX118" t="s">
        <v>872</v>
      </c>
      <c r="AZ118" t="str">
        <f t="shared" si="102"/>
        <v>gone</v>
      </c>
      <c r="BA118">
        <f t="shared" si="127"/>
        <v>114</v>
      </c>
      <c r="BB118" t="str">
        <f t="shared" si="128"/>
        <v>tétradécahectocontagone</v>
      </c>
      <c r="BC118" t="s">
        <v>1097</v>
      </c>
      <c r="BE118">
        <f t="shared" si="124"/>
        <v>0</v>
      </c>
      <c r="BF118" t="str">
        <f t="shared" si="111"/>
        <v/>
      </c>
      <c r="BG118" t="str">
        <f t="shared" si="112"/>
        <v/>
      </c>
      <c r="BH118" t="str">
        <f t="shared" si="130"/>
        <v>tétradécahectocontagone</v>
      </c>
      <c r="BI118" s="53" t="str">
        <f t="shared" si="104"/>
        <v xml:space="preserve">tétradécahectocontagone ou </v>
      </c>
      <c r="BJ118" s="150">
        <f t="shared" si="121"/>
        <v>0</v>
      </c>
      <c r="BK118" s="146">
        <f t="shared" si="123"/>
        <v>114</v>
      </c>
      <c r="BL118" s="147" t="str">
        <f t="shared" si="113"/>
        <v/>
      </c>
      <c r="BM118" t="str">
        <f t="shared" si="114"/>
        <v/>
      </c>
      <c r="BN118" s="25" t="str">
        <f t="shared" si="115"/>
        <v/>
      </c>
      <c r="BO118" t="str">
        <f t="shared" si="116"/>
        <v>tétradécahectocontagone</v>
      </c>
      <c r="BP118">
        <f t="shared" si="117"/>
        <v>3.1578947368421053</v>
      </c>
      <c r="BQ118" t="s">
        <v>989</v>
      </c>
      <c r="BR118" t="str">
        <f t="shared" si="118"/>
        <v>Polygone non régulier</v>
      </c>
      <c r="CF118" s="179" t="s">
        <v>982</v>
      </c>
      <c r="CG118" t="s">
        <v>982</v>
      </c>
      <c r="CH118" s="25" t="s">
        <v>982</v>
      </c>
      <c r="CI118" s="25"/>
      <c r="CJ118" s="147" t="s">
        <v>982</v>
      </c>
      <c r="CK118" t="s">
        <v>982</v>
      </c>
      <c r="DH118" s="157" t="s">
        <v>982</v>
      </c>
    </row>
    <row r="119" spans="25:112" ht="15.75" x14ac:dyDescent="0.25">
      <c r="Y119" s="15" t="s">
        <v>114</v>
      </c>
      <c r="Z119" t="str">
        <f t="shared" si="105"/>
        <v>×</v>
      </c>
      <c r="AA119">
        <f t="shared" si="131"/>
        <v>115</v>
      </c>
      <c r="AB119">
        <v>360</v>
      </c>
      <c r="AC119">
        <f t="shared" si="106"/>
        <v>3.1304347826086958</v>
      </c>
      <c r="AD119">
        <f t="shared" si="119"/>
        <v>3</v>
      </c>
      <c r="AE119">
        <f t="shared" si="107"/>
        <v>0.13043478260869579</v>
      </c>
      <c r="AF119" t="str">
        <f t="shared" si="120"/>
        <v>0,1304347</v>
      </c>
      <c r="AG119">
        <f t="shared" si="108"/>
        <v>3.1304346999999999</v>
      </c>
      <c r="AH119">
        <f t="shared" si="109"/>
        <v>1</v>
      </c>
      <c r="AI119">
        <f t="shared" si="110"/>
        <v>115</v>
      </c>
      <c r="AJ119" t="s">
        <v>866</v>
      </c>
      <c r="AK119" t="s">
        <v>875</v>
      </c>
      <c r="AL119" t="str">
        <f t="shared" si="132"/>
        <v>déca</v>
      </c>
      <c r="AN119" t="str">
        <f t="shared" si="129"/>
        <v>hecto</v>
      </c>
      <c r="AP119" t="s">
        <v>915</v>
      </c>
      <c r="AQ119" t="str">
        <f t="shared" ref="AQ119:AQ182" si="133">AQ108</f>
        <v>gone</v>
      </c>
      <c r="AV119" t="s">
        <v>915</v>
      </c>
      <c r="AW119" t="s">
        <v>978</v>
      </c>
      <c r="AX119" t="s">
        <v>875</v>
      </c>
      <c r="AZ119" t="str">
        <f t="shared" ref="AZ119:AZ182" si="134">AZ108</f>
        <v>gone</v>
      </c>
      <c r="BA119">
        <f t="shared" si="127"/>
        <v>115</v>
      </c>
      <c r="BB119" t="str">
        <f t="shared" si="128"/>
        <v>pentadécahectocontagone</v>
      </c>
      <c r="BC119" t="s">
        <v>1097</v>
      </c>
      <c r="BE119">
        <f t="shared" si="124"/>
        <v>0</v>
      </c>
      <c r="BF119" t="str">
        <f t="shared" si="111"/>
        <v/>
      </c>
      <c r="BG119" t="str">
        <f t="shared" si="112"/>
        <v/>
      </c>
      <c r="BH119" t="str">
        <f t="shared" si="130"/>
        <v>pentadécahectocontagone</v>
      </c>
      <c r="BI119" s="53" t="str">
        <f t="shared" si="104"/>
        <v xml:space="preserve">pentadécahectocontagone ou </v>
      </c>
      <c r="BJ119" s="150">
        <f t="shared" si="121"/>
        <v>0</v>
      </c>
      <c r="BK119" s="146">
        <f t="shared" si="123"/>
        <v>115</v>
      </c>
      <c r="BL119" s="147" t="str">
        <f t="shared" si="113"/>
        <v/>
      </c>
      <c r="BM119" t="str">
        <f t="shared" si="114"/>
        <v/>
      </c>
      <c r="BN119" s="25" t="str">
        <f t="shared" si="115"/>
        <v/>
      </c>
      <c r="BO119" t="str">
        <f t="shared" si="116"/>
        <v>pentadécahectocontagone</v>
      </c>
      <c r="BP119">
        <f t="shared" si="117"/>
        <v>3.1304347826086958</v>
      </c>
      <c r="BQ119" t="s">
        <v>989</v>
      </c>
      <c r="BR119" t="str">
        <f t="shared" si="118"/>
        <v>Polygone non régulier</v>
      </c>
      <c r="CF119" s="179" t="s">
        <v>982</v>
      </c>
      <c r="CG119" t="s">
        <v>982</v>
      </c>
      <c r="CH119" s="25" t="s">
        <v>982</v>
      </c>
      <c r="CI119" s="25"/>
      <c r="CJ119" s="147" t="s">
        <v>982</v>
      </c>
      <c r="CK119" t="s">
        <v>982</v>
      </c>
      <c r="DH119" s="157" t="s">
        <v>982</v>
      </c>
    </row>
    <row r="120" spans="25:112" ht="15.75" x14ac:dyDescent="0.25">
      <c r="Y120" s="15" t="s">
        <v>114</v>
      </c>
      <c r="Z120" t="str">
        <f t="shared" si="105"/>
        <v>×</v>
      </c>
      <c r="AA120">
        <f t="shared" si="131"/>
        <v>116</v>
      </c>
      <c r="AB120">
        <v>360</v>
      </c>
      <c r="AC120">
        <f t="shared" si="106"/>
        <v>3.103448275862069</v>
      </c>
      <c r="AD120">
        <f t="shared" si="119"/>
        <v>3</v>
      </c>
      <c r="AE120">
        <f t="shared" si="107"/>
        <v>0.10344827586206895</v>
      </c>
      <c r="AF120" t="str">
        <f t="shared" si="120"/>
        <v>0,1034482</v>
      </c>
      <c r="AG120">
        <f t="shared" si="108"/>
        <v>3.1034481999999999</v>
      </c>
      <c r="AH120">
        <f t="shared" si="109"/>
        <v>1</v>
      </c>
      <c r="AI120">
        <f t="shared" si="110"/>
        <v>116</v>
      </c>
      <c r="AJ120" t="s">
        <v>866</v>
      </c>
      <c r="AK120" t="s">
        <v>877</v>
      </c>
      <c r="AL120" t="str">
        <f t="shared" si="132"/>
        <v>déca</v>
      </c>
      <c r="AN120" t="str">
        <f t="shared" si="129"/>
        <v>hecto</v>
      </c>
      <c r="AP120" t="s">
        <v>915</v>
      </c>
      <c r="AQ120" t="str">
        <f t="shared" si="133"/>
        <v>gone</v>
      </c>
      <c r="AV120" t="s">
        <v>915</v>
      </c>
      <c r="AW120" t="s">
        <v>978</v>
      </c>
      <c r="AX120" t="s">
        <v>877</v>
      </c>
      <c r="AZ120" t="str">
        <f t="shared" si="134"/>
        <v>gone</v>
      </c>
      <c r="BA120">
        <f t="shared" si="127"/>
        <v>116</v>
      </c>
      <c r="BB120" t="str">
        <f t="shared" si="128"/>
        <v>hexadécahectocontagone</v>
      </c>
      <c r="BC120" t="s">
        <v>1097</v>
      </c>
      <c r="BE120">
        <f t="shared" si="124"/>
        <v>0</v>
      </c>
      <c r="BF120" t="str">
        <f t="shared" si="111"/>
        <v/>
      </c>
      <c r="BG120" t="str">
        <f t="shared" si="112"/>
        <v/>
      </c>
      <c r="BH120" t="str">
        <f t="shared" si="130"/>
        <v>hexadécahectocontagone</v>
      </c>
      <c r="BI120" s="53" t="str">
        <f t="shared" si="104"/>
        <v xml:space="preserve">hexadécahectocontagone ou </v>
      </c>
      <c r="BJ120" s="150">
        <f t="shared" si="121"/>
        <v>0</v>
      </c>
      <c r="BK120" s="146">
        <f t="shared" si="123"/>
        <v>116</v>
      </c>
      <c r="BL120" s="147" t="str">
        <f t="shared" si="113"/>
        <v/>
      </c>
      <c r="BM120" t="str">
        <f t="shared" si="114"/>
        <v/>
      </c>
      <c r="BN120" s="25" t="str">
        <f t="shared" si="115"/>
        <v/>
      </c>
      <c r="BO120" t="str">
        <f t="shared" si="116"/>
        <v>hexadécahectocontagone</v>
      </c>
      <c r="BP120">
        <f t="shared" si="117"/>
        <v>3.103448275862069</v>
      </c>
      <c r="BQ120" t="s">
        <v>989</v>
      </c>
      <c r="BR120" t="str">
        <f t="shared" si="118"/>
        <v>Polygone non régulier</v>
      </c>
      <c r="CF120" s="179" t="s">
        <v>982</v>
      </c>
      <c r="CG120" t="s">
        <v>982</v>
      </c>
      <c r="CH120" s="25" t="s">
        <v>982</v>
      </c>
      <c r="CI120" s="25"/>
      <c r="CJ120" s="147" t="s">
        <v>982</v>
      </c>
      <c r="CK120" t="s">
        <v>982</v>
      </c>
      <c r="DH120" s="157" t="s">
        <v>982</v>
      </c>
    </row>
    <row r="121" spans="25:112" ht="15.75" x14ac:dyDescent="0.25">
      <c r="Y121" s="15" t="s">
        <v>114</v>
      </c>
      <c r="Z121" t="str">
        <f t="shared" si="105"/>
        <v>×</v>
      </c>
      <c r="AA121">
        <f t="shared" si="131"/>
        <v>117</v>
      </c>
      <c r="AB121">
        <v>360</v>
      </c>
      <c r="AC121">
        <f t="shared" si="106"/>
        <v>3.0769230769230771</v>
      </c>
      <c r="AD121">
        <f t="shared" si="119"/>
        <v>3</v>
      </c>
      <c r="AE121">
        <f t="shared" si="107"/>
        <v>7.6923076923077094E-2</v>
      </c>
      <c r="AF121" t="str">
        <f t="shared" si="120"/>
        <v>0,0769230</v>
      </c>
      <c r="AG121">
        <f t="shared" si="108"/>
        <v>3.0769229999999999</v>
      </c>
      <c r="AH121">
        <f t="shared" si="109"/>
        <v>1</v>
      </c>
      <c r="AI121">
        <f t="shared" si="110"/>
        <v>117</v>
      </c>
      <c r="AJ121" t="s">
        <v>866</v>
      </c>
      <c r="AK121" t="s">
        <v>879</v>
      </c>
      <c r="AL121" t="str">
        <f t="shared" si="132"/>
        <v>déca</v>
      </c>
      <c r="AN121" t="str">
        <f t="shared" si="129"/>
        <v>hecto</v>
      </c>
      <c r="AP121" t="s">
        <v>915</v>
      </c>
      <c r="AQ121" t="str">
        <f t="shared" si="133"/>
        <v>gone</v>
      </c>
      <c r="AV121" t="s">
        <v>915</v>
      </c>
      <c r="AW121" t="s">
        <v>978</v>
      </c>
      <c r="AX121" t="s">
        <v>879</v>
      </c>
      <c r="AZ121" t="str">
        <f t="shared" si="134"/>
        <v>gone</v>
      </c>
      <c r="BA121">
        <f t="shared" si="127"/>
        <v>117</v>
      </c>
      <c r="BB121" t="str">
        <f t="shared" si="128"/>
        <v>heptadécahectocontagone</v>
      </c>
      <c r="BC121" t="s">
        <v>1097</v>
      </c>
      <c r="BE121">
        <f t="shared" si="124"/>
        <v>0</v>
      </c>
      <c r="BF121" t="str">
        <f t="shared" si="111"/>
        <v/>
      </c>
      <c r="BG121" t="str">
        <f t="shared" si="112"/>
        <v/>
      </c>
      <c r="BH121" t="str">
        <f t="shared" si="130"/>
        <v>heptadécahectocontagone</v>
      </c>
      <c r="BI121" s="53" t="str">
        <f t="shared" si="104"/>
        <v xml:space="preserve">heptadécahectocontagone ou </v>
      </c>
      <c r="BJ121" s="150">
        <f t="shared" si="121"/>
        <v>0</v>
      </c>
      <c r="BK121" s="146">
        <f t="shared" si="123"/>
        <v>117</v>
      </c>
      <c r="BL121" s="147" t="str">
        <f t="shared" si="113"/>
        <v/>
      </c>
      <c r="BM121" t="str">
        <f t="shared" si="114"/>
        <v/>
      </c>
      <c r="BN121" s="25" t="str">
        <f t="shared" si="115"/>
        <v/>
      </c>
      <c r="BO121" t="str">
        <f t="shared" si="116"/>
        <v>heptadécahectocontagone</v>
      </c>
      <c r="BP121">
        <f t="shared" si="117"/>
        <v>3.0769230769230771</v>
      </c>
      <c r="BQ121" t="s">
        <v>989</v>
      </c>
      <c r="BR121" t="str">
        <f t="shared" si="118"/>
        <v>Polygone non régulier</v>
      </c>
      <c r="CF121" s="179" t="s">
        <v>982</v>
      </c>
      <c r="CG121" t="s">
        <v>982</v>
      </c>
      <c r="CH121" s="25" t="s">
        <v>982</v>
      </c>
      <c r="CI121" s="25"/>
      <c r="CJ121" s="147" t="s">
        <v>982</v>
      </c>
      <c r="CK121" t="s">
        <v>982</v>
      </c>
      <c r="DH121" s="157" t="s">
        <v>982</v>
      </c>
    </row>
    <row r="122" spans="25:112" ht="15.75" x14ac:dyDescent="0.25">
      <c r="Y122" s="15" t="s">
        <v>114</v>
      </c>
      <c r="Z122" t="str">
        <f t="shared" si="105"/>
        <v>×</v>
      </c>
      <c r="AA122">
        <f t="shared" si="131"/>
        <v>118</v>
      </c>
      <c r="AB122">
        <v>360</v>
      </c>
      <c r="AC122">
        <f t="shared" si="106"/>
        <v>3.0508474576271185</v>
      </c>
      <c r="AD122">
        <f t="shared" si="119"/>
        <v>3</v>
      </c>
      <c r="AE122">
        <f t="shared" si="107"/>
        <v>5.0847457627118509E-2</v>
      </c>
      <c r="AF122" t="str">
        <f t="shared" si="120"/>
        <v>0,0508474</v>
      </c>
      <c r="AG122">
        <f t="shared" si="108"/>
        <v>3.0508473999999999</v>
      </c>
      <c r="AH122">
        <f t="shared" si="109"/>
        <v>1</v>
      </c>
      <c r="AI122">
        <f t="shared" si="110"/>
        <v>118</v>
      </c>
      <c r="AJ122" t="s">
        <v>866</v>
      </c>
      <c r="AK122" t="s">
        <v>898</v>
      </c>
      <c r="AL122" t="str">
        <f t="shared" si="132"/>
        <v>déca</v>
      </c>
      <c r="AN122" t="str">
        <f t="shared" si="129"/>
        <v>hecto</v>
      </c>
      <c r="AP122" t="s">
        <v>915</v>
      </c>
      <c r="AQ122" t="str">
        <f t="shared" si="133"/>
        <v>gone</v>
      </c>
      <c r="AV122" t="s">
        <v>915</v>
      </c>
      <c r="AW122" t="s">
        <v>978</v>
      </c>
      <c r="AX122" t="s">
        <v>898</v>
      </c>
      <c r="AZ122" t="str">
        <f t="shared" si="134"/>
        <v>gone</v>
      </c>
      <c r="BA122">
        <f t="shared" si="127"/>
        <v>118</v>
      </c>
      <c r="BB122" t="str">
        <f t="shared" si="128"/>
        <v>octadécahectocontagone</v>
      </c>
      <c r="BC122" t="s">
        <v>1097</v>
      </c>
      <c r="BE122">
        <f t="shared" si="124"/>
        <v>0</v>
      </c>
      <c r="BF122" t="str">
        <f t="shared" si="111"/>
        <v/>
      </c>
      <c r="BG122" t="str">
        <f t="shared" si="112"/>
        <v/>
      </c>
      <c r="BH122" t="str">
        <f t="shared" si="130"/>
        <v>octadécahectocontagone</v>
      </c>
      <c r="BI122" s="53" t="str">
        <f t="shared" si="104"/>
        <v xml:space="preserve">octadécahectocontagone ou </v>
      </c>
      <c r="BJ122" s="150">
        <f t="shared" si="121"/>
        <v>0</v>
      </c>
      <c r="BK122" s="146">
        <f t="shared" si="123"/>
        <v>118</v>
      </c>
      <c r="BL122" s="147" t="str">
        <f t="shared" si="113"/>
        <v/>
      </c>
      <c r="BM122" t="str">
        <f t="shared" si="114"/>
        <v/>
      </c>
      <c r="BN122" s="25" t="str">
        <f t="shared" si="115"/>
        <v/>
      </c>
      <c r="BO122" t="str">
        <f t="shared" si="116"/>
        <v>octadécahectocontagone</v>
      </c>
      <c r="BP122">
        <f t="shared" si="117"/>
        <v>3.0508474576271185</v>
      </c>
      <c r="BQ122" t="s">
        <v>989</v>
      </c>
      <c r="BR122" t="str">
        <f t="shared" si="118"/>
        <v>Polygone non régulier</v>
      </c>
      <c r="CF122" s="179" t="s">
        <v>982</v>
      </c>
      <c r="CG122" t="s">
        <v>982</v>
      </c>
      <c r="CH122" s="25" t="s">
        <v>982</v>
      </c>
      <c r="CI122" s="25"/>
      <c r="CJ122" s="147" t="s">
        <v>982</v>
      </c>
      <c r="CK122" t="s">
        <v>982</v>
      </c>
      <c r="DH122" s="157" t="s">
        <v>982</v>
      </c>
    </row>
    <row r="123" spans="25:112" ht="15.75" x14ac:dyDescent="0.25">
      <c r="Y123" s="15" t="s">
        <v>114</v>
      </c>
      <c r="Z123" t="str">
        <f t="shared" si="105"/>
        <v>×</v>
      </c>
      <c r="AA123">
        <f t="shared" si="131"/>
        <v>119</v>
      </c>
      <c r="AB123">
        <v>360</v>
      </c>
      <c r="AC123">
        <f t="shared" si="106"/>
        <v>3.0252100840336134</v>
      </c>
      <c r="AD123">
        <f t="shared" si="119"/>
        <v>3</v>
      </c>
      <c r="AE123">
        <f t="shared" si="107"/>
        <v>2.5210084033613356E-2</v>
      </c>
      <c r="AF123" t="str">
        <f t="shared" si="120"/>
        <v>0,0252100</v>
      </c>
      <c r="AG123">
        <f t="shared" si="108"/>
        <v>3.02521</v>
      </c>
      <c r="AH123">
        <f t="shared" si="109"/>
        <v>1</v>
      </c>
      <c r="AI123">
        <f t="shared" si="110"/>
        <v>119</v>
      </c>
      <c r="AJ123" t="s">
        <v>866</v>
      </c>
      <c r="AK123" t="s">
        <v>883</v>
      </c>
      <c r="AL123" t="str">
        <f t="shared" si="132"/>
        <v>déca</v>
      </c>
      <c r="AN123" t="str">
        <f t="shared" si="129"/>
        <v>hecto</v>
      </c>
      <c r="AP123" t="s">
        <v>915</v>
      </c>
      <c r="AQ123" t="str">
        <f t="shared" si="133"/>
        <v>gone</v>
      </c>
      <c r="AV123" t="s">
        <v>915</v>
      </c>
      <c r="AW123" t="s">
        <v>978</v>
      </c>
      <c r="AX123" t="s">
        <v>883</v>
      </c>
      <c r="AZ123" t="str">
        <f t="shared" si="134"/>
        <v>gone</v>
      </c>
      <c r="BA123">
        <f t="shared" si="127"/>
        <v>119</v>
      </c>
      <c r="BB123" t="str">
        <f t="shared" si="128"/>
        <v>ennéadécahectocontagone</v>
      </c>
      <c r="BC123" t="s">
        <v>1097</v>
      </c>
      <c r="BE123">
        <f t="shared" si="124"/>
        <v>0</v>
      </c>
      <c r="BF123" t="str">
        <f t="shared" si="111"/>
        <v/>
      </c>
      <c r="BG123" t="str">
        <f t="shared" si="112"/>
        <v/>
      </c>
      <c r="BH123" t="str">
        <f t="shared" si="130"/>
        <v>ennéadécahectocontagone</v>
      </c>
      <c r="BI123" s="53" t="str">
        <f t="shared" si="104"/>
        <v xml:space="preserve">ennéadécahectocontagone ou </v>
      </c>
      <c r="BJ123" s="150">
        <f t="shared" si="121"/>
        <v>0</v>
      </c>
      <c r="BK123" s="146">
        <f t="shared" si="123"/>
        <v>119</v>
      </c>
      <c r="BL123" s="147" t="str">
        <f t="shared" si="113"/>
        <v/>
      </c>
      <c r="BM123" t="str">
        <f t="shared" si="114"/>
        <v/>
      </c>
      <c r="BN123" s="25" t="str">
        <f t="shared" si="115"/>
        <v/>
      </c>
      <c r="BO123" t="str">
        <f t="shared" si="116"/>
        <v>ennéadécahectocontagone</v>
      </c>
      <c r="BP123">
        <f t="shared" si="117"/>
        <v>3.0252100840336134</v>
      </c>
      <c r="BQ123" t="s">
        <v>989</v>
      </c>
      <c r="BR123" t="str">
        <f t="shared" si="118"/>
        <v>Polygone non régulier</v>
      </c>
      <c r="CF123" s="179" t="s">
        <v>982</v>
      </c>
      <c r="CG123" t="s">
        <v>982</v>
      </c>
      <c r="CH123" s="25" t="s">
        <v>982</v>
      </c>
      <c r="CI123" s="25"/>
      <c r="CJ123" s="147" t="s">
        <v>982</v>
      </c>
      <c r="CK123" t="s">
        <v>982</v>
      </c>
      <c r="DH123" s="157" t="s">
        <v>982</v>
      </c>
    </row>
    <row r="124" spans="25:112" ht="15.75" x14ac:dyDescent="0.25">
      <c r="Y124" s="15" t="s">
        <v>114</v>
      </c>
      <c r="Z124" t="str">
        <f t="shared" si="105"/>
        <v/>
      </c>
      <c r="AA124">
        <f t="shared" ref="AA124:AA187" si="135">AA123+1</f>
        <v>120</v>
      </c>
      <c r="AB124">
        <v>360</v>
      </c>
      <c r="AC124">
        <f t="shared" si="106"/>
        <v>3</v>
      </c>
      <c r="AD124">
        <f t="shared" si="119"/>
        <v>3</v>
      </c>
      <c r="AE124">
        <f t="shared" si="107"/>
        <v>0</v>
      </c>
      <c r="AF124" t="str">
        <f t="shared" si="120"/>
        <v>0</v>
      </c>
      <c r="AG124">
        <f t="shared" si="108"/>
        <v>3</v>
      </c>
      <c r="AH124">
        <f t="shared" si="109"/>
        <v>0</v>
      </c>
      <c r="AI124">
        <f t="shared" si="110"/>
        <v>120</v>
      </c>
      <c r="AJ124" t="s">
        <v>866</v>
      </c>
      <c r="AL124" t="s">
        <v>904</v>
      </c>
      <c r="AN124" t="str">
        <f t="shared" si="129"/>
        <v>hecto</v>
      </c>
      <c r="AP124" t="s">
        <v>915</v>
      </c>
      <c r="AQ124" t="str">
        <f t="shared" si="133"/>
        <v>gone</v>
      </c>
      <c r="AV124" t="s">
        <v>915</v>
      </c>
      <c r="AW124" t="s">
        <v>978</v>
      </c>
      <c r="AZ124" t="str">
        <f t="shared" si="134"/>
        <v>gone</v>
      </c>
      <c r="BA124">
        <f t="shared" si="127"/>
        <v>120</v>
      </c>
      <c r="BB124" t="str">
        <f t="shared" si="128"/>
        <v>icosahectocontagone</v>
      </c>
      <c r="BC124" t="s">
        <v>1097</v>
      </c>
      <c r="BE124">
        <f t="shared" si="124"/>
        <v>0</v>
      </c>
      <c r="BF124" t="str">
        <f t="shared" si="111"/>
        <v>x</v>
      </c>
      <c r="BG124">
        <f t="shared" si="112"/>
        <v>120</v>
      </c>
      <c r="BH124" t="str">
        <f t="shared" si="130"/>
        <v>icosahectocontagone</v>
      </c>
      <c r="BI124" s="53" t="str">
        <f t="shared" si="104"/>
        <v xml:space="preserve">icosahectocontagone ou </v>
      </c>
      <c r="BJ124" s="150">
        <f t="shared" si="121"/>
        <v>0</v>
      </c>
      <c r="BK124" s="146">
        <f t="shared" si="123"/>
        <v>120</v>
      </c>
      <c r="BL124" s="147">
        <f t="shared" si="113"/>
        <v>120</v>
      </c>
      <c r="BM124" t="str">
        <f t="shared" si="114"/>
        <v>icosahectocontagone</v>
      </c>
      <c r="BN124" s="25">
        <f t="shared" si="115"/>
        <v>3</v>
      </c>
      <c r="BO124" t="str">
        <f t="shared" si="116"/>
        <v/>
      </c>
      <c r="BP124" t="str">
        <f t="shared" si="117"/>
        <v/>
      </c>
      <c r="BQ124" t="s">
        <v>989</v>
      </c>
      <c r="BR124" t="str">
        <f t="shared" si="118"/>
        <v>icosahectocontagone</v>
      </c>
      <c r="CF124" s="179" t="s">
        <v>982</v>
      </c>
      <c r="CG124" t="s">
        <v>982</v>
      </c>
      <c r="CH124" s="25" t="s">
        <v>982</v>
      </c>
      <c r="CI124" s="25"/>
      <c r="CJ124" s="147" t="s">
        <v>982</v>
      </c>
      <c r="CK124" t="s">
        <v>982</v>
      </c>
      <c r="DH124" s="157" t="s">
        <v>982</v>
      </c>
    </row>
    <row r="125" spans="25:112" ht="15.75" x14ac:dyDescent="0.25">
      <c r="Y125" s="15" t="s">
        <v>114</v>
      </c>
      <c r="Z125" t="str">
        <f t="shared" si="105"/>
        <v>×</v>
      </c>
      <c r="AA125">
        <f t="shared" si="135"/>
        <v>121</v>
      </c>
      <c r="AB125">
        <v>360</v>
      </c>
      <c r="AC125">
        <f t="shared" si="106"/>
        <v>2.9752066115702478</v>
      </c>
      <c r="AD125">
        <f t="shared" si="119"/>
        <v>2</v>
      </c>
      <c r="AE125">
        <f t="shared" si="107"/>
        <v>0.97520661157024779</v>
      </c>
      <c r="AF125" t="str">
        <f t="shared" si="120"/>
        <v>0,9752066</v>
      </c>
      <c r="AG125">
        <f t="shared" si="108"/>
        <v>2.9752065999999999</v>
      </c>
      <c r="AH125">
        <f t="shared" si="109"/>
        <v>1</v>
      </c>
      <c r="AI125">
        <f t="shared" si="110"/>
        <v>121</v>
      </c>
      <c r="AJ125" t="s">
        <v>866</v>
      </c>
      <c r="AK125" t="s">
        <v>888</v>
      </c>
      <c r="AL125" t="s">
        <v>904</v>
      </c>
      <c r="AN125" t="str">
        <f t="shared" si="129"/>
        <v>hecto</v>
      </c>
      <c r="AP125" t="s">
        <v>915</v>
      </c>
      <c r="AQ125" t="str">
        <f t="shared" si="133"/>
        <v>gone</v>
      </c>
      <c r="AV125" t="s">
        <v>915</v>
      </c>
      <c r="AW125" t="s">
        <v>978</v>
      </c>
      <c r="AX125" t="s">
        <v>888</v>
      </c>
      <c r="AZ125" t="str">
        <f t="shared" si="134"/>
        <v>gone</v>
      </c>
      <c r="BA125">
        <f t="shared" si="127"/>
        <v>121</v>
      </c>
      <c r="BB125" t="str">
        <f t="shared" si="128"/>
        <v>henicosahectocontagone</v>
      </c>
      <c r="BC125" t="s">
        <v>1097</v>
      </c>
      <c r="BE125">
        <f t="shared" si="124"/>
        <v>0</v>
      </c>
      <c r="BF125" t="str">
        <f t="shared" si="111"/>
        <v/>
      </c>
      <c r="BG125" t="str">
        <f t="shared" si="112"/>
        <v/>
      </c>
      <c r="BH125" t="str">
        <f t="shared" si="130"/>
        <v>henicosahectocontagone</v>
      </c>
      <c r="BI125" s="53" t="str">
        <f t="shared" si="104"/>
        <v xml:space="preserve">henicosahectocontagone ou </v>
      </c>
      <c r="BJ125" s="150">
        <f t="shared" si="121"/>
        <v>0</v>
      </c>
      <c r="BK125" s="146">
        <f t="shared" si="123"/>
        <v>121</v>
      </c>
      <c r="BL125" s="147" t="str">
        <f t="shared" si="113"/>
        <v/>
      </c>
      <c r="BM125" t="str">
        <f t="shared" si="114"/>
        <v/>
      </c>
      <c r="BN125" s="25" t="str">
        <f t="shared" si="115"/>
        <v/>
      </c>
      <c r="BO125" t="str">
        <f t="shared" si="116"/>
        <v>henicosahectocontagone</v>
      </c>
      <c r="BP125">
        <f t="shared" si="117"/>
        <v>2.9752066115702478</v>
      </c>
      <c r="BQ125" t="s">
        <v>989</v>
      </c>
      <c r="BR125" t="str">
        <f t="shared" si="118"/>
        <v>Polygone non régulier</v>
      </c>
      <c r="CF125" s="179" t="s">
        <v>982</v>
      </c>
      <c r="CG125" t="s">
        <v>982</v>
      </c>
      <c r="CH125" s="25" t="s">
        <v>982</v>
      </c>
      <c r="CI125" s="25"/>
      <c r="CJ125" s="147" t="s">
        <v>982</v>
      </c>
      <c r="CK125" t="s">
        <v>982</v>
      </c>
      <c r="DH125" s="157" t="s">
        <v>982</v>
      </c>
    </row>
    <row r="126" spans="25:112" ht="15.75" x14ac:dyDescent="0.25">
      <c r="Y126" s="15" t="s">
        <v>114</v>
      </c>
      <c r="Z126" t="str">
        <f t="shared" si="105"/>
        <v>×</v>
      </c>
      <c r="AA126">
        <f t="shared" si="135"/>
        <v>122</v>
      </c>
      <c r="AB126">
        <v>360</v>
      </c>
      <c r="AC126">
        <f t="shared" si="106"/>
        <v>2.9508196721311477</v>
      </c>
      <c r="AD126">
        <f t="shared" si="119"/>
        <v>2</v>
      </c>
      <c r="AE126">
        <f t="shared" si="107"/>
        <v>0.95081967213114771</v>
      </c>
      <c r="AF126" t="str">
        <f t="shared" si="120"/>
        <v>0,9508196</v>
      </c>
      <c r="AG126">
        <f t="shared" si="108"/>
        <v>2.9508196</v>
      </c>
      <c r="AH126">
        <f t="shared" si="109"/>
        <v>1</v>
      </c>
      <c r="AI126">
        <f t="shared" si="110"/>
        <v>122</v>
      </c>
      <c r="AJ126" t="s">
        <v>866</v>
      </c>
      <c r="AK126" t="s">
        <v>890</v>
      </c>
      <c r="AL126" t="str">
        <f t="shared" ref="AL126:AL133" si="136">AL125</f>
        <v>icosa</v>
      </c>
      <c r="AN126" t="str">
        <f t="shared" si="129"/>
        <v>hecto</v>
      </c>
      <c r="AP126" t="s">
        <v>915</v>
      </c>
      <c r="AQ126" t="str">
        <f t="shared" si="133"/>
        <v>gone</v>
      </c>
      <c r="AV126" t="s">
        <v>915</v>
      </c>
      <c r="AW126" t="s">
        <v>978</v>
      </c>
      <c r="AX126" t="s">
        <v>890</v>
      </c>
      <c r="AZ126" t="str">
        <f t="shared" si="134"/>
        <v>gone</v>
      </c>
      <c r="BA126">
        <f t="shared" si="127"/>
        <v>122</v>
      </c>
      <c r="BB126" t="str">
        <f t="shared" si="128"/>
        <v>doicosahectocontagone</v>
      </c>
      <c r="BC126" t="s">
        <v>1097</v>
      </c>
      <c r="BE126">
        <f t="shared" si="124"/>
        <v>0</v>
      </c>
      <c r="BF126" t="str">
        <f t="shared" si="111"/>
        <v/>
      </c>
      <c r="BG126" t="str">
        <f t="shared" si="112"/>
        <v/>
      </c>
      <c r="BH126" t="str">
        <f t="shared" si="130"/>
        <v>doicosahectocontagone</v>
      </c>
      <c r="BI126" s="53" t="str">
        <f t="shared" si="104"/>
        <v xml:space="preserve">doicosahectocontagone ou </v>
      </c>
      <c r="BJ126" s="150">
        <f t="shared" si="121"/>
        <v>0</v>
      </c>
      <c r="BK126" s="146">
        <f t="shared" si="123"/>
        <v>122</v>
      </c>
      <c r="BL126" s="147" t="str">
        <f t="shared" si="113"/>
        <v/>
      </c>
      <c r="BM126" t="str">
        <f t="shared" si="114"/>
        <v/>
      </c>
      <c r="BN126" s="25" t="str">
        <f t="shared" si="115"/>
        <v/>
      </c>
      <c r="BO126" t="str">
        <f t="shared" si="116"/>
        <v>doicosahectocontagone</v>
      </c>
      <c r="BP126">
        <f t="shared" si="117"/>
        <v>2.9508196721311477</v>
      </c>
      <c r="BQ126" t="s">
        <v>989</v>
      </c>
      <c r="BR126" t="str">
        <f t="shared" si="118"/>
        <v>Polygone non régulier</v>
      </c>
      <c r="CF126" s="179" t="s">
        <v>982</v>
      </c>
      <c r="CG126" t="s">
        <v>982</v>
      </c>
      <c r="CH126" s="25" t="s">
        <v>982</v>
      </c>
      <c r="CI126" s="25"/>
      <c r="CJ126" s="147" t="s">
        <v>982</v>
      </c>
      <c r="CK126" t="s">
        <v>982</v>
      </c>
      <c r="DH126" s="157" t="s">
        <v>982</v>
      </c>
    </row>
    <row r="127" spans="25:112" ht="15.75" x14ac:dyDescent="0.25">
      <c r="Y127" s="15" t="s">
        <v>114</v>
      </c>
      <c r="Z127" t="str">
        <f t="shared" si="105"/>
        <v>×</v>
      </c>
      <c r="AA127">
        <f t="shared" si="135"/>
        <v>123</v>
      </c>
      <c r="AB127">
        <v>360</v>
      </c>
      <c r="AC127">
        <f t="shared" si="106"/>
        <v>2.9268292682926829</v>
      </c>
      <c r="AD127">
        <f t="shared" si="119"/>
        <v>2</v>
      </c>
      <c r="AE127">
        <f t="shared" si="107"/>
        <v>0.92682926829268286</v>
      </c>
      <c r="AF127" t="str">
        <f t="shared" si="120"/>
        <v>0,9268292</v>
      </c>
      <c r="AG127">
        <f t="shared" si="108"/>
        <v>2.9268292000000002</v>
      </c>
      <c r="AH127">
        <f t="shared" si="109"/>
        <v>1</v>
      </c>
      <c r="AI127">
        <f t="shared" si="110"/>
        <v>123</v>
      </c>
      <c r="AJ127" t="s">
        <v>866</v>
      </c>
      <c r="AK127" t="s">
        <v>869</v>
      </c>
      <c r="AL127" t="str">
        <f t="shared" si="136"/>
        <v>icosa</v>
      </c>
      <c r="AN127" t="str">
        <f t="shared" si="129"/>
        <v>hecto</v>
      </c>
      <c r="AP127" t="s">
        <v>915</v>
      </c>
      <c r="AQ127" t="str">
        <f t="shared" si="133"/>
        <v>gone</v>
      </c>
      <c r="AV127" t="s">
        <v>915</v>
      </c>
      <c r="AW127" t="s">
        <v>978</v>
      </c>
      <c r="AX127" t="s">
        <v>869</v>
      </c>
      <c r="AZ127" t="str">
        <f t="shared" si="134"/>
        <v>gone</v>
      </c>
      <c r="BA127">
        <f t="shared" si="127"/>
        <v>123</v>
      </c>
      <c r="BB127" t="str">
        <f t="shared" si="128"/>
        <v>triicosahectocontagone</v>
      </c>
      <c r="BC127" t="s">
        <v>1097</v>
      </c>
      <c r="BE127">
        <f t="shared" si="124"/>
        <v>0</v>
      </c>
      <c r="BF127" t="str">
        <f t="shared" si="111"/>
        <v/>
      </c>
      <c r="BG127" t="str">
        <f t="shared" si="112"/>
        <v/>
      </c>
      <c r="BH127" t="str">
        <f t="shared" si="130"/>
        <v>triicosahectocontagone</v>
      </c>
      <c r="BI127" s="53" t="str">
        <f t="shared" si="104"/>
        <v xml:space="preserve">triicosahectocontagone ou </v>
      </c>
      <c r="BJ127" s="150">
        <f t="shared" si="121"/>
        <v>0</v>
      </c>
      <c r="BK127" s="146">
        <f t="shared" si="123"/>
        <v>123</v>
      </c>
      <c r="BL127" s="147" t="str">
        <f t="shared" si="113"/>
        <v/>
      </c>
      <c r="BM127" t="str">
        <f t="shared" si="114"/>
        <v/>
      </c>
      <c r="BN127" s="25" t="str">
        <f t="shared" si="115"/>
        <v/>
      </c>
      <c r="BO127" t="str">
        <f t="shared" si="116"/>
        <v>triicosahectocontagone</v>
      </c>
      <c r="BP127">
        <f t="shared" si="117"/>
        <v>2.9268292682926829</v>
      </c>
      <c r="BQ127" t="s">
        <v>989</v>
      </c>
      <c r="BR127" t="str">
        <f t="shared" si="118"/>
        <v>Polygone non régulier</v>
      </c>
      <c r="CF127" s="179" t="s">
        <v>982</v>
      </c>
      <c r="CG127" t="s">
        <v>982</v>
      </c>
      <c r="CH127" s="25" t="s">
        <v>982</v>
      </c>
      <c r="CI127" s="25"/>
      <c r="CJ127" s="147" t="s">
        <v>982</v>
      </c>
      <c r="CK127" t="s">
        <v>982</v>
      </c>
      <c r="DH127" s="157" t="s">
        <v>982</v>
      </c>
    </row>
    <row r="128" spans="25:112" ht="15.75" x14ac:dyDescent="0.25">
      <c r="Y128" s="15" t="s">
        <v>114</v>
      </c>
      <c r="Z128" t="str">
        <f t="shared" si="105"/>
        <v>×</v>
      </c>
      <c r="AA128">
        <f t="shared" si="135"/>
        <v>124</v>
      </c>
      <c r="AB128">
        <v>360</v>
      </c>
      <c r="AC128">
        <f t="shared" si="106"/>
        <v>2.903225806451613</v>
      </c>
      <c r="AD128">
        <f t="shared" si="119"/>
        <v>2</v>
      </c>
      <c r="AE128">
        <f t="shared" si="107"/>
        <v>0.90322580645161299</v>
      </c>
      <c r="AF128" t="str">
        <f t="shared" si="120"/>
        <v>0,9032258</v>
      </c>
      <c r="AG128">
        <f t="shared" si="108"/>
        <v>2.9032258</v>
      </c>
      <c r="AH128">
        <f t="shared" si="109"/>
        <v>1</v>
      </c>
      <c r="AI128">
        <f t="shared" si="110"/>
        <v>124</v>
      </c>
      <c r="AJ128" t="s">
        <v>866</v>
      </c>
      <c r="AK128" t="s">
        <v>872</v>
      </c>
      <c r="AL128" t="str">
        <f t="shared" si="136"/>
        <v>icosa</v>
      </c>
      <c r="AN128" t="str">
        <f t="shared" si="129"/>
        <v>hecto</v>
      </c>
      <c r="AP128" t="s">
        <v>915</v>
      </c>
      <c r="AQ128" t="str">
        <f t="shared" si="133"/>
        <v>gone</v>
      </c>
      <c r="AV128" t="s">
        <v>915</v>
      </c>
      <c r="AW128" t="s">
        <v>978</v>
      </c>
      <c r="AX128" t="s">
        <v>872</v>
      </c>
      <c r="AZ128" t="str">
        <f t="shared" si="134"/>
        <v>gone</v>
      </c>
      <c r="BA128">
        <f t="shared" si="127"/>
        <v>124</v>
      </c>
      <c r="BB128" t="str">
        <f t="shared" si="128"/>
        <v>tétraicosahectocontagone</v>
      </c>
      <c r="BC128" t="s">
        <v>1097</v>
      </c>
      <c r="BE128">
        <f t="shared" si="124"/>
        <v>0</v>
      </c>
      <c r="BF128" t="str">
        <f t="shared" si="111"/>
        <v/>
      </c>
      <c r="BG128" t="str">
        <f t="shared" si="112"/>
        <v/>
      </c>
      <c r="BH128" t="str">
        <f t="shared" si="130"/>
        <v>tétraicosahectocontagone</v>
      </c>
      <c r="BI128" s="53" t="str">
        <f t="shared" si="104"/>
        <v xml:space="preserve">tétraicosahectocontagone ou </v>
      </c>
      <c r="BJ128" s="150">
        <f t="shared" si="121"/>
        <v>0</v>
      </c>
      <c r="BK128" s="146">
        <f t="shared" si="123"/>
        <v>124</v>
      </c>
      <c r="BL128" s="147" t="str">
        <f t="shared" si="113"/>
        <v/>
      </c>
      <c r="BM128" t="str">
        <f t="shared" si="114"/>
        <v/>
      </c>
      <c r="BN128" s="25" t="str">
        <f t="shared" si="115"/>
        <v/>
      </c>
      <c r="BO128" t="str">
        <f t="shared" si="116"/>
        <v>tétraicosahectocontagone</v>
      </c>
      <c r="BP128">
        <f t="shared" si="117"/>
        <v>2.903225806451613</v>
      </c>
      <c r="BQ128" t="s">
        <v>989</v>
      </c>
      <c r="BR128" t="str">
        <f t="shared" si="118"/>
        <v>Polygone non régulier</v>
      </c>
      <c r="CF128" s="179" t="s">
        <v>982</v>
      </c>
      <c r="CG128" t="s">
        <v>982</v>
      </c>
      <c r="CH128" s="25" t="s">
        <v>982</v>
      </c>
      <c r="CI128" s="25"/>
      <c r="CJ128" s="147" t="s">
        <v>982</v>
      </c>
      <c r="CK128" t="s">
        <v>982</v>
      </c>
      <c r="DH128" s="157" t="s">
        <v>982</v>
      </c>
    </row>
    <row r="129" spans="25:112" ht="15.75" x14ac:dyDescent="0.25">
      <c r="Y129" s="15" t="s">
        <v>114</v>
      </c>
      <c r="Z129" t="str">
        <f t="shared" si="105"/>
        <v/>
      </c>
      <c r="AA129">
        <f t="shared" si="135"/>
        <v>125</v>
      </c>
      <c r="AB129">
        <v>360</v>
      </c>
      <c r="AC129">
        <f t="shared" si="106"/>
        <v>2.88</v>
      </c>
      <c r="AD129">
        <f t="shared" si="119"/>
        <v>2</v>
      </c>
      <c r="AE129">
        <f t="shared" si="107"/>
        <v>0.87999999999999989</v>
      </c>
      <c r="AF129" t="str">
        <f t="shared" si="120"/>
        <v>0,88</v>
      </c>
      <c r="AG129">
        <f t="shared" si="108"/>
        <v>2.88</v>
      </c>
      <c r="AH129">
        <f t="shared" si="109"/>
        <v>0</v>
      </c>
      <c r="AI129">
        <f t="shared" si="110"/>
        <v>125</v>
      </c>
      <c r="AJ129" t="s">
        <v>866</v>
      </c>
      <c r="AK129" t="s">
        <v>875</v>
      </c>
      <c r="AL129" t="str">
        <f t="shared" si="136"/>
        <v>icosa</v>
      </c>
      <c r="AN129" t="str">
        <f t="shared" si="129"/>
        <v>hecto</v>
      </c>
      <c r="AP129" t="s">
        <v>915</v>
      </c>
      <c r="AQ129" t="str">
        <f t="shared" si="133"/>
        <v>gone</v>
      </c>
      <c r="AV129" t="s">
        <v>915</v>
      </c>
      <c r="AW129" t="s">
        <v>978</v>
      </c>
      <c r="AX129" t="s">
        <v>875</v>
      </c>
      <c r="AZ129" t="str">
        <f t="shared" si="134"/>
        <v>gone</v>
      </c>
      <c r="BA129">
        <f t="shared" si="127"/>
        <v>125</v>
      </c>
      <c r="BB129" t="str">
        <f t="shared" si="128"/>
        <v>pentaicosahectocontagone</v>
      </c>
      <c r="BC129" t="s">
        <v>1097</v>
      </c>
      <c r="BE129">
        <f t="shared" si="124"/>
        <v>0</v>
      </c>
      <c r="BF129" t="str">
        <f t="shared" si="111"/>
        <v>x</v>
      </c>
      <c r="BG129">
        <f t="shared" si="112"/>
        <v>125</v>
      </c>
      <c r="BH129" t="str">
        <f t="shared" si="130"/>
        <v>pentaicosahectocontagone</v>
      </c>
      <c r="BI129" s="53" t="str">
        <f t="shared" si="104"/>
        <v xml:space="preserve">pentaicosahectocontagone ou </v>
      </c>
      <c r="BJ129" s="150">
        <f t="shared" si="121"/>
        <v>0</v>
      </c>
      <c r="BK129" s="146">
        <f t="shared" si="123"/>
        <v>125</v>
      </c>
      <c r="BL129" s="147">
        <f t="shared" si="113"/>
        <v>125</v>
      </c>
      <c r="BM129" t="str">
        <f t="shared" si="114"/>
        <v>pentaicosahectocontagone</v>
      </c>
      <c r="BN129" s="25">
        <f t="shared" si="115"/>
        <v>2.88</v>
      </c>
      <c r="BO129" t="str">
        <f t="shared" si="116"/>
        <v/>
      </c>
      <c r="BP129" t="str">
        <f t="shared" si="117"/>
        <v/>
      </c>
      <c r="BQ129" t="s">
        <v>989</v>
      </c>
      <c r="BR129" t="str">
        <f t="shared" si="118"/>
        <v>pentaicosahectocontagone</v>
      </c>
      <c r="CF129" s="179" t="s">
        <v>982</v>
      </c>
      <c r="CG129" t="s">
        <v>982</v>
      </c>
      <c r="CH129" s="25" t="s">
        <v>982</v>
      </c>
      <c r="CI129" s="25"/>
      <c r="CJ129" s="147" t="s">
        <v>982</v>
      </c>
      <c r="CK129" t="s">
        <v>982</v>
      </c>
      <c r="DH129" s="157" t="s">
        <v>982</v>
      </c>
    </row>
    <row r="130" spans="25:112" ht="15.75" x14ac:dyDescent="0.25">
      <c r="Y130" s="15" t="s">
        <v>114</v>
      </c>
      <c r="Z130" t="str">
        <f t="shared" si="105"/>
        <v>×</v>
      </c>
      <c r="AA130">
        <f t="shared" si="135"/>
        <v>126</v>
      </c>
      <c r="AB130">
        <v>360</v>
      </c>
      <c r="AC130">
        <f t="shared" si="106"/>
        <v>2.8571428571428572</v>
      </c>
      <c r="AD130">
        <f t="shared" si="119"/>
        <v>2</v>
      </c>
      <c r="AE130">
        <f t="shared" si="107"/>
        <v>0.85714285714285721</v>
      </c>
      <c r="AF130" t="str">
        <f t="shared" si="120"/>
        <v>0,8571428</v>
      </c>
      <c r="AG130">
        <f t="shared" si="108"/>
        <v>2.8571428000000001</v>
      </c>
      <c r="AH130">
        <f t="shared" si="109"/>
        <v>1</v>
      </c>
      <c r="AI130">
        <f t="shared" si="110"/>
        <v>126</v>
      </c>
      <c r="AJ130" t="s">
        <v>866</v>
      </c>
      <c r="AK130" t="s">
        <v>877</v>
      </c>
      <c r="AL130" t="str">
        <f t="shared" si="136"/>
        <v>icosa</v>
      </c>
      <c r="AN130" t="str">
        <f t="shared" si="129"/>
        <v>hecto</v>
      </c>
      <c r="AP130" t="s">
        <v>915</v>
      </c>
      <c r="AQ130" t="str">
        <f t="shared" si="133"/>
        <v>gone</v>
      </c>
      <c r="AV130" t="s">
        <v>915</v>
      </c>
      <c r="AW130" t="s">
        <v>978</v>
      </c>
      <c r="AX130" t="s">
        <v>877</v>
      </c>
      <c r="AZ130" t="str">
        <f t="shared" si="134"/>
        <v>gone</v>
      </c>
      <c r="BA130">
        <f t="shared" si="127"/>
        <v>126</v>
      </c>
      <c r="BB130" t="str">
        <f t="shared" si="128"/>
        <v>hexaicosahectocontagone</v>
      </c>
      <c r="BC130" t="s">
        <v>1097</v>
      </c>
      <c r="BE130">
        <f t="shared" si="124"/>
        <v>0</v>
      </c>
      <c r="BF130" t="str">
        <f t="shared" si="111"/>
        <v/>
      </c>
      <c r="BG130" t="str">
        <f t="shared" si="112"/>
        <v/>
      </c>
      <c r="BH130" t="str">
        <f t="shared" si="130"/>
        <v>hexaicosahectocontagone</v>
      </c>
      <c r="BI130" s="53" t="str">
        <f t="shared" si="104"/>
        <v xml:space="preserve">hexaicosahectocontagone ou </v>
      </c>
      <c r="BJ130" s="150">
        <f t="shared" si="121"/>
        <v>0</v>
      </c>
      <c r="BK130" s="146">
        <f t="shared" si="123"/>
        <v>126</v>
      </c>
      <c r="BL130" s="147" t="str">
        <f t="shared" si="113"/>
        <v/>
      </c>
      <c r="BM130" t="str">
        <f t="shared" si="114"/>
        <v/>
      </c>
      <c r="BN130" s="25" t="str">
        <f t="shared" si="115"/>
        <v/>
      </c>
      <c r="BO130" t="str">
        <f t="shared" si="116"/>
        <v>hexaicosahectocontagone</v>
      </c>
      <c r="BP130">
        <f t="shared" si="117"/>
        <v>2.8571428571428572</v>
      </c>
      <c r="BQ130" t="s">
        <v>989</v>
      </c>
      <c r="BR130" t="str">
        <f t="shared" si="118"/>
        <v>Polygone non régulier</v>
      </c>
      <c r="CF130" s="179" t="s">
        <v>982</v>
      </c>
      <c r="CG130" t="s">
        <v>982</v>
      </c>
      <c r="CH130" s="25" t="s">
        <v>982</v>
      </c>
      <c r="CI130" s="25"/>
      <c r="CJ130" s="147" t="s">
        <v>982</v>
      </c>
      <c r="CK130" t="s">
        <v>982</v>
      </c>
      <c r="DH130" s="157" t="s">
        <v>982</v>
      </c>
    </row>
    <row r="131" spans="25:112" ht="15.75" x14ac:dyDescent="0.25">
      <c r="Y131" s="15" t="s">
        <v>114</v>
      </c>
      <c r="Z131" t="str">
        <f t="shared" si="105"/>
        <v>×</v>
      </c>
      <c r="AA131">
        <f t="shared" si="135"/>
        <v>127</v>
      </c>
      <c r="AB131">
        <v>360</v>
      </c>
      <c r="AC131">
        <f t="shared" si="106"/>
        <v>2.8346456692913384</v>
      </c>
      <c r="AD131">
        <f t="shared" si="119"/>
        <v>2</v>
      </c>
      <c r="AE131">
        <f t="shared" si="107"/>
        <v>0.83464566929133843</v>
      </c>
      <c r="AF131" t="str">
        <f t="shared" si="120"/>
        <v>0,8346456</v>
      </c>
      <c r="AG131">
        <f t="shared" si="108"/>
        <v>2.8346456</v>
      </c>
      <c r="AH131">
        <f t="shared" si="109"/>
        <v>1</v>
      </c>
      <c r="AI131">
        <f t="shared" si="110"/>
        <v>127</v>
      </c>
      <c r="AJ131" t="s">
        <v>866</v>
      </c>
      <c r="AK131" t="s">
        <v>879</v>
      </c>
      <c r="AL131" t="str">
        <f t="shared" si="136"/>
        <v>icosa</v>
      </c>
      <c r="AN131" t="str">
        <f t="shared" si="129"/>
        <v>hecto</v>
      </c>
      <c r="AP131" t="s">
        <v>915</v>
      </c>
      <c r="AQ131" t="str">
        <f t="shared" si="133"/>
        <v>gone</v>
      </c>
      <c r="AV131" t="s">
        <v>915</v>
      </c>
      <c r="AW131" t="s">
        <v>978</v>
      </c>
      <c r="AX131" t="s">
        <v>879</v>
      </c>
      <c r="AZ131" t="str">
        <f t="shared" si="134"/>
        <v>gone</v>
      </c>
      <c r="BA131">
        <f t="shared" si="127"/>
        <v>127</v>
      </c>
      <c r="BB131" t="str">
        <f t="shared" si="128"/>
        <v>heptaicosahectocontagone</v>
      </c>
      <c r="BC131" t="s">
        <v>1097</v>
      </c>
      <c r="BE131">
        <f t="shared" si="124"/>
        <v>0</v>
      </c>
      <c r="BF131" t="str">
        <f t="shared" si="111"/>
        <v/>
      </c>
      <c r="BG131" t="str">
        <f t="shared" si="112"/>
        <v/>
      </c>
      <c r="BH131" t="str">
        <f t="shared" si="130"/>
        <v>heptaicosahectocontagone</v>
      </c>
      <c r="BI131" s="53" t="str">
        <f t="shared" si="104"/>
        <v xml:space="preserve">heptaicosahectocontagone ou </v>
      </c>
      <c r="BJ131" s="150">
        <f t="shared" si="121"/>
        <v>0</v>
      </c>
      <c r="BK131" s="146">
        <f t="shared" si="123"/>
        <v>127</v>
      </c>
      <c r="BL131" s="147" t="str">
        <f t="shared" si="113"/>
        <v/>
      </c>
      <c r="BM131" t="str">
        <f t="shared" si="114"/>
        <v/>
      </c>
      <c r="BN131" s="25" t="str">
        <f t="shared" si="115"/>
        <v/>
      </c>
      <c r="BO131" t="str">
        <f t="shared" si="116"/>
        <v>heptaicosahectocontagone</v>
      </c>
      <c r="BP131">
        <f t="shared" si="117"/>
        <v>2.8346456692913384</v>
      </c>
      <c r="BQ131" t="s">
        <v>989</v>
      </c>
      <c r="BR131" t="str">
        <f t="shared" si="118"/>
        <v>Polygone non régulier</v>
      </c>
      <c r="CF131" s="179" t="s">
        <v>982</v>
      </c>
      <c r="CG131" t="s">
        <v>982</v>
      </c>
      <c r="CH131" s="25" t="s">
        <v>982</v>
      </c>
      <c r="CI131" s="25"/>
      <c r="CJ131" s="147" t="s">
        <v>982</v>
      </c>
      <c r="CK131" t="s">
        <v>982</v>
      </c>
      <c r="DH131" s="157" t="s">
        <v>982</v>
      </c>
    </row>
    <row r="132" spans="25:112" ht="15.75" x14ac:dyDescent="0.25">
      <c r="Y132" s="15" t="s">
        <v>114</v>
      </c>
      <c r="Z132" t="str">
        <f t="shared" si="105"/>
        <v/>
      </c>
      <c r="AA132">
        <f t="shared" si="135"/>
        <v>128</v>
      </c>
      <c r="AB132">
        <v>360</v>
      </c>
      <c r="AC132">
        <f t="shared" si="106"/>
        <v>2.8125</v>
      </c>
      <c r="AD132">
        <f t="shared" si="119"/>
        <v>2</v>
      </c>
      <c r="AE132">
        <f t="shared" si="107"/>
        <v>0.8125</v>
      </c>
      <c r="AF132" t="str">
        <f t="shared" si="120"/>
        <v>0,8125</v>
      </c>
      <c r="AG132">
        <f t="shared" si="108"/>
        <v>2.8125</v>
      </c>
      <c r="AH132">
        <f t="shared" si="109"/>
        <v>0</v>
      </c>
      <c r="AI132">
        <f t="shared" si="110"/>
        <v>128</v>
      </c>
      <c r="AJ132" t="s">
        <v>866</v>
      </c>
      <c r="AK132" t="s">
        <v>898</v>
      </c>
      <c r="AL132" t="str">
        <f t="shared" si="136"/>
        <v>icosa</v>
      </c>
      <c r="AN132" t="str">
        <f t="shared" si="129"/>
        <v>hecto</v>
      </c>
      <c r="AP132" t="s">
        <v>915</v>
      </c>
      <c r="AQ132" t="str">
        <f t="shared" si="133"/>
        <v>gone</v>
      </c>
      <c r="AV132" t="s">
        <v>915</v>
      </c>
      <c r="AW132" t="s">
        <v>978</v>
      </c>
      <c r="AX132" t="s">
        <v>898</v>
      </c>
      <c r="AZ132" t="str">
        <f t="shared" si="134"/>
        <v>gone</v>
      </c>
      <c r="BA132">
        <f t="shared" si="127"/>
        <v>128</v>
      </c>
      <c r="BB132" t="str">
        <f t="shared" si="128"/>
        <v>octaicosahectocontagone</v>
      </c>
      <c r="BC132" t="s">
        <v>1097</v>
      </c>
      <c r="BE132">
        <f t="shared" si="124"/>
        <v>0</v>
      </c>
      <c r="BF132" t="str">
        <f t="shared" si="111"/>
        <v>x</v>
      </c>
      <c r="BG132">
        <f t="shared" si="112"/>
        <v>128</v>
      </c>
      <c r="BH132" t="str">
        <f t="shared" si="130"/>
        <v>octaicosahectocontagone</v>
      </c>
      <c r="BI132" s="53" t="str">
        <f t="shared" ref="BI132:BI195" si="137">BB132&amp;BC132&amp;BD132</f>
        <v xml:space="preserve">octaicosahectocontagone ou </v>
      </c>
      <c r="BJ132" s="150">
        <f t="shared" si="121"/>
        <v>0</v>
      </c>
      <c r="BK132" s="146">
        <f t="shared" si="123"/>
        <v>128</v>
      </c>
      <c r="BL132" s="147">
        <f t="shared" si="113"/>
        <v>128</v>
      </c>
      <c r="BM132" t="str">
        <f t="shared" si="114"/>
        <v>octaicosahectocontagone</v>
      </c>
      <c r="BN132" s="25">
        <f t="shared" si="115"/>
        <v>2.8125</v>
      </c>
      <c r="BO132" t="str">
        <f t="shared" si="116"/>
        <v/>
      </c>
      <c r="BP132" t="str">
        <f t="shared" si="117"/>
        <v/>
      </c>
      <c r="BQ132" t="s">
        <v>989</v>
      </c>
      <c r="BR132" t="str">
        <f t="shared" si="118"/>
        <v>octaicosahectocontagone</v>
      </c>
      <c r="CF132" s="179" t="s">
        <v>982</v>
      </c>
      <c r="CG132" t="s">
        <v>982</v>
      </c>
      <c r="CH132" s="25" t="s">
        <v>982</v>
      </c>
      <c r="CI132" s="25"/>
      <c r="CJ132" s="147" t="s">
        <v>982</v>
      </c>
      <c r="CK132" t="s">
        <v>982</v>
      </c>
      <c r="DH132" s="157" t="s">
        <v>982</v>
      </c>
    </row>
    <row r="133" spans="25:112" ht="15.75" x14ac:dyDescent="0.25">
      <c r="Y133" s="15" t="s">
        <v>114</v>
      </c>
      <c r="Z133" t="str">
        <f t="shared" ref="Z133:Z196" si="138">IF(AH133=1,Y133,"")</f>
        <v>×</v>
      </c>
      <c r="AA133">
        <f t="shared" si="135"/>
        <v>129</v>
      </c>
      <c r="AB133">
        <v>360</v>
      </c>
      <c r="AC133">
        <f t="shared" ref="AC133:AC196" si="139">AB133/AA133</f>
        <v>2.7906976744186047</v>
      </c>
      <c r="AD133">
        <f t="shared" si="119"/>
        <v>2</v>
      </c>
      <c r="AE133">
        <f t="shared" ref="AE133:AE196" si="140">AC133-AD133</f>
        <v>0.79069767441860472</v>
      </c>
      <c r="AF133" t="str">
        <f t="shared" si="120"/>
        <v>0,7906976</v>
      </c>
      <c r="AG133">
        <f t="shared" ref="AG133:AG196" si="141">AD133+AF133</f>
        <v>2.7906976000000001</v>
      </c>
      <c r="AH133">
        <f t="shared" ref="AH133:AH196" si="142">IF(AG133=AC133,0,1)</f>
        <v>1</v>
      </c>
      <c r="AI133">
        <f t="shared" ref="AI133:AI196" si="143">AA133</f>
        <v>129</v>
      </c>
      <c r="AJ133" t="s">
        <v>866</v>
      </c>
      <c r="AK133" t="s">
        <v>883</v>
      </c>
      <c r="AL133" t="str">
        <f t="shared" si="136"/>
        <v>icosa</v>
      </c>
      <c r="AN133" t="str">
        <f t="shared" si="129"/>
        <v>hecto</v>
      </c>
      <c r="AP133" t="s">
        <v>915</v>
      </c>
      <c r="AQ133" t="str">
        <f t="shared" si="133"/>
        <v>gone</v>
      </c>
      <c r="AV133" t="s">
        <v>915</v>
      </c>
      <c r="AW133" t="s">
        <v>978</v>
      </c>
      <c r="AX133" t="s">
        <v>883</v>
      </c>
      <c r="AZ133" t="str">
        <f t="shared" si="134"/>
        <v>gone</v>
      </c>
      <c r="BA133">
        <f t="shared" si="127"/>
        <v>129</v>
      </c>
      <c r="BB133" t="str">
        <f t="shared" si="128"/>
        <v>ennéaicosahectocontagone</v>
      </c>
      <c r="BC133" t="s">
        <v>1097</v>
      </c>
      <c r="BE133">
        <f t="shared" si="124"/>
        <v>0</v>
      </c>
      <c r="BF133" t="str">
        <f t="shared" ref="BF133:BF196" si="144">IF(AH133=0,"x","")</f>
        <v/>
      </c>
      <c r="BG133" t="str">
        <f t="shared" ref="BG133:BG196" si="145">IF(AH133=0,AA133,"")</f>
        <v/>
      </c>
      <c r="BH133" t="str">
        <f t="shared" si="130"/>
        <v>ennéaicosahectocontagone</v>
      </c>
      <c r="BI133" s="53" t="str">
        <f t="shared" si="137"/>
        <v xml:space="preserve">ennéaicosahectocontagone ou </v>
      </c>
      <c r="BJ133" s="150">
        <f t="shared" si="121"/>
        <v>0</v>
      </c>
      <c r="BK133" s="146">
        <f t="shared" si="123"/>
        <v>129</v>
      </c>
      <c r="BL133" s="147" t="str">
        <f t="shared" ref="BL133:BL196" si="146">IF(AH133=0,AI133,"")</f>
        <v/>
      </c>
      <c r="BM133" t="str">
        <f t="shared" ref="BM133:BM196" si="147">IF(AH133=0,BH133,"")</f>
        <v/>
      </c>
      <c r="BN133" s="25" t="str">
        <f t="shared" ref="BN133:BN196" si="148">IF(AH133=0,AC133,"")</f>
        <v/>
      </c>
      <c r="BO133" t="str">
        <f t="shared" ref="BO133:BO196" si="149">IF(AH133=1,BH133,"")</f>
        <v>ennéaicosahectocontagone</v>
      </c>
      <c r="BP133">
        <f t="shared" ref="BP133:BP196" si="150">IF(AH133=1,AC133,"")</f>
        <v>2.7906976744186047</v>
      </c>
      <c r="BQ133" t="s">
        <v>989</v>
      </c>
      <c r="BR133" t="str">
        <f t="shared" ref="BR133:BR196" si="151">IF(AH133=1,BQ133,BM133)</f>
        <v>Polygone non régulier</v>
      </c>
      <c r="CF133" s="179" t="s">
        <v>982</v>
      </c>
      <c r="CG133" t="s">
        <v>982</v>
      </c>
      <c r="CH133" s="25" t="s">
        <v>982</v>
      </c>
      <c r="CI133" s="25"/>
      <c r="CJ133" s="147" t="s">
        <v>982</v>
      </c>
      <c r="CK133" t="s">
        <v>982</v>
      </c>
      <c r="DH133" s="157" t="s">
        <v>982</v>
      </c>
    </row>
    <row r="134" spans="25:112" ht="15.75" x14ac:dyDescent="0.25">
      <c r="Y134" s="15" t="s">
        <v>114</v>
      </c>
      <c r="Z134" t="str">
        <f t="shared" si="138"/>
        <v>×</v>
      </c>
      <c r="AA134">
        <f t="shared" si="135"/>
        <v>130</v>
      </c>
      <c r="AB134">
        <v>360</v>
      </c>
      <c r="AC134">
        <f t="shared" si="139"/>
        <v>2.7692307692307692</v>
      </c>
      <c r="AD134">
        <f t="shared" ref="AD134:AD197" si="152">INT(AC134)</f>
        <v>2</v>
      </c>
      <c r="AE134">
        <f t="shared" si="140"/>
        <v>0.76923076923076916</v>
      </c>
      <c r="AF134" t="str">
        <f t="shared" ref="AF134:AF197" si="153">MID(AE134,1,9)</f>
        <v>0,7692307</v>
      </c>
      <c r="AG134">
        <f t="shared" si="141"/>
        <v>2.7692307</v>
      </c>
      <c r="AH134">
        <f t="shared" si="142"/>
        <v>1</v>
      </c>
      <c r="AI134">
        <f t="shared" si="143"/>
        <v>130</v>
      </c>
      <c r="AJ134" t="s">
        <v>866</v>
      </c>
      <c r="AL134" t="s">
        <v>907</v>
      </c>
      <c r="AN134" t="str">
        <f t="shared" si="129"/>
        <v>hecto</v>
      </c>
      <c r="AP134" t="s">
        <v>915</v>
      </c>
      <c r="AQ134" t="str">
        <f t="shared" si="133"/>
        <v>gone</v>
      </c>
      <c r="AV134" t="s">
        <v>915</v>
      </c>
      <c r="AW134" t="s">
        <v>978</v>
      </c>
      <c r="AZ134" t="str">
        <f t="shared" si="134"/>
        <v>gone</v>
      </c>
      <c r="BA134">
        <f t="shared" si="127"/>
        <v>130</v>
      </c>
      <c r="BB134" t="str">
        <f t="shared" si="128"/>
        <v>triahectocontagone</v>
      </c>
      <c r="BC134" t="s">
        <v>1097</v>
      </c>
      <c r="BE134">
        <f t="shared" ref="BE134:BE197" si="154">CC132</f>
        <v>0</v>
      </c>
      <c r="BF134" t="str">
        <f t="shared" si="144"/>
        <v/>
      </c>
      <c r="BG134" t="str">
        <f t="shared" si="145"/>
        <v/>
      </c>
      <c r="BH134" t="str">
        <f t="shared" si="130"/>
        <v>triahectocontagone</v>
      </c>
      <c r="BI134" s="53" t="str">
        <f t="shared" si="137"/>
        <v xml:space="preserve">triahectocontagone ou </v>
      </c>
      <c r="BJ134" s="150">
        <f t="shared" ref="BJ134:BJ197" si="155">CC134</f>
        <v>0</v>
      </c>
      <c r="BK134" s="146">
        <f t="shared" si="123"/>
        <v>130</v>
      </c>
      <c r="BL134" s="147" t="str">
        <f t="shared" si="146"/>
        <v/>
      </c>
      <c r="BM134" t="str">
        <f t="shared" si="147"/>
        <v/>
      </c>
      <c r="BN134" s="25" t="str">
        <f t="shared" si="148"/>
        <v/>
      </c>
      <c r="BO134" t="str">
        <f t="shared" si="149"/>
        <v>triahectocontagone</v>
      </c>
      <c r="BP134">
        <f t="shared" si="150"/>
        <v>2.7692307692307692</v>
      </c>
      <c r="BQ134" t="s">
        <v>989</v>
      </c>
      <c r="BR134" t="str">
        <f t="shared" si="151"/>
        <v>Polygone non régulier</v>
      </c>
      <c r="CF134" s="179" t="s">
        <v>982</v>
      </c>
      <c r="CG134" t="s">
        <v>982</v>
      </c>
      <c r="CH134" s="25" t="s">
        <v>982</v>
      </c>
      <c r="CI134" s="25"/>
      <c r="CJ134" s="147" t="s">
        <v>982</v>
      </c>
      <c r="CK134" t="s">
        <v>982</v>
      </c>
      <c r="DH134" s="157" t="s">
        <v>982</v>
      </c>
    </row>
    <row r="135" spans="25:112" ht="15.75" x14ac:dyDescent="0.25">
      <c r="Y135" s="15" t="s">
        <v>114</v>
      </c>
      <c r="Z135" t="str">
        <f t="shared" si="138"/>
        <v>×</v>
      </c>
      <c r="AA135">
        <f t="shared" si="135"/>
        <v>131</v>
      </c>
      <c r="AB135">
        <v>360</v>
      </c>
      <c r="AC135">
        <f t="shared" si="139"/>
        <v>2.7480916030534353</v>
      </c>
      <c r="AD135">
        <f t="shared" si="152"/>
        <v>2</v>
      </c>
      <c r="AE135">
        <f t="shared" si="140"/>
        <v>0.74809160305343525</v>
      </c>
      <c r="AF135" t="str">
        <f t="shared" si="153"/>
        <v>0,7480916</v>
      </c>
      <c r="AG135">
        <f t="shared" si="141"/>
        <v>2.7480916</v>
      </c>
      <c r="AH135">
        <f t="shared" si="142"/>
        <v>1</v>
      </c>
      <c r="AI135">
        <f t="shared" si="143"/>
        <v>131</v>
      </c>
      <c r="AJ135" t="s">
        <v>866</v>
      </c>
      <c r="AK135" t="s">
        <v>888</v>
      </c>
      <c r="AL135" t="s">
        <v>907</v>
      </c>
      <c r="AN135" t="str">
        <f t="shared" si="129"/>
        <v>hecto</v>
      </c>
      <c r="AP135" t="s">
        <v>915</v>
      </c>
      <c r="AQ135" t="str">
        <f t="shared" si="133"/>
        <v>gone</v>
      </c>
      <c r="AV135" t="s">
        <v>915</v>
      </c>
      <c r="AW135" t="s">
        <v>978</v>
      </c>
      <c r="AX135" t="s">
        <v>888</v>
      </c>
      <c r="AZ135" t="str">
        <f t="shared" si="134"/>
        <v>gone</v>
      </c>
      <c r="BA135">
        <f t="shared" si="127"/>
        <v>131</v>
      </c>
      <c r="BB135" t="str">
        <f t="shared" ref="BB135:BB166" si="156">AK135&amp;AL135&amp;AN135&amp;AP135&amp;AQ135</f>
        <v>hentriahectocontagone</v>
      </c>
      <c r="BC135" t="s">
        <v>1097</v>
      </c>
      <c r="BE135">
        <f t="shared" si="154"/>
        <v>0</v>
      </c>
      <c r="BF135" t="str">
        <f t="shared" si="144"/>
        <v/>
      </c>
      <c r="BG135" t="str">
        <f t="shared" si="145"/>
        <v/>
      </c>
      <c r="BH135" t="str">
        <f t="shared" si="130"/>
        <v>hentriahectocontagone</v>
      </c>
      <c r="BI135" s="53" t="str">
        <f t="shared" si="137"/>
        <v xml:space="preserve">hentriahectocontagone ou </v>
      </c>
      <c r="BJ135" s="150">
        <f t="shared" si="155"/>
        <v>0</v>
      </c>
      <c r="BK135" s="146">
        <f t="shared" ref="BK135:BK198" si="157">BK134+1</f>
        <v>131</v>
      </c>
      <c r="BL135" s="147" t="str">
        <f t="shared" si="146"/>
        <v/>
      </c>
      <c r="BM135" t="str">
        <f t="shared" si="147"/>
        <v/>
      </c>
      <c r="BN135" s="25" t="str">
        <f t="shared" si="148"/>
        <v/>
      </c>
      <c r="BO135" t="str">
        <f t="shared" si="149"/>
        <v>hentriahectocontagone</v>
      </c>
      <c r="BP135">
        <f t="shared" si="150"/>
        <v>2.7480916030534353</v>
      </c>
      <c r="BQ135" t="s">
        <v>989</v>
      </c>
      <c r="BR135" t="str">
        <f t="shared" si="151"/>
        <v>Polygone non régulier</v>
      </c>
      <c r="CF135" s="179" t="s">
        <v>982</v>
      </c>
      <c r="CG135" t="s">
        <v>982</v>
      </c>
      <c r="CH135" s="25" t="s">
        <v>982</v>
      </c>
      <c r="CI135" s="25"/>
      <c r="CJ135" s="147" t="s">
        <v>982</v>
      </c>
      <c r="CK135" t="s">
        <v>982</v>
      </c>
      <c r="DH135" s="157" t="s">
        <v>982</v>
      </c>
    </row>
    <row r="136" spans="25:112" ht="15.75" x14ac:dyDescent="0.25">
      <c r="Y136" s="15" t="s">
        <v>114</v>
      </c>
      <c r="Z136" t="str">
        <f t="shared" si="138"/>
        <v>×</v>
      </c>
      <c r="AA136">
        <f t="shared" si="135"/>
        <v>132</v>
      </c>
      <c r="AB136">
        <v>360</v>
      </c>
      <c r="AC136">
        <f t="shared" si="139"/>
        <v>2.7272727272727271</v>
      </c>
      <c r="AD136">
        <f t="shared" si="152"/>
        <v>2</v>
      </c>
      <c r="AE136">
        <f t="shared" si="140"/>
        <v>0.72727272727272707</v>
      </c>
      <c r="AF136" t="str">
        <f t="shared" si="153"/>
        <v>0,7272727</v>
      </c>
      <c r="AG136">
        <f t="shared" si="141"/>
        <v>2.7272726999999999</v>
      </c>
      <c r="AH136">
        <f t="shared" si="142"/>
        <v>1</v>
      </c>
      <c r="AI136">
        <f t="shared" si="143"/>
        <v>132</v>
      </c>
      <c r="AJ136" t="s">
        <v>866</v>
      </c>
      <c r="AK136" t="s">
        <v>890</v>
      </c>
      <c r="AL136" t="str">
        <f>AL135</f>
        <v>tria</v>
      </c>
      <c r="AN136" t="str">
        <f t="shared" si="129"/>
        <v>hecto</v>
      </c>
      <c r="AP136" t="s">
        <v>915</v>
      </c>
      <c r="AQ136" t="str">
        <f t="shared" si="133"/>
        <v>gone</v>
      </c>
      <c r="AV136" t="s">
        <v>915</v>
      </c>
      <c r="AW136" t="s">
        <v>978</v>
      </c>
      <c r="AX136" t="s">
        <v>890</v>
      </c>
      <c r="AZ136" t="str">
        <f t="shared" si="134"/>
        <v>gone</v>
      </c>
      <c r="BA136">
        <f t="shared" si="127"/>
        <v>132</v>
      </c>
      <c r="BB136" t="str">
        <f t="shared" si="156"/>
        <v>dotriahectocontagone</v>
      </c>
      <c r="BC136" t="s">
        <v>1097</v>
      </c>
      <c r="BE136">
        <f t="shared" si="154"/>
        <v>0</v>
      </c>
      <c r="BF136" t="str">
        <f t="shared" si="144"/>
        <v/>
      </c>
      <c r="BG136" t="str">
        <f t="shared" si="145"/>
        <v/>
      </c>
      <c r="BH136" t="str">
        <f t="shared" si="130"/>
        <v>dotriahectocontagone</v>
      </c>
      <c r="BI136" s="53" t="str">
        <f t="shared" si="137"/>
        <v xml:space="preserve">dotriahectocontagone ou </v>
      </c>
      <c r="BJ136" s="150">
        <f t="shared" si="155"/>
        <v>0</v>
      </c>
      <c r="BK136" s="146">
        <f t="shared" si="157"/>
        <v>132</v>
      </c>
      <c r="BL136" s="147" t="str">
        <f t="shared" si="146"/>
        <v/>
      </c>
      <c r="BM136" t="str">
        <f t="shared" si="147"/>
        <v/>
      </c>
      <c r="BN136" s="25" t="str">
        <f t="shared" si="148"/>
        <v/>
      </c>
      <c r="BO136" t="str">
        <f t="shared" si="149"/>
        <v>dotriahectocontagone</v>
      </c>
      <c r="BP136">
        <f t="shared" si="150"/>
        <v>2.7272727272727271</v>
      </c>
      <c r="BQ136" t="s">
        <v>989</v>
      </c>
      <c r="BR136" t="str">
        <f t="shared" si="151"/>
        <v>Polygone non régulier</v>
      </c>
      <c r="CF136" s="179" t="s">
        <v>982</v>
      </c>
      <c r="CG136" t="s">
        <v>982</v>
      </c>
      <c r="CH136" s="25" t="s">
        <v>982</v>
      </c>
      <c r="CI136" s="25"/>
      <c r="CJ136" s="147" t="s">
        <v>982</v>
      </c>
      <c r="CK136" t="s">
        <v>982</v>
      </c>
      <c r="DH136" s="157" t="s">
        <v>982</v>
      </c>
    </row>
    <row r="137" spans="25:112" ht="15.75" x14ac:dyDescent="0.25">
      <c r="Y137" s="15" t="s">
        <v>114</v>
      </c>
      <c r="Z137" t="str">
        <f t="shared" si="138"/>
        <v>×</v>
      </c>
      <c r="AA137">
        <f t="shared" si="135"/>
        <v>133</v>
      </c>
      <c r="AB137">
        <v>360</v>
      </c>
      <c r="AC137">
        <f t="shared" si="139"/>
        <v>2.7067669172932329</v>
      </c>
      <c r="AD137">
        <f t="shared" si="152"/>
        <v>2</v>
      </c>
      <c r="AE137">
        <f t="shared" si="140"/>
        <v>0.70676691729323293</v>
      </c>
      <c r="AF137" t="str">
        <f t="shared" si="153"/>
        <v>0,7067669</v>
      </c>
      <c r="AG137">
        <f t="shared" si="141"/>
        <v>2.7067668999999999</v>
      </c>
      <c r="AH137">
        <f t="shared" si="142"/>
        <v>1</v>
      </c>
      <c r="AI137">
        <f t="shared" si="143"/>
        <v>133</v>
      </c>
      <c r="AJ137" t="s">
        <v>866</v>
      </c>
      <c r="AK137" t="s">
        <v>869</v>
      </c>
      <c r="AL137" t="str">
        <f t="shared" ref="AL137:AL143" si="158">AL136</f>
        <v>tria</v>
      </c>
      <c r="AN137" t="str">
        <f t="shared" si="129"/>
        <v>hecto</v>
      </c>
      <c r="AP137" t="s">
        <v>915</v>
      </c>
      <c r="AQ137" t="str">
        <f t="shared" si="133"/>
        <v>gone</v>
      </c>
      <c r="AV137" t="s">
        <v>915</v>
      </c>
      <c r="AW137" t="s">
        <v>978</v>
      </c>
      <c r="AX137" t="s">
        <v>869</v>
      </c>
      <c r="AZ137" t="str">
        <f t="shared" si="134"/>
        <v>gone</v>
      </c>
      <c r="BA137">
        <f t="shared" si="127"/>
        <v>133</v>
      </c>
      <c r="BB137" t="str">
        <f t="shared" si="156"/>
        <v>tritriahectocontagone</v>
      </c>
      <c r="BC137" t="s">
        <v>1097</v>
      </c>
      <c r="BE137">
        <f t="shared" si="154"/>
        <v>0</v>
      </c>
      <c r="BF137" t="str">
        <f t="shared" si="144"/>
        <v/>
      </c>
      <c r="BG137" t="str">
        <f t="shared" si="145"/>
        <v/>
      </c>
      <c r="BH137" t="str">
        <f t="shared" si="130"/>
        <v>tritriahectocontagone</v>
      </c>
      <c r="BI137" s="53" t="str">
        <f t="shared" si="137"/>
        <v xml:space="preserve">tritriahectocontagone ou </v>
      </c>
      <c r="BJ137" s="150">
        <f t="shared" si="155"/>
        <v>0</v>
      </c>
      <c r="BK137" s="146">
        <f t="shared" si="157"/>
        <v>133</v>
      </c>
      <c r="BL137" s="147" t="str">
        <f t="shared" si="146"/>
        <v/>
      </c>
      <c r="BM137" t="str">
        <f t="shared" si="147"/>
        <v/>
      </c>
      <c r="BN137" s="25" t="str">
        <f t="shared" si="148"/>
        <v/>
      </c>
      <c r="BO137" t="str">
        <f t="shared" si="149"/>
        <v>tritriahectocontagone</v>
      </c>
      <c r="BP137">
        <f t="shared" si="150"/>
        <v>2.7067669172932329</v>
      </c>
      <c r="BQ137" t="s">
        <v>989</v>
      </c>
      <c r="BR137" t="str">
        <f t="shared" si="151"/>
        <v>Polygone non régulier</v>
      </c>
      <c r="CF137" s="179" t="s">
        <v>982</v>
      </c>
      <c r="CG137" t="s">
        <v>982</v>
      </c>
      <c r="CH137" s="25" t="s">
        <v>982</v>
      </c>
      <c r="CI137" s="25"/>
      <c r="CJ137" s="147" t="s">
        <v>982</v>
      </c>
      <c r="CK137" t="s">
        <v>982</v>
      </c>
      <c r="DH137" s="157" t="s">
        <v>982</v>
      </c>
    </row>
    <row r="138" spans="25:112" ht="15.75" x14ac:dyDescent="0.25">
      <c r="Y138" s="15" t="s">
        <v>114</v>
      </c>
      <c r="Z138" t="str">
        <f t="shared" si="138"/>
        <v>×</v>
      </c>
      <c r="AA138">
        <f t="shared" si="135"/>
        <v>134</v>
      </c>
      <c r="AB138">
        <v>360</v>
      </c>
      <c r="AC138">
        <f t="shared" si="139"/>
        <v>2.6865671641791047</v>
      </c>
      <c r="AD138">
        <f t="shared" si="152"/>
        <v>2</v>
      </c>
      <c r="AE138">
        <f t="shared" si="140"/>
        <v>0.68656716417910468</v>
      </c>
      <c r="AF138" t="str">
        <f t="shared" si="153"/>
        <v>0,6865671</v>
      </c>
      <c r="AG138">
        <f t="shared" si="141"/>
        <v>2.6865671</v>
      </c>
      <c r="AH138">
        <f t="shared" si="142"/>
        <v>1</v>
      </c>
      <c r="AI138">
        <f t="shared" si="143"/>
        <v>134</v>
      </c>
      <c r="AJ138" t="s">
        <v>866</v>
      </c>
      <c r="AK138" t="s">
        <v>872</v>
      </c>
      <c r="AL138" t="str">
        <f t="shared" si="158"/>
        <v>tria</v>
      </c>
      <c r="AN138" t="str">
        <f t="shared" si="129"/>
        <v>hecto</v>
      </c>
      <c r="AP138" t="s">
        <v>915</v>
      </c>
      <c r="AQ138" t="str">
        <f t="shared" si="133"/>
        <v>gone</v>
      </c>
      <c r="AV138" t="s">
        <v>915</v>
      </c>
      <c r="AW138" t="s">
        <v>978</v>
      </c>
      <c r="AX138" t="s">
        <v>872</v>
      </c>
      <c r="AZ138" t="str">
        <f t="shared" si="134"/>
        <v>gone</v>
      </c>
      <c r="BA138">
        <f t="shared" si="127"/>
        <v>134</v>
      </c>
      <c r="BB138" t="str">
        <f t="shared" si="156"/>
        <v>tétratriahectocontagone</v>
      </c>
      <c r="BC138" t="s">
        <v>1097</v>
      </c>
      <c r="BE138">
        <f t="shared" si="154"/>
        <v>0</v>
      </c>
      <c r="BF138" t="str">
        <f t="shared" si="144"/>
        <v/>
      </c>
      <c r="BG138" t="str">
        <f t="shared" si="145"/>
        <v/>
      </c>
      <c r="BH138" t="str">
        <f t="shared" si="130"/>
        <v>tétratriahectocontagone</v>
      </c>
      <c r="BI138" s="53" t="str">
        <f t="shared" si="137"/>
        <v xml:space="preserve">tétratriahectocontagone ou </v>
      </c>
      <c r="BJ138" s="150">
        <f t="shared" si="155"/>
        <v>0</v>
      </c>
      <c r="BK138" s="146">
        <f t="shared" si="157"/>
        <v>134</v>
      </c>
      <c r="BL138" s="147" t="str">
        <f t="shared" si="146"/>
        <v/>
      </c>
      <c r="BM138" t="str">
        <f t="shared" si="147"/>
        <v/>
      </c>
      <c r="BN138" s="25" t="str">
        <f t="shared" si="148"/>
        <v/>
      </c>
      <c r="BO138" t="str">
        <f t="shared" si="149"/>
        <v>tétratriahectocontagone</v>
      </c>
      <c r="BP138">
        <f t="shared" si="150"/>
        <v>2.6865671641791047</v>
      </c>
      <c r="BQ138" t="s">
        <v>989</v>
      </c>
      <c r="BR138" t="str">
        <f t="shared" si="151"/>
        <v>Polygone non régulier</v>
      </c>
      <c r="CF138" s="179" t="s">
        <v>982</v>
      </c>
      <c r="CG138" t="s">
        <v>982</v>
      </c>
      <c r="CH138" s="25" t="s">
        <v>982</v>
      </c>
      <c r="CI138" s="25"/>
      <c r="CJ138" s="147" t="s">
        <v>982</v>
      </c>
      <c r="CK138" t="s">
        <v>982</v>
      </c>
      <c r="DH138" s="157" t="s">
        <v>982</v>
      </c>
    </row>
    <row r="139" spans="25:112" ht="15.75" x14ac:dyDescent="0.25">
      <c r="Y139" s="15" t="s">
        <v>114</v>
      </c>
      <c r="Z139" t="str">
        <f t="shared" si="138"/>
        <v>×</v>
      </c>
      <c r="AA139">
        <f t="shared" si="135"/>
        <v>135</v>
      </c>
      <c r="AB139">
        <v>360</v>
      </c>
      <c r="AC139">
        <f t="shared" si="139"/>
        <v>2.6666666666666665</v>
      </c>
      <c r="AD139">
        <f t="shared" si="152"/>
        <v>2</v>
      </c>
      <c r="AE139">
        <f t="shared" si="140"/>
        <v>0.66666666666666652</v>
      </c>
      <c r="AF139" t="str">
        <f t="shared" si="153"/>
        <v>0,6666666</v>
      </c>
      <c r="AG139">
        <f t="shared" si="141"/>
        <v>2.6666666000000001</v>
      </c>
      <c r="AH139">
        <f t="shared" si="142"/>
        <v>1</v>
      </c>
      <c r="AI139">
        <f t="shared" si="143"/>
        <v>135</v>
      </c>
      <c r="AJ139" t="s">
        <v>866</v>
      </c>
      <c r="AK139" t="s">
        <v>875</v>
      </c>
      <c r="AL139" t="str">
        <f t="shared" si="158"/>
        <v>tria</v>
      </c>
      <c r="AN139" t="str">
        <f t="shared" si="129"/>
        <v>hecto</v>
      </c>
      <c r="AP139" t="s">
        <v>915</v>
      </c>
      <c r="AQ139" t="str">
        <f t="shared" si="133"/>
        <v>gone</v>
      </c>
      <c r="AV139" t="s">
        <v>915</v>
      </c>
      <c r="AW139" t="s">
        <v>978</v>
      </c>
      <c r="AX139" t="s">
        <v>875</v>
      </c>
      <c r="AZ139" t="str">
        <f t="shared" si="134"/>
        <v>gone</v>
      </c>
      <c r="BA139">
        <f t="shared" si="127"/>
        <v>135</v>
      </c>
      <c r="BB139" t="str">
        <f t="shared" si="156"/>
        <v>pentatriahectocontagone</v>
      </c>
      <c r="BC139" t="s">
        <v>1097</v>
      </c>
      <c r="BE139">
        <f t="shared" si="154"/>
        <v>0</v>
      </c>
      <c r="BF139" t="str">
        <f t="shared" si="144"/>
        <v/>
      </c>
      <c r="BG139" t="str">
        <f t="shared" si="145"/>
        <v/>
      </c>
      <c r="BH139" t="str">
        <f t="shared" si="130"/>
        <v>pentatriahectocontagone</v>
      </c>
      <c r="BI139" s="53" t="str">
        <f t="shared" si="137"/>
        <v xml:space="preserve">pentatriahectocontagone ou </v>
      </c>
      <c r="BJ139" s="150">
        <f t="shared" si="155"/>
        <v>0</v>
      </c>
      <c r="BK139" s="146">
        <f t="shared" si="157"/>
        <v>135</v>
      </c>
      <c r="BL139" s="147" t="str">
        <f t="shared" si="146"/>
        <v/>
      </c>
      <c r="BM139" t="str">
        <f t="shared" si="147"/>
        <v/>
      </c>
      <c r="BN139" s="25" t="str">
        <f t="shared" si="148"/>
        <v/>
      </c>
      <c r="BO139" t="str">
        <f t="shared" si="149"/>
        <v>pentatriahectocontagone</v>
      </c>
      <c r="BP139">
        <f t="shared" si="150"/>
        <v>2.6666666666666665</v>
      </c>
      <c r="BQ139" t="s">
        <v>989</v>
      </c>
      <c r="BR139" t="str">
        <f t="shared" si="151"/>
        <v>Polygone non régulier</v>
      </c>
      <c r="CF139" s="179" t="s">
        <v>982</v>
      </c>
      <c r="CG139" t="s">
        <v>982</v>
      </c>
      <c r="CH139" s="25" t="s">
        <v>982</v>
      </c>
      <c r="CI139" s="25"/>
      <c r="CJ139" s="147" t="s">
        <v>982</v>
      </c>
      <c r="CK139" t="s">
        <v>982</v>
      </c>
      <c r="DH139" s="157" t="s">
        <v>982</v>
      </c>
    </row>
    <row r="140" spans="25:112" ht="15.75" x14ac:dyDescent="0.25">
      <c r="Y140" s="15" t="s">
        <v>114</v>
      </c>
      <c r="Z140" t="str">
        <f t="shared" si="138"/>
        <v>×</v>
      </c>
      <c r="AA140">
        <f t="shared" si="135"/>
        <v>136</v>
      </c>
      <c r="AB140">
        <v>360</v>
      </c>
      <c r="AC140">
        <f t="shared" si="139"/>
        <v>2.6470588235294117</v>
      </c>
      <c r="AD140">
        <f t="shared" si="152"/>
        <v>2</v>
      </c>
      <c r="AE140">
        <f t="shared" si="140"/>
        <v>0.64705882352941169</v>
      </c>
      <c r="AF140" t="str">
        <f t="shared" si="153"/>
        <v>0,6470588</v>
      </c>
      <c r="AG140">
        <f t="shared" si="141"/>
        <v>2.6470587999999999</v>
      </c>
      <c r="AH140">
        <f t="shared" si="142"/>
        <v>1</v>
      </c>
      <c r="AI140">
        <f t="shared" si="143"/>
        <v>136</v>
      </c>
      <c r="AJ140" t="s">
        <v>866</v>
      </c>
      <c r="AK140" t="s">
        <v>877</v>
      </c>
      <c r="AL140" t="str">
        <f t="shared" si="158"/>
        <v>tria</v>
      </c>
      <c r="AN140" t="str">
        <f t="shared" si="129"/>
        <v>hecto</v>
      </c>
      <c r="AP140" t="s">
        <v>915</v>
      </c>
      <c r="AQ140" t="str">
        <f t="shared" si="133"/>
        <v>gone</v>
      </c>
      <c r="AV140" t="s">
        <v>915</v>
      </c>
      <c r="AW140" t="s">
        <v>978</v>
      </c>
      <c r="AX140" t="s">
        <v>877</v>
      </c>
      <c r="AZ140" t="str">
        <f t="shared" si="134"/>
        <v>gone</v>
      </c>
      <c r="BA140">
        <f t="shared" si="127"/>
        <v>136</v>
      </c>
      <c r="BB140" t="str">
        <f t="shared" si="156"/>
        <v>hexatriahectocontagone</v>
      </c>
      <c r="BC140" t="s">
        <v>1097</v>
      </c>
      <c r="BE140">
        <f t="shared" si="154"/>
        <v>0</v>
      </c>
      <c r="BF140" t="str">
        <f t="shared" si="144"/>
        <v/>
      </c>
      <c r="BG140" t="str">
        <f t="shared" si="145"/>
        <v/>
      </c>
      <c r="BH140" t="str">
        <f t="shared" si="130"/>
        <v>hexatriahectocontagone</v>
      </c>
      <c r="BI140" s="53" t="str">
        <f t="shared" si="137"/>
        <v xml:space="preserve">hexatriahectocontagone ou </v>
      </c>
      <c r="BJ140" s="150">
        <f t="shared" si="155"/>
        <v>0</v>
      </c>
      <c r="BK140" s="146">
        <f t="shared" si="157"/>
        <v>136</v>
      </c>
      <c r="BL140" s="147" t="str">
        <f t="shared" si="146"/>
        <v/>
      </c>
      <c r="BM140" t="str">
        <f t="shared" si="147"/>
        <v/>
      </c>
      <c r="BN140" s="25" t="str">
        <f t="shared" si="148"/>
        <v/>
      </c>
      <c r="BO140" t="str">
        <f t="shared" si="149"/>
        <v>hexatriahectocontagone</v>
      </c>
      <c r="BP140">
        <f t="shared" si="150"/>
        <v>2.6470588235294117</v>
      </c>
      <c r="BQ140" t="s">
        <v>989</v>
      </c>
      <c r="BR140" t="str">
        <f t="shared" si="151"/>
        <v>Polygone non régulier</v>
      </c>
      <c r="CF140" s="179" t="s">
        <v>982</v>
      </c>
      <c r="CG140" t="s">
        <v>982</v>
      </c>
      <c r="CH140" s="25" t="s">
        <v>982</v>
      </c>
      <c r="CI140" s="25"/>
      <c r="CJ140" s="147" t="s">
        <v>982</v>
      </c>
      <c r="CK140" t="s">
        <v>982</v>
      </c>
      <c r="DH140" s="157" t="s">
        <v>982</v>
      </c>
    </row>
    <row r="141" spans="25:112" ht="15.75" x14ac:dyDescent="0.25">
      <c r="Y141" s="15" t="s">
        <v>114</v>
      </c>
      <c r="Z141" t="str">
        <f t="shared" si="138"/>
        <v>×</v>
      </c>
      <c r="AA141">
        <f t="shared" si="135"/>
        <v>137</v>
      </c>
      <c r="AB141">
        <v>360</v>
      </c>
      <c r="AC141">
        <f t="shared" si="139"/>
        <v>2.6277372262773722</v>
      </c>
      <c r="AD141">
        <f t="shared" si="152"/>
        <v>2</v>
      </c>
      <c r="AE141">
        <f t="shared" si="140"/>
        <v>0.62773722627737216</v>
      </c>
      <c r="AF141" t="str">
        <f t="shared" si="153"/>
        <v>0,6277372</v>
      </c>
      <c r="AG141">
        <f t="shared" si="141"/>
        <v>2.6277371999999999</v>
      </c>
      <c r="AH141">
        <f t="shared" si="142"/>
        <v>1</v>
      </c>
      <c r="AI141">
        <f t="shared" si="143"/>
        <v>137</v>
      </c>
      <c r="AJ141" t="s">
        <v>866</v>
      </c>
      <c r="AK141" t="s">
        <v>879</v>
      </c>
      <c r="AL141" t="str">
        <f t="shared" si="158"/>
        <v>tria</v>
      </c>
      <c r="AN141" t="str">
        <f t="shared" si="129"/>
        <v>hecto</v>
      </c>
      <c r="AP141" t="s">
        <v>915</v>
      </c>
      <c r="AQ141" t="str">
        <f t="shared" si="133"/>
        <v>gone</v>
      </c>
      <c r="AV141" t="s">
        <v>915</v>
      </c>
      <c r="AW141" t="s">
        <v>978</v>
      </c>
      <c r="AX141" t="s">
        <v>879</v>
      </c>
      <c r="AZ141" t="str">
        <f t="shared" si="134"/>
        <v>gone</v>
      </c>
      <c r="BA141">
        <f t="shared" si="127"/>
        <v>137</v>
      </c>
      <c r="BB141" t="str">
        <f t="shared" si="156"/>
        <v>heptatriahectocontagone</v>
      </c>
      <c r="BC141" t="s">
        <v>1097</v>
      </c>
      <c r="BE141">
        <f t="shared" si="154"/>
        <v>0</v>
      </c>
      <c r="BF141" t="str">
        <f t="shared" si="144"/>
        <v/>
      </c>
      <c r="BG141" t="str">
        <f t="shared" si="145"/>
        <v/>
      </c>
      <c r="BH141" t="str">
        <f t="shared" si="130"/>
        <v>heptatriahectocontagone</v>
      </c>
      <c r="BI141" s="53" t="str">
        <f t="shared" si="137"/>
        <v xml:space="preserve">heptatriahectocontagone ou </v>
      </c>
      <c r="BJ141" s="150">
        <f t="shared" si="155"/>
        <v>0</v>
      </c>
      <c r="BK141" s="146">
        <f t="shared" si="157"/>
        <v>137</v>
      </c>
      <c r="BL141" s="147" t="str">
        <f t="shared" si="146"/>
        <v/>
      </c>
      <c r="BM141" t="str">
        <f t="shared" si="147"/>
        <v/>
      </c>
      <c r="BN141" s="25" t="str">
        <f t="shared" si="148"/>
        <v/>
      </c>
      <c r="BO141" t="str">
        <f t="shared" si="149"/>
        <v>heptatriahectocontagone</v>
      </c>
      <c r="BP141">
        <f t="shared" si="150"/>
        <v>2.6277372262773722</v>
      </c>
      <c r="BQ141" t="s">
        <v>989</v>
      </c>
      <c r="BR141" t="str">
        <f t="shared" si="151"/>
        <v>Polygone non régulier</v>
      </c>
      <c r="CF141" s="179" t="s">
        <v>982</v>
      </c>
      <c r="CG141" t="s">
        <v>982</v>
      </c>
      <c r="CH141" s="25" t="s">
        <v>982</v>
      </c>
      <c r="CI141" s="25"/>
      <c r="CJ141" s="147" t="s">
        <v>982</v>
      </c>
      <c r="CK141" t="s">
        <v>982</v>
      </c>
      <c r="DH141" s="157" t="s">
        <v>982</v>
      </c>
    </row>
    <row r="142" spans="25:112" ht="15.75" x14ac:dyDescent="0.25">
      <c r="Y142" s="15" t="s">
        <v>114</v>
      </c>
      <c r="Z142" t="str">
        <f t="shared" si="138"/>
        <v>×</v>
      </c>
      <c r="AA142">
        <f t="shared" si="135"/>
        <v>138</v>
      </c>
      <c r="AB142">
        <v>360</v>
      </c>
      <c r="AC142">
        <f t="shared" si="139"/>
        <v>2.6086956521739131</v>
      </c>
      <c r="AD142">
        <f t="shared" si="152"/>
        <v>2</v>
      </c>
      <c r="AE142">
        <f t="shared" si="140"/>
        <v>0.60869565217391308</v>
      </c>
      <c r="AF142" t="str">
        <f t="shared" si="153"/>
        <v>0,6086956</v>
      </c>
      <c r="AG142">
        <f t="shared" si="141"/>
        <v>2.6086955999999999</v>
      </c>
      <c r="AH142">
        <f t="shared" si="142"/>
        <v>1</v>
      </c>
      <c r="AI142">
        <f t="shared" si="143"/>
        <v>138</v>
      </c>
      <c r="AJ142" t="s">
        <v>866</v>
      </c>
      <c r="AK142" t="s">
        <v>898</v>
      </c>
      <c r="AL142" t="str">
        <f t="shared" si="158"/>
        <v>tria</v>
      </c>
      <c r="AN142" t="str">
        <f t="shared" si="129"/>
        <v>hecto</v>
      </c>
      <c r="AP142" t="s">
        <v>915</v>
      </c>
      <c r="AQ142" t="str">
        <f t="shared" si="133"/>
        <v>gone</v>
      </c>
      <c r="AV142" t="s">
        <v>915</v>
      </c>
      <c r="AW142" t="s">
        <v>978</v>
      </c>
      <c r="AX142" t="s">
        <v>898</v>
      </c>
      <c r="AZ142" t="str">
        <f t="shared" si="134"/>
        <v>gone</v>
      </c>
      <c r="BA142">
        <f t="shared" si="127"/>
        <v>138</v>
      </c>
      <c r="BB142" t="str">
        <f t="shared" si="156"/>
        <v>octatriahectocontagone</v>
      </c>
      <c r="BC142" t="s">
        <v>1097</v>
      </c>
      <c r="BE142">
        <f t="shared" si="154"/>
        <v>0</v>
      </c>
      <c r="BF142" t="str">
        <f t="shared" si="144"/>
        <v/>
      </c>
      <c r="BG142" t="str">
        <f t="shared" si="145"/>
        <v/>
      </c>
      <c r="BH142" t="str">
        <f t="shared" si="130"/>
        <v>octatriahectocontagone</v>
      </c>
      <c r="BI142" s="53" t="str">
        <f t="shared" si="137"/>
        <v xml:space="preserve">octatriahectocontagone ou </v>
      </c>
      <c r="BJ142" s="150">
        <f t="shared" si="155"/>
        <v>0</v>
      </c>
      <c r="BK142" s="146">
        <f t="shared" si="157"/>
        <v>138</v>
      </c>
      <c r="BL142" s="147" t="str">
        <f t="shared" si="146"/>
        <v/>
      </c>
      <c r="BM142" t="str">
        <f t="shared" si="147"/>
        <v/>
      </c>
      <c r="BN142" s="25" t="str">
        <f t="shared" si="148"/>
        <v/>
      </c>
      <c r="BO142" t="str">
        <f t="shared" si="149"/>
        <v>octatriahectocontagone</v>
      </c>
      <c r="BP142">
        <f t="shared" si="150"/>
        <v>2.6086956521739131</v>
      </c>
      <c r="BQ142" t="s">
        <v>989</v>
      </c>
      <c r="BR142" t="str">
        <f t="shared" si="151"/>
        <v>Polygone non régulier</v>
      </c>
      <c r="CF142" s="179" t="s">
        <v>982</v>
      </c>
      <c r="CG142" t="s">
        <v>982</v>
      </c>
      <c r="CH142" s="25" t="s">
        <v>982</v>
      </c>
      <c r="CI142" s="25"/>
      <c r="CJ142" s="147" t="s">
        <v>982</v>
      </c>
      <c r="CK142" t="s">
        <v>982</v>
      </c>
      <c r="DH142" s="157" t="s">
        <v>982</v>
      </c>
    </row>
    <row r="143" spans="25:112" ht="15.75" x14ac:dyDescent="0.25">
      <c r="Y143" s="15" t="s">
        <v>114</v>
      </c>
      <c r="Z143" t="str">
        <f t="shared" si="138"/>
        <v>×</v>
      </c>
      <c r="AA143">
        <f t="shared" si="135"/>
        <v>139</v>
      </c>
      <c r="AB143">
        <v>360</v>
      </c>
      <c r="AC143">
        <f t="shared" si="139"/>
        <v>2.5899280575539567</v>
      </c>
      <c r="AD143">
        <f t="shared" si="152"/>
        <v>2</v>
      </c>
      <c r="AE143">
        <f t="shared" si="140"/>
        <v>0.58992805755395672</v>
      </c>
      <c r="AF143" t="str">
        <f t="shared" si="153"/>
        <v>0,5899280</v>
      </c>
      <c r="AG143">
        <f t="shared" si="141"/>
        <v>2.589928</v>
      </c>
      <c r="AH143">
        <f t="shared" si="142"/>
        <v>1</v>
      </c>
      <c r="AI143">
        <f t="shared" si="143"/>
        <v>139</v>
      </c>
      <c r="AJ143" t="s">
        <v>866</v>
      </c>
      <c r="AK143" t="s">
        <v>883</v>
      </c>
      <c r="AL143" t="str">
        <f t="shared" si="158"/>
        <v>tria</v>
      </c>
      <c r="AN143" t="str">
        <f t="shared" si="129"/>
        <v>hecto</v>
      </c>
      <c r="AP143" t="s">
        <v>915</v>
      </c>
      <c r="AQ143" t="str">
        <f t="shared" si="133"/>
        <v>gone</v>
      </c>
      <c r="AV143" t="s">
        <v>915</v>
      </c>
      <c r="AW143" t="s">
        <v>978</v>
      </c>
      <c r="AX143" t="s">
        <v>883</v>
      </c>
      <c r="AZ143" t="str">
        <f t="shared" si="134"/>
        <v>gone</v>
      </c>
      <c r="BA143">
        <f t="shared" si="127"/>
        <v>139</v>
      </c>
      <c r="BB143" t="str">
        <f t="shared" si="156"/>
        <v>ennéatriahectocontagone</v>
      </c>
      <c r="BC143" t="s">
        <v>1097</v>
      </c>
      <c r="BE143">
        <f t="shared" si="154"/>
        <v>0</v>
      </c>
      <c r="BF143" t="str">
        <f t="shared" si="144"/>
        <v/>
      </c>
      <c r="BG143" t="str">
        <f t="shared" si="145"/>
        <v/>
      </c>
      <c r="BH143" t="str">
        <f t="shared" si="130"/>
        <v>ennéatriahectocontagone</v>
      </c>
      <c r="BI143" s="53" t="str">
        <f t="shared" si="137"/>
        <v xml:space="preserve">ennéatriahectocontagone ou </v>
      </c>
      <c r="BJ143" s="150">
        <f t="shared" si="155"/>
        <v>0</v>
      </c>
      <c r="BK143" s="146">
        <f t="shared" si="157"/>
        <v>139</v>
      </c>
      <c r="BL143" s="147" t="str">
        <f t="shared" si="146"/>
        <v/>
      </c>
      <c r="BM143" t="str">
        <f t="shared" si="147"/>
        <v/>
      </c>
      <c r="BN143" s="25" t="str">
        <f t="shared" si="148"/>
        <v/>
      </c>
      <c r="BO143" t="str">
        <f t="shared" si="149"/>
        <v>ennéatriahectocontagone</v>
      </c>
      <c r="BP143">
        <f t="shared" si="150"/>
        <v>2.5899280575539567</v>
      </c>
      <c r="BQ143" t="s">
        <v>989</v>
      </c>
      <c r="BR143" t="str">
        <f t="shared" si="151"/>
        <v>Polygone non régulier</v>
      </c>
      <c r="CF143" s="179" t="s">
        <v>982</v>
      </c>
      <c r="CG143" t="s">
        <v>982</v>
      </c>
      <c r="CH143" s="25" t="s">
        <v>982</v>
      </c>
      <c r="CI143" s="25"/>
      <c r="CJ143" s="147" t="s">
        <v>982</v>
      </c>
      <c r="CK143" t="s">
        <v>982</v>
      </c>
      <c r="DH143" s="157" t="s">
        <v>982</v>
      </c>
    </row>
    <row r="144" spans="25:112" ht="15.75" x14ac:dyDescent="0.25">
      <c r="Y144" s="15" t="s">
        <v>114</v>
      </c>
      <c r="Z144" t="str">
        <f t="shared" si="138"/>
        <v>×</v>
      </c>
      <c r="AA144">
        <f t="shared" si="135"/>
        <v>140</v>
      </c>
      <c r="AB144">
        <v>360</v>
      </c>
      <c r="AC144">
        <f t="shared" si="139"/>
        <v>2.5714285714285716</v>
      </c>
      <c r="AD144">
        <f t="shared" si="152"/>
        <v>2</v>
      </c>
      <c r="AE144">
        <f t="shared" si="140"/>
        <v>0.57142857142857162</v>
      </c>
      <c r="AF144" t="str">
        <f t="shared" si="153"/>
        <v>0,5714285</v>
      </c>
      <c r="AG144">
        <f t="shared" si="141"/>
        <v>2.5714285000000001</v>
      </c>
      <c r="AH144">
        <f t="shared" si="142"/>
        <v>1</v>
      </c>
      <c r="AI144">
        <f t="shared" si="143"/>
        <v>140</v>
      </c>
      <c r="AJ144" t="s">
        <v>866</v>
      </c>
      <c r="AL144" t="s">
        <v>872</v>
      </c>
      <c r="AN144" t="str">
        <f t="shared" si="129"/>
        <v>hecto</v>
      </c>
      <c r="AP144" t="s">
        <v>915</v>
      </c>
      <c r="AQ144" t="str">
        <f t="shared" si="133"/>
        <v>gone</v>
      </c>
      <c r="AV144" t="s">
        <v>915</v>
      </c>
      <c r="AW144" t="s">
        <v>978</v>
      </c>
      <c r="AZ144" t="str">
        <f t="shared" si="134"/>
        <v>gone</v>
      </c>
      <c r="BA144">
        <f t="shared" si="127"/>
        <v>140</v>
      </c>
      <c r="BB144" t="str">
        <f t="shared" si="156"/>
        <v>tétrahectocontagone</v>
      </c>
      <c r="BC144" t="s">
        <v>1097</v>
      </c>
      <c r="BE144">
        <f t="shared" si="154"/>
        <v>0</v>
      </c>
      <c r="BF144" t="str">
        <f t="shared" si="144"/>
        <v/>
      </c>
      <c r="BG144" t="str">
        <f t="shared" si="145"/>
        <v/>
      </c>
      <c r="BH144" t="str">
        <f t="shared" si="130"/>
        <v>tétrahectocontagone</v>
      </c>
      <c r="BI144" s="53" t="str">
        <f t="shared" si="137"/>
        <v xml:space="preserve">tétrahectocontagone ou </v>
      </c>
      <c r="BJ144" s="150">
        <f t="shared" si="155"/>
        <v>0</v>
      </c>
      <c r="BK144" s="146">
        <f t="shared" si="157"/>
        <v>140</v>
      </c>
      <c r="BL144" s="147" t="str">
        <f t="shared" si="146"/>
        <v/>
      </c>
      <c r="BM144" t="str">
        <f t="shared" si="147"/>
        <v/>
      </c>
      <c r="BN144" s="25" t="str">
        <f t="shared" si="148"/>
        <v/>
      </c>
      <c r="BO144" t="str">
        <f t="shared" si="149"/>
        <v>tétrahectocontagone</v>
      </c>
      <c r="BP144">
        <f t="shared" si="150"/>
        <v>2.5714285714285716</v>
      </c>
      <c r="BQ144" t="s">
        <v>989</v>
      </c>
      <c r="BR144" t="str">
        <f t="shared" si="151"/>
        <v>Polygone non régulier</v>
      </c>
      <c r="CF144" s="179" t="s">
        <v>982</v>
      </c>
      <c r="CG144" t="s">
        <v>982</v>
      </c>
      <c r="CH144" s="25" t="s">
        <v>982</v>
      </c>
      <c r="CI144" s="25"/>
      <c r="CJ144" s="147" t="s">
        <v>982</v>
      </c>
      <c r="CK144" t="s">
        <v>982</v>
      </c>
      <c r="DH144" s="157" t="s">
        <v>982</v>
      </c>
    </row>
    <row r="145" spans="25:112" ht="15.75" x14ac:dyDescent="0.25">
      <c r="Y145" s="15" t="s">
        <v>114</v>
      </c>
      <c r="Z145" t="str">
        <f t="shared" si="138"/>
        <v>×</v>
      </c>
      <c r="AA145">
        <f t="shared" si="135"/>
        <v>141</v>
      </c>
      <c r="AB145">
        <v>360</v>
      </c>
      <c r="AC145">
        <f t="shared" si="139"/>
        <v>2.5531914893617023</v>
      </c>
      <c r="AD145">
        <f t="shared" si="152"/>
        <v>2</v>
      </c>
      <c r="AE145">
        <f t="shared" si="140"/>
        <v>0.55319148936170226</v>
      </c>
      <c r="AF145" t="str">
        <f t="shared" si="153"/>
        <v>0,5531914</v>
      </c>
      <c r="AG145">
        <f t="shared" si="141"/>
        <v>2.5531914000000002</v>
      </c>
      <c r="AH145">
        <f t="shared" si="142"/>
        <v>1</v>
      </c>
      <c r="AI145">
        <f t="shared" si="143"/>
        <v>141</v>
      </c>
      <c r="AJ145" t="s">
        <v>866</v>
      </c>
      <c r="AK145" t="s">
        <v>888</v>
      </c>
      <c r="AL145" t="s">
        <v>872</v>
      </c>
      <c r="AN145" t="str">
        <f t="shared" si="129"/>
        <v>hecto</v>
      </c>
      <c r="AP145" t="s">
        <v>915</v>
      </c>
      <c r="AQ145" t="str">
        <f t="shared" si="133"/>
        <v>gone</v>
      </c>
      <c r="AV145" t="s">
        <v>915</v>
      </c>
      <c r="AW145" t="s">
        <v>978</v>
      </c>
      <c r="AX145" t="s">
        <v>888</v>
      </c>
      <c r="AZ145" t="str">
        <f t="shared" si="134"/>
        <v>gone</v>
      </c>
      <c r="BA145">
        <f t="shared" si="127"/>
        <v>141</v>
      </c>
      <c r="BB145" t="str">
        <f t="shared" si="156"/>
        <v>hentétrahectocontagone</v>
      </c>
      <c r="BC145" t="s">
        <v>1097</v>
      </c>
      <c r="BE145">
        <f t="shared" si="154"/>
        <v>0</v>
      </c>
      <c r="BF145" t="str">
        <f t="shared" si="144"/>
        <v/>
      </c>
      <c r="BG145" t="str">
        <f t="shared" si="145"/>
        <v/>
      </c>
      <c r="BH145" t="str">
        <f t="shared" si="130"/>
        <v>hentétrahectocontagone</v>
      </c>
      <c r="BI145" s="53" t="str">
        <f t="shared" si="137"/>
        <v xml:space="preserve">hentétrahectocontagone ou </v>
      </c>
      <c r="BJ145" s="150">
        <f t="shared" si="155"/>
        <v>0</v>
      </c>
      <c r="BK145" s="146">
        <f t="shared" si="157"/>
        <v>141</v>
      </c>
      <c r="BL145" s="147" t="str">
        <f t="shared" si="146"/>
        <v/>
      </c>
      <c r="BM145" t="str">
        <f t="shared" si="147"/>
        <v/>
      </c>
      <c r="BN145" s="25" t="str">
        <f t="shared" si="148"/>
        <v/>
      </c>
      <c r="BO145" t="str">
        <f t="shared" si="149"/>
        <v>hentétrahectocontagone</v>
      </c>
      <c r="BP145">
        <f t="shared" si="150"/>
        <v>2.5531914893617023</v>
      </c>
      <c r="BQ145" t="s">
        <v>989</v>
      </c>
      <c r="BR145" t="str">
        <f t="shared" si="151"/>
        <v>Polygone non régulier</v>
      </c>
      <c r="CF145" s="179" t="s">
        <v>982</v>
      </c>
      <c r="CG145" t="s">
        <v>982</v>
      </c>
      <c r="CH145" s="25" t="s">
        <v>982</v>
      </c>
      <c r="CI145" s="25"/>
      <c r="CJ145" s="147" t="s">
        <v>982</v>
      </c>
      <c r="CK145" t="s">
        <v>982</v>
      </c>
      <c r="DH145" s="157" t="s">
        <v>982</v>
      </c>
    </row>
    <row r="146" spans="25:112" ht="15.75" x14ac:dyDescent="0.25">
      <c r="Y146" s="15" t="s">
        <v>114</v>
      </c>
      <c r="Z146" t="str">
        <f t="shared" si="138"/>
        <v>×</v>
      </c>
      <c r="AA146">
        <f t="shared" si="135"/>
        <v>142</v>
      </c>
      <c r="AB146">
        <v>360</v>
      </c>
      <c r="AC146">
        <f t="shared" si="139"/>
        <v>2.535211267605634</v>
      </c>
      <c r="AD146">
        <f t="shared" si="152"/>
        <v>2</v>
      </c>
      <c r="AE146">
        <f t="shared" si="140"/>
        <v>0.53521126760563398</v>
      </c>
      <c r="AF146" t="str">
        <f t="shared" si="153"/>
        <v>0,5352112</v>
      </c>
      <c r="AG146">
        <f t="shared" si="141"/>
        <v>2.5352112</v>
      </c>
      <c r="AH146">
        <f t="shared" si="142"/>
        <v>1</v>
      </c>
      <c r="AI146">
        <f t="shared" si="143"/>
        <v>142</v>
      </c>
      <c r="AJ146" t="s">
        <v>866</v>
      </c>
      <c r="AK146" t="s">
        <v>890</v>
      </c>
      <c r="AL146" t="s">
        <v>872</v>
      </c>
      <c r="AN146" t="str">
        <f t="shared" si="129"/>
        <v>hecto</v>
      </c>
      <c r="AP146" t="s">
        <v>915</v>
      </c>
      <c r="AQ146" t="str">
        <f t="shared" si="133"/>
        <v>gone</v>
      </c>
      <c r="AV146" t="s">
        <v>915</v>
      </c>
      <c r="AW146" t="s">
        <v>978</v>
      </c>
      <c r="AX146" t="s">
        <v>890</v>
      </c>
      <c r="AZ146" t="str">
        <f t="shared" si="134"/>
        <v>gone</v>
      </c>
      <c r="BA146">
        <f t="shared" si="127"/>
        <v>142</v>
      </c>
      <c r="BB146" t="str">
        <f t="shared" si="156"/>
        <v>dotétrahectocontagone</v>
      </c>
      <c r="BC146" t="s">
        <v>1097</v>
      </c>
      <c r="BE146">
        <f t="shared" si="154"/>
        <v>0</v>
      </c>
      <c r="BF146" t="str">
        <f t="shared" si="144"/>
        <v/>
      </c>
      <c r="BG146" t="str">
        <f t="shared" si="145"/>
        <v/>
      </c>
      <c r="BH146" t="str">
        <f t="shared" si="130"/>
        <v>dotétrahectocontagone</v>
      </c>
      <c r="BI146" s="53" t="str">
        <f t="shared" si="137"/>
        <v xml:space="preserve">dotétrahectocontagone ou </v>
      </c>
      <c r="BJ146" s="150">
        <f t="shared" si="155"/>
        <v>0</v>
      </c>
      <c r="BK146" s="146">
        <f t="shared" si="157"/>
        <v>142</v>
      </c>
      <c r="BL146" s="147" t="str">
        <f t="shared" si="146"/>
        <v/>
      </c>
      <c r="BM146" t="str">
        <f t="shared" si="147"/>
        <v/>
      </c>
      <c r="BN146" s="25" t="str">
        <f t="shared" si="148"/>
        <v/>
      </c>
      <c r="BO146" t="str">
        <f t="shared" si="149"/>
        <v>dotétrahectocontagone</v>
      </c>
      <c r="BP146">
        <f t="shared" si="150"/>
        <v>2.535211267605634</v>
      </c>
      <c r="BQ146" t="s">
        <v>989</v>
      </c>
      <c r="BR146" t="str">
        <f t="shared" si="151"/>
        <v>Polygone non régulier</v>
      </c>
      <c r="CF146" s="179" t="s">
        <v>982</v>
      </c>
      <c r="CG146" t="s">
        <v>982</v>
      </c>
      <c r="CH146" s="25" t="s">
        <v>982</v>
      </c>
      <c r="CI146" s="25"/>
      <c r="CJ146" s="147" t="s">
        <v>982</v>
      </c>
      <c r="CK146" t="s">
        <v>982</v>
      </c>
      <c r="DH146" s="157" t="s">
        <v>982</v>
      </c>
    </row>
    <row r="147" spans="25:112" ht="15.75" x14ac:dyDescent="0.25">
      <c r="Y147" s="15" t="s">
        <v>114</v>
      </c>
      <c r="Z147" t="str">
        <f t="shared" si="138"/>
        <v>×</v>
      </c>
      <c r="AA147">
        <f t="shared" si="135"/>
        <v>143</v>
      </c>
      <c r="AB147">
        <v>360</v>
      </c>
      <c r="AC147">
        <f t="shared" si="139"/>
        <v>2.5174825174825175</v>
      </c>
      <c r="AD147">
        <f t="shared" si="152"/>
        <v>2</v>
      </c>
      <c r="AE147">
        <f t="shared" si="140"/>
        <v>0.5174825174825175</v>
      </c>
      <c r="AF147" t="str">
        <f t="shared" si="153"/>
        <v>0,5174825</v>
      </c>
      <c r="AG147">
        <f t="shared" si="141"/>
        <v>2.5174824999999998</v>
      </c>
      <c r="AH147">
        <f t="shared" si="142"/>
        <v>1</v>
      </c>
      <c r="AI147">
        <f t="shared" si="143"/>
        <v>143</v>
      </c>
      <c r="AJ147" t="s">
        <v>866</v>
      </c>
      <c r="AK147" t="s">
        <v>869</v>
      </c>
      <c r="AL147" t="s">
        <v>872</v>
      </c>
      <c r="AN147" t="str">
        <f t="shared" si="129"/>
        <v>hecto</v>
      </c>
      <c r="AP147" t="s">
        <v>915</v>
      </c>
      <c r="AQ147" t="str">
        <f t="shared" si="133"/>
        <v>gone</v>
      </c>
      <c r="AV147" t="s">
        <v>915</v>
      </c>
      <c r="AW147" t="s">
        <v>978</v>
      </c>
      <c r="AX147" t="s">
        <v>869</v>
      </c>
      <c r="AZ147" t="str">
        <f t="shared" si="134"/>
        <v>gone</v>
      </c>
      <c r="BA147">
        <f t="shared" si="127"/>
        <v>143</v>
      </c>
      <c r="BB147" t="str">
        <f t="shared" si="156"/>
        <v>tritétrahectocontagone</v>
      </c>
      <c r="BC147" t="s">
        <v>1097</v>
      </c>
      <c r="BE147">
        <f t="shared" si="154"/>
        <v>0</v>
      </c>
      <c r="BF147" t="str">
        <f t="shared" si="144"/>
        <v/>
      </c>
      <c r="BG147" t="str">
        <f t="shared" si="145"/>
        <v/>
      </c>
      <c r="BH147" t="str">
        <f t="shared" si="130"/>
        <v>tritétrahectocontagone</v>
      </c>
      <c r="BI147" s="53" t="str">
        <f t="shared" si="137"/>
        <v xml:space="preserve">tritétrahectocontagone ou </v>
      </c>
      <c r="BJ147" s="150">
        <f t="shared" si="155"/>
        <v>0</v>
      </c>
      <c r="BK147" s="146">
        <f t="shared" si="157"/>
        <v>143</v>
      </c>
      <c r="BL147" s="147" t="str">
        <f t="shared" si="146"/>
        <v/>
      </c>
      <c r="BM147" t="str">
        <f t="shared" si="147"/>
        <v/>
      </c>
      <c r="BN147" s="25" t="str">
        <f t="shared" si="148"/>
        <v/>
      </c>
      <c r="BO147" t="str">
        <f t="shared" si="149"/>
        <v>tritétrahectocontagone</v>
      </c>
      <c r="BP147">
        <f t="shared" si="150"/>
        <v>2.5174825174825175</v>
      </c>
      <c r="BQ147" t="s">
        <v>989</v>
      </c>
      <c r="BR147" t="str">
        <f t="shared" si="151"/>
        <v>Polygone non régulier</v>
      </c>
      <c r="CF147" s="179" t="s">
        <v>982</v>
      </c>
      <c r="CG147" t="s">
        <v>982</v>
      </c>
      <c r="CH147" s="25" t="s">
        <v>982</v>
      </c>
      <c r="CI147" s="25"/>
      <c r="CJ147" s="147" t="s">
        <v>982</v>
      </c>
      <c r="CK147" t="s">
        <v>982</v>
      </c>
      <c r="DH147" s="157" t="s">
        <v>982</v>
      </c>
    </row>
    <row r="148" spans="25:112" ht="15.75" x14ac:dyDescent="0.25">
      <c r="Y148" s="15" t="s">
        <v>114</v>
      </c>
      <c r="Z148" t="str">
        <f t="shared" si="138"/>
        <v/>
      </c>
      <c r="AA148">
        <f t="shared" si="135"/>
        <v>144</v>
      </c>
      <c r="AB148">
        <v>360</v>
      </c>
      <c r="AC148">
        <f t="shared" si="139"/>
        <v>2.5</v>
      </c>
      <c r="AD148">
        <f t="shared" si="152"/>
        <v>2</v>
      </c>
      <c r="AE148">
        <f t="shared" si="140"/>
        <v>0.5</v>
      </c>
      <c r="AF148" t="str">
        <f t="shared" si="153"/>
        <v>0,5</v>
      </c>
      <c r="AG148">
        <f t="shared" si="141"/>
        <v>2.5</v>
      </c>
      <c r="AH148">
        <f t="shared" si="142"/>
        <v>0</v>
      </c>
      <c r="AI148">
        <f t="shared" si="143"/>
        <v>144</v>
      </c>
      <c r="AJ148" t="s">
        <v>866</v>
      </c>
      <c r="AK148" t="s">
        <v>872</v>
      </c>
      <c r="AL148" t="s">
        <v>872</v>
      </c>
      <c r="AN148" t="str">
        <f t="shared" si="129"/>
        <v>hecto</v>
      </c>
      <c r="AP148" t="s">
        <v>915</v>
      </c>
      <c r="AQ148" t="str">
        <f t="shared" si="133"/>
        <v>gone</v>
      </c>
      <c r="AV148" t="s">
        <v>915</v>
      </c>
      <c r="AW148" t="s">
        <v>978</v>
      </c>
      <c r="AX148" t="s">
        <v>872</v>
      </c>
      <c r="AZ148" t="str">
        <f t="shared" si="134"/>
        <v>gone</v>
      </c>
      <c r="BA148">
        <f t="shared" si="127"/>
        <v>144</v>
      </c>
      <c r="BB148" t="str">
        <f t="shared" si="156"/>
        <v>tétratétrahectocontagone</v>
      </c>
      <c r="BC148" t="s">
        <v>1097</v>
      </c>
      <c r="BE148">
        <f t="shared" si="154"/>
        <v>0</v>
      </c>
      <c r="BF148" t="str">
        <f t="shared" si="144"/>
        <v>x</v>
      </c>
      <c r="BG148">
        <f t="shared" si="145"/>
        <v>144</v>
      </c>
      <c r="BH148" t="str">
        <f t="shared" si="130"/>
        <v>tétratétrahectocontagone</v>
      </c>
      <c r="BI148" s="53" t="str">
        <f t="shared" si="137"/>
        <v xml:space="preserve">tétratétrahectocontagone ou </v>
      </c>
      <c r="BJ148" s="150">
        <f t="shared" si="155"/>
        <v>0</v>
      </c>
      <c r="BK148" s="146">
        <f t="shared" si="157"/>
        <v>144</v>
      </c>
      <c r="BL148" s="147">
        <f t="shared" si="146"/>
        <v>144</v>
      </c>
      <c r="BM148" t="str">
        <f t="shared" si="147"/>
        <v>tétratétrahectocontagone</v>
      </c>
      <c r="BN148" s="25">
        <f t="shared" si="148"/>
        <v>2.5</v>
      </c>
      <c r="BO148" t="str">
        <f t="shared" si="149"/>
        <v/>
      </c>
      <c r="BP148" t="str">
        <f t="shared" si="150"/>
        <v/>
      </c>
      <c r="BQ148" t="s">
        <v>989</v>
      </c>
      <c r="BR148" t="str">
        <f t="shared" si="151"/>
        <v>tétratétrahectocontagone</v>
      </c>
      <c r="CF148" s="179" t="s">
        <v>982</v>
      </c>
      <c r="CG148" t="s">
        <v>982</v>
      </c>
      <c r="CH148" s="25" t="s">
        <v>982</v>
      </c>
      <c r="CI148" s="25"/>
      <c r="CJ148" s="147" t="s">
        <v>982</v>
      </c>
      <c r="CK148" t="s">
        <v>982</v>
      </c>
      <c r="DH148" s="157" t="s">
        <v>982</v>
      </c>
    </row>
    <row r="149" spans="25:112" ht="15.75" x14ac:dyDescent="0.25">
      <c r="Y149" s="15" t="s">
        <v>114</v>
      </c>
      <c r="Z149" t="str">
        <f t="shared" si="138"/>
        <v>×</v>
      </c>
      <c r="AA149">
        <f t="shared" si="135"/>
        <v>145</v>
      </c>
      <c r="AB149">
        <v>360</v>
      </c>
      <c r="AC149">
        <f t="shared" si="139"/>
        <v>2.4827586206896552</v>
      </c>
      <c r="AD149">
        <f t="shared" si="152"/>
        <v>2</v>
      </c>
      <c r="AE149">
        <f t="shared" si="140"/>
        <v>0.48275862068965525</v>
      </c>
      <c r="AF149" t="str">
        <f t="shared" si="153"/>
        <v>0,4827586</v>
      </c>
      <c r="AG149">
        <f t="shared" si="141"/>
        <v>2.4827585999999999</v>
      </c>
      <c r="AH149">
        <f t="shared" si="142"/>
        <v>1</v>
      </c>
      <c r="AI149">
        <f t="shared" si="143"/>
        <v>145</v>
      </c>
      <c r="AJ149" t="s">
        <v>866</v>
      </c>
      <c r="AK149" t="s">
        <v>875</v>
      </c>
      <c r="AL149" t="s">
        <v>872</v>
      </c>
      <c r="AN149" t="str">
        <f t="shared" si="129"/>
        <v>hecto</v>
      </c>
      <c r="AP149" t="s">
        <v>915</v>
      </c>
      <c r="AQ149" t="str">
        <f t="shared" si="133"/>
        <v>gone</v>
      </c>
      <c r="AV149" t="s">
        <v>915</v>
      </c>
      <c r="AW149" t="s">
        <v>978</v>
      </c>
      <c r="AX149" t="s">
        <v>875</v>
      </c>
      <c r="AZ149" t="str">
        <f t="shared" si="134"/>
        <v>gone</v>
      </c>
      <c r="BA149">
        <f t="shared" si="127"/>
        <v>145</v>
      </c>
      <c r="BB149" t="str">
        <f t="shared" si="156"/>
        <v>pentatétrahectocontagone</v>
      </c>
      <c r="BC149" t="s">
        <v>1097</v>
      </c>
      <c r="BE149">
        <f t="shared" si="154"/>
        <v>0</v>
      </c>
      <c r="BF149" t="str">
        <f t="shared" si="144"/>
        <v/>
      </c>
      <c r="BG149" t="str">
        <f t="shared" si="145"/>
        <v/>
      </c>
      <c r="BH149" t="str">
        <f t="shared" si="130"/>
        <v>pentatétrahectocontagone</v>
      </c>
      <c r="BI149" s="53" t="str">
        <f t="shared" si="137"/>
        <v xml:space="preserve">pentatétrahectocontagone ou </v>
      </c>
      <c r="BJ149" s="150">
        <f t="shared" si="155"/>
        <v>0</v>
      </c>
      <c r="BK149" s="146">
        <f t="shared" si="157"/>
        <v>145</v>
      </c>
      <c r="BL149" s="147" t="str">
        <f t="shared" si="146"/>
        <v/>
      </c>
      <c r="BM149" t="str">
        <f t="shared" si="147"/>
        <v/>
      </c>
      <c r="BN149" s="25" t="str">
        <f t="shared" si="148"/>
        <v/>
      </c>
      <c r="BO149" t="str">
        <f t="shared" si="149"/>
        <v>pentatétrahectocontagone</v>
      </c>
      <c r="BP149">
        <f t="shared" si="150"/>
        <v>2.4827586206896552</v>
      </c>
      <c r="BQ149" t="s">
        <v>989</v>
      </c>
      <c r="BR149" t="str">
        <f t="shared" si="151"/>
        <v>Polygone non régulier</v>
      </c>
      <c r="CF149" s="179" t="s">
        <v>982</v>
      </c>
      <c r="CG149" t="s">
        <v>982</v>
      </c>
      <c r="CH149" s="25" t="s">
        <v>982</v>
      </c>
      <c r="CI149" s="25"/>
      <c r="CJ149" s="147" t="s">
        <v>982</v>
      </c>
      <c r="CK149" t="s">
        <v>982</v>
      </c>
      <c r="DH149" s="157" t="s">
        <v>982</v>
      </c>
    </row>
    <row r="150" spans="25:112" ht="15.75" x14ac:dyDescent="0.25">
      <c r="Y150" s="15" t="s">
        <v>114</v>
      </c>
      <c r="Z150" t="str">
        <f t="shared" si="138"/>
        <v>×</v>
      </c>
      <c r="AA150">
        <f t="shared" si="135"/>
        <v>146</v>
      </c>
      <c r="AB150">
        <v>360</v>
      </c>
      <c r="AC150">
        <f t="shared" si="139"/>
        <v>2.4657534246575343</v>
      </c>
      <c r="AD150">
        <f t="shared" si="152"/>
        <v>2</v>
      </c>
      <c r="AE150">
        <f t="shared" si="140"/>
        <v>0.46575342465753433</v>
      </c>
      <c r="AF150" t="str">
        <f t="shared" si="153"/>
        <v>0,4657534</v>
      </c>
      <c r="AG150">
        <f t="shared" si="141"/>
        <v>2.4657534000000001</v>
      </c>
      <c r="AH150">
        <f t="shared" si="142"/>
        <v>1</v>
      </c>
      <c r="AI150">
        <f t="shared" si="143"/>
        <v>146</v>
      </c>
      <c r="AJ150" t="s">
        <v>866</v>
      </c>
      <c r="AK150" t="s">
        <v>877</v>
      </c>
      <c r="AL150" t="s">
        <v>872</v>
      </c>
      <c r="AN150" t="str">
        <f t="shared" si="129"/>
        <v>hecto</v>
      </c>
      <c r="AP150" t="s">
        <v>915</v>
      </c>
      <c r="AQ150" t="str">
        <f t="shared" si="133"/>
        <v>gone</v>
      </c>
      <c r="AV150" t="s">
        <v>915</v>
      </c>
      <c r="AW150" t="s">
        <v>978</v>
      </c>
      <c r="AX150" t="s">
        <v>877</v>
      </c>
      <c r="AZ150" t="str">
        <f t="shared" si="134"/>
        <v>gone</v>
      </c>
      <c r="BA150">
        <f t="shared" si="127"/>
        <v>146</v>
      </c>
      <c r="BB150" t="str">
        <f t="shared" si="156"/>
        <v>hexatétrahectocontagone</v>
      </c>
      <c r="BC150" t="s">
        <v>1097</v>
      </c>
      <c r="BE150">
        <f t="shared" si="154"/>
        <v>0</v>
      </c>
      <c r="BF150" t="str">
        <f t="shared" si="144"/>
        <v/>
      </c>
      <c r="BG150" t="str">
        <f t="shared" si="145"/>
        <v/>
      </c>
      <c r="BH150" t="str">
        <f t="shared" si="130"/>
        <v>hexatétrahectocontagone</v>
      </c>
      <c r="BI150" s="53" t="str">
        <f t="shared" si="137"/>
        <v xml:space="preserve">hexatétrahectocontagone ou </v>
      </c>
      <c r="BJ150" s="150">
        <f t="shared" si="155"/>
        <v>0</v>
      </c>
      <c r="BK150" s="146">
        <f t="shared" si="157"/>
        <v>146</v>
      </c>
      <c r="BL150" s="147" t="str">
        <f t="shared" si="146"/>
        <v/>
      </c>
      <c r="BM150" t="str">
        <f t="shared" si="147"/>
        <v/>
      </c>
      <c r="BN150" s="25" t="str">
        <f t="shared" si="148"/>
        <v/>
      </c>
      <c r="BO150" t="str">
        <f t="shared" si="149"/>
        <v>hexatétrahectocontagone</v>
      </c>
      <c r="BP150">
        <f t="shared" si="150"/>
        <v>2.4657534246575343</v>
      </c>
      <c r="BQ150" t="s">
        <v>989</v>
      </c>
      <c r="BR150" t="str">
        <f t="shared" si="151"/>
        <v>Polygone non régulier</v>
      </c>
      <c r="CF150" s="179" t="s">
        <v>982</v>
      </c>
      <c r="CG150" t="s">
        <v>982</v>
      </c>
      <c r="CH150" s="25" t="s">
        <v>982</v>
      </c>
      <c r="CI150" s="25"/>
      <c r="CJ150" s="147" t="s">
        <v>982</v>
      </c>
      <c r="CK150" t="s">
        <v>982</v>
      </c>
      <c r="DH150" s="157" t="s">
        <v>982</v>
      </c>
    </row>
    <row r="151" spans="25:112" ht="15.75" x14ac:dyDescent="0.25">
      <c r="Y151" s="15" t="s">
        <v>114</v>
      </c>
      <c r="Z151" t="str">
        <f t="shared" si="138"/>
        <v>×</v>
      </c>
      <c r="AA151">
        <f t="shared" si="135"/>
        <v>147</v>
      </c>
      <c r="AB151">
        <v>360</v>
      </c>
      <c r="AC151">
        <f t="shared" si="139"/>
        <v>2.4489795918367347</v>
      </c>
      <c r="AD151">
        <f t="shared" si="152"/>
        <v>2</v>
      </c>
      <c r="AE151">
        <f t="shared" si="140"/>
        <v>0.44897959183673475</v>
      </c>
      <c r="AF151" t="str">
        <f t="shared" si="153"/>
        <v>0,4489795</v>
      </c>
      <c r="AG151">
        <f t="shared" si="141"/>
        <v>2.4489795000000001</v>
      </c>
      <c r="AH151">
        <f t="shared" si="142"/>
        <v>1</v>
      </c>
      <c r="AI151">
        <f t="shared" si="143"/>
        <v>147</v>
      </c>
      <c r="AJ151" t="s">
        <v>866</v>
      </c>
      <c r="AK151" t="s">
        <v>879</v>
      </c>
      <c r="AL151" t="s">
        <v>872</v>
      </c>
      <c r="AN151" t="str">
        <f t="shared" si="129"/>
        <v>hecto</v>
      </c>
      <c r="AP151" t="s">
        <v>915</v>
      </c>
      <c r="AQ151" t="str">
        <f t="shared" si="133"/>
        <v>gone</v>
      </c>
      <c r="AV151" t="s">
        <v>915</v>
      </c>
      <c r="AW151" t="s">
        <v>978</v>
      </c>
      <c r="AX151" t="s">
        <v>879</v>
      </c>
      <c r="AZ151" t="str">
        <f t="shared" si="134"/>
        <v>gone</v>
      </c>
      <c r="BA151">
        <f t="shared" si="127"/>
        <v>147</v>
      </c>
      <c r="BB151" t="str">
        <f t="shared" si="156"/>
        <v>heptatétrahectocontagone</v>
      </c>
      <c r="BC151" t="s">
        <v>1097</v>
      </c>
      <c r="BE151">
        <f t="shared" si="154"/>
        <v>0</v>
      </c>
      <c r="BF151" t="str">
        <f t="shared" si="144"/>
        <v/>
      </c>
      <c r="BG151" t="str">
        <f t="shared" si="145"/>
        <v/>
      </c>
      <c r="BH151" t="str">
        <f t="shared" si="130"/>
        <v>heptatétrahectocontagone</v>
      </c>
      <c r="BI151" s="53" t="str">
        <f t="shared" si="137"/>
        <v xml:space="preserve">heptatétrahectocontagone ou </v>
      </c>
      <c r="BJ151" s="150">
        <f t="shared" si="155"/>
        <v>0</v>
      </c>
      <c r="BK151" s="146">
        <f t="shared" si="157"/>
        <v>147</v>
      </c>
      <c r="BL151" s="147" t="str">
        <f t="shared" si="146"/>
        <v/>
      </c>
      <c r="BM151" t="str">
        <f t="shared" si="147"/>
        <v/>
      </c>
      <c r="BN151" s="25" t="str">
        <f t="shared" si="148"/>
        <v/>
      </c>
      <c r="BO151" t="str">
        <f t="shared" si="149"/>
        <v>heptatétrahectocontagone</v>
      </c>
      <c r="BP151">
        <f t="shared" si="150"/>
        <v>2.4489795918367347</v>
      </c>
      <c r="BQ151" t="s">
        <v>989</v>
      </c>
      <c r="BR151" t="str">
        <f t="shared" si="151"/>
        <v>Polygone non régulier</v>
      </c>
      <c r="CF151" s="179" t="s">
        <v>982</v>
      </c>
      <c r="CG151" t="s">
        <v>982</v>
      </c>
      <c r="CH151" s="25" t="s">
        <v>982</v>
      </c>
      <c r="CI151" s="25"/>
      <c r="CJ151" s="147" t="s">
        <v>982</v>
      </c>
      <c r="CK151" t="s">
        <v>982</v>
      </c>
      <c r="DH151" s="157" t="s">
        <v>982</v>
      </c>
    </row>
    <row r="152" spans="25:112" ht="15.75" x14ac:dyDescent="0.25">
      <c r="Y152" s="15" t="s">
        <v>114</v>
      </c>
      <c r="Z152" t="str">
        <f t="shared" si="138"/>
        <v>×</v>
      </c>
      <c r="AA152">
        <f t="shared" si="135"/>
        <v>148</v>
      </c>
      <c r="AB152">
        <v>360</v>
      </c>
      <c r="AC152">
        <f t="shared" si="139"/>
        <v>2.4324324324324325</v>
      </c>
      <c r="AD152">
        <f t="shared" si="152"/>
        <v>2</v>
      </c>
      <c r="AE152">
        <f t="shared" si="140"/>
        <v>0.43243243243243246</v>
      </c>
      <c r="AF152" t="str">
        <f t="shared" si="153"/>
        <v>0,4324324</v>
      </c>
      <c r="AG152">
        <f t="shared" si="141"/>
        <v>2.4324324000000002</v>
      </c>
      <c r="AH152">
        <f t="shared" si="142"/>
        <v>1</v>
      </c>
      <c r="AI152">
        <f t="shared" si="143"/>
        <v>148</v>
      </c>
      <c r="AJ152" t="s">
        <v>866</v>
      </c>
      <c r="AK152" t="s">
        <v>898</v>
      </c>
      <c r="AL152" t="s">
        <v>872</v>
      </c>
      <c r="AN152" t="str">
        <f t="shared" si="129"/>
        <v>hecto</v>
      </c>
      <c r="AP152" t="s">
        <v>915</v>
      </c>
      <c r="AQ152" t="str">
        <f t="shared" si="133"/>
        <v>gone</v>
      </c>
      <c r="AV152" t="s">
        <v>915</v>
      </c>
      <c r="AW152" t="s">
        <v>978</v>
      </c>
      <c r="AX152" t="s">
        <v>898</v>
      </c>
      <c r="AZ152" t="str">
        <f t="shared" si="134"/>
        <v>gone</v>
      </c>
      <c r="BA152">
        <f t="shared" si="127"/>
        <v>148</v>
      </c>
      <c r="BB152" t="str">
        <f t="shared" si="156"/>
        <v>octatétrahectocontagone</v>
      </c>
      <c r="BC152" t="s">
        <v>1097</v>
      </c>
      <c r="BE152">
        <f t="shared" si="154"/>
        <v>0</v>
      </c>
      <c r="BF152" t="str">
        <f t="shared" si="144"/>
        <v/>
      </c>
      <c r="BG152" t="str">
        <f t="shared" si="145"/>
        <v/>
      </c>
      <c r="BH152" t="str">
        <f t="shared" si="130"/>
        <v>octatétrahectocontagone</v>
      </c>
      <c r="BI152" s="53" t="str">
        <f t="shared" si="137"/>
        <v xml:space="preserve">octatétrahectocontagone ou </v>
      </c>
      <c r="BJ152" s="150">
        <f t="shared" si="155"/>
        <v>0</v>
      </c>
      <c r="BK152" s="146">
        <f t="shared" si="157"/>
        <v>148</v>
      </c>
      <c r="BL152" s="147" t="str">
        <f t="shared" si="146"/>
        <v/>
      </c>
      <c r="BM152" t="str">
        <f t="shared" si="147"/>
        <v/>
      </c>
      <c r="BN152" s="25" t="str">
        <f t="shared" si="148"/>
        <v/>
      </c>
      <c r="BO152" t="str">
        <f t="shared" si="149"/>
        <v>octatétrahectocontagone</v>
      </c>
      <c r="BP152">
        <f t="shared" si="150"/>
        <v>2.4324324324324325</v>
      </c>
      <c r="BQ152" t="s">
        <v>989</v>
      </c>
      <c r="BR152" t="str">
        <f t="shared" si="151"/>
        <v>Polygone non régulier</v>
      </c>
      <c r="CF152" s="179" t="s">
        <v>982</v>
      </c>
      <c r="CG152" t="s">
        <v>982</v>
      </c>
      <c r="CH152" s="25" t="s">
        <v>982</v>
      </c>
      <c r="CI152" s="25"/>
      <c r="CJ152" s="147" t="s">
        <v>982</v>
      </c>
      <c r="CK152" t="s">
        <v>982</v>
      </c>
      <c r="DH152" s="157" t="s">
        <v>982</v>
      </c>
    </row>
    <row r="153" spans="25:112" ht="15.75" x14ac:dyDescent="0.25">
      <c r="Y153" s="15" t="s">
        <v>114</v>
      </c>
      <c r="Z153" t="str">
        <f t="shared" si="138"/>
        <v>×</v>
      </c>
      <c r="AA153">
        <f t="shared" si="135"/>
        <v>149</v>
      </c>
      <c r="AB153">
        <v>360</v>
      </c>
      <c r="AC153">
        <f t="shared" si="139"/>
        <v>2.4161073825503356</v>
      </c>
      <c r="AD153">
        <f t="shared" si="152"/>
        <v>2</v>
      </c>
      <c r="AE153">
        <f t="shared" si="140"/>
        <v>0.41610738255033564</v>
      </c>
      <c r="AF153" t="str">
        <f t="shared" si="153"/>
        <v>0,4161073</v>
      </c>
      <c r="AG153">
        <f t="shared" si="141"/>
        <v>2.4161073000000002</v>
      </c>
      <c r="AH153">
        <f t="shared" si="142"/>
        <v>1</v>
      </c>
      <c r="AI153">
        <f t="shared" si="143"/>
        <v>149</v>
      </c>
      <c r="AJ153" t="s">
        <v>866</v>
      </c>
      <c r="AK153" t="s">
        <v>883</v>
      </c>
      <c r="AL153" t="s">
        <v>872</v>
      </c>
      <c r="AN153" t="str">
        <f t="shared" si="129"/>
        <v>hecto</v>
      </c>
      <c r="AP153" t="s">
        <v>915</v>
      </c>
      <c r="AQ153" t="str">
        <f t="shared" si="133"/>
        <v>gone</v>
      </c>
      <c r="AV153" t="s">
        <v>915</v>
      </c>
      <c r="AW153" t="s">
        <v>978</v>
      </c>
      <c r="AX153" t="s">
        <v>883</v>
      </c>
      <c r="AZ153" t="str">
        <f t="shared" si="134"/>
        <v>gone</v>
      </c>
      <c r="BA153">
        <f t="shared" si="127"/>
        <v>149</v>
      </c>
      <c r="BB153" t="str">
        <f t="shared" si="156"/>
        <v>ennéatétrahectocontagone</v>
      </c>
      <c r="BC153" t="s">
        <v>1097</v>
      </c>
      <c r="BE153">
        <f t="shared" si="154"/>
        <v>0</v>
      </c>
      <c r="BF153" t="str">
        <f t="shared" si="144"/>
        <v/>
      </c>
      <c r="BG153" t="str">
        <f t="shared" si="145"/>
        <v/>
      </c>
      <c r="BH153" t="str">
        <f t="shared" si="130"/>
        <v>ennéatétrahectocontagone</v>
      </c>
      <c r="BI153" s="53" t="str">
        <f t="shared" si="137"/>
        <v xml:space="preserve">ennéatétrahectocontagone ou </v>
      </c>
      <c r="BJ153" s="150">
        <f t="shared" si="155"/>
        <v>0</v>
      </c>
      <c r="BK153" s="146">
        <f t="shared" si="157"/>
        <v>149</v>
      </c>
      <c r="BL153" s="147" t="str">
        <f t="shared" si="146"/>
        <v/>
      </c>
      <c r="BM153" t="str">
        <f t="shared" si="147"/>
        <v/>
      </c>
      <c r="BN153" s="25" t="str">
        <f t="shared" si="148"/>
        <v/>
      </c>
      <c r="BO153" t="str">
        <f t="shared" si="149"/>
        <v>ennéatétrahectocontagone</v>
      </c>
      <c r="BP153">
        <f t="shared" si="150"/>
        <v>2.4161073825503356</v>
      </c>
      <c r="BQ153" t="s">
        <v>989</v>
      </c>
      <c r="BR153" t="str">
        <f t="shared" si="151"/>
        <v>Polygone non régulier</v>
      </c>
      <c r="CF153" s="179" t="s">
        <v>982</v>
      </c>
      <c r="CG153" t="s">
        <v>982</v>
      </c>
      <c r="CH153" s="25" t="s">
        <v>982</v>
      </c>
      <c r="CI153" s="25"/>
      <c r="CJ153" s="147" t="s">
        <v>982</v>
      </c>
      <c r="CK153" t="s">
        <v>982</v>
      </c>
      <c r="DH153" s="157" t="s">
        <v>982</v>
      </c>
    </row>
    <row r="154" spans="25:112" ht="15.75" x14ac:dyDescent="0.25">
      <c r="Y154" s="15" t="s">
        <v>114</v>
      </c>
      <c r="Z154" t="str">
        <f t="shared" si="138"/>
        <v/>
      </c>
      <c r="AA154">
        <f t="shared" si="135"/>
        <v>150</v>
      </c>
      <c r="AB154">
        <v>360</v>
      </c>
      <c r="AC154">
        <f t="shared" si="139"/>
        <v>2.4</v>
      </c>
      <c r="AD154">
        <f t="shared" si="152"/>
        <v>2</v>
      </c>
      <c r="AE154">
        <f t="shared" si="140"/>
        <v>0.39999999999999991</v>
      </c>
      <c r="AF154" t="str">
        <f t="shared" si="153"/>
        <v>0,4</v>
      </c>
      <c r="AG154">
        <f t="shared" si="141"/>
        <v>2.4</v>
      </c>
      <c r="AH154">
        <f t="shared" si="142"/>
        <v>0</v>
      </c>
      <c r="AI154">
        <f t="shared" si="143"/>
        <v>150</v>
      </c>
      <c r="AJ154" t="s">
        <v>866</v>
      </c>
      <c r="AL154" t="s">
        <v>875</v>
      </c>
      <c r="AN154" t="str">
        <f t="shared" si="129"/>
        <v>hecto</v>
      </c>
      <c r="AP154" t="s">
        <v>915</v>
      </c>
      <c r="AQ154" t="str">
        <f t="shared" si="133"/>
        <v>gone</v>
      </c>
      <c r="AV154" t="s">
        <v>915</v>
      </c>
      <c r="AW154" t="s">
        <v>978</v>
      </c>
      <c r="AZ154" t="str">
        <f t="shared" si="134"/>
        <v>gone</v>
      </c>
      <c r="BA154">
        <f t="shared" si="127"/>
        <v>150</v>
      </c>
      <c r="BB154" t="str">
        <f t="shared" si="156"/>
        <v>pentahectocontagone</v>
      </c>
      <c r="BC154" t="s">
        <v>1097</v>
      </c>
      <c r="BE154">
        <f t="shared" si="154"/>
        <v>0</v>
      </c>
      <c r="BF154" t="str">
        <f t="shared" si="144"/>
        <v>x</v>
      </c>
      <c r="BG154">
        <f t="shared" si="145"/>
        <v>150</v>
      </c>
      <c r="BH154" t="str">
        <f t="shared" si="130"/>
        <v>pentahectocontagone</v>
      </c>
      <c r="BI154" s="53" t="str">
        <f t="shared" si="137"/>
        <v xml:space="preserve">pentahectocontagone ou </v>
      </c>
      <c r="BJ154" s="150">
        <f t="shared" si="155"/>
        <v>0</v>
      </c>
      <c r="BK154" s="146">
        <f t="shared" si="157"/>
        <v>150</v>
      </c>
      <c r="BL154" s="147">
        <f t="shared" si="146"/>
        <v>150</v>
      </c>
      <c r="BM154" t="str">
        <f t="shared" si="147"/>
        <v>pentahectocontagone</v>
      </c>
      <c r="BN154" s="25">
        <f t="shared" si="148"/>
        <v>2.4</v>
      </c>
      <c r="BO154" t="str">
        <f t="shared" si="149"/>
        <v/>
      </c>
      <c r="BP154" t="str">
        <f t="shared" si="150"/>
        <v/>
      </c>
      <c r="BQ154" t="s">
        <v>989</v>
      </c>
      <c r="BR154" t="str">
        <f t="shared" si="151"/>
        <v>pentahectocontagone</v>
      </c>
      <c r="CF154" s="179" t="s">
        <v>982</v>
      </c>
      <c r="CG154" t="s">
        <v>982</v>
      </c>
      <c r="CH154" s="25" t="s">
        <v>982</v>
      </c>
      <c r="CI154" s="25"/>
      <c r="CJ154" s="147" t="s">
        <v>982</v>
      </c>
      <c r="CK154" t="s">
        <v>982</v>
      </c>
      <c r="DH154" s="157" t="s">
        <v>982</v>
      </c>
    </row>
    <row r="155" spans="25:112" ht="15.75" x14ac:dyDescent="0.25">
      <c r="Y155" s="15" t="s">
        <v>114</v>
      </c>
      <c r="Z155" t="str">
        <f t="shared" si="138"/>
        <v>×</v>
      </c>
      <c r="AA155">
        <f t="shared" si="135"/>
        <v>151</v>
      </c>
      <c r="AB155">
        <v>360</v>
      </c>
      <c r="AC155">
        <f t="shared" si="139"/>
        <v>2.3841059602649008</v>
      </c>
      <c r="AD155">
        <f t="shared" si="152"/>
        <v>2</v>
      </c>
      <c r="AE155">
        <f t="shared" si="140"/>
        <v>0.38410596026490085</v>
      </c>
      <c r="AF155" t="str">
        <f t="shared" si="153"/>
        <v>0,3841059</v>
      </c>
      <c r="AG155">
        <f t="shared" si="141"/>
        <v>2.3841058999999998</v>
      </c>
      <c r="AH155">
        <f t="shared" si="142"/>
        <v>1</v>
      </c>
      <c r="AI155">
        <f t="shared" si="143"/>
        <v>151</v>
      </c>
      <c r="AJ155" t="s">
        <v>866</v>
      </c>
      <c r="AK155" t="s">
        <v>888</v>
      </c>
      <c r="AL155" t="s">
        <v>875</v>
      </c>
      <c r="AN155" t="str">
        <f t="shared" si="129"/>
        <v>hecto</v>
      </c>
      <c r="AP155" t="s">
        <v>915</v>
      </c>
      <c r="AQ155" t="str">
        <f t="shared" si="133"/>
        <v>gone</v>
      </c>
      <c r="AV155" t="s">
        <v>915</v>
      </c>
      <c r="AW155" t="s">
        <v>978</v>
      </c>
      <c r="AX155" t="s">
        <v>888</v>
      </c>
      <c r="AZ155" t="str">
        <f t="shared" si="134"/>
        <v>gone</v>
      </c>
      <c r="BA155">
        <f t="shared" si="127"/>
        <v>151</v>
      </c>
      <c r="BB155" t="str">
        <f t="shared" si="156"/>
        <v>henpentahectocontagone</v>
      </c>
      <c r="BC155" t="s">
        <v>1097</v>
      </c>
      <c r="BE155">
        <f t="shared" si="154"/>
        <v>0</v>
      </c>
      <c r="BF155" t="str">
        <f t="shared" si="144"/>
        <v/>
      </c>
      <c r="BG155" t="str">
        <f t="shared" si="145"/>
        <v/>
      </c>
      <c r="BH155" t="str">
        <f t="shared" si="130"/>
        <v>henpentahectocontagone</v>
      </c>
      <c r="BI155" s="53" t="str">
        <f t="shared" si="137"/>
        <v xml:space="preserve">henpentahectocontagone ou </v>
      </c>
      <c r="BJ155" s="150">
        <f t="shared" si="155"/>
        <v>0</v>
      </c>
      <c r="BK155" s="146">
        <f t="shared" si="157"/>
        <v>151</v>
      </c>
      <c r="BL155" s="147" t="str">
        <f t="shared" si="146"/>
        <v/>
      </c>
      <c r="BM155" t="str">
        <f t="shared" si="147"/>
        <v/>
      </c>
      <c r="BN155" s="25" t="str">
        <f t="shared" si="148"/>
        <v/>
      </c>
      <c r="BO155" t="str">
        <f t="shared" si="149"/>
        <v>henpentahectocontagone</v>
      </c>
      <c r="BP155">
        <f t="shared" si="150"/>
        <v>2.3841059602649008</v>
      </c>
      <c r="BQ155" t="s">
        <v>989</v>
      </c>
      <c r="BR155" t="str">
        <f t="shared" si="151"/>
        <v>Polygone non régulier</v>
      </c>
      <c r="CF155" s="179" t="s">
        <v>982</v>
      </c>
      <c r="CG155" t="s">
        <v>982</v>
      </c>
      <c r="CH155" s="25" t="s">
        <v>982</v>
      </c>
      <c r="CI155" s="25"/>
      <c r="CJ155" s="147" t="s">
        <v>982</v>
      </c>
      <c r="CK155" t="s">
        <v>982</v>
      </c>
      <c r="DH155" s="157" t="s">
        <v>982</v>
      </c>
    </row>
    <row r="156" spans="25:112" ht="15.75" x14ac:dyDescent="0.25">
      <c r="Y156" s="15" t="s">
        <v>114</v>
      </c>
      <c r="Z156" t="str">
        <f t="shared" si="138"/>
        <v>×</v>
      </c>
      <c r="AA156">
        <f t="shared" si="135"/>
        <v>152</v>
      </c>
      <c r="AB156">
        <v>360</v>
      </c>
      <c r="AC156">
        <f t="shared" si="139"/>
        <v>2.3684210526315788</v>
      </c>
      <c r="AD156">
        <f t="shared" si="152"/>
        <v>2</v>
      </c>
      <c r="AE156">
        <f t="shared" si="140"/>
        <v>0.36842105263157876</v>
      </c>
      <c r="AF156" t="str">
        <f t="shared" si="153"/>
        <v>0,3684210</v>
      </c>
      <c r="AG156">
        <f t="shared" si="141"/>
        <v>2.3684210000000001</v>
      </c>
      <c r="AH156">
        <f t="shared" si="142"/>
        <v>1</v>
      </c>
      <c r="AI156">
        <f t="shared" si="143"/>
        <v>152</v>
      </c>
      <c r="AJ156" t="s">
        <v>866</v>
      </c>
      <c r="AK156" t="s">
        <v>890</v>
      </c>
      <c r="AL156" t="s">
        <v>875</v>
      </c>
      <c r="AN156" t="str">
        <f t="shared" si="129"/>
        <v>hecto</v>
      </c>
      <c r="AP156" t="s">
        <v>915</v>
      </c>
      <c r="AQ156" t="str">
        <f t="shared" si="133"/>
        <v>gone</v>
      </c>
      <c r="AV156" t="s">
        <v>915</v>
      </c>
      <c r="AW156" t="s">
        <v>978</v>
      </c>
      <c r="AX156" t="s">
        <v>890</v>
      </c>
      <c r="AZ156" t="str">
        <f t="shared" si="134"/>
        <v>gone</v>
      </c>
      <c r="BA156">
        <f t="shared" si="127"/>
        <v>152</v>
      </c>
      <c r="BB156" t="str">
        <f t="shared" si="156"/>
        <v>dopentahectocontagone</v>
      </c>
      <c r="BC156" t="s">
        <v>1097</v>
      </c>
      <c r="BE156">
        <f t="shared" si="154"/>
        <v>0</v>
      </c>
      <c r="BF156" t="str">
        <f t="shared" si="144"/>
        <v/>
      </c>
      <c r="BG156" t="str">
        <f t="shared" si="145"/>
        <v/>
      </c>
      <c r="BH156" t="str">
        <f t="shared" si="130"/>
        <v>dopentahectocontagone</v>
      </c>
      <c r="BI156" s="53" t="str">
        <f t="shared" si="137"/>
        <v xml:space="preserve">dopentahectocontagone ou </v>
      </c>
      <c r="BJ156" s="150">
        <f t="shared" si="155"/>
        <v>0</v>
      </c>
      <c r="BK156" s="146">
        <f t="shared" si="157"/>
        <v>152</v>
      </c>
      <c r="BL156" s="147" t="str">
        <f t="shared" si="146"/>
        <v/>
      </c>
      <c r="BM156" t="str">
        <f t="shared" si="147"/>
        <v/>
      </c>
      <c r="BN156" s="25" t="str">
        <f t="shared" si="148"/>
        <v/>
      </c>
      <c r="BO156" t="str">
        <f t="shared" si="149"/>
        <v>dopentahectocontagone</v>
      </c>
      <c r="BP156">
        <f t="shared" si="150"/>
        <v>2.3684210526315788</v>
      </c>
      <c r="BQ156" t="s">
        <v>989</v>
      </c>
      <c r="BR156" t="str">
        <f t="shared" si="151"/>
        <v>Polygone non régulier</v>
      </c>
      <c r="CF156" s="179" t="s">
        <v>982</v>
      </c>
      <c r="CG156" t="s">
        <v>982</v>
      </c>
      <c r="CH156" s="25" t="s">
        <v>982</v>
      </c>
      <c r="CI156" s="25"/>
      <c r="CJ156" s="147" t="s">
        <v>982</v>
      </c>
      <c r="CK156" t="s">
        <v>982</v>
      </c>
      <c r="DH156" s="157" t="s">
        <v>982</v>
      </c>
    </row>
    <row r="157" spans="25:112" ht="15.75" x14ac:dyDescent="0.25">
      <c r="Y157" s="15" t="s">
        <v>114</v>
      </c>
      <c r="Z157" t="str">
        <f t="shared" si="138"/>
        <v>×</v>
      </c>
      <c r="AA157">
        <f t="shared" si="135"/>
        <v>153</v>
      </c>
      <c r="AB157">
        <v>360</v>
      </c>
      <c r="AC157">
        <f t="shared" si="139"/>
        <v>2.3529411764705883</v>
      </c>
      <c r="AD157">
        <f t="shared" si="152"/>
        <v>2</v>
      </c>
      <c r="AE157">
        <f t="shared" si="140"/>
        <v>0.35294117647058831</v>
      </c>
      <c r="AF157" t="str">
        <f t="shared" si="153"/>
        <v>0,3529411</v>
      </c>
      <c r="AG157">
        <f t="shared" si="141"/>
        <v>2.3529410999999998</v>
      </c>
      <c r="AH157">
        <f t="shared" si="142"/>
        <v>1</v>
      </c>
      <c r="AI157">
        <f t="shared" si="143"/>
        <v>153</v>
      </c>
      <c r="AJ157" t="s">
        <v>866</v>
      </c>
      <c r="AK157" t="s">
        <v>869</v>
      </c>
      <c r="AL157" t="s">
        <v>875</v>
      </c>
      <c r="AN157" t="str">
        <f t="shared" si="129"/>
        <v>hecto</v>
      </c>
      <c r="AP157" t="s">
        <v>915</v>
      </c>
      <c r="AQ157" t="str">
        <f t="shared" si="133"/>
        <v>gone</v>
      </c>
      <c r="AV157" t="s">
        <v>915</v>
      </c>
      <c r="AW157" t="s">
        <v>978</v>
      </c>
      <c r="AX157" t="s">
        <v>869</v>
      </c>
      <c r="AZ157" t="str">
        <f t="shared" si="134"/>
        <v>gone</v>
      </c>
      <c r="BA157">
        <f t="shared" si="127"/>
        <v>153</v>
      </c>
      <c r="BB157" t="str">
        <f t="shared" si="156"/>
        <v>tripentahectocontagone</v>
      </c>
      <c r="BC157" t="s">
        <v>1097</v>
      </c>
      <c r="BE157">
        <f t="shared" si="154"/>
        <v>0</v>
      </c>
      <c r="BF157" t="str">
        <f t="shared" si="144"/>
        <v/>
      </c>
      <c r="BG157" t="str">
        <f t="shared" si="145"/>
        <v/>
      </c>
      <c r="BH157" t="str">
        <f t="shared" si="130"/>
        <v>tripentahectocontagone</v>
      </c>
      <c r="BI157" s="53" t="str">
        <f t="shared" si="137"/>
        <v xml:space="preserve">tripentahectocontagone ou </v>
      </c>
      <c r="BJ157" s="150">
        <f t="shared" si="155"/>
        <v>0</v>
      </c>
      <c r="BK157" s="146">
        <f t="shared" si="157"/>
        <v>153</v>
      </c>
      <c r="BL157" s="147" t="str">
        <f t="shared" si="146"/>
        <v/>
      </c>
      <c r="BM157" t="str">
        <f t="shared" si="147"/>
        <v/>
      </c>
      <c r="BN157" s="25" t="str">
        <f t="shared" si="148"/>
        <v/>
      </c>
      <c r="BO157" t="str">
        <f t="shared" si="149"/>
        <v>tripentahectocontagone</v>
      </c>
      <c r="BP157">
        <f t="shared" si="150"/>
        <v>2.3529411764705883</v>
      </c>
      <c r="BQ157" t="s">
        <v>989</v>
      </c>
      <c r="BR157" t="str">
        <f t="shared" si="151"/>
        <v>Polygone non régulier</v>
      </c>
      <c r="CF157" s="179" t="s">
        <v>982</v>
      </c>
      <c r="CG157" t="s">
        <v>982</v>
      </c>
      <c r="CH157" s="25" t="s">
        <v>982</v>
      </c>
      <c r="CI157" s="25"/>
      <c r="CJ157" s="147" t="s">
        <v>982</v>
      </c>
      <c r="CK157" t="s">
        <v>982</v>
      </c>
      <c r="DH157" s="157" t="s">
        <v>982</v>
      </c>
    </row>
    <row r="158" spans="25:112" ht="15.75" x14ac:dyDescent="0.25">
      <c r="Y158" s="15" t="s">
        <v>114</v>
      </c>
      <c r="Z158" t="str">
        <f t="shared" si="138"/>
        <v>×</v>
      </c>
      <c r="AA158">
        <f t="shared" si="135"/>
        <v>154</v>
      </c>
      <c r="AB158">
        <v>360</v>
      </c>
      <c r="AC158">
        <f t="shared" si="139"/>
        <v>2.3376623376623376</v>
      </c>
      <c r="AD158">
        <f t="shared" si="152"/>
        <v>2</v>
      </c>
      <c r="AE158">
        <f t="shared" si="140"/>
        <v>0.33766233766233755</v>
      </c>
      <c r="AF158" t="str">
        <f t="shared" si="153"/>
        <v>0,3376623</v>
      </c>
      <c r="AG158">
        <f t="shared" si="141"/>
        <v>2.3376622999999999</v>
      </c>
      <c r="AH158">
        <f t="shared" si="142"/>
        <v>1</v>
      </c>
      <c r="AI158">
        <f t="shared" si="143"/>
        <v>154</v>
      </c>
      <c r="AJ158" t="s">
        <v>866</v>
      </c>
      <c r="AK158" t="s">
        <v>872</v>
      </c>
      <c r="AL158" t="s">
        <v>875</v>
      </c>
      <c r="AN158" t="str">
        <f t="shared" si="129"/>
        <v>hecto</v>
      </c>
      <c r="AP158" t="s">
        <v>915</v>
      </c>
      <c r="AQ158" t="str">
        <f t="shared" si="133"/>
        <v>gone</v>
      </c>
      <c r="AV158" t="s">
        <v>915</v>
      </c>
      <c r="AW158" t="s">
        <v>978</v>
      </c>
      <c r="AX158" t="s">
        <v>872</v>
      </c>
      <c r="AZ158" t="str">
        <f t="shared" si="134"/>
        <v>gone</v>
      </c>
      <c r="BA158">
        <f t="shared" ref="BA158:BA221" si="159">BA157+1</f>
        <v>154</v>
      </c>
      <c r="BB158" t="str">
        <f t="shared" si="156"/>
        <v>tétrapentahectocontagone</v>
      </c>
      <c r="BC158" t="s">
        <v>1097</v>
      </c>
      <c r="BE158">
        <f t="shared" si="154"/>
        <v>0</v>
      </c>
      <c r="BF158" t="str">
        <f t="shared" si="144"/>
        <v/>
      </c>
      <c r="BG158" t="str">
        <f t="shared" si="145"/>
        <v/>
      </c>
      <c r="BH158" t="str">
        <f t="shared" si="130"/>
        <v>tétrapentahectocontagone</v>
      </c>
      <c r="BI158" s="53" t="str">
        <f t="shared" si="137"/>
        <v xml:space="preserve">tétrapentahectocontagone ou </v>
      </c>
      <c r="BJ158" s="150">
        <f t="shared" si="155"/>
        <v>0</v>
      </c>
      <c r="BK158" s="146">
        <f t="shared" si="157"/>
        <v>154</v>
      </c>
      <c r="BL158" s="147" t="str">
        <f t="shared" si="146"/>
        <v/>
      </c>
      <c r="BM158" t="str">
        <f t="shared" si="147"/>
        <v/>
      </c>
      <c r="BN158" s="25" t="str">
        <f t="shared" si="148"/>
        <v/>
      </c>
      <c r="BO158" t="str">
        <f t="shared" si="149"/>
        <v>tétrapentahectocontagone</v>
      </c>
      <c r="BP158">
        <f t="shared" si="150"/>
        <v>2.3376623376623376</v>
      </c>
      <c r="BQ158" t="s">
        <v>989</v>
      </c>
      <c r="BR158" t="str">
        <f t="shared" si="151"/>
        <v>Polygone non régulier</v>
      </c>
      <c r="CF158" s="179" t="s">
        <v>982</v>
      </c>
      <c r="CG158" t="s">
        <v>982</v>
      </c>
      <c r="CH158" s="25" t="s">
        <v>982</v>
      </c>
      <c r="CI158" s="25"/>
      <c r="CJ158" s="147" t="s">
        <v>982</v>
      </c>
      <c r="CK158" t="s">
        <v>982</v>
      </c>
      <c r="DH158" s="157" t="s">
        <v>982</v>
      </c>
    </row>
    <row r="159" spans="25:112" ht="15.75" x14ac:dyDescent="0.25">
      <c r="Y159" s="15" t="s">
        <v>114</v>
      </c>
      <c r="Z159" t="str">
        <f t="shared" si="138"/>
        <v>×</v>
      </c>
      <c r="AA159">
        <f t="shared" si="135"/>
        <v>155</v>
      </c>
      <c r="AB159">
        <v>360</v>
      </c>
      <c r="AC159">
        <f t="shared" si="139"/>
        <v>2.3225806451612905</v>
      </c>
      <c r="AD159">
        <f t="shared" si="152"/>
        <v>2</v>
      </c>
      <c r="AE159">
        <f t="shared" si="140"/>
        <v>0.32258064516129048</v>
      </c>
      <c r="AF159" t="str">
        <f t="shared" si="153"/>
        <v>0,3225806</v>
      </c>
      <c r="AG159">
        <f t="shared" si="141"/>
        <v>2.3225806000000002</v>
      </c>
      <c r="AH159">
        <f t="shared" si="142"/>
        <v>1</v>
      </c>
      <c r="AI159">
        <f t="shared" si="143"/>
        <v>155</v>
      </c>
      <c r="AJ159" t="s">
        <v>866</v>
      </c>
      <c r="AK159" t="s">
        <v>875</v>
      </c>
      <c r="AL159" t="s">
        <v>875</v>
      </c>
      <c r="AN159" t="str">
        <f t="shared" si="129"/>
        <v>hecto</v>
      </c>
      <c r="AP159" t="s">
        <v>915</v>
      </c>
      <c r="AQ159" t="str">
        <f t="shared" si="133"/>
        <v>gone</v>
      </c>
      <c r="AV159" t="s">
        <v>915</v>
      </c>
      <c r="AW159" t="s">
        <v>978</v>
      </c>
      <c r="AX159" t="s">
        <v>875</v>
      </c>
      <c r="AZ159" t="str">
        <f t="shared" si="134"/>
        <v>gone</v>
      </c>
      <c r="BA159">
        <f t="shared" si="159"/>
        <v>155</v>
      </c>
      <c r="BB159" t="str">
        <f t="shared" si="156"/>
        <v>pentapentahectocontagone</v>
      </c>
      <c r="BC159" t="s">
        <v>1097</v>
      </c>
      <c r="BE159">
        <f t="shared" si="154"/>
        <v>0</v>
      </c>
      <c r="BF159" t="str">
        <f t="shared" si="144"/>
        <v/>
      </c>
      <c r="BG159" t="str">
        <f t="shared" si="145"/>
        <v/>
      </c>
      <c r="BH159" t="str">
        <f t="shared" si="130"/>
        <v>pentapentahectocontagone</v>
      </c>
      <c r="BI159" s="53" t="str">
        <f t="shared" si="137"/>
        <v xml:space="preserve">pentapentahectocontagone ou </v>
      </c>
      <c r="BJ159" s="150">
        <f t="shared" si="155"/>
        <v>0</v>
      </c>
      <c r="BK159" s="146">
        <f t="shared" si="157"/>
        <v>155</v>
      </c>
      <c r="BL159" s="147" t="str">
        <f t="shared" si="146"/>
        <v/>
      </c>
      <c r="BM159" t="str">
        <f t="shared" si="147"/>
        <v/>
      </c>
      <c r="BN159" s="25" t="str">
        <f t="shared" si="148"/>
        <v/>
      </c>
      <c r="BO159" t="str">
        <f t="shared" si="149"/>
        <v>pentapentahectocontagone</v>
      </c>
      <c r="BP159">
        <f t="shared" si="150"/>
        <v>2.3225806451612905</v>
      </c>
      <c r="BQ159" t="s">
        <v>989</v>
      </c>
      <c r="BR159" t="str">
        <f t="shared" si="151"/>
        <v>Polygone non régulier</v>
      </c>
      <c r="CF159" s="179" t="s">
        <v>982</v>
      </c>
      <c r="CG159" t="s">
        <v>982</v>
      </c>
      <c r="CH159" s="25" t="s">
        <v>982</v>
      </c>
      <c r="CI159" s="25"/>
      <c r="CJ159" s="147" t="s">
        <v>982</v>
      </c>
      <c r="CK159" t="s">
        <v>982</v>
      </c>
      <c r="DH159" s="157" t="s">
        <v>982</v>
      </c>
    </row>
    <row r="160" spans="25:112" ht="15.75" x14ac:dyDescent="0.25">
      <c r="Y160" s="15" t="s">
        <v>114</v>
      </c>
      <c r="Z160" t="str">
        <f t="shared" si="138"/>
        <v>×</v>
      </c>
      <c r="AA160">
        <f t="shared" si="135"/>
        <v>156</v>
      </c>
      <c r="AB160">
        <v>360</v>
      </c>
      <c r="AC160">
        <f t="shared" si="139"/>
        <v>2.3076923076923075</v>
      </c>
      <c r="AD160">
        <f t="shared" si="152"/>
        <v>2</v>
      </c>
      <c r="AE160">
        <f t="shared" si="140"/>
        <v>0.30769230769230749</v>
      </c>
      <c r="AF160" t="str">
        <f t="shared" si="153"/>
        <v>0,3076923</v>
      </c>
      <c r="AG160">
        <f t="shared" si="141"/>
        <v>2.3076922999999998</v>
      </c>
      <c r="AH160">
        <f t="shared" si="142"/>
        <v>1</v>
      </c>
      <c r="AI160">
        <f t="shared" si="143"/>
        <v>156</v>
      </c>
      <c r="AJ160" t="s">
        <v>866</v>
      </c>
      <c r="AK160" t="s">
        <v>877</v>
      </c>
      <c r="AL160" t="s">
        <v>875</v>
      </c>
      <c r="AN160" t="str">
        <f t="shared" si="129"/>
        <v>hecto</v>
      </c>
      <c r="AP160" t="s">
        <v>915</v>
      </c>
      <c r="AQ160" t="str">
        <f t="shared" si="133"/>
        <v>gone</v>
      </c>
      <c r="AV160" t="s">
        <v>915</v>
      </c>
      <c r="AW160" t="s">
        <v>978</v>
      </c>
      <c r="AX160" t="s">
        <v>877</v>
      </c>
      <c r="AZ160" t="str">
        <f t="shared" si="134"/>
        <v>gone</v>
      </c>
      <c r="BA160">
        <f t="shared" si="159"/>
        <v>156</v>
      </c>
      <c r="BB160" t="str">
        <f t="shared" si="156"/>
        <v>hexapentahectocontagone</v>
      </c>
      <c r="BC160" t="s">
        <v>1097</v>
      </c>
      <c r="BE160">
        <f t="shared" si="154"/>
        <v>0</v>
      </c>
      <c r="BF160" t="str">
        <f t="shared" si="144"/>
        <v/>
      </c>
      <c r="BG160" t="str">
        <f t="shared" si="145"/>
        <v/>
      </c>
      <c r="BH160" t="str">
        <f t="shared" si="130"/>
        <v>hexapentahectocontagone</v>
      </c>
      <c r="BI160" s="53" t="str">
        <f t="shared" si="137"/>
        <v xml:space="preserve">hexapentahectocontagone ou </v>
      </c>
      <c r="BJ160" s="150">
        <f t="shared" si="155"/>
        <v>0</v>
      </c>
      <c r="BK160" s="146">
        <f t="shared" si="157"/>
        <v>156</v>
      </c>
      <c r="BL160" s="147" t="str">
        <f t="shared" si="146"/>
        <v/>
      </c>
      <c r="BM160" t="str">
        <f t="shared" si="147"/>
        <v/>
      </c>
      <c r="BN160" s="25" t="str">
        <f t="shared" si="148"/>
        <v/>
      </c>
      <c r="BO160" t="str">
        <f t="shared" si="149"/>
        <v>hexapentahectocontagone</v>
      </c>
      <c r="BP160">
        <f t="shared" si="150"/>
        <v>2.3076923076923075</v>
      </c>
      <c r="BQ160" t="s">
        <v>989</v>
      </c>
      <c r="BR160" t="str">
        <f t="shared" si="151"/>
        <v>Polygone non régulier</v>
      </c>
      <c r="CF160" s="179" t="s">
        <v>982</v>
      </c>
      <c r="CG160" t="s">
        <v>982</v>
      </c>
      <c r="CH160" s="25" t="s">
        <v>982</v>
      </c>
      <c r="CI160" s="25"/>
      <c r="CJ160" s="147" t="s">
        <v>982</v>
      </c>
      <c r="CK160" t="s">
        <v>982</v>
      </c>
      <c r="DH160" s="157" t="s">
        <v>982</v>
      </c>
    </row>
    <row r="161" spans="25:112" ht="15.75" x14ac:dyDescent="0.25">
      <c r="Y161" s="15" t="s">
        <v>114</v>
      </c>
      <c r="Z161" t="str">
        <f t="shared" si="138"/>
        <v>×</v>
      </c>
      <c r="AA161">
        <f t="shared" si="135"/>
        <v>157</v>
      </c>
      <c r="AB161">
        <v>360</v>
      </c>
      <c r="AC161">
        <f t="shared" si="139"/>
        <v>2.2929936305732483</v>
      </c>
      <c r="AD161">
        <f t="shared" si="152"/>
        <v>2</v>
      </c>
      <c r="AE161">
        <f t="shared" si="140"/>
        <v>0.29299363057324834</v>
      </c>
      <c r="AF161" t="str">
        <f t="shared" si="153"/>
        <v>0,2929936</v>
      </c>
      <c r="AG161">
        <f t="shared" si="141"/>
        <v>2.2929936</v>
      </c>
      <c r="AH161">
        <f t="shared" si="142"/>
        <v>1</v>
      </c>
      <c r="AI161">
        <f t="shared" si="143"/>
        <v>157</v>
      </c>
      <c r="AJ161" t="s">
        <v>866</v>
      </c>
      <c r="AK161" t="s">
        <v>879</v>
      </c>
      <c r="AL161" t="s">
        <v>875</v>
      </c>
      <c r="AN161" t="str">
        <f t="shared" si="129"/>
        <v>hecto</v>
      </c>
      <c r="AP161" t="s">
        <v>915</v>
      </c>
      <c r="AQ161" t="str">
        <f t="shared" si="133"/>
        <v>gone</v>
      </c>
      <c r="AV161" t="s">
        <v>915</v>
      </c>
      <c r="AW161" t="s">
        <v>978</v>
      </c>
      <c r="AX161" t="s">
        <v>879</v>
      </c>
      <c r="AZ161" t="str">
        <f t="shared" si="134"/>
        <v>gone</v>
      </c>
      <c r="BA161">
        <f t="shared" si="159"/>
        <v>157</v>
      </c>
      <c r="BB161" t="str">
        <f t="shared" si="156"/>
        <v>heptapentahectocontagone</v>
      </c>
      <c r="BC161" t="s">
        <v>1097</v>
      </c>
      <c r="BE161">
        <f t="shared" si="154"/>
        <v>0</v>
      </c>
      <c r="BF161" t="str">
        <f t="shared" si="144"/>
        <v/>
      </c>
      <c r="BG161" t="str">
        <f t="shared" si="145"/>
        <v/>
      </c>
      <c r="BH161" t="str">
        <f t="shared" si="130"/>
        <v>heptapentahectocontagone</v>
      </c>
      <c r="BI161" s="53" t="str">
        <f t="shared" si="137"/>
        <v xml:space="preserve">heptapentahectocontagone ou </v>
      </c>
      <c r="BJ161" s="150">
        <f t="shared" si="155"/>
        <v>0</v>
      </c>
      <c r="BK161" s="146">
        <f t="shared" si="157"/>
        <v>157</v>
      </c>
      <c r="BL161" s="147" t="str">
        <f t="shared" si="146"/>
        <v/>
      </c>
      <c r="BM161" t="str">
        <f t="shared" si="147"/>
        <v/>
      </c>
      <c r="BN161" s="25" t="str">
        <f t="shared" si="148"/>
        <v/>
      </c>
      <c r="BO161" t="str">
        <f t="shared" si="149"/>
        <v>heptapentahectocontagone</v>
      </c>
      <c r="BP161">
        <f t="shared" si="150"/>
        <v>2.2929936305732483</v>
      </c>
      <c r="BQ161" t="s">
        <v>989</v>
      </c>
      <c r="BR161" t="str">
        <f t="shared" si="151"/>
        <v>Polygone non régulier</v>
      </c>
      <c r="CF161" s="179" t="s">
        <v>982</v>
      </c>
      <c r="CG161" t="s">
        <v>982</v>
      </c>
      <c r="CH161" s="25" t="s">
        <v>982</v>
      </c>
      <c r="CI161" s="25"/>
      <c r="CJ161" s="147" t="s">
        <v>982</v>
      </c>
      <c r="CK161" t="s">
        <v>982</v>
      </c>
      <c r="DH161" s="157" t="s">
        <v>982</v>
      </c>
    </row>
    <row r="162" spans="25:112" ht="15.75" x14ac:dyDescent="0.25">
      <c r="Y162" s="15" t="s">
        <v>114</v>
      </c>
      <c r="Z162" t="str">
        <f t="shared" si="138"/>
        <v>×</v>
      </c>
      <c r="AA162">
        <f t="shared" si="135"/>
        <v>158</v>
      </c>
      <c r="AB162">
        <v>360</v>
      </c>
      <c r="AC162">
        <f t="shared" si="139"/>
        <v>2.278481012658228</v>
      </c>
      <c r="AD162">
        <f t="shared" si="152"/>
        <v>2</v>
      </c>
      <c r="AE162">
        <f t="shared" si="140"/>
        <v>0.278481012658228</v>
      </c>
      <c r="AF162" t="str">
        <f t="shared" si="153"/>
        <v>0,2784810</v>
      </c>
      <c r="AG162">
        <f t="shared" si="141"/>
        <v>2.2784810000000002</v>
      </c>
      <c r="AH162">
        <f t="shared" si="142"/>
        <v>1</v>
      </c>
      <c r="AI162">
        <f t="shared" si="143"/>
        <v>158</v>
      </c>
      <c r="AJ162" t="s">
        <v>866</v>
      </c>
      <c r="AK162" t="s">
        <v>898</v>
      </c>
      <c r="AL162" t="s">
        <v>875</v>
      </c>
      <c r="AN162" t="str">
        <f t="shared" si="129"/>
        <v>hecto</v>
      </c>
      <c r="AP162" t="s">
        <v>915</v>
      </c>
      <c r="AQ162" t="str">
        <f t="shared" si="133"/>
        <v>gone</v>
      </c>
      <c r="AV162" t="s">
        <v>915</v>
      </c>
      <c r="AW162" t="s">
        <v>978</v>
      </c>
      <c r="AX162" t="s">
        <v>898</v>
      </c>
      <c r="AZ162" t="str">
        <f t="shared" si="134"/>
        <v>gone</v>
      </c>
      <c r="BA162">
        <f t="shared" si="159"/>
        <v>158</v>
      </c>
      <c r="BB162" t="str">
        <f t="shared" si="156"/>
        <v>octapentahectocontagone</v>
      </c>
      <c r="BC162" t="s">
        <v>1097</v>
      </c>
      <c r="BE162">
        <f t="shared" si="154"/>
        <v>0</v>
      </c>
      <c r="BF162" t="str">
        <f t="shared" si="144"/>
        <v/>
      </c>
      <c r="BG162" t="str">
        <f t="shared" si="145"/>
        <v/>
      </c>
      <c r="BH162" t="str">
        <f t="shared" si="130"/>
        <v>octapentahectocontagone</v>
      </c>
      <c r="BI162" s="53" t="str">
        <f t="shared" si="137"/>
        <v xml:space="preserve">octapentahectocontagone ou </v>
      </c>
      <c r="BJ162" s="150">
        <f t="shared" si="155"/>
        <v>0</v>
      </c>
      <c r="BK162" s="146">
        <f t="shared" si="157"/>
        <v>158</v>
      </c>
      <c r="BL162" s="147" t="str">
        <f t="shared" si="146"/>
        <v/>
      </c>
      <c r="BM162" t="str">
        <f t="shared" si="147"/>
        <v/>
      </c>
      <c r="BN162" s="25" t="str">
        <f t="shared" si="148"/>
        <v/>
      </c>
      <c r="BO162" t="str">
        <f t="shared" si="149"/>
        <v>octapentahectocontagone</v>
      </c>
      <c r="BP162">
        <f t="shared" si="150"/>
        <v>2.278481012658228</v>
      </c>
      <c r="BQ162" t="s">
        <v>989</v>
      </c>
      <c r="BR162" t="str">
        <f t="shared" si="151"/>
        <v>Polygone non régulier</v>
      </c>
      <c r="CF162" s="179" t="s">
        <v>982</v>
      </c>
      <c r="CG162" t="s">
        <v>982</v>
      </c>
      <c r="CH162" s="25" t="s">
        <v>982</v>
      </c>
      <c r="CI162" s="25"/>
      <c r="CJ162" s="147" t="s">
        <v>982</v>
      </c>
      <c r="CK162" t="s">
        <v>982</v>
      </c>
      <c r="DH162" s="157" t="s">
        <v>982</v>
      </c>
    </row>
    <row r="163" spans="25:112" ht="15.75" x14ac:dyDescent="0.25">
      <c r="Y163" s="15" t="s">
        <v>114</v>
      </c>
      <c r="Z163" t="str">
        <f t="shared" si="138"/>
        <v>×</v>
      </c>
      <c r="AA163">
        <f t="shared" si="135"/>
        <v>159</v>
      </c>
      <c r="AB163">
        <v>360</v>
      </c>
      <c r="AC163">
        <f t="shared" si="139"/>
        <v>2.2641509433962264</v>
      </c>
      <c r="AD163">
        <f t="shared" si="152"/>
        <v>2</v>
      </c>
      <c r="AE163">
        <f t="shared" si="140"/>
        <v>0.26415094339622636</v>
      </c>
      <c r="AF163" t="str">
        <f t="shared" si="153"/>
        <v>0,2641509</v>
      </c>
      <c r="AG163">
        <f t="shared" si="141"/>
        <v>2.2641509000000002</v>
      </c>
      <c r="AH163">
        <f t="shared" si="142"/>
        <v>1</v>
      </c>
      <c r="AI163">
        <f t="shared" si="143"/>
        <v>159</v>
      </c>
      <c r="AJ163" t="s">
        <v>866</v>
      </c>
      <c r="AK163" t="s">
        <v>883</v>
      </c>
      <c r="AL163" t="s">
        <v>875</v>
      </c>
      <c r="AN163" t="str">
        <f t="shared" si="129"/>
        <v>hecto</v>
      </c>
      <c r="AP163" t="s">
        <v>915</v>
      </c>
      <c r="AQ163" t="str">
        <f t="shared" si="133"/>
        <v>gone</v>
      </c>
      <c r="AV163" t="s">
        <v>915</v>
      </c>
      <c r="AW163" t="s">
        <v>978</v>
      </c>
      <c r="AX163" t="s">
        <v>883</v>
      </c>
      <c r="AZ163" t="str">
        <f t="shared" si="134"/>
        <v>gone</v>
      </c>
      <c r="BA163">
        <f t="shared" si="159"/>
        <v>159</v>
      </c>
      <c r="BB163" t="str">
        <f t="shared" si="156"/>
        <v>ennéapentahectocontagone</v>
      </c>
      <c r="BC163" t="s">
        <v>1097</v>
      </c>
      <c r="BE163">
        <f t="shared" si="154"/>
        <v>0</v>
      </c>
      <c r="BF163" t="str">
        <f t="shared" si="144"/>
        <v/>
      </c>
      <c r="BG163" t="str">
        <f t="shared" si="145"/>
        <v/>
      </c>
      <c r="BH163" t="str">
        <f t="shared" si="130"/>
        <v>ennéapentahectocontagone</v>
      </c>
      <c r="BI163" s="53" t="str">
        <f t="shared" si="137"/>
        <v xml:space="preserve">ennéapentahectocontagone ou </v>
      </c>
      <c r="BJ163" s="150">
        <f t="shared" si="155"/>
        <v>0</v>
      </c>
      <c r="BK163" s="146">
        <f t="shared" si="157"/>
        <v>159</v>
      </c>
      <c r="BL163" s="147" t="str">
        <f t="shared" si="146"/>
        <v/>
      </c>
      <c r="BM163" t="str">
        <f t="shared" si="147"/>
        <v/>
      </c>
      <c r="BN163" s="25" t="str">
        <f t="shared" si="148"/>
        <v/>
      </c>
      <c r="BO163" t="str">
        <f t="shared" si="149"/>
        <v>ennéapentahectocontagone</v>
      </c>
      <c r="BP163">
        <f t="shared" si="150"/>
        <v>2.2641509433962264</v>
      </c>
      <c r="BQ163" t="s">
        <v>989</v>
      </c>
      <c r="BR163" t="str">
        <f t="shared" si="151"/>
        <v>Polygone non régulier</v>
      </c>
      <c r="CF163" s="179" t="s">
        <v>982</v>
      </c>
      <c r="CG163" t="s">
        <v>982</v>
      </c>
      <c r="CH163" s="25" t="s">
        <v>982</v>
      </c>
      <c r="CI163" s="25"/>
      <c r="CJ163" s="147" t="s">
        <v>982</v>
      </c>
      <c r="CK163" t="s">
        <v>982</v>
      </c>
      <c r="DH163" s="157" t="s">
        <v>982</v>
      </c>
    </row>
    <row r="164" spans="25:112" ht="15.75" x14ac:dyDescent="0.25">
      <c r="Y164" s="15" t="s">
        <v>114</v>
      </c>
      <c r="Z164" t="str">
        <f t="shared" si="138"/>
        <v/>
      </c>
      <c r="AA164">
        <f t="shared" si="135"/>
        <v>160</v>
      </c>
      <c r="AB164">
        <v>360</v>
      </c>
      <c r="AC164">
        <f t="shared" si="139"/>
        <v>2.25</v>
      </c>
      <c r="AD164">
        <f t="shared" si="152"/>
        <v>2</v>
      </c>
      <c r="AE164">
        <f t="shared" si="140"/>
        <v>0.25</v>
      </c>
      <c r="AF164" t="str">
        <f t="shared" si="153"/>
        <v>0,25</v>
      </c>
      <c r="AG164">
        <f t="shared" si="141"/>
        <v>2.25</v>
      </c>
      <c r="AH164">
        <f t="shared" si="142"/>
        <v>0</v>
      </c>
      <c r="AI164">
        <f t="shared" si="143"/>
        <v>160</v>
      </c>
      <c r="AJ164" t="s">
        <v>866</v>
      </c>
      <c r="AL164" t="s">
        <v>877</v>
      </c>
      <c r="AN164" t="str">
        <f t="shared" si="129"/>
        <v>hecto</v>
      </c>
      <c r="AP164" t="s">
        <v>915</v>
      </c>
      <c r="AQ164" t="str">
        <f t="shared" si="133"/>
        <v>gone</v>
      </c>
      <c r="AV164" t="s">
        <v>915</v>
      </c>
      <c r="AW164" t="s">
        <v>978</v>
      </c>
      <c r="AZ164" t="str">
        <f t="shared" si="134"/>
        <v>gone</v>
      </c>
      <c r="BA164">
        <f t="shared" si="159"/>
        <v>160</v>
      </c>
      <c r="BB164" t="str">
        <f t="shared" si="156"/>
        <v>hexahectocontagone</v>
      </c>
      <c r="BC164" t="s">
        <v>1097</v>
      </c>
      <c r="BE164">
        <f t="shared" si="154"/>
        <v>0</v>
      </c>
      <c r="BF164" t="str">
        <f t="shared" si="144"/>
        <v>x</v>
      </c>
      <c r="BG164">
        <f t="shared" si="145"/>
        <v>160</v>
      </c>
      <c r="BH164" t="str">
        <f t="shared" si="130"/>
        <v>hexahectocontagone</v>
      </c>
      <c r="BI164" s="53" t="str">
        <f t="shared" si="137"/>
        <v xml:space="preserve">hexahectocontagone ou </v>
      </c>
      <c r="BJ164" s="150">
        <f t="shared" si="155"/>
        <v>0</v>
      </c>
      <c r="BK164" s="146">
        <f t="shared" si="157"/>
        <v>160</v>
      </c>
      <c r="BL164" s="147">
        <f t="shared" si="146"/>
        <v>160</v>
      </c>
      <c r="BM164" t="str">
        <f t="shared" si="147"/>
        <v>hexahectocontagone</v>
      </c>
      <c r="BN164" s="25">
        <f t="shared" si="148"/>
        <v>2.25</v>
      </c>
      <c r="BO164" t="str">
        <f t="shared" si="149"/>
        <v/>
      </c>
      <c r="BP164" t="str">
        <f t="shared" si="150"/>
        <v/>
      </c>
      <c r="BQ164" t="s">
        <v>989</v>
      </c>
      <c r="BR164" t="str">
        <f t="shared" si="151"/>
        <v>hexahectocontagone</v>
      </c>
      <c r="CF164" s="179" t="s">
        <v>982</v>
      </c>
      <c r="CG164" t="s">
        <v>982</v>
      </c>
      <c r="CH164" s="25" t="s">
        <v>982</v>
      </c>
      <c r="CI164" s="25"/>
      <c r="CJ164" s="147" t="s">
        <v>982</v>
      </c>
      <c r="CK164" t="s">
        <v>982</v>
      </c>
      <c r="DH164" s="157" t="s">
        <v>982</v>
      </c>
    </row>
    <row r="165" spans="25:112" ht="15.75" x14ac:dyDescent="0.25">
      <c r="Y165" s="15" t="s">
        <v>114</v>
      </c>
      <c r="Z165" t="str">
        <f t="shared" si="138"/>
        <v>×</v>
      </c>
      <c r="AA165">
        <f t="shared" si="135"/>
        <v>161</v>
      </c>
      <c r="AB165">
        <v>360</v>
      </c>
      <c r="AC165">
        <f t="shared" si="139"/>
        <v>2.2360248447204967</v>
      </c>
      <c r="AD165">
        <f t="shared" si="152"/>
        <v>2</v>
      </c>
      <c r="AE165">
        <f t="shared" si="140"/>
        <v>0.23602484472049667</v>
      </c>
      <c r="AF165" t="str">
        <f t="shared" si="153"/>
        <v>0,2360248</v>
      </c>
      <c r="AG165">
        <f t="shared" si="141"/>
        <v>2.2360248</v>
      </c>
      <c r="AH165">
        <f t="shared" si="142"/>
        <v>1</v>
      </c>
      <c r="AI165">
        <f t="shared" si="143"/>
        <v>161</v>
      </c>
      <c r="AJ165" t="s">
        <v>866</v>
      </c>
      <c r="AK165" t="s">
        <v>888</v>
      </c>
      <c r="AL165" t="s">
        <v>877</v>
      </c>
      <c r="AN165" t="str">
        <f t="shared" si="129"/>
        <v>hecto</v>
      </c>
      <c r="AP165" t="s">
        <v>915</v>
      </c>
      <c r="AQ165" t="str">
        <f t="shared" si="133"/>
        <v>gone</v>
      </c>
      <c r="AV165" t="s">
        <v>915</v>
      </c>
      <c r="AW165" t="s">
        <v>978</v>
      </c>
      <c r="AX165" t="s">
        <v>888</v>
      </c>
      <c r="AZ165" t="str">
        <f t="shared" si="134"/>
        <v>gone</v>
      </c>
      <c r="BA165">
        <f t="shared" si="159"/>
        <v>161</v>
      </c>
      <c r="BB165" t="str">
        <f t="shared" si="156"/>
        <v>henhexahectocontagone</v>
      </c>
      <c r="BC165" t="s">
        <v>1097</v>
      </c>
      <c r="BE165">
        <f t="shared" si="154"/>
        <v>0</v>
      </c>
      <c r="BF165" t="str">
        <f t="shared" si="144"/>
        <v/>
      </c>
      <c r="BG165" t="str">
        <f t="shared" si="145"/>
        <v/>
      </c>
      <c r="BH165" t="str">
        <f t="shared" si="130"/>
        <v>henhexahectocontagone</v>
      </c>
      <c r="BI165" s="53" t="str">
        <f t="shared" si="137"/>
        <v xml:space="preserve">henhexahectocontagone ou </v>
      </c>
      <c r="BJ165" s="150">
        <f t="shared" si="155"/>
        <v>0</v>
      </c>
      <c r="BK165" s="146">
        <f t="shared" si="157"/>
        <v>161</v>
      </c>
      <c r="BL165" s="147" t="str">
        <f t="shared" si="146"/>
        <v/>
      </c>
      <c r="BM165" t="str">
        <f t="shared" si="147"/>
        <v/>
      </c>
      <c r="BN165" s="25" t="str">
        <f t="shared" si="148"/>
        <v/>
      </c>
      <c r="BO165" t="str">
        <f t="shared" si="149"/>
        <v>henhexahectocontagone</v>
      </c>
      <c r="BP165">
        <f t="shared" si="150"/>
        <v>2.2360248447204967</v>
      </c>
      <c r="BQ165" t="s">
        <v>989</v>
      </c>
      <c r="BR165" t="str">
        <f t="shared" si="151"/>
        <v>Polygone non régulier</v>
      </c>
      <c r="CF165" s="179" t="s">
        <v>982</v>
      </c>
      <c r="CG165" t="s">
        <v>982</v>
      </c>
      <c r="CH165" s="25" t="s">
        <v>982</v>
      </c>
      <c r="CI165" s="25"/>
      <c r="CJ165" s="147" t="s">
        <v>982</v>
      </c>
      <c r="CK165" t="s">
        <v>982</v>
      </c>
      <c r="DH165" s="157" t="s">
        <v>982</v>
      </c>
    </row>
    <row r="166" spans="25:112" ht="15.75" x14ac:dyDescent="0.25">
      <c r="Y166" s="15" t="s">
        <v>114</v>
      </c>
      <c r="Z166" t="str">
        <f t="shared" si="138"/>
        <v>×</v>
      </c>
      <c r="AA166">
        <f t="shared" si="135"/>
        <v>162</v>
      </c>
      <c r="AB166">
        <v>360</v>
      </c>
      <c r="AC166">
        <f t="shared" si="139"/>
        <v>2.2222222222222223</v>
      </c>
      <c r="AD166">
        <f t="shared" si="152"/>
        <v>2</v>
      </c>
      <c r="AE166">
        <f t="shared" si="140"/>
        <v>0.22222222222222232</v>
      </c>
      <c r="AF166" t="str">
        <f t="shared" si="153"/>
        <v>0,2222222</v>
      </c>
      <c r="AG166">
        <f t="shared" si="141"/>
        <v>2.2222222</v>
      </c>
      <c r="AH166">
        <f t="shared" si="142"/>
        <v>1</v>
      </c>
      <c r="AI166">
        <f t="shared" si="143"/>
        <v>162</v>
      </c>
      <c r="AJ166" t="s">
        <v>866</v>
      </c>
      <c r="AK166" t="s">
        <v>890</v>
      </c>
      <c r="AL166" t="s">
        <v>877</v>
      </c>
      <c r="AN166" t="str">
        <f t="shared" si="129"/>
        <v>hecto</v>
      </c>
      <c r="AP166" t="s">
        <v>915</v>
      </c>
      <c r="AQ166" t="str">
        <f t="shared" si="133"/>
        <v>gone</v>
      </c>
      <c r="AV166" t="s">
        <v>915</v>
      </c>
      <c r="AW166" t="s">
        <v>978</v>
      </c>
      <c r="AX166" t="s">
        <v>890</v>
      </c>
      <c r="AZ166" t="str">
        <f t="shared" si="134"/>
        <v>gone</v>
      </c>
      <c r="BA166">
        <f t="shared" si="159"/>
        <v>162</v>
      </c>
      <c r="BB166" t="str">
        <f t="shared" si="156"/>
        <v>dohexahectocontagone</v>
      </c>
      <c r="BC166" t="s">
        <v>1097</v>
      </c>
      <c r="BE166">
        <f t="shared" si="154"/>
        <v>0</v>
      </c>
      <c r="BF166" t="str">
        <f t="shared" si="144"/>
        <v/>
      </c>
      <c r="BG166" t="str">
        <f t="shared" si="145"/>
        <v/>
      </c>
      <c r="BH166" t="str">
        <f t="shared" si="130"/>
        <v>dohexahectocontagone</v>
      </c>
      <c r="BI166" s="53" t="str">
        <f t="shared" si="137"/>
        <v xml:space="preserve">dohexahectocontagone ou </v>
      </c>
      <c r="BJ166" s="150">
        <f t="shared" si="155"/>
        <v>0</v>
      </c>
      <c r="BK166" s="146">
        <f t="shared" si="157"/>
        <v>162</v>
      </c>
      <c r="BL166" s="147" t="str">
        <f t="shared" si="146"/>
        <v/>
      </c>
      <c r="BM166" t="str">
        <f t="shared" si="147"/>
        <v/>
      </c>
      <c r="BN166" s="25" t="str">
        <f t="shared" si="148"/>
        <v/>
      </c>
      <c r="BO166" t="str">
        <f t="shared" si="149"/>
        <v>dohexahectocontagone</v>
      </c>
      <c r="BP166">
        <f t="shared" si="150"/>
        <v>2.2222222222222223</v>
      </c>
      <c r="BQ166" t="s">
        <v>989</v>
      </c>
      <c r="BR166" t="str">
        <f t="shared" si="151"/>
        <v>Polygone non régulier</v>
      </c>
      <c r="CF166" s="179" t="s">
        <v>982</v>
      </c>
      <c r="CG166" t="s">
        <v>982</v>
      </c>
      <c r="CH166" s="25" t="s">
        <v>982</v>
      </c>
      <c r="CI166" s="25"/>
      <c r="CJ166" s="147" t="s">
        <v>982</v>
      </c>
      <c r="CK166" t="s">
        <v>982</v>
      </c>
      <c r="DH166" s="157" t="s">
        <v>982</v>
      </c>
    </row>
    <row r="167" spans="25:112" ht="15.75" x14ac:dyDescent="0.25">
      <c r="Y167" s="15" t="s">
        <v>114</v>
      </c>
      <c r="Z167" t="str">
        <f t="shared" si="138"/>
        <v>×</v>
      </c>
      <c r="AA167">
        <f t="shared" si="135"/>
        <v>163</v>
      </c>
      <c r="AB167">
        <v>360</v>
      </c>
      <c r="AC167">
        <f t="shared" si="139"/>
        <v>2.2085889570552149</v>
      </c>
      <c r="AD167">
        <f t="shared" si="152"/>
        <v>2</v>
      </c>
      <c r="AE167">
        <f t="shared" si="140"/>
        <v>0.20858895705521485</v>
      </c>
      <c r="AF167" t="str">
        <f t="shared" si="153"/>
        <v>0,2085889</v>
      </c>
      <c r="AG167">
        <f t="shared" si="141"/>
        <v>2.2085889000000001</v>
      </c>
      <c r="AH167">
        <f t="shared" si="142"/>
        <v>1</v>
      </c>
      <c r="AI167">
        <f t="shared" si="143"/>
        <v>163</v>
      </c>
      <c r="AJ167" t="s">
        <v>866</v>
      </c>
      <c r="AK167" t="s">
        <v>869</v>
      </c>
      <c r="AL167" t="s">
        <v>877</v>
      </c>
      <c r="AN167" t="str">
        <f t="shared" si="129"/>
        <v>hecto</v>
      </c>
      <c r="AP167" t="s">
        <v>915</v>
      </c>
      <c r="AQ167" t="str">
        <f t="shared" si="133"/>
        <v>gone</v>
      </c>
      <c r="AV167" t="s">
        <v>915</v>
      </c>
      <c r="AW167" t="s">
        <v>978</v>
      </c>
      <c r="AX167" t="s">
        <v>869</v>
      </c>
      <c r="AZ167" t="str">
        <f t="shared" si="134"/>
        <v>gone</v>
      </c>
      <c r="BA167">
        <f t="shared" si="159"/>
        <v>163</v>
      </c>
      <c r="BB167" t="str">
        <f t="shared" ref="BB167:BB203" si="160">AK167&amp;AL167&amp;AN167&amp;AP167&amp;AQ167</f>
        <v>trihexahectocontagone</v>
      </c>
      <c r="BC167" t="s">
        <v>1097</v>
      </c>
      <c r="BE167">
        <f t="shared" si="154"/>
        <v>0</v>
      </c>
      <c r="BF167" t="str">
        <f t="shared" si="144"/>
        <v/>
      </c>
      <c r="BG167" t="str">
        <f t="shared" si="145"/>
        <v/>
      </c>
      <c r="BH167" t="str">
        <f t="shared" si="130"/>
        <v>trihexahectocontagone</v>
      </c>
      <c r="BI167" s="53" t="str">
        <f t="shared" si="137"/>
        <v xml:space="preserve">trihexahectocontagone ou </v>
      </c>
      <c r="BJ167" s="150">
        <f t="shared" si="155"/>
        <v>0</v>
      </c>
      <c r="BK167" s="146">
        <f t="shared" si="157"/>
        <v>163</v>
      </c>
      <c r="BL167" s="147" t="str">
        <f t="shared" si="146"/>
        <v/>
      </c>
      <c r="BM167" t="str">
        <f t="shared" si="147"/>
        <v/>
      </c>
      <c r="BN167" s="25" t="str">
        <f t="shared" si="148"/>
        <v/>
      </c>
      <c r="BO167" t="str">
        <f t="shared" si="149"/>
        <v>trihexahectocontagone</v>
      </c>
      <c r="BP167">
        <f t="shared" si="150"/>
        <v>2.2085889570552149</v>
      </c>
      <c r="BQ167" t="s">
        <v>989</v>
      </c>
      <c r="BR167" t="str">
        <f t="shared" si="151"/>
        <v>Polygone non régulier</v>
      </c>
      <c r="CF167" s="179" t="s">
        <v>982</v>
      </c>
      <c r="CG167" t="s">
        <v>982</v>
      </c>
      <c r="CH167" s="25" t="s">
        <v>982</v>
      </c>
      <c r="CI167" s="25"/>
      <c r="CJ167" s="147" t="s">
        <v>982</v>
      </c>
      <c r="CK167" t="s">
        <v>982</v>
      </c>
      <c r="DH167" s="157" t="s">
        <v>982</v>
      </c>
    </row>
    <row r="168" spans="25:112" ht="15.75" x14ac:dyDescent="0.25">
      <c r="Y168" s="15" t="s">
        <v>114</v>
      </c>
      <c r="Z168" t="str">
        <f t="shared" si="138"/>
        <v>×</v>
      </c>
      <c r="AA168">
        <f t="shared" si="135"/>
        <v>164</v>
      </c>
      <c r="AB168">
        <v>360</v>
      </c>
      <c r="AC168">
        <f t="shared" si="139"/>
        <v>2.1951219512195124</v>
      </c>
      <c r="AD168">
        <f t="shared" si="152"/>
        <v>2</v>
      </c>
      <c r="AE168">
        <f t="shared" si="140"/>
        <v>0.19512195121951237</v>
      </c>
      <c r="AF168" t="str">
        <f t="shared" si="153"/>
        <v>0,1951219</v>
      </c>
      <c r="AG168">
        <f t="shared" si="141"/>
        <v>2.1951219000000002</v>
      </c>
      <c r="AH168">
        <f t="shared" si="142"/>
        <v>1</v>
      </c>
      <c r="AI168">
        <f t="shared" si="143"/>
        <v>164</v>
      </c>
      <c r="AJ168" t="s">
        <v>866</v>
      </c>
      <c r="AK168" t="s">
        <v>872</v>
      </c>
      <c r="AL168" t="s">
        <v>877</v>
      </c>
      <c r="AN168" t="str">
        <f t="shared" si="129"/>
        <v>hecto</v>
      </c>
      <c r="AP168" t="s">
        <v>915</v>
      </c>
      <c r="AQ168" t="str">
        <f t="shared" si="133"/>
        <v>gone</v>
      </c>
      <c r="AV168" t="s">
        <v>915</v>
      </c>
      <c r="AW168" t="s">
        <v>978</v>
      </c>
      <c r="AX168" t="s">
        <v>872</v>
      </c>
      <c r="AZ168" t="str">
        <f t="shared" si="134"/>
        <v>gone</v>
      </c>
      <c r="BA168">
        <f t="shared" si="159"/>
        <v>164</v>
      </c>
      <c r="BB168" t="str">
        <f t="shared" si="160"/>
        <v>tétrahexahectocontagone</v>
      </c>
      <c r="BC168" t="s">
        <v>1097</v>
      </c>
      <c r="BE168">
        <f t="shared" si="154"/>
        <v>0</v>
      </c>
      <c r="BF168" t="str">
        <f t="shared" si="144"/>
        <v/>
      </c>
      <c r="BG168" t="str">
        <f t="shared" si="145"/>
        <v/>
      </c>
      <c r="BH168" t="str">
        <f t="shared" si="130"/>
        <v>tétrahexahectocontagone</v>
      </c>
      <c r="BI168" s="53" t="str">
        <f t="shared" si="137"/>
        <v xml:space="preserve">tétrahexahectocontagone ou </v>
      </c>
      <c r="BJ168" s="150">
        <f t="shared" si="155"/>
        <v>0</v>
      </c>
      <c r="BK168" s="146">
        <f t="shared" si="157"/>
        <v>164</v>
      </c>
      <c r="BL168" s="147" t="str">
        <f t="shared" si="146"/>
        <v/>
      </c>
      <c r="BM168" t="str">
        <f t="shared" si="147"/>
        <v/>
      </c>
      <c r="BN168" s="25" t="str">
        <f t="shared" si="148"/>
        <v/>
      </c>
      <c r="BO168" t="str">
        <f t="shared" si="149"/>
        <v>tétrahexahectocontagone</v>
      </c>
      <c r="BP168">
        <f t="shared" si="150"/>
        <v>2.1951219512195124</v>
      </c>
      <c r="BQ168" t="s">
        <v>989</v>
      </c>
      <c r="BR168" t="str">
        <f t="shared" si="151"/>
        <v>Polygone non régulier</v>
      </c>
      <c r="CF168" s="179" t="s">
        <v>982</v>
      </c>
      <c r="CG168" t="s">
        <v>982</v>
      </c>
      <c r="CH168" s="25" t="s">
        <v>982</v>
      </c>
      <c r="CI168" s="25"/>
      <c r="CJ168" s="147" t="s">
        <v>982</v>
      </c>
      <c r="CK168" t="s">
        <v>982</v>
      </c>
      <c r="DH168" s="157" t="s">
        <v>982</v>
      </c>
    </row>
    <row r="169" spans="25:112" ht="15.75" x14ac:dyDescent="0.25">
      <c r="Y169" s="15" t="s">
        <v>114</v>
      </c>
      <c r="Z169" t="str">
        <f t="shared" si="138"/>
        <v>×</v>
      </c>
      <c r="AA169">
        <f t="shared" si="135"/>
        <v>165</v>
      </c>
      <c r="AB169">
        <v>360</v>
      </c>
      <c r="AC169">
        <f t="shared" si="139"/>
        <v>2.1818181818181817</v>
      </c>
      <c r="AD169">
        <f t="shared" si="152"/>
        <v>2</v>
      </c>
      <c r="AE169">
        <f t="shared" si="140"/>
        <v>0.18181818181818166</v>
      </c>
      <c r="AF169" t="str">
        <f t="shared" si="153"/>
        <v>0,1818181</v>
      </c>
      <c r="AG169">
        <f t="shared" si="141"/>
        <v>2.1818181000000001</v>
      </c>
      <c r="AH169">
        <f t="shared" si="142"/>
        <v>1</v>
      </c>
      <c r="AI169">
        <f t="shared" si="143"/>
        <v>165</v>
      </c>
      <c r="AJ169" t="s">
        <v>866</v>
      </c>
      <c r="AK169" t="s">
        <v>875</v>
      </c>
      <c r="AL169" t="s">
        <v>877</v>
      </c>
      <c r="AN169" t="str">
        <f t="shared" si="129"/>
        <v>hecto</v>
      </c>
      <c r="AP169" t="s">
        <v>915</v>
      </c>
      <c r="AQ169" t="str">
        <f t="shared" si="133"/>
        <v>gone</v>
      </c>
      <c r="AV169" t="s">
        <v>915</v>
      </c>
      <c r="AW169" t="s">
        <v>978</v>
      </c>
      <c r="AX169" t="s">
        <v>875</v>
      </c>
      <c r="AZ169" t="str">
        <f t="shared" si="134"/>
        <v>gone</v>
      </c>
      <c r="BA169">
        <f t="shared" si="159"/>
        <v>165</v>
      </c>
      <c r="BB169" t="str">
        <f t="shared" si="160"/>
        <v>pentahexahectocontagone</v>
      </c>
      <c r="BC169" t="s">
        <v>1097</v>
      </c>
      <c r="BE169">
        <f t="shared" si="154"/>
        <v>0</v>
      </c>
      <c r="BF169" t="str">
        <f t="shared" si="144"/>
        <v/>
      </c>
      <c r="BG169" t="str">
        <f t="shared" si="145"/>
        <v/>
      </c>
      <c r="BH169" t="str">
        <f t="shared" si="130"/>
        <v>pentahexahectocontagone</v>
      </c>
      <c r="BI169" s="53" t="str">
        <f t="shared" si="137"/>
        <v xml:space="preserve">pentahexahectocontagone ou </v>
      </c>
      <c r="BJ169" s="150">
        <f t="shared" si="155"/>
        <v>0</v>
      </c>
      <c r="BK169" s="146">
        <f t="shared" si="157"/>
        <v>165</v>
      </c>
      <c r="BL169" s="147" t="str">
        <f t="shared" si="146"/>
        <v/>
      </c>
      <c r="BM169" t="str">
        <f t="shared" si="147"/>
        <v/>
      </c>
      <c r="BN169" s="25" t="str">
        <f t="shared" si="148"/>
        <v/>
      </c>
      <c r="BO169" t="str">
        <f t="shared" si="149"/>
        <v>pentahexahectocontagone</v>
      </c>
      <c r="BP169">
        <f t="shared" si="150"/>
        <v>2.1818181818181817</v>
      </c>
      <c r="BQ169" t="s">
        <v>989</v>
      </c>
      <c r="BR169" t="str">
        <f t="shared" si="151"/>
        <v>Polygone non régulier</v>
      </c>
      <c r="CF169" s="179" t="s">
        <v>982</v>
      </c>
      <c r="CG169" t="s">
        <v>982</v>
      </c>
      <c r="CH169" s="25" t="s">
        <v>982</v>
      </c>
      <c r="CI169" s="25"/>
      <c r="CJ169" s="147" t="s">
        <v>982</v>
      </c>
      <c r="CK169" t="s">
        <v>982</v>
      </c>
      <c r="DH169" s="157" t="s">
        <v>982</v>
      </c>
    </row>
    <row r="170" spans="25:112" ht="15.75" x14ac:dyDescent="0.25">
      <c r="Y170" s="15" t="s">
        <v>114</v>
      </c>
      <c r="Z170" t="str">
        <f t="shared" si="138"/>
        <v>×</v>
      </c>
      <c r="AA170">
        <f t="shared" si="135"/>
        <v>166</v>
      </c>
      <c r="AB170">
        <v>360</v>
      </c>
      <c r="AC170">
        <f t="shared" si="139"/>
        <v>2.1686746987951806</v>
      </c>
      <c r="AD170">
        <f t="shared" si="152"/>
        <v>2</v>
      </c>
      <c r="AE170">
        <f t="shared" si="140"/>
        <v>0.1686746987951806</v>
      </c>
      <c r="AF170" t="str">
        <f t="shared" si="153"/>
        <v>0,1686746</v>
      </c>
      <c r="AG170">
        <f t="shared" si="141"/>
        <v>2.1686746000000001</v>
      </c>
      <c r="AH170">
        <f t="shared" si="142"/>
        <v>1</v>
      </c>
      <c r="AI170">
        <f t="shared" si="143"/>
        <v>166</v>
      </c>
      <c r="AJ170" t="s">
        <v>866</v>
      </c>
      <c r="AK170" t="s">
        <v>877</v>
      </c>
      <c r="AL170" t="s">
        <v>877</v>
      </c>
      <c r="AN170" t="str">
        <f t="shared" ref="AN170:AN233" si="161">AN169</f>
        <v>hecto</v>
      </c>
      <c r="AP170" t="s">
        <v>915</v>
      </c>
      <c r="AQ170" t="str">
        <f t="shared" si="133"/>
        <v>gone</v>
      </c>
      <c r="AV170" t="s">
        <v>915</v>
      </c>
      <c r="AW170" t="s">
        <v>978</v>
      </c>
      <c r="AX170" t="s">
        <v>877</v>
      </c>
      <c r="AZ170" t="str">
        <f t="shared" si="134"/>
        <v>gone</v>
      </c>
      <c r="BA170">
        <f t="shared" si="159"/>
        <v>166</v>
      </c>
      <c r="BB170" t="str">
        <f t="shared" si="160"/>
        <v>hexahexahectocontagone</v>
      </c>
      <c r="BC170" t="s">
        <v>1097</v>
      </c>
      <c r="BE170">
        <f t="shared" si="154"/>
        <v>0</v>
      </c>
      <c r="BF170" t="str">
        <f t="shared" si="144"/>
        <v/>
      </c>
      <c r="BG170" t="str">
        <f t="shared" si="145"/>
        <v/>
      </c>
      <c r="BH170" t="str">
        <f t="shared" si="130"/>
        <v>hexahexahectocontagone</v>
      </c>
      <c r="BI170" s="53" t="str">
        <f t="shared" si="137"/>
        <v xml:space="preserve">hexahexahectocontagone ou </v>
      </c>
      <c r="BJ170" s="150">
        <f t="shared" si="155"/>
        <v>0</v>
      </c>
      <c r="BK170" s="146">
        <f t="shared" si="157"/>
        <v>166</v>
      </c>
      <c r="BL170" s="147" t="str">
        <f t="shared" si="146"/>
        <v/>
      </c>
      <c r="BM170" t="str">
        <f t="shared" si="147"/>
        <v/>
      </c>
      <c r="BN170" s="25" t="str">
        <f t="shared" si="148"/>
        <v/>
      </c>
      <c r="BO170" t="str">
        <f t="shared" si="149"/>
        <v>hexahexahectocontagone</v>
      </c>
      <c r="BP170">
        <f t="shared" si="150"/>
        <v>2.1686746987951806</v>
      </c>
      <c r="BQ170" t="s">
        <v>989</v>
      </c>
      <c r="BR170" t="str">
        <f t="shared" si="151"/>
        <v>Polygone non régulier</v>
      </c>
      <c r="CF170" s="179" t="s">
        <v>982</v>
      </c>
      <c r="CG170" t="s">
        <v>982</v>
      </c>
      <c r="CH170" s="25" t="s">
        <v>982</v>
      </c>
      <c r="CI170" s="25"/>
      <c r="CJ170" s="147" t="s">
        <v>982</v>
      </c>
      <c r="CK170" t="s">
        <v>982</v>
      </c>
      <c r="DH170" s="157" t="s">
        <v>982</v>
      </c>
    </row>
    <row r="171" spans="25:112" ht="15.75" x14ac:dyDescent="0.25">
      <c r="Y171" s="15" t="s">
        <v>114</v>
      </c>
      <c r="Z171" t="str">
        <f t="shared" si="138"/>
        <v>×</v>
      </c>
      <c r="AA171">
        <f t="shared" si="135"/>
        <v>167</v>
      </c>
      <c r="AB171">
        <v>360</v>
      </c>
      <c r="AC171">
        <f t="shared" si="139"/>
        <v>2.1556886227544911</v>
      </c>
      <c r="AD171">
        <f t="shared" si="152"/>
        <v>2</v>
      </c>
      <c r="AE171">
        <f t="shared" si="140"/>
        <v>0.15568862275449113</v>
      </c>
      <c r="AF171" t="str">
        <f t="shared" si="153"/>
        <v>0,1556886</v>
      </c>
      <c r="AG171">
        <f t="shared" si="141"/>
        <v>2.1556886</v>
      </c>
      <c r="AH171">
        <f t="shared" si="142"/>
        <v>1</v>
      </c>
      <c r="AI171">
        <f t="shared" si="143"/>
        <v>167</v>
      </c>
      <c r="AJ171" t="s">
        <v>866</v>
      </c>
      <c r="AK171" t="s">
        <v>879</v>
      </c>
      <c r="AL171" t="s">
        <v>877</v>
      </c>
      <c r="AN171" t="str">
        <f t="shared" si="161"/>
        <v>hecto</v>
      </c>
      <c r="AP171" t="s">
        <v>915</v>
      </c>
      <c r="AQ171" t="str">
        <f t="shared" si="133"/>
        <v>gone</v>
      </c>
      <c r="AV171" t="s">
        <v>915</v>
      </c>
      <c r="AW171" t="s">
        <v>978</v>
      </c>
      <c r="AX171" t="s">
        <v>879</v>
      </c>
      <c r="AZ171" t="str">
        <f t="shared" si="134"/>
        <v>gone</v>
      </c>
      <c r="BA171">
        <f t="shared" si="159"/>
        <v>167</v>
      </c>
      <c r="BB171" t="str">
        <f t="shared" si="160"/>
        <v>heptahexahectocontagone</v>
      </c>
      <c r="BC171" t="s">
        <v>1097</v>
      </c>
      <c r="BE171">
        <f t="shared" si="154"/>
        <v>0</v>
      </c>
      <c r="BF171" t="str">
        <f t="shared" si="144"/>
        <v/>
      </c>
      <c r="BG171" t="str">
        <f t="shared" si="145"/>
        <v/>
      </c>
      <c r="BH171" t="str">
        <f t="shared" si="130"/>
        <v>heptahexahectocontagone</v>
      </c>
      <c r="BI171" s="53" t="str">
        <f t="shared" si="137"/>
        <v xml:space="preserve">heptahexahectocontagone ou </v>
      </c>
      <c r="BJ171" s="150">
        <f t="shared" si="155"/>
        <v>0</v>
      </c>
      <c r="BK171" s="146">
        <f t="shared" si="157"/>
        <v>167</v>
      </c>
      <c r="BL171" s="147" t="str">
        <f t="shared" si="146"/>
        <v/>
      </c>
      <c r="BM171" t="str">
        <f t="shared" si="147"/>
        <v/>
      </c>
      <c r="BN171" s="25" t="str">
        <f t="shared" si="148"/>
        <v/>
      </c>
      <c r="BO171" t="str">
        <f t="shared" si="149"/>
        <v>heptahexahectocontagone</v>
      </c>
      <c r="BP171">
        <f t="shared" si="150"/>
        <v>2.1556886227544911</v>
      </c>
      <c r="BQ171" t="s">
        <v>989</v>
      </c>
      <c r="BR171" t="str">
        <f t="shared" si="151"/>
        <v>Polygone non régulier</v>
      </c>
      <c r="CF171" s="179" t="s">
        <v>982</v>
      </c>
      <c r="CG171" t="s">
        <v>982</v>
      </c>
      <c r="CH171" s="25" t="s">
        <v>982</v>
      </c>
      <c r="CI171" s="25"/>
      <c r="CJ171" s="147" t="s">
        <v>982</v>
      </c>
      <c r="CK171" t="s">
        <v>982</v>
      </c>
      <c r="DH171" s="157" t="s">
        <v>982</v>
      </c>
    </row>
    <row r="172" spans="25:112" ht="15.75" x14ac:dyDescent="0.25">
      <c r="Y172" s="15" t="s">
        <v>114</v>
      </c>
      <c r="Z172" t="str">
        <f t="shared" si="138"/>
        <v>×</v>
      </c>
      <c r="AA172">
        <f t="shared" si="135"/>
        <v>168</v>
      </c>
      <c r="AB172">
        <v>360</v>
      </c>
      <c r="AC172">
        <f t="shared" si="139"/>
        <v>2.1428571428571428</v>
      </c>
      <c r="AD172">
        <f t="shared" si="152"/>
        <v>2</v>
      </c>
      <c r="AE172">
        <f t="shared" si="140"/>
        <v>0.14285714285714279</v>
      </c>
      <c r="AF172" t="str">
        <f t="shared" si="153"/>
        <v>0,1428571</v>
      </c>
      <c r="AG172">
        <f t="shared" si="141"/>
        <v>2.1428571000000001</v>
      </c>
      <c r="AH172">
        <f t="shared" si="142"/>
        <v>1</v>
      </c>
      <c r="AI172">
        <f t="shared" si="143"/>
        <v>168</v>
      </c>
      <c r="AJ172" t="s">
        <v>866</v>
      </c>
      <c r="AK172" t="s">
        <v>898</v>
      </c>
      <c r="AL172" t="s">
        <v>877</v>
      </c>
      <c r="AN172" t="str">
        <f t="shared" si="161"/>
        <v>hecto</v>
      </c>
      <c r="AP172" t="s">
        <v>915</v>
      </c>
      <c r="AQ172" t="str">
        <f t="shared" si="133"/>
        <v>gone</v>
      </c>
      <c r="AV172" t="s">
        <v>915</v>
      </c>
      <c r="AW172" t="s">
        <v>978</v>
      </c>
      <c r="AX172" t="s">
        <v>898</v>
      </c>
      <c r="AZ172" t="str">
        <f t="shared" si="134"/>
        <v>gone</v>
      </c>
      <c r="BA172">
        <f t="shared" si="159"/>
        <v>168</v>
      </c>
      <c r="BB172" t="str">
        <f t="shared" si="160"/>
        <v>octahexahectocontagone</v>
      </c>
      <c r="BC172" t="s">
        <v>1097</v>
      </c>
      <c r="BE172">
        <f t="shared" si="154"/>
        <v>0</v>
      </c>
      <c r="BF172" t="str">
        <f t="shared" si="144"/>
        <v/>
      </c>
      <c r="BG172" t="str">
        <f t="shared" si="145"/>
        <v/>
      </c>
      <c r="BH172" t="str">
        <f t="shared" ref="BH172:BH235" si="162">BB172</f>
        <v>octahexahectocontagone</v>
      </c>
      <c r="BI172" s="53" t="str">
        <f t="shared" si="137"/>
        <v xml:space="preserve">octahexahectocontagone ou </v>
      </c>
      <c r="BJ172" s="150">
        <f t="shared" si="155"/>
        <v>0</v>
      </c>
      <c r="BK172" s="146">
        <f t="shared" si="157"/>
        <v>168</v>
      </c>
      <c r="BL172" s="147" t="str">
        <f t="shared" si="146"/>
        <v/>
      </c>
      <c r="BM172" t="str">
        <f t="shared" si="147"/>
        <v/>
      </c>
      <c r="BN172" s="25" t="str">
        <f t="shared" si="148"/>
        <v/>
      </c>
      <c r="BO172" t="str">
        <f t="shared" si="149"/>
        <v>octahexahectocontagone</v>
      </c>
      <c r="BP172">
        <f t="shared" si="150"/>
        <v>2.1428571428571428</v>
      </c>
      <c r="BQ172" t="s">
        <v>989</v>
      </c>
      <c r="BR172" t="str">
        <f t="shared" si="151"/>
        <v>Polygone non régulier</v>
      </c>
      <c r="CF172" s="179" t="s">
        <v>982</v>
      </c>
      <c r="CG172" t="s">
        <v>982</v>
      </c>
      <c r="CH172" s="25" t="s">
        <v>982</v>
      </c>
      <c r="CI172" s="25"/>
      <c r="CJ172" s="147" t="s">
        <v>982</v>
      </c>
      <c r="CK172" t="s">
        <v>982</v>
      </c>
      <c r="DH172" s="157" t="s">
        <v>982</v>
      </c>
    </row>
    <row r="173" spans="25:112" ht="15.75" x14ac:dyDescent="0.25">
      <c r="Y173" s="15" t="s">
        <v>114</v>
      </c>
      <c r="Z173" t="str">
        <f t="shared" si="138"/>
        <v>×</v>
      </c>
      <c r="AA173">
        <f t="shared" si="135"/>
        <v>169</v>
      </c>
      <c r="AB173">
        <v>360</v>
      </c>
      <c r="AC173">
        <f t="shared" si="139"/>
        <v>2.1301775147928996</v>
      </c>
      <c r="AD173">
        <f t="shared" si="152"/>
        <v>2</v>
      </c>
      <c r="AE173">
        <f t="shared" si="140"/>
        <v>0.13017751479289963</v>
      </c>
      <c r="AF173" t="str">
        <f t="shared" si="153"/>
        <v>0,1301775</v>
      </c>
      <c r="AG173">
        <f t="shared" si="141"/>
        <v>2.1301774999999998</v>
      </c>
      <c r="AH173">
        <f t="shared" si="142"/>
        <v>1</v>
      </c>
      <c r="AI173">
        <f t="shared" si="143"/>
        <v>169</v>
      </c>
      <c r="AJ173" t="s">
        <v>866</v>
      </c>
      <c r="AK173" t="s">
        <v>883</v>
      </c>
      <c r="AL173" t="s">
        <v>877</v>
      </c>
      <c r="AN173" t="str">
        <f t="shared" si="161"/>
        <v>hecto</v>
      </c>
      <c r="AP173" t="s">
        <v>915</v>
      </c>
      <c r="AQ173" t="str">
        <f t="shared" si="133"/>
        <v>gone</v>
      </c>
      <c r="AV173" t="s">
        <v>915</v>
      </c>
      <c r="AW173" t="s">
        <v>978</v>
      </c>
      <c r="AX173" t="s">
        <v>883</v>
      </c>
      <c r="AZ173" t="str">
        <f t="shared" si="134"/>
        <v>gone</v>
      </c>
      <c r="BA173">
        <f t="shared" si="159"/>
        <v>169</v>
      </c>
      <c r="BB173" t="str">
        <f t="shared" si="160"/>
        <v>ennéahexahectocontagone</v>
      </c>
      <c r="BC173" t="s">
        <v>1097</v>
      </c>
      <c r="BE173">
        <f t="shared" si="154"/>
        <v>0</v>
      </c>
      <c r="BF173" t="str">
        <f t="shared" si="144"/>
        <v/>
      </c>
      <c r="BG173" t="str">
        <f t="shared" si="145"/>
        <v/>
      </c>
      <c r="BH173" t="str">
        <f t="shared" si="162"/>
        <v>ennéahexahectocontagone</v>
      </c>
      <c r="BI173" s="53" t="str">
        <f t="shared" si="137"/>
        <v xml:space="preserve">ennéahexahectocontagone ou </v>
      </c>
      <c r="BJ173" s="150">
        <f t="shared" si="155"/>
        <v>0</v>
      </c>
      <c r="BK173" s="146">
        <f t="shared" si="157"/>
        <v>169</v>
      </c>
      <c r="BL173" s="147" t="str">
        <f t="shared" si="146"/>
        <v/>
      </c>
      <c r="BM173" t="str">
        <f t="shared" si="147"/>
        <v/>
      </c>
      <c r="BN173" s="25" t="str">
        <f t="shared" si="148"/>
        <v/>
      </c>
      <c r="BO173" t="str">
        <f t="shared" si="149"/>
        <v>ennéahexahectocontagone</v>
      </c>
      <c r="BP173">
        <f t="shared" si="150"/>
        <v>2.1301775147928996</v>
      </c>
      <c r="BQ173" t="s">
        <v>989</v>
      </c>
      <c r="BR173" t="str">
        <f t="shared" si="151"/>
        <v>Polygone non régulier</v>
      </c>
      <c r="CF173" s="179" t="s">
        <v>982</v>
      </c>
      <c r="CG173" t="s">
        <v>982</v>
      </c>
      <c r="CH173" s="25" t="s">
        <v>982</v>
      </c>
      <c r="CI173" s="25"/>
      <c r="CJ173" s="147" t="s">
        <v>982</v>
      </c>
      <c r="CK173" t="s">
        <v>982</v>
      </c>
      <c r="DH173" s="157" t="s">
        <v>982</v>
      </c>
    </row>
    <row r="174" spans="25:112" ht="15.75" x14ac:dyDescent="0.25">
      <c r="Y174" s="15" t="s">
        <v>114</v>
      </c>
      <c r="Z174" t="str">
        <f t="shared" si="138"/>
        <v>×</v>
      </c>
      <c r="AA174">
        <f t="shared" si="135"/>
        <v>170</v>
      </c>
      <c r="AB174">
        <v>360</v>
      </c>
      <c r="AC174">
        <f t="shared" si="139"/>
        <v>2.1176470588235294</v>
      </c>
      <c r="AD174">
        <f t="shared" si="152"/>
        <v>2</v>
      </c>
      <c r="AE174">
        <f t="shared" si="140"/>
        <v>0.11764705882352944</v>
      </c>
      <c r="AF174" t="str">
        <f t="shared" si="153"/>
        <v>0,1176470</v>
      </c>
      <c r="AG174">
        <f t="shared" si="141"/>
        <v>2.1176469999999998</v>
      </c>
      <c r="AH174">
        <f t="shared" si="142"/>
        <v>1</v>
      </c>
      <c r="AI174">
        <f t="shared" si="143"/>
        <v>170</v>
      </c>
      <c r="AJ174" t="s">
        <v>866</v>
      </c>
      <c r="AL174" t="s">
        <v>879</v>
      </c>
      <c r="AN174" t="str">
        <f t="shared" si="161"/>
        <v>hecto</v>
      </c>
      <c r="AP174" t="s">
        <v>915</v>
      </c>
      <c r="AQ174" t="str">
        <f t="shared" si="133"/>
        <v>gone</v>
      </c>
      <c r="AV174" t="s">
        <v>915</v>
      </c>
      <c r="AW174" t="s">
        <v>978</v>
      </c>
      <c r="AZ174" t="str">
        <f t="shared" si="134"/>
        <v>gone</v>
      </c>
      <c r="BA174">
        <f t="shared" si="159"/>
        <v>170</v>
      </c>
      <c r="BB174" t="str">
        <f t="shared" si="160"/>
        <v>heptahectocontagone</v>
      </c>
      <c r="BC174" t="s">
        <v>1097</v>
      </c>
      <c r="BE174">
        <f t="shared" si="154"/>
        <v>0</v>
      </c>
      <c r="BF174" t="str">
        <f t="shared" si="144"/>
        <v/>
      </c>
      <c r="BG174" t="str">
        <f t="shared" si="145"/>
        <v/>
      </c>
      <c r="BH174" t="str">
        <f t="shared" si="162"/>
        <v>heptahectocontagone</v>
      </c>
      <c r="BI174" s="53" t="str">
        <f t="shared" si="137"/>
        <v xml:space="preserve">heptahectocontagone ou </v>
      </c>
      <c r="BJ174" s="150">
        <f t="shared" si="155"/>
        <v>0</v>
      </c>
      <c r="BK174" s="146">
        <f t="shared" si="157"/>
        <v>170</v>
      </c>
      <c r="BL174" s="147" t="str">
        <f t="shared" si="146"/>
        <v/>
      </c>
      <c r="BM174" t="str">
        <f t="shared" si="147"/>
        <v/>
      </c>
      <c r="BN174" s="25" t="str">
        <f t="shared" si="148"/>
        <v/>
      </c>
      <c r="BO174" t="str">
        <f t="shared" si="149"/>
        <v>heptahectocontagone</v>
      </c>
      <c r="BP174">
        <f t="shared" si="150"/>
        <v>2.1176470588235294</v>
      </c>
      <c r="BQ174" t="s">
        <v>989</v>
      </c>
      <c r="BR174" t="str">
        <f t="shared" si="151"/>
        <v>Polygone non régulier</v>
      </c>
      <c r="CF174" s="179" t="s">
        <v>982</v>
      </c>
      <c r="CG174" t="s">
        <v>982</v>
      </c>
      <c r="CH174" s="25" t="s">
        <v>982</v>
      </c>
      <c r="CI174" s="25"/>
      <c r="CJ174" s="147" t="s">
        <v>982</v>
      </c>
      <c r="CK174" t="s">
        <v>982</v>
      </c>
      <c r="DH174" s="157" t="s">
        <v>982</v>
      </c>
    </row>
    <row r="175" spans="25:112" ht="15.75" x14ac:dyDescent="0.25">
      <c r="Y175" s="15" t="s">
        <v>114</v>
      </c>
      <c r="Z175" t="str">
        <f t="shared" si="138"/>
        <v>×</v>
      </c>
      <c r="AA175">
        <f t="shared" si="135"/>
        <v>171</v>
      </c>
      <c r="AB175">
        <v>360</v>
      </c>
      <c r="AC175">
        <f t="shared" si="139"/>
        <v>2.1052631578947367</v>
      </c>
      <c r="AD175">
        <f t="shared" si="152"/>
        <v>2</v>
      </c>
      <c r="AE175">
        <f t="shared" si="140"/>
        <v>0.10526315789473673</v>
      </c>
      <c r="AF175" t="str">
        <f t="shared" si="153"/>
        <v>0,1052631</v>
      </c>
      <c r="AG175">
        <f t="shared" si="141"/>
        <v>2.1052631000000002</v>
      </c>
      <c r="AH175">
        <f t="shared" si="142"/>
        <v>1</v>
      </c>
      <c r="AI175">
        <f t="shared" si="143"/>
        <v>171</v>
      </c>
      <c r="AJ175" t="s">
        <v>866</v>
      </c>
      <c r="AK175" t="s">
        <v>888</v>
      </c>
      <c r="AL175" t="s">
        <v>879</v>
      </c>
      <c r="AN175" t="str">
        <f t="shared" si="161"/>
        <v>hecto</v>
      </c>
      <c r="AP175" t="s">
        <v>915</v>
      </c>
      <c r="AQ175" t="str">
        <f t="shared" si="133"/>
        <v>gone</v>
      </c>
      <c r="AV175" t="s">
        <v>915</v>
      </c>
      <c r="AW175" t="s">
        <v>978</v>
      </c>
      <c r="AX175" t="s">
        <v>888</v>
      </c>
      <c r="AZ175" t="str">
        <f t="shared" si="134"/>
        <v>gone</v>
      </c>
      <c r="BA175">
        <f t="shared" si="159"/>
        <v>171</v>
      </c>
      <c r="BB175" t="str">
        <f t="shared" si="160"/>
        <v>henheptahectocontagone</v>
      </c>
      <c r="BC175" t="s">
        <v>1097</v>
      </c>
      <c r="BE175">
        <f t="shared" si="154"/>
        <v>0</v>
      </c>
      <c r="BF175" t="str">
        <f t="shared" si="144"/>
        <v/>
      </c>
      <c r="BG175" t="str">
        <f t="shared" si="145"/>
        <v/>
      </c>
      <c r="BH175" t="str">
        <f t="shared" si="162"/>
        <v>henheptahectocontagone</v>
      </c>
      <c r="BI175" s="53" t="str">
        <f t="shared" si="137"/>
        <v xml:space="preserve">henheptahectocontagone ou </v>
      </c>
      <c r="BJ175" s="150">
        <f t="shared" si="155"/>
        <v>0</v>
      </c>
      <c r="BK175" s="146">
        <f t="shared" si="157"/>
        <v>171</v>
      </c>
      <c r="BL175" s="147" t="str">
        <f t="shared" si="146"/>
        <v/>
      </c>
      <c r="BM175" t="str">
        <f t="shared" si="147"/>
        <v/>
      </c>
      <c r="BN175" s="25" t="str">
        <f t="shared" si="148"/>
        <v/>
      </c>
      <c r="BO175" t="str">
        <f t="shared" si="149"/>
        <v>henheptahectocontagone</v>
      </c>
      <c r="BP175">
        <f t="shared" si="150"/>
        <v>2.1052631578947367</v>
      </c>
      <c r="BQ175" t="s">
        <v>989</v>
      </c>
      <c r="BR175" t="str">
        <f t="shared" si="151"/>
        <v>Polygone non régulier</v>
      </c>
      <c r="CF175" s="179" t="s">
        <v>982</v>
      </c>
      <c r="CG175" t="s">
        <v>982</v>
      </c>
      <c r="CH175" s="25" t="s">
        <v>982</v>
      </c>
      <c r="CI175" s="25"/>
      <c r="CJ175" s="147" t="s">
        <v>982</v>
      </c>
      <c r="CK175" t="s">
        <v>982</v>
      </c>
      <c r="DH175" s="157" t="s">
        <v>982</v>
      </c>
    </row>
    <row r="176" spans="25:112" ht="15.75" x14ac:dyDescent="0.25">
      <c r="Y176" s="15" t="s">
        <v>114</v>
      </c>
      <c r="Z176" t="str">
        <f t="shared" si="138"/>
        <v>×</v>
      </c>
      <c r="AA176">
        <f t="shared" si="135"/>
        <v>172</v>
      </c>
      <c r="AB176">
        <v>360</v>
      </c>
      <c r="AC176">
        <f t="shared" si="139"/>
        <v>2.0930232558139537</v>
      </c>
      <c r="AD176">
        <f t="shared" si="152"/>
        <v>2</v>
      </c>
      <c r="AE176">
        <f t="shared" si="140"/>
        <v>9.3023255813953654E-2</v>
      </c>
      <c r="AF176" t="str">
        <f t="shared" si="153"/>
        <v>0,0930232</v>
      </c>
      <c r="AG176">
        <f t="shared" si="141"/>
        <v>2.0930232000000002</v>
      </c>
      <c r="AH176">
        <f t="shared" si="142"/>
        <v>1</v>
      </c>
      <c r="AI176">
        <f t="shared" si="143"/>
        <v>172</v>
      </c>
      <c r="AJ176" t="s">
        <v>866</v>
      </c>
      <c r="AK176" t="s">
        <v>890</v>
      </c>
      <c r="AL176" t="s">
        <v>879</v>
      </c>
      <c r="AN176" t="str">
        <f t="shared" si="161"/>
        <v>hecto</v>
      </c>
      <c r="AP176" t="s">
        <v>915</v>
      </c>
      <c r="AQ176" t="str">
        <f t="shared" si="133"/>
        <v>gone</v>
      </c>
      <c r="AV176" t="s">
        <v>915</v>
      </c>
      <c r="AW176" t="s">
        <v>978</v>
      </c>
      <c r="AX176" t="s">
        <v>890</v>
      </c>
      <c r="AZ176" t="str">
        <f t="shared" si="134"/>
        <v>gone</v>
      </c>
      <c r="BA176">
        <f t="shared" si="159"/>
        <v>172</v>
      </c>
      <c r="BB176" t="str">
        <f t="shared" si="160"/>
        <v>doheptahectocontagone</v>
      </c>
      <c r="BC176" t="s">
        <v>1097</v>
      </c>
      <c r="BE176">
        <f t="shared" si="154"/>
        <v>0</v>
      </c>
      <c r="BF176" t="str">
        <f t="shared" si="144"/>
        <v/>
      </c>
      <c r="BG176" t="str">
        <f t="shared" si="145"/>
        <v/>
      </c>
      <c r="BH176" t="str">
        <f t="shared" si="162"/>
        <v>doheptahectocontagone</v>
      </c>
      <c r="BI176" s="53" t="str">
        <f t="shared" si="137"/>
        <v xml:space="preserve">doheptahectocontagone ou </v>
      </c>
      <c r="BJ176" s="150">
        <f t="shared" si="155"/>
        <v>0</v>
      </c>
      <c r="BK176" s="146">
        <f t="shared" si="157"/>
        <v>172</v>
      </c>
      <c r="BL176" s="147" t="str">
        <f t="shared" si="146"/>
        <v/>
      </c>
      <c r="BM176" t="str">
        <f t="shared" si="147"/>
        <v/>
      </c>
      <c r="BN176" s="25" t="str">
        <f t="shared" si="148"/>
        <v/>
      </c>
      <c r="BO176" t="str">
        <f t="shared" si="149"/>
        <v>doheptahectocontagone</v>
      </c>
      <c r="BP176">
        <f t="shared" si="150"/>
        <v>2.0930232558139537</v>
      </c>
      <c r="BQ176" t="s">
        <v>989</v>
      </c>
      <c r="BR176" t="str">
        <f t="shared" si="151"/>
        <v>Polygone non régulier</v>
      </c>
      <c r="CF176" s="179" t="s">
        <v>982</v>
      </c>
      <c r="CG176" t="s">
        <v>982</v>
      </c>
      <c r="CH176" s="25" t="s">
        <v>982</v>
      </c>
      <c r="CI176" s="25"/>
      <c r="CJ176" s="147" t="s">
        <v>982</v>
      </c>
      <c r="CK176" t="s">
        <v>982</v>
      </c>
      <c r="DH176" s="157" t="s">
        <v>982</v>
      </c>
    </row>
    <row r="177" spans="25:112" ht="15.75" x14ac:dyDescent="0.25">
      <c r="Y177" s="15" t="s">
        <v>114</v>
      </c>
      <c r="Z177" t="str">
        <f t="shared" si="138"/>
        <v>×</v>
      </c>
      <c r="AA177">
        <f t="shared" si="135"/>
        <v>173</v>
      </c>
      <c r="AB177">
        <v>360</v>
      </c>
      <c r="AC177">
        <f t="shared" si="139"/>
        <v>2.0809248554913293</v>
      </c>
      <c r="AD177">
        <f t="shared" si="152"/>
        <v>2</v>
      </c>
      <c r="AE177">
        <f t="shared" si="140"/>
        <v>8.0924855491329328E-2</v>
      </c>
      <c r="AF177" t="str">
        <f t="shared" si="153"/>
        <v>0,0809248</v>
      </c>
      <c r="AG177">
        <f t="shared" si="141"/>
        <v>2.0809248</v>
      </c>
      <c r="AH177">
        <f t="shared" si="142"/>
        <v>1</v>
      </c>
      <c r="AI177">
        <f t="shared" si="143"/>
        <v>173</v>
      </c>
      <c r="AJ177" t="s">
        <v>866</v>
      </c>
      <c r="AK177" t="s">
        <v>869</v>
      </c>
      <c r="AL177" t="s">
        <v>879</v>
      </c>
      <c r="AN177" t="str">
        <f t="shared" si="161"/>
        <v>hecto</v>
      </c>
      <c r="AP177" t="s">
        <v>915</v>
      </c>
      <c r="AQ177" t="str">
        <f t="shared" si="133"/>
        <v>gone</v>
      </c>
      <c r="AV177" t="s">
        <v>915</v>
      </c>
      <c r="AW177" t="s">
        <v>978</v>
      </c>
      <c r="AX177" t="s">
        <v>869</v>
      </c>
      <c r="AZ177" t="str">
        <f t="shared" si="134"/>
        <v>gone</v>
      </c>
      <c r="BA177">
        <f t="shared" si="159"/>
        <v>173</v>
      </c>
      <c r="BB177" t="str">
        <f t="shared" si="160"/>
        <v>triheptahectocontagone</v>
      </c>
      <c r="BC177" t="s">
        <v>1097</v>
      </c>
      <c r="BE177">
        <f t="shared" si="154"/>
        <v>0</v>
      </c>
      <c r="BF177" t="str">
        <f t="shared" si="144"/>
        <v/>
      </c>
      <c r="BG177" t="str">
        <f t="shared" si="145"/>
        <v/>
      </c>
      <c r="BH177" t="str">
        <f t="shared" si="162"/>
        <v>triheptahectocontagone</v>
      </c>
      <c r="BI177" s="53" t="str">
        <f t="shared" si="137"/>
        <v xml:space="preserve">triheptahectocontagone ou </v>
      </c>
      <c r="BJ177" s="150">
        <f t="shared" si="155"/>
        <v>0</v>
      </c>
      <c r="BK177" s="146">
        <f t="shared" si="157"/>
        <v>173</v>
      </c>
      <c r="BL177" s="147" t="str">
        <f t="shared" si="146"/>
        <v/>
      </c>
      <c r="BM177" t="str">
        <f t="shared" si="147"/>
        <v/>
      </c>
      <c r="BN177" s="25" t="str">
        <f t="shared" si="148"/>
        <v/>
      </c>
      <c r="BO177" t="str">
        <f t="shared" si="149"/>
        <v>triheptahectocontagone</v>
      </c>
      <c r="BP177">
        <f t="shared" si="150"/>
        <v>2.0809248554913293</v>
      </c>
      <c r="BQ177" t="s">
        <v>989</v>
      </c>
      <c r="BR177" t="str">
        <f t="shared" si="151"/>
        <v>Polygone non régulier</v>
      </c>
      <c r="CF177" s="179" t="s">
        <v>982</v>
      </c>
      <c r="CG177" t="s">
        <v>982</v>
      </c>
      <c r="CH177" s="25" t="s">
        <v>982</v>
      </c>
      <c r="CI177" s="25"/>
      <c r="CJ177" s="147" t="s">
        <v>982</v>
      </c>
      <c r="CK177" t="s">
        <v>982</v>
      </c>
      <c r="DH177" s="157" t="s">
        <v>982</v>
      </c>
    </row>
    <row r="178" spans="25:112" ht="15.75" x14ac:dyDescent="0.25">
      <c r="Y178" s="15" t="s">
        <v>114</v>
      </c>
      <c r="Z178" t="str">
        <f t="shared" si="138"/>
        <v>×</v>
      </c>
      <c r="AA178">
        <f t="shared" si="135"/>
        <v>174</v>
      </c>
      <c r="AB178">
        <v>360</v>
      </c>
      <c r="AC178">
        <f t="shared" si="139"/>
        <v>2.0689655172413794</v>
      </c>
      <c r="AD178">
        <f t="shared" si="152"/>
        <v>2</v>
      </c>
      <c r="AE178">
        <f t="shared" si="140"/>
        <v>6.8965517241379448E-2</v>
      </c>
      <c r="AF178" t="str">
        <f t="shared" si="153"/>
        <v>0,0689655</v>
      </c>
      <c r="AG178">
        <f t="shared" si="141"/>
        <v>2.0689655</v>
      </c>
      <c r="AH178">
        <f t="shared" si="142"/>
        <v>1</v>
      </c>
      <c r="AI178">
        <f t="shared" si="143"/>
        <v>174</v>
      </c>
      <c r="AJ178" t="s">
        <v>866</v>
      </c>
      <c r="AK178" t="s">
        <v>872</v>
      </c>
      <c r="AL178" t="s">
        <v>879</v>
      </c>
      <c r="AN178" t="str">
        <f t="shared" si="161"/>
        <v>hecto</v>
      </c>
      <c r="AP178" t="s">
        <v>915</v>
      </c>
      <c r="AQ178" t="str">
        <f t="shared" si="133"/>
        <v>gone</v>
      </c>
      <c r="AV178" t="s">
        <v>915</v>
      </c>
      <c r="AW178" t="s">
        <v>978</v>
      </c>
      <c r="AX178" t="s">
        <v>872</v>
      </c>
      <c r="AZ178" t="str">
        <f t="shared" si="134"/>
        <v>gone</v>
      </c>
      <c r="BA178">
        <f t="shared" si="159"/>
        <v>174</v>
      </c>
      <c r="BB178" t="str">
        <f t="shared" si="160"/>
        <v>tétraheptahectocontagone</v>
      </c>
      <c r="BC178" t="s">
        <v>1097</v>
      </c>
      <c r="BE178">
        <f t="shared" si="154"/>
        <v>0</v>
      </c>
      <c r="BF178" t="str">
        <f t="shared" si="144"/>
        <v/>
      </c>
      <c r="BG178" t="str">
        <f t="shared" si="145"/>
        <v/>
      </c>
      <c r="BH178" t="str">
        <f t="shared" si="162"/>
        <v>tétraheptahectocontagone</v>
      </c>
      <c r="BI178" s="53" t="str">
        <f t="shared" si="137"/>
        <v xml:space="preserve">tétraheptahectocontagone ou </v>
      </c>
      <c r="BJ178" s="150">
        <f t="shared" si="155"/>
        <v>0</v>
      </c>
      <c r="BK178" s="146">
        <f t="shared" si="157"/>
        <v>174</v>
      </c>
      <c r="BL178" s="147" t="str">
        <f t="shared" si="146"/>
        <v/>
      </c>
      <c r="BM178" t="str">
        <f t="shared" si="147"/>
        <v/>
      </c>
      <c r="BN178" s="25" t="str">
        <f t="shared" si="148"/>
        <v/>
      </c>
      <c r="BO178" t="str">
        <f t="shared" si="149"/>
        <v>tétraheptahectocontagone</v>
      </c>
      <c r="BP178">
        <f t="shared" si="150"/>
        <v>2.0689655172413794</v>
      </c>
      <c r="BQ178" t="s">
        <v>989</v>
      </c>
      <c r="BR178" t="str">
        <f t="shared" si="151"/>
        <v>Polygone non régulier</v>
      </c>
      <c r="CF178" s="179" t="s">
        <v>982</v>
      </c>
      <c r="CG178" t="s">
        <v>982</v>
      </c>
      <c r="CH178" s="25" t="s">
        <v>982</v>
      </c>
      <c r="CI178" s="25"/>
      <c r="CJ178" s="147" t="s">
        <v>982</v>
      </c>
      <c r="CK178" t="s">
        <v>982</v>
      </c>
      <c r="DH178" s="157" t="s">
        <v>982</v>
      </c>
    </row>
    <row r="179" spans="25:112" ht="15.75" x14ac:dyDescent="0.25">
      <c r="Y179" s="15" t="s">
        <v>114</v>
      </c>
      <c r="Z179" t="str">
        <f t="shared" si="138"/>
        <v>×</v>
      </c>
      <c r="AA179">
        <f t="shared" si="135"/>
        <v>175</v>
      </c>
      <c r="AB179">
        <v>360</v>
      </c>
      <c r="AC179">
        <f t="shared" si="139"/>
        <v>2.0571428571428569</v>
      </c>
      <c r="AD179">
        <f t="shared" si="152"/>
        <v>2</v>
      </c>
      <c r="AE179">
        <f t="shared" si="140"/>
        <v>5.714285714285694E-2</v>
      </c>
      <c r="AF179" t="str">
        <f t="shared" si="153"/>
        <v>0,0571428</v>
      </c>
      <c r="AG179">
        <f t="shared" si="141"/>
        <v>2.0571427999999998</v>
      </c>
      <c r="AH179">
        <f t="shared" si="142"/>
        <v>1</v>
      </c>
      <c r="AI179">
        <f t="shared" si="143"/>
        <v>175</v>
      </c>
      <c r="AJ179" t="s">
        <v>866</v>
      </c>
      <c r="AK179" t="s">
        <v>875</v>
      </c>
      <c r="AL179" t="s">
        <v>879</v>
      </c>
      <c r="AN179" t="str">
        <f t="shared" si="161"/>
        <v>hecto</v>
      </c>
      <c r="AP179" t="s">
        <v>915</v>
      </c>
      <c r="AQ179" t="str">
        <f t="shared" si="133"/>
        <v>gone</v>
      </c>
      <c r="AV179" t="s">
        <v>915</v>
      </c>
      <c r="AW179" t="s">
        <v>978</v>
      </c>
      <c r="AX179" t="s">
        <v>875</v>
      </c>
      <c r="AZ179" t="str">
        <f t="shared" si="134"/>
        <v>gone</v>
      </c>
      <c r="BA179">
        <f t="shared" si="159"/>
        <v>175</v>
      </c>
      <c r="BB179" t="str">
        <f t="shared" si="160"/>
        <v>pentaheptahectocontagone</v>
      </c>
      <c r="BC179" t="s">
        <v>1097</v>
      </c>
      <c r="BE179">
        <f t="shared" si="154"/>
        <v>0</v>
      </c>
      <c r="BF179" t="str">
        <f t="shared" si="144"/>
        <v/>
      </c>
      <c r="BG179" t="str">
        <f t="shared" si="145"/>
        <v/>
      </c>
      <c r="BH179" t="str">
        <f t="shared" si="162"/>
        <v>pentaheptahectocontagone</v>
      </c>
      <c r="BI179" s="53" t="str">
        <f t="shared" si="137"/>
        <v xml:space="preserve">pentaheptahectocontagone ou </v>
      </c>
      <c r="BJ179" s="150">
        <f t="shared" si="155"/>
        <v>0</v>
      </c>
      <c r="BK179" s="146">
        <f t="shared" si="157"/>
        <v>175</v>
      </c>
      <c r="BL179" s="147" t="str">
        <f t="shared" si="146"/>
        <v/>
      </c>
      <c r="BM179" t="str">
        <f t="shared" si="147"/>
        <v/>
      </c>
      <c r="BN179" s="25" t="str">
        <f t="shared" si="148"/>
        <v/>
      </c>
      <c r="BO179" t="str">
        <f t="shared" si="149"/>
        <v>pentaheptahectocontagone</v>
      </c>
      <c r="BP179">
        <f t="shared" si="150"/>
        <v>2.0571428571428569</v>
      </c>
      <c r="BQ179" t="s">
        <v>989</v>
      </c>
      <c r="BR179" t="str">
        <f t="shared" si="151"/>
        <v>Polygone non régulier</v>
      </c>
      <c r="CF179" s="179" t="s">
        <v>982</v>
      </c>
      <c r="CG179" t="s">
        <v>982</v>
      </c>
      <c r="CH179" s="25" t="s">
        <v>982</v>
      </c>
      <c r="CI179" s="25"/>
      <c r="CJ179" s="147" t="s">
        <v>982</v>
      </c>
      <c r="CK179" t="s">
        <v>982</v>
      </c>
      <c r="DH179" s="157" t="s">
        <v>982</v>
      </c>
    </row>
    <row r="180" spans="25:112" ht="15.75" x14ac:dyDescent="0.25">
      <c r="Y180" s="15" t="s">
        <v>114</v>
      </c>
      <c r="Z180" t="str">
        <f t="shared" si="138"/>
        <v>×</v>
      </c>
      <c r="AA180">
        <f t="shared" si="135"/>
        <v>176</v>
      </c>
      <c r="AB180">
        <v>360</v>
      </c>
      <c r="AC180">
        <f t="shared" si="139"/>
        <v>2.0454545454545454</v>
      </c>
      <c r="AD180">
        <f t="shared" si="152"/>
        <v>2</v>
      </c>
      <c r="AE180">
        <f t="shared" si="140"/>
        <v>4.5454545454545414E-2</v>
      </c>
      <c r="AF180" t="str">
        <f t="shared" si="153"/>
        <v>0,0454545</v>
      </c>
      <c r="AG180">
        <f t="shared" si="141"/>
        <v>2.0454545</v>
      </c>
      <c r="AH180">
        <f t="shared" si="142"/>
        <v>1</v>
      </c>
      <c r="AI180">
        <f t="shared" si="143"/>
        <v>176</v>
      </c>
      <c r="AJ180" t="s">
        <v>866</v>
      </c>
      <c r="AK180" t="s">
        <v>877</v>
      </c>
      <c r="AL180" t="s">
        <v>879</v>
      </c>
      <c r="AN180" t="str">
        <f t="shared" si="161"/>
        <v>hecto</v>
      </c>
      <c r="AP180" t="s">
        <v>915</v>
      </c>
      <c r="AQ180" t="str">
        <f t="shared" si="133"/>
        <v>gone</v>
      </c>
      <c r="AV180" t="s">
        <v>915</v>
      </c>
      <c r="AW180" t="s">
        <v>978</v>
      </c>
      <c r="AX180" t="s">
        <v>877</v>
      </c>
      <c r="AZ180" t="str">
        <f t="shared" si="134"/>
        <v>gone</v>
      </c>
      <c r="BA180">
        <f t="shared" si="159"/>
        <v>176</v>
      </c>
      <c r="BB180" t="str">
        <f t="shared" si="160"/>
        <v>hexaheptahectocontagone</v>
      </c>
      <c r="BC180" t="s">
        <v>1097</v>
      </c>
      <c r="BE180">
        <f t="shared" si="154"/>
        <v>0</v>
      </c>
      <c r="BF180" t="str">
        <f t="shared" si="144"/>
        <v/>
      </c>
      <c r="BG180" t="str">
        <f t="shared" si="145"/>
        <v/>
      </c>
      <c r="BH180" t="str">
        <f t="shared" si="162"/>
        <v>hexaheptahectocontagone</v>
      </c>
      <c r="BI180" s="53" t="str">
        <f t="shared" si="137"/>
        <v xml:space="preserve">hexaheptahectocontagone ou </v>
      </c>
      <c r="BJ180" s="150">
        <f t="shared" si="155"/>
        <v>0</v>
      </c>
      <c r="BK180" s="146">
        <f t="shared" si="157"/>
        <v>176</v>
      </c>
      <c r="BL180" s="147" t="str">
        <f t="shared" si="146"/>
        <v/>
      </c>
      <c r="BM180" t="str">
        <f t="shared" si="147"/>
        <v/>
      </c>
      <c r="BN180" s="25" t="str">
        <f t="shared" si="148"/>
        <v/>
      </c>
      <c r="BO180" t="str">
        <f t="shared" si="149"/>
        <v>hexaheptahectocontagone</v>
      </c>
      <c r="BP180">
        <f t="shared" si="150"/>
        <v>2.0454545454545454</v>
      </c>
      <c r="BQ180" t="s">
        <v>989</v>
      </c>
      <c r="BR180" t="str">
        <f t="shared" si="151"/>
        <v>Polygone non régulier</v>
      </c>
      <c r="CF180" s="179" t="s">
        <v>982</v>
      </c>
      <c r="CG180" t="s">
        <v>982</v>
      </c>
      <c r="CH180" s="25" t="s">
        <v>982</v>
      </c>
      <c r="CI180" s="25"/>
      <c r="CJ180" s="147" t="s">
        <v>982</v>
      </c>
      <c r="CK180" t="s">
        <v>982</v>
      </c>
      <c r="DH180" s="157" t="s">
        <v>982</v>
      </c>
    </row>
    <row r="181" spans="25:112" ht="15.75" x14ac:dyDescent="0.25">
      <c r="Y181" s="15" t="s">
        <v>114</v>
      </c>
      <c r="Z181" t="str">
        <f t="shared" si="138"/>
        <v>×</v>
      </c>
      <c r="AA181">
        <f t="shared" si="135"/>
        <v>177</v>
      </c>
      <c r="AB181">
        <v>360</v>
      </c>
      <c r="AC181">
        <f t="shared" si="139"/>
        <v>2.0338983050847457</v>
      </c>
      <c r="AD181">
        <f t="shared" si="152"/>
        <v>2</v>
      </c>
      <c r="AE181">
        <f t="shared" si="140"/>
        <v>3.3898305084745672E-2</v>
      </c>
      <c r="AF181" t="str">
        <f t="shared" si="153"/>
        <v>0,0338983</v>
      </c>
      <c r="AG181">
        <f t="shared" si="141"/>
        <v>2.0338983000000002</v>
      </c>
      <c r="AH181">
        <f t="shared" si="142"/>
        <v>1</v>
      </c>
      <c r="AI181">
        <f t="shared" si="143"/>
        <v>177</v>
      </c>
      <c r="AJ181" t="s">
        <v>866</v>
      </c>
      <c r="AK181" t="s">
        <v>879</v>
      </c>
      <c r="AL181" t="s">
        <v>879</v>
      </c>
      <c r="AN181" t="str">
        <f t="shared" si="161"/>
        <v>hecto</v>
      </c>
      <c r="AP181" t="s">
        <v>915</v>
      </c>
      <c r="AQ181" t="str">
        <f t="shared" si="133"/>
        <v>gone</v>
      </c>
      <c r="AV181" t="s">
        <v>915</v>
      </c>
      <c r="AW181" t="s">
        <v>978</v>
      </c>
      <c r="AX181" t="s">
        <v>879</v>
      </c>
      <c r="AZ181" t="str">
        <f t="shared" si="134"/>
        <v>gone</v>
      </c>
      <c r="BA181">
        <f t="shared" si="159"/>
        <v>177</v>
      </c>
      <c r="BB181" t="str">
        <f t="shared" si="160"/>
        <v>heptaheptahectocontagone</v>
      </c>
      <c r="BC181" t="s">
        <v>1097</v>
      </c>
      <c r="BE181">
        <f t="shared" si="154"/>
        <v>0</v>
      </c>
      <c r="BF181" t="str">
        <f t="shared" si="144"/>
        <v/>
      </c>
      <c r="BG181" t="str">
        <f t="shared" si="145"/>
        <v/>
      </c>
      <c r="BH181" t="str">
        <f t="shared" si="162"/>
        <v>heptaheptahectocontagone</v>
      </c>
      <c r="BI181" s="53" t="str">
        <f t="shared" si="137"/>
        <v xml:space="preserve">heptaheptahectocontagone ou </v>
      </c>
      <c r="BJ181" s="150">
        <f t="shared" si="155"/>
        <v>0</v>
      </c>
      <c r="BK181" s="146">
        <f t="shared" si="157"/>
        <v>177</v>
      </c>
      <c r="BL181" s="147" t="str">
        <f t="shared" si="146"/>
        <v/>
      </c>
      <c r="BM181" t="str">
        <f t="shared" si="147"/>
        <v/>
      </c>
      <c r="BN181" s="25" t="str">
        <f t="shared" si="148"/>
        <v/>
      </c>
      <c r="BO181" t="str">
        <f t="shared" si="149"/>
        <v>heptaheptahectocontagone</v>
      </c>
      <c r="BP181">
        <f t="shared" si="150"/>
        <v>2.0338983050847457</v>
      </c>
      <c r="BQ181" t="s">
        <v>989</v>
      </c>
      <c r="BR181" t="str">
        <f t="shared" si="151"/>
        <v>Polygone non régulier</v>
      </c>
      <c r="CF181" s="179" t="s">
        <v>982</v>
      </c>
      <c r="CG181" t="s">
        <v>982</v>
      </c>
      <c r="CH181" s="25" t="s">
        <v>982</v>
      </c>
      <c r="CI181" s="25"/>
      <c r="CJ181" s="147" t="s">
        <v>982</v>
      </c>
      <c r="CK181" t="s">
        <v>982</v>
      </c>
      <c r="DH181" s="157" t="s">
        <v>982</v>
      </c>
    </row>
    <row r="182" spans="25:112" ht="15.75" x14ac:dyDescent="0.25">
      <c r="Y182" s="15" t="s">
        <v>114</v>
      </c>
      <c r="Z182" t="str">
        <f t="shared" si="138"/>
        <v>×</v>
      </c>
      <c r="AA182">
        <f t="shared" si="135"/>
        <v>178</v>
      </c>
      <c r="AB182">
        <v>360</v>
      </c>
      <c r="AC182">
        <f t="shared" si="139"/>
        <v>2.0224719101123596</v>
      </c>
      <c r="AD182">
        <f t="shared" si="152"/>
        <v>2</v>
      </c>
      <c r="AE182">
        <f t="shared" si="140"/>
        <v>2.2471910112359605E-2</v>
      </c>
      <c r="AF182" t="str">
        <f t="shared" si="153"/>
        <v>0,0224719</v>
      </c>
      <c r="AG182">
        <f t="shared" si="141"/>
        <v>2.0224719000000002</v>
      </c>
      <c r="AH182">
        <f t="shared" si="142"/>
        <v>1</v>
      </c>
      <c r="AI182">
        <f t="shared" si="143"/>
        <v>178</v>
      </c>
      <c r="AJ182" t="s">
        <v>866</v>
      </c>
      <c r="AK182" t="s">
        <v>898</v>
      </c>
      <c r="AL182" t="s">
        <v>879</v>
      </c>
      <c r="AN182" t="str">
        <f t="shared" si="161"/>
        <v>hecto</v>
      </c>
      <c r="AP182" t="s">
        <v>915</v>
      </c>
      <c r="AQ182" t="str">
        <f t="shared" si="133"/>
        <v>gone</v>
      </c>
      <c r="AV182" t="s">
        <v>915</v>
      </c>
      <c r="AW182" t="s">
        <v>978</v>
      </c>
      <c r="AX182" t="s">
        <v>898</v>
      </c>
      <c r="AZ182" t="str">
        <f t="shared" si="134"/>
        <v>gone</v>
      </c>
      <c r="BA182">
        <f t="shared" si="159"/>
        <v>178</v>
      </c>
      <c r="BB182" t="str">
        <f t="shared" si="160"/>
        <v>octaheptahectocontagone</v>
      </c>
      <c r="BC182" t="s">
        <v>1097</v>
      </c>
      <c r="BE182">
        <f t="shared" si="154"/>
        <v>0</v>
      </c>
      <c r="BF182" t="str">
        <f t="shared" si="144"/>
        <v/>
      </c>
      <c r="BG182" t="str">
        <f t="shared" si="145"/>
        <v/>
      </c>
      <c r="BH182" t="str">
        <f t="shared" si="162"/>
        <v>octaheptahectocontagone</v>
      </c>
      <c r="BI182" s="53" t="str">
        <f t="shared" si="137"/>
        <v xml:space="preserve">octaheptahectocontagone ou </v>
      </c>
      <c r="BJ182" s="150">
        <f t="shared" si="155"/>
        <v>0</v>
      </c>
      <c r="BK182" s="146">
        <f t="shared" si="157"/>
        <v>178</v>
      </c>
      <c r="BL182" s="147" t="str">
        <f t="shared" si="146"/>
        <v/>
      </c>
      <c r="BM182" t="str">
        <f t="shared" si="147"/>
        <v/>
      </c>
      <c r="BN182" s="25" t="str">
        <f t="shared" si="148"/>
        <v/>
      </c>
      <c r="BO182" t="str">
        <f t="shared" si="149"/>
        <v>octaheptahectocontagone</v>
      </c>
      <c r="BP182">
        <f t="shared" si="150"/>
        <v>2.0224719101123596</v>
      </c>
      <c r="BQ182" t="s">
        <v>989</v>
      </c>
      <c r="BR182" t="str">
        <f t="shared" si="151"/>
        <v>Polygone non régulier</v>
      </c>
      <c r="CF182" s="179" t="s">
        <v>982</v>
      </c>
      <c r="CG182" t="s">
        <v>982</v>
      </c>
      <c r="CH182" s="25" t="s">
        <v>982</v>
      </c>
      <c r="CI182" s="25"/>
      <c r="CJ182" s="147" t="s">
        <v>982</v>
      </c>
      <c r="CK182" t="s">
        <v>982</v>
      </c>
      <c r="DH182" s="157" t="s">
        <v>982</v>
      </c>
    </row>
    <row r="183" spans="25:112" ht="15.75" x14ac:dyDescent="0.25">
      <c r="Y183" s="15" t="s">
        <v>114</v>
      </c>
      <c r="Z183" t="str">
        <f t="shared" si="138"/>
        <v>×</v>
      </c>
      <c r="AA183">
        <f t="shared" si="135"/>
        <v>179</v>
      </c>
      <c r="AB183">
        <v>360</v>
      </c>
      <c r="AC183">
        <f t="shared" si="139"/>
        <v>2.011173184357542</v>
      </c>
      <c r="AD183">
        <f t="shared" si="152"/>
        <v>2</v>
      </c>
      <c r="AE183">
        <f t="shared" si="140"/>
        <v>1.1173184357541999E-2</v>
      </c>
      <c r="AF183" t="str">
        <f t="shared" si="153"/>
        <v>0,0111731</v>
      </c>
      <c r="AG183">
        <f t="shared" si="141"/>
        <v>2.0111731000000002</v>
      </c>
      <c r="AH183">
        <f t="shared" si="142"/>
        <v>1</v>
      </c>
      <c r="AI183">
        <f t="shared" si="143"/>
        <v>179</v>
      </c>
      <c r="AJ183" t="s">
        <v>866</v>
      </c>
      <c r="AK183" t="s">
        <v>883</v>
      </c>
      <c r="AL183" t="s">
        <v>879</v>
      </c>
      <c r="AN183" t="str">
        <f t="shared" si="161"/>
        <v>hecto</v>
      </c>
      <c r="AP183" t="s">
        <v>915</v>
      </c>
      <c r="AQ183" t="str">
        <f t="shared" ref="AQ183:AQ246" si="163">AQ172</f>
        <v>gone</v>
      </c>
      <c r="AV183" t="s">
        <v>915</v>
      </c>
      <c r="AW183" t="s">
        <v>978</v>
      </c>
      <c r="AX183" t="s">
        <v>883</v>
      </c>
      <c r="AZ183" t="str">
        <f t="shared" ref="AZ183:AZ246" si="164">AZ172</f>
        <v>gone</v>
      </c>
      <c r="BA183">
        <f t="shared" si="159"/>
        <v>179</v>
      </c>
      <c r="BB183" t="str">
        <f t="shared" si="160"/>
        <v>ennéaheptahectocontagone</v>
      </c>
      <c r="BC183" t="s">
        <v>1097</v>
      </c>
      <c r="BE183">
        <f t="shared" si="154"/>
        <v>0</v>
      </c>
      <c r="BF183" t="str">
        <f t="shared" si="144"/>
        <v/>
      </c>
      <c r="BG183" t="str">
        <f t="shared" si="145"/>
        <v/>
      </c>
      <c r="BH183" t="str">
        <f t="shared" si="162"/>
        <v>ennéaheptahectocontagone</v>
      </c>
      <c r="BI183" s="53" t="str">
        <f t="shared" si="137"/>
        <v xml:space="preserve">ennéaheptahectocontagone ou </v>
      </c>
      <c r="BJ183" s="150">
        <f t="shared" si="155"/>
        <v>0</v>
      </c>
      <c r="BK183" s="146">
        <f t="shared" si="157"/>
        <v>179</v>
      </c>
      <c r="BL183" s="147" t="str">
        <f t="shared" si="146"/>
        <v/>
      </c>
      <c r="BM183" t="str">
        <f t="shared" si="147"/>
        <v/>
      </c>
      <c r="BN183" s="25" t="str">
        <f t="shared" si="148"/>
        <v/>
      </c>
      <c r="BO183" t="str">
        <f t="shared" si="149"/>
        <v>ennéaheptahectocontagone</v>
      </c>
      <c r="BP183">
        <f t="shared" si="150"/>
        <v>2.011173184357542</v>
      </c>
      <c r="BQ183" t="s">
        <v>989</v>
      </c>
      <c r="BR183" t="str">
        <f t="shared" si="151"/>
        <v>Polygone non régulier</v>
      </c>
      <c r="CF183" s="179" t="s">
        <v>982</v>
      </c>
      <c r="CG183" t="s">
        <v>982</v>
      </c>
      <c r="CH183" s="25" t="s">
        <v>982</v>
      </c>
      <c r="CI183" s="25"/>
      <c r="CJ183" s="147" t="s">
        <v>982</v>
      </c>
      <c r="CK183" t="s">
        <v>982</v>
      </c>
      <c r="DH183" s="157" t="s">
        <v>982</v>
      </c>
    </row>
    <row r="184" spans="25:112" ht="15.75" x14ac:dyDescent="0.25">
      <c r="Y184" s="15" t="s">
        <v>114</v>
      </c>
      <c r="Z184" t="str">
        <f t="shared" si="138"/>
        <v/>
      </c>
      <c r="AA184">
        <f t="shared" si="135"/>
        <v>180</v>
      </c>
      <c r="AB184">
        <v>360</v>
      </c>
      <c r="AC184">
        <f t="shared" si="139"/>
        <v>2</v>
      </c>
      <c r="AD184">
        <f t="shared" si="152"/>
        <v>2</v>
      </c>
      <c r="AE184">
        <f t="shared" si="140"/>
        <v>0</v>
      </c>
      <c r="AF184" t="str">
        <f t="shared" si="153"/>
        <v>0</v>
      </c>
      <c r="AG184">
        <f t="shared" si="141"/>
        <v>2</v>
      </c>
      <c r="AH184">
        <f t="shared" si="142"/>
        <v>0</v>
      </c>
      <c r="AI184">
        <f t="shared" si="143"/>
        <v>180</v>
      </c>
      <c r="AJ184" t="s">
        <v>866</v>
      </c>
      <c r="AL184" t="s">
        <v>898</v>
      </c>
      <c r="AN184" t="str">
        <f t="shared" si="161"/>
        <v>hecto</v>
      </c>
      <c r="AP184" t="s">
        <v>915</v>
      </c>
      <c r="AQ184" t="str">
        <f t="shared" si="163"/>
        <v>gone</v>
      </c>
      <c r="AV184" t="s">
        <v>915</v>
      </c>
      <c r="AW184" t="s">
        <v>978</v>
      </c>
      <c r="AZ184" t="str">
        <f t="shared" si="164"/>
        <v>gone</v>
      </c>
      <c r="BA184">
        <f t="shared" si="159"/>
        <v>180</v>
      </c>
      <c r="BB184" t="str">
        <f t="shared" si="160"/>
        <v>octahectocontagone</v>
      </c>
      <c r="BC184" t="s">
        <v>1097</v>
      </c>
      <c r="BE184">
        <f t="shared" si="154"/>
        <v>0</v>
      </c>
      <c r="BF184" t="str">
        <f t="shared" si="144"/>
        <v>x</v>
      </c>
      <c r="BG184">
        <f t="shared" si="145"/>
        <v>180</v>
      </c>
      <c r="BH184" t="str">
        <f t="shared" si="162"/>
        <v>octahectocontagone</v>
      </c>
      <c r="BI184" s="53" t="str">
        <f t="shared" si="137"/>
        <v xml:space="preserve">octahectocontagone ou </v>
      </c>
      <c r="BJ184" s="150">
        <f t="shared" si="155"/>
        <v>0</v>
      </c>
      <c r="BK184" s="146">
        <f t="shared" si="157"/>
        <v>180</v>
      </c>
      <c r="BL184" s="147">
        <f t="shared" si="146"/>
        <v>180</v>
      </c>
      <c r="BM184" t="str">
        <f t="shared" si="147"/>
        <v>octahectocontagone</v>
      </c>
      <c r="BN184" s="25">
        <f t="shared" si="148"/>
        <v>2</v>
      </c>
      <c r="BO184" t="str">
        <f t="shared" si="149"/>
        <v/>
      </c>
      <c r="BP184" t="str">
        <f t="shared" si="150"/>
        <v/>
      </c>
      <c r="BQ184" t="s">
        <v>989</v>
      </c>
      <c r="BR184" t="str">
        <f t="shared" si="151"/>
        <v>octahectocontagone</v>
      </c>
      <c r="CF184" s="179" t="s">
        <v>982</v>
      </c>
      <c r="CG184" t="s">
        <v>982</v>
      </c>
      <c r="CH184" s="25" t="s">
        <v>982</v>
      </c>
      <c r="CI184" s="25"/>
      <c r="CJ184" s="147" t="s">
        <v>982</v>
      </c>
      <c r="CK184" t="s">
        <v>982</v>
      </c>
      <c r="DH184" s="157" t="s">
        <v>982</v>
      </c>
    </row>
    <row r="185" spans="25:112" ht="15.75" x14ac:dyDescent="0.25">
      <c r="Y185" s="15" t="s">
        <v>114</v>
      </c>
      <c r="Z185" t="str">
        <f t="shared" si="138"/>
        <v>×</v>
      </c>
      <c r="AA185">
        <f t="shared" si="135"/>
        <v>181</v>
      </c>
      <c r="AB185">
        <v>360</v>
      </c>
      <c r="AC185">
        <f t="shared" si="139"/>
        <v>1.988950276243094</v>
      </c>
      <c r="AD185">
        <f t="shared" si="152"/>
        <v>1</v>
      </c>
      <c r="AE185">
        <f t="shared" si="140"/>
        <v>0.98895027624309395</v>
      </c>
      <c r="AF185" t="str">
        <f t="shared" si="153"/>
        <v>0,9889502</v>
      </c>
      <c r="AG185">
        <f t="shared" si="141"/>
        <v>1.9889502000000001</v>
      </c>
      <c r="AH185">
        <f t="shared" si="142"/>
        <v>1</v>
      </c>
      <c r="AI185">
        <f t="shared" si="143"/>
        <v>181</v>
      </c>
      <c r="AJ185" t="s">
        <v>866</v>
      </c>
      <c r="AK185" t="s">
        <v>888</v>
      </c>
      <c r="AL185" t="s">
        <v>898</v>
      </c>
      <c r="AN185" t="str">
        <f t="shared" si="161"/>
        <v>hecto</v>
      </c>
      <c r="AP185" t="s">
        <v>915</v>
      </c>
      <c r="AQ185" t="str">
        <f t="shared" si="163"/>
        <v>gone</v>
      </c>
      <c r="AV185" t="s">
        <v>915</v>
      </c>
      <c r="AW185" t="s">
        <v>978</v>
      </c>
      <c r="AX185" t="s">
        <v>888</v>
      </c>
      <c r="AZ185" t="str">
        <f t="shared" si="164"/>
        <v>gone</v>
      </c>
      <c r="BA185">
        <f t="shared" si="159"/>
        <v>181</v>
      </c>
      <c r="BB185" t="str">
        <f t="shared" si="160"/>
        <v>henoctahectocontagone</v>
      </c>
      <c r="BC185" t="s">
        <v>1097</v>
      </c>
      <c r="BE185">
        <f t="shared" si="154"/>
        <v>0</v>
      </c>
      <c r="BF185" t="str">
        <f t="shared" si="144"/>
        <v/>
      </c>
      <c r="BG185" t="str">
        <f t="shared" si="145"/>
        <v/>
      </c>
      <c r="BH185" t="str">
        <f t="shared" si="162"/>
        <v>henoctahectocontagone</v>
      </c>
      <c r="BI185" s="53" t="str">
        <f t="shared" si="137"/>
        <v xml:space="preserve">henoctahectocontagone ou </v>
      </c>
      <c r="BJ185" s="150">
        <f t="shared" si="155"/>
        <v>0</v>
      </c>
      <c r="BK185" s="146">
        <f t="shared" si="157"/>
        <v>181</v>
      </c>
      <c r="BL185" s="147" t="str">
        <f t="shared" si="146"/>
        <v/>
      </c>
      <c r="BM185" t="str">
        <f t="shared" si="147"/>
        <v/>
      </c>
      <c r="BN185" s="25" t="str">
        <f t="shared" si="148"/>
        <v/>
      </c>
      <c r="BO185" t="str">
        <f t="shared" si="149"/>
        <v>henoctahectocontagone</v>
      </c>
      <c r="BP185">
        <f t="shared" si="150"/>
        <v>1.988950276243094</v>
      </c>
      <c r="BQ185" t="s">
        <v>989</v>
      </c>
      <c r="BR185" t="str">
        <f t="shared" si="151"/>
        <v>Polygone non régulier</v>
      </c>
      <c r="CF185" s="179" t="s">
        <v>982</v>
      </c>
      <c r="CG185" t="s">
        <v>982</v>
      </c>
      <c r="CH185" s="25" t="s">
        <v>982</v>
      </c>
      <c r="CI185" s="25"/>
      <c r="CJ185" s="147" t="s">
        <v>982</v>
      </c>
      <c r="CK185" t="s">
        <v>982</v>
      </c>
      <c r="DH185" s="157" t="s">
        <v>982</v>
      </c>
    </row>
    <row r="186" spans="25:112" ht="15.75" x14ac:dyDescent="0.25">
      <c r="Y186" s="15" t="s">
        <v>114</v>
      </c>
      <c r="Z186" t="str">
        <f t="shared" si="138"/>
        <v>×</v>
      </c>
      <c r="AA186">
        <f t="shared" si="135"/>
        <v>182</v>
      </c>
      <c r="AB186">
        <v>360</v>
      </c>
      <c r="AC186">
        <f t="shared" si="139"/>
        <v>1.9780219780219781</v>
      </c>
      <c r="AD186">
        <f t="shared" si="152"/>
        <v>1</v>
      </c>
      <c r="AE186">
        <f t="shared" si="140"/>
        <v>0.9780219780219781</v>
      </c>
      <c r="AF186" t="str">
        <f t="shared" si="153"/>
        <v>0,9780219</v>
      </c>
      <c r="AG186">
        <f t="shared" si="141"/>
        <v>1.9780218999999999</v>
      </c>
      <c r="AH186">
        <f t="shared" si="142"/>
        <v>1</v>
      </c>
      <c r="AI186">
        <f t="shared" si="143"/>
        <v>182</v>
      </c>
      <c r="AJ186" t="s">
        <v>866</v>
      </c>
      <c r="AK186" t="s">
        <v>890</v>
      </c>
      <c r="AL186" t="s">
        <v>898</v>
      </c>
      <c r="AN186" t="str">
        <f t="shared" si="161"/>
        <v>hecto</v>
      </c>
      <c r="AP186" t="s">
        <v>915</v>
      </c>
      <c r="AQ186" t="str">
        <f t="shared" si="163"/>
        <v>gone</v>
      </c>
      <c r="AV186" t="s">
        <v>915</v>
      </c>
      <c r="AW186" t="s">
        <v>978</v>
      </c>
      <c r="AX186" t="s">
        <v>890</v>
      </c>
      <c r="AZ186" t="str">
        <f t="shared" si="164"/>
        <v>gone</v>
      </c>
      <c r="BA186">
        <f t="shared" si="159"/>
        <v>182</v>
      </c>
      <c r="BB186" t="str">
        <f t="shared" si="160"/>
        <v>dooctahectocontagone</v>
      </c>
      <c r="BC186" t="s">
        <v>1097</v>
      </c>
      <c r="BE186">
        <f t="shared" si="154"/>
        <v>0</v>
      </c>
      <c r="BF186" t="str">
        <f t="shared" si="144"/>
        <v/>
      </c>
      <c r="BG186" t="str">
        <f t="shared" si="145"/>
        <v/>
      </c>
      <c r="BH186" t="str">
        <f t="shared" si="162"/>
        <v>dooctahectocontagone</v>
      </c>
      <c r="BI186" s="53" t="str">
        <f t="shared" si="137"/>
        <v xml:space="preserve">dooctahectocontagone ou </v>
      </c>
      <c r="BJ186" s="150">
        <f t="shared" si="155"/>
        <v>0</v>
      </c>
      <c r="BK186" s="146">
        <f t="shared" si="157"/>
        <v>182</v>
      </c>
      <c r="BL186" s="147" t="str">
        <f t="shared" si="146"/>
        <v/>
      </c>
      <c r="BM186" t="str">
        <f t="shared" si="147"/>
        <v/>
      </c>
      <c r="BN186" s="25" t="str">
        <f t="shared" si="148"/>
        <v/>
      </c>
      <c r="BO186" t="str">
        <f t="shared" si="149"/>
        <v>dooctahectocontagone</v>
      </c>
      <c r="BP186">
        <f t="shared" si="150"/>
        <v>1.9780219780219781</v>
      </c>
      <c r="BQ186" t="s">
        <v>989</v>
      </c>
      <c r="BR186" t="str">
        <f t="shared" si="151"/>
        <v>Polygone non régulier</v>
      </c>
      <c r="CF186" s="179" t="s">
        <v>982</v>
      </c>
      <c r="CG186" t="s">
        <v>982</v>
      </c>
      <c r="CH186" s="25" t="s">
        <v>982</v>
      </c>
      <c r="CI186" s="25"/>
      <c r="CJ186" s="147" t="s">
        <v>982</v>
      </c>
      <c r="CK186" t="s">
        <v>982</v>
      </c>
      <c r="DH186" s="157" t="s">
        <v>982</v>
      </c>
    </row>
    <row r="187" spans="25:112" ht="15.75" x14ac:dyDescent="0.25">
      <c r="Y187" s="15" t="s">
        <v>114</v>
      </c>
      <c r="Z187" t="str">
        <f t="shared" si="138"/>
        <v>×</v>
      </c>
      <c r="AA187">
        <f t="shared" si="135"/>
        <v>183</v>
      </c>
      <c r="AB187">
        <v>360</v>
      </c>
      <c r="AC187">
        <f t="shared" si="139"/>
        <v>1.9672131147540983</v>
      </c>
      <c r="AD187">
        <f t="shared" si="152"/>
        <v>1</v>
      </c>
      <c r="AE187">
        <f t="shared" si="140"/>
        <v>0.96721311475409832</v>
      </c>
      <c r="AF187" t="str">
        <f t="shared" si="153"/>
        <v>0,9672131</v>
      </c>
      <c r="AG187">
        <f t="shared" si="141"/>
        <v>1.9672130999999999</v>
      </c>
      <c r="AH187">
        <f t="shared" si="142"/>
        <v>1</v>
      </c>
      <c r="AI187">
        <f t="shared" si="143"/>
        <v>183</v>
      </c>
      <c r="AJ187" t="s">
        <v>866</v>
      </c>
      <c r="AK187" t="s">
        <v>869</v>
      </c>
      <c r="AL187" t="s">
        <v>898</v>
      </c>
      <c r="AN187" t="str">
        <f t="shared" si="161"/>
        <v>hecto</v>
      </c>
      <c r="AP187" t="s">
        <v>915</v>
      </c>
      <c r="AQ187" t="str">
        <f t="shared" si="163"/>
        <v>gone</v>
      </c>
      <c r="AV187" t="s">
        <v>915</v>
      </c>
      <c r="AW187" t="s">
        <v>978</v>
      </c>
      <c r="AX187" t="s">
        <v>869</v>
      </c>
      <c r="AZ187" t="str">
        <f t="shared" si="164"/>
        <v>gone</v>
      </c>
      <c r="BA187">
        <f t="shared" si="159"/>
        <v>183</v>
      </c>
      <c r="BB187" t="str">
        <f t="shared" si="160"/>
        <v>trioctahectocontagone</v>
      </c>
      <c r="BC187" t="s">
        <v>1097</v>
      </c>
      <c r="BE187">
        <f t="shared" si="154"/>
        <v>0</v>
      </c>
      <c r="BF187" t="str">
        <f t="shared" si="144"/>
        <v/>
      </c>
      <c r="BG187" t="str">
        <f t="shared" si="145"/>
        <v/>
      </c>
      <c r="BH187" t="str">
        <f t="shared" si="162"/>
        <v>trioctahectocontagone</v>
      </c>
      <c r="BI187" s="53" t="str">
        <f t="shared" si="137"/>
        <v xml:space="preserve">trioctahectocontagone ou </v>
      </c>
      <c r="BJ187" s="150">
        <f t="shared" si="155"/>
        <v>0</v>
      </c>
      <c r="BK187" s="146">
        <f t="shared" si="157"/>
        <v>183</v>
      </c>
      <c r="BL187" s="147" t="str">
        <f t="shared" si="146"/>
        <v/>
      </c>
      <c r="BM187" t="str">
        <f t="shared" si="147"/>
        <v/>
      </c>
      <c r="BN187" s="25" t="str">
        <f t="shared" si="148"/>
        <v/>
      </c>
      <c r="BO187" t="str">
        <f t="shared" si="149"/>
        <v>trioctahectocontagone</v>
      </c>
      <c r="BP187">
        <f t="shared" si="150"/>
        <v>1.9672131147540983</v>
      </c>
      <c r="BQ187" t="s">
        <v>989</v>
      </c>
      <c r="BR187" t="str">
        <f t="shared" si="151"/>
        <v>Polygone non régulier</v>
      </c>
      <c r="CF187" s="179" t="s">
        <v>982</v>
      </c>
      <c r="CG187" t="s">
        <v>982</v>
      </c>
      <c r="CH187" s="25" t="s">
        <v>982</v>
      </c>
      <c r="CI187" s="25"/>
      <c r="CJ187" s="147" t="s">
        <v>982</v>
      </c>
      <c r="CK187" t="s">
        <v>982</v>
      </c>
      <c r="DH187" s="157" t="s">
        <v>982</v>
      </c>
    </row>
    <row r="188" spans="25:112" ht="15.75" x14ac:dyDescent="0.25">
      <c r="Y188" s="15" t="s">
        <v>114</v>
      </c>
      <c r="Z188" t="str">
        <f t="shared" si="138"/>
        <v>×</v>
      </c>
      <c r="AA188">
        <f t="shared" ref="AA188:AA239" si="165">AA187+1</f>
        <v>184</v>
      </c>
      <c r="AB188">
        <v>360</v>
      </c>
      <c r="AC188">
        <f t="shared" si="139"/>
        <v>1.9565217391304348</v>
      </c>
      <c r="AD188">
        <f t="shared" si="152"/>
        <v>1</v>
      </c>
      <c r="AE188">
        <f t="shared" si="140"/>
        <v>0.95652173913043481</v>
      </c>
      <c r="AF188" t="str">
        <f t="shared" si="153"/>
        <v>0,9565217</v>
      </c>
      <c r="AG188">
        <f t="shared" si="141"/>
        <v>1.9565217000000001</v>
      </c>
      <c r="AH188">
        <f t="shared" si="142"/>
        <v>1</v>
      </c>
      <c r="AI188">
        <f t="shared" si="143"/>
        <v>184</v>
      </c>
      <c r="AJ188" t="s">
        <v>866</v>
      </c>
      <c r="AK188" t="s">
        <v>872</v>
      </c>
      <c r="AL188" t="s">
        <v>898</v>
      </c>
      <c r="AN188" t="str">
        <f t="shared" si="161"/>
        <v>hecto</v>
      </c>
      <c r="AP188" t="s">
        <v>915</v>
      </c>
      <c r="AQ188" t="str">
        <f t="shared" si="163"/>
        <v>gone</v>
      </c>
      <c r="AV188" t="s">
        <v>915</v>
      </c>
      <c r="AW188" t="s">
        <v>978</v>
      </c>
      <c r="AX188" t="s">
        <v>872</v>
      </c>
      <c r="AZ188" t="str">
        <f t="shared" si="164"/>
        <v>gone</v>
      </c>
      <c r="BA188">
        <f t="shared" si="159"/>
        <v>184</v>
      </c>
      <c r="BB188" t="str">
        <f t="shared" si="160"/>
        <v>tétraoctahectocontagone</v>
      </c>
      <c r="BC188" t="s">
        <v>1097</v>
      </c>
      <c r="BE188">
        <f t="shared" si="154"/>
        <v>0</v>
      </c>
      <c r="BF188" t="str">
        <f t="shared" si="144"/>
        <v/>
      </c>
      <c r="BG188" t="str">
        <f t="shared" si="145"/>
        <v/>
      </c>
      <c r="BH188" t="str">
        <f t="shared" si="162"/>
        <v>tétraoctahectocontagone</v>
      </c>
      <c r="BI188" s="53" t="str">
        <f t="shared" si="137"/>
        <v xml:space="preserve">tétraoctahectocontagone ou </v>
      </c>
      <c r="BJ188" s="150">
        <f t="shared" si="155"/>
        <v>0</v>
      </c>
      <c r="BK188" s="146">
        <f t="shared" si="157"/>
        <v>184</v>
      </c>
      <c r="BL188" s="147" t="str">
        <f t="shared" si="146"/>
        <v/>
      </c>
      <c r="BM188" t="str">
        <f t="shared" si="147"/>
        <v/>
      </c>
      <c r="BN188" s="25" t="str">
        <f t="shared" si="148"/>
        <v/>
      </c>
      <c r="BO188" t="str">
        <f t="shared" si="149"/>
        <v>tétraoctahectocontagone</v>
      </c>
      <c r="BP188">
        <f t="shared" si="150"/>
        <v>1.9565217391304348</v>
      </c>
      <c r="BQ188" t="s">
        <v>989</v>
      </c>
      <c r="BR188" t="str">
        <f t="shared" si="151"/>
        <v>Polygone non régulier</v>
      </c>
      <c r="CF188" s="179" t="s">
        <v>982</v>
      </c>
      <c r="CG188" t="s">
        <v>982</v>
      </c>
      <c r="CH188" s="25" t="s">
        <v>982</v>
      </c>
      <c r="CI188" s="25"/>
      <c r="CJ188" s="147" t="s">
        <v>982</v>
      </c>
      <c r="CK188" t="s">
        <v>982</v>
      </c>
      <c r="DH188" s="157" t="s">
        <v>982</v>
      </c>
    </row>
    <row r="189" spans="25:112" ht="15.75" x14ac:dyDescent="0.25">
      <c r="Y189" s="15" t="s">
        <v>114</v>
      </c>
      <c r="Z189" t="str">
        <f t="shared" si="138"/>
        <v>×</v>
      </c>
      <c r="AA189">
        <f t="shared" si="165"/>
        <v>185</v>
      </c>
      <c r="AB189">
        <v>360</v>
      </c>
      <c r="AC189">
        <f t="shared" si="139"/>
        <v>1.9459459459459461</v>
      </c>
      <c r="AD189">
        <f t="shared" si="152"/>
        <v>1</v>
      </c>
      <c r="AE189">
        <f t="shared" si="140"/>
        <v>0.94594594594594605</v>
      </c>
      <c r="AF189" t="str">
        <f t="shared" si="153"/>
        <v>0,9459459</v>
      </c>
      <c r="AG189">
        <f t="shared" si="141"/>
        <v>1.9459458999999999</v>
      </c>
      <c r="AH189">
        <f t="shared" si="142"/>
        <v>1</v>
      </c>
      <c r="AI189">
        <f t="shared" si="143"/>
        <v>185</v>
      </c>
      <c r="AJ189" t="s">
        <v>866</v>
      </c>
      <c r="AK189" t="s">
        <v>875</v>
      </c>
      <c r="AL189" t="s">
        <v>898</v>
      </c>
      <c r="AN189" t="str">
        <f t="shared" si="161"/>
        <v>hecto</v>
      </c>
      <c r="AP189" t="s">
        <v>915</v>
      </c>
      <c r="AQ189" t="str">
        <f t="shared" si="163"/>
        <v>gone</v>
      </c>
      <c r="AV189" t="s">
        <v>915</v>
      </c>
      <c r="AW189" t="s">
        <v>978</v>
      </c>
      <c r="AX189" t="s">
        <v>875</v>
      </c>
      <c r="AZ189" t="str">
        <f t="shared" si="164"/>
        <v>gone</v>
      </c>
      <c r="BA189">
        <f t="shared" si="159"/>
        <v>185</v>
      </c>
      <c r="BB189" t="str">
        <f t="shared" si="160"/>
        <v>pentaoctahectocontagone</v>
      </c>
      <c r="BC189" t="s">
        <v>1097</v>
      </c>
      <c r="BE189">
        <f t="shared" si="154"/>
        <v>0</v>
      </c>
      <c r="BF189" t="str">
        <f t="shared" si="144"/>
        <v/>
      </c>
      <c r="BG189" t="str">
        <f t="shared" si="145"/>
        <v/>
      </c>
      <c r="BH189" t="str">
        <f t="shared" si="162"/>
        <v>pentaoctahectocontagone</v>
      </c>
      <c r="BI189" s="53" t="str">
        <f t="shared" si="137"/>
        <v xml:space="preserve">pentaoctahectocontagone ou </v>
      </c>
      <c r="BJ189" s="150">
        <f t="shared" si="155"/>
        <v>0</v>
      </c>
      <c r="BK189" s="146">
        <f t="shared" si="157"/>
        <v>185</v>
      </c>
      <c r="BL189" s="147" t="str">
        <f t="shared" si="146"/>
        <v/>
      </c>
      <c r="BM189" t="str">
        <f t="shared" si="147"/>
        <v/>
      </c>
      <c r="BN189" s="25" t="str">
        <f t="shared" si="148"/>
        <v/>
      </c>
      <c r="BO189" t="str">
        <f t="shared" si="149"/>
        <v>pentaoctahectocontagone</v>
      </c>
      <c r="BP189">
        <f t="shared" si="150"/>
        <v>1.9459459459459461</v>
      </c>
      <c r="BQ189" t="s">
        <v>989</v>
      </c>
      <c r="BR189" t="str">
        <f t="shared" si="151"/>
        <v>Polygone non régulier</v>
      </c>
      <c r="CF189" s="179" t="s">
        <v>982</v>
      </c>
      <c r="CG189" t="s">
        <v>982</v>
      </c>
      <c r="CH189" s="25" t="s">
        <v>982</v>
      </c>
      <c r="CI189" s="25"/>
      <c r="CJ189" s="147" t="s">
        <v>982</v>
      </c>
      <c r="CK189" t="s">
        <v>982</v>
      </c>
      <c r="DH189" s="157" t="s">
        <v>982</v>
      </c>
    </row>
    <row r="190" spans="25:112" ht="15.75" x14ac:dyDescent="0.25">
      <c r="Y190" s="15" t="s">
        <v>114</v>
      </c>
      <c r="Z190" t="str">
        <f t="shared" si="138"/>
        <v>×</v>
      </c>
      <c r="AA190">
        <f t="shared" si="165"/>
        <v>186</v>
      </c>
      <c r="AB190">
        <v>360</v>
      </c>
      <c r="AC190">
        <f t="shared" si="139"/>
        <v>1.935483870967742</v>
      </c>
      <c r="AD190">
        <f t="shared" si="152"/>
        <v>1</v>
      </c>
      <c r="AE190">
        <f t="shared" si="140"/>
        <v>0.93548387096774199</v>
      </c>
      <c r="AF190" t="str">
        <f t="shared" si="153"/>
        <v>0,9354838</v>
      </c>
      <c r="AG190">
        <f t="shared" si="141"/>
        <v>1.9354838000000001</v>
      </c>
      <c r="AH190">
        <f t="shared" si="142"/>
        <v>1</v>
      </c>
      <c r="AI190">
        <f t="shared" si="143"/>
        <v>186</v>
      </c>
      <c r="AJ190" t="s">
        <v>866</v>
      </c>
      <c r="AK190" t="s">
        <v>877</v>
      </c>
      <c r="AL190" t="s">
        <v>898</v>
      </c>
      <c r="AN190" t="str">
        <f t="shared" si="161"/>
        <v>hecto</v>
      </c>
      <c r="AP190" t="s">
        <v>915</v>
      </c>
      <c r="AQ190" t="str">
        <f t="shared" si="163"/>
        <v>gone</v>
      </c>
      <c r="AV190" t="s">
        <v>915</v>
      </c>
      <c r="AW190" t="s">
        <v>978</v>
      </c>
      <c r="AX190" t="s">
        <v>877</v>
      </c>
      <c r="AZ190" t="str">
        <f t="shared" si="164"/>
        <v>gone</v>
      </c>
      <c r="BA190">
        <f t="shared" si="159"/>
        <v>186</v>
      </c>
      <c r="BB190" t="str">
        <f t="shared" si="160"/>
        <v>hexaoctahectocontagone</v>
      </c>
      <c r="BC190" t="s">
        <v>1097</v>
      </c>
      <c r="BE190">
        <f t="shared" si="154"/>
        <v>0</v>
      </c>
      <c r="BF190" t="str">
        <f t="shared" si="144"/>
        <v/>
      </c>
      <c r="BG190" t="str">
        <f t="shared" si="145"/>
        <v/>
      </c>
      <c r="BH190" t="str">
        <f t="shared" si="162"/>
        <v>hexaoctahectocontagone</v>
      </c>
      <c r="BI190" s="53" t="str">
        <f t="shared" si="137"/>
        <v xml:space="preserve">hexaoctahectocontagone ou </v>
      </c>
      <c r="BJ190" s="150">
        <f t="shared" si="155"/>
        <v>0</v>
      </c>
      <c r="BK190" s="146">
        <f t="shared" si="157"/>
        <v>186</v>
      </c>
      <c r="BL190" s="147" t="str">
        <f t="shared" si="146"/>
        <v/>
      </c>
      <c r="BM190" t="str">
        <f t="shared" si="147"/>
        <v/>
      </c>
      <c r="BN190" s="25" t="str">
        <f t="shared" si="148"/>
        <v/>
      </c>
      <c r="BO190" t="str">
        <f t="shared" si="149"/>
        <v>hexaoctahectocontagone</v>
      </c>
      <c r="BP190">
        <f t="shared" si="150"/>
        <v>1.935483870967742</v>
      </c>
      <c r="BQ190" t="s">
        <v>989</v>
      </c>
      <c r="BR190" t="str">
        <f t="shared" si="151"/>
        <v>Polygone non régulier</v>
      </c>
      <c r="CF190" s="179" t="s">
        <v>982</v>
      </c>
      <c r="CG190" t="s">
        <v>982</v>
      </c>
      <c r="CH190" s="25" t="s">
        <v>982</v>
      </c>
      <c r="CI190" s="25"/>
      <c r="CJ190" s="147" t="s">
        <v>982</v>
      </c>
      <c r="CK190" t="s">
        <v>982</v>
      </c>
      <c r="DH190" s="157" t="s">
        <v>982</v>
      </c>
    </row>
    <row r="191" spans="25:112" ht="15.75" x14ac:dyDescent="0.25">
      <c r="Y191" s="15" t="s">
        <v>114</v>
      </c>
      <c r="Z191" t="str">
        <f t="shared" si="138"/>
        <v>×</v>
      </c>
      <c r="AA191">
        <f t="shared" si="165"/>
        <v>187</v>
      </c>
      <c r="AB191">
        <v>360</v>
      </c>
      <c r="AC191">
        <f t="shared" si="139"/>
        <v>1.9251336898395721</v>
      </c>
      <c r="AD191">
        <f t="shared" si="152"/>
        <v>1</v>
      </c>
      <c r="AE191">
        <f t="shared" si="140"/>
        <v>0.92513368983957212</v>
      </c>
      <c r="AF191" t="str">
        <f t="shared" si="153"/>
        <v>0,9251336</v>
      </c>
      <c r="AG191">
        <f t="shared" si="141"/>
        <v>1.9251336000000001</v>
      </c>
      <c r="AH191">
        <f t="shared" si="142"/>
        <v>1</v>
      </c>
      <c r="AI191">
        <f t="shared" si="143"/>
        <v>187</v>
      </c>
      <c r="AJ191" t="s">
        <v>866</v>
      </c>
      <c r="AK191" t="s">
        <v>879</v>
      </c>
      <c r="AL191" t="s">
        <v>898</v>
      </c>
      <c r="AN191" t="str">
        <f t="shared" si="161"/>
        <v>hecto</v>
      </c>
      <c r="AP191" t="s">
        <v>915</v>
      </c>
      <c r="AQ191" t="str">
        <f t="shared" si="163"/>
        <v>gone</v>
      </c>
      <c r="AV191" t="s">
        <v>915</v>
      </c>
      <c r="AW191" t="s">
        <v>978</v>
      </c>
      <c r="AX191" t="s">
        <v>879</v>
      </c>
      <c r="AZ191" t="str">
        <f t="shared" si="164"/>
        <v>gone</v>
      </c>
      <c r="BA191">
        <f t="shared" si="159"/>
        <v>187</v>
      </c>
      <c r="BB191" t="str">
        <f t="shared" si="160"/>
        <v>heptaoctahectocontagone</v>
      </c>
      <c r="BC191" t="s">
        <v>1097</v>
      </c>
      <c r="BE191">
        <f t="shared" si="154"/>
        <v>0</v>
      </c>
      <c r="BF191" t="str">
        <f t="shared" si="144"/>
        <v/>
      </c>
      <c r="BG191" t="str">
        <f t="shared" si="145"/>
        <v/>
      </c>
      <c r="BH191" t="str">
        <f t="shared" si="162"/>
        <v>heptaoctahectocontagone</v>
      </c>
      <c r="BI191" s="53" t="str">
        <f t="shared" si="137"/>
        <v xml:space="preserve">heptaoctahectocontagone ou </v>
      </c>
      <c r="BJ191" s="150">
        <f t="shared" si="155"/>
        <v>0</v>
      </c>
      <c r="BK191" s="146">
        <f t="shared" si="157"/>
        <v>187</v>
      </c>
      <c r="BL191" s="147" t="str">
        <f t="shared" si="146"/>
        <v/>
      </c>
      <c r="BM191" t="str">
        <f t="shared" si="147"/>
        <v/>
      </c>
      <c r="BN191" s="25" t="str">
        <f t="shared" si="148"/>
        <v/>
      </c>
      <c r="BO191" t="str">
        <f t="shared" si="149"/>
        <v>heptaoctahectocontagone</v>
      </c>
      <c r="BP191">
        <f t="shared" si="150"/>
        <v>1.9251336898395721</v>
      </c>
      <c r="BQ191" t="s">
        <v>989</v>
      </c>
      <c r="BR191" t="str">
        <f t="shared" si="151"/>
        <v>Polygone non régulier</v>
      </c>
      <c r="CF191" s="179" t="s">
        <v>982</v>
      </c>
      <c r="CG191" t="s">
        <v>982</v>
      </c>
      <c r="CH191" s="25" t="s">
        <v>982</v>
      </c>
      <c r="CI191" s="25"/>
      <c r="CJ191" s="147" t="s">
        <v>982</v>
      </c>
      <c r="CK191" t="s">
        <v>982</v>
      </c>
      <c r="DH191" s="157" t="s">
        <v>982</v>
      </c>
    </row>
    <row r="192" spans="25:112" ht="15.75" x14ac:dyDescent="0.25">
      <c r="Y192" s="15" t="s">
        <v>114</v>
      </c>
      <c r="Z192" t="str">
        <f t="shared" si="138"/>
        <v>×</v>
      </c>
      <c r="AA192">
        <f t="shared" si="165"/>
        <v>188</v>
      </c>
      <c r="AB192">
        <v>360</v>
      </c>
      <c r="AC192">
        <f t="shared" si="139"/>
        <v>1.9148936170212767</v>
      </c>
      <c r="AD192">
        <f t="shared" si="152"/>
        <v>1</v>
      </c>
      <c r="AE192">
        <f t="shared" si="140"/>
        <v>0.91489361702127669</v>
      </c>
      <c r="AF192" t="str">
        <f t="shared" si="153"/>
        <v>0,9148936</v>
      </c>
      <c r="AG192">
        <f t="shared" si="141"/>
        <v>1.9148936000000001</v>
      </c>
      <c r="AH192">
        <f t="shared" si="142"/>
        <v>1</v>
      </c>
      <c r="AI192">
        <f t="shared" si="143"/>
        <v>188</v>
      </c>
      <c r="AJ192" t="s">
        <v>866</v>
      </c>
      <c r="AK192" t="s">
        <v>898</v>
      </c>
      <c r="AL192" t="s">
        <v>898</v>
      </c>
      <c r="AN192" t="str">
        <f t="shared" si="161"/>
        <v>hecto</v>
      </c>
      <c r="AP192" t="s">
        <v>915</v>
      </c>
      <c r="AQ192" t="str">
        <f t="shared" si="163"/>
        <v>gone</v>
      </c>
      <c r="AV192" t="s">
        <v>915</v>
      </c>
      <c r="AW192" t="s">
        <v>978</v>
      </c>
      <c r="AX192" t="s">
        <v>898</v>
      </c>
      <c r="AZ192" t="str">
        <f t="shared" si="164"/>
        <v>gone</v>
      </c>
      <c r="BA192">
        <f t="shared" si="159"/>
        <v>188</v>
      </c>
      <c r="BB192" t="str">
        <f t="shared" si="160"/>
        <v>octaoctahectocontagone</v>
      </c>
      <c r="BC192" t="s">
        <v>1097</v>
      </c>
      <c r="BE192">
        <f t="shared" si="154"/>
        <v>0</v>
      </c>
      <c r="BF192" t="str">
        <f t="shared" si="144"/>
        <v/>
      </c>
      <c r="BG192" t="str">
        <f t="shared" si="145"/>
        <v/>
      </c>
      <c r="BH192" t="str">
        <f t="shared" si="162"/>
        <v>octaoctahectocontagone</v>
      </c>
      <c r="BI192" s="53" t="str">
        <f t="shared" si="137"/>
        <v xml:space="preserve">octaoctahectocontagone ou </v>
      </c>
      <c r="BJ192" s="150">
        <f t="shared" si="155"/>
        <v>0</v>
      </c>
      <c r="BK192" s="146">
        <f t="shared" si="157"/>
        <v>188</v>
      </c>
      <c r="BL192" s="147" t="str">
        <f t="shared" si="146"/>
        <v/>
      </c>
      <c r="BM192" t="str">
        <f t="shared" si="147"/>
        <v/>
      </c>
      <c r="BN192" s="25" t="str">
        <f t="shared" si="148"/>
        <v/>
      </c>
      <c r="BO192" t="str">
        <f t="shared" si="149"/>
        <v>octaoctahectocontagone</v>
      </c>
      <c r="BP192">
        <f t="shared" si="150"/>
        <v>1.9148936170212767</v>
      </c>
      <c r="BQ192" t="s">
        <v>989</v>
      </c>
      <c r="BR192" t="str">
        <f t="shared" si="151"/>
        <v>Polygone non régulier</v>
      </c>
      <c r="CF192" s="179" t="s">
        <v>982</v>
      </c>
      <c r="CG192" t="s">
        <v>982</v>
      </c>
      <c r="CH192" s="25" t="s">
        <v>982</v>
      </c>
      <c r="CI192" s="25"/>
      <c r="CJ192" s="147" t="s">
        <v>982</v>
      </c>
      <c r="CK192" t="s">
        <v>982</v>
      </c>
      <c r="DH192" s="157" t="s">
        <v>982</v>
      </c>
    </row>
    <row r="193" spans="25:112" ht="15.75" x14ac:dyDescent="0.25">
      <c r="Y193" s="15" t="s">
        <v>114</v>
      </c>
      <c r="Z193" t="str">
        <f t="shared" si="138"/>
        <v>×</v>
      </c>
      <c r="AA193">
        <f t="shared" si="165"/>
        <v>189</v>
      </c>
      <c r="AB193">
        <v>360</v>
      </c>
      <c r="AC193">
        <f t="shared" si="139"/>
        <v>1.9047619047619047</v>
      </c>
      <c r="AD193">
        <f t="shared" si="152"/>
        <v>1</v>
      </c>
      <c r="AE193">
        <f t="shared" si="140"/>
        <v>0.90476190476190466</v>
      </c>
      <c r="AF193" t="str">
        <f t="shared" si="153"/>
        <v>0,9047619</v>
      </c>
      <c r="AG193">
        <f t="shared" si="141"/>
        <v>1.9047619</v>
      </c>
      <c r="AH193">
        <f t="shared" si="142"/>
        <v>1</v>
      </c>
      <c r="AI193">
        <f t="shared" si="143"/>
        <v>189</v>
      </c>
      <c r="AJ193" t="s">
        <v>866</v>
      </c>
      <c r="AK193" t="s">
        <v>883</v>
      </c>
      <c r="AL193" t="s">
        <v>898</v>
      </c>
      <c r="AN193" t="str">
        <f t="shared" si="161"/>
        <v>hecto</v>
      </c>
      <c r="AP193" t="s">
        <v>915</v>
      </c>
      <c r="AQ193" t="str">
        <f t="shared" si="163"/>
        <v>gone</v>
      </c>
      <c r="AV193" t="s">
        <v>915</v>
      </c>
      <c r="AW193" t="s">
        <v>978</v>
      </c>
      <c r="AX193" t="s">
        <v>883</v>
      </c>
      <c r="AZ193" t="str">
        <f t="shared" si="164"/>
        <v>gone</v>
      </c>
      <c r="BA193">
        <f t="shared" si="159"/>
        <v>189</v>
      </c>
      <c r="BB193" t="str">
        <f t="shared" si="160"/>
        <v>ennéaoctahectocontagone</v>
      </c>
      <c r="BC193" t="s">
        <v>1097</v>
      </c>
      <c r="BE193">
        <f t="shared" si="154"/>
        <v>0</v>
      </c>
      <c r="BF193" t="str">
        <f t="shared" si="144"/>
        <v/>
      </c>
      <c r="BG193" t="str">
        <f t="shared" si="145"/>
        <v/>
      </c>
      <c r="BH193" t="str">
        <f t="shared" si="162"/>
        <v>ennéaoctahectocontagone</v>
      </c>
      <c r="BI193" s="53" t="str">
        <f t="shared" si="137"/>
        <v xml:space="preserve">ennéaoctahectocontagone ou </v>
      </c>
      <c r="BJ193" s="150">
        <f t="shared" si="155"/>
        <v>0</v>
      </c>
      <c r="BK193" s="146">
        <f t="shared" si="157"/>
        <v>189</v>
      </c>
      <c r="BL193" s="147" t="str">
        <f t="shared" si="146"/>
        <v/>
      </c>
      <c r="BM193" t="str">
        <f t="shared" si="147"/>
        <v/>
      </c>
      <c r="BN193" s="25" t="str">
        <f t="shared" si="148"/>
        <v/>
      </c>
      <c r="BO193" t="str">
        <f t="shared" si="149"/>
        <v>ennéaoctahectocontagone</v>
      </c>
      <c r="BP193">
        <f t="shared" si="150"/>
        <v>1.9047619047619047</v>
      </c>
      <c r="BQ193" t="s">
        <v>989</v>
      </c>
      <c r="BR193" t="str">
        <f t="shared" si="151"/>
        <v>Polygone non régulier</v>
      </c>
      <c r="CF193" s="179" t="s">
        <v>982</v>
      </c>
      <c r="CG193" t="s">
        <v>982</v>
      </c>
      <c r="CH193" s="25" t="s">
        <v>982</v>
      </c>
      <c r="CI193" s="25"/>
      <c r="CJ193" s="147" t="s">
        <v>982</v>
      </c>
      <c r="CK193" t="s">
        <v>982</v>
      </c>
      <c r="DH193" s="157" t="s">
        <v>982</v>
      </c>
    </row>
    <row r="194" spans="25:112" ht="15.75" x14ac:dyDescent="0.25">
      <c r="Y194" s="15" t="s">
        <v>114</v>
      </c>
      <c r="Z194" t="str">
        <f t="shared" si="138"/>
        <v>×</v>
      </c>
      <c r="AA194">
        <f t="shared" si="165"/>
        <v>190</v>
      </c>
      <c r="AB194">
        <v>360</v>
      </c>
      <c r="AC194">
        <f t="shared" si="139"/>
        <v>1.8947368421052631</v>
      </c>
      <c r="AD194">
        <f t="shared" si="152"/>
        <v>1</v>
      </c>
      <c r="AE194">
        <f t="shared" si="140"/>
        <v>0.89473684210526305</v>
      </c>
      <c r="AF194" t="str">
        <f t="shared" si="153"/>
        <v>0,8947368</v>
      </c>
      <c r="AG194">
        <f t="shared" si="141"/>
        <v>1.8947368</v>
      </c>
      <c r="AH194">
        <f t="shared" si="142"/>
        <v>1</v>
      </c>
      <c r="AI194">
        <f t="shared" si="143"/>
        <v>190</v>
      </c>
      <c r="AJ194" t="s">
        <v>866</v>
      </c>
      <c r="AL194" t="s">
        <v>955</v>
      </c>
      <c r="AN194" t="str">
        <f t="shared" si="161"/>
        <v>hecto</v>
      </c>
      <c r="AP194" t="s">
        <v>915</v>
      </c>
      <c r="AQ194" t="str">
        <f t="shared" si="163"/>
        <v>gone</v>
      </c>
      <c r="AV194" t="s">
        <v>915</v>
      </c>
      <c r="AW194" t="s">
        <v>978</v>
      </c>
      <c r="AZ194" t="str">
        <f t="shared" si="164"/>
        <v>gone</v>
      </c>
      <c r="BA194">
        <f t="shared" si="159"/>
        <v>190</v>
      </c>
      <c r="BB194" t="str">
        <f t="shared" si="160"/>
        <v>énnéahectocontagone</v>
      </c>
      <c r="BC194" t="s">
        <v>1097</v>
      </c>
      <c r="BE194">
        <f t="shared" si="154"/>
        <v>0</v>
      </c>
      <c r="BF194" t="str">
        <f t="shared" si="144"/>
        <v/>
      </c>
      <c r="BG194" t="str">
        <f t="shared" si="145"/>
        <v/>
      </c>
      <c r="BH194" t="str">
        <f t="shared" si="162"/>
        <v>énnéahectocontagone</v>
      </c>
      <c r="BI194" s="53" t="str">
        <f t="shared" si="137"/>
        <v xml:space="preserve">énnéahectocontagone ou </v>
      </c>
      <c r="BJ194" s="150">
        <f t="shared" si="155"/>
        <v>0</v>
      </c>
      <c r="BK194" s="146">
        <f t="shared" si="157"/>
        <v>190</v>
      </c>
      <c r="BL194" s="147" t="str">
        <f t="shared" si="146"/>
        <v/>
      </c>
      <c r="BM194" t="str">
        <f t="shared" si="147"/>
        <v/>
      </c>
      <c r="BN194" s="25" t="str">
        <f t="shared" si="148"/>
        <v/>
      </c>
      <c r="BO194" t="str">
        <f t="shared" si="149"/>
        <v>énnéahectocontagone</v>
      </c>
      <c r="BP194">
        <f t="shared" si="150"/>
        <v>1.8947368421052631</v>
      </c>
      <c r="BQ194" t="s">
        <v>989</v>
      </c>
      <c r="BR194" t="str">
        <f t="shared" si="151"/>
        <v>Polygone non régulier</v>
      </c>
      <c r="CF194" s="179" t="s">
        <v>982</v>
      </c>
      <c r="CG194" t="s">
        <v>982</v>
      </c>
      <c r="CH194" s="25" t="s">
        <v>982</v>
      </c>
      <c r="CI194" s="25"/>
      <c r="CJ194" s="147" t="s">
        <v>982</v>
      </c>
      <c r="CK194" t="s">
        <v>982</v>
      </c>
      <c r="DH194" s="157" t="s">
        <v>982</v>
      </c>
    </row>
    <row r="195" spans="25:112" ht="15.75" x14ac:dyDescent="0.25">
      <c r="Y195" s="15" t="s">
        <v>114</v>
      </c>
      <c r="Z195" t="str">
        <f t="shared" si="138"/>
        <v>×</v>
      </c>
      <c r="AA195">
        <f t="shared" si="165"/>
        <v>191</v>
      </c>
      <c r="AB195">
        <v>360</v>
      </c>
      <c r="AC195">
        <f t="shared" si="139"/>
        <v>1.8848167539267016</v>
      </c>
      <c r="AD195">
        <f t="shared" si="152"/>
        <v>1</v>
      </c>
      <c r="AE195">
        <f t="shared" si="140"/>
        <v>0.88481675392670156</v>
      </c>
      <c r="AF195" t="str">
        <f t="shared" si="153"/>
        <v>0,8848167</v>
      </c>
      <c r="AG195">
        <f t="shared" si="141"/>
        <v>1.8848167</v>
      </c>
      <c r="AH195">
        <f t="shared" si="142"/>
        <v>1</v>
      </c>
      <c r="AI195">
        <f t="shared" si="143"/>
        <v>191</v>
      </c>
      <c r="AJ195" t="s">
        <v>866</v>
      </c>
      <c r="AK195" t="s">
        <v>888</v>
      </c>
      <c r="AL195" t="s">
        <v>955</v>
      </c>
      <c r="AN195" t="str">
        <f t="shared" si="161"/>
        <v>hecto</v>
      </c>
      <c r="AP195" t="s">
        <v>915</v>
      </c>
      <c r="AQ195" t="str">
        <f t="shared" si="163"/>
        <v>gone</v>
      </c>
      <c r="AV195" t="s">
        <v>915</v>
      </c>
      <c r="AW195" t="s">
        <v>978</v>
      </c>
      <c r="AX195" t="s">
        <v>888</v>
      </c>
      <c r="AZ195" t="str">
        <f t="shared" si="164"/>
        <v>gone</v>
      </c>
      <c r="BA195">
        <f t="shared" si="159"/>
        <v>191</v>
      </c>
      <c r="BB195" t="str">
        <f t="shared" si="160"/>
        <v>henénnéahectocontagone</v>
      </c>
      <c r="BC195" t="s">
        <v>1097</v>
      </c>
      <c r="BE195">
        <f t="shared" si="154"/>
        <v>0</v>
      </c>
      <c r="BF195" t="str">
        <f t="shared" si="144"/>
        <v/>
      </c>
      <c r="BG195" t="str">
        <f t="shared" si="145"/>
        <v/>
      </c>
      <c r="BH195" t="str">
        <f t="shared" si="162"/>
        <v>henénnéahectocontagone</v>
      </c>
      <c r="BI195" s="53" t="str">
        <f t="shared" si="137"/>
        <v xml:space="preserve">henénnéahectocontagone ou </v>
      </c>
      <c r="BJ195" s="150">
        <f t="shared" si="155"/>
        <v>0</v>
      </c>
      <c r="BK195" s="146">
        <f t="shared" si="157"/>
        <v>191</v>
      </c>
      <c r="BL195" s="147" t="str">
        <f t="shared" si="146"/>
        <v/>
      </c>
      <c r="BM195" t="str">
        <f t="shared" si="147"/>
        <v/>
      </c>
      <c r="BN195" s="25" t="str">
        <f t="shared" si="148"/>
        <v/>
      </c>
      <c r="BO195" t="str">
        <f t="shared" si="149"/>
        <v>henénnéahectocontagone</v>
      </c>
      <c r="BP195">
        <f t="shared" si="150"/>
        <v>1.8848167539267016</v>
      </c>
      <c r="BQ195" t="s">
        <v>989</v>
      </c>
      <c r="BR195" t="str">
        <f t="shared" si="151"/>
        <v>Polygone non régulier</v>
      </c>
      <c r="CF195" s="179" t="s">
        <v>982</v>
      </c>
      <c r="CG195" t="s">
        <v>982</v>
      </c>
      <c r="CH195" s="25" t="s">
        <v>982</v>
      </c>
      <c r="CI195" s="25"/>
      <c r="CJ195" s="147" t="s">
        <v>982</v>
      </c>
      <c r="CK195" t="s">
        <v>982</v>
      </c>
      <c r="DH195" s="157" t="s">
        <v>982</v>
      </c>
    </row>
    <row r="196" spans="25:112" ht="15.75" x14ac:dyDescent="0.25">
      <c r="Y196" s="15" t="s">
        <v>114</v>
      </c>
      <c r="Z196" t="str">
        <f t="shared" si="138"/>
        <v/>
      </c>
      <c r="AA196">
        <f t="shared" si="165"/>
        <v>192</v>
      </c>
      <c r="AB196">
        <v>360</v>
      </c>
      <c r="AC196">
        <f t="shared" si="139"/>
        <v>1.875</v>
      </c>
      <c r="AD196">
        <f t="shared" si="152"/>
        <v>1</v>
      </c>
      <c r="AE196">
        <f t="shared" si="140"/>
        <v>0.875</v>
      </c>
      <c r="AF196" t="str">
        <f t="shared" si="153"/>
        <v>0,875</v>
      </c>
      <c r="AG196">
        <f t="shared" si="141"/>
        <v>1.875</v>
      </c>
      <c r="AH196">
        <f t="shared" si="142"/>
        <v>0</v>
      </c>
      <c r="AI196">
        <f t="shared" si="143"/>
        <v>192</v>
      </c>
      <c r="AJ196" t="s">
        <v>866</v>
      </c>
      <c r="AK196" t="s">
        <v>890</v>
      </c>
      <c r="AL196" t="s">
        <v>955</v>
      </c>
      <c r="AN196" t="str">
        <f t="shared" si="161"/>
        <v>hecto</v>
      </c>
      <c r="AP196" t="s">
        <v>915</v>
      </c>
      <c r="AQ196" t="str">
        <f t="shared" si="163"/>
        <v>gone</v>
      </c>
      <c r="AV196" t="s">
        <v>915</v>
      </c>
      <c r="AW196" t="s">
        <v>978</v>
      </c>
      <c r="AX196" t="s">
        <v>890</v>
      </c>
      <c r="AZ196" t="str">
        <f t="shared" si="164"/>
        <v>gone</v>
      </c>
      <c r="BA196">
        <f t="shared" si="159"/>
        <v>192</v>
      </c>
      <c r="BB196" t="str">
        <f t="shared" si="160"/>
        <v>doénnéahectocontagone</v>
      </c>
      <c r="BC196" t="s">
        <v>1097</v>
      </c>
      <c r="BE196">
        <f t="shared" si="154"/>
        <v>0</v>
      </c>
      <c r="BF196" t="str">
        <f t="shared" si="144"/>
        <v>x</v>
      </c>
      <c r="BG196">
        <f t="shared" si="145"/>
        <v>192</v>
      </c>
      <c r="BH196" t="str">
        <f t="shared" si="162"/>
        <v>doénnéahectocontagone</v>
      </c>
      <c r="BI196" s="53" t="str">
        <f t="shared" ref="BI196:BI259" si="166">BB196&amp;BC196&amp;BD196</f>
        <v xml:space="preserve">doénnéahectocontagone ou </v>
      </c>
      <c r="BJ196" s="150">
        <f t="shared" si="155"/>
        <v>0</v>
      </c>
      <c r="BK196" s="146">
        <f t="shared" si="157"/>
        <v>192</v>
      </c>
      <c r="BL196" s="147">
        <f t="shared" si="146"/>
        <v>192</v>
      </c>
      <c r="BM196" t="str">
        <f t="shared" si="147"/>
        <v>doénnéahectocontagone</v>
      </c>
      <c r="BN196" s="25">
        <f t="shared" si="148"/>
        <v>1.875</v>
      </c>
      <c r="BO196" t="str">
        <f t="shared" si="149"/>
        <v/>
      </c>
      <c r="BP196" t="str">
        <f t="shared" si="150"/>
        <v/>
      </c>
      <c r="BQ196" t="s">
        <v>989</v>
      </c>
      <c r="BR196" t="str">
        <f t="shared" si="151"/>
        <v>doénnéahectocontagone</v>
      </c>
      <c r="CF196" s="179" t="s">
        <v>982</v>
      </c>
      <c r="CG196" t="s">
        <v>982</v>
      </c>
      <c r="CH196" s="25" t="s">
        <v>982</v>
      </c>
      <c r="CI196" s="25"/>
      <c r="CJ196" s="147" t="s">
        <v>982</v>
      </c>
      <c r="CK196" t="s">
        <v>982</v>
      </c>
      <c r="DH196" s="157" t="s">
        <v>982</v>
      </c>
    </row>
    <row r="197" spans="25:112" ht="15.75" x14ac:dyDescent="0.25">
      <c r="Y197" s="15" t="s">
        <v>114</v>
      </c>
      <c r="Z197" t="str">
        <f t="shared" ref="Z197:Z260" si="167">IF(AH197=1,Y197,"")</f>
        <v>×</v>
      </c>
      <c r="AA197">
        <f t="shared" si="165"/>
        <v>193</v>
      </c>
      <c r="AB197">
        <v>360</v>
      </c>
      <c r="AC197">
        <f t="shared" ref="AC197:AC260" si="168">AB197/AA197</f>
        <v>1.8652849740932642</v>
      </c>
      <c r="AD197">
        <f t="shared" si="152"/>
        <v>1</v>
      </c>
      <c r="AE197">
        <f t="shared" ref="AE197:AE260" si="169">AC197-AD197</f>
        <v>0.86528497409326421</v>
      </c>
      <c r="AF197" t="str">
        <f t="shared" si="153"/>
        <v>0,8652849</v>
      </c>
      <c r="AG197">
        <f t="shared" ref="AG197:AG260" si="170">AD197+AF197</f>
        <v>1.8652849</v>
      </c>
      <c r="AH197">
        <f t="shared" ref="AH197:AH260" si="171">IF(AG197=AC197,0,1)</f>
        <v>1</v>
      </c>
      <c r="AI197">
        <f t="shared" ref="AI197:AI260" si="172">AA197</f>
        <v>193</v>
      </c>
      <c r="AJ197" t="s">
        <v>866</v>
      </c>
      <c r="AK197" t="s">
        <v>869</v>
      </c>
      <c r="AL197" t="s">
        <v>955</v>
      </c>
      <c r="AN197" t="str">
        <f t="shared" si="161"/>
        <v>hecto</v>
      </c>
      <c r="AP197" t="s">
        <v>915</v>
      </c>
      <c r="AQ197" t="str">
        <f t="shared" si="163"/>
        <v>gone</v>
      </c>
      <c r="AV197" t="s">
        <v>915</v>
      </c>
      <c r="AW197" t="s">
        <v>978</v>
      </c>
      <c r="AX197" t="s">
        <v>869</v>
      </c>
      <c r="AZ197" t="str">
        <f t="shared" si="164"/>
        <v>gone</v>
      </c>
      <c r="BA197">
        <f t="shared" si="159"/>
        <v>193</v>
      </c>
      <c r="BB197" t="str">
        <f t="shared" si="160"/>
        <v>triénnéahectocontagone</v>
      </c>
      <c r="BC197" t="s">
        <v>1097</v>
      </c>
      <c r="BE197">
        <f t="shared" si="154"/>
        <v>0</v>
      </c>
      <c r="BF197" t="str">
        <f t="shared" ref="BF197:BF260" si="173">IF(AH197=0,"x","")</f>
        <v/>
      </c>
      <c r="BG197" t="str">
        <f t="shared" ref="BG197:BG260" si="174">IF(AH197=0,AA197,"")</f>
        <v/>
      </c>
      <c r="BH197" t="str">
        <f t="shared" si="162"/>
        <v>triénnéahectocontagone</v>
      </c>
      <c r="BI197" s="53" t="str">
        <f t="shared" si="166"/>
        <v xml:space="preserve">triénnéahectocontagone ou </v>
      </c>
      <c r="BJ197" s="150">
        <f t="shared" si="155"/>
        <v>0</v>
      </c>
      <c r="BK197" s="146">
        <f t="shared" si="157"/>
        <v>193</v>
      </c>
      <c r="BL197" s="147" t="str">
        <f t="shared" ref="BL197:BL260" si="175">IF(AH197=0,AI197,"")</f>
        <v/>
      </c>
      <c r="BM197" t="str">
        <f t="shared" ref="BM197:BM260" si="176">IF(AH197=0,BH197,"")</f>
        <v/>
      </c>
      <c r="BN197" s="25" t="str">
        <f t="shared" ref="BN197:BN260" si="177">IF(AH197=0,AC197,"")</f>
        <v/>
      </c>
      <c r="BO197" t="str">
        <f t="shared" ref="BO197:BO260" si="178">IF(AH197=1,BH197,"")</f>
        <v>triénnéahectocontagone</v>
      </c>
      <c r="BP197">
        <f t="shared" ref="BP197:BP260" si="179">IF(AH197=1,AC197,"")</f>
        <v>1.8652849740932642</v>
      </c>
      <c r="BQ197" t="s">
        <v>989</v>
      </c>
      <c r="BR197" t="str">
        <f t="shared" ref="BR197:BR260" si="180">IF(AH197=1,BQ197,BM197)</f>
        <v>Polygone non régulier</v>
      </c>
      <c r="CF197" s="179" t="s">
        <v>982</v>
      </c>
      <c r="CG197" t="s">
        <v>982</v>
      </c>
      <c r="CH197" s="25" t="s">
        <v>982</v>
      </c>
      <c r="CI197" s="25"/>
      <c r="CJ197" s="147" t="s">
        <v>982</v>
      </c>
      <c r="CK197" t="s">
        <v>982</v>
      </c>
      <c r="DH197" s="157" t="s">
        <v>982</v>
      </c>
    </row>
    <row r="198" spans="25:112" ht="15.75" x14ac:dyDescent="0.25">
      <c r="Y198" s="15" t="s">
        <v>114</v>
      </c>
      <c r="Z198" t="str">
        <f t="shared" si="167"/>
        <v>×</v>
      </c>
      <c r="AA198">
        <f t="shared" si="165"/>
        <v>194</v>
      </c>
      <c r="AB198">
        <v>360</v>
      </c>
      <c r="AC198">
        <f t="shared" si="168"/>
        <v>1.8556701030927836</v>
      </c>
      <c r="AD198">
        <f t="shared" ref="AD198:AD261" si="181">INT(AC198)</f>
        <v>1</v>
      </c>
      <c r="AE198">
        <f t="shared" si="169"/>
        <v>0.85567010309278357</v>
      </c>
      <c r="AF198" t="str">
        <f t="shared" ref="AF198:AF261" si="182">MID(AE198,1,9)</f>
        <v>0,8556701</v>
      </c>
      <c r="AG198">
        <f t="shared" si="170"/>
        <v>1.8556701</v>
      </c>
      <c r="AH198">
        <f t="shared" si="171"/>
        <v>1</v>
      </c>
      <c r="AI198">
        <f t="shared" si="172"/>
        <v>194</v>
      </c>
      <c r="AJ198" t="s">
        <v>866</v>
      </c>
      <c r="AK198" t="s">
        <v>872</v>
      </c>
      <c r="AL198" t="s">
        <v>955</v>
      </c>
      <c r="AN198" t="str">
        <f t="shared" si="161"/>
        <v>hecto</v>
      </c>
      <c r="AP198" t="s">
        <v>915</v>
      </c>
      <c r="AQ198" t="str">
        <f t="shared" si="163"/>
        <v>gone</v>
      </c>
      <c r="AV198" t="s">
        <v>915</v>
      </c>
      <c r="AW198" t="s">
        <v>978</v>
      </c>
      <c r="AX198" t="s">
        <v>872</v>
      </c>
      <c r="AZ198" t="str">
        <f t="shared" si="164"/>
        <v>gone</v>
      </c>
      <c r="BA198">
        <f t="shared" si="159"/>
        <v>194</v>
      </c>
      <c r="BB198" t="str">
        <f t="shared" si="160"/>
        <v>tétraénnéahectocontagone</v>
      </c>
      <c r="BC198" t="s">
        <v>1097</v>
      </c>
      <c r="BE198">
        <f t="shared" ref="BE198:BE261" si="183">CC196</f>
        <v>0</v>
      </c>
      <c r="BF198" t="str">
        <f t="shared" si="173"/>
        <v/>
      </c>
      <c r="BG198" t="str">
        <f t="shared" si="174"/>
        <v/>
      </c>
      <c r="BH198" t="str">
        <f t="shared" si="162"/>
        <v>tétraénnéahectocontagone</v>
      </c>
      <c r="BI198" s="53" t="str">
        <f t="shared" si="166"/>
        <v xml:space="preserve">tétraénnéahectocontagone ou </v>
      </c>
      <c r="BJ198" s="150">
        <f t="shared" ref="BJ198:BJ261" si="184">CC198</f>
        <v>0</v>
      </c>
      <c r="BK198" s="146">
        <f t="shared" si="157"/>
        <v>194</v>
      </c>
      <c r="BL198" s="147" t="str">
        <f t="shared" si="175"/>
        <v/>
      </c>
      <c r="BM198" t="str">
        <f t="shared" si="176"/>
        <v/>
      </c>
      <c r="BN198" s="25" t="str">
        <f t="shared" si="177"/>
        <v/>
      </c>
      <c r="BO198" t="str">
        <f t="shared" si="178"/>
        <v>tétraénnéahectocontagone</v>
      </c>
      <c r="BP198">
        <f t="shared" si="179"/>
        <v>1.8556701030927836</v>
      </c>
      <c r="BQ198" t="s">
        <v>989</v>
      </c>
      <c r="BR198" t="str">
        <f t="shared" si="180"/>
        <v>Polygone non régulier</v>
      </c>
      <c r="CF198" s="179" t="s">
        <v>982</v>
      </c>
      <c r="CG198" t="s">
        <v>982</v>
      </c>
      <c r="CH198" s="25" t="s">
        <v>982</v>
      </c>
      <c r="CI198" s="25"/>
      <c r="CJ198" s="147" t="s">
        <v>982</v>
      </c>
      <c r="CK198" t="s">
        <v>982</v>
      </c>
      <c r="DH198" s="157" t="s">
        <v>982</v>
      </c>
    </row>
    <row r="199" spans="25:112" ht="15.75" x14ac:dyDescent="0.25">
      <c r="Y199" s="15" t="s">
        <v>114</v>
      </c>
      <c r="Z199" t="str">
        <f t="shared" si="167"/>
        <v>×</v>
      </c>
      <c r="AA199">
        <f t="shared" si="165"/>
        <v>195</v>
      </c>
      <c r="AB199">
        <v>360</v>
      </c>
      <c r="AC199">
        <f t="shared" si="168"/>
        <v>1.8461538461538463</v>
      </c>
      <c r="AD199">
        <f t="shared" si="181"/>
        <v>1</v>
      </c>
      <c r="AE199">
        <f t="shared" si="169"/>
        <v>0.84615384615384626</v>
      </c>
      <c r="AF199" t="str">
        <f t="shared" si="182"/>
        <v>0,8461538</v>
      </c>
      <c r="AG199">
        <f t="shared" si="170"/>
        <v>1.8461538</v>
      </c>
      <c r="AH199">
        <f t="shared" si="171"/>
        <v>1</v>
      </c>
      <c r="AI199">
        <f t="shared" si="172"/>
        <v>195</v>
      </c>
      <c r="AJ199" t="s">
        <v>866</v>
      </c>
      <c r="AK199" t="s">
        <v>875</v>
      </c>
      <c r="AL199" t="s">
        <v>955</v>
      </c>
      <c r="AN199" t="str">
        <f t="shared" si="161"/>
        <v>hecto</v>
      </c>
      <c r="AP199" t="s">
        <v>915</v>
      </c>
      <c r="AQ199" t="str">
        <f t="shared" si="163"/>
        <v>gone</v>
      </c>
      <c r="AV199" t="s">
        <v>915</v>
      </c>
      <c r="AW199" t="s">
        <v>978</v>
      </c>
      <c r="AX199" t="s">
        <v>875</v>
      </c>
      <c r="AZ199" t="str">
        <f t="shared" si="164"/>
        <v>gone</v>
      </c>
      <c r="BA199">
        <f t="shared" si="159"/>
        <v>195</v>
      </c>
      <c r="BB199" t="str">
        <f t="shared" si="160"/>
        <v>pentaénnéahectocontagone</v>
      </c>
      <c r="BC199" t="s">
        <v>1097</v>
      </c>
      <c r="BE199">
        <f t="shared" si="183"/>
        <v>0</v>
      </c>
      <c r="BF199" t="str">
        <f t="shared" si="173"/>
        <v/>
      </c>
      <c r="BG199" t="str">
        <f t="shared" si="174"/>
        <v/>
      </c>
      <c r="BH199" t="str">
        <f t="shared" si="162"/>
        <v>pentaénnéahectocontagone</v>
      </c>
      <c r="BI199" s="53" t="str">
        <f t="shared" si="166"/>
        <v xml:space="preserve">pentaénnéahectocontagone ou </v>
      </c>
      <c r="BJ199" s="150">
        <f t="shared" si="184"/>
        <v>0</v>
      </c>
      <c r="BK199" s="146">
        <f t="shared" ref="BK199:BK262" si="185">BK198+1</f>
        <v>195</v>
      </c>
      <c r="BL199" s="147" t="str">
        <f t="shared" si="175"/>
        <v/>
      </c>
      <c r="BM199" t="str">
        <f t="shared" si="176"/>
        <v/>
      </c>
      <c r="BN199" s="25" t="str">
        <f t="shared" si="177"/>
        <v/>
      </c>
      <c r="BO199" t="str">
        <f t="shared" si="178"/>
        <v>pentaénnéahectocontagone</v>
      </c>
      <c r="BP199">
        <f t="shared" si="179"/>
        <v>1.8461538461538463</v>
      </c>
      <c r="BQ199" t="s">
        <v>989</v>
      </c>
      <c r="BR199" t="str">
        <f t="shared" si="180"/>
        <v>Polygone non régulier</v>
      </c>
      <c r="CF199" s="179" t="s">
        <v>982</v>
      </c>
      <c r="CG199" t="s">
        <v>982</v>
      </c>
      <c r="CH199" s="25" t="s">
        <v>982</v>
      </c>
      <c r="CI199" s="25"/>
      <c r="CJ199" s="147" t="s">
        <v>982</v>
      </c>
      <c r="CK199" t="s">
        <v>982</v>
      </c>
      <c r="DH199" s="157" t="s">
        <v>982</v>
      </c>
    </row>
    <row r="200" spans="25:112" ht="15.75" x14ac:dyDescent="0.25">
      <c r="Y200" s="15" t="s">
        <v>114</v>
      </c>
      <c r="Z200" t="str">
        <f t="shared" si="167"/>
        <v>×</v>
      </c>
      <c r="AA200">
        <f t="shared" si="165"/>
        <v>196</v>
      </c>
      <c r="AB200">
        <v>360</v>
      </c>
      <c r="AC200">
        <f t="shared" si="168"/>
        <v>1.8367346938775511</v>
      </c>
      <c r="AD200">
        <f t="shared" si="181"/>
        <v>1</v>
      </c>
      <c r="AE200">
        <f t="shared" si="169"/>
        <v>0.83673469387755106</v>
      </c>
      <c r="AF200" t="str">
        <f t="shared" si="182"/>
        <v>0,8367346</v>
      </c>
      <c r="AG200">
        <f t="shared" si="170"/>
        <v>1.8367346</v>
      </c>
      <c r="AH200">
        <f t="shared" si="171"/>
        <v>1</v>
      </c>
      <c r="AI200">
        <f t="shared" si="172"/>
        <v>196</v>
      </c>
      <c r="AJ200" t="s">
        <v>866</v>
      </c>
      <c r="AK200" t="s">
        <v>877</v>
      </c>
      <c r="AL200" t="s">
        <v>955</v>
      </c>
      <c r="AN200" t="str">
        <f t="shared" si="161"/>
        <v>hecto</v>
      </c>
      <c r="AP200" t="s">
        <v>915</v>
      </c>
      <c r="AQ200" t="str">
        <f t="shared" si="163"/>
        <v>gone</v>
      </c>
      <c r="AV200" t="s">
        <v>915</v>
      </c>
      <c r="AW200" t="s">
        <v>978</v>
      </c>
      <c r="AX200" t="s">
        <v>877</v>
      </c>
      <c r="AZ200" t="str">
        <f t="shared" si="164"/>
        <v>gone</v>
      </c>
      <c r="BA200">
        <f t="shared" si="159"/>
        <v>196</v>
      </c>
      <c r="BB200" t="str">
        <f t="shared" si="160"/>
        <v>hexaénnéahectocontagone</v>
      </c>
      <c r="BC200" t="s">
        <v>1097</v>
      </c>
      <c r="BE200">
        <f t="shared" si="183"/>
        <v>0</v>
      </c>
      <c r="BF200" t="str">
        <f t="shared" si="173"/>
        <v/>
      </c>
      <c r="BG200" t="str">
        <f t="shared" si="174"/>
        <v/>
      </c>
      <c r="BH200" t="str">
        <f t="shared" si="162"/>
        <v>hexaénnéahectocontagone</v>
      </c>
      <c r="BI200" s="53" t="str">
        <f t="shared" si="166"/>
        <v xml:space="preserve">hexaénnéahectocontagone ou </v>
      </c>
      <c r="BJ200" s="150">
        <f t="shared" si="184"/>
        <v>0</v>
      </c>
      <c r="BK200" s="146">
        <f t="shared" si="185"/>
        <v>196</v>
      </c>
      <c r="BL200" s="147" t="str">
        <f t="shared" si="175"/>
        <v/>
      </c>
      <c r="BM200" t="str">
        <f t="shared" si="176"/>
        <v/>
      </c>
      <c r="BN200" s="25" t="str">
        <f t="shared" si="177"/>
        <v/>
      </c>
      <c r="BO200" t="str">
        <f t="shared" si="178"/>
        <v>hexaénnéahectocontagone</v>
      </c>
      <c r="BP200">
        <f t="shared" si="179"/>
        <v>1.8367346938775511</v>
      </c>
      <c r="BQ200" t="s">
        <v>989</v>
      </c>
      <c r="BR200" t="str">
        <f t="shared" si="180"/>
        <v>Polygone non régulier</v>
      </c>
      <c r="CF200" s="179" t="s">
        <v>982</v>
      </c>
      <c r="CG200" t="s">
        <v>982</v>
      </c>
      <c r="CH200" s="25" t="s">
        <v>982</v>
      </c>
      <c r="CI200" s="25"/>
      <c r="CJ200" s="147" t="s">
        <v>982</v>
      </c>
      <c r="CK200" t="s">
        <v>982</v>
      </c>
      <c r="DH200" s="157" t="s">
        <v>982</v>
      </c>
    </row>
    <row r="201" spans="25:112" ht="15.75" x14ac:dyDescent="0.25">
      <c r="Y201" s="15" t="s">
        <v>114</v>
      </c>
      <c r="Z201" t="str">
        <f t="shared" si="167"/>
        <v>×</v>
      </c>
      <c r="AA201">
        <f t="shared" si="165"/>
        <v>197</v>
      </c>
      <c r="AB201">
        <v>360</v>
      </c>
      <c r="AC201">
        <f t="shared" si="168"/>
        <v>1.8274111675126903</v>
      </c>
      <c r="AD201">
        <f t="shared" si="181"/>
        <v>1</v>
      </c>
      <c r="AE201">
        <f t="shared" si="169"/>
        <v>0.82741116751269028</v>
      </c>
      <c r="AF201" t="str">
        <f t="shared" si="182"/>
        <v>0,8274111</v>
      </c>
      <c r="AG201">
        <f t="shared" si="170"/>
        <v>1.8274111</v>
      </c>
      <c r="AH201">
        <f t="shared" si="171"/>
        <v>1</v>
      </c>
      <c r="AI201">
        <f t="shared" si="172"/>
        <v>197</v>
      </c>
      <c r="AJ201" t="s">
        <v>866</v>
      </c>
      <c r="AK201" t="s">
        <v>879</v>
      </c>
      <c r="AL201" t="s">
        <v>955</v>
      </c>
      <c r="AN201" t="str">
        <f t="shared" si="161"/>
        <v>hecto</v>
      </c>
      <c r="AP201" t="s">
        <v>915</v>
      </c>
      <c r="AQ201" t="str">
        <f t="shared" si="163"/>
        <v>gone</v>
      </c>
      <c r="AV201" t="s">
        <v>915</v>
      </c>
      <c r="AW201" t="s">
        <v>978</v>
      </c>
      <c r="AX201" t="s">
        <v>879</v>
      </c>
      <c r="AZ201" t="str">
        <f t="shared" si="164"/>
        <v>gone</v>
      </c>
      <c r="BA201">
        <f t="shared" si="159"/>
        <v>197</v>
      </c>
      <c r="BB201" t="str">
        <f t="shared" si="160"/>
        <v>heptaénnéahectocontagone</v>
      </c>
      <c r="BC201" t="s">
        <v>1097</v>
      </c>
      <c r="BE201">
        <f t="shared" si="183"/>
        <v>0</v>
      </c>
      <c r="BF201" t="str">
        <f t="shared" si="173"/>
        <v/>
      </c>
      <c r="BG201" t="str">
        <f t="shared" si="174"/>
        <v/>
      </c>
      <c r="BH201" t="str">
        <f t="shared" si="162"/>
        <v>heptaénnéahectocontagone</v>
      </c>
      <c r="BI201" s="53" t="str">
        <f t="shared" si="166"/>
        <v xml:space="preserve">heptaénnéahectocontagone ou </v>
      </c>
      <c r="BJ201" s="150">
        <f t="shared" si="184"/>
        <v>0</v>
      </c>
      <c r="BK201" s="146">
        <f t="shared" si="185"/>
        <v>197</v>
      </c>
      <c r="BL201" s="147" t="str">
        <f t="shared" si="175"/>
        <v/>
      </c>
      <c r="BM201" t="str">
        <f t="shared" si="176"/>
        <v/>
      </c>
      <c r="BN201" s="25" t="str">
        <f t="shared" si="177"/>
        <v/>
      </c>
      <c r="BO201" t="str">
        <f t="shared" si="178"/>
        <v>heptaénnéahectocontagone</v>
      </c>
      <c r="BP201">
        <f t="shared" si="179"/>
        <v>1.8274111675126903</v>
      </c>
      <c r="BQ201" t="s">
        <v>989</v>
      </c>
      <c r="BR201" t="str">
        <f t="shared" si="180"/>
        <v>Polygone non régulier</v>
      </c>
      <c r="CF201" s="179" t="s">
        <v>982</v>
      </c>
      <c r="CG201" t="s">
        <v>982</v>
      </c>
      <c r="CH201" s="25" t="s">
        <v>982</v>
      </c>
      <c r="CI201" s="25"/>
      <c r="CJ201" s="147" t="s">
        <v>982</v>
      </c>
      <c r="CK201" t="s">
        <v>982</v>
      </c>
      <c r="DH201" s="157" t="s">
        <v>982</v>
      </c>
    </row>
    <row r="202" spans="25:112" ht="15.75" x14ac:dyDescent="0.25">
      <c r="Y202" s="15" t="s">
        <v>114</v>
      </c>
      <c r="Z202" t="str">
        <f t="shared" si="167"/>
        <v>×</v>
      </c>
      <c r="AA202">
        <f t="shared" si="165"/>
        <v>198</v>
      </c>
      <c r="AB202">
        <v>360</v>
      </c>
      <c r="AC202">
        <f t="shared" si="168"/>
        <v>1.8181818181818181</v>
      </c>
      <c r="AD202">
        <f t="shared" si="181"/>
        <v>1</v>
      </c>
      <c r="AE202">
        <f t="shared" si="169"/>
        <v>0.81818181818181812</v>
      </c>
      <c r="AF202" t="str">
        <f t="shared" si="182"/>
        <v>0,8181818</v>
      </c>
      <c r="AG202">
        <f t="shared" si="170"/>
        <v>1.8181818000000001</v>
      </c>
      <c r="AH202">
        <f t="shared" si="171"/>
        <v>1</v>
      </c>
      <c r="AI202">
        <f t="shared" si="172"/>
        <v>198</v>
      </c>
      <c r="AJ202" t="s">
        <v>866</v>
      </c>
      <c r="AK202" t="s">
        <v>898</v>
      </c>
      <c r="AL202" t="s">
        <v>955</v>
      </c>
      <c r="AN202" t="str">
        <f t="shared" si="161"/>
        <v>hecto</v>
      </c>
      <c r="AP202" t="s">
        <v>915</v>
      </c>
      <c r="AQ202" t="str">
        <f t="shared" si="163"/>
        <v>gone</v>
      </c>
      <c r="AV202" t="s">
        <v>915</v>
      </c>
      <c r="AW202" t="s">
        <v>978</v>
      </c>
      <c r="AX202" t="s">
        <v>898</v>
      </c>
      <c r="AZ202" t="str">
        <f t="shared" si="164"/>
        <v>gone</v>
      </c>
      <c r="BA202">
        <f t="shared" si="159"/>
        <v>198</v>
      </c>
      <c r="BB202" t="str">
        <f t="shared" si="160"/>
        <v>octaénnéahectocontagone</v>
      </c>
      <c r="BC202" t="s">
        <v>1097</v>
      </c>
      <c r="BE202">
        <f t="shared" si="183"/>
        <v>0</v>
      </c>
      <c r="BF202" t="str">
        <f t="shared" si="173"/>
        <v/>
      </c>
      <c r="BG202" t="str">
        <f t="shared" si="174"/>
        <v/>
      </c>
      <c r="BH202" t="str">
        <f t="shared" si="162"/>
        <v>octaénnéahectocontagone</v>
      </c>
      <c r="BI202" s="53" t="str">
        <f t="shared" si="166"/>
        <v xml:space="preserve">octaénnéahectocontagone ou </v>
      </c>
      <c r="BJ202" s="150">
        <f t="shared" si="184"/>
        <v>0</v>
      </c>
      <c r="BK202" s="146">
        <f t="shared" si="185"/>
        <v>198</v>
      </c>
      <c r="BL202" s="147" t="str">
        <f t="shared" si="175"/>
        <v/>
      </c>
      <c r="BM202" t="str">
        <f t="shared" si="176"/>
        <v/>
      </c>
      <c r="BN202" s="25" t="str">
        <f t="shared" si="177"/>
        <v/>
      </c>
      <c r="BO202" t="str">
        <f t="shared" si="178"/>
        <v>octaénnéahectocontagone</v>
      </c>
      <c r="BP202">
        <f t="shared" si="179"/>
        <v>1.8181818181818181</v>
      </c>
      <c r="BQ202" t="s">
        <v>989</v>
      </c>
      <c r="BR202" t="str">
        <f t="shared" si="180"/>
        <v>Polygone non régulier</v>
      </c>
      <c r="CF202" s="179" t="s">
        <v>982</v>
      </c>
      <c r="CG202" t="s">
        <v>982</v>
      </c>
      <c r="CH202" s="25" t="s">
        <v>982</v>
      </c>
      <c r="CI202" s="25"/>
      <c r="CJ202" s="147" t="s">
        <v>982</v>
      </c>
      <c r="CK202" t="s">
        <v>982</v>
      </c>
      <c r="DH202" s="157" t="s">
        <v>982</v>
      </c>
    </row>
    <row r="203" spans="25:112" ht="15.75" x14ac:dyDescent="0.25">
      <c r="Y203" s="15" t="s">
        <v>114</v>
      </c>
      <c r="Z203" t="str">
        <f t="shared" si="167"/>
        <v>×</v>
      </c>
      <c r="AA203">
        <f t="shared" si="165"/>
        <v>199</v>
      </c>
      <c r="AB203">
        <v>360</v>
      </c>
      <c r="AC203">
        <f t="shared" si="168"/>
        <v>1.8090452261306533</v>
      </c>
      <c r="AD203">
        <f t="shared" si="181"/>
        <v>1</v>
      </c>
      <c r="AE203">
        <f t="shared" si="169"/>
        <v>0.80904522613065333</v>
      </c>
      <c r="AF203" t="str">
        <f t="shared" si="182"/>
        <v>0,8090452</v>
      </c>
      <c r="AG203">
        <f t="shared" si="170"/>
        <v>1.8090451999999999</v>
      </c>
      <c r="AH203">
        <f t="shared" si="171"/>
        <v>1</v>
      </c>
      <c r="AI203">
        <f t="shared" si="172"/>
        <v>199</v>
      </c>
      <c r="AJ203" t="s">
        <v>866</v>
      </c>
      <c r="AK203" t="s">
        <v>883</v>
      </c>
      <c r="AL203" t="s">
        <v>955</v>
      </c>
      <c r="AN203" t="str">
        <f t="shared" si="161"/>
        <v>hecto</v>
      </c>
      <c r="AP203" t="s">
        <v>915</v>
      </c>
      <c r="AQ203" t="str">
        <f t="shared" si="163"/>
        <v>gone</v>
      </c>
      <c r="AV203" t="s">
        <v>915</v>
      </c>
      <c r="AW203" t="s">
        <v>978</v>
      </c>
      <c r="AX203" t="s">
        <v>883</v>
      </c>
      <c r="AZ203" t="str">
        <f t="shared" si="164"/>
        <v>gone</v>
      </c>
      <c r="BA203">
        <f t="shared" si="159"/>
        <v>199</v>
      </c>
      <c r="BB203" t="str">
        <f t="shared" si="160"/>
        <v>ennéaénnéahectocontagone</v>
      </c>
      <c r="BC203" t="s">
        <v>1097</v>
      </c>
      <c r="BE203">
        <f t="shared" si="183"/>
        <v>0</v>
      </c>
      <c r="BF203" t="str">
        <f t="shared" si="173"/>
        <v/>
      </c>
      <c r="BG203" t="str">
        <f t="shared" si="174"/>
        <v/>
      </c>
      <c r="BH203" t="str">
        <f t="shared" si="162"/>
        <v>ennéaénnéahectocontagone</v>
      </c>
      <c r="BI203" s="53" t="str">
        <f t="shared" si="166"/>
        <v xml:space="preserve">ennéaénnéahectocontagone ou </v>
      </c>
      <c r="BJ203" s="150">
        <f t="shared" si="184"/>
        <v>0</v>
      </c>
      <c r="BK203" s="146">
        <f t="shared" si="185"/>
        <v>199</v>
      </c>
      <c r="BL203" s="147" t="str">
        <f t="shared" si="175"/>
        <v/>
      </c>
      <c r="BM203" t="str">
        <f t="shared" si="176"/>
        <v/>
      </c>
      <c r="BN203" s="25" t="str">
        <f t="shared" si="177"/>
        <v/>
      </c>
      <c r="BO203" t="str">
        <f t="shared" si="178"/>
        <v>ennéaénnéahectocontagone</v>
      </c>
      <c r="BP203">
        <f t="shared" si="179"/>
        <v>1.8090452261306533</v>
      </c>
      <c r="BQ203" t="s">
        <v>989</v>
      </c>
      <c r="BR203" t="str">
        <f t="shared" si="180"/>
        <v>Polygone non régulier</v>
      </c>
      <c r="CF203" s="179" t="s">
        <v>982</v>
      </c>
      <c r="CG203" t="s">
        <v>982</v>
      </c>
      <c r="CH203" s="25" t="s">
        <v>982</v>
      </c>
      <c r="CI203" s="25"/>
      <c r="CJ203" s="147" t="s">
        <v>982</v>
      </c>
      <c r="CK203" t="s">
        <v>982</v>
      </c>
      <c r="DH203" s="157" t="s">
        <v>982</v>
      </c>
    </row>
    <row r="204" spans="25:112" ht="15.75" x14ac:dyDescent="0.25">
      <c r="Y204" s="15" t="s">
        <v>114</v>
      </c>
      <c r="Z204" t="str">
        <f t="shared" si="167"/>
        <v/>
      </c>
      <c r="AA204">
        <f t="shared" si="165"/>
        <v>200</v>
      </c>
      <c r="AB204">
        <v>360</v>
      </c>
      <c r="AC204">
        <f t="shared" si="168"/>
        <v>1.8</v>
      </c>
      <c r="AD204">
        <f t="shared" si="181"/>
        <v>1</v>
      </c>
      <c r="AE204">
        <f t="shared" si="169"/>
        <v>0.8</v>
      </c>
      <c r="AF204" t="str">
        <f t="shared" si="182"/>
        <v>0,8</v>
      </c>
      <c r="AG204">
        <f t="shared" si="170"/>
        <v>1.8</v>
      </c>
      <c r="AH204">
        <f t="shared" si="171"/>
        <v>0</v>
      </c>
      <c r="AI204">
        <f t="shared" si="172"/>
        <v>200</v>
      </c>
      <c r="AJ204" t="s">
        <v>866</v>
      </c>
      <c r="AM204" t="s">
        <v>981</v>
      </c>
      <c r="AN204" t="s">
        <v>956</v>
      </c>
      <c r="AP204" t="s">
        <v>915</v>
      </c>
      <c r="AQ204" t="str">
        <f t="shared" si="163"/>
        <v>gone</v>
      </c>
      <c r="AV204" t="s">
        <v>915</v>
      </c>
      <c r="AW204" t="s">
        <v>978</v>
      </c>
      <c r="AZ204" t="str">
        <f t="shared" si="164"/>
        <v>gone</v>
      </c>
      <c r="BA204">
        <f t="shared" si="159"/>
        <v>200</v>
      </c>
      <c r="BB204" t="str">
        <f t="shared" ref="BB204:BB235" si="186">AK204&amp;AL204&amp;AM204&amp;AN204&amp;AO204&amp;AP204&amp;AQ204</f>
        <v>dihectocontagone</v>
      </c>
      <c r="BC204" t="s">
        <v>1097</v>
      </c>
      <c r="BE204">
        <f t="shared" si="183"/>
        <v>0</v>
      </c>
      <c r="BF204" t="str">
        <f t="shared" si="173"/>
        <v>x</v>
      </c>
      <c r="BG204">
        <f t="shared" si="174"/>
        <v>200</v>
      </c>
      <c r="BH204" t="str">
        <f t="shared" si="162"/>
        <v>dihectocontagone</v>
      </c>
      <c r="BI204" s="53" t="str">
        <f t="shared" si="166"/>
        <v xml:space="preserve">dihectocontagone ou </v>
      </c>
      <c r="BJ204" s="150">
        <f t="shared" si="184"/>
        <v>0</v>
      </c>
      <c r="BK204" s="146">
        <f t="shared" si="185"/>
        <v>200</v>
      </c>
      <c r="BL204" s="147">
        <f t="shared" si="175"/>
        <v>200</v>
      </c>
      <c r="BM204" t="str">
        <f t="shared" si="176"/>
        <v>dihectocontagone</v>
      </c>
      <c r="BN204" s="25">
        <f t="shared" si="177"/>
        <v>1.8</v>
      </c>
      <c r="BO204" t="str">
        <f t="shared" si="178"/>
        <v/>
      </c>
      <c r="BP204" t="str">
        <f t="shared" si="179"/>
        <v/>
      </c>
      <c r="BQ204" t="s">
        <v>989</v>
      </c>
      <c r="BR204" t="str">
        <f t="shared" si="180"/>
        <v>dihectocontagone</v>
      </c>
      <c r="CF204" s="179" t="s">
        <v>982</v>
      </c>
      <c r="CG204" t="s">
        <v>982</v>
      </c>
      <c r="CH204" s="25" t="s">
        <v>982</v>
      </c>
      <c r="CI204" s="25"/>
      <c r="CJ204" s="147" t="s">
        <v>982</v>
      </c>
      <c r="CK204" t="s">
        <v>982</v>
      </c>
      <c r="DH204" s="157" t="s">
        <v>982</v>
      </c>
    </row>
    <row r="205" spans="25:112" ht="15.75" x14ac:dyDescent="0.25">
      <c r="Y205" s="15" t="s">
        <v>114</v>
      </c>
      <c r="Z205" t="str">
        <f t="shared" si="167"/>
        <v>×</v>
      </c>
      <c r="AA205">
        <f t="shared" si="165"/>
        <v>201</v>
      </c>
      <c r="AB205">
        <v>360</v>
      </c>
      <c r="AC205">
        <f t="shared" si="168"/>
        <v>1.791044776119403</v>
      </c>
      <c r="AD205">
        <f t="shared" si="181"/>
        <v>1</v>
      </c>
      <c r="AE205">
        <f t="shared" si="169"/>
        <v>0.79104477611940305</v>
      </c>
      <c r="AF205" t="str">
        <f t="shared" si="182"/>
        <v>0,7910447</v>
      </c>
      <c r="AG205">
        <f t="shared" si="170"/>
        <v>1.7910447</v>
      </c>
      <c r="AH205">
        <f t="shared" si="171"/>
        <v>1</v>
      </c>
      <c r="AI205">
        <f t="shared" si="172"/>
        <v>201</v>
      </c>
      <c r="AJ205" t="s">
        <v>866</v>
      </c>
      <c r="AK205" t="s">
        <v>888</v>
      </c>
      <c r="AM205" t="s">
        <v>981</v>
      </c>
      <c r="AN205" t="str">
        <f t="shared" si="161"/>
        <v>hecto</v>
      </c>
      <c r="AP205" t="s">
        <v>915</v>
      </c>
      <c r="AQ205" t="str">
        <f t="shared" si="163"/>
        <v>gone</v>
      </c>
      <c r="AV205" t="s">
        <v>915</v>
      </c>
      <c r="AW205" t="s">
        <v>978</v>
      </c>
      <c r="AX205" t="s">
        <v>888</v>
      </c>
      <c r="AZ205" t="str">
        <f t="shared" si="164"/>
        <v>gone</v>
      </c>
      <c r="BA205">
        <f t="shared" si="159"/>
        <v>201</v>
      </c>
      <c r="BB205" t="str">
        <f t="shared" si="186"/>
        <v>hendihectocontagone</v>
      </c>
      <c r="BC205" t="s">
        <v>1097</v>
      </c>
      <c r="BE205">
        <f t="shared" si="183"/>
        <v>0</v>
      </c>
      <c r="BF205" t="str">
        <f t="shared" si="173"/>
        <v/>
      </c>
      <c r="BG205" t="str">
        <f t="shared" si="174"/>
        <v/>
      </c>
      <c r="BH205" t="str">
        <f t="shared" si="162"/>
        <v>hendihectocontagone</v>
      </c>
      <c r="BI205" s="53" t="str">
        <f t="shared" si="166"/>
        <v xml:space="preserve">hendihectocontagone ou </v>
      </c>
      <c r="BJ205" s="150">
        <f t="shared" si="184"/>
        <v>0</v>
      </c>
      <c r="BK205" s="146">
        <f t="shared" si="185"/>
        <v>201</v>
      </c>
      <c r="BL205" s="147" t="str">
        <f t="shared" si="175"/>
        <v/>
      </c>
      <c r="BM205" t="str">
        <f t="shared" si="176"/>
        <v/>
      </c>
      <c r="BN205" s="25" t="str">
        <f t="shared" si="177"/>
        <v/>
      </c>
      <c r="BO205" t="str">
        <f t="shared" si="178"/>
        <v>hendihectocontagone</v>
      </c>
      <c r="BP205">
        <f t="shared" si="179"/>
        <v>1.791044776119403</v>
      </c>
      <c r="BQ205" t="s">
        <v>989</v>
      </c>
      <c r="BR205" t="str">
        <f t="shared" si="180"/>
        <v>Polygone non régulier</v>
      </c>
      <c r="CF205" s="179" t="s">
        <v>982</v>
      </c>
      <c r="CG205" t="s">
        <v>982</v>
      </c>
      <c r="CH205" s="25" t="s">
        <v>982</v>
      </c>
      <c r="CI205" s="25"/>
      <c r="CJ205" s="147" t="s">
        <v>982</v>
      </c>
      <c r="CK205" t="s">
        <v>982</v>
      </c>
      <c r="DH205" s="157" t="s">
        <v>982</v>
      </c>
    </row>
    <row r="206" spans="25:112" ht="15.75" x14ac:dyDescent="0.25">
      <c r="Y206" s="15" t="s">
        <v>114</v>
      </c>
      <c r="Z206" t="str">
        <f t="shared" si="167"/>
        <v>×</v>
      </c>
      <c r="AA206">
        <f t="shared" si="165"/>
        <v>202</v>
      </c>
      <c r="AB206">
        <v>360</v>
      </c>
      <c r="AC206">
        <f t="shared" si="168"/>
        <v>1.7821782178217822</v>
      </c>
      <c r="AD206">
        <f t="shared" si="181"/>
        <v>1</v>
      </c>
      <c r="AE206">
        <f t="shared" si="169"/>
        <v>0.78217821782178221</v>
      </c>
      <c r="AF206" t="str">
        <f t="shared" si="182"/>
        <v>0,7821782</v>
      </c>
      <c r="AG206">
        <f t="shared" si="170"/>
        <v>1.7821782000000002</v>
      </c>
      <c r="AH206">
        <f t="shared" si="171"/>
        <v>1</v>
      </c>
      <c r="AI206">
        <f t="shared" si="172"/>
        <v>202</v>
      </c>
      <c r="AJ206" t="s">
        <v>866</v>
      </c>
      <c r="AK206" t="s">
        <v>890</v>
      </c>
      <c r="AM206" t="s">
        <v>981</v>
      </c>
      <c r="AN206" t="str">
        <f t="shared" si="161"/>
        <v>hecto</v>
      </c>
      <c r="AP206" t="s">
        <v>915</v>
      </c>
      <c r="AQ206" t="str">
        <f t="shared" si="163"/>
        <v>gone</v>
      </c>
      <c r="AV206" t="s">
        <v>915</v>
      </c>
      <c r="AW206" t="s">
        <v>978</v>
      </c>
      <c r="AX206" t="s">
        <v>890</v>
      </c>
      <c r="AZ206" t="str">
        <f t="shared" si="164"/>
        <v>gone</v>
      </c>
      <c r="BA206">
        <f t="shared" si="159"/>
        <v>202</v>
      </c>
      <c r="BB206" t="str">
        <f t="shared" si="186"/>
        <v>dodihectocontagone</v>
      </c>
      <c r="BC206" t="s">
        <v>1097</v>
      </c>
      <c r="BE206">
        <f t="shared" si="183"/>
        <v>0</v>
      </c>
      <c r="BF206" t="str">
        <f t="shared" si="173"/>
        <v/>
      </c>
      <c r="BG206" t="str">
        <f t="shared" si="174"/>
        <v/>
      </c>
      <c r="BH206" t="str">
        <f t="shared" si="162"/>
        <v>dodihectocontagone</v>
      </c>
      <c r="BI206" s="53" t="str">
        <f t="shared" si="166"/>
        <v xml:space="preserve">dodihectocontagone ou </v>
      </c>
      <c r="BJ206" s="150">
        <f t="shared" si="184"/>
        <v>0</v>
      </c>
      <c r="BK206" s="146">
        <f t="shared" si="185"/>
        <v>202</v>
      </c>
      <c r="BL206" s="147" t="str">
        <f t="shared" si="175"/>
        <v/>
      </c>
      <c r="BM206" t="str">
        <f t="shared" si="176"/>
        <v/>
      </c>
      <c r="BN206" s="25" t="str">
        <f t="shared" si="177"/>
        <v/>
      </c>
      <c r="BO206" t="str">
        <f t="shared" si="178"/>
        <v>dodihectocontagone</v>
      </c>
      <c r="BP206">
        <f t="shared" si="179"/>
        <v>1.7821782178217822</v>
      </c>
      <c r="BQ206" t="s">
        <v>989</v>
      </c>
      <c r="BR206" t="str">
        <f t="shared" si="180"/>
        <v>Polygone non régulier</v>
      </c>
      <c r="CF206" s="179" t="s">
        <v>982</v>
      </c>
      <c r="CG206" t="s">
        <v>982</v>
      </c>
      <c r="CH206" s="25" t="s">
        <v>982</v>
      </c>
      <c r="CI206" s="25"/>
      <c r="CJ206" s="147" t="s">
        <v>982</v>
      </c>
      <c r="CK206" t="s">
        <v>982</v>
      </c>
      <c r="DH206" s="157" t="s">
        <v>982</v>
      </c>
    </row>
    <row r="207" spans="25:112" ht="15.75" x14ac:dyDescent="0.25">
      <c r="Y207" s="15" t="s">
        <v>114</v>
      </c>
      <c r="Z207" t="str">
        <f t="shared" si="167"/>
        <v>×</v>
      </c>
      <c r="AA207">
        <f t="shared" si="165"/>
        <v>203</v>
      </c>
      <c r="AB207">
        <v>360</v>
      </c>
      <c r="AC207">
        <f t="shared" si="168"/>
        <v>1.7733990147783252</v>
      </c>
      <c r="AD207">
        <f t="shared" si="181"/>
        <v>1</v>
      </c>
      <c r="AE207">
        <f t="shared" si="169"/>
        <v>0.77339901477832518</v>
      </c>
      <c r="AF207" t="str">
        <f t="shared" si="182"/>
        <v>0,7733990</v>
      </c>
      <c r="AG207">
        <f t="shared" si="170"/>
        <v>1.7733989999999999</v>
      </c>
      <c r="AH207">
        <f t="shared" si="171"/>
        <v>1</v>
      </c>
      <c r="AI207">
        <f t="shared" si="172"/>
        <v>203</v>
      </c>
      <c r="AJ207" t="s">
        <v>866</v>
      </c>
      <c r="AK207" t="s">
        <v>869</v>
      </c>
      <c r="AM207" t="s">
        <v>981</v>
      </c>
      <c r="AN207" t="str">
        <f t="shared" si="161"/>
        <v>hecto</v>
      </c>
      <c r="AP207" t="s">
        <v>915</v>
      </c>
      <c r="AQ207" t="str">
        <f t="shared" si="163"/>
        <v>gone</v>
      </c>
      <c r="AV207" t="s">
        <v>915</v>
      </c>
      <c r="AW207" t="s">
        <v>978</v>
      </c>
      <c r="AX207" t="s">
        <v>869</v>
      </c>
      <c r="AZ207" t="str">
        <f t="shared" si="164"/>
        <v>gone</v>
      </c>
      <c r="BA207">
        <f t="shared" si="159"/>
        <v>203</v>
      </c>
      <c r="BB207" t="str">
        <f t="shared" si="186"/>
        <v>tridihectocontagone</v>
      </c>
      <c r="BC207" t="s">
        <v>1097</v>
      </c>
      <c r="BE207">
        <f t="shared" si="183"/>
        <v>0</v>
      </c>
      <c r="BF207" t="str">
        <f t="shared" si="173"/>
        <v/>
      </c>
      <c r="BG207" t="str">
        <f t="shared" si="174"/>
        <v/>
      </c>
      <c r="BH207" t="str">
        <f t="shared" si="162"/>
        <v>tridihectocontagone</v>
      </c>
      <c r="BI207" s="53" t="str">
        <f t="shared" si="166"/>
        <v xml:space="preserve">tridihectocontagone ou </v>
      </c>
      <c r="BJ207" s="150">
        <f t="shared" si="184"/>
        <v>0</v>
      </c>
      <c r="BK207" s="146">
        <f t="shared" si="185"/>
        <v>203</v>
      </c>
      <c r="BL207" s="147" t="str">
        <f t="shared" si="175"/>
        <v/>
      </c>
      <c r="BM207" t="str">
        <f t="shared" si="176"/>
        <v/>
      </c>
      <c r="BN207" s="25" t="str">
        <f t="shared" si="177"/>
        <v/>
      </c>
      <c r="BO207" t="str">
        <f t="shared" si="178"/>
        <v>tridihectocontagone</v>
      </c>
      <c r="BP207">
        <f t="shared" si="179"/>
        <v>1.7733990147783252</v>
      </c>
      <c r="BQ207" t="s">
        <v>989</v>
      </c>
      <c r="BR207" t="str">
        <f t="shared" si="180"/>
        <v>Polygone non régulier</v>
      </c>
      <c r="CF207" s="179" t="s">
        <v>982</v>
      </c>
      <c r="CG207" t="s">
        <v>982</v>
      </c>
      <c r="CH207" s="25" t="s">
        <v>982</v>
      </c>
      <c r="CI207" s="25"/>
      <c r="CJ207" s="147" t="s">
        <v>982</v>
      </c>
      <c r="CK207" t="s">
        <v>982</v>
      </c>
      <c r="DH207" s="157" t="s">
        <v>982</v>
      </c>
    </row>
    <row r="208" spans="25:112" ht="15.75" x14ac:dyDescent="0.25">
      <c r="Y208" s="15" t="s">
        <v>114</v>
      </c>
      <c r="Z208" t="str">
        <f t="shared" si="167"/>
        <v>×</v>
      </c>
      <c r="AA208">
        <f t="shared" si="165"/>
        <v>204</v>
      </c>
      <c r="AB208">
        <v>360</v>
      </c>
      <c r="AC208">
        <f t="shared" si="168"/>
        <v>1.7647058823529411</v>
      </c>
      <c r="AD208">
        <f t="shared" si="181"/>
        <v>1</v>
      </c>
      <c r="AE208">
        <f t="shared" si="169"/>
        <v>0.76470588235294112</v>
      </c>
      <c r="AF208" t="str">
        <f t="shared" si="182"/>
        <v>0,7647058</v>
      </c>
      <c r="AG208">
        <f t="shared" si="170"/>
        <v>1.7647058</v>
      </c>
      <c r="AH208">
        <f t="shared" si="171"/>
        <v>1</v>
      </c>
      <c r="AI208">
        <f t="shared" si="172"/>
        <v>204</v>
      </c>
      <c r="AJ208" t="s">
        <v>866</v>
      </c>
      <c r="AK208" t="s">
        <v>872</v>
      </c>
      <c r="AM208" t="s">
        <v>981</v>
      </c>
      <c r="AN208" t="str">
        <f t="shared" si="161"/>
        <v>hecto</v>
      </c>
      <c r="AP208" t="s">
        <v>915</v>
      </c>
      <c r="AQ208" t="str">
        <f t="shared" si="163"/>
        <v>gone</v>
      </c>
      <c r="AV208" t="s">
        <v>915</v>
      </c>
      <c r="AW208" t="s">
        <v>978</v>
      </c>
      <c r="AX208" t="s">
        <v>872</v>
      </c>
      <c r="AZ208" t="str">
        <f t="shared" si="164"/>
        <v>gone</v>
      </c>
      <c r="BA208">
        <f t="shared" si="159"/>
        <v>204</v>
      </c>
      <c r="BB208" t="str">
        <f t="shared" si="186"/>
        <v>tétradihectocontagone</v>
      </c>
      <c r="BC208" t="s">
        <v>1097</v>
      </c>
      <c r="BE208">
        <f t="shared" si="183"/>
        <v>0</v>
      </c>
      <c r="BF208" t="str">
        <f t="shared" si="173"/>
        <v/>
      </c>
      <c r="BG208" t="str">
        <f t="shared" si="174"/>
        <v/>
      </c>
      <c r="BH208" t="str">
        <f t="shared" si="162"/>
        <v>tétradihectocontagone</v>
      </c>
      <c r="BI208" s="53" t="str">
        <f t="shared" si="166"/>
        <v xml:space="preserve">tétradihectocontagone ou </v>
      </c>
      <c r="BJ208" s="150">
        <f t="shared" si="184"/>
        <v>0</v>
      </c>
      <c r="BK208" s="146">
        <f t="shared" si="185"/>
        <v>204</v>
      </c>
      <c r="BL208" s="147" t="str">
        <f t="shared" si="175"/>
        <v/>
      </c>
      <c r="BM208" t="str">
        <f t="shared" si="176"/>
        <v/>
      </c>
      <c r="BN208" s="25" t="str">
        <f t="shared" si="177"/>
        <v/>
      </c>
      <c r="BO208" t="str">
        <f t="shared" si="178"/>
        <v>tétradihectocontagone</v>
      </c>
      <c r="BP208">
        <f t="shared" si="179"/>
        <v>1.7647058823529411</v>
      </c>
      <c r="BQ208" t="s">
        <v>989</v>
      </c>
      <c r="BR208" t="str">
        <f t="shared" si="180"/>
        <v>Polygone non régulier</v>
      </c>
      <c r="CF208" s="179" t="s">
        <v>982</v>
      </c>
      <c r="CG208" t="s">
        <v>982</v>
      </c>
      <c r="CH208" s="25" t="s">
        <v>982</v>
      </c>
      <c r="CI208" s="25"/>
      <c r="CJ208" s="147" t="s">
        <v>982</v>
      </c>
      <c r="CK208" t="s">
        <v>982</v>
      </c>
      <c r="DH208" s="157" t="s">
        <v>982</v>
      </c>
    </row>
    <row r="209" spans="25:112" ht="15.75" x14ac:dyDescent="0.25">
      <c r="Y209" s="15" t="s">
        <v>114</v>
      </c>
      <c r="Z209" t="str">
        <f t="shared" si="167"/>
        <v>×</v>
      </c>
      <c r="AA209">
        <f t="shared" si="165"/>
        <v>205</v>
      </c>
      <c r="AB209">
        <v>360</v>
      </c>
      <c r="AC209">
        <f t="shared" si="168"/>
        <v>1.7560975609756098</v>
      </c>
      <c r="AD209">
        <f t="shared" si="181"/>
        <v>1</v>
      </c>
      <c r="AE209">
        <f t="shared" si="169"/>
        <v>0.75609756097560976</v>
      </c>
      <c r="AF209" t="str">
        <f t="shared" si="182"/>
        <v>0,7560975</v>
      </c>
      <c r="AG209">
        <f t="shared" si="170"/>
        <v>1.7560975000000001</v>
      </c>
      <c r="AH209">
        <f t="shared" si="171"/>
        <v>1</v>
      </c>
      <c r="AI209">
        <f t="shared" si="172"/>
        <v>205</v>
      </c>
      <c r="AJ209" t="s">
        <v>866</v>
      </c>
      <c r="AK209" t="s">
        <v>875</v>
      </c>
      <c r="AM209" t="s">
        <v>981</v>
      </c>
      <c r="AN209" t="str">
        <f t="shared" si="161"/>
        <v>hecto</v>
      </c>
      <c r="AP209" t="s">
        <v>915</v>
      </c>
      <c r="AQ209" t="str">
        <f t="shared" si="163"/>
        <v>gone</v>
      </c>
      <c r="AV209" t="s">
        <v>915</v>
      </c>
      <c r="AW209" t="s">
        <v>978</v>
      </c>
      <c r="AX209" t="s">
        <v>875</v>
      </c>
      <c r="AZ209" t="str">
        <f t="shared" si="164"/>
        <v>gone</v>
      </c>
      <c r="BA209">
        <f t="shared" si="159"/>
        <v>205</v>
      </c>
      <c r="BB209" t="str">
        <f t="shared" si="186"/>
        <v>pentadihectocontagone</v>
      </c>
      <c r="BC209" t="s">
        <v>1097</v>
      </c>
      <c r="BE209">
        <f t="shared" si="183"/>
        <v>0</v>
      </c>
      <c r="BF209" t="str">
        <f t="shared" si="173"/>
        <v/>
      </c>
      <c r="BG209" t="str">
        <f t="shared" si="174"/>
        <v/>
      </c>
      <c r="BH209" t="str">
        <f t="shared" si="162"/>
        <v>pentadihectocontagone</v>
      </c>
      <c r="BI209" s="53" t="str">
        <f t="shared" si="166"/>
        <v xml:space="preserve">pentadihectocontagone ou </v>
      </c>
      <c r="BJ209" s="150">
        <f t="shared" si="184"/>
        <v>0</v>
      </c>
      <c r="BK209" s="146">
        <f t="shared" si="185"/>
        <v>205</v>
      </c>
      <c r="BL209" s="147" t="str">
        <f t="shared" si="175"/>
        <v/>
      </c>
      <c r="BM209" t="str">
        <f t="shared" si="176"/>
        <v/>
      </c>
      <c r="BN209" s="25" t="str">
        <f t="shared" si="177"/>
        <v/>
      </c>
      <c r="BO209" t="str">
        <f t="shared" si="178"/>
        <v>pentadihectocontagone</v>
      </c>
      <c r="BP209">
        <f t="shared" si="179"/>
        <v>1.7560975609756098</v>
      </c>
      <c r="BQ209" t="s">
        <v>989</v>
      </c>
      <c r="BR209" t="str">
        <f t="shared" si="180"/>
        <v>Polygone non régulier</v>
      </c>
      <c r="CF209" s="179" t="s">
        <v>982</v>
      </c>
      <c r="CG209" t="s">
        <v>982</v>
      </c>
      <c r="CH209" s="25" t="s">
        <v>982</v>
      </c>
      <c r="CI209" s="25"/>
      <c r="CJ209" s="147" t="s">
        <v>982</v>
      </c>
      <c r="CK209" t="s">
        <v>982</v>
      </c>
      <c r="DH209" s="157" t="s">
        <v>982</v>
      </c>
    </row>
    <row r="210" spans="25:112" ht="15.75" x14ac:dyDescent="0.25">
      <c r="Y210" s="15" t="s">
        <v>114</v>
      </c>
      <c r="Z210" t="str">
        <f t="shared" si="167"/>
        <v>×</v>
      </c>
      <c r="AA210">
        <f t="shared" si="165"/>
        <v>206</v>
      </c>
      <c r="AB210">
        <v>360</v>
      </c>
      <c r="AC210">
        <f t="shared" si="168"/>
        <v>1.7475728155339805</v>
      </c>
      <c r="AD210">
        <f t="shared" si="181"/>
        <v>1</v>
      </c>
      <c r="AE210">
        <f t="shared" si="169"/>
        <v>0.74757281553398047</v>
      </c>
      <c r="AF210" t="str">
        <f t="shared" si="182"/>
        <v>0,7475728</v>
      </c>
      <c r="AG210">
        <f t="shared" si="170"/>
        <v>1.7475727999999999</v>
      </c>
      <c r="AH210">
        <f t="shared" si="171"/>
        <v>1</v>
      </c>
      <c r="AI210">
        <f t="shared" si="172"/>
        <v>206</v>
      </c>
      <c r="AJ210" t="s">
        <v>866</v>
      </c>
      <c r="AK210" t="s">
        <v>877</v>
      </c>
      <c r="AM210" t="s">
        <v>981</v>
      </c>
      <c r="AN210" t="str">
        <f t="shared" si="161"/>
        <v>hecto</v>
      </c>
      <c r="AP210" t="s">
        <v>915</v>
      </c>
      <c r="AQ210" t="str">
        <f t="shared" si="163"/>
        <v>gone</v>
      </c>
      <c r="AV210" t="s">
        <v>915</v>
      </c>
      <c r="AW210" t="s">
        <v>978</v>
      </c>
      <c r="AX210" t="s">
        <v>877</v>
      </c>
      <c r="AZ210" t="str">
        <f t="shared" si="164"/>
        <v>gone</v>
      </c>
      <c r="BA210">
        <f t="shared" si="159"/>
        <v>206</v>
      </c>
      <c r="BB210" t="str">
        <f t="shared" si="186"/>
        <v>hexadihectocontagone</v>
      </c>
      <c r="BC210" t="s">
        <v>1097</v>
      </c>
      <c r="BE210">
        <f t="shared" si="183"/>
        <v>0</v>
      </c>
      <c r="BF210" t="str">
        <f t="shared" si="173"/>
        <v/>
      </c>
      <c r="BG210" t="str">
        <f t="shared" si="174"/>
        <v/>
      </c>
      <c r="BH210" t="str">
        <f t="shared" si="162"/>
        <v>hexadihectocontagone</v>
      </c>
      <c r="BI210" s="53" t="str">
        <f t="shared" si="166"/>
        <v xml:space="preserve">hexadihectocontagone ou </v>
      </c>
      <c r="BJ210" s="150">
        <f t="shared" si="184"/>
        <v>0</v>
      </c>
      <c r="BK210" s="146">
        <f t="shared" si="185"/>
        <v>206</v>
      </c>
      <c r="BL210" s="147" t="str">
        <f t="shared" si="175"/>
        <v/>
      </c>
      <c r="BM210" t="str">
        <f t="shared" si="176"/>
        <v/>
      </c>
      <c r="BN210" s="25" t="str">
        <f t="shared" si="177"/>
        <v/>
      </c>
      <c r="BO210" t="str">
        <f t="shared" si="178"/>
        <v>hexadihectocontagone</v>
      </c>
      <c r="BP210">
        <f t="shared" si="179"/>
        <v>1.7475728155339805</v>
      </c>
      <c r="BQ210" t="s">
        <v>989</v>
      </c>
      <c r="BR210" t="str">
        <f t="shared" si="180"/>
        <v>Polygone non régulier</v>
      </c>
      <c r="CF210" s="179" t="s">
        <v>982</v>
      </c>
      <c r="CG210" t="s">
        <v>982</v>
      </c>
      <c r="CH210" s="25" t="s">
        <v>982</v>
      </c>
      <c r="CI210" s="25"/>
      <c r="CJ210" s="147" t="s">
        <v>982</v>
      </c>
      <c r="CK210" t="s">
        <v>982</v>
      </c>
      <c r="DH210" s="157" t="s">
        <v>982</v>
      </c>
    </row>
    <row r="211" spans="25:112" ht="15.75" x14ac:dyDescent="0.25">
      <c r="Y211" s="15" t="s">
        <v>114</v>
      </c>
      <c r="Z211" t="str">
        <f t="shared" si="167"/>
        <v>×</v>
      </c>
      <c r="AA211">
        <f t="shared" si="165"/>
        <v>207</v>
      </c>
      <c r="AB211">
        <v>360</v>
      </c>
      <c r="AC211">
        <f t="shared" si="168"/>
        <v>1.7391304347826086</v>
      </c>
      <c r="AD211">
        <f t="shared" si="181"/>
        <v>1</v>
      </c>
      <c r="AE211">
        <f t="shared" si="169"/>
        <v>0.73913043478260865</v>
      </c>
      <c r="AF211" t="str">
        <f t="shared" si="182"/>
        <v>0,7391304</v>
      </c>
      <c r="AG211">
        <f t="shared" si="170"/>
        <v>1.7391304000000001</v>
      </c>
      <c r="AH211">
        <f t="shared" si="171"/>
        <v>1</v>
      </c>
      <c r="AI211">
        <f t="shared" si="172"/>
        <v>207</v>
      </c>
      <c r="AJ211" t="s">
        <v>866</v>
      </c>
      <c r="AK211" t="s">
        <v>879</v>
      </c>
      <c r="AM211" t="s">
        <v>981</v>
      </c>
      <c r="AN211" t="str">
        <f t="shared" si="161"/>
        <v>hecto</v>
      </c>
      <c r="AP211" t="s">
        <v>915</v>
      </c>
      <c r="AQ211" t="str">
        <f t="shared" si="163"/>
        <v>gone</v>
      </c>
      <c r="AV211" t="s">
        <v>915</v>
      </c>
      <c r="AW211" t="s">
        <v>978</v>
      </c>
      <c r="AX211" t="s">
        <v>879</v>
      </c>
      <c r="AZ211" t="str">
        <f t="shared" si="164"/>
        <v>gone</v>
      </c>
      <c r="BA211">
        <f t="shared" si="159"/>
        <v>207</v>
      </c>
      <c r="BB211" t="str">
        <f t="shared" si="186"/>
        <v>heptadihectocontagone</v>
      </c>
      <c r="BC211" t="s">
        <v>1097</v>
      </c>
      <c r="BE211">
        <f t="shared" si="183"/>
        <v>0</v>
      </c>
      <c r="BF211" t="str">
        <f t="shared" si="173"/>
        <v/>
      </c>
      <c r="BG211" t="str">
        <f t="shared" si="174"/>
        <v/>
      </c>
      <c r="BH211" t="str">
        <f t="shared" si="162"/>
        <v>heptadihectocontagone</v>
      </c>
      <c r="BI211" s="53" t="str">
        <f t="shared" si="166"/>
        <v xml:space="preserve">heptadihectocontagone ou </v>
      </c>
      <c r="BJ211" s="150">
        <f t="shared" si="184"/>
        <v>0</v>
      </c>
      <c r="BK211" s="146">
        <f t="shared" si="185"/>
        <v>207</v>
      </c>
      <c r="BL211" s="147" t="str">
        <f t="shared" si="175"/>
        <v/>
      </c>
      <c r="BM211" t="str">
        <f t="shared" si="176"/>
        <v/>
      </c>
      <c r="BN211" s="25" t="str">
        <f t="shared" si="177"/>
        <v/>
      </c>
      <c r="BO211" t="str">
        <f t="shared" si="178"/>
        <v>heptadihectocontagone</v>
      </c>
      <c r="BP211">
        <f t="shared" si="179"/>
        <v>1.7391304347826086</v>
      </c>
      <c r="BQ211" t="s">
        <v>989</v>
      </c>
      <c r="BR211" t="str">
        <f t="shared" si="180"/>
        <v>Polygone non régulier</v>
      </c>
      <c r="CF211" s="179" t="s">
        <v>982</v>
      </c>
      <c r="CG211" t="s">
        <v>982</v>
      </c>
      <c r="CH211" s="25" t="s">
        <v>982</v>
      </c>
      <c r="CI211" s="25"/>
      <c r="CJ211" s="147" t="s">
        <v>982</v>
      </c>
      <c r="CK211" t="s">
        <v>982</v>
      </c>
      <c r="DH211" s="157" t="s">
        <v>982</v>
      </c>
    </row>
    <row r="212" spans="25:112" ht="15.75" x14ac:dyDescent="0.25">
      <c r="Y212" s="15" t="s">
        <v>114</v>
      </c>
      <c r="Z212" t="str">
        <f t="shared" si="167"/>
        <v>×</v>
      </c>
      <c r="AA212">
        <f t="shared" si="165"/>
        <v>208</v>
      </c>
      <c r="AB212">
        <v>360</v>
      </c>
      <c r="AC212">
        <f t="shared" si="168"/>
        <v>1.7307692307692308</v>
      </c>
      <c r="AD212">
        <f t="shared" si="181"/>
        <v>1</v>
      </c>
      <c r="AE212">
        <f t="shared" si="169"/>
        <v>0.73076923076923084</v>
      </c>
      <c r="AF212" t="str">
        <f t="shared" si="182"/>
        <v>0,7307692</v>
      </c>
      <c r="AG212">
        <f t="shared" si="170"/>
        <v>1.7307692000000001</v>
      </c>
      <c r="AH212">
        <f t="shared" si="171"/>
        <v>1</v>
      </c>
      <c r="AI212">
        <f t="shared" si="172"/>
        <v>208</v>
      </c>
      <c r="AJ212" t="s">
        <v>866</v>
      </c>
      <c r="AK212" t="s">
        <v>898</v>
      </c>
      <c r="AM212" t="s">
        <v>981</v>
      </c>
      <c r="AN212" t="str">
        <f t="shared" si="161"/>
        <v>hecto</v>
      </c>
      <c r="AP212" t="s">
        <v>915</v>
      </c>
      <c r="AQ212" t="str">
        <f t="shared" si="163"/>
        <v>gone</v>
      </c>
      <c r="AV212" t="s">
        <v>915</v>
      </c>
      <c r="AW212" t="s">
        <v>978</v>
      </c>
      <c r="AX212" t="s">
        <v>898</v>
      </c>
      <c r="AZ212" t="str">
        <f t="shared" si="164"/>
        <v>gone</v>
      </c>
      <c r="BA212">
        <f t="shared" si="159"/>
        <v>208</v>
      </c>
      <c r="BB212" t="str">
        <f t="shared" si="186"/>
        <v>octadihectocontagone</v>
      </c>
      <c r="BC212" t="s">
        <v>1097</v>
      </c>
      <c r="BE212">
        <f t="shared" si="183"/>
        <v>0</v>
      </c>
      <c r="BF212" t="str">
        <f t="shared" si="173"/>
        <v/>
      </c>
      <c r="BG212" t="str">
        <f t="shared" si="174"/>
        <v/>
      </c>
      <c r="BH212" t="str">
        <f t="shared" si="162"/>
        <v>octadihectocontagone</v>
      </c>
      <c r="BI212" s="53" t="str">
        <f t="shared" si="166"/>
        <v xml:space="preserve">octadihectocontagone ou </v>
      </c>
      <c r="BJ212" s="150">
        <f t="shared" si="184"/>
        <v>0</v>
      </c>
      <c r="BK212" s="146">
        <f t="shared" si="185"/>
        <v>208</v>
      </c>
      <c r="BL212" s="147" t="str">
        <f t="shared" si="175"/>
        <v/>
      </c>
      <c r="BM212" t="str">
        <f t="shared" si="176"/>
        <v/>
      </c>
      <c r="BN212" s="25" t="str">
        <f t="shared" si="177"/>
        <v/>
      </c>
      <c r="BO212" t="str">
        <f t="shared" si="178"/>
        <v>octadihectocontagone</v>
      </c>
      <c r="BP212">
        <f t="shared" si="179"/>
        <v>1.7307692307692308</v>
      </c>
      <c r="BQ212" t="s">
        <v>989</v>
      </c>
      <c r="BR212" t="str">
        <f t="shared" si="180"/>
        <v>Polygone non régulier</v>
      </c>
      <c r="CF212" s="179" t="s">
        <v>982</v>
      </c>
      <c r="CG212" t="s">
        <v>982</v>
      </c>
      <c r="CH212" s="25" t="s">
        <v>982</v>
      </c>
      <c r="CI212" s="25"/>
      <c r="CJ212" s="147" t="s">
        <v>982</v>
      </c>
      <c r="CK212" t="s">
        <v>982</v>
      </c>
      <c r="DH212" s="157" t="s">
        <v>982</v>
      </c>
    </row>
    <row r="213" spans="25:112" ht="15.75" x14ac:dyDescent="0.25">
      <c r="Y213" s="15" t="s">
        <v>114</v>
      </c>
      <c r="Z213" t="str">
        <f t="shared" si="167"/>
        <v>×</v>
      </c>
      <c r="AA213">
        <f t="shared" si="165"/>
        <v>209</v>
      </c>
      <c r="AB213">
        <v>360</v>
      </c>
      <c r="AC213">
        <f t="shared" si="168"/>
        <v>1.7224880382775121</v>
      </c>
      <c r="AD213">
        <f t="shared" si="181"/>
        <v>1</v>
      </c>
      <c r="AE213">
        <f t="shared" si="169"/>
        <v>0.72248803827751207</v>
      </c>
      <c r="AF213" t="str">
        <f t="shared" si="182"/>
        <v>0,7224880</v>
      </c>
      <c r="AG213">
        <f t="shared" si="170"/>
        <v>1.722488</v>
      </c>
      <c r="AH213">
        <f t="shared" si="171"/>
        <v>1</v>
      </c>
      <c r="AI213">
        <f t="shared" si="172"/>
        <v>209</v>
      </c>
      <c r="AJ213" t="s">
        <v>866</v>
      </c>
      <c r="AK213" t="s">
        <v>883</v>
      </c>
      <c r="AM213" t="s">
        <v>981</v>
      </c>
      <c r="AN213" t="str">
        <f t="shared" si="161"/>
        <v>hecto</v>
      </c>
      <c r="AP213" t="s">
        <v>915</v>
      </c>
      <c r="AQ213" t="str">
        <f t="shared" si="163"/>
        <v>gone</v>
      </c>
      <c r="AV213" t="s">
        <v>915</v>
      </c>
      <c r="AW213" t="s">
        <v>978</v>
      </c>
      <c r="AX213" t="s">
        <v>883</v>
      </c>
      <c r="AZ213" t="str">
        <f t="shared" si="164"/>
        <v>gone</v>
      </c>
      <c r="BA213">
        <f t="shared" si="159"/>
        <v>209</v>
      </c>
      <c r="BB213" t="str">
        <f t="shared" si="186"/>
        <v>ennéadihectocontagone</v>
      </c>
      <c r="BC213" t="s">
        <v>1097</v>
      </c>
      <c r="BE213">
        <f t="shared" si="183"/>
        <v>0</v>
      </c>
      <c r="BF213" t="str">
        <f t="shared" si="173"/>
        <v/>
      </c>
      <c r="BG213" t="str">
        <f t="shared" si="174"/>
        <v/>
      </c>
      <c r="BH213" t="str">
        <f t="shared" si="162"/>
        <v>ennéadihectocontagone</v>
      </c>
      <c r="BI213" s="53" t="str">
        <f t="shared" si="166"/>
        <v xml:space="preserve">ennéadihectocontagone ou </v>
      </c>
      <c r="BJ213" s="150">
        <f t="shared" si="184"/>
        <v>0</v>
      </c>
      <c r="BK213" s="146">
        <f t="shared" si="185"/>
        <v>209</v>
      </c>
      <c r="BL213" s="147" t="str">
        <f t="shared" si="175"/>
        <v/>
      </c>
      <c r="BM213" t="str">
        <f t="shared" si="176"/>
        <v/>
      </c>
      <c r="BN213" s="25" t="str">
        <f t="shared" si="177"/>
        <v/>
      </c>
      <c r="BO213" t="str">
        <f t="shared" si="178"/>
        <v>ennéadihectocontagone</v>
      </c>
      <c r="BP213">
        <f t="shared" si="179"/>
        <v>1.7224880382775121</v>
      </c>
      <c r="BQ213" t="s">
        <v>989</v>
      </c>
      <c r="BR213" t="str">
        <f t="shared" si="180"/>
        <v>Polygone non régulier</v>
      </c>
      <c r="CF213" s="179" t="s">
        <v>982</v>
      </c>
      <c r="CG213" t="s">
        <v>982</v>
      </c>
      <c r="CH213" s="25" t="s">
        <v>982</v>
      </c>
      <c r="CI213" s="25"/>
      <c r="CJ213" s="147" t="s">
        <v>982</v>
      </c>
      <c r="CK213" t="s">
        <v>982</v>
      </c>
      <c r="DH213" s="157" t="s">
        <v>982</v>
      </c>
    </row>
    <row r="214" spans="25:112" ht="15.75" x14ac:dyDescent="0.25">
      <c r="Y214" s="15" t="s">
        <v>114</v>
      </c>
      <c r="Z214" t="str">
        <f t="shared" si="167"/>
        <v>×</v>
      </c>
      <c r="AA214">
        <f t="shared" si="165"/>
        <v>210</v>
      </c>
      <c r="AB214">
        <v>360</v>
      </c>
      <c r="AC214">
        <f t="shared" si="168"/>
        <v>1.7142857142857142</v>
      </c>
      <c r="AD214">
        <f t="shared" si="181"/>
        <v>1</v>
      </c>
      <c r="AE214">
        <f t="shared" si="169"/>
        <v>0.71428571428571419</v>
      </c>
      <c r="AF214" t="str">
        <f t="shared" si="182"/>
        <v>0,7142857</v>
      </c>
      <c r="AG214">
        <f t="shared" si="170"/>
        <v>1.7142857</v>
      </c>
      <c r="AH214">
        <f t="shared" si="171"/>
        <v>1</v>
      </c>
      <c r="AI214">
        <f t="shared" si="172"/>
        <v>210</v>
      </c>
      <c r="AJ214" t="s">
        <v>866</v>
      </c>
      <c r="AL214" t="s">
        <v>886</v>
      </c>
      <c r="AM214" t="s">
        <v>981</v>
      </c>
      <c r="AN214" t="str">
        <f t="shared" si="161"/>
        <v>hecto</v>
      </c>
      <c r="AP214" t="s">
        <v>915</v>
      </c>
      <c r="AQ214" t="str">
        <f t="shared" si="163"/>
        <v>gone</v>
      </c>
      <c r="AV214" t="s">
        <v>915</v>
      </c>
      <c r="AW214" t="s">
        <v>978</v>
      </c>
      <c r="AZ214" t="str">
        <f t="shared" si="164"/>
        <v>gone</v>
      </c>
      <c r="BA214">
        <f t="shared" si="159"/>
        <v>210</v>
      </c>
      <c r="BB214" t="str">
        <f t="shared" si="186"/>
        <v>décadihectocontagone</v>
      </c>
      <c r="BC214" t="s">
        <v>1097</v>
      </c>
      <c r="BE214">
        <f t="shared" si="183"/>
        <v>0</v>
      </c>
      <c r="BF214" t="str">
        <f t="shared" si="173"/>
        <v/>
      </c>
      <c r="BG214" t="str">
        <f t="shared" si="174"/>
        <v/>
      </c>
      <c r="BH214" t="str">
        <f t="shared" si="162"/>
        <v>décadihectocontagone</v>
      </c>
      <c r="BI214" s="53" t="str">
        <f t="shared" si="166"/>
        <v xml:space="preserve">décadihectocontagone ou </v>
      </c>
      <c r="BJ214" s="150">
        <f t="shared" si="184"/>
        <v>0</v>
      </c>
      <c r="BK214" s="146">
        <f t="shared" si="185"/>
        <v>210</v>
      </c>
      <c r="BL214" s="147" t="str">
        <f t="shared" si="175"/>
        <v/>
      </c>
      <c r="BM214" t="str">
        <f t="shared" si="176"/>
        <v/>
      </c>
      <c r="BN214" s="25" t="str">
        <f t="shared" si="177"/>
        <v/>
      </c>
      <c r="BO214" t="str">
        <f t="shared" si="178"/>
        <v>décadihectocontagone</v>
      </c>
      <c r="BP214">
        <f t="shared" si="179"/>
        <v>1.7142857142857142</v>
      </c>
      <c r="BQ214" t="s">
        <v>989</v>
      </c>
      <c r="BR214" t="str">
        <f t="shared" si="180"/>
        <v>Polygone non régulier</v>
      </c>
      <c r="CF214" s="179" t="s">
        <v>982</v>
      </c>
      <c r="CG214" t="s">
        <v>982</v>
      </c>
      <c r="CH214" s="25" t="s">
        <v>982</v>
      </c>
      <c r="CI214" s="25"/>
      <c r="CJ214" s="147" t="s">
        <v>982</v>
      </c>
      <c r="CK214" t="s">
        <v>982</v>
      </c>
      <c r="DH214" s="157" t="s">
        <v>982</v>
      </c>
    </row>
    <row r="215" spans="25:112" ht="15.75" x14ac:dyDescent="0.25">
      <c r="Y215" s="15" t="s">
        <v>114</v>
      </c>
      <c r="Z215" t="str">
        <f t="shared" si="167"/>
        <v>×</v>
      </c>
      <c r="AA215">
        <f t="shared" si="165"/>
        <v>211</v>
      </c>
      <c r="AB215">
        <v>360</v>
      </c>
      <c r="AC215">
        <f t="shared" si="168"/>
        <v>1.7061611374407584</v>
      </c>
      <c r="AD215">
        <f t="shared" si="181"/>
        <v>1</v>
      </c>
      <c r="AE215">
        <f t="shared" si="169"/>
        <v>0.70616113744075837</v>
      </c>
      <c r="AF215" t="str">
        <f t="shared" si="182"/>
        <v>0,7061611</v>
      </c>
      <c r="AG215">
        <f t="shared" si="170"/>
        <v>1.7061611000000001</v>
      </c>
      <c r="AH215">
        <f t="shared" si="171"/>
        <v>1</v>
      </c>
      <c r="AI215">
        <f t="shared" si="172"/>
        <v>211</v>
      </c>
      <c r="AJ215" t="s">
        <v>866</v>
      </c>
      <c r="AK215" t="s">
        <v>888</v>
      </c>
      <c r="AL215" t="s">
        <v>886</v>
      </c>
      <c r="AM215" t="s">
        <v>981</v>
      </c>
      <c r="AN215" t="str">
        <f t="shared" si="161"/>
        <v>hecto</v>
      </c>
      <c r="AP215" t="s">
        <v>915</v>
      </c>
      <c r="AQ215" t="str">
        <f t="shared" si="163"/>
        <v>gone</v>
      </c>
      <c r="AV215" t="s">
        <v>915</v>
      </c>
      <c r="AW215" t="s">
        <v>978</v>
      </c>
      <c r="AX215" t="s">
        <v>888</v>
      </c>
      <c r="AZ215" t="str">
        <f t="shared" si="164"/>
        <v>gone</v>
      </c>
      <c r="BA215">
        <f t="shared" si="159"/>
        <v>211</v>
      </c>
      <c r="BB215" t="str">
        <f t="shared" si="186"/>
        <v>hendécadihectocontagone</v>
      </c>
      <c r="BC215" t="s">
        <v>1097</v>
      </c>
      <c r="BE215">
        <f t="shared" si="183"/>
        <v>0</v>
      </c>
      <c r="BF215" t="str">
        <f t="shared" si="173"/>
        <v/>
      </c>
      <c r="BG215" t="str">
        <f t="shared" si="174"/>
        <v/>
      </c>
      <c r="BH215" t="str">
        <f t="shared" si="162"/>
        <v>hendécadihectocontagone</v>
      </c>
      <c r="BI215" s="53" t="str">
        <f t="shared" si="166"/>
        <v xml:space="preserve">hendécadihectocontagone ou </v>
      </c>
      <c r="BJ215" s="150">
        <f t="shared" si="184"/>
        <v>0</v>
      </c>
      <c r="BK215" s="146">
        <f t="shared" si="185"/>
        <v>211</v>
      </c>
      <c r="BL215" s="147" t="str">
        <f t="shared" si="175"/>
        <v/>
      </c>
      <c r="BM215" t="str">
        <f t="shared" si="176"/>
        <v/>
      </c>
      <c r="BN215" s="25" t="str">
        <f t="shared" si="177"/>
        <v/>
      </c>
      <c r="BO215" t="str">
        <f t="shared" si="178"/>
        <v>hendécadihectocontagone</v>
      </c>
      <c r="BP215">
        <f t="shared" si="179"/>
        <v>1.7061611374407584</v>
      </c>
      <c r="BQ215" t="s">
        <v>989</v>
      </c>
      <c r="BR215" t="str">
        <f t="shared" si="180"/>
        <v>Polygone non régulier</v>
      </c>
      <c r="CF215" s="179" t="s">
        <v>982</v>
      </c>
      <c r="CG215" t="s">
        <v>982</v>
      </c>
      <c r="CH215" s="25" t="s">
        <v>982</v>
      </c>
      <c r="CI215" s="25"/>
      <c r="CJ215" s="147" t="s">
        <v>982</v>
      </c>
      <c r="CK215" t="s">
        <v>982</v>
      </c>
      <c r="DH215" s="157" t="s">
        <v>982</v>
      </c>
    </row>
    <row r="216" spans="25:112" ht="15.75" x14ac:dyDescent="0.25">
      <c r="Y216" s="15" t="s">
        <v>114</v>
      </c>
      <c r="Z216" t="str">
        <f t="shared" si="167"/>
        <v>×</v>
      </c>
      <c r="AA216">
        <f t="shared" si="165"/>
        <v>212</v>
      </c>
      <c r="AB216">
        <v>360</v>
      </c>
      <c r="AC216">
        <f t="shared" si="168"/>
        <v>1.6981132075471699</v>
      </c>
      <c r="AD216">
        <f t="shared" si="181"/>
        <v>1</v>
      </c>
      <c r="AE216">
        <f t="shared" si="169"/>
        <v>0.69811320754716988</v>
      </c>
      <c r="AF216" t="str">
        <f t="shared" si="182"/>
        <v>0,6981132</v>
      </c>
      <c r="AG216">
        <f t="shared" si="170"/>
        <v>1.6981131999999999</v>
      </c>
      <c r="AH216">
        <f t="shared" si="171"/>
        <v>1</v>
      </c>
      <c r="AI216">
        <f t="shared" si="172"/>
        <v>212</v>
      </c>
      <c r="AJ216" t="s">
        <v>866</v>
      </c>
      <c r="AK216" t="s">
        <v>890</v>
      </c>
      <c r="AL216" t="str">
        <f>AL215</f>
        <v>déca</v>
      </c>
      <c r="AM216" t="s">
        <v>981</v>
      </c>
      <c r="AN216" t="str">
        <f t="shared" si="161"/>
        <v>hecto</v>
      </c>
      <c r="AP216" t="s">
        <v>915</v>
      </c>
      <c r="AQ216" t="str">
        <f t="shared" si="163"/>
        <v>gone</v>
      </c>
      <c r="AV216" t="s">
        <v>915</v>
      </c>
      <c r="AW216" t="s">
        <v>978</v>
      </c>
      <c r="AX216" t="s">
        <v>890</v>
      </c>
      <c r="AZ216" t="str">
        <f t="shared" si="164"/>
        <v>gone</v>
      </c>
      <c r="BA216">
        <f t="shared" si="159"/>
        <v>212</v>
      </c>
      <c r="BB216" t="str">
        <f t="shared" si="186"/>
        <v>dodécadihectocontagone</v>
      </c>
      <c r="BC216" t="s">
        <v>1097</v>
      </c>
      <c r="BE216">
        <f t="shared" si="183"/>
        <v>0</v>
      </c>
      <c r="BF216" t="str">
        <f t="shared" si="173"/>
        <v/>
      </c>
      <c r="BG216" t="str">
        <f t="shared" si="174"/>
        <v/>
      </c>
      <c r="BH216" t="str">
        <f t="shared" si="162"/>
        <v>dodécadihectocontagone</v>
      </c>
      <c r="BI216" s="53" t="str">
        <f t="shared" si="166"/>
        <v xml:space="preserve">dodécadihectocontagone ou </v>
      </c>
      <c r="BJ216" s="150">
        <f t="shared" si="184"/>
        <v>0</v>
      </c>
      <c r="BK216" s="146">
        <f t="shared" si="185"/>
        <v>212</v>
      </c>
      <c r="BL216" s="147" t="str">
        <f t="shared" si="175"/>
        <v/>
      </c>
      <c r="BM216" t="str">
        <f t="shared" si="176"/>
        <v/>
      </c>
      <c r="BN216" s="25" t="str">
        <f t="shared" si="177"/>
        <v/>
      </c>
      <c r="BO216" t="str">
        <f t="shared" si="178"/>
        <v>dodécadihectocontagone</v>
      </c>
      <c r="BP216">
        <f t="shared" si="179"/>
        <v>1.6981132075471699</v>
      </c>
      <c r="BQ216" t="s">
        <v>989</v>
      </c>
      <c r="BR216" t="str">
        <f t="shared" si="180"/>
        <v>Polygone non régulier</v>
      </c>
      <c r="CF216" s="179" t="s">
        <v>982</v>
      </c>
      <c r="CG216" t="s">
        <v>982</v>
      </c>
      <c r="CH216" s="25" t="s">
        <v>982</v>
      </c>
      <c r="CI216" s="25"/>
      <c r="CJ216" s="147" t="s">
        <v>982</v>
      </c>
      <c r="CK216" t="s">
        <v>982</v>
      </c>
      <c r="DH216" s="157" t="s">
        <v>982</v>
      </c>
    </row>
    <row r="217" spans="25:112" ht="15.75" x14ac:dyDescent="0.25">
      <c r="Y217" s="15" t="s">
        <v>114</v>
      </c>
      <c r="Z217" t="str">
        <f t="shared" si="167"/>
        <v>×</v>
      </c>
      <c r="AA217">
        <f t="shared" si="165"/>
        <v>213</v>
      </c>
      <c r="AB217">
        <v>360</v>
      </c>
      <c r="AC217">
        <f t="shared" si="168"/>
        <v>1.6901408450704225</v>
      </c>
      <c r="AD217">
        <f t="shared" si="181"/>
        <v>1</v>
      </c>
      <c r="AE217">
        <f t="shared" si="169"/>
        <v>0.6901408450704225</v>
      </c>
      <c r="AF217" t="str">
        <f t="shared" si="182"/>
        <v>0,6901408</v>
      </c>
      <c r="AG217">
        <f t="shared" si="170"/>
        <v>1.6901408</v>
      </c>
      <c r="AH217">
        <f t="shared" si="171"/>
        <v>1</v>
      </c>
      <c r="AI217">
        <f t="shared" si="172"/>
        <v>213</v>
      </c>
      <c r="AJ217" t="s">
        <v>866</v>
      </c>
      <c r="AK217" t="s">
        <v>907</v>
      </c>
      <c r="AL217" t="str">
        <f t="shared" ref="AL217:AL223" si="187">AL216</f>
        <v>déca</v>
      </c>
      <c r="AM217" t="s">
        <v>981</v>
      </c>
      <c r="AN217" t="str">
        <f t="shared" si="161"/>
        <v>hecto</v>
      </c>
      <c r="AP217" t="s">
        <v>915</v>
      </c>
      <c r="AQ217" t="str">
        <f t="shared" si="163"/>
        <v>gone</v>
      </c>
      <c r="AV217" t="s">
        <v>915</v>
      </c>
      <c r="AW217" t="s">
        <v>978</v>
      </c>
      <c r="AX217" t="s">
        <v>907</v>
      </c>
      <c r="AZ217" t="str">
        <f t="shared" si="164"/>
        <v>gone</v>
      </c>
      <c r="BA217">
        <f t="shared" si="159"/>
        <v>213</v>
      </c>
      <c r="BB217" t="str">
        <f t="shared" si="186"/>
        <v>triadécadihectocontagone</v>
      </c>
      <c r="BC217" t="s">
        <v>1097</v>
      </c>
      <c r="BE217">
        <f t="shared" si="183"/>
        <v>0</v>
      </c>
      <c r="BF217" t="str">
        <f t="shared" si="173"/>
        <v/>
      </c>
      <c r="BG217" t="str">
        <f t="shared" si="174"/>
        <v/>
      </c>
      <c r="BH217" t="str">
        <f t="shared" si="162"/>
        <v>triadécadihectocontagone</v>
      </c>
      <c r="BI217" s="53" t="str">
        <f t="shared" si="166"/>
        <v xml:space="preserve">triadécadihectocontagone ou </v>
      </c>
      <c r="BJ217" s="150">
        <f t="shared" si="184"/>
        <v>0</v>
      </c>
      <c r="BK217" s="146">
        <f t="shared" si="185"/>
        <v>213</v>
      </c>
      <c r="BL217" s="147" t="str">
        <f t="shared" si="175"/>
        <v/>
      </c>
      <c r="BM217" t="str">
        <f t="shared" si="176"/>
        <v/>
      </c>
      <c r="BN217" s="25" t="str">
        <f t="shared" si="177"/>
        <v/>
      </c>
      <c r="BO217" t="str">
        <f t="shared" si="178"/>
        <v>triadécadihectocontagone</v>
      </c>
      <c r="BP217">
        <f t="shared" si="179"/>
        <v>1.6901408450704225</v>
      </c>
      <c r="BQ217" t="s">
        <v>989</v>
      </c>
      <c r="BR217" t="str">
        <f t="shared" si="180"/>
        <v>Polygone non régulier</v>
      </c>
      <c r="CF217" s="179" t="s">
        <v>982</v>
      </c>
      <c r="CG217" t="s">
        <v>982</v>
      </c>
      <c r="CH217" s="25" t="s">
        <v>982</v>
      </c>
      <c r="CI217" s="25"/>
      <c r="CJ217" s="147" t="s">
        <v>982</v>
      </c>
      <c r="CK217" t="s">
        <v>982</v>
      </c>
      <c r="DH217" s="157" t="s">
        <v>982</v>
      </c>
    </row>
    <row r="218" spans="25:112" ht="15.75" x14ac:dyDescent="0.25">
      <c r="Y218" s="15" t="s">
        <v>114</v>
      </c>
      <c r="Z218" t="str">
        <f t="shared" si="167"/>
        <v>×</v>
      </c>
      <c r="AA218">
        <f t="shared" si="165"/>
        <v>214</v>
      </c>
      <c r="AB218">
        <v>360</v>
      </c>
      <c r="AC218">
        <f t="shared" si="168"/>
        <v>1.6822429906542056</v>
      </c>
      <c r="AD218">
        <f t="shared" si="181"/>
        <v>1</v>
      </c>
      <c r="AE218">
        <f t="shared" si="169"/>
        <v>0.68224299065420557</v>
      </c>
      <c r="AF218" t="str">
        <f t="shared" si="182"/>
        <v>0,6822429</v>
      </c>
      <c r="AG218">
        <f t="shared" si="170"/>
        <v>1.6822428999999999</v>
      </c>
      <c r="AH218">
        <f t="shared" si="171"/>
        <v>1</v>
      </c>
      <c r="AI218">
        <f t="shared" si="172"/>
        <v>214</v>
      </c>
      <c r="AJ218" t="s">
        <v>866</v>
      </c>
      <c r="AK218" t="s">
        <v>872</v>
      </c>
      <c r="AL218" t="str">
        <f t="shared" si="187"/>
        <v>déca</v>
      </c>
      <c r="AM218" t="s">
        <v>981</v>
      </c>
      <c r="AN218" t="str">
        <f t="shared" si="161"/>
        <v>hecto</v>
      </c>
      <c r="AP218" t="s">
        <v>915</v>
      </c>
      <c r="AQ218" t="str">
        <f t="shared" si="163"/>
        <v>gone</v>
      </c>
      <c r="AV218" t="s">
        <v>915</v>
      </c>
      <c r="AW218" t="s">
        <v>978</v>
      </c>
      <c r="AX218" t="s">
        <v>872</v>
      </c>
      <c r="AZ218" t="str">
        <f t="shared" si="164"/>
        <v>gone</v>
      </c>
      <c r="BA218">
        <f t="shared" si="159"/>
        <v>214</v>
      </c>
      <c r="BB218" t="str">
        <f t="shared" si="186"/>
        <v>tétradécadihectocontagone</v>
      </c>
      <c r="BC218" t="s">
        <v>1097</v>
      </c>
      <c r="BE218">
        <f t="shared" si="183"/>
        <v>0</v>
      </c>
      <c r="BF218" t="str">
        <f t="shared" si="173"/>
        <v/>
      </c>
      <c r="BG218" t="str">
        <f t="shared" si="174"/>
        <v/>
      </c>
      <c r="BH218" t="str">
        <f t="shared" si="162"/>
        <v>tétradécadihectocontagone</v>
      </c>
      <c r="BI218" s="53" t="str">
        <f t="shared" si="166"/>
        <v xml:space="preserve">tétradécadihectocontagone ou </v>
      </c>
      <c r="BJ218" s="150">
        <f t="shared" si="184"/>
        <v>0</v>
      </c>
      <c r="BK218" s="146">
        <f t="shared" si="185"/>
        <v>214</v>
      </c>
      <c r="BL218" s="147" t="str">
        <f t="shared" si="175"/>
        <v/>
      </c>
      <c r="BM218" t="str">
        <f t="shared" si="176"/>
        <v/>
      </c>
      <c r="BN218" s="25" t="str">
        <f t="shared" si="177"/>
        <v/>
      </c>
      <c r="BO218" t="str">
        <f t="shared" si="178"/>
        <v>tétradécadihectocontagone</v>
      </c>
      <c r="BP218">
        <f t="shared" si="179"/>
        <v>1.6822429906542056</v>
      </c>
      <c r="BQ218" t="s">
        <v>989</v>
      </c>
      <c r="BR218" t="str">
        <f t="shared" si="180"/>
        <v>Polygone non régulier</v>
      </c>
      <c r="CF218" s="179" t="s">
        <v>982</v>
      </c>
      <c r="CG218" t="s">
        <v>982</v>
      </c>
      <c r="CH218" s="25" t="s">
        <v>982</v>
      </c>
      <c r="CI218" s="25"/>
      <c r="CJ218" s="147" t="s">
        <v>982</v>
      </c>
      <c r="CK218" t="s">
        <v>982</v>
      </c>
      <c r="DH218" s="157" t="s">
        <v>982</v>
      </c>
    </row>
    <row r="219" spans="25:112" ht="15.75" x14ac:dyDescent="0.25">
      <c r="Y219" s="15" t="s">
        <v>114</v>
      </c>
      <c r="Z219" t="str">
        <f t="shared" si="167"/>
        <v>×</v>
      </c>
      <c r="AA219">
        <f t="shared" si="165"/>
        <v>215</v>
      </c>
      <c r="AB219">
        <v>360</v>
      </c>
      <c r="AC219">
        <f t="shared" si="168"/>
        <v>1.6744186046511629</v>
      </c>
      <c r="AD219">
        <f t="shared" si="181"/>
        <v>1</v>
      </c>
      <c r="AE219">
        <f t="shared" si="169"/>
        <v>0.67441860465116288</v>
      </c>
      <c r="AF219" t="str">
        <f t="shared" si="182"/>
        <v>0,6744186</v>
      </c>
      <c r="AG219">
        <f t="shared" si="170"/>
        <v>1.6744186000000001</v>
      </c>
      <c r="AH219">
        <f t="shared" si="171"/>
        <v>1</v>
      </c>
      <c r="AI219">
        <f t="shared" si="172"/>
        <v>215</v>
      </c>
      <c r="AJ219" t="s">
        <v>866</v>
      </c>
      <c r="AK219" t="s">
        <v>875</v>
      </c>
      <c r="AL219" t="str">
        <f t="shared" si="187"/>
        <v>déca</v>
      </c>
      <c r="AM219" t="s">
        <v>981</v>
      </c>
      <c r="AN219" t="str">
        <f t="shared" si="161"/>
        <v>hecto</v>
      </c>
      <c r="AP219" t="s">
        <v>915</v>
      </c>
      <c r="AQ219" t="str">
        <f t="shared" si="163"/>
        <v>gone</v>
      </c>
      <c r="AV219" t="s">
        <v>915</v>
      </c>
      <c r="AW219" t="s">
        <v>978</v>
      </c>
      <c r="AX219" t="s">
        <v>875</v>
      </c>
      <c r="AZ219" t="str">
        <f t="shared" si="164"/>
        <v>gone</v>
      </c>
      <c r="BA219">
        <f t="shared" si="159"/>
        <v>215</v>
      </c>
      <c r="BB219" t="str">
        <f t="shared" si="186"/>
        <v>pentadécadihectocontagone</v>
      </c>
      <c r="BC219" t="s">
        <v>1097</v>
      </c>
      <c r="BE219">
        <f t="shared" si="183"/>
        <v>0</v>
      </c>
      <c r="BF219" t="str">
        <f t="shared" si="173"/>
        <v/>
      </c>
      <c r="BG219" t="str">
        <f t="shared" si="174"/>
        <v/>
      </c>
      <c r="BH219" t="str">
        <f t="shared" si="162"/>
        <v>pentadécadihectocontagone</v>
      </c>
      <c r="BI219" s="53" t="str">
        <f t="shared" si="166"/>
        <v xml:space="preserve">pentadécadihectocontagone ou </v>
      </c>
      <c r="BJ219" s="150">
        <f t="shared" si="184"/>
        <v>0</v>
      </c>
      <c r="BK219" s="146">
        <f t="shared" si="185"/>
        <v>215</v>
      </c>
      <c r="BL219" s="147" t="str">
        <f t="shared" si="175"/>
        <v/>
      </c>
      <c r="BM219" t="str">
        <f t="shared" si="176"/>
        <v/>
      </c>
      <c r="BN219" s="25" t="str">
        <f t="shared" si="177"/>
        <v/>
      </c>
      <c r="BO219" t="str">
        <f t="shared" si="178"/>
        <v>pentadécadihectocontagone</v>
      </c>
      <c r="BP219">
        <f t="shared" si="179"/>
        <v>1.6744186046511629</v>
      </c>
      <c r="BQ219" t="s">
        <v>989</v>
      </c>
      <c r="BR219" t="str">
        <f t="shared" si="180"/>
        <v>Polygone non régulier</v>
      </c>
      <c r="CF219" s="179" t="s">
        <v>982</v>
      </c>
      <c r="CG219" t="s">
        <v>982</v>
      </c>
      <c r="CH219" s="25" t="s">
        <v>982</v>
      </c>
      <c r="CI219" s="25"/>
      <c r="CJ219" s="147" t="s">
        <v>982</v>
      </c>
      <c r="CK219" t="s">
        <v>982</v>
      </c>
      <c r="DH219" s="157" t="s">
        <v>982</v>
      </c>
    </row>
    <row r="220" spans="25:112" ht="15.75" x14ac:dyDescent="0.25">
      <c r="Y220" s="15" t="s">
        <v>114</v>
      </c>
      <c r="Z220" t="str">
        <f t="shared" si="167"/>
        <v>×</v>
      </c>
      <c r="AA220">
        <f t="shared" si="165"/>
        <v>216</v>
      </c>
      <c r="AB220">
        <v>360</v>
      </c>
      <c r="AC220">
        <f t="shared" si="168"/>
        <v>1.6666666666666667</v>
      </c>
      <c r="AD220">
        <f t="shared" si="181"/>
        <v>1</v>
      </c>
      <c r="AE220">
        <f t="shared" si="169"/>
        <v>0.66666666666666674</v>
      </c>
      <c r="AF220" t="str">
        <f t="shared" si="182"/>
        <v>0,6666666</v>
      </c>
      <c r="AG220">
        <f t="shared" si="170"/>
        <v>1.6666666000000001</v>
      </c>
      <c r="AH220">
        <f t="shared" si="171"/>
        <v>1</v>
      </c>
      <c r="AI220">
        <f t="shared" si="172"/>
        <v>216</v>
      </c>
      <c r="AJ220" t="s">
        <v>866</v>
      </c>
      <c r="AK220" t="s">
        <v>877</v>
      </c>
      <c r="AL220" t="str">
        <f t="shared" si="187"/>
        <v>déca</v>
      </c>
      <c r="AM220" t="s">
        <v>981</v>
      </c>
      <c r="AN220" t="str">
        <f t="shared" si="161"/>
        <v>hecto</v>
      </c>
      <c r="AP220" t="s">
        <v>915</v>
      </c>
      <c r="AQ220" t="str">
        <f t="shared" si="163"/>
        <v>gone</v>
      </c>
      <c r="AV220" t="s">
        <v>915</v>
      </c>
      <c r="AW220" t="s">
        <v>978</v>
      </c>
      <c r="AX220" t="s">
        <v>877</v>
      </c>
      <c r="AZ220" t="str">
        <f t="shared" si="164"/>
        <v>gone</v>
      </c>
      <c r="BA220">
        <f t="shared" si="159"/>
        <v>216</v>
      </c>
      <c r="BB220" t="str">
        <f t="shared" si="186"/>
        <v>hexadécadihectocontagone</v>
      </c>
      <c r="BC220" t="s">
        <v>1097</v>
      </c>
      <c r="BE220">
        <f t="shared" si="183"/>
        <v>0</v>
      </c>
      <c r="BF220" t="str">
        <f t="shared" si="173"/>
        <v/>
      </c>
      <c r="BG220" t="str">
        <f t="shared" si="174"/>
        <v/>
      </c>
      <c r="BH220" t="str">
        <f t="shared" si="162"/>
        <v>hexadécadihectocontagone</v>
      </c>
      <c r="BI220" s="53" t="str">
        <f t="shared" si="166"/>
        <v xml:space="preserve">hexadécadihectocontagone ou </v>
      </c>
      <c r="BJ220" s="150">
        <f t="shared" si="184"/>
        <v>0</v>
      </c>
      <c r="BK220" s="146">
        <f t="shared" si="185"/>
        <v>216</v>
      </c>
      <c r="BL220" s="147" t="str">
        <f t="shared" si="175"/>
        <v/>
      </c>
      <c r="BM220" t="str">
        <f t="shared" si="176"/>
        <v/>
      </c>
      <c r="BN220" s="25" t="str">
        <f t="shared" si="177"/>
        <v/>
      </c>
      <c r="BO220" t="str">
        <f t="shared" si="178"/>
        <v>hexadécadihectocontagone</v>
      </c>
      <c r="BP220">
        <f t="shared" si="179"/>
        <v>1.6666666666666667</v>
      </c>
      <c r="BQ220" t="s">
        <v>989</v>
      </c>
      <c r="BR220" t="str">
        <f t="shared" si="180"/>
        <v>Polygone non régulier</v>
      </c>
      <c r="CF220" s="179" t="s">
        <v>982</v>
      </c>
      <c r="CG220" t="s">
        <v>982</v>
      </c>
      <c r="CH220" s="25" t="s">
        <v>982</v>
      </c>
      <c r="CI220" s="25"/>
      <c r="CJ220" s="147" t="s">
        <v>982</v>
      </c>
      <c r="CK220" t="s">
        <v>982</v>
      </c>
      <c r="DH220" s="157" t="s">
        <v>982</v>
      </c>
    </row>
    <row r="221" spans="25:112" ht="15.75" x14ac:dyDescent="0.25">
      <c r="Y221" s="15" t="s">
        <v>114</v>
      </c>
      <c r="Z221" t="str">
        <f t="shared" si="167"/>
        <v>×</v>
      </c>
      <c r="AA221">
        <f t="shared" si="165"/>
        <v>217</v>
      </c>
      <c r="AB221">
        <v>360</v>
      </c>
      <c r="AC221">
        <f t="shared" si="168"/>
        <v>1.6589861751152073</v>
      </c>
      <c r="AD221">
        <f t="shared" si="181"/>
        <v>1</v>
      </c>
      <c r="AE221">
        <f t="shared" si="169"/>
        <v>0.6589861751152073</v>
      </c>
      <c r="AF221" t="str">
        <f t="shared" si="182"/>
        <v>0,6589861</v>
      </c>
      <c r="AG221">
        <f t="shared" si="170"/>
        <v>1.6589860999999999</v>
      </c>
      <c r="AH221">
        <f t="shared" si="171"/>
        <v>1</v>
      </c>
      <c r="AI221">
        <f t="shared" si="172"/>
        <v>217</v>
      </c>
      <c r="AJ221" t="s">
        <v>866</v>
      </c>
      <c r="AK221" t="s">
        <v>879</v>
      </c>
      <c r="AL221" t="str">
        <f t="shared" si="187"/>
        <v>déca</v>
      </c>
      <c r="AM221" t="s">
        <v>981</v>
      </c>
      <c r="AN221" t="str">
        <f t="shared" si="161"/>
        <v>hecto</v>
      </c>
      <c r="AP221" t="s">
        <v>915</v>
      </c>
      <c r="AQ221" t="str">
        <f t="shared" si="163"/>
        <v>gone</v>
      </c>
      <c r="AV221" t="s">
        <v>915</v>
      </c>
      <c r="AW221" t="s">
        <v>978</v>
      </c>
      <c r="AX221" t="s">
        <v>879</v>
      </c>
      <c r="AZ221" t="str">
        <f t="shared" si="164"/>
        <v>gone</v>
      </c>
      <c r="BA221">
        <f t="shared" si="159"/>
        <v>217</v>
      </c>
      <c r="BB221" t="str">
        <f t="shared" si="186"/>
        <v>heptadécadihectocontagone</v>
      </c>
      <c r="BC221" t="s">
        <v>1097</v>
      </c>
      <c r="BE221">
        <f t="shared" si="183"/>
        <v>0</v>
      </c>
      <c r="BF221" t="str">
        <f t="shared" si="173"/>
        <v/>
      </c>
      <c r="BG221" t="str">
        <f t="shared" si="174"/>
        <v/>
      </c>
      <c r="BH221" t="str">
        <f t="shared" si="162"/>
        <v>heptadécadihectocontagone</v>
      </c>
      <c r="BI221" s="53" t="str">
        <f t="shared" si="166"/>
        <v xml:space="preserve">heptadécadihectocontagone ou </v>
      </c>
      <c r="BJ221" s="150">
        <f t="shared" si="184"/>
        <v>0</v>
      </c>
      <c r="BK221" s="146">
        <f t="shared" si="185"/>
        <v>217</v>
      </c>
      <c r="BL221" s="147" t="str">
        <f t="shared" si="175"/>
        <v/>
      </c>
      <c r="BM221" t="str">
        <f t="shared" si="176"/>
        <v/>
      </c>
      <c r="BN221" s="25" t="str">
        <f t="shared" si="177"/>
        <v/>
      </c>
      <c r="BO221" t="str">
        <f t="shared" si="178"/>
        <v>heptadécadihectocontagone</v>
      </c>
      <c r="BP221">
        <f t="shared" si="179"/>
        <v>1.6589861751152073</v>
      </c>
      <c r="BQ221" t="s">
        <v>989</v>
      </c>
      <c r="BR221" t="str">
        <f t="shared" si="180"/>
        <v>Polygone non régulier</v>
      </c>
      <c r="CF221" s="179" t="s">
        <v>982</v>
      </c>
      <c r="CG221" t="s">
        <v>982</v>
      </c>
      <c r="CH221" s="25" t="s">
        <v>982</v>
      </c>
      <c r="CI221" s="25"/>
      <c r="CJ221" s="147" t="s">
        <v>982</v>
      </c>
      <c r="CK221" t="s">
        <v>982</v>
      </c>
      <c r="DH221" s="157" t="s">
        <v>982</v>
      </c>
    </row>
    <row r="222" spans="25:112" ht="15.75" x14ac:dyDescent="0.25">
      <c r="Y222" s="15" t="s">
        <v>114</v>
      </c>
      <c r="Z222" t="str">
        <f t="shared" si="167"/>
        <v>×</v>
      </c>
      <c r="AA222">
        <f t="shared" si="165"/>
        <v>218</v>
      </c>
      <c r="AB222">
        <v>360</v>
      </c>
      <c r="AC222">
        <f t="shared" si="168"/>
        <v>1.6513761467889909</v>
      </c>
      <c r="AD222">
        <f t="shared" si="181"/>
        <v>1</v>
      </c>
      <c r="AE222">
        <f t="shared" si="169"/>
        <v>0.65137614678899092</v>
      </c>
      <c r="AF222" t="str">
        <f t="shared" si="182"/>
        <v>0,6513761</v>
      </c>
      <c r="AG222">
        <f t="shared" si="170"/>
        <v>1.6513761</v>
      </c>
      <c r="AH222">
        <f t="shared" si="171"/>
        <v>1</v>
      </c>
      <c r="AI222">
        <f t="shared" si="172"/>
        <v>218</v>
      </c>
      <c r="AJ222" t="s">
        <v>866</v>
      </c>
      <c r="AK222" t="s">
        <v>898</v>
      </c>
      <c r="AL222" t="str">
        <f t="shared" si="187"/>
        <v>déca</v>
      </c>
      <c r="AM222" t="s">
        <v>981</v>
      </c>
      <c r="AN222" t="str">
        <f t="shared" si="161"/>
        <v>hecto</v>
      </c>
      <c r="AP222" t="s">
        <v>915</v>
      </c>
      <c r="AQ222" t="str">
        <f t="shared" si="163"/>
        <v>gone</v>
      </c>
      <c r="AV222" t="s">
        <v>915</v>
      </c>
      <c r="AW222" t="s">
        <v>978</v>
      </c>
      <c r="AX222" t="s">
        <v>898</v>
      </c>
      <c r="AZ222" t="str">
        <f t="shared" si="164"/>
        <v>gone</v>
      </c>
      <c r="BA222">
        <f t="shared" ref="BA222:BA285" si="188">BA221+1</f>
        <v>218</v>
      </c>
      <c r="BB222" t="str">
        <f t="shared" si="186"/>
        <v>octadécadihectocontagone</v>
      </c>
      <c r="BC222" t="s">
        <v>1097</v>
      </c>
      <c r="BE222">
        <f t="shared" si="183"/>
        <v>0</v>
      </c>
      <c r="BF222" t="str">
        <f t="shared" si="173"/>
        <v/>
      </c>
      <c r="BG222" t="str">
        <f t="shared" si="174"/>
        <v/>
      </c>
      <c r="BH222" t="str">
        <f t="shared" si="162"/>
        <v>octadécadihectocontagone</v>
      </c>
      <c r="BI222" s="53" t="str">
        <f t="shared" si="166"/>
        <v xml:space="preserve">octadécadihectocontagone ou </v>
      </c>
      <c r="BJ222" s="150">
        <f t="shared" si="184"/>
        <v>0</v>
      </c>
      <c r="BK222" s="146">
        <f t="shared" si="185"/>
        <v>218</v>
      </c>
      <c r="BL222" s="147" t="str">
        <f t="shared" si="175"/>
        <v/>
      </c>
      <c r="BM222" t="str">
        <f t="shared" si="176"/>
        <v/>
      </c>
      <c r="BN222" s="25" t="str">
        <f t="shared" si="177"/>
        <v/>
      </c>
      <c r="BO222" t="str">
        <f t="shared" si="178"/>
        <v>octadécadihectocontagone</v>
      </c>
      <c r="BP222">
        <f t="shared" si="179"/>
        <v>1.6513761467889909</v>
      </c>
      <c r="BQ222" t="s">
        <v>989</v>
      </c>
      <c r="BR222" t="str">
        <f t="shared" si="180"/>
        <v>Polygone non régulier</v>
      </c>
      <c r="CF222" s="179" t="s">
        <v>982</v>
      </c>
      <c r="CG222" t="s">
        <v>982</v>
      </c>
      <c r="CH222" s="25" t="s">
        <v>982</v>
      </c>
      <c r="CI222" s="25"/>
      <c r="CJ222" s="147" t="s">
        <v>982</v>
      </c>
      <c r="CK222" t="s">
        <v>982</v>
      </c>
      <c r="DH222" s="157" t="s">
        <v>982</v>
      </c>
    </row>
    <row r="223" spans="25:112" ht="15.75" x14ac:dyDescent="0.25">
      <c r="Y223" s="15" t="s">
        <v>114</v>
      </c>
      <c r="Z223" t="str">
        <f t="shared" si="167"/>
        <v>×</v>
      </c>
      <c r="AA223">
        <f t="shared" si="165"/>
        <v>219</v>
      </c>
      <c r="AB223">
        <v>360</v>
      </c>
      <c r="AC223">
        <f t="shared" si="168"/>
        <v>1.6438356164383561</v>
      </c>
      <c r="AD223">
        <f t="shared" si="181"/>
        <v>1</v>
      </c>
      <c r="AE223">
        <f t="shared" si="169"/>
        <v>0.64383561643835607</v>
      </c>
      <c r="AF223" t="str">
        <f t="shared" si="182"/>
        <v>0,6438356</v>
      </c>
      <c r="AG223">
        <f t="shared" si="170"/>
        <v>1.6438356000000001</v>
      </c>
      <c r="AH223">
        <f t="shared" si="171"/>
        <v>1</v>
      </c>
      <c r="AI223">
        <f t="shared" si="172"/>
        <v>219</v>
      </c>
      <c r="AJ223" t="s">
        <v>866</v>
      </c>
      <c r="AK223" t="s">
        <v>883</v>
      </c>
      <c r="AL223" t="str">
        <f t="shared" si="187"/>
        <v>déca</v>
      </c>
      <c r="AM223" t="s">
        <v>981</v>
      </c>
      <c r="AN223" t="str">
        <f t="shared" si="161"/>
        <v>hecto</v>
      </c>
      <c r="AP223" t="s">
        <v>915</v>
      </c>
      <c r="AQ223" t="str">
        <f t="shared" si="163"/>
        <v>gone</v>
      </c>
      <c r="AV223" t="s">
        <v>915</v>
      </c>
      <c r="AW223" t="s">
        <v>978</v>
      </c>
      <c r="AX223" t="s">
        <v>883</v>
      </c>
      <c r="AZ223" t="str">
        <f t="shared" si="164"/>
        <v>gone</v>
      </c>
      <c r="BA223">
        <f t="shared" si="188"/>
        <v>219</v>
      </c>
      <c r="BB223" t="str">
        <f t="shared" si="186"/>
        <v>ennéadécadihectocontagone</v>
      </c>
      <c r="BC223" t="s">
        <v>1097</v>
      </c>
      <c r="BE223">
        <f t="shared" si="183"/>
        <v>0</v>
      </c>
      <c r="BF223" t="str">
        <f t="shared" si="173"/>
        <v/>
      </c>
      <c r="BG223" t="str">
        <f t="shared" si="174"/>
        <v/>
      </c>
      <c r="BH223" t="str">
        <f t="shared" si="162"/>
        <v>ennéadécadihectocontagone</v>
      </c>
      <c r="BI223" s="53" t="str">
        <f t="shared" si="166"/>
        <v xml:space="preserve">ennéadécadihectocontagone ou </v>
      </c>
      <c r="BJ223" s="150">
        <f t="shared" si="184"/>
        <v>0</v>
      </c>
      <c r="BK223" s="146">
        <f t="shared" si="185"/>
        <v>219</v>
      </c>
      <c r="BL223" s="147" t="str">
        <f t="shared" si="175"/>
        <v/>
      </c>
      <c r="BM223" t="str">
        <f t="shared" si="176"/>
        <v/>
      </c>
      <c r="BN223" s="25" t="str">
        <f t="shared" si="177"/>
        <v/>
      </c>
      <c r="BO223" t="str">
        <f t="shared" si="178"/>
        <v>ennéadécadihectocontagone</v>
      </c>
      <c r="BP223">
        <f t="shared" si="179"/>
        <v>1.6438356164383561</v>
      </c>
      <c r="BQ223" t="s">
        <v>989</v>
      </c>
      <c r="BR223" t="str">
        <f t="shared" si="180"/>
        <v>Polygone non régulier</v>
      </c>
      <c r="CF223" s="179" t="s">
        <v>982</v>
      </c>
      <c r="CG223" t="s">
        <v>982</v>
      </c>
      <c r="CH223" s="25" t="s">
        <v>982</v>
      </c>
      <c r="CI223" s="25"/>
      <c r="CJ223" s="147" t="s">
        <v>982</v>
      </c>
      <c r="CK223" t="s">
        <v>982</v>
      </c>
      <c r="DH223" s="157" t="s">
        <v>982</v>
      </c>
    </row>
    <row r="224" spans="25:112" ht="15.75" x14ac:dyDescent="0.25">
      <c r="Y224" s="15" t="s">
        <v>114</v>
      </c>
      <c r="Z224" t="str">
        <f t="shared" si="167"/>
        <v>×</v>
      </c>
      <c r="AA224">
        <f t="shared" si="165"/>
        <v>220</v>
      </c>
      <c r="AB224">
        <v>360</v>
      </c>
      <c r="AC224">
        <f t="shared" si="168"/>
        <v>1.6363636363636365</v>
      </c>
      <c r="AD224">
        <f t="shared" si="181"/>
        <v>1</v>
      </c>
      <c r="AE224">
        <f t="shared" si="169"/>
        <v>0.63636363636363646</v>
      </c>
      <c r="AF224" t="str">
        <f t="shared" si="182"/>
        <v>0,6363636</v>
      </c>
      <c r="AG224">
        <f t="shared" si="170"/>
        <v>1.6363636000000001</v>
      </c>
      <c r="AH224">
        <f t="shared" si="171"/>
        <v>1</v>
      </c>
      <c r="AI224">
        <f t="shared" si="172"/>
        <v>220</v>
      </c>
      <c r="AJ224" t="s">
        <v>866</v>
      </c>
      <c r="AL224" t="s">
        <v>904</v>
      </c>
      <c r="AM224" t="s">
        <v>981</v>
      </c>
      <c r="AN224" t="str">
        <f t="shared" si="161"/>
        <v>hecto</v>
      </c>
      <c r="AP224" t="s">
        <v>915</v>
      </c>
      <c r="AQ224" t="str">
        <f t="shared" si="163"/>
        <v>gone</v>
      </c>
      <c r="AV224" t="s">
        <v>915</v>
      </c>
      <c r="AW224" t="s">
        <v>978</v>
      </c>
      <c r="AZ224" t="str">
        <f t="shared" si="164"/>
        <v>gone</v>
      </c>
      <c r="BA224">
        <f t="shared" si="188"/>
        <v>220</v>
      </c>
      <c r="BB224" t="str">
        <f t="shared" si="186"/>
        <v>icosadihectocontagone</v>
      </c>
      <c r="BC224" t="s">
        <v>1097</v>
      </c>
      <c r="BE224">
        <f t="shared" si="183"/>
        <v>0</v>
      </c>
      <c r="BF224" t="str">
        <f t="shared" si="173"/>
        <v/>
      </c>
      <c r="BG224" t="str">
        <f t="shared" si="174"/>
        <v/>
      </c>
      <c r="BH224" t="str">
        <f t="shared" si="162"/>
        <v>icosadihectocontagone</v>
      </c>
      <c r="BI224" s="53" t="str">
        <f t="shared" si="166"/>
        <v xml:space="preserve">icosadihectocontagone ou </v>
      </c>
      <c r="BJ224" s="150">
        <f t="shared" si="184"/>
        <v>0</v>
      </c>
      <c r="BK224" s="146">
        <f t="shared" si="185"/>
        <v>220</v>
      </c>
      <c r="BL224" s="147" t="str">
        <f t="shared" si="175"/>
        <v/>
      </c>
      <c r="BM224" t="str">
        <f t="shared" si="176"/>
        <v/>
      </c>
      <c r="BN224" s="25" t="str">
        <f t="shared" si="177"/>
        <v/>
      </c>
      <c r="BO224" t="str">
        <f t="shared" si="178"/>
        <v>icosadihectocontagone</v>
      </c>
      <c r="BP224">
        <f t="shared" si="179"/>
        <v>1.6363636363636365</v>
      </c>
      <c r="BQ224" t="s">
        <v>989</v>
      </c>
      <c r="BR224" t="str">
        <f t="shared" si="180"/>
        <v>Polygone non régulier</v>
      </c>
      <c r="CF224" s="179" t="s">
        <v>982</v>
      </c>
      <c r="CG224" t="s">
        <v>982</v>
      </c>
      <c r="CH224" s="25" t="s">
        <v>982</v>
      </c>
      <c r="CI224" s="25"/>
      <c r="CJ224" s="147" t="s">
        <v>982</v>
      </c>
      <c r="CK224" t="s">
        <v>982</v>
      </c>
      <c r="DH224" s="157" t="s">
        <v>982</v>
      </c>
    </row>
    <row r="225" spans="25:112" ht="15.75" x14ac:dyDescent="0.25">
      <c r="Y225" s="15" t="s">
        <v>114</v>
      </c>
      <c r="Z225" t="str">
        <f t="shared" si="167"/>
        <v>×</v>
      </c>
      <c r="AA225">
        <f t="shared" si="165"/>
        <v>221</v>
      </c>
      <c r="AB225">
        <v>360</v>
      </c>
      <c r="AC225">
        <f t="shared" si="168"/>
        <v>1.6289592760180995</v>
      </c>
      <c r="AD225">
        <f t="shared" si="181"/>
        <v>1</v>
      </c>
      <c r="AE225">
        <f t="shared" si="169"/>
        <v>0.62895927601809953</v>
      </c>
      <c r="AF225" t="str">
        <f t="shared" si="182"/>
        <v>0,6289592</v>
      </c>
      <c r="AG225">
        <f t="shared" si="170"/>
        <v>1.6289592000000002</v>
      </c>
      <c r="AH225">
        <f t="shared" si="171"/>
        <v>1</v>
      </c>
      <c r="AI225">
        <f t="shared" si="172"/>
        <v>221</v>
      </c>
      <c r="AJ225" t="s">
        <v>866</v>
      </c>
      <c r="AK225" t="s">
        <v>888</v>
      </c>
      <c r="AL225" t="s">
        <v>904</v>
      </c>
      <c r="AM225" t="s">
        <v>981</v>
      </c>
      <c r="AN225" t="str">
        <f t="shared" si="161"/>
        <v>hecto</v>
      </c>
      <c r="AP225" t="s">
        <v>915</v>
      </c>
      <c r="AQ225" t="str">
        <f t="shared" si="163"/>
        <v>gone</v>
      </c>
      <c r="AV225" t="s">
        <v>915</v>
      </c>
      <c r="AW225" t="s">
        <v>978</v>
      </c>
      <c r="AX225" t="s">
        <v>888</v>
      </c>
      <c r="AZ225" t="str">
        <f t="shared" si="164"/>
        <v>gone</v>
      </c>
      <c r="BA225">
        <f t="shared" si="188"/>
        <v>221</v>
      </c>
      <c r="BB225" t="str">
        <f t="shared" si="186"/>
        <v>henicosadihectocontagone</v>
      </c>
      <c r="BC225" t="s">
        <v>1097</v>
      </c>
      <c r="BE225">
        <f t="shared" si="183"/>
        <v>0</v>
      </c>
      <c r="BF225" t="str">
        <f t="shared" si="173"/>
        <v/>
      </c>
      <c r="BG225" t="str">
        <f t="shared" si="174"/>
        <v/>
      </c>
      <c r="BH225" t="str">
        <f t="shared" si="162"/>
        <v>henicosadihectocontagone</v>
      </c>
      <c r="BI225" s="53" t="str">
        <f t="shared" si="166"/>
        <v xml:space="preserve">henicosadihectocontagone ou </v>
      </c>
      <c r="BJ225" s="150">
        <f t="shared" si="184"/>
        <v>0</v>
      </c>
      <c r="BK225" s="146">
        <f t="shared" si="185"/>
        <v>221</v>
      </c>
      <c r="BL225" s="147" t="str">
        <f t="shared" si="175"/>
        <v/>
      </c>
      <c r="BM225" t="str">
        <f t="shared" si="176"/>
        <v/>
      </c>
      <c r="BN225" s="25" t="str">
        <f t="shared" si="177"/>
        <v/>
      </c>
      <c r="BO225" t="str">
        <f t="shared" si="178"/>
        <v>henicosadihectocontagone</v>
      </c>
      <c r="BP225">
        <f t="shared" si="179"/>
        <v>1.6289592760180995</v>
      </c>
      <c r="BQ225" t="s">
        <v>989</v>
      </c>
      <c r="BR225" t="str">
        <f t="shared" si="180"/>
        <v>Polygone non régulier</v>
      </c>
      <c r="CF225" s="179" t="s">
        <v>982</v>
      </c>
      <c r="CG225" t="s">
        <v>982</v>
      </c>
      <c r="CH225" s="25" t="s">
        <v>982</v>
      </c>
      <c r="CI225" s="25"/>
      <c r="CJ225" s="147" t="s">
        <v>982</v>
      </c>
      <c r="CK225" t="s">
        <v>982</v>
      </c>
      <c r="DH225" s="157" t="s">
        <v>982</v>
      </c>
    </row>
    <row r="226" spans="25:112" ht="15.75" x14ac:dyDescent="0.25">
      <c r="Y226" s="15" t="s">
        <v>114</v>
      </c>
      <c r="Z226" t="str">
        <f t="shared" si="167"/>
        <v>×</v>
      </c>
      <c r="AA226">
        <f t="shared" si="165"/>
        <v>222</v>
      </c>
      <c r="AB226">
        <v>360</v>
      </c>
      <c r="AC226">
        <f t="shared" si="168"/>
        <v>1.6216216216216217</v>
      </c>
      <c r="AD226">
        <f t="shared" si="181"/>
        <v>1</v>
      </c>
      <c r="AE226">
        <f t="shared" si="169"/>
        <v>0.62162162162162171</v>
      </c>
      <c r="AF226" t="str">
        <f t="shared" si="182"/>
        <v>0,6216216</v>
      </c>
      <c r="AG226">
        <f t="shared" si="170"/>
        <v>1.6216216000000001</v>
      </c>
      <c r="AH226">
        <f t="shared" si="171"/>
        <v>1</v>
      </c>
      <c r="AI226">
        <f t="shared" si="172"/>
        <v>222</v>
      </c>
      <c r="AJ226" t="s">
        <v>866</v>
      </c>
      <c r="AK226" t="s">
        <v>890</v>
      </c>
      <c r="AL226" t="str">
        <f t="shared" ref="AL226:AL233" si="189">AL225</f>
        <v>icosa</v>
      </c>
      <c r="AM226" t="s">
        <v>981</v>
      </c>
      <c r="AN226" t="str">
        <f t="shared" si="161"/>
        <v>hecto</v>
      </c>
      <c r="AP226" t="s">
        <v>915</v>
      </c>
      <c r="AQ226" t="str">
        <f t="shared" si="163"/>
        <v>gone</v>
      </c>
      <c r="AV226" t="s">
        <v>915</v>
      </c>
      <c r="AW226" t="s">
        <v>978</v>
      </c>
      <c r="AX226" t="s">
        <v>890</v>
      </c>
      <c r="AZ226" t="str">
        <f t="shared" si="164"/>
        <v>gone</v>
      </c>
      <c r="BA226">
        <f t="shared" si="188"/>
        <v>222</v>
      </c>
      <c r="BB226" t="str">
        <f t="shared" si="186"/>
        <v>doicosadihectocontagone</v>
      </c>
      <c r="BC226" t="s">
        <v>1097</v>
      </c>
      <c r="BE226">
        <f t="shared" si="183"/>
        <v>0</v>
      </c>
      <c r="BF226" t="str">
        <f t="shared" si="173"/>
        <v/>
      </c>
      <c r="BG226" t="str">
        <f t="shared" si="174"/>
        <v/>
      </c>
      <c r="BH226" t="str">
        <f t="shared" si="162"/>
        <v>doicosadihectocontagone</v>
      </c>
      <c r="BI226" s="53" t="str">
        <f t="shared" si="166"/>
        <v xml:space="preserve">doicosadihectocontagone ou </v>
      </c>
      <c r="BJ226" s="150">
        <f t="shared" si="184"/>
        <v>0</v>
      </c>
      <c r="BK226" s="146">
        <f t="shared" si="185"/>
        <v>222</v>
      </c>
      <c r="BL226" s="147" t="str">
        <f t="shared" si="175"/>
        <v/>
      </c>
      <c r="BM226" t="str">
        <f t="shared" si="176"/>
        <v/>
      </c>
      <c r="BN226" s="25" t="str">
        <f t="shared" si="177"/>
        <v/>
      </c>
      <c r="BO226" t="str">
        <f t="shared" si="178"/>
        <v>doicosadihectocontagone</v>
      </c>
      <c r="BP226">
        <f t="shared" si="179"/>
        <v>1.6216216216216217</v>
      </c>
      <c r="BQ226" t="s">
        <v>989</v>
      </c>
      <c r="BR226" t="str">
        <f t="shared" si="180"/>
        <v>Polygone non régulier</v>
      </c>
      <c r="CF226" s="179" t="s">
        <v>982</v>
      </c>
      <c r="CG226" t="s">
        <v>982</v>
      </c>
      <c r="CH226" s="25" t="s">
        <v>982</v>
      </c>
      <c r="CI226" s="25"/>
      <c r="CJ226" s="147" t="s">
        <v>982</v>
      </c>
      <c r="CK226" t="s">
        <v>982</v>
      </c>
      <c r="DH226" s="157" t="s">
        <v>982</v>
      </c>
    </row>
    <row r="227" spans="25:112" ht="15.75" x14ac:dyDescent="0.25">
      <c r="Y227" s="15" t="s">
        <v>114</v>
      </c>
      <c r="Z227" t="str">
        <f t="shared" si="167"/>
        <v>×</v>
      </c>
      <c r="AA227">
        <f t="shared" si="165"/>
        <v>223</v>
      </c>
      <c r="AB227">
        <v>360</v>
      </c>
      <c r="AC227">
        <f t="shared" si="168"/>
        <v>1.6143497757847534</v>
      </c>
      <c r="AD227">
        <f t="shared" si="181"/>
        <v>1</v>
      </c>
      <c r="AE227">
        <f t="shared" si="169"/>
        <v>0.61434977578475336</v>
      </c>
      <c r="AF227" t="str">
        <f t="shared" si="182"/>
        <v>0,6143497</v>
      </c>
      <c r="AG227">
        <f t="shared" si="170"/>
        <v>1.6143497</v>
      </c>
      <c r="AH227">
        <f t="shared" si="171"/>
        <v>1</v>
      </c>
      <c r="AI227">
        <f t="shared" si="172"/>
        <v>223</v>
      </c>
      <c r="AJ227" t="s">
        <v>866</v>
      </c>
      <c r="AK227" t="s">
        <v>869</v>
      </c>
      <c r="AL227" t="str">
        <f t="shared" si="189"/>
        <v>icosa</v>
      </c>
      <c r="AM227" t="s">
        <v>981</v>
      </c>
      <c r="AN227" t="str">
        <f t="shared" si="161"/>
        <v>hecto</v>
      </c>
      <c r="AP227" t="s">
        <v>915</v>
      </c>
      <c r="AQ227" t="str">
        <f t="shared" si="163"/>
        <v>gone</v>
      </c>
      <c r="AV227" t="s">
        <v>915</v>
      </c>
      <c r="AW227" t="s">
        <v>978</v>
      </c>
      <c r="AX227" t="s">
        <v>869</v>
      </c>
      <c r="AZ227" t="str">
        <f t="shared" si="164"/>
        <v>gone</v>
      </c>
      <c r="BA227">
        <f t="shared" si="188"/>
        <v>223</v>
      </c>
      <c r="BB227" t="str">
        <f t="shared" si="186"/>
        <v>triicosadihectocontagone</v>
      </c>
      <c r="BC227" t="s">
        <v>1097</v>
      </c>
      <c r="BE227">
        <f t="shared" si="183"/>
        <v>0</v>
      </c>
      <c r="BF227" t="str">
        <f t="shared" si="173"/>
        <v/>
      </c>
      <c r="BG227" t="str">
        <f t="shared" si="174"/>
        <v/>
      </c>
      <c r="BH227" t="str">
        <f t="shared" si="162"/>
        <v>triicosadihectocontagone</v>
      </c>
      <c r="BI227" s="53" t="str">
        <f t="shared" si="166"/>
        <v xml:space="preserve">triicosadihectocontagone ou </v>
      </c>
      <c r="BJ227" s="150">
        <f t="shared" si="184"/>
        <v>0</v>
      </c>
      <c r="BK227" s="146">
        <f t="shared" si="185"/>
        <v>223</v>
      </c>
      <c r="BL227" s="147" t="str">
        <f t="shared" si="175"/>
        <v/>
      </c>
      <c r="BM227" t="str">
        <f t="shared" si="176"/>
        <v/>
      </c>
      <c r="BN227" s="25" t="str">
        <f t="shared" si="177"/>
        <v/>
      </c>
      <c r="BO227" t="str">
        <f t="shared" si="178"/>
        <v>triicosadihectocontagone</v>
      </c>
      <c r="BP227">
        <f t="shared" si="179"/>
        <v>1.6143497757847534</v>
      </c>
      <c r="BQ227" t="s">
        <v>989</v>
      </c>
      <c r="BR227" t="str">
        <f t="shared" si="180"/>
        <v>Polygone non régulier</v>
      </c>
      <c r="CF227" s="179" t="s">
        <v>982</v>
      </c>
      <c r="CG227" t="s">
        <v>982</v>
      </c>
      <c r="CH227" s="25" t="s">
        <v>982</v>
      </c>
      <c r="CI227" s="25"/>
      <c r="CJ227" s="147" t="s">
        <v>982</v>
      </c>
      <c r="CK227" t="s">
        <v>982</v>
      </c>
      <c r="DH227" s="157" t="s">
        <v>982</v>
      </c>
    </row>
    <row r="228" spans="25:112" ht="15.75" x14ac:dyDescent="0.25">
      <c r="Y228" s="15" t="s">
        <v>114</v>
      </c>
      <c r="Z228" t="str">
        <f t="shared" si="167"/>
        <v>×</v>
      </c>
      <c r="AA228">
        <f t="shared" si="165"/>
        <v>224</v>
      </c>
      <c r="AB228">
        <v>360</v>
      </c>
      <c r="AC228">
        <f t="shared" si="168"/>
        <v>1.6071428571428572</v>
      </c>
      <c r="AD228">
        <f t="shared" si="181"/>
        <v>1</v>
      </c>
      <c r="AE228">
        <f t="shared" si="169"/>
        <v>0.60714285714285721</v>
      </c>
      <c r="AF228" t="str">
        <f t="shared" si="182"/>
        <v>0,6071428</v>
      </c>
      <c r="AG228">
        <f t="shared" si="170"/>
        <v>1.6071428000000001</v>
      </c>
      <c r="AH228">
        <f t="shared" si="171"/>
        <v>1</v>
      </c>
      <c r="AI228">
        <f t="shared" si="172"/>
        <v>224</v>
      </c>
      <c r="AJ228" t="s">
        <v>866</v>
      </c>
      <c r="AK228" t="s">
        <v>872</v>
      </c>
      <c r="AL228" t="str">
        <f t="shared" si="189"/>
        <v>icosa</v>
      </c>
      <c r="AM228" t="s">
        <v>981</v>
      </c>
      <c r="AN228" t="str">
        <f t="shared" si="161"/>
        <v>hecto</v>
      </c>
      <c r="AP228" t="s">
        <v>915</v>
      </c>
      <c r="AQ228" t="str">
        <f t="shared" si="163"/>
        <v>gone</v>
      </c>
      <c r="AV228" t="s">
        <v>915</v>
      </c>
      <c r="AW228" t="s">
        <v>978</v>
      </c>
      <c r="AX228" t="s">
        <v>872</v>
      </c>
      <c r="AZ228" t="str">
        <f t="shared" si="164"/>
        <v>gone</v>
      </c>
      <c r="BA228">
        <f t="shared" si="188"/>
        <v>224</v>
      </c>
      <c r="BB228" t="str">
        <f t="shared" si="186"/>
        <v>tétraicosadihectocontagone</v>
      </c>
      <c r="BC228" t="s">
        <v>1097</v>
      </c>
      <c r="BE228">
        <f t="shared" si="183"/>
        <v>0</v>
      </c>
      <c r="BF228" t="str">
        <f t="shared" si="173"/>
        <v/>
      </c>
      <c r="BG228" t="str">
        <f t="shared" si="174"/>
        <v/>
      </c>
      <c r="BH228" t="str">
        <f t="shared" si="162"/>
        <v>tétraicosadihectocontagone</v>
      </c>
      <c r="BI228" s="53" t="str">
        <f t="shared" si="166"/>
        <v xml:space="preserve">tétraicosadihectocontagone ou </v>
      </c>
      <c r="BJ228" s="150">
        <f t="shared" si="184"/>
        <v>0</v>
      </c>
      <c r="BK228" s="146">
        <f t="shared" si="185"/>
        <v>224</v>
      </c>
      <c r="BL228" s="147" t="str">
        <f t="shared" si="175"/>
        <v/>
      </c>
      <c r="BM228" t="str">
        <f t="shared" si="176"/>
        <v/>
      </c>
      <c r="BN228" s="25" t="str">
        <f t="shared" si="177"/>
        <v/>
      </c>
      <c r="BO228" t="str">
        <f t="shared" si="178"/>
        <v>tétraicosadihectocontagone</v>
      </c>
      <c r="BP228">
        <f t="shared" si="179"/>
        <v>1.6071428571428572</v>
      </c>
      <c r="BQ228" t="s">
        <v>989</v>
      </c>
      <c r="BR228" t="str">
        <f t="shared" si="180"/>
        <v>Polygone non régulier</v>
      </c>
      <c r="CF228" s="179" t="s">
        <v>982</v>
      </c>
      <c r="CG228" t="s">
        <v>982</v>
      </c>
      <c r="CH228" s="25" t="s">
        <v>982</v>
      </c>
      <c r="CI228" s="25"/>
      <c r="CJ228" s="147" t="s">
        <v>982</v>
      </c>
      <c r="CK228" t="s">
        <v>982</v>
      </c>
      <c r="DH228" s="157" t="s">
        <v>982</v>
      </c>
    </row>
    <row r="229" spans="25:112" ht="15.75" x14ac:dyDescent="0.25">
      <c r="Y229" s="15" t="s">
        <v>114</v>
      </c>
      <c r="Z229" t="str">
        <f t="shared" si="167"/>
        <v/>
      </c>
      <c r="AA229">
        <f t="shared" si="165"/>
        <v>225</v>
      </c>
      <c r="AB229">
        <v>360</v>
      </c>
      <c r="AC229">
        <f t="shared" si="168"/>
        <v>1.6</v>
      </c>
      <c r="AD229">
        <f t="shared" si="181"/>
        <v>1</v>
      </c>
      <c r="AE229">
        <f t="shared" si="169"/>
        <v>0.60000000000000009</v>
      </c>
      <c r="AF229" t="str">
        <f t="shared" si="182"/>
        <v>0,6</v>
      </c>
      <c r="AG229">
        <f t="shared" si="170"/>
        <v>1.6</v>
      </c>
      <c r="AH229">
        <f t="shared" si="171"/>
        <v>0</v>
      </c>
      <c r="AI229">
        <f t="shared" si="172"/>
        <v>225</v>
      </c>
      <c r="AJ229" t="s">
        <v>866</v>
      </c>
      <c r="AK229" t="s">
        <v>875</v>
      </c>
      <c r="AL229" t="str">
        <f t="shared" si="189"/>
        <v>icosa</v>
      </c>
      <c r="AM229" t="s">
        <v>981</v>
      </c>
      <c r="AN229" t="str">
        <f t="shared" si="161"/>
        <v>hecto</v>
      </c>
      <c r="AP229" t="s">
        <v>915</v>
      </c>
      <c r="AQ229" t="str">
        <f t="shared" si="163"/>
        <v>gone</v>
      </c>
      <c r="AV229" t="s">
        <v>915</v>
      </c>
      <c r="AW229" t="s">
        <v>978</v>
      </c>
      <c r="AX229" t="s">
        <v>875</v>
      </c>
      <c r="AZ229" t="str">
        <f t="shared" si="164"/>
        <v>gone</v>
      </c>
      <c r="BA229">
        <f t="shared" si="188"/>
        <v>225</v>
      </c>
      <c r="BB229" t="str">
        <f t="shared" si="186"/>
        <v>pentaicosadihectocontagone</v>
      </c>
      <c r="BC229" t="s">
        <v>1097</v>
      </c>
      <c r="BE229">
        <f t="shared" si="183"/>
        <v>0</v>
      </c>
      <c r="BF229" t="str">
        <f t="shared" si="173"/>
        <v>x</v>
      </c>
      <c r="BG229">
        <f t="shared" si="174"/>
        <v>225</v>
      </c>
      <c r="BH229" t="str">
        <f t="shared" si="162"/>
        <v>pentaicosadihectocontagone</v>
      </c>
      <c r="BI229" s="53" t="str">
        <f t="shared" si="166"/>
        <v xml:space="preserve">pentaicosadihectocontagone ou </v>
      </c>
      <c r="BJ229" s="150">
        <f t="shared" si="184"/>
        <v>0</v>
      </c>
      <c r="BK229" s="146">
        <f t="shared" si="185"/>
        <v>225</v>
      </c>
      <c r="BL229" s="147">
        <f t="shared" si="175"/>
        <v>225</v>
      </c>
      <c r="BM229" t="str">
        <f t="shared" si="176"/>
        <v>pentaicosadihectocontagone</v>
      </c>
      <c r="BN229" s="25">
        <f t="shared" si="177"/>
        <v>1.6</v>
      </c>
      <c r="BO229" t="str">
        <f t="shared" si="178"/>
        <v/>
      </c>
      <c r="BP229" t="str">
        <f t="shared" si="179"/>
        <v/>
      </c>
      <c r="BQ229" t="s">
        <v>989</v>
      </c>
      <c r="BR229" t="str">
        <f t="shared" si="180"/>
        <v>pentaicosadihectocontagone</v>
      </c>
      <c r="CF229" s="179" t="s">
        <v>982</v>
      </c>
      <c r="CG229" t="s">
        <v>982</v>
      </c>
      <c r="CH229" s="25" t="s">
        <v>982</v>
      </c>
      <c r="CI229" s="25"/>
      <c r="CJ229" s="147" t="s">
        <v>982</v>
      </c>
      <c r="CK229" t="s">
        <v>982</v>
      </c>
      <c r="DH229" s="157" t="s">
        <v>982</v>
      </c>
    </row>
    <row r="230" spans="25:112" ht="15.75" x14ac:dyDescent="0.25">
      <c r="Y230" s="15" t="s">
        <v>114</v>
      </c>
      <c r="Z230" t="str">
        <f t="shared" si="167"/>
        <v>×</v>
      </c>
      <c r="AA230">
        <f t="shared" si="165"/>
        <v>226</v>
      </c>
      <c r="AB230">
        <v>360</v>
      </c>
      <c r="AC230">
        <f t="shared" si="168"/>
        <v>1.5929203539823009</v>
      </c>
      <c r="AD230">
        <f t="shared" si="181"/>
        <v>1</v>
      </c>
      <c r="AE230">
        <f t="shared" si="169"/>
        <v>0.59292035398230092</v>
      </c>
      <c r="AF230" t="str">
        <f t="shared" si="182"/>
        <v>0,5929203</v>
      </c>
      <c r="AG230">
        <f t="shared" si="170"/>
        <v>1.5929202999999998</v>
      </c>
      <c r="AH230">
        <f t="shared" si="171"/>
        <v>1</v>
      </c>
      <c r="AI230">
        <f t="shared" si="172"/>
        <v>226</v>
      </c>
      <c r="AJ230" t="s">
        <v>866</v>
      </c>
      <c r="AK230" t="s">
        <v>877</v>
      </c>
      <c r="AL230" t="str">
        <f t="shared" si="189"/>
        <v>icosa</v>
      </c>
      <c r="AM230" t="s">
        <v>981</v>
      </c>
      <c r="AN230" t="str">
        <f t="shared" si="161"/>
        <v>hecto</v>
      </c>
      <c r="AP230" t="s">
        <v>915</v>
      </c>
      <c r="AQ230" t="str">
        <f t="shared" si="163"/>
        <v>gone</v>
      </c>
      <c r="AV230" t="s">
        <v>915</v>
      </c>
      <c r="AW230" t="s">
        <v>978</v>
      </c>
      <c r="AX230" t="s">
        <v>877</v>
      </c>
      <c r="AZ230" t="str">
        <f t="shared" si="164"/>
        <v>gone</v>
      </c>
      <c r="BA230">
        <f t="shared" si="188"/>
        <v>226</v>
      </c>
      <c r="BB230" t="str">
        <f t="shared" si="186"/>
        <v>hexaicosadihectocontagone</v>
      </c>
      <c r="BC230" t="s">
        <v>1097</v>
      </c>
      <c r="BE230">
        <f t="shared" si="183"/>
        <v>0</v>
      </c>
      <c r="BF230" t="str">
        <f t="shared" si="173"/>
        <v/>
      </c>
      <c r="BG230" t="str">
        <f t="shared" si="174"/>
        <v/>
      </c>
      <c r="BH230" t="str">
        <f t="shared" si="162"/>
        <v>hexaicosadihectocontagone</v>
      </c>
      <c r="BI230" s="53" t="str">
        <f t="shared" si="166"/>
        <v xml:space="preserve">hexaicosadihectocontagone ou </v>
      </c>
      <c r="BJ230" s="150">
        <f t="shared" si="184"/>
        <v>0</v>
      </c>
      <c r="BK230" s="146">
        <f t="shared" si="185"/>
        <v>226</v>
      </c>
      <c r="BL230" s="147" t="str">
        <f t="shared" si="175"/>
        <v/>
      </c>
      <c r="BM230" t="str">
        <f t="shared" si="176"/>
        <v/>
      </c>
      <c r="BN230" s="25" t="str">
        <f t="shared" si="177"/>
        <v/>
      </c>
      <c r="BO230" t="str">
        <f t="shared" si="178"/>
        <v>hexaicosadihectocontagone</v>
      </c>
      <c r="BP230">
        <f t="shared" si="179"/>
        <v>1.5929203539823009</v>
      </c>
      <c r="BQ230" t="s">
        <v>989</v>
      </c>
      <c r="BR230" t="str">
        <f t="shared" si="180"/>
        <v>Polygone non régulier</v>
      </c>
      <c r="CF230" s="179" t="s">
        <v>982</v>
      </c>
      <c r="CG230" t="s">
        <v>982</v>
      </c>
      <c r="CH230" s="25" t="s">
        <v>982</v>
      </c>
      <c r="CI230" s="25"/>
      <c r="CJ230" s="147" t="s">
        <v>982</v>
      </c>
      <c r="CK230" t="s">
        <v>982</v>
      </c>
      <c r="DH230" s="157" t="s">
        <v>982</v>
      </c>
    </row>
    <row r="231" spans="25:112" ht="15.75" x14ac:dyDescent="0.25">
      <c r="Y231" s="15" t="s">
        <v>114</v>
      </c>
      <c r="Z231" t="str">
        <f t="shared" si="167"/>
        <v>×</v>
      </c>
      <c r="AA231">
        <f t="shared" si="165"/>
        <v>227</v>
      </c>
      <c r="AB231">
        <v>360</v>
      </c>
      <c r="AC231">
        <f t="shared" si="168"/>
        <v>1.5859030837004404</v>
      </c>
      <c r="AD231">
        <f t="shared" si="181"/>
        <v>1</v>
      </c>
      <c r="AE231">
        <f t="shared" si="169"/>
        <v>0.58590308370044042</v>
      </c>
      <c r="AF231" t="str">
        <f t="shared" si="182"/>
        <v>0,5859030</v>
      </c>
      <c r="AG231">
        <f t="shared" si="170"/>
        <v>1.5859030000000001</v>
      </c>
      <c r="AH231">
        <f t="shared" si="171"/>
        <v>1</v>
      </c>
      <c r="AI231">
        <f t="shared" si="172"/>
        <v>227</v>
      </c>
      <c r="AJ231" t="s">
        <v>866</v>
      </c>
      <c r="AK231" t="s">
        <v>879</v>
      </c>
      <c r="AL231" t="str">
        <f t="shared" si="189"/>
        <v>icosa</v>
      </c>
      <c r="AM231" t="s">
        <v>981</v>
      </c>
      <c r="AN231" t="str">
        <f t="shared" si="161"/>
        <v>hecto</v>
      </c>
      <c r="AP231" t="s">
        <v>915</v>
      </c>
      <c r="AQ231" t="str">
        <f t="shared" si="163"/>
        <v>gone</v>
      </c>
      <c r="AV231" t="s">
        <v>915</v>
      </c>
      <c r="AW231" t="s">
        <v>978</v>
      </c>
      <c r="AX231" t="s">
        <v>879</v>
      </c>
      <c r="AZ231" t="str">
        <f t="shared" si="164"/>
        <v>gone</v>
      </c>
      <c r="BA231">
        <f t="shared" si="188"/>
        <v>227</v>
      </c>
      <c r="BB231" t="str">
        <f t="shared" si="186"/>
        <v>heptaicosadihectocontagone</v>
      </c>
      <c r="BC231" t="s">
        <v>1097</v>
      </c>
      <c r="BE231">
        <f t="shared" si="183"/>
        <v>0</v>
      </c>
      <c r="BF231" t="str">
        <f t="shared" si="173"/>
        <v/>
      </c>
      <c r="BG231" t="str">
        <f t="shared" si="174"/>
        <v/>
      </c>
      <c r="BH231" t="str">
        <f t="shared" si="162"/>
        <v>heptaicosadihectocontagone</v>
      </c>
      <c r="BI231" s="53" t="str">
        <f t="shared" si="166"/>
        <v xml:space="preserve">heptaicosadihectocontagone ou </v>
      </c>
      <c r="BJ231" s="150">
        <f t="shared" si="184"/>
        <v>0</v>
      </c>
      <c r="BK231" s="146">
        <f t="shared" si="185"/>
        <v>227</v>
      </c>
      <c r="BL231" s="147" t="str">
        <f t="shared" si="175"/>
        <v/>
      </c>
      <c r="BM231" t="str">
        <f t="shared" si="176"/>
        <v/>
      </c>
      <c r="BN231" s="25" t="str">
        <f t="shared" si="177"/>
        <v/>
      </c>
      <c r="BO231" t="str">
        <f t="shared" si="178"/>
        <v>heptaicosadihectocontagone</v>
      </c>
      <c r="BP231">
        <f t="shared" si="179"/>
        <v>1.5859030837004404</v>
      </c>
      <c r="BQ231" t="s">
        <v>989</v>
      </c>
      <c r="BR231" t="str">
        <f t="shared" si="180"/>
        <v>Polygone non régulier</v>
      </c>
      <c r="CF231" s="179" t="s">
        <v>982</v>
      </c>
      <c r="CG231" t="s">
        <v>982</v>
      </c>
      <c r="CH231" s="25" t="s">
        <v>982</v>
      </c>
      <c r="CI231" s="25"/>
      <c r="CJ231" s="147" t="s">
        <v>982</v>
      </c>
      <c r="CK231" t="s">
        <v>982</v>
      </c>
      <c r="DH231" s="157" t="s">
        <v>982</v>
      </c>
    </row>
    <row r="232" spans="25:112" ht="15.75" x14ac:dyDescent="0.25">
      <c r="Y232" s="15" t="s">
        <v>114</v>
      </c>
      <c r="Z232" t="str">
        <f t="shared" si="167"/>
        <v>×</v>
      </c>
      <c r="AA232">
        <f t="shared" si="165"/>
        <v>228</v>
      </c>
      <c r="AB232">
        <v>360</v>
      </c>
      <c r="AC232">
        <f t="shared" si="168"/>
        <v>1.5789473684210527</v>
      </c>
      <c r="AD232">
        <f t="shared" si="181"/>
        <v>1</v>
      </c>
      <c r="AE232">
        <f t="shared" si="169"/>
        <v>0.57894736842105265</v>
      </c>
      <c r="AF232" t="str">
        <f t="shared" si="182"/>
        <v>0,5789473</v>
      </c>
      <c r="AG232">
        <f t="shared" si="170"/>
        <v>1.5789473000000001</v>
      </c>
      <c r="AH232">
        <f t="shared" si="171"/>
        <v>1</v>
      </c>
      <c r="AI232">
        <f t="shared" si="172"/>
        <v>228</v>
      </c>
      <c r="AJ232" t="s">
        <v>866</v>
      </c>
      <c r="AK232" t="s">
        <v>898</v>
      </c>
      <c r="AL232" t="str">
        <f t="shared" si="189"/>
        <v>icosa</v>
      </c>
      <c r="AM232" t="s">
        <v>981</v>
      </c>
      <c r="AN232" t="str">
        <f t="shared" si="161"/>
        <v>hecto</v>
      </c>
      <c r="AP232" t="s">
        <v>915</v>
      </c>
      <c r="AQ232" t="str">
        <f t="shared" si="163"/>
        <v>gone</v>
      </c>
      <c r="AV232" t="s">
        <v>915</v>
      </c>
      <c r="AW232" t="s">
        <v>978</v>
      </c>
      <c r="AX232" t="s">
        <v>898</v>
      </c>
      <c r="AZ232" t="str">
        <f t="shared" si="164"/>
        <v>gone</v>
      </c>
      <c r="BA232">
        <f t="shared" si="188"/>
        <v>228</v>
      </c>
      <c r="BB232" t="str">
        <f t="shared" si="186"/>
        <v>octaicosadihectocontagone</v>
      </c>
      <c r="BC232" t="s">
        <v>1097</v>
      </c>
      <c r="BE232">
        <f t="shared" si="183"/>
        <v>0</v>
      </c>
      <c r="BF232" t="str">
        <f t="shared" si="173"/>
        <v/>
      </c>
      <c r="BG232" t="str">
        <f t="shared" si="174"/>
        <v/>
      </c>
      <c r="BH232" t="str">
        <f t="shared" si="162"/>
        <v>octaicosadihectocontagone</v>
      </c>
      <c r="BI232" s="53" t="str">
        <f t="shared" si="166"/>
        <v xml:space="preserve">octaicosadihectocontagone ou </v>
      </c>
      <c r="BJ232" s="150">
        <f t="shared" si="184"/>
        <v>0</v>
      </c>
      <c r="BK232" s="146">
        <f t="shared" si="185"/>
        <v>228</v>
      </c>
      <c r="BL232" s="147" t="str">
        <f t="shared" si="175"/>
        <v/>
      </c>
      <c r="BM232" t="str">
        <f t="shared" si="176"/>
        <v/>
      </c>
      <c r="BN232" s="25" t="str">
        <f t="shared" si="177"/>
        <v/>
      </c>
      <c r="BO232" t="str">
        <f t="shared" si="178"/>
        <v>octaicosadihectocontagone</v>
      </c>
      <c r="BP232">
        <f t="shared" si="179"/>
        <v>1.5789473684210527</v>
      </c>
      <c r="BQ232" t="s">
        <v>989</v>
      </c>
      <c r="BR232" t="str">
        <f t="shared" si="180"/>
        <v>Polygone non régulier</v>
      </c>
      <c r="CF232" s="179" t="s">
        <v>982</v>
      </c>
      <c r="CG232" t="s">
        <v>982</v>
      </c>
      <c r="CH232" s="25" t="s">
        <v>982</v>
      </c>
      <c r="CI232" s="25"/>
      <c r="CJ232" s="147" t="s">
        <v>982</v>
      </c>
      <c r="CK232" t="s">
        <v>982</v>
      </c>
      <c r="DH232" s="157" t="s">
        <v>982</v>
      </c>
    </row>
    <row r="233" spans="25:112" ht="15.75" x14ac:dyDescent="0.25">
      <c r="Y233" s="15" t="s">
        <v>114</v>
      </c>
      <c r="Z233" t="str">
        <f t="shared" si="167"/>
        <v>×</v>
      </c>
      <c r="AA233">
        <f t="shared" si="165"/>
        <v>229</v>
      </c>
      <c r="AB233">
        <v>360</v>
      </c>
      <c r="AC233">
        <f t="shared" si="168"/>
        <v>1.5720524017467248</v>
      </c>
      <c r="AD233">
        <f t="shared" si="181"/>
        <v>1</v>
      </c>
      <c r="AE233">
        <f t="shared" si="169"/>
        <v>0.57205240174672478</v>
      </c>
      <c r="AF233" t="str">
        <f t="shared" si="182"/>
        <v>0,5720524</v>
      </c>
      <c r="AG233">
        <f t="shared" si="170"/>
        <v>1.5720524</v>
      </c>
      <c r="AH233">
        <f t="shared" si="171"/>
        <v>1</v>
      </c>
      <c r="AI233">
        <f t="shared" si="172"/>
        <v>229</v>
      </c>
      <c r="AJ233" t="s">
        <v>866</v>
      </c>
      <c r="AK233" t="s">
        <v>883</v>
      </c>
      <c r="AL233" t="str">
        <f t="shared" si="189"/>
        <v>icosa</v>
      </c>
      <c r="AM233" t="s">
        <v>981</v>
      </c>
      <c r="AN233" t="str">
        <f t="shared" si="161"/>
        <v>hecto</v>
      </c>
      <c r="AP233" t="s">
        <v>915</v>
      </c>
      <c r="AQ233" t="str">
        <f t="shared" si="163"/>
        <v>gone</v>
      </c>
      <c r="AV233" t="s">
        <v>915</v>
      </c>
      <c r="AW233" t="s">
        <v>978</v>
      </c>
      <c r="AX233" t="s">
        <v>883</v>
      </c>
      <c r="AZ233" t="str">
        <f t="shared" si="164"/>
        <v>gone</v>
      </c>
      <c r="BA233">
        <f t="shared" si="188"/>
        <v>229</v>
      </c>
      <c r="BB233" t="str">
        <f t="shared" si="186"/>
        <v>ennéaicosadihectocontagone</v>
      </c>
      <c r="BC233" t="s">
        <v>1097</v>
      </c>
      <c r="BE233">
        <f t="shared" si="183"/>
        <v>0</v>
      </c>
      <c r="BF233" t="str">
        <f t="shared" si="173"/>
        <v/>
      </c>
      <c r="BG233" t="str">
        <f t="shared" si="174"/>
        <v/>
      </c>
      <c r="BH233" t="str">
        <f t="shared" si="162"/>
        <v>ennéaicosadihectocontagone</v>
      </c>
      <c r="BI233" s="53" t="str">
        <f t="shared" si="166"/>
        <v xml:space="preserve">ennéaicosadihectocontagone ou </v>
      </c>
      <c r="BJ233" s="150">
        <f t="shared" si="184"/>
        <v>0</v>
      </c>
      <c r="BK233" s="146">
        <f t="shared" si="185"/>
        <v>229</v>
      </c>
      <c r="BL233" s="147" t="str">
        <f t="shared" si="175"/>
        <v/>
      </c>
      <c r="BM233" t="str">
        <f t="shared" si="176"/>
        <v/>
      </c>
      <c r="BN233" s="25" t="str">
        <f t="shared" si="177"/>
        <v/>
      </c>
      <c r="BO233" t="str">
        <f t="shared" si="178"/>
        <v>ennéaicosadihectocontagone</v>
      </c>
      <c r="BP233">
        <f t="shared" si="179"/>
        <v>1.5720524017467248</v>
      </c>
      <c r="BQ233" t="s">
        <v>989</v>
      </c>
      <c r="BR233" t="str">
        <f t="shared" si="180"/>
        <v>Polygone non régulier</v>
      </c>
      <c r="CF233" s="179" t="s">
        <v>982</v>
      </c>
      <c r="CG233" t="s">
        <v>982</v>
      </c>
      <c r="CH233" s="25" t="s">
        <v>982</v>
      </c>
      <c r="CI233" s="25"/>
      <c r="CJ233" s="147" t="s">
        <v>982</v>
      </c>
      <c r="CK233" t="s">
        <v>982</v>
      </c>
      <c r="DH233" s="157" t="s">
        <v>982</v>
      </c>
    </row>
    <row r="234" spans="25:112" ht="15.75" x14ac:dyDescent="0.25">
      <c r="Y234" s="15" t="s">
        <v>114</v>
      </c>
      <c r="Z234" t="str">
        <f t="shared" si="167"/>
        <v>×</v>
      </c>
      <c r="AA234">
        <f t="shared" si="165"/>
        <v>230</v>
      </c>
      <c r="AB234">
        <v>360</v>
      </c>
      <c r="AC234">
        <f t="shared" si="168"/>
        <v>1.5652173913043479</v>
      </c>
      <c r="AD234">
        <f t="shared" si="181"/>
        <v>1</v>
      </c>
      <c r="AE234">
        <f t="shared" si="169"/>
        <v>0.56521739130434789</v>
      </c>
      <c r="AF234" t="str">
        <f t="shared" si="182"/>
        <v>0,5652173</v>
      </c>
      <c r="AG234">
        <f t="shared" si="170"/>
        <v>1.5652173</v>
      </c>
      <c r="AH234">
        <f t="shared" si="171"/>
        <v>1</v>
      </c>
      <c r="AI234">
        <f t="shared" si="172"/>
        <v>230</v>
      </c>
      <c r="AJ234" t="s">
        <v>866</v>
      </c>
      <c r="AL234" t="s">
        <v>907</v>
      </c>
      <c r="AM234" t="s">
        <v>981</v>
      </c>
      <c r="AN234" t="str">
        <f t="shared" ref="AN234:AN297" si="190">AN233</f>
        <v>hecto</v>
      </c>
      <c r="AP234" t="s">
        <v>915</v>
      </c>
      <c r="AQ234" t="str">
        <f t="shared" si="163"/>
        <v>gone</v>
      </c>
      <c r="AV234" t="s">
        <v>915</v>
      </c>
      <c r="AW234" t="s">
        <v>978</v>
      </c>
      <c r="AZ234" t="str">
        <f t="shared" si="164"/>
        <v>gone</v>
      </c>
      <c r="BA234">
        <f t="shared" si="188"/>
        <v>230</v>
      </c>
      <c r="BB234" t="str">
        <f t="shared" si="186"/>
        <v>triadihectocontagone</v>
      </c>
      <c r="BC234" t="s">
        <v>1097</v>
      </c>
      <c r="BE234">
        <f t="shared" si="183"/>
        <v>0</v>
      </c>
      <c r="BF234" t="str">
        <f t="shared" si="173"/>
        <v/>
      </c>
      <c r="BG234" t="str">
        <f t="shared" si="174"/>
        <v/>
      </c>
      <c r="BH234" t="str">
        <f t="shared" si="162"/>
        <v>triadihectocontagone</v>
      </c>
      <c r="BI234" s="53" t="str">
        <f t="shared" si="166"/>
        <v xml:space="preserve">triadihectocontagone ou </v>
      </c>
      <c r="BJ234" s="150">
        <f t="shared" si="184"/>
        <v>0</v>
      </c>
      <c r="BK234" s="146">
        <f t="shared" si="185"/>
        <v>230</v>
      </c>
      <c r="BL234" s="147" t="str">
        <f t="shared" si="175"/>
        <v/>
      </c>
      <c r="BM234" t="str">
        <f t="shared" si="176"/>
        <v/>
      </c>
      <c r="BN234" s="25" t="str">
        <f t="shared" si="177"/>
        <v/>
      </c>
      <c r="BO234" t="str">
        <f t="shared" si="178"/>
        <v>triadihectocontagone</v>
      </c>
      <c r="BP234">
        <f t="shared" si="179"/>
        <v>1.5652173913043479</v>
      </c>
      <c r="BQ234" t="s">
        <v>989</v>
      </c>
      <c r="BR234" t="str">
        <f t="shared" si="180"/>
        <v>Polygone non régulier</v>
      </c>
      <c r="CF234" s="179" t="s">
        <v>982</v>
      </c>
      <c r="CG234" t="s">
        <v>982</v>
      </c>
      <c r="CH234" s="25" t="s">
        <v>982</v>
      </c>
      <c r="CI234" s="25"/>
      <c r="CJ234" s="147" t="s">
        <v>982</v>
      </c>
      <c r="CK234" t="s">
        <v>982</v>
      </c>
      <c r="DH234" s="157" t="s">
        <v>982</v>
      </c>
    </row>
    <row r="235" spans="25:112" ht="15.75" x14ac:dyDescent="0.25">
      <c r="Y235" s="15" t="s">
        <v>114</v>
      </c>
      <c r="Z235" t="str">
        <f t="shared" si="167"/>
        <v>×</v>
      </c>
      <c r="AA235">
        <f t="shared" si="165"/>
        <v>231</v>
      </c>
      <c r="AB235">
        <v>360</v>
      </c>
      <c r="AC235">
        <f t="shared" si="168"/>
        <v>1.5584415584415585</v>
      </c>
      <c r="AD235">
        <f t="shared" si="181"/>
        <v>1</v>
      </c>
      <c r="AE235">
        <f t="shared" si="169"/>
        <v>0.55844155844155852</v>
      </c>
      <c r="AF235" t="str">
        <f t="shared" si="182"/>
        <v>0,5584415</v>
      </c>
      <c r="AG235">
        <f t="shared" si="170"/>
        <v>1.5584415</v>
      </c>
      <c r="AH235">
        <f t="shared" si="171"/>
        <v>1</v>
      </c>
      <c r="AI235">
        <f t="shared" si="172"/>
        <v>231</v>
      </c>
      <c r="AJ235" t="s">
        <v>866</v>
      </c>
      <c r="AK235" t="s">
        <v>888</v>
      </c>
      <c r="AL235" t="s">
        <v>907</v>
      </c>
      <c r="AM235" t="s">
        <v>981</v>
      </c>
      <c r="AN235" t="str">
        <f t="shared" si="190"/>
        <v>hecto</v>
      </c>
      <c r="AP235" t="s">
        <v>915</v>
      </c>
      <c r="AQ235" t="str">
        <f t="shared" si="163"/>
        <v>gone</v>
      </c>
      <c r="AV235" t="s">
        <v>915</v>
      </c>
      <c r="AW235" t="s">
        <v>978</v>
      </c>
      <c r="AX235" t="s">
        <v>888</v>
      </c>
      <c r="AZ235" t="str">
        <f t="shared" si="164"/>
        <v>gone</v>
      </c>
      <c r="BA235">
        <f t="shared" si="188"/>
        <v>231</v>
      </c>
      <c r="BB235" t="str">
        <f t="shared" si="186"/>
        <v>hentriadihectocontagone</v>
      </c>
      <c r="BC235" t="s">
        <v>1097</v>
      </c>
      <c r="BE235">
        <f t="shared" si="183"/>
        <v>0</v>
      </c>
      <c r="BF235" t="str">
        <f t="shared" si="173"/>
        <v/>
      </c>
      <c r="BG235" t="str">
        <f t="shared" si="174"/>
        <v/>
      </c>
      <c r="BH235" t="str">
        <f t="shared" si="162"/>
        <v>hentriadihectocontagone</v>
      </c>
      <c r="BI235" s="53" t="str">
        <f t="shared" si="166"/>
        <v xml:space="preserve">hentriadihectocontagone ou </v>
      </c>
      <c r="BJ235" s="150">
        <f t="shared" si="184"/>
        <v>0</v>
      </c>
      <c r="BK235" s="146">
        <f t="shared" si="185"/>
        <v>231</v>
      </c>
      <c r="BL235" s="147" t="str">
        <f t="shared" si="175"/>
        <v/>
      </c>
      <c r="BM235" t="str">
        <f t="shared" si="176"/>
        <v/>
      </c>
      <c r="BN235" s="25" t="str">
        <f t="shared" si="177"/>
        <v/>
      </c>
      <c r="BO235" t="str">
        <f t="shared" si="178"/>
        <v>hentriadihectocontagone</v>
      </c>
      <c r="BP235">
        <f t="shared" si="179"/>
        <v>1.5584415584415585</v>
      </c>
      <c r="BQ235" t="s">
        <v>989</v>
      </c>
      <c r="BR235" t="str">
        <f t="shared" si="180"/>
        <v>Polygone non régulier</v>
      </c>
      <c r="CF235" s="179" t="s">
        <v>982</v>
      </c>
      <c r="CG235" t="s">
        <v>982</v>
      </c>
      <c r="CH235" s="25" t="s">
        <v>982</v>
      </c>
      <c r="CI235" s="25"/>
      <c r="CJ235" s="147" t="s">
        <v>982</v>
      </c>
      <c r="CK235" t="s">
        <v>982</v>
      </c>
      <c r="DH235" s="157" t="s">
        <v>982</v>
      </c>
    </row>
    <row r="236" spans="25:112" ht="15.75" x14ac:dyDescent="0.25">
      <c r="Y236" s="15" t="s">
        <v>114</v>
      </c>
      <c r="Z236" t="str">
        <f t="shared" si="167"/>
        <v>×</v>
      </c>
      <c r="AA236">
        <f t="shared" si="165"/>
        <v>232</v>
      </c>
      <c r="AB236">
        <v>360</v>
      </c>
      <c r="AC236">
        <f t="shared" si="168"/>
        <v>1.5517241379310345</v>
      </c>
      <c r="AD236">
        <f t="shared" si="181"/>
        <v>1</v>
      </c>
      <c r="AE236">
        <f t="shared" si="169"/>
        <v>0.55172413793103448</v>
      </c>
      <c r="AF236" t="str">
        <f t="shared" si="182"/>
        <v>0,5517241</v>
      </c>
      <c r="AG236">
        <f t="shared" si="170"/>
        <v>1.5517240999999999</v>
      </c>
      <c r="AH236">
        <f t="shared" si="171"/>
        <v>1</v>
      </c>
      <c r="AI236">
        <f t="shared" si="172"/>
        <v>232</v>
      </c>
      <c r="AJ236" t="s">
        <v>866</v>
      </c>
      <c r="AK236" t="s">
        <v>890</v>
      </c>
      <c r="AL236" t="str">
        <f>AL235</f>
        <v>tria</v>
      </c>
      <c r="AM236" t="s">
        <v>981</v>
      </c>
      <c r="AN236" t="str">
        <f t="shared" si="190"/>
        <v>hecto</v>
      </c>
      <c r="AP236" t="s">
        <v>915</v>
      </c>
      <c r="AQ236" t="str">
        <f t="shared" si="163"/>
        <v>gone</v>
      </c>
      <c r="AV236" t="s">
        <v>915</v>
      </c>
      <c r="AW236" t="s">
        <v>978</v>
      </c>
      <c r="AX236" t="s">
        <v>890</v>
      </c>
      <c r="AZ236" t="str">
        <f t="shared" si="164"/>
        <v>gone</v>
      </c>
      <c r="BA236">
        <f t="shared" si="188"/>
        <v>232</v>
      </c>
      <c r="BB236" t="str">
        <f t="shared" ref="BB236:BB267" si="191">AK236&amp;AL236&amp;AM236&amp;AN236&amp;AO236&amp;AP236&amp;AQ236</f>
        <v>dotriadihectocontagone</v>
      </c>
      <c r="BC236" t="s">
        <v>1097</v>
      </c>
      <c r="BE236">
        <f t="shared" si="183"/>
        <v>0</v>
      </c>
      <c r="BF236" t="str">
        <f t="shared" si="173"/>
        <v/>
      </c>
      <c r="BG236" t="str">
        <f t="shared" si="174"/>
        <v/>
      </c>
      <c r="BH236" t="str">
        <f t="shared" ref="BH236:BH299" si="192">BB236</f>
        <v>dotriadihectocontagone</v>
      </c>
      <c r="BI236" s="53" t="str">
        <f t="shared" si="166"/>
        <v xml:space="preserve">dotriadihectocontagone ou </v>
      </c>
      <c r="BJ236" s="150">
        <f t="shared" si="184"/>
        <v>0</v>
      </c>
      <c r="BK236" s="146">
        <f t="shared" si="185"/>
        <v>232</v>
      </c>
      <c r="BL236" s="147" t="str">
        <f t="shared" si="175"/>
        <v/>
      </c>
      <c r="BM236" t="str">
        <f t="shared" si="176"/>
        <v/>
      </c>
      <c r="BN236" s="25" t="str">
        <f t="shared" si="177"/>
        <v/>
      </c>
      <c r="BO236" t="str">
        <f t="shared" si="178"/>
        <v>dotriadihectocontagone</v>
      </c>
      <c r="BP236">
        <f t="shared" si="179"/>
        <v>1.5517241379310345</v>
      </c>
      <c r="BQ236" t="s">
        <v>989</v>
      </c>
      <c r="BR236" t="str">
        <f t="shared" si="180"/>
        <v>Polygone non régulier</v>
      </c>
      <c r="CF236" s="179" t="s">
        <v>982</v>
      </c>
      <c r="CG236" t="s">
        <v>982</v>
      </c>
      <c r="CH236" s="25" t="s">
        <v>982</v>
      </c>
      <c r="CI236" s="25"/>
      <c r="CJ236" s="147" t="s">
        <v>982</v>
      </c>
      <c r="CK236" t="s">
        <v>982</v>
      </c>
      <c r="DH236" s="157" t="s">
        <v>982</v>
      </c>
    </row>
    <row r="237" spans="25:112" ht="15.75" x14ac:dyDescent="0.25">
      <c r="Y237" s="15" t="s">
        <v>114</v>
      </c>
      <c r="Z237" t="str">
        <f t="shared" si="167"/>
        <v>×</v>
      </c>
      <c r="AA237">
        <f t="shared" si="165"/>
        <v>233</v>
      </c>
      <c r="AB237">
        <v>360</v>
      </c>
      <c r="AC237">
        <f t="shared" si="168"/>
        <v>1.5450643776824033</v>
      </c>
      <c r="AD237">
        <f t="shared" si="181"/>
        <v>1</v>
      </c>
      <c r="AE237">
        <f t="shared" si="169"/>
        <v>0.54506437768240334</v>
      </c>
      <c r="AF237" t="str">
        <f t="shared" si="182"/>
        <v>0,5450643</v>
      </c>
      <c r="AG237">
        <f t="shared" si="170"/>
        <v>1.5450642999999999</v>
      </c>
      <c r="AH237">
        <f t="shared" si="171"/>
        <v>1</v>
      </c>
      <c r="AI237">
        <f t="shared" si="172"/>
        <v>233</v>
      </c>
      <c r="AJ237" t="s">
        <v>866</v>
      </c>
      <c r="AK237" t="s">
        <v>869</v>
      </c>
      <c r="AL237" t="str">
        <f t="shared" ref="AL237:AL243" si="193">AL236</f>
        <v>tria</v>
      </c>
      <c r="AM237" t="s">
        <v>981</v>
      </c>
      <c r="AN237" t="str">
        <f t="shared" si="190"/>
        <v>hecto</v>
      </c>
      <c r="AP237" t="s">
        <v>915</v>
      </c>
      <c r="AQ237" t="str">
        <f t="shared" si="163"/>
        <v>gone</v>
      </c>
      <c r="AV237" t="s">
        <v>915</v>
      </c>
      <c r="AW237" t="s">
        <v>978</v>
      </c>
      <c r="AX237" t="s">
        <v>869</v>
      </c>
      <c r="AZ237" t="str">
        <f t="shared" si="164"/>
        <v>gone</v>
      </c>
      <c r="BA237">
        <f t="shared" si="188"/>
        <v>233</v>
      </c>
      <c r="BB237" t="str">
        <f t="shared" si="191"/>
        <v>tritriadihectocontagone</v>
      </c>
      <c r="BC237" t="s">
        <v>1097</v>
      </c>
      <c r="BE237">
        <f t="shared" si="183"/>
        <v>0</v>
      </c>
      <c r="BF237" t="str">
        <f t="shared" si="173"/>
        <v/>
      </c>
      <c r="BG237" t="str">
        <f t="shared" si="174"/>
        <v/>
      </c>
      <c r="BH237" t="str">
        <f t="shared" si="192"/>
        <v>tritriadihectocontagone</v>
      </c>
      <c r="BI237" s="53" t="str">
        <f t="shared" si="166"/>
        <v xml:space="preserve">tritriadihectocontagone ou </v>
      </c>
      <c r="BJ237" s="150">
        <f t="shared" si="184"/>
        <v>0</v>
      </c>
      <c r="BK237" s="146">
        <f t="shared" si="185"/>
        <v>233</v>
      </c>
      <c r="BL237" s="147" t="str">
        <f t="shared" si="175"/>
        <v/>
      </c>
      <c r="BM237" t="str">
        <f t="shared" si="176"/>
        <v/>
      </c>
      <c r="BN237" s="25" t="str">
        <f t="shared" si="177"/>
        <v/>
      </c>
      <c r="BO237" t="str">
        <f t="shared" si="178"/>
        <v>tritriadihectocontagone</v>
      </c>
      <c r="BP237">
        <f t="shared" si="179"/>
        <v>1.5450643776824033</v>
      </c>
      <c r="BQ237" t="s">
        <v>989</v>
      </c>
      <c r="BR237" t="str">
        <f t="shared" si="180"/>
        <v>Polygone non régulier</v>
      </c>
      <c r="CF237" s="179" t="s">
        <v>982</v>
      </c>
      <c r="CG237" t="s">
        <v>982</v>
      </c>
      <c r="CH237" s="25" t="s">
        <v>982</v>
      </c>
      <c r="CI237" s="25"/>
      <c r="CJ237" s="147" t="s">
        <v>982</v>
      </c>
      <c r="CK237" t="s">
        <v>982</v>
      </c>
      <c r="DH237" s="157" t="s">
        <v>982</v>
      </c>
    </row>
    <row r="238" spans="25:112" ht="15.75" x14ac:dyDescent="0.25">
      <c r="Y238" s="15" t="s">
        <v>114</v>
      </c>
      <c r="Z238" t="str">
        <f t="shared" si="167"/>
        <v>×</v>
      </c>
      <c r="AA238">
        <f t="shared" si="165"/>
        <v>234</v>
      </c>
      <c r="AB238">
        <v>360</v>
      </c>
      <c r="AC238">
        <f t="shared" si="168"/>
        <v>1.5384615384615385</v>
      </c>
      <c r="AD238">
        <f t="shared" si="181"/>
        <v>1</v>
      </c>
      <c r="AE238">
        <f t="shared" si="169"/>
        <v>0.53846153846153855</v>
      </c>
      <c r="AF238" t="str">
        <f t="shared" si="182"/>
        <v>0,5384615</v>
      </c>
      <c r="AG238">
        <f t="shared" si="170"/>
        <v>1.5384614999999999</v>
      </c>
      <c r="AH238">
        <f t="shared" si="171"/>
        <v>1</v>
      </c>
      <c r="AI238">
        <f t="shared" si="172"/>
        <v>234</v>
      </c>
      <c r="AJ238" t="s">
        <v>866</v>
      </c>
      <c r="AK238" t="s">
        <v>872</v>
      </c>
      <c r="AL238" t="str">
        <f t="shared" si="193"/>
        <v>tria</v>
      </c>
      <c r="AM238" t="s">
        <v>981</v>
      </c>
      <c r="AN238" t="str">
        <f t="shared" si="190"/>
        <v>hecto</v>
      </c>
      <c r="AP238" t="s">
        <v>915</v>
      </c>
      <c r="AQ238" t="str">
        <f t="shared" si="163"/>
        <v>gone</v>
      </c>
      <c r="AV238" t="s">
        <v>915</v>
      </c>
      <c r="AW238" t="s">
        <v>978</v>
      </c>
      <c r="AX238" t="s">
        <v>872</v>
      </c>
      <c r="AZ238" t="str">
        <f t="shared" si="164"/>
        <v>gone</v>
      </c>
      <c r="BA238">
        <f t="shared" si="188"/>
        <v>234</v>
      </c>
      <c r="BB238" t="str">
        <f t="shared" si="191"/>
        <v>tétratriadihectocontagone</v>
      </c>
      <c r="BC238" t="s">
        <v>1097</v>
      </c>
      <c r="BE238">
        <f t="shared" si="183"/>
        <v>0</v>
      </c>
      <c r="BF238" t="str">
        <f t="shared" si="173"/>
        <v/>
      </c>
      <c r="BG238" t="str">
        <f t="shared" si="174"/>
        <v/>
      </c>
      <c r="BH238" t="str">
        <f t="shared" si="192"/>
        <v>tétratriadihectocontagone</v>
      </c>
      <c r="BI238" s="53" t="str">
        <f t="shared" si="166"/>
        <v xml:space="preserve">tétratriadihectocontagone ou </v>
      </c>
      <c r="BJ238" s="150">
        <f t="shared" si="184"/>
        <v>0</v>
      </c>
      <c r="BK238" s="146">
        <f t="shared" si="185"/>
        <v>234</v>
      </c>
      <c r="BL238" s="147" t="str">
        <f t="shared" si="175"/>
        <v/>
      </c>
      <c r="BM238" t="str">
        <f t="shared" si="176"/>
        <v/>
      </c>
      <c r="BN238" s="25" t="str">
        <f t="shared" si="177"/>
        <v/>
      </c>
      <c r="BO238" t="str">
        <f t="shared" si="178"/>
        <v>tétratriadihectocontagone</v>
      </c>
      <c r="BP238">
        <f t="shared" si="179"/>
        <v>1.5384615384615385</v>
      </c>
      <c r="BQ238" t="s">
        <v>989</v>
      </c>
      <c r="BR238" t="str">
        <f t="shared" si="180"/>
        <v>Polygone non régulier</v>
      </c>
      <c r="CF238" s="179" t="s">
        <v>982</v>
      </c>
      <c r="CG238" t="s">
        <v>982</v>
      </c>
      <c r="CH238" s="25" t="s">
        <v>982</v>
      </c>
      <c r="CI238" s="25"/>
      <c r="CJ238" s="147" t="s">
        <v>982</v>
      </c>
      <c r="CK238" t="s">
        <v>982</v>
      </c>
      <c r="DH238" s="157" t="s">
        <v>982</v>
      </c>
    </row>
    <row r="239" spans="25:112" ht="15.75" x14ac:dyDescent="0.25">
      <c r="Y239" s="15" t="s">
        <v>114</v>
      </c>
      <c r="Z239" t="str">
        <f t="shared" si="167"/>
        <v>×</v>
      </c>
      <c r="AA239">
        <f t="shared" si="165"/>
        <v>235</v>
      </c>
      <c r="AB239">
        <v>360</v>
      </c>
      <c r="AC239">
        <f t="shared" si="168"/>
        <v>1.5319148936170213</v>
      </c>
      <c r="AD239">
        <f t="shared" si="181"/>
        <v>1</v>
      </c>
      <c r="AE239">
        <f t="shared" si="169"/>
        <v>0.53191489361702127</v>
      </c>
      <c r="AF239" t="str">
        <f t="shared" si="182"/>
        <v>0,5319148</v>
      </c>
      <c r="AG239">
        <f t="shared" si="170"/>
        <v>1.5319148</v>
      </c>
      <c r="AH239">
        <f t="shared" si="171"/>
        <v>1</v>
      </c>
      <c r="AI239">
        <f t="shared" si="172"/>
        <v>235</v>
      </c>
      <c r="AJ239" t="s">
        <v>866</v>
      </c>
      <c r="AK239" t="s">
        <v>875</v>
      </c>
      <c r="AL239" t="str">
        <f t="shared" si="193"/>
        <v>tria</v>
      </c>
      <c r="AM239" t="s">
        <v>981</v>
      </c>
      <c r="AN239" t="str">
        <f t="shared" si="190"/>
        <v>hecto</v>
      </c>
      <c r="AP239" t="s">
        <v>915</v>
      </c>
      <c r="AQ239" t="str">
        <f t="shared" si="163"/>
        <v>gone</v>
      </c>
      <c r="AV239" t="s">
        <v>915</v>
      </c>
      <c r="AW239" t="s">
        <v>978</v>
      </c>
      <c r="AX239" t="s">
        <v>875</v>
      </c>
      <c r="AZ239" t="str">
        <f t="shared" si="164"/>
        <v>gone</v>
      </c>
      <c r="BA239">
        <f t="shared" si="188"/>
        <v>235</v>
      </c>
      <c r="BB239" t="str">
        <f t="shared" si="191"/>
        <v>pentatriadihectocontagone</v>
      </c>
      <c r="BC239" t="s">
        <v>1097</v>
      </c>
      <c r="BE239">
        <f t="shared" si="183"/>
        <v>0</v>
      </c>
      <c r="BF239" t="str">
        <f t="shared" si="173"/>
        <v/>
      </c>
      <c r="BG239" t="str">
        <f t="shared" si="174"/>
        <v/>
      </c>
      <c r="BH239" t="str">
        <f t="shared" si="192"/>
        <v>pentatriadihectocontagone</v>
      </c>
      <c r="BI239" s="53" t="str">
        <f t="shared" si="166"/>
        <v xml:space="preserve">pentatriadihectocontagone ou </v>
      </c>
      <c r="BJ239" s="150">
        <f t="shared" si="184"/>
        <v>0</v>
      </c>
      <c r="BK239" s="146">
        <f t="shared" si="185"/>
        <v>235</v>
      </c>
      <c r="BL239" s="147" t="str">
        <f t="shared" si="175"/>
        <v/>
      </c>
      <c r="BM239" t="str">
        <f t="shared" si="176"/>
        <v/>
      </c>
      <c r="BN239" s="25" t="str">
        <f t="shared" si="177"/>
        <v/>
      </c>
      <c r="BO239" t="str">
        <f t="shared" si="178"/>
        <v>pentatriadihectocontagone</v>
      </c>
      <c r="BP239">
        <f t="shared" si="179"/>
        <v>1.5319148936170213</v>
      </c>
      <c r="BQ239" t="s">
        <v>989</v>
      </c>
      <c r="BR239" t="str">
        <f t="shared" si="180"/>
        <v>Polygone non régulier</v>
      </c>
      <c r="CF239" s="179" t="s">
        <v>982</v>
      </c>
      <c r="CG239" t="s">
        <v>982</v>
      </c>
      <c r="CH239" s="25" t="s">
        <v>982</v>
      </c>
      <c r="CI239" s="25"/>
      <c r="CJ239" s="147" t="s">
        <v>982</v>
      </c>
      <c r="CK239" t="s">
        <v>982</v>
      </c>
      <c r="DH239" s="157" t="s">
        <v>982</v>
      </c>
    </row>
    <row r="240" spans="25:112" ht="15.75" x14ac:dyDescent="0.25">
      <c r="Y240" s="15" t="s">
        <v>114</v>
      </c>
      <c r="Z240" t="str">
        <f t="shared" si="167"/>
        <v>×</v>
      </c>
      <c r="AA240">
        <f t="shared" ref="AA240:AA303" si="194">AA239+1</f>
        <v>236</v>
      </c>
      <c r="AB240">
        <v>360</v>
      </c>
      <c r="AC240">
        <f t="shared" si="168"/>
        <v>1.5254237288135593</v>
      </c>
      <c r="AD240">
        <f t="shared" si="181"/>
        <v>1</v>
      </c>
      <c r="AE240">
        <f t="shared" si="169"/>
        <v>0.52542372881355925</v>
      </c>
      <c r="AF240" t="str">
        <f t="shared" si="182"/>
        <v>0,5254237</v>
      </c>
      <c r="AG240">
        <f t="shared" si="170"/>
        <v>1.5254237000000002</v>
      </c>
      <c r="AH240">
        <f t="shared" si="171"/>
        <v>1</v>
      </c>
      <c r="AI240">
        <f t="shared" si="172"/>
        <v>236</v>
      </c>
      <c r="AJ240" t="s">
        <v>866</v>
      </c>
      <c r="AK240" t="s">
        <v>877</v>
      </c>
      <c r="AL240" t="str">
        <f t="shared" si="193"/>
        <v>tria</v>
      </c>
      <c r="AM240" t="s">
        <v>981</v>
      </c>
      <c r="AN240" t="str">
        <f t="shared" si="190"/>
        <v>hecto</v>
      </c>
      <c r="AP240" t="s">
        <v>915</v>
      </c>
      <c r="AQ240" t="str">
        <f t="shared" si="163"/>
        <v>gone</v>
      </c>
      <c r="AV240" t="s">
        <v>915</v>
      </c>
      <c r="AW240" t="s">
        <v>978</v>
      </c>
      <c r="AX240" t="s">
        <v>877</v>
      </c>
      <c r="AZ240" t="str">
        <f t="shared" si="164"/>
        <v>gone</v>
      </c>
      <c r="BA240">
        <f t="shared" si="188"/>
        <v>236</v>
      </c>
      <c r="BB240" t="str">
        <f t="shared" si="191"/>
        <v>hexatriadihectocontagone</v>
      </c>
      <c r="BC240" t="s">
        <v>1097</v>
      </c>
      <c r="BE240">
        <f t="shared" si="183"/>
        <v>0</v>
      </c>
      <c r="BF240" t="str">
        <f t="shared" si="173"/>
        <v/>
      </c>
      <c r="BG240" t="str">
        <f t="shared" si="174"/>
        <v/>
      </c>
      <c r="BH240" t="str">
        <f t="shared" si="192"/>
        <v>hexatriadihectocontagone</v>
      </c>
      <c r="BI240" s="53" t="str">
        <f t="shared" si="166"/>
        <v xml:space="preserve">hexatriadihectocontagone ou </v>
      </c>
      <c r="BJ240" s="150">
        <f t="shared" si="184"/>
        <v>0</v>
      </c>
      <c r="BK240" s="146">
        <f t="shared" si="185"/>
        <v>236</v>
      </c>
      <c r="BL240" s="147" t="str">
        <f t="shared" si="175"/>
        <v/>
      </c>
      <c r="BM240" t="str">
        <f t="shared" si="176"/>
        <v/>
      </c>
      <c r="BN240" s="25" t="str">
        <f t="shared" si="177"/>
        <v/>
      </c>
      <c r="BO240" t="str">
        <f t="shared" si="178"/>
        <v>hexatriadihectocontagone</v>
      </c>
      <c r="BP240">
        <f t="shared" si="179"/>
        <v>1.5254237288135593</v>
      </c>
      <c r="BQ240" t="s">
        <v>989</v>
      </c>
      <c r="BR240" t="str">
        <f t="shared" si="180"/>
        <v>Polygone non régulier</v>
      </c>
      <c r="CF240" s="179" t="s">
        <v>982</v>
      </c>
      <c r="CG240" t="s">
        <v>982</v>
      </c>
      <c r="CH240" s="25" t="s">
        <v>982</v>
      </c>
      <c r="CI240" s="25"/>
      <c r="CJ240" s="147" t="s">
        <v>982</v>
      </c>
      <c r="CK240" t="s">
        <v>982</v>
      </c>
      <c r="DH240" s="157" t="s">
        <v>982</v>
      </c>
    </row>
    <row r="241" spans="25:112" ht="15.75" x14ac:dyDescent="0.25">
      <c r="Y241" s="15" t="s">
        <v>114</v>
      </c>
      <c r="Z241" t="str">
        <f t="shared" si="167"/>
        <v>×</v>
      </c>
      <c r="AA241">
        <f t="shared" si="194"/>
        <v>237</v>
      </c>
      <c r="AB241">
        <v>360</v>
      </c>
      <c r="AC241">
        <f t="shared" si="168"/>
        <v>1.518987341772152</v>
      </c>
      <c r="AD241">
        <f t="shared" si="181"/>
        <v>1</v>
      </c>
      <c r="AE241">
        <f t="shared" si="169"/>
        <v>0.518987341772152</v>
      </c>
      <c r="AF241" t="str">
        <f t="shared" si="182"/>
        <v>0,5189873</v>
      </c>
      <c r="AG241">
        <f t="shared" si="170"/>
        <v>1.5189873</v>
      </c>
      <c r="AH241">
        <f t="shared" si="171"/>
        <v>1</v>
      </c>
      <c r="AI241">
        <f t="shared" si="172"/>
        <v>237</v>
      </c>
      <c r="AJ241" t="s">
        <v>866</v>
      </c>
      <c r="AK241" t="s">
        <v>879</v>
      </c>
      <c r="AL241" t="str">
        <f t="shared" si="193"/>
        <v>tria</v>
      </c>
      <c r="AM241" t="s">
        <v>981</v>
      </c>
      <c r="AN241" t="str">
        <f t="shared" si="190"/>
        <v>hecto</v>
      </c>
      <c r="AP241" t="s">
        <v>915</v>
      </c>
      <c r="AQ241" t="str">
        <f t="shared" si="163"/>
        <v>gone</v>
      </c>
      <c r="AV241" t="s">
        <v>915</v>
      </c>
      <c r="AW241" t="s">
        <v>978</v>
      </c>
      <c r="AX241" t="s">
        <v>879</v>
      </c>
      <c r="AZ241" t="str">
        <f t="shared" si="164"/>
        <v>gone</v>
      </c>
      <c r="BA241">
        <f t="shared" si="188"/>
        <v>237</v>
      </c>
      <c r="BB241" t="str">
        <f t="shared" si="191"/>
        <v>heptatriadihectocontagone</v>
      </c>
      <c r="BC241" t="s">
        <v>1097</v>
      </c>
      <c r="BE241">
        <f t="shared" si="183"/>
        <v>0</v>
      </c>
      <c r="BF241" t="str">
        <f t="shared" si="173"/>
        <v/>
      </c>
      <c r="BG241" t="str">
        <f t="shared" si="174"/>
        <v/>
      </c>
      <c r="BH241" t="str">
        <f t="shared" si="192"/>
        <v>heptatriadihectocontagone</v>
      </c>
      <c r="BI241" s="53" t="str">
        <f t="shared" si="166"/>
        <v xml:space="preserve">heptatriadihectocontagone ou </v>
      </c>
      <c r="BJ241" s="150">
        <f t="shared" si="184"/>
        <v>0</v>
      </c>
      <c r="BK241" s="146">
        <f t="shared" si="185"/>
        <v>237</v>
      </c>
      <c r="BL241" s="147" t="str">
        <f t="shared" si="175"/>
        <v/>
      </c>
      <c r="BM241" t="str">
        <f t="shared" si="176"/>
        <v/>
      </c>
      <c r="BN241" s="25" t="str">
        <f t="shared" si="177"/>
        <v/>
      </c>
      <c r="BO241" t="str">
        <f t="shared" si="178"/>
        <v>heptatriadihectocontagone</v>
      </c>
      <c r="BP241">
        <f t="shared" si="179"/>
        <v>1.518987341772152</v>
      </c>
      <c r="BQ241" t="s">
        <v>989</v>
      </c>
      <c r="BR241" t="str">
        <f t="shared" si="180"/>
        <v>Polygone non régulier</v>
      </c>
      <c r="CF241" s="179" t="s">
        <v>982</v>
      </c>
      <c r="CG241" t="s">
        <v>982</v>
      </c>
      <c r="CH241" s="25" t="s">
        <v>982</v>
      </c>
      <c r="CI241" s="25"/>
      <c r="CJ241" s="147" t="s">
        <v>982</v>
      </c>
      <c r="CK241" t="s">
        <v>982</v>
      </c>
      <c r="DH241" s="157" t="s">
        <v>982</v>
      </c>
    </row>
    <row r="242" spans="25:112" ht="15.75" x14ac:dyDescent="0.25">
      <c r="Y242" s="15" t="s">
        <v>114</v>
      </c>
      <c r="Z242" t="str">
        <f t="shared" si="167"/>
        <v>×</v>
      </c>
      <c r="AA242">
        <f t="shared" si="194"/>
        <v>238</v>
      </c>
      <c r="AB242">
        <v>360</v>
      </c>
      <c r="AC242">
        <f t="shared" si="168"/>
        <v>1.5126050420168067</v>
      </c>
      <c r="AD242">
        <f t="shared" si="181"/>
        <v>1</v>
      </c>
      <c r="AE242">
        <f t="shared" si="169"/>
        <v>0.51260504201680668</v>
      </c>
      <c r="AF242" t="str">
        <f t="shared" si="182"/>
        <v>0,5126050</v>
      </c>
      <c r="AG242">
        <f t="shared" si="170"/>
        <v>1.512605</v>
      </c>
      <c r="AH242">
        <f t="shared" si="171"/>
        <v>1</v>
      </c>
      <c r="AI242">
        <f t="shared" si="172"/>
        <v>238</v>
      </c>
      <c r="AJ242" t="s">
        <v>866</v>
      </c>
      <c r="AK242" t="s">
        <v>898</v>
      </c>
      <c r="AL242" t="str">
        <f t="shared" si="193"/>
        <v>tria</v>
      </c>
      <c r="AM242" t="s">
        <v>981</v>
      </c>
      <c r="AN242" t="str">
        <f t="shared" si="190"/>
        <v>hecto</v>
      </c>
      <c r="AP242" t="s">
        <v>915</v>
      </c>
      <c r="AQ242" t="str">
        <f t="shared" si="163"/>
        <v>gone</v>
      </c>
      <c r="AV242" t="s">
        <v>915</v>
      </c>
      <c r="AW242" t="s">
        <v>978</v>
      </c>
      <c r="AX242" t="s">
        <v>898</v>
      </c>
      <c r="AZ242" t="str">
        <f t="shared" si="164"/>
        <v>gone</v>
      </c>
      <c r="BA242">
        <f t="shared" si="188"/>
        <v>238</v>
      </c>
      <c r="BB242" t="str">
        <f t="shared" si="191"/>
        <v>octatriadihectocontagone</v>
      </c>
      <c r="BC242" t="s">
        <v>1097</v>
      </c>
      <c r="BE242">
        <f t="shared" si="183"/>
        <v>0</v>
      </c>
      <c r="BF242" t="str">
        <f t="shared" si="173"/>
        <v/>
      </c>
      <c r="BG242" t="str">
        <f t="shared" si="174"/>
        <v/>
      </c>
      <c r="BH242" t="str">
        <f t="shared" si="192"/>
        <v>octatriadihectocontagone</v>
      </c>
      <c r="BI242" s="53" t="str">
        <f t="shared" si="166"/>
        <v xml:space="preserve">octatriadihectocontagone ou </v>
      </c>
      <c r="BJ242" s="150">
        <f t="shared" si="184"/>
        <v>0</v>
      </c>
      <c r="BK242" s="146">
        <f t="shared" si="185"/>
        <v>238</v>
      </c>
      <c r="BL242" s="147" t="str">
        <f t="shared" si="175"/>
        <v/>
      </c>
      <c r="BM242" t="str">
        <f t="shared" si="176"/>
        <v/>
      </c>
      <c r="BN242" s="25" t="str">
        <f t="shared" si="177"/>
        <v/>
      </c>
      <c r="BO242" t="str">
        <f t="shared" si="178"/>
        <v>octatriadihectocontagone</v>
      </c>
      <c r="BP242">
        <f t="shared" si="179"/>
        <v>1.5126050420168067</v>
      </c>
      <c r="BQ242" t="s">
        <v>989</v>
      </c>
      <c r="BR242" t="str">
        <f t="shared" si="180"/>
        <v>Polygone non régulier</v>
      </c>
      <c r="CF242" s="179" t="s">
        <v>982</v>
      </c>
      <c r="CG242" t="s">
        <v>982</v>
      </c>
      <c r="CH242" s="25" t="s">
        <v>982</v>
      </c>
      <c r="CI242" s="25"/>
      <c r="CJ242" s="147" t="s">
        <v>982</v>
      </c>
      <c r="CK242" t="s">
        <v>982</v>
      </c>
      <c r="DH242" s="157" t="s">
        <v>982</v>
      </c>
    </row>
    <row r="243" spans="25:112" ht="15.75" x14ac:dyDescent="0.25">
      <c r="Y243" s="15" t="s">
        <v>114</v>
      </c>
      <c r="Z243" t="str">
        <f t="shared" si="167"/>
        <v>×</v>
      </c>
      <c r="AA243">
        <f t="shared" si="194"/>
        <v>239</v>
      </c>
      <c r="AB243">
        <v>360</v>
      </c>
      <c r="AC243">
        <f t="shared" si="168"/>
        <v>1.506276150627615</v>
      </c>
      <c r="AD243">
        <f t="shared" si="181"/>
        <v>1</v>
      </c>
      <c r="AE243">
        <f t="shared" si="169"/>
        <v>0.506276150627615</v>
      </c>
      <c r="AF243" t="str">
        <f t="shared" si="182"/>
        <v>0,5062761</v>
      </c>
      <c r="AG243">
        <f t="shared" si="170"/>
        <v>1.5062761</v>
      </c>
      <c r="AH243">
        <f t="shared" si="171"/>
        <v>1</v>
      </c>
      <c r="AI243">
        <f t="shared" si="172"/>
        <v>239</v>
      </c>
      <c r="AJ243" t="s">
        <v>866</v>
      </c>
      <c r="AK243" t="s">
        <v>883</v>
      </c>
      <c r="AL243" t="str">
        <f t="shared" si="193"/>
        <v>tria</v>
      </c>
      <c r="AM243" t="s">
        <v>981</v>
      </c>
      <c r="AN243" t="str">
        <f t="shared" si="190"/>
        <v>hecto</v>
      </c>
      <c r="AP243" t="s">
        <v>915</v>
      </c>
      <c r="AQ243" t="str">
        <f t="shared" si="163"/>
        <v>gone</v>
      </c>
      <c r="AV243" t="s">
        <v>915</v>
      </c>
      <c r="AW243" t="s">
        <v>978</v>
      </c>
      <c r="AX243" t="s">
        <v>883</v>
      </c>
      <c r="AZ243" t="str">
        <f t="shared" si="164"/>
        <v>gone</v>
      </c>
      <c r="BA243">
        <f t="shared" si="188"/>
        <v>239</v>
      </c>
      <c r="BB243" t="str">
        <f t="shared" si="191"/>
        <v>ennéatriadihectocontagone</v>
      </c>
      <c r="BC243" t="s">
        <v>1097</v>
      </c>
      <c r="BE243">
        <f t="shared" si="183"/>
        <v>0</v>
      </c>
      <c r="BF243" t="str">
        <f t="shared" si="173"/>
        <v/>
      </c>
      <c r="BG243" t="str">
        <f t="shared" si="174"/>
        <v/>
      </c>
      <c r="BH243" t="str">
        <f t="shared" si="192"/>
        <v>ennéatriadihectocontagone</v>
      </c>
      <c r="BI243" s="53" t="str">
        <f t="shared" si="166"/>
        <v xml:space="preserve">ennéatriadihectocontagone ou </v>
      </c>
      <c r="BJ243" s="150">
        <f t="shared" si="184"/>
        <v>0</v>
      </c>
      <c r="BK243" s="146">
        <f t="shared" si="185"/>
        <v>239</v>
      </c>
      <c r="BL243" s="147" t="str">
        <f t="shared" si="175"/>
        <v/>
      </c>
      <c r="BM243" t="str">
        <f t="shared" si="176"/>
        <v/>
      </c>
      <c r="BN243" s="25" t="str">
        <f t="shared" si="177"/>
        <v/>
      </c>
      <c r="BO243" t="str">
        <f t="shared" si="178"/>
        <v>ennéatriadihectocontagone</v>
      </c>
      <c r="BP243">
        <f t="shared" si="179"/>
        <v>1.506276150627615</v>
      </c>
      <c r="BQ243" t="s">
        <v>989</v>
      </c>
      <c r="BR243" t="str">
        <f t="shared" si="180"/>
        <v>Polygone non régulier</v>
      </c>
      <c r="CF243" s="179" t="s">
        <v>982</v>
      </c>
      <c r="CG243" t="s">
        <v>982</v>
      </c>
      <c r="CH243" s="25" t="s">
        <v>982</v>
      </c>
      <c r="CI243" s="25"/>
      <c r="CJ243" s="147" t="s">
        <v>982</v>
      </c>
      <c r="CK243" t="s">
        <v>982</v>
      </c>
      <c r="DH243" s="157" t="s">
        <v>982</v>
      </c>
    </row>
    <row r="244" spans="25:112" ht="15.75" x14ac:dyDescent="0.25">
      <c r="Y244" s="15" t="s">
        <v>114</v>
      </c>
      <c r="Z244" t="str">
        <f t="shared" si="167"/>
        <v/>
      </c>
      <c r="AA244">
        <f t="shared" si="194"/>
        <v>240</v>
      </c>
      <c r="AB244">
        <v>360</v>
      </c>
      <c r="AC244">
        <f t="shared" si="168"/>
        <v>1.5</v>
      </c>
      <c r="AD244">
        <f t="shared" si="181"/>
        <v>1</v>
      </c>
      <c r="AE244">
        <f t="shared" si="169"/>
        <v>0.5</v>
      </c>
      <c r="AF244" t="str">
        <f t="shared" si="182"/>
        <v>0,5</v>
      </c>
      <c r="AG244">
        <f t="shared" si="170"/>
        <v>1.5</v>
      </c>
      <c r="AH244">
        <f t="shared" si="171"/>
        <v>0</v>
      </c>
      <c r="AI244">
        <f t="shared" si="172"/>
        <v>240</v>
      </c>
      <c r="AJ244" t="s">
        <v>866</v>
      </c>
      <c r="AL244" t="s">
        <v>872</v>
      </c>
      <c r="AM244" t="s">
        <v>981</v>
      </c>
      <c r="AN244" t="str">
        <f t="shared" si="190"/>
        <v>hecto</v>
      </c>
      <c r="AP244" t="s">
        <v>915</v>
      </c>
      <c r="AQ244" t="str">
        <f t="shared" si="163"/>
        <v>gone</v>
      </c>
      <c r="AV244" t="s">
        <v>915</v>
      </c>
      <c r="AW244" t="s">
        <v>978</v>
      </c>
      <c r="AZ244" t="str">
        <f t="shared" si="164"/>
        <v>gone</v>
      </c>
      <c r="BA244">
        <f t="shared" si="188"/>
        <v>240</v>
      </c>
      <c r="BB244" t="str">
        <f t="shared" si="191"/>
        <v>tétradihectocontagone</v>
      </c>
      <c r="BC244" t="s">
        <v>1097</v>
      </c>
      <c r="BE244">
        <f t="shared" si="183"/>
        <v>0</v>
      </c>
      <c r="BF244" t="str">
        <f t="shared" si="173"/>
        <v>x</v>
      </c>
      <c r="BG244">
        <f t="shared" si="174"/>
        <v>240</v>
      </c>
      <c r="BH244" t="str">
        <f t="shared" si="192"/>
        <v>tétradihectocontagone</v>
      </c>
      <c r="BI244" s="53" t="str">
        <f t="shared" si="166"/>
        <v xml:space="preserve">tétradihectocontagone ou </v>
      </c>
      <c r="BJ244" s="150">
        <f t="shared" si="184"/>
        <v>0</v>
      </c>
      <c r="BK244" s="146">
        <f t="shared" si="185"/>
        <v>240</v>
      </c>
      <c r="BL244" s="147">
        <f t="shared" si="175"/>
        <v>240</v>
      </c>
      <c r="BM244" t="str">
        <f t="shared" si="176"/>
        <v>tétradihectocontagone</v>
      </c>
      <c r="BN244" s="25">
        <f t="shared" si="177"/>
        <v>1.5</v>
      </c>
      <c r="BO244" t="str">
        <f t="shared" si="178"/>
        <v/>
      </c>
      <c r="BP244" t="str">
        <f t="shared" si="179"/>
        <v/>
      </c>
      <c r="BQ244" t="s">
        <v>989</v>
      </c>
      <c r="BR244" t="str">
        <f t="shared" si="180"/>
        <v>tétradihectocontagone</v>
      </c>
      <c r="CF244" s="179" t="s">
        <v>982</v>
      </c>
      <c r="CG244" t="s">
        <v>982</v>
      </c>
      <c r="CH244" s="25" t="s">
        <v>982</v>
      </c>
      <c r="CI244" s="25"/>
      <c r="CJ244" s="147" t="s">
        <v>982</v>
      </c>
      <c r="CK244" t="s">
        <v>982</v>
      </c>
      <c r="DH244" s="157" t="s">
        <v>982</v>
      </c>
    </row>
    <row r="245" spans="25:112" ht="15.75" x14ac:dyDescent="0.25">
      <c r="Y245" s="15" t="s">
        <v>114</v>
      </c>
      <c r="Z245" t="str">
        <f t="shared" si="167"/>
        <v>×</v>
      </c>
      <c r="AA245">
        <f t="shared" si="194"/>
        <v>241</v>
      </c>
      <c r="AB245">
        <v>360</v>
      </c>
      <c r="AC245">
        <f t="shared" si="168"/>
        <v>1.4937759336099585</v>
      </c>
      <c r="AD245">
        <f t="shared" si="181"/>
        <v>1</v>
      </c>
      <c r="AE245">
        <f t="shared" si="169"/>
        <v>0.49377593360995853</v>
      </c>
      <c r="AF245" t="str">
        <f t="shared" si="182"/>
        <v>0,4937759</v>
      </c>
      <c r="AG245">
        <f t="shared" si="170"/>
        <v>1.4937758999999999</v>
      </c>
      <c r="AH245">
        <f t="shared" si="171"/>
        <v>1</v>
      </c>
      <c r="AI245">
        <f t="shared" si="172"/>
        <v>241</v>
      </c>
      <c r="AJ245" t="s">
        <v>866</v>
      </c>
      <c r="AK245" t="s">
        <v>888</v>
      </c>
      <c r="AL245" t="s">
        <v>872</v>
      </c>
      <c r="AM245" t="s">
        <v>981</v>
      </c>
      <c r="AN245" t="str">
        <f t="shared" si="190"/>
        <v>hecto</v>
      </c>
      <c r="AP245" t="s">
        <v>915</v>
      </c>
      <c r="AQ245" t="str">
        <f t="shared" si="163"/>
        <v>gone</v>
      </c>
      <c r="AV245" t="s">
        <v>915</v>
      </c>
      <c r="AW245" t="s">
        <v>978</v>
      </c>
      <c r="AX245" t="s">
        <v>888</v>
      </c>
      <c r="AZ245" t="str">
        <f t="shared" si="164"/>
        <v>gone</v>
      </c>
      <c r="BA245">
        <f t="shared" si="188"/>
        <v>241</v>
      </c>
      <c r="BB245" t="str">
        <f t="shared" si="191"/>
        <v>hentétradihectocontagone</v>
      </c>
      <c r="BC245" t="s">
        <v>1097</v>
      </c>
      <c r="BE245">
        <f t="shared" si="183"/>
        <v>0</v>
      </c>
      <c r="BF245" t="str">
        <f t="shared" si="173"/>
        <v/>
      </c>
      <c r="BG245" t="str">
        <f t="shared" si="174"/>
        <v/>
      </c>
      <c r="BH245" t="str">
        <f t="shared" si="192"/>
        <v>hentétradihectocontagone</v>
      </c>
      <c r="BI245" s="53" t="str">
        <f t="shared" si="166"/>
        <v xml:space="preserve">hentétradihectocontagone ou </v>
      </c>
      <c r="BJ245" s="150">
        <f t="shared" si="184"/>
        <v>0</v>
      </c>
      <c r="BK245" s="146">
        <f t="shared" si="185"/>
        <v>241</v>
      </c>
      <c r="BL245" s="147" t="str">
        <f t="shared" si="175"/>
        <v/>
      </c>
      <c r="BM245" t="str">
        <f t="shared" si="176"/>
        <v/>
      </c>
      <c r="BN245" s="25" t="str">
        <f t="shared" si="177"/>
        <v/>
      </c>
      <c r="BO245" t="str">
        <f t="shared" si="178"/>
        <v>hentétradihectocontagone</v>
      </c>
      <c r="BP245">
        <f t="shared" si="179"/>
        <v>1.4937759336099585</v>
      </c>
      <c r="BQ245" t="s">
        <v>989</v>
      </c>
      <c r="BR245" t="str">
        <f t="shared" si="180"/>
        <v>Polygone non régulier</v>
      </c>
      <c r="CF245" s="179" t="s">
        <v>982</v>
      </c>
      <c r="CG245" t="s">
        <v>982</v>
      </c>
      <c r="CH245" s="25" t="s">
        <v>982</v>
      </c>
      <c r="CI245" s="25"/>
      <c r="CJ245" s="147" t="s">
        <v>982</v>
      </c>
      <c r="CK245" t="s">
        <v>982</v>
      </c>
      <c r="DH245" s="157" t="s">
        <v>982</v>
      </c>
    </row>
    <row r="246" spans="25:112" ht="15.75" x14ac:dyDescent="0.25">
      <c r="Y246" s="15" t="s">
        <v>114</v>
      </c>
      <c r="Z246" t="str">
        <f t="shared" si="167"/>
        <v>×</v>
      </c>
      <c r="AA246">
        <f t="shared" si="194"/>
        <v>242</v>
      </c>
      <c r="AB246">
        <v>360</v>
      </c>
      <c r="AC246">
        <f t="shared" si="168"/>
        <v>1.4876033057851239</v>
      </c>
      <c r="AD246">
        <f t="shared" si="181"/>
        <v>1</v>
      </c>
      <c r="AE246">
        <f t="shared" si="169"/>
        <v>0.4876033057851239</v>
      </c>
      <c r="AF246" t="str">
        <f t="shared" si="182"/>
        <v>0,4876033</v>
      </c>
      <c r="AG246">
        <f t="shared" si="170"/>
        <v>1.4876033</v>
      </c>
      <c r="AH246">
        <f t="shared" si="171"/>
        <v>1</v>
      </c>
      <c r="AI246">
        <f t="shared" si="172"/>
        <v>242</v>
      </c>
      <c r="AJ246" t="s">
        <v>866</v>
      </c>
      <c r="AK246" t="s">
        <v>890</v>
      </c>
      <c r="AL246" t="s">
        <v>872</v>
      </c>
      <c r="AM246" t="s">
        <v>981</v>
      </c>
      <c r="AN246" t="str">
        <f t="shared" si="190"/>
        <v>hecto</v>
      </c>
      <c r="AP246" t="s">
        <v>915</v>
      </c>
      <c r="AQ246" t="str">
        <f t="shared" si="163"/>
        <v>gone</v>
      </c>
      <c r="AV246" t="s">
        <v>915</v>
      </c>
      <c r="AW246" t="s">
        <v>978</v>
      </c>
      <c r="AX246" t="s">
        <v>890</v>
      </c>
      <c r="AZ246" t="str">
        <f t="shared" si="164"/>
        <v>gone</v>
      </c>
      <c r="BA246">
        <f t="shared" si="188"/>
        <v>242</v>
      </c>
      <c r="BB246" t="str">
        <f t="shared" si="191"/>
        <v>dotétradihectocontagone</v>
      </c>
      <c r="BC246" t="s">
        <v>1097</v>
      </c>
      <c r="BE246">
        <f t="shared" si="183"/>
        <v>0</v>
      </c>
      <c r="BF246" t="str">
        <f t="shared" si="173"/>
        <v/>
      </c>
      <c r="BG246" t="str">
        <f t="shared" si="174"/>
        <v/>
      </c>
      <c r="BH246" t="str">
        <f t="shared" si="192"/>
        <v>dotétradihectocontagone</v>
      </c>
      <c r="BI246" s="53" t="str">
        <f t="shared" si="166"/>
        <v xml:space="preserve">dotétradihectocontagone ou </v>
      </c>
      <c r="BJ246" s="150">
        <f t="shared" si="184"/>
        <v>0</v>
      </c>
      <c r="BK246" s="146">
        <f t="shared" si="185"/>
        <v>242</v>
      </c>
      <c r="BL246" s="147" t="str">
        <f t="shared" si="175"/>
        <v/>
      </c>
      <c r="BM246" t="str">
        <f t="shared" si="176"/>
        <v/>
      </c>
      <c r="BN246" s="25" t="str">
        <f t="shared" si="177"/>
        <v/>
      </c>
      <c r="BO246" t="str">
        <f t="shared" si="178"/>
        <v>dotétradihectocontagone</v>
      </c>
      <c r="BP246">
        <f t="shared" si="179"/>
        <v>1.4876033057851239</v>
      </c>
      <c r="BQ246" t="s">
        <v>989</v>
      </c>
      <c r="BR246" t="str">
        <f t="shared" si="180"/>
        <v>Polygone non régulier</v>
      </c>
      <c r="CF246" s="179" t="s">
        <v>982</v>
      </c>
      <c r="CG246" t="s">
        <v>982</v>
      </c>
      <c r="CH246" s="25" t="s">
        <v>982</v>
      </c>
      <c r="CI246" s="25"/>
      <c r="CJ246" s="147" t="s">
        <v>982</v>
      </c>
      <c r="CK246" t="s">
        <v>982</v>
      </c>
      <c r="DH246" s="157" t="s">
        <v>982</v>
      </c>
    </row>
    <row r="247" spans="25:112" ht="15.75" x14ac:dyDescent="0.25">
      <c r="Y247" s="15" t="s">
        <v>114</v>
      </c>
      <c r="Z247" t="str">
        <f t="shared" si="167"/>
        <v>×</v>
      </c>
      <c r="AA247">
        <f t="shared" si="194"/>
        <v>243</v>
      </c>
      <c r="AB247">
        <v>360</v>
      </c>
      <c r="AC247">
        <f t="shared" si="168"/>
        <v>1.4814814814814814</v>
      </c>
      <c r="AD247">
        <f t="shared" si="181"/>
        <v>1</v>
      </c>
      <c r="AE247">
        <f t="shared" si="169"/>
        <v>0.4814814814814814</v>
      </c>
      <c r="AF247" t="str">
        <f t="shared" si="182"/>
        <v>0,4814814</v>
      </c>
      <c r="AG247">
        <f t="shared" si="170"/>
        <v>1.4814814000000001</v>
      </c>
      <c r="AH247">
        <f t="shared" si="171"/>
        <v>1</v>
      </c>
      <c r="AI247">
        <f t="shared" si="172"/>
        <v>243</v>
      </c>
      <c r="AJ247" t="s">
        <v>866</v>
      </c>
      <c r="AK247" t="s">
        <v>869</v>
      </c>
      <c r="AL247" t="s">
        <v>872</v>
      </c>
      <c r="AM247" t="s">
        <v>981</v>
      </c>
      <c r="AN247" t="str">
        <f t="shared" si="190"/>
        <v>hecto</v>
      </c>
      <c r="AP247" t="s">
        <v>915</v>
      </c>
      <c r="AQ247" t="str">
        <f t="shared" ref="AQ247:AQ310" si="195">AQ236</f>
        <v>gone</v>
      </c>
      <c r="AV247" t="s">
        <v>915</v>
      </c>
      <c r="AW247" t="s">
        <v>978</v>
      </c>
      <c r="AX247" t="s">
        <v>869</v>
      </c>
      <c r="AZ247" t="str">
        <f t="shared" ref="AZ247:AZ310" si="196">AZ236</f>
        <v>gone</v>
      </c>
      <c r="BA247">
        <f t="shared" si="188"/>
        <v>243</v>
      </c>
      <c r="BB247" t="str">
        <f t="shared" si="191"/>
        <v>tritétradihectocontagone</v>
      </c>
      <c r="BC247" t="s">
        <v>1097</v>
      </c>
      <c r="BE247">
        <f t="shared" si="183"/>
        <v>0</v>
      </c>
      <c r="BF247" t="str">
        <f t="shared" si="173"/>
        <v/>
      </c>
      <c r="BG247" t="str">
        <f t="shared" si="174"/>
        <v/>
      </c>
      <c r="BH247" t="str">
        <f t="shared" si="192"/>
        <v>tritétradihectocontagone</v>
      </c>
      <c r="BI247" s="53" t="str">
        <f t="shared" si="166"/>
        <v xml:space="preserve">tritétradihectocontagone ou </v>
      </c>
      <c r="BJ247" s="150">
        <f t="shared" si="184"/>
        <v>0</v>
      </c>
      <c r="BK247" s="146">
        <f t="shared" si="185"/>
        <v>243</v>
      </c>
      <c r="BL247" s="147" t="str">
        <f t="shared" si="175"/>
        <v/>
      </c>
      <c r="BM247" t="str">
        <f t="shared" si="176"/>
        <v/>
      </c>
      <c r="BN247" s="25" t="str">
        <f t="shared" si="177"/>
        <v/>
      </c>
      <c r="BO247" t="str">
        <f t="shared" si="178"/>
        <v>tritétradihectocontagone</v>
      </c>
      <c r="BP247">
        <f t="shared" si="179"/>
        <v>1.4814814814814814</v>
      </c>
      <c r="BQ247" t="s">
        <v>989</v>
      </c>
      <c r="BR247" t="str">
        <f t="shared" si="180"/>
        <v>Polygone non régulier</v>
      </c>
      <c r="CF247" s="179" t="s">
        <v>982</v>
      </c>
      <c r="CG247" t="s">
        <v>982</v>
      </c>
      <c r="CH247" s="25" t="s">
        <v>982</v>
      </c>
      <c r="CI247" s="25"/>
      <c r="CJ247" s="147" t="s">
        <v>982</v>
      </c>
      <c r="CK247" t="s">
        <v>982</v>
      </c>
      <c r="DH247" s="157" t="s">
        <v>982</v>
      </c>
    </row>
    <row r="248" spans="25:112" ht="15.75" x14ac:dyDescent="0.25">
      <c r="Y248" s="15" t="s">
        <v>114</v>
      </c>
      <c r="Z248" t="str">
        <f t="shared" si="167"/>
        <v>×</v>
      </c>
      <c r="AA248">
        <f t="shared" si="194"/>
        <v>244</v>
      </c>
      <c r="AB248">
        <v>360</v>
      </c>
      <c r="AC248">
        <f t="shared" si="168"/>
        <v>1.4754098360655739</v>
      </c>
      <c r="AD248">
        <f t="shared" si="181"/>
        <v>1</v>
      </c>
      <c r="AE248">
        <f t="shared" si="169"/>
        <v>0.47540983606557385</v>
      </c>
      <c r="AF248" t="str">
        <f t="shared" si="182"/>
        <v>0,4754098</v>
      </c>
      <c r="AG248">
        <f t="shared" si="170"/>
        <v>1.4754098</v>
      </c>
      <c r="AH248">
        <f t="shared" si="171"/>
        <v>1</v>
      </c>
      <c r="AI248">
        <f t="shared" si="172"/>
        <v>244</v>
      </c>
      <c r="AJ248" t="s">
        <v>866</v>
      </c>
      <c r="AK248" t="s">
        <v>872</v>
      </c>
      <c r="AL248" t="s">
        <v>872</v>
      </c>
      <c r="AM248" t="s">
        <v>981</v>
      </c>
      <c r="AN248" t="str">
        <f t="shared" si="190"/>
        <v>hecto</v>
      </c>
      <c r="AP248" t="s">
        <v>915</v>
      </c>
      <c r="AQ248" t="str">
        <f t="shared" si="195"/>
        <v>gone</v>
      </c>
      <c r="AV248" t="s">
        <v>915</v>
      </c>
      <c r="AW248" t="s">
        <v>978</v>
      </c>
      <c r="AX248" t="s">
        <v>872</v>
      </c>
      <c r="AZ248" t="str">
        <f t="shared" si="196"/>
        <v>gone</v>
      </c>
      <c r="BA248">
        <f t="shared" si="188"/>
        <v>244</v>
      </c>
      <c r="BB248" t="str">
        <f t="shared" si="191"/>
        <v>tétratétradihectocontagone</v>
      </c>
      <c r="BC248" t="s">
        <v>1097</v>
      </c>
      <c r="BE248">
        <f t="shared" si="183"/>
        <v>0</v>
      </c>
      <c r="BF248" t="str">
        <f t="shared" si="173"/>
        <v/>
      </c>
      <c r="BG248" t="str">
        <f t="shared" si="174"/>
        <v/>
      </c>
      <c r="BH248" t="str">
        <f t="shared" si="192"/>
        <v>tétratétradihectocontagone</v>
      </c>
      <c r="BI248" s="53" t="str">
        <f t="shared" si="166"/>
        <v xml:space="preserve">tétratétradihectocontagone ou </v>
      </c>
      <c r="BJ248" s="150">
        <f t="shared" si="184"/>
        <v>0</v>
      </c>
      <c r="BK248" s="146">
        <f t="shared" si="185"/>
        <v>244</v>
      </c>
      <c r="BL248" s="147" t="str">
        <f t="shared" si="175"/>
        <v/>
      </c>
      <c r="BM248" t="str">
        <f t="shared" si="176"/>
        <v/>
      </c>
      <c r="BN248" s="25" t="str">
        <f t="shared" si="177"/>
        <v/>
      </c>
      <c r="BO248" t="str">
        <f t="shared" si="178"/>
        <v>tétratétradihectocontagone</v>
      </c>
      <c r="BP248">
        <f t="shared" si="179"/>
        <v>1.4754098360655739</v>
      </c>
      <c r="BQ248" t="s">
        <v>989</v>
      </c>
      <c r="BR248" t="str">
        <f t="shared" si="180"/>
        <v>Polygone non régulier</v>
      </c>
      <c r="CF248" s="179" t="s">
        <v>982</v>
      </c>
      <c r="CG248" t="s">
        <v>982</v>
      </c>
      <c r="CH248" s="25" t="s">
        <v>982</v>
      </c>
      <c r="CI248" s="25"/>
      <c r="CJ248" s="147" t="s">
        <v>982</v>
      </c>
      <c r="CK248" t="s">
        <v>982</v>
      </c>
      <c r="DH248" s="157" t="s">
        <v>982</v>
      </c>
    </row>
    <row r="249" spans="25:112" ht="15.75" x14ac:dyDescent="0.25">
      <c r="Y249" s="15" t="s">
        <v>114</v>
      </c>
      <c r="Z249" t="str">
        <f t="shared" si="167"/>
        <v>×</v>
      </c>
      <c r="AA249">
        <f t="shared" si="194"/>
        <v>245</v>
      </c>
      <c r="AB249">
        <v>360</v>
      </c>
      <c r="AC249">
        <f t="shared" si="168"/>
        <v>1.4693877551020409</v>
      </c>
      <c r="AD249">
        <f t="shared" si="181"/>
        <v>1</v>
      </c>
      <c r="AE249">
        <f t="shared" si="169"/>
        <v>0.46938775510204089</v>
      </c>
      <c r="AF249" t="str">
        <f t="shared" si="182"/>
        <v>0,4693877</v>
      </c>
      <c r="AG249">
        <f t="shared" si="170"/>
        <v>1.4693877</v>
      </c>
      <c r="AH249">
        <f t="shared" si="171"/>
        <v>1</v>
      </c>
      <c r="AI249">
        <f t="shared" si="172"/>
        <v>245</v>
      </c>
      <c r="AJ249" t="s">
        <v>866</v>
      </c>
      <c r="AK249" t="s">
        <v>875</v>
      </c>
      <c r="AL249" t="s">
        <v>872</v>
      </c>
      <c r="AM249" t="s">
        <v>981</v>
      </c>
      <c r="AN249" t="str">
        <f t="shared" si="190"/>
        <v>hecto</v>
      </c>
      <c r="AP249" t="s">
        <v>915</v>
      </c>
      <c r="AQ249" t="str">
        <f t="shared" si="195"/>
        <v>gone</v>
      </c>
      <c r="AV249" t="s">
        <v>915</v>
      </c>
      <c r="AW249" t="s">
        <v>978</v>
      </c>
      <c r="AX249" t="s">
        <v>875</v>
      </c>
      <c r="AZ249" t="str">
        <f t="shared" si="196"/>
        <v>gone</v>
      </c>
      <c r="BA249">
        <f t="shared" si="188"/>
        <v>245</v>
      </c>
      <c r="BB249" t="str">
        <f t="shared" si="191"/>
        <v>pentatétradihectocontagone</v>
      </c>
      <c r="BC249" t="s">
        <v>1097</v>
      </c>
      <c r="BE249">
        <f t="shared" si="183"/>
        <v>0</v>
      </c>
      <c r="BF249" t="str">
        <f t="shared" si="173"/>
        <v/>
      </c>
      <c r="BG249" t="str">
        <f t="shared" si="174"/>
        <v/>
      </c>
      <c r="BH249" t="str">
        <f t="shared" si="192"/>
        <v>pentatétradihectocontagone</v>
      </c>
      <c r="BI249" s="53" t="str">
        <f t="shared" si="166"/>
        <v xml:space="preserve">pentatétradihectocontagone ou </v>
      </c>
      <c r="BJ249" s="150">
        <f t="shared" si="184"/>
        <v>0</v>
      </c>
      <c r="BK249" s="146">
        <f t="shared" si="185"/>
        <v>245</v>
      </c>
      <c r="BL249" s="147" t="str">
        <f t="shared" si="175"/>
        <v/>
      </c>
      <c r="BM249" t="str">
        <f t="shared" si="176"/>
        <v/>
      </c>
      <c r="BN249" s="25" t="str">
        <f t="shared" si="177"/>
        <v/>
      </c>
      <c r="BO249" t="str">
        <f t="shared" si="178"/>
        <v>pentatétradihectocontagone</v>
      </c>
      <c r="BP249">
        <f t="shared" si="179"/>
        <v>1.4693877551020409</v>
      </c>
      <c r="BQ249" t="s">
        <v>989</v>
      </c>
      <c r="BR249" t="str">
        <f t="shared" si="180"/>
        <v>Polygone non régulier</v>
      </c>
      <c r="CF249" s="179" t="s">
        <v>982</v>
      </c>
      <c r="CG249" t="s">
        <v>982</v>
      </c>
      <c r="CH249" s="25" t="s">
        <v>982</v>
      </c>
      <c r="CI249" s="25"/>
      <c r="CJ249" s="147" t="s">
        <v>982</v>
      </c>
      <c r="CK249" t="s">
        <v>982</v>
      </c>
      <c r="DH249" s="157" t="s">
        <v>982</v>
      </c>
    </row>
    <row r="250" spans="25:112" ht="15.75" x14ac:dyDescent="0.25">
      <c r="Y250" s="15" t="s">
        <v>114</v>
      </c>
      <c r="Z250" t="str">
        <f t="shared" si="167"/>
        <v>×</v>
      </c>
      <c r="AA250">
        <f t="shared" si="194"/>
        <v>246</v>
      </c>
      <c r="AB250">
        <v>360</v>
      </c>
      <c r="AC250">
        <f t="shared" si="168"/>
        <v>1.4634146341463414</v>
      </c>
      <c r="AD250">
        <f t="shared" si="181"/>
        <v>1</v>
      </c>
      <c r="AE250">
        <f t="shared" si="169"/>
        <v>0.46341463414634143</v>
      </c>
      <c r="AF250" t="str">
        <f t="shared" si="182"/>
        <v>0,4634146</v>
      </c>
      <c r="AG250">
        <f t="shared" si="170"/>
        <v>1.4634146000000001</v>
      </c>
      <c r="AH250">
        <f t="shared" si="171"/>
        <v>1</v>
      </c>
      <c r="AI250">
        <f t="shared" si="172"/>
        <v>246</v>
      </c>
      <c r="AJ250" t="s">
        <v>866</v>
      </c>
      <c r="AK250" t="s">
        <v>877</v>
      </c>
      <c r="AL250" t="s">
        <v>872</v>
      </c>
      <c r="AM250" t="s">
        <v>981</v>
      </c>
      <c r="AN250" t="str">
        <f t="shared" si="190"/>
        <v>hecto</v>
      </c>
      <c r="AP250" t="s">
        <v>915</v>
      </c>
      <c r="AQ250" t="str">
        <f t="shared" si="195"/>
        <v>gone</v>
      </c>
      <c r="AV250" t="s">
        <v>915</v>
      </c>
      <c r="AW250" t="s">
        <v>978</v>
      </c>
      <c r="AX250" t="s">
        <v>877</v>
      </c>
      <c r="AZ250" t="str">
        <f t="shared" si="196"/>
        <v>gone</v>
      </c>
      <c r="BA250">
        <f t="shared" si="188"/>
        <v>246</v>
      </c>
      <c r="BB250" t="str">
        <f t="shared" si="191"/>
        <v>hexatétradihectocontagone</v>
      </c>
      <c r="BC250" t="s">
        <v>1097</v>
      </c>
      <c r="BE250">
        <f t="shared" si="183"/>
        <v>0</v>
      </c>
      <c r="BF250" t="str">
        <f t="shared" si="173"/>
        <v/>
      </c>
      <c r="BG250" t="str">
        <f t="shared" si="174"/>
        <v/>
      </c>
      <c r="BH250" t="str">
        <f t="shared" si="192"/>
        <v>hexatétradihectocontagone</v>
      </c>
      <c r="BI250" s="53" t="str">
        <f t="shared" si="166"/>
        <v xml:space="preserve">hexatétradihectocontagone ou </v>
      </c>
      <c r="BJ250" s="150">
        <f t="shared" si="184"/>
        <v>0</v>
      </c>
      <c r="BK250" s="146">
        <f t="shared" si="185"/>
        <v>246</v>
      </c>
      <c r="BL250" s="147" t="str">
        <f t="shared" si="175"/>
        <v/>
      </c>
      <c r="BM250" t="str">
        <f t="shared" si="176"/>
        <v/>
      </c>
      <c r="BN250" s="25" t="str">
        <f t="shared" si="177"/>
        <v/>
      </c>
      <c r="BO250" t="str">
        <f t="shared" si="178"/>
        <v>hexatétradihectocontagone</v>
      </c>
      <c r="BP250">
        <f t="shared" si="179"/>
        <v>1.4634146341463414</v>
      </c>
      <c r="BQ250" t="s">
        <v>989</v>
      </c>
      <c r="BR250" t="str">
        <f t="shared" si="180"/>
        <v>Polygone non régulier</v>
      </c>
      <c r="CF250" s="179" t="s">
        <v>982</v>
      </c>
      <c r="CG250" t="s">
        <v>982</v>
      </c>
      <c r="CH250" s="25" t="s">
        <v>982</v>
      </c>
      <c r="CI250" s="25"/>
      <c r="CJ250" s="147" t="s">
        <v>982</v>
      </c>
      <c r="CK250" t="s">
        <v>982</v>
      </c>
      <c r="DH250" s="157" t="s">
        <v>982</v>
      </c>
    </row>
    <row r="251" spans="25:112" ht="15.75" x14ac:dyDescent="0.25">
      <c r="Y251" s="15" t="s">
        <v>114</v>
      </c>
      <c r="Z251" t="str">
        <f t="shared" si="167"/>
        <v>×</v>
      </c>
      <c r="AA251">
        <f t="shared" si="194"/>
        <v>247</v>
      </c>
      <c r="AB251">
        <v>360</v>
      </c>
      <c r="AC251">
        <f t="shared" si="168"/>
        <v>1.4574898785425101</v>
      </c>
      <c r="AD251">
        <f t="shared" si="181"/>
        <v>1</v>
      </c>
      <c r="AE251">
        <f t="shared" si="169"/>
        <v>0.45748987854251011</v>
      </c>
      <c r="AF251" t="str">
        <f t="shared" si="182"/>
        <v>0,4574898</v>
      </c>
      <c r="AG251">
        <f t="shared" si="170"/>
        <v>1.4574898000000001</v>
      </c>
      <c r="AH251">
        <f t="shared" si="171"/>
        <v>1</v>
      </c>
      <c r="AI251">
        <f t="shared" si="172"/>
        <v>247</v>
      </c>
      <c r="AJ251" t="s">
        <v>866</v>
      </c>
      <c r="AK251" t="s">
        <v>879</v>
      </c>
      <c r="AL251" t="s">
        <v>872</v>
      </c>
      <c r="AM251" t="s">
        <v>981</v>
      </c>
      <c r="AN251" t="str">
        <f t="shared" si="190"/>
        <v>hecto</v>
      </c>
      <c r="AP251" t="s">
        <v>915</v>
      </c>
      <c r="AQ251" t="str">
        <f t="shared" si="195"/>
        <v>gone</v>
      </c>
      <c r="AV251" t="s">
        <v>915</v>
      </c>
      <c r="AW251" t="s">
        <v>978</v>
      </c>
      <c r="AX251" t="s">
        <v>879</v>
      </c>
      <c r="AZ251" t="str">
        <f t="shared" si="196"/>
        <v>gone</v>
      </c>
      <c r="BA251">
        <f t="shared" si="188"/>
        <v>247</v>
      </c>
      <c r="BB251" t="str">
        <f t="shared" si="191"/>
        <v>heptatétradihectocontagone</v>
      </c>
      <c r="BC251" t="s">
        <v>1097</v>
      </c>
      <c r="BE251">
        <f t="shared" si="183"/>
        <v>0</v>
      </c>
      <c r="BF251" t="str">
        <f t="shared" si="173"/>
        <v/>
      </c>
      <c r="BG251" t="str">
        <f t="shared" si="174"/>
        <v/>
      </c>
      <c r="BH251" t="str">
        <f t="shared" si="192"/>
        <v>heptatétradihectocontagone</v>
      </c>
      <c r="BI251" s="53" t="str">
        <f t="shared" si="166"/>
        <v xml:space="preserve">heptatétradihectocontagone ou </v>
      </c>
      <c r="BJ251" s="150">
        <f t="shared" si="184"/>
        <v>0</v>
      </c>
      <c r="BK251" s="146">
        <f t="shared" si="185"/>
        <v>247</v>
      </c>
      <c r="BL251" s="147" t="str">
        <f t="shared" si="175"/>
        <v/>
      </c>
      <c r="BM251" t="str">
        <f t="shared" si="176"/>
        <v/>
      </c>
      <c r="BN251" s="25" t="str">
        <f t="shared" si="177"/>
        <v/>
      </c>
      <c r="BO251" t="str">
        <f t="shared" si="178"/>
        <v>heptatétradihectocontagone</v>
      </c>
      <c r="BP251">
        <f t="shared" si="179"/>
        <v>1.4574898785425101</v>
      </c>
      <c r="BQ251" t="s">
        <v>989</v>
      </c>
      <c r="BR251" t="str">
        <f t="shared" si="180"/>
        <v>Polygone non régulier</v>
      </c>
      <c r="CF251" s="179" t="s">
        <v>982</v>
      </c>
      <c r="CG251" t="s">
        <v>982</v>
      </c>
      <c r="CH251" s="25" t="s">
        <v>982</v>
      </c>
      <c r="CI251" s="25"/>
      <c r="CJ251" s="147" t="s">
        <v>982</v>
      </c>
      <c r="CK251" t="s">
        <v>982</v>
      </c>
      <c r="DH251" s="157" t="s">
        <v>982</v>
      </c>
    </row>
    <row r="252" spans="25:112" ht="15.75" x14ac:dyDescent="0.25">
      <c r="Y252" s="15" t="s">
        <v>114</v>
      </c>
      <c r="Z252" t="str">
        <f t="shared" si="167"/>
        <v>×</v>
      </c>
      <c r="AA252">
        <f t="shared" si="194"/>
        <v>248</v>
      </c>
      <c r="AB252">
        <v>360</v>
      </c>
      <c r="AC252">
        <f t="shared" si="168"/>
        <v>1.4516129032258065</v>
      </c>
      <c r="AD252">
        <f t="shared" si="181"/>
        <v>1</v>
      </c>
      <c r="AE252">
        <f t="shared" si="169"/>
        <v>0.45161290322580649</v>
      </c>
      <c r="AF252" t="str">
        <f t="shared" si="182"/>
        <v>0,4516129</v>
      </c>
      <c r="AG252">
        <f t="shared" si="170"/>
        <v>1.4516129</v>
      </c>
      <c r="AH252">
        <f t="shared" si="171"/>
        <v>1</v>
      </c>
      <c r="AI252">
        <f t="shared" si="172"/>
        <v>248</v>
      </c>
      <c r="AJ252" t="s">
        <v>866</v>
      </c>
      <c r="AK252" t="s">
        <v>898</v>
      </c>
      <c r="AL252" t="s">
        <v>872</v>
      </c>
      <c r="AM252" t="s">
        <v>981</v>
      </c>
      <c r="AN252" t="str">
        <f t="shared" si="190"/>
        <v>hecto</v>
      </c>
      <c r="AP252" t="s">
        <v>915</v>
      </c>
      <c r="AQ252" t="str">
        <f t="shared" si="195"/>
        <v>gone</v>
      </c>
      <c r="AV252" t="s">
        <v>915</v>
      </c>
      <c r="AW252" t="s">
        <v>978</v>
      </c>
      <c r="AX252" t="s">
        <v>898</v>
      </c>
      <c r="AZ252" t="str">
        <f t="shared" si="196"/>
        <v>gone</v>
      </c>
      <c r="BA252">
        <f t="shared" si="188"/>
        <v>248</v>
      </c>
      <c r="BB252" t="str">
        <f t="shared" si="191"/>
        <v>octatétradihectocontagone</v>
      </c>
      <c r="BC252" t="s">
        <v>1097</v>
      </c>
      <c r="BE252">
        <f t="shared" si="183"/>
        <v>0</v>
      </c>
      <c r="BF252" t="str">
        <f t="shared" si="173"/>
        <v/>
      </c>
      <c r="BG252" t="str">
        <f t="shared" si="174"/>
        <v/>
      </c>
      <c r="BH252" t="str">
        <f t="shared" si="192"/>
        <v>octatétradihectocontagone</v>
      </c>
      <c r="BI252" s="53" t="str">
        <f t="shared" si="166"/>
        <v xml:space="preserve">octatétradihectocontagone ou </v>
      </c>
      <c r="BJ252" s="150">
        <f t="shared" si="184"/>
        <v>0</v>
      </c>
      <c r="BK252" s="146">
        <f t="shared" si="185"/>
        <v>248</v>
      </c>
      <c r="BL252" s="147" t="str">
        <f t="shared" si="175"/>
        <v/>
      </c>
      <c r="BM252" t="str">
        <f t="shared" si="176"/>
        <v/>
      </c>
      <c r="BN252" s="25" t="str">
        <f t="shared" si="177"/>
        <v/>
      </c>
      <c r="BO252" t="str">
        <f t="shared" si="178"/>
        <v>octatétradihectocontagone</v>
      </c>
      <c r="BP252">
        <f t="shared" si="179"/>
        <v>1.4516129032258065</v>
      </c>
      <c r="BQ252" t="s">
        <v>989</v>
      </c>
      <c r="BR252" t="str">
        <f t="shared" si="180"/>
        <v>Polygone non régulier</v>
      </c>
      <c r="CF252" s="179" t="s">
        <v>982</v>
      </c>
      <c r="CG252" t="s">
        <v>982</v>
      </c>
      <c r="CH252" s="25" t="s">
        <v>982</v>
      </c>
      <c r="CI252" s="25"/>
      <c r="CJ252" s="147" t="s">
        <v>982</v>
      </c>
      <c r="CK252" t="s">
        <v>982</v>
      </c>
      <c r="DH252" s="157" t="s">
        <v>982</v>
      </c>
    </row>
    <row r="253" spans="25:112" ht="15.75" x14ac:dyDescent="0.25">
      <c r="Y253" s="15" t="s">
        <v>114</v>
      </c>
      <c r="Z253" t="str">
        <f t="shared" si="167"/>
        <v>×</v>
      </c>
      <c r="AA253">
        <f t="shared" si="194"/>
        <v>249</v>
      </c>
      <c r="AB253">
        <v>360</v>
      </c>
      <c r="AC253">
        <f t="shared" si="168"/>
        <v>1.4457831325301205</v>
      </c>
      <c r="AD253">
        <f t="shared" si="181"/>
        <v>1</v>
      </c>
      <c r="AE253">
        <f t="shared" si="169"/>
        <v>0.44578313253012047</v>
      </c>
      <c r="AF253" t="str">
        <f t="shared" si="182"/>
        <v>0,4457831</v>
      </c>
      <c r="AG253">
        <f t="shared" si="170"/>
        <v>1.4457830999999999</v>
      </c>
      <c r="AH253">
        <f t="shared" si="171"/>
        <v>1</v>
      </c>
      <c r="AI253">
        <f t="shared" si="172"/>
        <v>249</v>
      </c>
      <c r="AJ253" t="s">
        <v>866</v>
      </c>
      <c r="AK253" t="s">
        <v>883</v>
      </c>
      <c r="AL253" t="s">
        <v>872</v>
      </c>
      <c r="AM253" t="s">
        <v>981</v>
      </c>
      <c r="AN253" t="str">
        <f t="shared" si="190"/>
        <v>hecto</v>
      </c>
      <c r="AP253" t="s">
        <v>915</v>
      </c>
      <c r="AQ253" t="str">
        <f t="shared" si="195"/>
        <v>gone</v>
      </c>
      <c r="AV253" t="s">
        <v>915</v>
      </c>
      <c r="AW253" t="s">
        <v>978</v>
      </c>
      <c r="AX253" t="s">
        <v>883</v>
      </c>
      <c r="AZ253" t="str">
        <f t="shared" si="196"/>
        <v>gone</v>
      </c>
      <c r="BA253">
        <f t="shared" si="188"/>
        <v>249</v>
      </c>
      <c r="BB253" t="str">
        <f t="shared" si="191"/>
        <v>ennéatétradihectocontagone</v>
      </c>
      <c r="BC253" t="s">
        <v>1097</v>
      </c>
      <c r="BE253">
        <f t="shared" si="183"/>
        <v>0</v>
      </c>
      <c r="BF253" t="str">
        <f t="shared" si="173"/>
        <v/>
      </c>
      <c r="BG253" t="str">
        <f t="shared" si="174"/>
        <v/>
      </c>
      <c r="BH253" t="str">
        <f t="shared" si="192"/>
        <v>ennéatétradihectocontagone</v>
      </c>
      <c r="BI253" s="53" t="str">
        <f t="shared" si="166"/>
        <v xml:space="preserve">ennéatétradihectocontagone ou </v>
      </c>
      <c r="BJ253" s="150">
        <f t="shared" si="184"/>
        <v>0</v>
      </c>
      <c r="BK253" s="146">
        <f t="shared" si="185"/>
        <v>249</v>
      </c>
      <c r="BL253" s="147" t="str">
        <f t="shared" si="175"/>
        <v/>
      </c>
      <c r="BM253" t="str">
        <f t="shared" si="176"/>
        <v/>
      </c>
      <c r="BN253" s="25" t="str">
        <f t="shared" si="177"/>
        <v/>
      </c>
      <c r="BO253" t="str">
        <f t="shared" si="178"/>
        <v>ennéatétradihectocontagone</v>
      </c>
      <c r="BP253">
        <f t="shared" si="179"/>
        <v>1.4457831325301205</v>
      </c>
      <c r="BQ253" t="s">
        <v>989</v>
      </c>
      <c r="BR253" t="str">
        <f t="shared" si="180"/>
        <v>Polygone non régulier</v>
      </c>
      <c r="CF253" s="179" t="s">
        <v>982</v>
      </c>
      <c r="CG253" t="s">
        <v>982</v>
      </c>
      <c r="CH253" s="25" t="s">
        <v>982</v>
      </c>
      <c r="CI253" s="25"/>
      <c r="CJ253" s="147" t="s">
        <v>982</v>
      </c>
      <c r="CK253" t="s">
        <v>982</v>
      </c>
      <c r="DH253" s="157" t="s">
        <v>982</v>
      </c>
    </row>
    <row r="254" spans="25:112" ht="15.75" x14ac:dyDescent="0.25">
      <c r="Y254" s="15" t="s">
        <v>114</v>
      </c>
      <c r="Z254" t="str">
        <f t="shared" si="167"/>
        <v/>
      </c>
      <c r="AA254">
        <f t="shared" si="194"/>
        <v>250</v>
      </c>
      <c r="AB254">
        <v>360</v>
      </c>
      <c r="AC254">
        <f t="shared" si="168"/>
        <v>1.44</v>
      </c>
      <c r="AD254">
        <f t="shared" si="181"/>
        <v>1</v>
      </c>
      <c r="AE254">
        <f t="shared" si="169"/>
        <v>0.43999999999999995</v>
      </c>
      <c r="AF254" t="str">
        <f t="shared" si="182"/>
        <v>0,44</v>
      </c>
      <c r="AG254">
        <f t="shared" si="170"/>
        <v>1.44</v>
      </c>
      <c r="AH254">
        <f t="shared" si="171"/>
        <v>0</v>
      </c>
      <c r="AI254">
        <f t="shared" si="172"/>
        <v>250</v>
      </c>
      <c r="AJ254" t="s">
        <v>866</v>
      </c>
      <c r="AL254" t="s">
        <v>875</v>
      </c>
      <c r="AM254" t="s">
        <v>981</v>
      </c>
      <c r="AN254" t="str">
        <f t="shared" si="190"/>
        <v>hecto</v>
      </c>
      <c r="AP254" t="s">
        <v>915</v>
      </c>
      <c r="AQ254" t="str">
        <f t="shared" si="195"/>
        <v>gone</v>
      </c>
      <c r="AV254" t="s">
        <v>915</v>
      </c>
      <c r="AW254" t="s">
        <v>978</v>
      </c>
      <c r="AZ254" t="str">
        <f t="shared" si="196"/>
        <v>gone</v>
      </c>
      <c r="BA254">
        <f t="shared" si="188"/>
        <v>250</v>
      </c>
      <c r="BB254" t="str">
        <f t="shared" si="191"/>
        <v>pentadihectocontagone</v>
      </c>
      <c r="BC254" t="s">
        <v>1097</v>
      </c>
      <c r="BE254">
        <f t="shared" si="183"/>
        <v>0</v>
      </c>
      <c r="BF254" t="str">
        <f t="shared" si="173"/>
        <v>x</v>
      </c>
      <c r="BG254">
        <f t="shared" si="174"/>
        <v>250</v>
      </c>
      <c r="BH254" t="str">
        <f t="shared" si="192"/>
        <v>pentadihectocontagone</v>
      </c>
      <c r="BI254" s="53" t="str">
        <f t="shared" si="166"/>
        <v xml:space="preserve">pentadihectocontagone ou </v>
      </c>
      <c r="BJ254" s="150">
        <f t="shared" si="184"/>
        <v>0</v>
      </c>
      <c r="BK254" s="146">
        <f t="shared" si="185"/>
        <v>250</v>
      </c>
      <c r="BL254" s="147">
        <f t="shared" si="175"/>
        <v>250</v>
      </c>
      <c r="BM254" t="str">
        <f t="shared" si="176"/>
        <v>pentadihectocontagone</v>
      </c>
      <c r="BN254" s="25">
        <f t="shared" si="177"/>
        <v>1.44</v>
      </c>
      <c r="BO254" t="str">
        <f t="shared" si="178"/>
        <v/>
      </c>
      <c r="BP254" t="str">
        <f t="shared" si="179"/>
        <v/>
      </c>
      <c r="BQ254" t="s">
        <v>989</v>
      </c>
      <c r="BR254" t="str">
        <f t="shared" si="180"/>
        <v>pentadihectocontagone</v>
      </c>
      <c r="CF254" s="179" t="s">
        <v>982</v>
      </c>
      <c r="CG254" t="s">
        <v>982</v>
      </c>
      <c r="CH254" s="25" t="s">
        <v>982</v>
      </c>
      <c r="CI254" s="25"/>
      <c r="CJ254" s="147" t="s">
        <v>982</v>
      </c>
      <c r="CK254" t="s">
        <v>982</v>
      </c>
      <c r="DH254" s="157" t="s">
        <v>982</v>
      </c>
    </row>
    <row r="255" spans="25:112" ht="15.75" x14ac:dyDescent="0.25">
      <c r="Y255" s="15" t="s">
        <v>114</v>
      </c>
      <c r="Z255" t="str">
        <f t="shared" si="167"/>
        <v>×</v>
      </c>
      <c r="AA255">
        <f t="shared" si="194"/>
        <v>251</v>
      </c>
      <c r="AB255">
        <v>360</v>
      </c>
      <c r="AC255">
        <f t="shared" si="168"/>
        <v>1.4342629482071714</v>
      </c>
      <c r="AD255">
        <f t="shared" si="181"/>
        <v>1</v>
      </c>
      <c r="AE255">
        <f t="shared" si="169"/>
        <v>0.43426294820717137</v>
      </c>
      <c r="AF255" t="str">
        <f t="shared" si="182"/>
        <v>0,4342629</v>
      </c>
      <c r="AG255">
        <f t="shared" si="170"/>
        <v>1.4342629</v>
      </c>
      <c r="AH255">
        <f t="shared" si="171"/>
        <v>1</v>
      </c>
      <c r="AI255">
        <f t="shared" si="172"/>
        <v>251</v>
      </c>
      <c r="AJ255" t="s">
        <v>866</v>
      </c>
      <c r="AK255" t="s">
        <v>888</v>
      </c>
      <c r="AL255" t="s">
        <v>875</v>
      </c>
      <c r="AM255" t="s">
        <v>981</v>
      </c>
      <c r="AN255" t="str">
        <f t="shared" si="190"/>
        <v>hecto</v>
      </c>
      <c r="AP255" t="s">
        <v>915</v>
      </c>
      <c r="AQ255" t="str">
        <f t="shared" si="195"/>
        <v>gone</v>
      </c>
      <c r="AV255" t="s">
        <v>915</v>
      </c>
      <c r="AW255" t="s">
        <v>978</v>
      </c>
      <c r="AX255" t="s">
        <v>888</v>
      </c>
      <c r="AZ255" t="str">
        <f t="shared" si="196"/>
        <v>gone</v>
      </c>
      <c r="BA255">
        <f t="shared" si="188"/>
        <v>251</v>
      </c>
      <c r="BB255" t="str">
        <f t="shared" si="191"/>
        <v>henpentadihectocontagone</v>
      </c>
      <c r="BC255" t="s">
        <v>1097</v>
      </c>
      <c r="BE255">
        <f t="shared" si="183"/>
        <v>0</v>
      </c>
      <c r="BF255" t="str">
        <f t="shared" si="173"/>
        <v/>
      </c>
      <c r="BG255" t="str">
        <f t="shared" si="174"/>
        <v/>
      </c>
      <c r="BH255" t="str">
        <f t="shared" si="192"/>
        <v>henpentadihectocontagone</v>
      </c>
      <c r="BI255" s="53" t="str">
        <f t="shared" si="166"/>
        <v xml:space="preserve">henpentadihectocontagone ou </v>
      </c>
      <c r="BJ255" s="150">
        <f t="shared" si="184"/>
        <v>0</v>
      </c>
      <c r="BK255" s="146">
        <f t="shared" si="185"/>
        <v>251</v>
      </c>
      <c r="BL255" s="147" t="str">
        <f t="shared" si="175"/>
        <v/>
      </c>
      <c r="BM255" t="str">
        <f t="shared" si="176"/>
        <v/>
      </c>
      <c r="BN255" s="25" t="str">
        <f t="shared" si="177"/>
        <v/>
      </c>
      <c r="BO255" t="str">
        <f t="shared" si="178"/>
        <v>henpentadihectocontagone</v>
      </c>
      <c r="BP255">
        <f t="shared" si="179"/>
        <v>1.4342629482071714</v>
      </c>
      <c r="BQ255" t="s">
        <v>989</v>
      </c>
      <c r="BR255" t="str">
        <f t="shared" si="180"/>
        <v>Polygone non régulier</v>
      </c>
      <c r="CF255" s="179" t="s">
        <v>982</v>
      </c>
      <c r="CG255" t="s">
        <v>982</v>
      </c>
      <c r="CH255" s="25" t="s">
        <v>982</v>
      </c>
      <c r="CI255" s="25"/>
      <c r="CJ255" s="147" t="s">
        <v>982</v>
      </c>
      <c r="CK255" t="s">
        <v>982</v>
      </c>
      <c r="DH255" s="157" t="s">
        <v>982</v>
      </c>
    </row>
    <row r="256" spans="25:112" ht="15.75" x14ac:dyDescent="0.25">
      <c r="Y256" s="15" t="s">
        <v>114</v>
      </c>
      <c r="Z256" t="str">
        <f t="shared" si="167"/>
        <v>×</v>
      </c>
      <c r="AA256">
        <f t="shared" si="194"/>
        <v>252</v>
      </c>
      <c r="AB256">
        <v>360</v>
      </c>
      <c r="AC256">
        <f t="shared" si="168"/>
        <v>1.4285714285714286</v>
      </c>
      <c r="AD256">
        <f t="shared" si="181"/>
        <v>1</v>
      </c>
      <c r="AE256">
        <f t="shared" si="169"/>
        <v>0.4285714285714286</v>
      </c>
      <c r="AF256" t="str">
        <f t="shared" si="182"/>
        <v>0,4285714</v>
      </c>
      <c r="AG256">
        <f t="shared" si="170"/>
        <v>1.4285714</v>
      </c>
      <c r="AH256">
        <f t="shared" si="171"/>
        <v>1</v>
      </c>
      <c r="AI256">
        <f t="shared" si="172"/>
        <v>252</v>
      </c>
      <c r="AJ256" t="s">
        <v>866</v>
      </c>
      <c r="AK256" t="s">
        <v>890</v>
      </c>
      <c r="AL256" t="s">
        <v>875</v>
      </c>
      <c r="AM256" t="s">
        <v>981</v>
      </c>
      <c r="AN256" t="str">
        <f t="shared" si="190"/>
        <v>hecto</v>
      </c>
      <c r="AP256" t="s">
        <v>915</v>
      </c>
      <c r="AQ256" t="str">
        <f t="shared" si="195"/>
        <v>gone</v>
      </c>
      <c r="AV256" t="s">
        <v>915</v>
      </c>
      <c r="AW256" t="s">
        <v>978</v>
      </c>
      <c r="AX256" t="s">
        <v>890</v>
      </c>
      <c r="AZ256" t="str">
        <f t="shared" si="196"/>
        <v>gone</v>
      </c>
      <c r="BA256">
        <f t="shared" si="188"/>
        <v>252</v>
      </c>
      <c r="BB256" t="str">
        <f t="shared" si="191"/>
        <v>dopentadihectocontagone</v>
      </c>
      <c r="BC256" t="s">
        <v>1097</v>
      </c>
      <c r="BE256">
        <f t="shared" si="183"/>
        <v>0</v>
      </c>
      <c r="BF256" t="str">
        <f t="shared" si="173"/>
        <v/>
      </c>
      <c r="BG256" t="str">
        <f t="shared" si="174"/>
        <v/>
      </c>
      <c r="BH256" t="str">
        <f t="shared" si="192"/>
        <v>dopentadihectocontagone</v>
      </c>
      <c r="BI256" s="53" t="str">
        <f t="shared" si="166"/>
        <v xml:space="preserve">dopentadihectocontagone ou </v>
      </c>
      <c r="BJ256" s="150">
        <f t="shared" si="184"/>
        <v>0</v>
      </c>
      <c r="BK256" s="146">
        <f t="shared" si="185"/>
        <v>252</v>
      </c>
      <c r="BL256" s="147" t="str">
        <f t="shared" si="175"/>
        <v/>
      </c>
      <c r="BM256" t="str">
        <f t="shared" si="176"/>
        <v/>
      </c>
      <c r="BN256" s="25" t="str">
        <f t="shared" si="177"/>
        <v/>
      </c>
      <c r="BO256" t="str">
        <f t="shared" si="178"/>
        <v>dopentadihectocontagone</v>
      </c>
      <c r="BP256">
        <f t="shared" si="179"/>
        <v>1.4285714285714286</v>
      </c>
      <c r="BQ256" t="s">
        <v>989</v>
      </c>
      <c r="BR256" t="str">
        <f t="shared" si="180"/>
        <v>Polygone non régulier</v>
      </c>
      <c r="CF256" s="179" t="s">
        <v>982</v>
      </c>
      <c r="CG256" t="s">
        <v>982</v>
      </c>
      <c r="CH256" s="25" t="s">
        <v>982</v>
      </c>
      <c r="CI256" s="25"/>
      <c r="CJ256" s="147" t="s">
        <v>982</v>
      </c>
      <c r="CK256" t="s">
        <v>982</v>
      </c>
      <c r="DH256" s="157" t="s">
        <v>982</v>
      </c>
    </row>
    <row r="257" spans="25:112" ht="15.75" x14ac:dyDescent="0.25">
      <c r="Y257" s="15" t="s">
        <v>114</v>
      </c>
      <c r="Z257" t="str">
        <f t="shared" si="167"/>
        <v>×</v>
      </c>
      <c r="AA257">
        <f t="shared" si="194"/>
        <v>253</v>
      </c>
      <c r="AB257">
        <v>360</v>
      </c>
      <c r="AC257">
        <f t="shared" si="168"/>
        <v>1.4229249011857708</v>
      </c>
      <c r="AD257">
        <f t="shared" si="181"/>
        <v>1</v>
      </c>
      <c r="AE257">
        <f t="shared" si="169"/>
        <v>0.42292490118577075</v>
      </c>
      <c r="AF257" t="str">
        <f t="shared" si="182"/>
        <v>0,4229249</v>
      </c>
      <c r="AG257">
        <f t="shared" si="170"/>
        <v>1.4229248999999999</v>
      </c>
      <c r="AH257">
        <f t="shared" si="171"/>
        <v>1</v>
      </c>
      <c r="AI257">
        <f t="shared" si="172"/>
        <v>253</v>
      </c>
      <c r="AJ257" t="s">
        <v>866</v>
      </c>
      <c r="AK257" t="s">
        <v>869</v>
      </c>
      <c r="AL257" t="s">
        <v>875</v>
      </c>
      <c r="AM257" t="s">
        <v>981</v>
      </c>
      <c r="AN257" t="str">
        <f t="shared" si="190"/>
        <v>hecto</v>
      </c>
      <c r="AP257" t="s">
        <v>915</v>
      </c>
      <c r="AQ257" t="str">
        <f t="shared" si="195"/>
        <v>gone</v>
      </c>
      <c r="AV257" t="s">
        <v>915</v>
      </c>
      <c r="AW257" t="s">
        <v>978</v>
      </c>
      <c r="AX257" t="s">
        <v>869</v>
      </c>
      <c r="AZ257" t="str">
        <f t="shared" si="196"/>
        <v>gone</v>
      </c>
      <c r="BA257">
        <f t="shared" si="188"/>
        <v>253</v>
      </c>
      <c r="BB257" t="str">
        <f t="shared" si="191"/>
        <v>tripentadihectocontagone</v>
      </c>
      <c r="BC257" t="s">
        <v>1097</v>
      </c>
      <c r="BE257">
        <f t="shared" si="183"/>
        <v>0</v>
      </c>
      <c r="BF257" t="str">
        <f t="shared" si="173"/>
        <v/>
      </c>
      <c r="BG257" t="str">
        <f t="shared" si="174"/>
        <v/>
      </c>
      <c r="BH257" t="str">
        <f t="shared" si="192"/>
        <v>tripentadihectocontagone</v>
      </c>
      <c r="BI257" s="53" t="str">
        <f t="shared" si="166"/>
        <v xml:space="preserve">tripentadihectocontagone ou </v>
      </c>
      <c r="BJ257" s="150">
        <f t="shared" si="184"/>
        <v>0</v>
      </c>
      <c r="BK257" s="146">
        <f t="shared" si="185"/>
        <v>253</v>
      </c>
      <c r="BL257" s="147" t="str">
        <f t="shared" si="175"/>
        <v/>
      </c>
      <c r="BM257" t="str">
        <f t="shared" si="176"/>
        <v/>
      </c>
      <c r="BN257" s="25" t="str">
        <f t="shared" si="177"/>
        <v/>
      </c>
      <c r="BO257" t="str">
        <f t="shared" si="178"/>
        <v>tripentadihectocontagone</v>
      </c>
      <c r="BP257">
        <f t="shared" si="179"/>
        <v>1.4229249011857708</v>
      </c>
      <c r="BQ257" t="s">
        <v>989</v>
      </c>
      <c r="BR257" t="str">
        <f t="shared" si="180"/>
        <v>Polygone non régulier</v>
      </c>
      <c r="CF257" s="179" t="s">
        <v>982</v>
      </c>
      <c r="CG257" t="s">
        <v>982</v>
      </c>
      <c r="CH257" s="25" t="s">
        <v>982</v>
      </c>
      <c r="CI257" s="25"/>
      <c r="CJ257" s="147" t="s">
        <v>982</v>
      </c>
      <c r="CK257" t="s">
        <v>982</v>
      </c>
      <c r="DH257" s="157" t="s">
        <v>982</v>
      </c>
    </row>
    <row r="258" spans="25:112" ht="15.75" x14ac:dyDescent="0.25">
      <c r="Y258" s="15" t="s">
        <v>114</v>
      </c>
      <c r="Z258" t="str">
        <f t="shared" si="167"/>
        <v>×</v>
      </c>
      <c r="AA258">
        <f t="shared" si="194"/>
        <v>254</v>
      </c>
      <c r="AB258">
        <v>360</v>
      </c>
      <c r="AC258">
        <f t="shared" si="168"/>
        <v>1.4173228346456692</v>
      </c>
      <c r="AD258">
        <f t="shared" si="181"/>
        <v>1</v>
      </c>
      <c r="AE258">
        <f t="shared" si="169"/>
        <v>0.41732283464566922</v>
      </c>
      <c r="AF258" t="str">
        <f t="shared" si="182"/>
        <v>0,4173228</v>
      </c>
      <c r="AG258">
        <f t="shared" si="170"/>
        <v>1.4173228</v>
      </c>
      <c r="AH258">
        <f t="shared" si="171"/>
        <v>1</v>
      </c>
      <c r="AI258">
        <f t="shared" si="172"/>
        <v>254</v>
      </c>
      <c r="AJ258" t="s">
        <v>866</v>
      </c>
      <c r="AK258" t="s">
        <v>872</v>
      </c>
      <c r="AL258" t="s">
        <v>875</v>
      </c>
      <c r="AM258" t="s">
        <v>981</v>
      </c>
      <c r="AN258" t="str">
        <f t="shared" si="190"/>
        <v>hecto</v>
      </c>
      <c r="AP258" t="s">
        <v>915</v>
      </c>
      <c r="AQ258" t="str">
        <f t="shared" si="195"/>
        <v>gone</v>
      </c>
      <c r="AV258" t="s">
        <v>915</v>
      </c>
      <c r="AW258" t="s">
        <v>978</v>
      </c>
      <c r="AX258" t="s">
        <v>872</v>
      </c>
      <c r="AZ258" t="str">
        <f t="shared" si="196"/>
        <v>gone</v>
      </c>
      <c r="BA258">
        <f t="shared" si="188"/>
        <v>254</v>
      </c>
      <c r="BB258" t="str">
        <f t="shared" si="191"/>
        <v>tétrapentadihectocontagone</v>
      </c>
      <c r="BC258" t="s">
        <v>1097</v>
      </c>
      <c r="BE258">
        <f t="shared" si="183"/>
        <v>0</v>
      </c>
      <c r="BF258" t="str">
        <f t="shared" si="173"/>
        <v/>
      </c>
      <c r="BG258" t="str">
        <f t="shared" si="174"/>
        <v/>
      </c>
      <c r="BH258" t="str">
        <f t="shared" si="192"/>
        <v>tétrapentadihectocontagone</v>
      </c>
      <c r="BI258" s="53" t="str">
        <f t="shared" si="166"/>
        <v xml:space="preserve">tétrapentadihectocontagone ou </v>
      </c>
      <c r="BJ258" s="150">
        <f t="shared" si="184"/>
        <v>0</v>
      </c>
      <c r="BK258" s="146">
        <f t="shared" si="185"/>
        <v>254</v>
      </c>
      <c r="BL258" s="147" t="str">
        <f t="shared" si="175"/>
        <v/>
      </c>
      <c r="BM258" t="str">
        <f t="shared" si="176"/>
        <v/>
      </c>
      <c r="BN258" s="25" t="str">
        <f t="shared" si="177"/>
        <v/>
      </c>
      <c r="BO258" t="str">
        <f t="shared" si="178"/>
        <v>tétrapentadihectocontagone</v>
      </c>
      <c r="BP258">
        <f t="shared" si="179"/>
        <v>1.4173228346456692</v>
      </c>
      <c r="BQ258" t="s">
        <v>989</v>
      </c>
      <c r="BR258" t="str">
        <f t="shared" si="180"/>
        <v>Polygone non régulier</v>
      </c>
      <c r="CF258" s="179" t="s">
        <v>982</v>
      </c>
      <c r="CG258" t="s">
        <v>982</v>
      </c>
      <c r="CH258" s="25" t="s">
        <v>982</v>
      </c>
      <c r="CI258" s="25"/>
      <c r="CJ258" s="147" t="s">
        <v>982</v>
      </c>
      <c r="CK258" t="s">
        <v>982</v>
      </c>
      <c r="DH258" s="157" t="s">
        <v>982</v>
      </c>
    </row>
    <row r="259" spans="25:112" ht="15.75" x14ac:dyDescent="0.25">
      <c r="Y259" s="15" t="s">
        <v>114</v>
      </c>
      <c r="Z259" t="str">
        <f t="shared" si="167"/>
        <v>×</v>
      </c>
      <c r="AA259">
        <f t="shared" si="194"/>
        <v>255</v>
      </c>
      <c r="AB259">
        <v>360</v>
      </c>
      <c r="AC259">
        <f t="shared" si="168"/>
        <v>1.411764705882353</v>
      </c>
      <c r="AD259">
        <f t="shared" si="181"/>
        <v>1</v>
      </c>
      <c r="AE259">
        <f t="shared" si="169"/>
        <v>0.41176470588235303</v>
      </c>
      <c r="AF259" t="str">
        <f t="shared" si="182"/>
        <v>0,4117647</v>
      </c>
      <c r="AG259">
        <f t="shared" si="170"/>
        <v>1.4117647</v>
      </c>
      <c r="AH259">
        <f t="shared" si="171"/>
        <v>1</v>
      </c>
      <c r="AI259">
        <f t="shared" si="172"/>
        <v>255</v>
      </c>
      <c r="AJ259" t="s">
        <v>866</v>
      </c>
      <c r="AK259" t="s">
        <v>875</v>
      </c>
      <c r="AL259" t="s">
        <v>875</v>
      </c>
      <c r="AM259" t="s">
        <v>981</v>
      </c>
      <c r="AN259" t="str">
        <f t="shared" si="190"/>
        <v>hecto</v>
      </c>
      <c r="AP259" t="s">
        <v>915</v>
      </c>
      <c r="AQ259" t="str">
        <f t="shared" si="195"/>
        <v>gone</v>
      </c>
      <c r="AV259" t="s">
        <v>915</v>
      </c>
      <c r="AW259" t="s">
        <v>978</v>
      </c>
      <c r="AX259" t="s">
        <v>875</v>
      </c>
      <c r="AZ259" t="str">
        <f t="shared" si="196"/>
        <v>gone</v>
      </c>
      <c r="BA259">
        <f t="shared" si="188"/>
        <v>255</v>
      </c>
      <c r="BB259" t="str">
        <f t="shared" si="191"/>
        <v>pentapentadihectocontagone</v>
      </c>
      <c r="BC259" t="s">
        <v>1097</v>
      </c>
      <c r="BE259">
        <f t="shared" si="183"/>
        <v>0</v>
      </c>
      <c r="BF259" t="str">
        <f t="shared" si="173"/>
        <v/>
      </c>
      <c r="BG259" t="str">
        <f t="shared" si="174"/>
        <v/>
      </c>
      <c r="BH259" t="str">
        <f t="shared" si="192"/>
        <v>pentapentadihectocontagone</v>
      </c>
      <c r="BI259" s="53" t="str">
        <f t="shared" si="166"/>
        <v xml:space="preserve">pentapentadihectocontagone ou </v>
      </c>
      <c r="BJ259" s="150">
        <f t="shared" si="184"/>
        <v>0</v>
      </c>
      <c r="BK259" s="146">
        <f t="shared" si="185"/>
        <v>255</v>
      </c>
      <c r="BL259" s="147" t="str">
        <f t="shared" si="175"/>
        <v/>
      </c>
      <c r="BM259" t="str">
        <f t="shared" si="176"/>
        <v/>
      </c>
      <c r="BN259" s="25" t="str">
        <f t="shared" si="177"/>
        <v/>
      </c>
      <c r="BO259" t="str">
        <f t="shared" si="178"/>
        <v>pentapentadihectocontagone</v>
      </c>
      <c r="BP259">
        <f t="shared" si="179"/>
        <v>1.411764705882353</v>
      </c>
      <c r="BQ259" t="s">
        <v>989</v>
      </c>
      <c r="BR259" t="str">
        <f t="shared" si="180"/>
        <v>Polygone non régulier</v>
      </c>
      <c r="CF259" s="179" t="s">
        <v>982</v>
      </c>
      <c r="CG259" t="s">
        <v>982</v>
      </c>
      <c r="CH259" s="25" t="s">
        <v>982</v>
      </c>
      <c r="CI259" s="25"/>
      <c r="CJ259" s="147" t="s">
        <v>982</v>
      </c>
      <c r="CK259" t="s">
        <v>982</v>
      </c>
      <c r="DH259" s="157" t="s">
        <v>982</v>
      </c>
    </row>
    <row r="260" spans="25:112" ht="15.75" x14ac:dyDescent="0.25">
      <c r="Y260" s="15" t="s">
        <v>114</v>
      </c>
      <c r="Z260" t="str">
        <f t="shared" si="167"/>
        <v/>
      </c>
      <c r="AA260">
        <f t="shared" si="194"/>
        <v>256</v>
      </c>
      <c r="AB260">
        <v>360</v>
      </c>
      <c r="AC260">
        <f t="shared" si="168"/>
        <v>1.40625</v>
      </c>
      <c r="AD260">
        <f t="shared" si="181"/>
        <v>1</v>
      </c>
      <c r="AE260">
        <f t="shared" si="169"/>
        <v>0.40625</v>
      </c>
      <c r="AF260" t="str">
        <f t="shared" si="182"/>
        <v>0,40625</v>
      </c>
      <c r="AG260">
        <f t="shared" si="170"/>
        <v>1.40625</v>
      </c>
      <c r="AH260">
        <f t="shared" si="171"/>
        <v>0</v>
      </c>
      <c r="AI260">
        <f t="shared" si="172"/>
        <v>256</v>
      </c>
      <c r="AJ260" t="s">
        <v>866</v>
      </c>
      <c r="AK260" t="s">
        <v>877</v>
      </c>
      <c r="AL260" t="s">
        <v>875</v>
      </c>
      <c r="AM260" t="s">
        <v>981</v>
      </c>
      <c r="AN260" t="str">
        <f t="shared" si="190"/>
        <v>hecto</v>
      </c>
      <c r="AP260" t="s">
        <v>915</v>
      </c>
      <c r="AQ260" t="str">
        <f t="shared" si="195"/>
        <v>gone</v>
      </c>
      <c r="AV260" t="s">
        <v>915</v>
      </c>
      <c r="AW260" t="s">
        <v>978</v>
      </c>
      <c r="AX260" t="s">
        <v>877</v>
      </c>
      <c r="AZ260" t="str">
        <f t="shared" si="196"/>
        <v>gone</v>
      </c>
      <c r="BA260">
        <f t="shared" si="188"/>
        <v>256</v>
      </c>
      <c r="BB260" t="str">
        <f t="shared" si="191"/>
        <v>hexapentadihectocontagone</v>
      </c>
      <c r="BC260" t="s">
        <v>1097</v>
      </c>
      <c r="BE260">
        <f t="shared" si="183"/>
        <v>0</v>
      </c>
      <c r="BF260" t="str">
        <f t="shared" si="173"/>
        <v>x</v>
      </c>
      <c r="BG260">
        <f t="shared" si="174"/>
        <v>256</v>
      </c>
      <c r="BH260" t="str">
        <f t="shared" si="192"/>
        <v>hexapentadihectocontagone</v>
      </c>
      <c r="BI260" s="53" t="str">
        <f t="shared" ref="BI260:BI323" si="197">BB260&amp;BC260&amp;BD260</f>
        <v xml:space="preserve">hexapentadihectocontagone ou </v>
      </c>
      <c r="BJ260" s="150">
        <f t="shared" si="184"/>
        <v>0</v>
      </c>
      <c r="BK260" s="146">
        <f t="shared" si="185"/>
        <v>256</v>
      </c>
      <c r="BL260" s="147">
        <f t="shared" si="175"/>
        <v>256</v>
      </c>
      <c r="BM260" t="str">
        <f t="shared" si="176"/>
        <v>hexapentadihectocontagone</v>
      </c>
      <c r="BN260" s="25">
        <f t="shared" si="177"/>
        <v>1.40625</v>
      </c>
      <c r="BO260" t="str">
        <f t="shared" si="178"/>
        <v/>
      </c>
      <c r="BP260" t="str">
        <f t="shared" si="179"/>
        <v/>
      </c>
      <c r="BQ260" t="s">
        <v>989</v>
      </c>
      <c r="BR260" t="str">
        <f t="shared" si="180"/>
        <v>hexapentadihectocontagone</v>
      </c>
      <c r="CF260" s="179" t="s">
        <v>982</v>
      </c>
      <c r="CG260" t="s">
        <v>982</v>
      </c>
      <c r="CH260" s="25" t="s">
        <v>982</v>
      </c>
      <c r="CI260" s="25"/>
      <c r="CJ260" s="147" t="s">
        <v>982</v>
      </c>
      <c r="CK260" t="s">
        <v>982</v>
      </c>
      <c r="DH260" s="157" t="s">
        <v>982</v>
      </c>
    </row>
    <row r="261" spans="25:112" ht="15.75" x14ac:dyDescent="0.25">
      <c r="Y261" s="15" t="s">
        <v>114</v>
      </c>
      <c r="Z261" t="str">
        <f t="shared" ref="Z261:Z324" si="198">IF(AH261=1,Y261,"")</f>
        <v>×</v>
      </c>
      <c r="AA261">
        <f t="shared" si="194"/>
        <v>257</v>
      </c>
      <c r="AB261">
        <v>360</v>
      </c>
      <c r="AC261">
        <f t="shared" ref="AC261:AC324" si="199">AB261/AA261</f>
        <v>1.4007782101167314</v>
      </c>
      <c r="AD261">
        <f t="shared" si="181"/>
        <v>1</v>
      </c>
      <c r="AE261">
        <f t="shared" ref="AE261:AE324" si="200">AC261-AD261</f>
        <v>0.40077821011673143</v>
      </c>
      <c r="AF261" t="str">
        <f t="shared" si="182"/>
        <v>0,4007782</v>
      </c>
      <c r="AG261">
        <f t="shared" ref="AG261:AG324" si="201">AD261+AF261</f>
        <v>1.4007782</v>
      </c>
      <c r="AH261">
        <f t="shared" ref="AH261:AH324" si="202">IF(AG261=AC261,0,1)</f>
        <v>1</v>
      </c>
      <c r="AI261">
        <f t="shared" ref="AI261:AI324" si="203">AA261</f>
        <v>257</v>
      </c>
      <c r="AJ261" t="s">
        <v>866</v>
      </c>
      <c r="AK261" t="s">
        <v>879</v>
      </c>
      <c r="AL261" t="s">
        <v>875</v>
      </c>
      <c r="AM261" t="s">
        <v>981</v>
      </c>
      <c r="AN261" t="str">
        <f t="shared" si="190"/>
        <v>hecto</v>
      </c>
      <c r="AP261" t="s">
        <v>915</v>
      </c>
      <c r="AQ261" t="str">
        <f t="shared" si="195"/>
        <v>gone</v>
      </c>
      <c r="AV261" t="s">
        <v>915</v>
      </c>
      <c r="AW261" t="s">
        <v>978</v>
      </c>
      <c r="AX261" t="s">
        <v>879</v>
      </c>
      <c r="AZ261" t="str">
        <f t="shared" si="196"/>
        <v>gone</v>
      </c>
      <c r="BA261">
        <f t="shared" si="188"/>
        <v>257</v>
      </c>
      <c r="BB261" t="str">
        <f t="shared" si="191"/>
        <v>heptapentadihectocontagone</v>
      </c>
      <c r="BC261" t="s">
        <v>1097</v>
      </c>
      <c r="BE261">
        <f t="shared" si="183"/>
        <v>0</v>
      </c>
      <c r="BF261" t="str">
        <f t="shared" ref="BF261:BF324" si="204">IF(AH261=0,"x","")</f>
        <v/>
      </c>
      <c r="BG261" t="str">
        <f t="shared" ref="BG261:BG324" si="205">IF(AH261=0,AA261,"")</f>
        <v/>
      </c>
      <c r="BH261" t="str">
        <f t="shared" si="192"/>
        <v>heptapentadihectocontagone</v>
      </c>
      <c r="BI261" s="53" t="str">
        <f t="shared" si="197"/>
        <v xml:space="preserve">heptapentadihectocontagone ou </v>
      </c>
      <c r="BJ261" s="150">
        <f t="shared" si="184"/>
        <v>0</v>
      </c>
      <c r="BK261" s="146">
        <f t="shared" si="185"/>
        <v>257</v>
      </c>
      <c r="BL261" s="147" t="str">
        <f t="shared" ref="BL261:BL324" si="206">IF(AH261=0,AI261,"")</f>
        <v/>
      </c>
      <c r="BM261" t="str">
        <f t="shared" ref="BM261:BM324" si="207">IF(AH261=0,BH261,"")</f>
        <v/>
      </c>
      <c r="BN261" s="25" t="str">
        <f t="shared" ref="BN261:BN324" si="208">IF(AH261=0,AC261,"")</f>
        <v/>
      </c>
      <c r="BO261" t="str">
        <f t="shared" ref="BO261:BO324" si="209">IF(AH261=1,BH261,"")</f>
        <v>heptapentadihectocontagone</v>
      </c>
      <c r="BP261">
        <f t="shared" ref="BP261:BP324" si="210">IF(AH261=1,AC261,"")</f>
        <v>1.4007782101167314</v>
      </c>
      <c r="BQ261" t="s">
        <v>989</v>
      </c>
      <c r="BR261" t="str">
        <f t="shared" ref="BR261:BR324" si="211">IF(AH261=1,BQ261,BM261)</f>
        <v>Polygone non régulier</v>
      </c>
      <c r="CF261" s="179" t="s">
        <v>982</v>
      </c>
      <c r="CG261" t="s">
        <v>982</v>
      </c>
      <c r="CH261" s="25" t="s">
        <v>982</v>
      </c>
      <c r="CI261" s="25"/>
      <c r="CJ261" s="147" t="s">
        <v>982</v>
      </c>
      <c r="CK261" t="s">
        <v>982</v>
      </c>
      <c r="DH261" s="157" t="s">
        <v>982</v>
      </c>
    </row>
    <row r="262" spans="25:112" ht="15.75" x14ac:dyDescent="0.25">
      <c r="Y262" s="15" t="s">
        <v>114</v>
      </c>
      <c r="Z262" t="str">
        <f t="shared" si="198"/>
        <v>×</v>
      </c>
      <c r="AA262">
        <f t="shared" si="194"/>
        <v>258</v>
      </c>
      <c r="AB262">
        <v>360</v>
      </c>
      <c r="AC262">
        <f t="shared" si="199"/>
        <v>1.3953488372093024</v>
      </c>
      <c r="AD262">
        <f t="shared" ref="AD262:AD325" si="212">INT(AC262)</f>
        <v>1</v>
      </c>
      <c r="AE262">
        <f t="shared" si="200"/>
        <v>0.39534883720930236</v>
      </c>
      <c r="AF262" t="str">
        <f t="shared" ref="AF262:AF325" si="213">MID(AE262,1,9)</f>
        <v>0,3953488</v>
      </c>
      <c r="AG262">
        <f t="shared" si="201"/>
        <v>1.3953488000000001</v>
      </c>
      <c r="AH262">
        <f t="shared" si="202"/>
        <v>1</v>
      </c>
      <c r="AI262">
        <f t="shared" si="203"/>
        <v>258</v>
      </c>
      <c r="AJ262" t="s">
        <v>866</v>
      </c>
      <c r="AK262" t="s">
        <v>898</v>
      </c>
      <c r="AL262" t="s">
        <v>875</v>
      </c>
      <c r="AM262" t="s">
        <v>981</v>
      </c>
      <c r="AN262" t="str">
        <f t="shared" si="190"/>
        <v>hecto</v>
      </c>
      <c r="AP262" t="s">
        <v>915</v>
      </c>
      <c r="AQ262" t="str">
        <f t="shared" si="195"/>
        <v>gone</v>
      </c>
      <c r="AV262" t="s">
        <v>915</v>
      </c>
      <c r="AW262" t="s">
        <v>978</v>
      </c>
      <c r="AX262" t="s">
        <v>898</v>
      </c>
      <c r="AZ262" t="str">
        <f t="shared" si="196"/>
        <v>gone</v>
      </c>
      <c r="BA262">
        <f t="shared" si="188"/>
        <v>258</v>
      </c>
      <c r="BB262" t="str">
        <f t="shared" si="191"/>
        <v>octapentadihectocontagone</v>
      </c>
      <c r="BC262" t="s">
        <v>1097</v>
      </c>
      <c r="BE262">
        <f t="shared" ref="BE262:BE325" si="214">CC260</f>
        <v>0</v>
      </c>
      <c r="BF262" t="str">
        <f t="shared" si="204"/>
        <v/>
      </c>
      <c r="BG262" t="str">
        <f t="shared" si="205"/>
        <v/>
      </c>
      <c r="BH262" t="str">
        <f t="shared" si="192"/>
        <v>octapentadihectocontagone</v>
      </c>
      <c r="BI262" s="53" t="str">
        <f t="shared" si="197"/>
        <v xml:space="preserve">octapentadihectocontagone ou </v>
      </c>
      <c r="BJ262" s="150">
        <f t="shared" ref="BJ262:BJ325" si="215">CC262</f>
        <v>0</v>
      </c>
      <c r="BK262" s="146">
        <f t="shared" si="185"/>
        <v>258</v>
      </c>
      <c r="BL262" s="147" t="str">
        <f t="shared" si="206"/>
        <v/>
      </c>
      <c r="BM262" t="str">
        <f t="shared" si="207"/>
        <v/>
      </c>
      <c r="BN262" s="25" t="str">
        <f t="shared" si="208"/>
        <v/>
      </c>
      <c r="BO262" t="str">
        <f t="shared" si="209"/>
        <v>octapentadihectocontagone</v>
      </c>
      <c r="BP262">
        <f t="shared" si="210"/>
        <v>1.3953488372093024</v>
      </c>
      <c r="BQ262" t="s">
        <v>989</v>
      </c>
      <c r="BR262" t="str">
        <f t="shared" si="211"/>
        <v>Polygone non régulier</v>
      </c>
      <c r="CF262" s="179" t="s">
        <v>982</v>
      </c>
      <c r="CG262" t="s">
        <v>982</v>
      </c>
      <c r="CH262" s="25" t="s">
        <v>982</v>
      </c>
      <c r="CI262" s="25"/>
      <c r="CJ262" s="147" t="s">
        <v>982</v>
      </c>
      <c r="CK262" t="s">
        <v>982</v>
      </c>
      <c r="DH262" s="157" t="s">
        <v>982</v>
      </c>
    </row>
    <row r="263" spans="25:112" ht="15.75" x14ac:dyDescent="0.25">
      <c r="Y263" s="15" t="s">
        <v>114</v>
      </c>
      <c r="Z263" t="str">
        <f t="shared" si="198"/>
        <v>×</v>
      </c>
      <c r="AA263">
        <f t="shared" si="194"/>
        <v>259</v>
      </c>
      <c r="AB263">
        <v>360</v>
      </c>
      <c r="AC263">
        <f t="shared" si="199"/>
        <v>1.3899613899613901</v>
      </c>
      <c r="AD263">
        <f t="shared" si="212"/>
        <v>1</v>
      </c>
      <c r="AE263">
        <f t="shared" si="200"/>
        <v>0.38996138996139007</v>
      </c>
      <c r="AF263" t="str">
        <f t="shared" si="213"/>
        <v>0,3899613</v>
      </c>
      <c r="AG263">
        <f t="shared" si="201"/>
        <v>1.3899613</v>
      </c>
      <c r="AH263">
        <f t="shared" si="202"/>
        <v>1</v>
      </c>
      <c r="AI263">
        <f t="shared" si="203"/>
        <v>259</v>
      </c>
      <c r="AJ263" t="s">
        <v>866</v>
      </c>
      <c r="AK263" t="s">
        <v>883</v>
      </c>
      <c r="AL263" t="s">
        <v>875</v>
      </c>
      <c r="AM263" t="s">
        <v>981</v>
      </c>
      <c r="AN263" t="str">
        <f t="shared" si="190"/>
        <v>hecto</v>
      </c>
      <c r="AP263" t="s">
        <v>915</v>
      </c>
      <c r="AQ263" t="str">
        <f t="shared" si="195"/>
        <v>gone</v>
      </c>
      <c r="AV263" t="s">
        <v>915</v>
      </c>
      <c r="AW263" t="s">
        <v>978</v>
      </c>
      <c r="AX263" t="s">
        <v>883</v>
      </c>
      <c r="AZ263" t="str">
        <f t="shared" si="196"/>
        <v>gone</v>
      </c>
      <c r="BA263">
        <f t="shared" si="188"/>
        <v>259</v>
      </c>
      <c r="BB263" t="str">
        <f t="shared" si="191"/>
        <v>ennéapentadihectocontagone</v>
      </c>
      <c r="BC263" t="s">
        <v>1097</v>
      </c>
      <c r="BE263">
        <f t="shared" si="214"/>
        <v>0</v>
      </c>
      <c r="BF263" t="str">
        <f t="shared" si="204"/>
        <v/>
      </c>
      <c r="BG263" t="str">
        <f t="shared" si="205"/>
        <v/>
      </c>
      <c r="BH263" t="str">
        <f t="shared" si="192"/>
        <v>ennéapentadihectocontagone</v>
      </c>
      <c r="BI263" s="53" t="str">
        <f t="shared" si="197"/>
        <v xml:space="preserve">ennéapentadihectocontagone ou </v>
      </c>
      <c r="BJ263" s="150">
        <f t="shared" si="215"/>
        <v>0</v>
      </c>
      <c r="BK263" s="146">
        <f t="shared" ref="BK263:BK326" si="216">BK262+1</f>
        <v>259</v>
      </c>
      <c r="BL263" s="147" t="str">
        <f t="shared" si="206"/>
        <v/>
      </c>
      <c r="BM263" t="str">
        <f t="shared" si="207"/>
        <v/>
      </c>
      <c r="BN263" s="25" t="str">
        <f t="shared" si="208"/>
        <v/>
      </c>
      <c r="BO263" t="str">
        <f t="shared" si="209"/>
        <v>ennéapentadihectocontagone</v>
      </c>
      <c r="BP263">
        <f t="shared" si="210"/>
        <v>1.3899613899613901</v>
      </c>
      <c r="BQ263" t="s">
        <v>989</v>
      </c>
      <c r="BR263" t="str">
        <f t="shared" si="211"/>
        <v>Polygone non régulier</v>
      </c>
      <c r="CF263" s="179" t="s">
        <v>982</v>
      </c>
      <c r="CG263" t="s">
        <v>982</v>
      </c>
      <c r="CH263" s="25" t="s">
        <v>982</v>
      </c>
      <c r="CI263" s="25"/>
      <c r="CJ263" s="147" t="s">
        <v>982</v>
      </c>
      <c r="CK263" t="s">
        <v>982</v>
      </c>
      <c r="DH263" s="157" t="s">
        <v>982</v>
      </c>
    </row>
    <row r="264" spans="25:112" ht="15.75" x14ac:dyDescent="0.25">
      <c r="Y264" s="15" t="s">
        <v>114</v>
      </c>
      <c r="Z264" t="str">
        <f t="shared" si="198"/>
        <v>×</v>
      </c>
      <c r="AA264">
        <f t="shared" si="194"/>
        <v>260</v>
      </c>
      <c r="AB264">
        <v>360</v>
      </c>
      <c r="AC264">
        <f t="shared" si="199"/>
        <v>1.3846153846153846</v>
      </c>
      <c r="AD264">
        <f t="shared" si="212"/>
        <v>1</v>
      </c>
      <c r="AE264">
        <f t="shared" si="200"/>
        <v>0.38461538461538458</v>
      </c>
      <c r="AF264" t="str">
        <f t="shared" si="213"/>
        <v>0,3846153</v>
      </c>
      <c r="AG264">
        <f t="shared" si="201"/>
        <v>1.3846153000000001</v>
      </c>
      <c r="AH264">
        <f t="shared" si="202"/>
        <v>1</v>
      </c>
      <c r="AI264">
        <f t="shared" si="203"/>
        <v>260</v>
      </c>
      <c r="AJ264" t="s">
        <v>866</v>
      </c>
      <c r="AL264" t="s">
        <v>877</v>
      </c>
      <c r="AM264" t="s">
        <v>981</v>
      </c>
      <c r="AN264" t="str">
        <f t="shared" si="190"/>
        <v>hecto</v>
      </c>
      <c r="AP264" t="s">
        <v>915</v>
      </c>
      <c r="AQ264" t="str">
        <f t="shared" si="195"/>
        <v>gone</v>
      </c>
      <c r="AV264" t="s">
        <v>915</v>
      </c>
      <c r="AW264" t="s">
        <v>978</v>
      </c>
      <c r="AZ264" t="str">
        <f t="shared" si="196"/>
        <v>gone</v>
      </c>
      <c r="BA264">
        <f t="shared" si="188"/>
        <v>260</v>
      </c>
      <c r="BB264" t="str">
        <f t="shared" si="191"/>
        <v>hexadihectocontagone</v>
      </c>
      <c r="BC264" t="s">
        <v>1097</v>
      </c>
      <c r="BE264">
        <f t="shared" si="214"/>
        <v>0</v>
      </c>
      <c r="BF264" t="str">
        <f t="shared" si="204"/>
        <v/>
      </c>
      <c r="BG264" t="str">
        <f t="shared" si="205"/>
        <v/>
      </c>
      <c r="BH264" t="str">
        <f t="shared" si="192"/>
        <v>hexadihectocontagone</v>
      </c>
      <c r="BI264" s="53" t="str">
        <f t="shared" si="197"/>
        <v xml:space="preserve">hexadihectocontagone ou </v>
      </c>
      <c r="BJ264" s="150">
        <f t="shared" si="215"/>
        <v>0</v>
      </c>
      <c r="BK264" s="146">
        <f t="shared" si="216"/>
        <v>260</v>
      </c>
      <c r="BL264" s="147" t="str">
        <f t="shared" si="206"/>
        <v/>
      </c>
      <c r="BM264" t="str">
        <f t="shared" si="207"/>
        <v/>
      </c>
      <c r="BN264" s="25" t="str">
        <f t="shared" si="208"/>
        <v/>
      </c>
      <c r="BO264" t="str">
        <f t="shared" si="209"/>
        <v>hexadihectocontagone</v>
      </c>
      <c r="BP264">
        <f t="shared" si="210"/>
        <v>1.3846153846153846</v>
      </c>
      <c r="BQ264" t="s">
        <v>989</v>
      </c>
      <c r="BR264" t="str">
        <f t="shared" si="211"/>
        <v>Polygone non régulier</v>
      </c>
      <c r="CF264" s="179" t="s">
        <v>982</v>
      </c>
      <c r="CG264" t="s">
        <v>982</v>
      </c>
      <c r="CH264" s="25" t="s">
        <v>982</v>
      </c>
      <c r="CI264" s="25"/>
      <c r="CJ264" s="147" t="s">
        <v>982</v>
      </c>
      <c r="CK264" t="s">
        <v>982</v>
      </c>
      <c r="DH264" s="157" t="s">
        <v>982</v>
      </c>
    </row>
    <row r="265" spans="25:112" ht="15.75" x14ac:dyDescent="0.25">
      <c r="Y265" s="15" t="s">
        <v>114</v>
      </c>
      <c r="Z265" t="str">
        <f t="shared" si="198"/>
        <v>×</v>
      </c>
      <c r="AA265">
        <f t="shared" si="194"/>
        <v>261</v>
      </c>
      <c r="AB265">
        <v>360</v>
      </c>
      <c r="AC265">
        <f t="shared" si="199"/>
        <v>1.3793103448275863</v>
      </c>
      <c r="AD265">
        <f t="shared" si="212"/>
        <v>1</v>
      </c>
      <c r="AE265">
        <f t="shared" si="200"/>
        <v>0.3793103448275863</v>
      </c>
      <c r="AF265" t="str">
        <f t="shared" si="213"/>
        <v>0,3793103</v>
      </c>
      <c r="AG265">
        <f t="shared" si="201"/>
        <v>1.3793103</v>
      </c>
      <c r="AH265">
        <f t="shared" si="202"/>
        <v>1</v>
      </c>
      <c r="AI265">
        <f t="shared" si="203"/>
        <v>261</v>
      </c>
      <c r="AJ265" t="s">
        <v>866</v>
      </c>
      <c r="AK265" t="s">
        <v>888</v>
      </c>
      <c r="AL265" t="s">
        <v>877</v>
      </c>
      <c r="AM265" t="s">
        <v>981</v>
      </c>
      <c r="AN265" t="str">
        <f t="shared" si="190"/>
        <v>hecto</v>
      </c>
      <c r="AP265" t="s">
        <v>915</v>
      </c>
      <c r="AQ265" t="str">
        <f t="shared" si="195"/>
        <v>gone</v>
      </c>
      <c r="AV265" t="s">
        <v>915</v>
      </c>
      <c r="AW265" t="s">
        <v>978</v>
      </c>
      <c r="AX265" t="s">
        <v>888</v>
      </c>
      <c r="AZ265" t="str">
        <f t="shared" si="196"/>
        <v>gone</v>
      </c>
      <c r="BA265">
        <f t="shared" si="188"/>
        <v>261</v>
      </c>
      <c r="BB265" t="str">
        <f t="shared" si="191"/>
        <v>henhexadihectocontagone</v>
      </c>
      <c r="BC265" t="s">
        <v>1097</v>
      </c>
      <c r="BE265">
        <f t="shared" si="214"/>
        <v>0</v>
      </c>
      <c r="BF265" t="str">
        <f t="shared" si="204"/>
        <v/>
      </c>
      <c r="BG265" t="str">
        <f t="shared" si="205"/>
        <v/>
      </c>
      <c r="BH265" t="str">
        <f t="shared" si="192"/>
        <v>henhexadihectocontagone</v>
      </c>
      <c r="BI265" s="53" t="str">
        <f t="shared" si="197"/>
        <v xml:space="preserve">henhexadihectocontagone ou </v>
      </c>
      <c r="BJ265" s="150">
        <f t="shared" si="215"/>
        <v>0</v>
      </c>
      <c r="BK265" s="146">
        <f t="shared" si="216"/>
        <v>261</v>
      </c>
      <c r="BL265" s="147" t="str">
        <f t="shared" si="206"/>
        <v/>
      </c>
      <c r="BM265" t="str">
        <f t="shared" si="207"/>
        <v/>
      </c>
      <c r="BN265" s="25" t="str">
        <f t="shared" si="208"/>
        <v/>
      </c>
      <c r="BO265" t="str">
        <f t="shared" si="209"/>
        <v>henhexadihectocontagone</v>
      </c>
      <c r="BP265">
        <f t="shared" si="210"/>
        <v>1.3793103448275863</v>
      </c>
      <c r="BQ265" t="s">
        <v>989</v>
      </c>
      <c r="BR265" t="str">
        <f t="shared" si="211"/>
        <v>Polygone non régulier</v>
      </c>
      <c r="CF265" s="179" t="s">
        <v>982</v>
      </c>
      <c r="CG265" t="s">
        <v>982</v>
      </c>
      <c r="CH265" s="25" t="s">
        <v>982</v>
      </c>
      <c r="CI265" s="25"/>
      <c r="CJ265" s="147" t="s">
        <v>982</v>
      </c>
      <c r="CK265" t="s">
        <v>982</v>
      </c>
      <c r="DH265" s="157" t="s">
        <v>982</v>
      </c>
    </row>
    <row r="266" spans="25:112" ht="15.75" x14ac:dyDescent="0.25">
      <c r="Y266" s="15" t="s">
        <v>114</v>
      </c>
      <c r="Z266" t="str">
        <f t="shared" si="198"/>
        <v>×</v>
      </c>
      <c r="AA266">
        <f t="shared" si="194"/>
        <v>262</v>
      </c>
      <c r="AB266">
        <v>360</v>
      </c>
      <c r="AC266">
        <f t="shared" si="199"/>
        <v>1.3740458015267176</v>
      </c>
      <c r="AD266">
        <f t="shared" si="212"/>
        <v>1</v>
      </c>
      <c r="AE266">
        <f t="shared" si="200"/>
        <v>0.37404580152671763</v>
      </c>
      <c r="AF266" t="str">
        <f t="shared" si="213"/>
        <v>0,3740458</v>
      </c>
      <c r="AG266">
        <f t="shared" si="201"/>
        <v>1.3740458</v>
      </c>
      <c r="AH266">
        <f t="shared" si="202"/>
        <v>1</v>
      </c>
      <c r="AI266">
        <f t="shared" si="203"/>
        <v>262</v>
      </c>
      <c r="AJ266" t="s">
        <v>866</v>
      </c>
      <c r="AK266" t="s">
        <v>890</v>
      </c>
      <c r="AL266" t="s">
        <v>877</v>
      </c>
      <c r="AM266" t="s">
        <v>981</v>
      </c>
      <c r="AN266" t="str">
        <f t="shared" si="190"/>
        <v>hecto</v>
      </c>
      <c r="AP266" t="s">
        <v>915</v>
      </c>
      <c r="AQ266" t="str">
        <f t="shared" si="195"/>
        <v>gone</v>
      </c>
      <c r="AV266" t="s">
        <v>915</v>
      </c>
      <c r="AW266" t="s">
        <v>978</v>
      </c>
      <c r="AX266" t="s">
        <v>890</v>
      </c>
      <c r="AZ266" t="str">
        <f t="shared" si="196"/>
        <v>gone</v>
      </c>
      <c r="BA266">
        <f t="shared" si="188"/>
        <v>262</v>
      </c>
      <c r="BB266" t="str">
        <f t="shared" si="191"/>
        <v>dohexadihectocontagone</v>
      </c>
      <c r="BC266" t="s">
        <v>1097</v>
      </c>
      <c r="BE266">
        <f t="shared" si="214"/>
        <v>0</v>
      </c>
      <c r="BF266" t="str">
        <f t="shared" si="204"/>
        <v/>
      </c>
      <c r="BG266" t="str">
        <f t="shared" si="205"/>
        <v/>
      </c>
      <c r="BH266" t="str">
        <f t="shared" si="192"/>
        <v>dohexadihectocontagone</v>
      </c>
      <c r="BI266" s="53" t="str">
        <f t="shared" si="197"/>
        <v xml:space="preserve">dohexadihectocontagone ou </v>
      </c>
      <c r="BJ266" s="150">
        <f t="shared" si="215"/>
        <v>0</v>
      </c>
      <c r="BK266" s="146">
        <f t="shared" si="216"/>
        <v>262</v>
      </c>
      <c r="BL266" s="147" t="str">
        <f t="shared" si="206"/>
        <v/>
      </c>
      <c r="BM266" t="str">
        <f t="shared" si="207"/>
        <v/>
      </c>
      <c r="BN266" s="25" t="str">
        <f t="shared" si="208"/>
        <v/>
      </c>
      <c r="BO266" t="str">
        <f t="shared" si="209"/>
        <v>dohexadihectocontagone</v>
      </c>
      <c r="BP266">
        <f t="shared" si="210"/>
        <v>1.3740458015267176</v>
      </c>
      <c r="BQ266" t="s">
        <v>989</v>
      </c>
      <c r="BR266" t="str">
        <f t="shared" si="211"/>
        <v>Polygone non régulier</v>
      </c>
      <c r="CF266" s="179" t="s">
        <v>982</v>
      </c>
      <c r="CG266" t="s">
        <v>982</v>
      </c>
      <c r="CH266" s="25" t="s">
        <v>982</v>
      </c>
      <c r="CI266" s="25"/>
      <c r="CJ266" s="147" t="s">
        <v>982</v>
      </c>
      <c r="CK266" t="s">
        <v>982</v>
      </c>
      <c r="DH266" s="157" t="s">
        <v>982</v>
      </c>
    </row>
    <row r="267" spans="25:112" ht="15.75" x14ac:dyDescent="0.25">
      <c r="Y267" s="15" t="s">
        <v>114</v>
      </c>
      <c r="Z267" t="str">
        <f t="shared" si="198"/>
        <v>×</v>
      </c>
      <c r="AA267">
        <f t="shared" si="194"/>
        <v>263</v>
      </c>
      <c r="AB267">
        <v>360</v>
      </c>
      <c r="AC267">
        <f t="shared" si="199"/>
        <v>1.3688212927756653</v>
      </c>
      <c r="AD267">
        <f t="shared" si="212"/>
        <v>1</v>
      </c>
      <c r="AE267">
        <f t="shared" si="200"/>
        <v>0.36882129277566533</v>
      </c>
      <c r="AF267" t="str">
        <f t="shared" si="213"/>
        <v>0,3688212</v>
      </c>
      <c r="AG267">
        <f t="shared" si="201"/>
        <v>1.3688212</v>
      </c>
      <c r="AH267">
        <f t="shared" si="202"/>
        <v>1</v>
      </c>
      <c r="AI267">
        <f t="shared" si="203"/>
        <v>263</v>
      </c>
      <c r="AJ267" t="s">
        <v>866</v>
      </c>
      <c r="AK267" t="s">
        <v>869</v>
      </c>
      <c r="AL267" t="s">
        <v>877</v>
      </c>
      <c r="AM267" t="s">
        <v>981</v>
      </c>
      <c r="AN267" t="str">
        <f t="shared" si="190"/>
        <v>hecto</v>
      </c>
      <c r="AP267" t="s">
        <v>915</v>
      </c>
      <c r="AQ267" t="str">
        <f t="shared" si="195"/>
        <v>gone</v>
      </c>
      <c r="AV267" t="s">
        <v>915</v>
      </c>
      <c r="AW267" t="s">
        <v>978</v>
      </c>
      <c r="AX267" t="s">
        <v>869</v>
      </c>
      <c r="AZ267" t="str">
        <f t="shared" si="196"/>
        <v>gone</v>
      </c>
      <c r="BA267">
        <f t="shared" si="188"/>
        <v>263</v>
      </c>
      <c r="BB267" t="str">
        <f t="shared" si="191"/>
        <v>trihexadihectocontagone</v>
      </c>
      <c r="BC267" t="s">
        <v>1097</v>
      </c>
      <c r="BE267">
        <f t="shared" si="214"/>
        <v>0</v>
      </c>
      <c r="BF267" t="str">
        <f t="shared" si="204"/>
        <v/>
      </c>
      <c r="BG267" t="str">
        <f t="shared" si="205"/>
        <v/>
      </c>
      <c r="BH267" t="str">
        <f t="shared" si="192"/>
        <v>trihexadihectocontagone</v>
      </c>
      <c r="BI267" s="53" t="str">
        <f t="shared" si="197"/>
        <v xml:space="preserve">trihexadihectocontagone ou </v>
      </c>
      <c r="BJ267" s="150">
        <f t="shared" si="215"/>
        <v>0</v>
      </c>
      <c r="BK267" s="146">
        <f t="shared" si="216"/>
        <v>263</v>
      </c>
      <c r="BL267" s="147" t="str">
        <f t="shared" si="206"/>
        <v/>
      </c>
      <c r="BM267" t="str">
        <f t="shared" si="207"/>
        <v/>
      </c>
      <c r="BN267" s="25" t="str">
        <f t="shared" si="208"/>
        <v/>
      </c>
      <c r="BO267" t="str">
        <f t="shared" si="209"/>
        <v>trihexadihectocontagone</v>
      </c>
      <c r="BP267">
        <f t="shared" si="210"/>
        <v>1.3688212927756653</v>
      </c>
      <c r="BQ267" t="s">
        <v>989</v>
      </c>
      <c r="BR267" t="str">
        <f t="shared" si="211"/>
        <v>Polygone non régulier</v>
      </c>
      <c r="CF267" s="179" t="s">
        <v>982</v>
      </c>
      <c r="CG267" t="s">
        <v>982</v>
      </c>
      <c r="CH267" s="25" t="s">
        <v>982</v>
      </c>
      <c r="CI267" s="25"/>
      <c r="CJ267" s="147" t="s">
        <v>982</v>
      </c>
      <c r="CK267" t="s">
        <v>982</v>
      </c>
      <c r="DH267" s="157" t="s">
        <v>982</v>
      </c>
    </row>
    <row r="268" spans="25:112" ht="15.75" x14ac:dyDescent="0.25">
      <c r="Y268" s="15" t="s">
        <v>114</v>
      </c>
      <c r="Z268" t="str">
        <f t="shared" si="198"/>
        <v>×</v>
      </c>
      <c r="AA268">
        <f t="shared" si="194"/>
        <v>264</v>
      </c>
      <c r="AB268">
        <v>360</v>
      </c>
      <c r="AC268">
        <f t="shared" si="199"/>
        <v>1.3636363636363635</v>
      </c>
      <c r="AD268">
        <f t="shared" si="212"/>
        <v>1</v>
      </c>
      <c r="AE268">
        <f t="shared" si="200"/>
        <v>0.36363636363636354</v>
      </c>
      <c r="AF268" t="str">
        <f t="shared" si="213"/>
        <v>0,3636363</v>
      </c>
      <c r="AG268">
        <f t="shared" si="201"/>
        <v>1.3636363</v>
      </c>
      <c r="AH268">
        <f t="shared" si="202"/>
        <v>1</v>
      </c>
      <c r="AI268">
        <f t="shared" si="203"/>
        <v>264</v>
      </c>
      <c r="AJ268" t="s">
        <v>866</v>
      </c>
      <c r="AK268" t="s">
        <v>872</v>
      </c>
      <c r="AL268" t="s">
        <v>877</v>
      </c>
      <c r="AM268" t="s">
        <v>981</v>
      </c>
      <c r="AN268" t="str">
        <f t="shared" si="190"/>
        <v>hecto</v>
      </c>
      <c r="AP268" t="s">
        <v>915</v>
      </c>
      <c r="AQ268" t="str">
        <f t="shared" si="195"/>
        <v>gone</v>
      </c>
      <c r="AV268" t="s">
        <v>915</v>
      </c>
      <c r="AW268" t="s">
        <v>978</v>
      </c>
      <c r="AX268" t="s">
        <v>872</v>
      </c>
      <c r="AZ268" t="str">
        <f t="shared" si="196"/>
        <v>gone</v>
      </c>
      <c r="BA268">
        <f t="shared" si="188"/>
        <v>264</v>
      </c>
      <c r="BB268" t="str">
        <f t="shared" ref="BB268:BB299" si="217">AK268&amp;AL268&amp;AM268&amp;AN268&amp;AO268&amp;AP268&amp;AQ268</f>
        <v>tétrahexadihectocontagone</v>
      </c>
      <c r="BC268" t="s">
        <v>1097</v>
      </c>
      <c r="BE268">
        <f t="shared" si="214"/>
        <v>0</v>
      </c>
      <c r="BF268" t="str">
        <f t="shared" si="204"/>
        <v/>
      </c>
      <c r="BG268" t="str">
        <f t="shared" si="205"/>
        <v/>
      </c>
      <c r="BH268" t="str">
        <f t="shared" si="192"/>
        <v>tétrahexadihectocontagone</v>
      </c>
      <c r="BI268" s="53" t="str">
        <f t="shared" si="197"/>
        <v xml:space="preserve">tétrahexadihectocontagone ou </v>
      </c>
      <c r="BJ268" s="150">
        <f t="shared" si="215"/>
        <v>0</v>
      </c>
      <c r="BK268" s="146">
        <f t="shared" si="216"/>
        <v>264</v>
      </c>
      <c r="BL268" s="147" t="str">
        <f t="shared" si="206"/>
        <v/>
      </c>
      <c r="BM268" t="str">
        <f t="shared" si="207"/>
        <v/>
      </c>
      <c r="BN268" s="25" t="str">
        <f t="shared" si="208"/>
        <v/>
      </c>
      <c r="BO268" t="str">
        <f t="shared" si="209"/>
        <v>tétrahexadihectocontagone</v>
      </c>
      <c r="BP268">
        <f t="shared" si="210"/>
        <v>1.3636363636363635</v>
      </c>
      <c r="BQ268" t="s">
        <v>989</v>
      </c>
      <c r="BR268" t="str">
        <f t="shared" si="211"/>
        <v>Polygone non régulier</v>
      </c>
      <c r="CF268" s="179" t="s">
        <v>982</v>
      </c>
      <c r="CG268" t="s">
        <v>982</v>
      </c>
      <c r="CH268" s="25" t="s">
        <v>982</v>
      </c>
      <c r="CI268" s="25"/>
      <c r="CJ268" s="147" t="s">
        <v>982</v>
      </c>
      <c r="CK268" t="s">
        <v>982</v>
      </c>
      <c r="DH268" s="157" t="s">
        <v>982</v>
      </c>
    </row>
    <row r="269" spans="25:112" ht="15.75" x14ac:dyDescent="0.25">
      <c r="Y269" s="15" t="s">
        <v>114</v>
      </c>
      <c r="Z269" t="str">
        <f t="shared" si="198"/>
        <v>×</v>
      </c>
      <c r="AA269">
        <f t="shared" si="194"/>
        <v>265</v>
      </c>
      <c r="AB269">
        <v>360</v>
      </c>
      <c r="AC269">
        <f t="shared" si="199"/>
        <v>1.3584905660377358</v>
      </c>
      <c r="AD269">
        <f t="shared" si="212"/>
        <v>1</v>
      </c>
      <c r="AE269">
        <f t="shared" si="200"/>
        <v>0.35849056603773577</v>
      </c>
      <c r="AF269" t="str">
        <f t="shared" si="213"/>
        <v>0,3584905</v>
      </c>
      <c r="AG269">
        <f t="shared" si="201"/>
        <v>1.3584905</v>
      </c>
      <c r="AH269">
        <f t="shared" si="202"/>
        <v>1</v>
      </c>
      <c r="AI269">
        <f t="shared" si="203"/>
        <v>265</v>
      </c>
      <c r="AJ269" t="s">
        <v>866</v>
      </c>
      <c r="AK269" t="s">
        <v>875</v>
      </c>
      <c r="AL269" t="s">
        <v>877</v>
      </c>
      <c r="AM269" t="s">
        <v>981</v>
      </c>
      <c r="AN269" t="str">
        <f t="shared" si="190"/>
        <v>hecto</v>
      </c>
      <c r="AP269" t="s">
        <v>915</v>
      </c>
      <c r="AQ269" t="str">
        <f t="shared" si="195"/>
        <v>gone</v>
      </c>
      <c r="AV269" t="s">
        <v>915</v>
      </c>
      <c r="AW269" t="s">
        <v>978</v>
      </c>
      <c r="AX269" t="s">
        <v>875</v>
      </c>
      <c r="AZ269" t="str">
        <f t="shared" si="196"/>
        <v>gone</v>
      </c>
      <c r="BA269">
        <f t="shared" si="188"/>
        <v>265</v>
      </c>
      <c r="BB269" t="str">
        <f t="shared" si="217"/>
        <v>pentahexadihectocontagone</v>
      </c>
      <c r="BC269" t="s">
        <v>1097</v>
      </c>
      <c r="BE269">
        <f t="shared" si="214"/>
        <v>0</v>
      </c>
      <c r="BF269" t="str">
        <f t="shared" si="204"/>
        <v/>
      </c>
      <c r="BG269" t="str">
        <f t="shared" si="205"/>
        <v/>
      </c>
      <c r="BH269" t="str">
        <f t="shared" si="192"/>
        <v>pentahexadihectocontagone</v>
      </c>
      <c r="BI269" s="53" t="str">
        <f t="shared" si="197"/>
        <v xml:space="preserve">pentahexadihectocontagone ou </v>
      </c>
      <c r="BJ269" s="150">
        <f t="shared" si="215"/>
        <v>0</v>
      </c>
      <c r="BK269" s="146">
        <f t="shared" si="216"/>
        <v>265</v>
      </c>
      <c r="BL269" s="147" t="str">
        <f t="shared" si="206"/>
        <v/>
      </c>
      <c r="BM269" t="str">
        <f t="shared" si="207"/>
        <v/>
      </c>
      <c r="BN269" s="25" t="str">
        <f t="shared" si="208"/>
        <v/>
      </c>
      <c r="BO269" t="str">
        <f t="shared" si="209"/>
        <v>pentahexadihectocontagone</v>
      </c>
      <c r="BP269">
        <f t="shared" si="210"/>
        <v>1.3584905660377358</v>
      </c>
      <c r="BQ269" t="s">
        <v>989</v>
      </c>
      <c r="BR269" t="str">
        <f t="shared" si="211"/>
        <v>Polygone non régulier</v>
      </c>
      <c r="CF269" s="179" t="s">
        <v>982</v>
      </c>
      <c r="CG269" t="s">
        <v>982</v>
      </c>
      <c r="CH269" s="25" t="s">
        <v>982</v>
      </c>
      <c r="CI269" s="25"/>
      <c r="CJ269" s="147" t="s">
        <v>982</v>
      </c>
      <c r="CK269" t="s">
        <v>982</v>
      </c>
      <c r="DH269" s="157" t="s">
        <v>982</v>
      </c>
    </row>
    <row r="270" spans="25:112" ht="15.75" x14ac:dyDescent="0.25">
      <c r="Y270" s="15" t="s">
        <v>114</v>
      </c>
      <c r="Z270" t="str">
        <f t="shared" si="198"/>
        <v>×</v>
      </c>
      <c r="AA270">
        <f t="shared" si="194"/>
        <v>266</v>
      </c>
      <c r="AB270">
        <v>360</v>
      </c>
      <c r="AC270">
        <f t="shared" si="199"/>
        <v>1.3533834586466165</v>
      </c>
      <c r="AD270">
        <f t="shared" si="212"/>
        <v>1</v>
      </c>
      <c r="AE270">
        <f t="shared" si="200"/>
        <v>0.35338345864661647</v>
      </c>
      <c r="AF270" t="str">
        <f t="shared" si="213"/>
        <v>0,3533834</v>
      </c>
      <c r="AG270">
        <f t="shared" si="201"/>
        <v>1.3533834</v>
      </c>
      <c r="AH270">
        <f t="shared" si="202"/>
        <v>1</v>
      </c>
      <c r="AI270">
        <f t="shared" si="203"/>
        <v>266</v>
      </c>
      <c r="AJ270" t="s">
        <v>866</v>
      </c>
      <c r="AK270" t="s">
        <v>877</v>
      </c>
      <c r="AL270" t="s">
        <v>877</v>
      </c>
      <c r="AM270" t="s">
        <v>981</v>
      </c>
      <c r="AN270" t="str">
        <f t="shared" si="190"/>
        <v>hecto</v>
      </c>
      <c r="AP270" t="s">
        <v>915</v>
      </c>
      <c r="AQ270" t="str">
        <f t="shared" si="195"/>
        <v>gone</v>
      </c>
      <c r="AV270" t="s">
        <v>915</v>
      </c>
      <c r="AW270" t="s">
        <v>978</v>
      </c>
      <c r="AX270" t="s">
        <v>877</v>
      </c>
      <c r="AZ270" t="str">
        <f t="shared" si="196"/>
        <v>gone</v>
      </c>
      <c r="BA270">
        <f t="shared" si="188"/>
        <v>266</v>
      </c>
      <c r="BB270" t="str">
        <f t="shared" si="217"/>
        <v>hexahexadihectocontagone</v>
      </c>
      <c r="BC270" t="s">
        <v>1097</v>
      </c>
      <c r="BE270">
        <f t="shared" si="214"/>
        <v>0</v>
      </c>
      <c r="BF270" t="str">
        <f t="shared" si="204"/>
        <v/>
      </c>
      <c r="BG270" t="str">
        <f t="shared" si="205"/>
        <v/>
      </c>
      <c r="BH270" t="str">
        <f t="shared" si="192"/>
        <v>hexahexadihectocontagone</v>
      </c>
      <c r="BI270" s="53" t="str">
        <f t="shared" si="197"/>
        <v xml:space="preserve">hexahexadihectocontagone ou </v>
      </c>
      <c r="BJ270" s="150">
        <f t="shared" si="215"/>
        <v>0</v>
      </c>
      <c r="BK270" s="146">
        <f t="shared" si="216"/>
        <v>266</v>
      </c>
      <c r="BL270" s="147" t="str">
        <f t="shared" si="206"/>
        <v/>
      </c>
      <c r="BM270" t="str">
        <f t="shared" si="207"/>
        <v/>
      </c>
      <c r="BN270" s="25" t="str">
        <f t="shared" si="208"/>
        <v/>
      </c>
      <c r="BO270" t="str">
        <f t="shared" si="209"/>
        <v>hexahexadihectocontagone</v>
      </c>
      <c r="BP270">
        <f t="shared" si="210"/>
        <v>1.3533834586466165</v>
      </c>
      <c r="BQ270" t="s">
        <v>989</v>
      </c>
      <c r="BR270" t="str">
        <f t="shared" si="211"/>
        <v>Polygone non régulier</v>
      </c>
      <c r="CF270" s="179" t="s">
        <v>982</v>
      </c>
      <c r="CG270" t="s">
        <v>982</v>
      </c>
      <c r="CH270" s="25" t="s">
        <v>982</v>
      </c>
      <c r="CI270" s="25"/>
      <c r="CJ270" s="147" t="s">
        <v>982</v>
      </c>
      <c r="CK270" t="s">
        <v>982</v>
      </c>
      <c r="DH270" s="157" t="s">
        <v>982</v>
      </c>
    </row>
    <row r="271" spans="25:112" ht="15.75" x14ac:dyDescent="0.25">
      <c r="Y271" s="15" t="s">
        <v>114</v>
      </c>
      <c r="Z271" t="str">
        <f t="shared" si="198"/>
        <v>×</v>
      </c>
      <c r="AA271">
        <f t="shared" si="194"/>
        <v>267</v>
      </c>
      <c r="AB271">
        <v>360</v>
      </c>
      <c r="AC271">
        <f t="shared" si="199"/>
        <v>1.348314606741573</v>
      </c>
      <c r="AD271">
        <f t="shared" si="212"/>
        <v>1</v>
      </c>
      <c r="AE271">
        <f t="shared" si="200"/>
        <v>0.348314606741573</v>
      </c>
      <c r="AF271" t="str">
        <f t="shared" si="213"/>
        <v>0,3483146</v>
      </c>
      <c r="AG271">
        <f t="shared" si="201"/>
        <v>1.3483145999999999</v>
      </c>
      <c r="AH271">
        <f t="shared" si="202"/>
        <v>1</v>
      </c>
      <c r="AI271">
        <f t="shared" si="203"/>
        <v>267</v>
      </c>
      <c r="AJ271" t="s">
        <v>866</v>
      </c>
      <c r="AK271" t="s">
        <v>879</v>
      </c>
      <c r="AL271" t="s">
        <v>877</v>
      </c>
      <c r="AM271" t="s">
        <v>981</v>
      </c>
      <c r="AN271" t="str">
        <f t="shared" si="190"/>
        <v>hecto</v>
      </c>
      <c r="AP271" t="s">
        <v>915</v>
      </c>
      <c r="AQ271" t="str">
        <f t="shared" si="195"/>
        <v>gone</v>
      </c>
      <c r="AV271" t="s">
        <v>915</v>
      </c>
      <c r="AW271" t="s">
        <v>978</v>
      </c>
      <c r="AX271" t="s">
        <v>879</v>
      </c>
      <c r="AZ271" t="str">
        <f t="shared" si="196"/>
        <v>gone</v>
      </c>
      <c r="BA271">
        <f t="shared" si="188"/>
        <v>267</v>
      </c>
      <c r="BB271" t="str">
        <f t="shared" si="217"/>
        <v>heptahexadihectocontagone</v>
      </c>
      <c r="BC271" t="s">
        <v>1097</v>
      </c>
      <c r="BE271">
        <f t="shared" si="214"/>
        <v>0</v>
      </c>
      <c r="BF271" t="str">
        <f t="shared" si="204"/>
        <v/>
      </c>
      <c r="BG271" t="str">
        <f t="shared" si="205"/>
        <v/>
      </c>
      <c r="BH271" t="str">
        <f t="shared" si="192"/>
        <v>heptahexadihectocontagone</v>
      </c>
      <c r="BI271" s="53" t="str">
        <f t="shared" si="197"/>
        <v xml:space="preserve">heptahexadihectocontagone ou </v>
      </c>
      <c r="BJ271" s="150">
        <f t="shared" si="215"/>
        <v>0</v>
      </c>
      <c r="BK271" s="146">
        <f t="shared" si="216"/>
        <v>267</v>
      </c>
      <c r="BL271" s="147" t="str">
        <f t="shared" si="206"/>
        <v/>
      </c>
      <c r="BM271" t="str">
        <f t="shared" si="207"/>
        <v/>
      </c>
      <c r="BN271" s="25" t="str">
        <f t="shared" si="208"/>
        <v/>
      </c>
      <c r="BO271" t="str">
        <f t="shared" si="209"/>
        <v>heptahexadihectocontagone</v>
      </c>
      <c r="BP271">
        <f t="shared" si="210"/>
        <v>1.348314606741573</v>
      </c>
      <c r="BQ271" t="s">
        <v>989</v>
      </c>
      <c r="BR271" t="str">
        <f t="shared" si="211"/>
        <v>Polygone non régulier</v>
      </c>
      <c r="CF271" s="179" t="s">
        <v>982</v>
      </c>
      <c r="CG271" t="s">
        <v>982</v>
      </c>
      <c r="CH271" s="25" t="s">
        <v>982</v>
      </c>
      <c r="CI271" s="25"/>
      <c r="CJ271" s="147" t="s">
        <v>982</v>
      </c>
      <c r="CK271" t="s">
        <v>982</v>
      </c>
      <c r="DH271" s="157" t="s">
        <v>982</v>
      </c>
    </row>
    <row r="272" spans="25:112" ht="15.75" x14ac:dyDescent="0.25">
      <c r="Y272" s="15" t="s">
        <v>114</v>
      </c>
      <c r="Z272" t="str">
        <f t="shared" si="198"/>
        <v>×</v>
      </c>
      <c r="AA272">
        <f t="shared" si="194"/>
        <v>268</v>
      </c>
      <c r="AB272">
        <v>360</v>
      </c>
      <c r="AC272">
        <f t="shared" si="199"/>
        <v>1.3432835820895523</v>
      </c>
      <c r="AD272">
        <f t="shared" si="212"/>
        <v>1</v>
      </c>
      <c r="AE272">
        <f t="shared" si="200"/>
        <v>0.34328358208955234</v>
      </c>
      <c r="AF272" t="str">
        <f t="shared" si="213"/>
        <v>0,3432835</v>
      </c>
      <c r="AG272">
        <f t="shared" si="201"/>
        <v>1.3432835000000001</v>
      </c>
      <c r="AH272">
        <f t="shared" si="202"/>
        <v>1</v>
      </c>
      <c r="AI272">
        <f t="shared" si="203"/>
        <v>268</v>
      </c>
      <c r="AJ272" t="s">
        <v>866</v>
      </c>
      <c r="AK272" t="s">
        <v>898</v>
      </c>
      <c r="AL272" t="s">
        <v>877</v>
      </c>
      <c r="AM272" t="s">
        <v>981</v>
      </c>
      <c r="AN272" t="str">
        <f t="shared" si="190"/>
        <v>hecto</v>
      </c>
      <c r="AP272" t="s">
        <v>915</v>
      </c>
      <c r="AQ272" t="str">
        <f t="shared" si="195"/>
        <v>gone</v>
      </c>
      <c r="AV272" t="s">
        <v>915</v>
      </c>
      <c r="AW272" t="s">
        <v>978</v>
      </c>
      <c r="AX272" t="s">
        <v>898</v>
      </c>
      <c r="AZ272" t="str">
        <f t="shared" si="196"/>
        <v>gone</v>
      </c>
      <c r="BA272">
        <f t="shared" si="188"/>
        <v>268</v>
      </c>
      <c r="BB272" t="str">
        <f t="shared" si="217"/>
        <v>octahexadihectocontagone</v>
      </c>
      <c r="BC272" t="s">
        <v>1097</v>
      </c>
      <c r="BE272">
        <f t="shared" si="214"/>
        <v>0</v>
      </c>
      <c r="BF272" t="str">
        <f t="shared" si="204"/>
        <v/>
      </c>
      <c r="BG272" t="str">
        <f t="shared" si="205"/>
        <v/>
      </c>
      <c r="BH272" t="str">
        <f t="shared" si="192"/>
        <v>octahexadihectocontagone</v>
      </c>
      <c r="BI272" s="53" t="str">
        <f t="shared" si="197"/>
        <v xml:space="preserve">octahexadihectocontagone ou </v>
      </c>
      <c r="BJ272" s="150">
        <f t="shared" si="215"/>
        <v>0</v>
      </c>
      <c r="BK272" s="146">
        <f t="shared" si="216"/>
        <v>268</v>
      </c>
      <c r="BL272" s="147" t="str">
        <f t="shared" si="206"/>
        <v/>
      </c>
      <c r="BM272" t="str">
        <f t="shared" si="207"/>
        <v/>
      </c>
      <c r="BN272" s="25" t="str">
        <f t="shared" si="208"/>
        <v/>
      </c>
      <c r="BO272" t="str">
        <f t="shared" si="209"/>
        <v>octahexadihectocontagone</v>
      </c>
      <c r="BP272">
        <f t="shared" si="210"/>
        <v>1.3432835820895523</v>
      </c>
      <c r="BQ272" t="s">
        <v>989</v>
      </c>
      <c r="BR272" t="str">
        <f t="shared" si="211"/>
        <v>Polygone non régulier</v>
      </c>
      <c r="CF272" s="179" t="s">
        <v>982</v>
      </c>
      <c r="CG272" t="s">
        <v>982</v>
      </c>
      <c r="CH272" s="25" t="s">
        <v>982</v>
      </c>
      <c r="CI272" s="25"/>
      <c r="CJ272" s="147" t="s">
        <v>982</v>
      </c>
      <c r="CK272" t="s">
        <v>982</v>
      </c>
      <c r="DH272" s="157" t="s">
        <v>982</v>
      </c>
    </row>
    <row r="273" spans="25:112" ht="15.75" x14ac:dyDescent="0.25">
      <c r="Y273" s="15" t="s">
        <v>114</v>
      </c>
      <c r="Z273" t="str">
        <f t="shared" si="198"/>
        <v>×</v>
      </c>
      <c r="AA273">
        <f t="shared" si="194"/>
        <v>269</v>
      </c>
      <c r="AB273">
        <v>360</v>
      </c>
      <c r="AC273">
        <f t="shared" si="199"/>
        <v>1.3382899628252789</v>
      </c>
      <c r="AD273">
        <f t="shared" si="212"/>
        <v>1</v>
      </c>
      <c r="AE273">
        <f t="shared" si="200"/>
        <v>0.3382899628252789</v>
      </c>
      <c r="AF273" t="str">
        <f t="shared" si="213"/>
        <v>0,3382899</v>
      </c>
      <c r="AG273">
        <f t="shared" si="201"/>
        <v>1.3382898999999999</v>
      </c>
      <c r="AH273">
        <f t="shared" si="202"/>
        <v>1</v>
      </c>
      <c r="AI273">
        <f t="shared" si="203"/>
        <v>269</v>
      </c>
      <c r="AJ273" t="s">
        <v>866</v>
      </c>
      <c r="AK273" t="s">
        <v>883</v>
      </c>
      <c r="AL273" t="s">
        <v>877</v>
      </c>
      <c r="AM273" t="s">
        <v>981</v>
      </c>
      <c r="AN273" t="str">
        <f t="shared" si="190"/>
        <v>hecto</v>
      </c>
      <c r="AP273" t="s">
        <v>915</v>
      </c>
      <c r="AQ273" t="str">
        <f t="shared" si="195"/>
        <v>gone</v>
      </c>
      <c r="AV273" t="s">
        <v>915</v>
      </c>
      <c r="AW273" t="s">
        <v>978</v>
      </c>
      <c r="AX273" t="s">
        <v>883</v>
      </c>
      <c r="AZ273" t="str">
        <f t="shared" si="196"/>
        <v>gone</v>
      </c>
      <c r="BA273">
        <f t="shared" si="188"/>
        <v>269</v>
      </c>
      <c r="BB273" t="str">
        <f t="shared" si="217"/>
        <v>ennéahexadihectocontagone</v>
      </c>
      <c r="BC273" t="s">
        <v>1097</v>
      </c>
      <c r="BE273">
        <f t="shared" si="214"/>
        <v>0</v>
      </c>
      <c r="BF273" t="str">
        <f t="shared" si="204"/>
        <v/>
      </c>
      <c r="BG273" t="str">
        <f t="shared" si="205"/>
        <v/>
      </c>
      <c r="BH273" t="str">
        <f t="shared" si="192"/>
        <v>ennéahexadihectocontagone</v>
      </c>
      <c r="BI273" s="53" t="str">
        <f t="shared" si="197"/>
        <v xml:space="preserve">ennéahexadihectocontagone ou </v>
      </c>
      <c r="BJ273" s="150">
        <f t="shared" si="215"/>
        <v>0</v>
      </c>
      <c r="BK273" s="146">
        <f t="shared" si="216"/>
        <v>269</v>
      </c>
      <c r="BL273" s="147" t="str">
        <f t="shared" si="206"/>
        <v/>
      </c>
      <c r="BM273" t="str">
        <f t="shared" si="207"/>
        <v/>
      </c>
      <c r="BN273" s="25" t="str">
        <f t="shared" si="208"/>
        <v/>
      </c>
      <c r="BO273" t="str">
        <f t="shared" si="209"/>
        <v>ennéahexadihectocontagone</v>
      </c>
      <c r="BP273">
        <f t="shared" si="210"/>
        <v>1.3382899628252789</v>
      </c>
      <c r="BQ273" t="s">
        <v>989</v>
      </c>
      <c r="BR273" t="str">
        <f t="shared" si="211"/>
        <v>Polygone non régulier</v>
      </c>
      <c r="CF273" s="179" t="s">
        <v>982</v>
      </c>
      <c r="CG273" t="s">
        <v>982</v>
      </c>
      <c r="CH273" s="25" t="s">
        <v>982</v>
      </c>
      <c r="CI273" s="25"/>
      <c r="CJ273" s="147" t="s">
        <v>982</v>
      </c>
      <c r="CK273" t="s">
        <v>982</v>
      </c>
      <c r="DH273" s="157" t="s">
        <v>982</v>
      </c>
    </row>
    <row r="274" spans="25:112" ht="15.75" x14ac:dyDescent="0.25">
      <c r="Y274" s="15" t="s">
        <v>114</v>
      </c>
      <c r="Z274" t="str">
        <f t="shared" si="198"/>
        <v>×</v>
      </c>
      <c r="AA274">
        <f t="shared" si="194"/>
        <v>270</v>
      </c>
      <c r="AB274">
        <v>360</v>
      </c>
      <c r="AC274">
        <f t="shared" si="199"/>
        <v>1.3333333333333333</v>
      </c>
      <c r="AD274">
        <f t="shared" si="212"/>
        <v>1</v>
      </c>
      <c r="AE274">
        <f t="shared" si="200"/>
        <v>0.33333333333333326</v>
      </c>
      <c r="AF274" t="str">
        <f t="shared" si="213"/>
        <v>0,3333333</v>
      </c>
      <c r="AG274">
        <f t="shared" si="201"/>
        <v>1.3333333000000001</v>
      </c>
      <c r="AH274">
        <f t="shared" si="202"/>
        <v>1</v>
      </c>
      <c r="AI274">
        <f t="shared" si="203"/>
        <v>270</v>
      </c>
      <c r="AJ274" t="s">
        <v>866</v>
      </c>
      <c r="AL274" t="s">
        <v>879</v>
      </c>
      <c r="AM274" t="s">
        <v>981</v>
      </c>
      <c r="AN274" t="str">
        <f t="shared" si="190"/>
        <v>hecto</v>
      </c>
      <c r="AP274" t="s">
        <v>915</v>
      </c>
      <c r="AQ274" t="str">
        <f t="shared" si="195"/>
        <v>gone</v>
      </c>
      <c r="AV274" t="s">
        <v>915</v>
      </c>
      <c r="AW274" t="s">
        <v>978</v>
      </c>
      <c r="AZ274" t="str">
        <f t="shared" si="196"/>
        <v>gone</v>
      </c>
      <c r="BA274">
        <f t="shared" si="188"/>
        <v>270</v>
      </c>
      <c r="BB274" t="str">
        <f t="shared" si="217"/>
        <v>heptadihectocontagone</v>
      </c>
      <c r="BC274" t="s">
        <v>1097</v>
      </c>
      <c r="BE274">
        <f t="shared" si="214"/>
        <v>0</v>
      </c>
      <c r="BF274" t="str">
        <f t="shared" si="204"/>
        <v/>
      </c>
      <c r="BG274" t="str">
        <f t="shared" si="205"/>
        <v/>
      </c>
      <c r="BH274" t="str">
        <f t="shared" si="192"/>
        <v>heptadihectocontagone</v>
      </c>
      <c r="BI274" s="53" t="str">
        <f t="shared" si="197"/>
        <v xml:space="preserve">heptadihectocontagone ou </v>
      </c>
      <c r="BJ274" s="150">
        <f t="shared" si="215"/>
        <v>0</v>
      </c>
      <c r="BK274" s="146">
        <f t="shared" si="216"/>
        <v>270</v>
      </c>
      <c r="BL274" s="147" t="str">
        <f t="shared" si="206"/>
        <v/>
      </c>
      <c r="BM274" t="str">
        <f t="shared" si="207"/>
        <v/>
      </c>
      <c r="BN274" s="25" t="str">
        <f t="shared" si="208"/>
        <v/>
      </c>
      <c r="BO274" t="str">
        <f t="shared" si="209"/>
        <v>heptadihectocontagone</v>
      </c>
      <c r="BP274">
        <f t="shared" si="210"/>
        <v>1.3333333333333333</v>
      </c>
      <c r="BQ274" t="s">
        <v>989</v>
      </c>
      <c r="BR274" t="str">
        <f t="shared" si="211"/>
        <v>Polygone non régulier</v>
      </c>
      <c r="CF274" s="179" t="s">
        <v>982</v>
      </c>
      <c r="CG274" t="s">
        <v>982</v>
      </c>
      <c r="CH274" s="25" t="s">
        <v>982</v>
      </c>
      <c r="CI274" s="25"/>
      <c r="CJ274" s="147" t="s">
        <v>982</v>
      </c>
      <c r="CK274" t="s">
        <v>982</v>
      </c>
      <c r="DH274" s="157" t="s">
        <v>982</v>
      </c>
    </row>
    <row r="275" spans="25:112" ht="15.75" x14ac:dyDescent="0.25">
      <c r="Y275" s="15" t="s">
        <v>114</v>
      </c>
      <c r="Z275" t="str">
        <f t="shared" si="198"/>
        <v>×</v>
      </c>
      <c r="AA275">
        <f t="shared" si="194"/>
        <v>271</v>
      </c>
      <c r="AB275">
        <v>360</v>
      </c>
      <c r="AC275">
        <f t="shared" si="199"/>
        <v>1.3284132841328413</v>
      </c>
      <c r="AD275">
        <f t="shared" si="212"/>
        <v>1</v>
      </c>
      <c r="AE275">
        <f t="shared" si="200"/>
        <v>0.32841328413284132</v>
      </c>
      <c r="AF275" t="str">
        <f t="shared" si="213"/>
        <v>0,3284132</v>
      </c>
      <c r="AG275">
        <f t="shared" si="201"/>
        <v>1.3284132</v>
      </c>
      <c r="AH275">
        <f t="shared" si="202"/>
        <v>1</v>
      </c>
      <c r="AI275">
        <f t="shared" si="203"/>
        <v>271</v>
      </c>
      <c r="AJ275" t="s">
        <v>866</v>
      </c>
      <c r="AK275" t="s">
        <v>888</v>
      </c>
      <c r="AL275" t="s">
        <v>879</v>
      </c>
      <c r="AM275" t="s">
        <v>981</v>
      </c>
      <c r="AN275" t="str">
        <f t="shared" si="190"/>
        <v>hecto</v>
      </c>
      <c r="AP275" t="s">
        <v>915</v>
      </c>
      <c r="AQ275" t="str">
        <f t="shared" si="195"/>
        <v>gone</v>
      </c>
      <c r="AV275" t="s">
        <v>915</v>
      </c>
      <c r="AW275" t="s">
        <v>978</v>
      </c>
      <c r="AX275" t="s">
        <v>888</v>
      </c>
      <c r="AZ275" t="str">
        <f t="shared" si="196"/>
        <v>gone</v>
      </c>
      <c r="BA275">
        <f t="shared" si="188"/>
        <v>271</v>
      </c>
      <c r="BB275" t="str">
        <f t="shared" si="217"/>
        <v>henheptadihectocontagone</v>
      </c>
      <c r="BC275" t="s">
        <v>1097</v>
      </c>
      <c r="BE275">
        <f t="shared" si="214"/>
        <v>0</v>
      </c>
      <c r="BF275" t="str">
        <f t="shared" si="204"/>
        <v/>
      </c>
      <c r="BG275" t="str">
        <f t="shared" si="205"/>
        <v/>
      </c>
      <c r="BH275" t="str">
        <f t="shared" si="192"/>
        <v>henheptadihectocontagone</v>
      </c>
      <c r="BI275" s="53" t="str">
        <f t="shared" si="197"/>
        <v xml:space="preserve">henheptadihectocontagone ou </v>
      </c>
      <c r="BJ275" s="150">
        <f t="shared" si="215"/>
        <v>0</v>
      </c>
      <c r="BK275" s="146">
        <f t="shared" si="216"/>
        <v>271</v>
      </c>
      <c r="BL275" s="147" t="str">
        <f t="shared" si="206"/>
        <v/>
      </c>
      <c r="BM275" t="str">
        <f t="shared" si="207"/>
        <v/>
      </c>
      <c r="BN275" s="25" t="str">
        <f t="shared" si="208"/>
        <v/>
      </c>
      <c r="BO275" t="str">
        <f t="shared" si="209"/>
        <v>henheptadihectocontagone</v>
      </c>
      <c r="BP275">
        <f t="shared" si="210"/>
        <v>1.3284132841328413</v>
      </c>
      <c r="BQ275" t="s">
        <v>989</v>
      </c>
      <c r="BR275" t="str">
        <f t="shared" si="211"/>
        <v>Polygone non régulier</v>
      </c>
      <c r="CF275" s="179" t="s">
        <v>982</v>
      </c>
      <c r="CG275" t="s">
        <v>982</v>
      </c>
      <c r="CH275" s="25" t="s">
        <v>982</v>
      </c>
      <c r="CI275" s="25"/>
      <c r="CJ275" s="147" t="s">
        <v>982</v>
      </c>
      <c r="CK275" t="s">
        <v>982</v>
      </c>
      <c r="DH275" s="157" t="s">
        <v>982</v>
      </c>
    </row>
    <row r="276" spans="25:112" ht="15.75" x14ac:dyDescent="0.25">
      <c r="Y276" s="15" t="s">
        <v>114</v>
      </c>
      <c r="Z276" t="str">
        <f t="shared" si="198"/>
        <v>×</v>
      </c>
      <c r="AA276">
        <f t="shared" si="194"/>
        <v>272</v>
      </c>
      <c r="AB276">
        <v>360</v>
      </c>
      <c r="AC276">
        <f t="shared" si="199"/>
        <v>1.3235294117647058</v>
      </c>
      <c r="AD276">
        <f t="shared" si="212"/>
        <v>1</v>
      </c>
      <c r="AE276">
        <f t="shared" si="200"/>
        <v>0.32352941176470584</v>
      </c>
      <c r="AF276" t="str">
        <f t="shared" si="213"/>
        <v>0,3235294</v>
      </c>
      <c r="AG276">
        <f t="shared" si="201"/>
        <v>1.3235294</v>
      </c>
      <c r="AH276">
        <f t="shared" si="202"/>
        <v>1</v>
      </c>
      <c r="AI276">
        <f t="shared" si="203"/>
        <v>272</v>
      </c>
      <c r="AJ276" t="s">
        <v>866</v>
      </c>
      <c r="AK276" t="s">
        <v>890</v>
      </c>
      <c r="AL276" t="s">
        <v>879</v>
      </c>
      <c r="AM276" t="s">
        <v>981</v>
      </c>
      <c r="AN276" t="str">
        <f t="shared" si="190"/>
        <v>hecto</v>
      </c>
      <c r="AP276" t="s">
        <v>915</v>
      </c>
      <c r="AQ276" t="str">
        <f t="shared" si="195"/>
        <v>gone</v>
      </c>
      <c r="AV276" t="s">
        <v>915</v>
      </c>
      <c r="AW276" t="s">
        <v>978</v>
      </c>
      <c r="AX276" t="s">
        <v>890</v>
      </c>
      <c r="AZ276" t="str">
        <f t="shared" si="196"/>
        <v>gone</v>
      </c>
      <c r="BA276">
        <f t="shared" si="188"/>
        <v>272</v>
      </c>
      <c r="BB276" t="str">
        <f t="shared" si="217"/>
        <v>doheptadihectocontagone</v>
      </c>
      <c r="BC276" t="s">
        <v>1097</v>
      </c>
      <c r="BE276">
        <f t="shared" si="214"/>
        <v>0</v>
      </c>
      <c r="BF276" t="str">
        <f t="shared" si="204"/>
        <v/>
      </c>
      <c r="BG276" t="str">
        <f t="shared" si="205"/>
        <v/>
      </c>
      <c r="BH276" t="str">
        <f t="shared" si="192"/>
        <v>doheptadihectocontagone</v>
      </c>
      <c r="BI276" s="53" t="str">
        <f t="shared" si="197"/>
        <v xml:space="preserve">doheptadihectocontagone ou </v>
      </c>
      <c r="BJ276" s="150">
        <f t="shared" si="215"/>
        <v>0</v>
      </c>
      <c r="BK276" s="146">
        <f t="shared" si="216"/>
        <v>272</v>
      </c>
      <c r="BL276" s="147" t="str">
        <f t="shared" si="206"/>
        <v/>
      </c>
      <c r="BM276" t="str">
        <f t="shared" si="207"/>
        <v/>
      </c>
      <c r="BN276" s="25" t="str">
        <f t="shared" si="208"/>
        <v/>
      </c>
      <c r="BO276" t="str">
        <f t="shared" si="209"/>
        <v>doheptadihectocontagone</v>
      </c>
      <c r="BP276">
        <f t="shared" si="210"/>
        <v>1.3235294117647058</v>
      </c>
      <c r="BQ276" t="s">
        <v>989</v>
      </c>
      <c r="BR276" t="str">
        <f t="shared" si="211"/>
        <v>Polygone non régulier</v>
      </c>
      <c r="CF276" s="179" t="s">
        <v>982</v>
      </c>
      <c r="CG276" t="s">
        <v>982</v>
      </c>
      <c r="CH276" s="25" t="s">
        <v>982</v>
      </c>
      <c r="CI276" s="25"/>
      <c r="CJ276" s="147" t="s">
        <v>982</v>
      </c>
      <c r="CK276" t="s">
        <v>982</v>
      </c>
      <c r="DH276" s="157" t="s">
        <v>982</v>
      </c>
    </row>
    <row r="277" spans="25:112" ht="15.75" x14ac:dyDescent="0.25">
      <c r="Y277" s="15" t="s">
        <v>114</v>
      </c>
      <c r="Z277" t="str">
        <f t="shared" si="198"/>
        <v>×</v>
      </c>
      <c r="AA277">
        <f t="shared" si="194"/>
        <v>273</v>
      </c>
      <c r="AB277">
        <v>360</v>
      </c>
      <c r="AC277">
        <f t="shared" si="199"/>
        <v>1.3186813186813187</v>
      </c>
      <c r="AD277">
        <f t="shared" si="212"/>
        <v>1</v>
      </c>
      <c r="AE277">
        <f t="shared" si="200"/>
        <v>0.31868131868131866</v>
      </c>
      <c r="AF277" t="str">
        <f t="shared" si="213"/>
        <v>0,3186813</v>
      </c>
      <c r="AG277">
        <f t="shared" si="201"/>
        <v>1.3186812999999999</v>
      </c>
      <c r="AH277">
        <f t="shared" si="202"/>
        <v>1</v>
      </c>
      <c r="AI277">
        <f t="shared" si="203"/>
        <v>273</v>
      </c>
      <c r="AJ277" t="s">
        <v>866</v>
      </c>
      <c r="AK277" t="s">
        <v>869</v>
      </c>
      <c r="AL277" t="s">
        <v>879</v>
      </c>
      <c r="AM277" t="s">
        <v>981</v>
      </c>
      <c r="AN277" t="str">
        <f t="shared" si="190"/>
        <v>hecto</v>
      </c>
      <c r="AP277" t="s">
        <v>915</v>
      </c>
      <c r="AQ277" t="str">
        <f t="shared" si="195"/>
        <v>gone</v>
      </c>
      <c r="AV277" t="s">
        <v>915</v>
      </c>
      <c r="AW277" t="s">
        <v>978</v>
      </c>
      <c r="AX277" t="s">
        <v>869</v>
      </c>
      <c r="AZ277" t="str">
        <f t="shared" si="196"/>
        <v>gone</v>
      </c>
      <c r="BA277">
        <f t="shared" si="188"/>
        <v>273</v>
      </c>
      <c r="BB277" t="str">
        <f t="shared" si="217"/>
        <v>triheptadihectocontagone</v>
      </c>
      <c r="BC277" t="s">
        <v>1097</v>
      </c>
      <c r="BE277">
        <f t="shared" si="214"/>
        <v>0</v>
      </c>
      <c r="BF277" t="str">
        <f t="shared" si="204"/>
        <v/>
      </c>
      <c r="BG277" t="str">
        <f t="shared" si="205"/>
        <v/>
      </c>
      <c r="BH277" t="str">
        <f t="shared" si="192"/>
        <v>triheptadihectocontagone</v>
      </c>
      <c r="BI277" s="53" t="str">
        <f t="shared" si="197"/>
        <v xml:space="preserve">triheptadihectocontagone ou </v>
      </c>
      <c r="BJ277" s="150">
        <f t="shared" si="215"/>
        <v>0</v>
      </c>
      <c r="BK277" s="146">
        <f t="shared" si="216"/>
        <v>273</v>
      </c>
      <c r="BL277" s="147" t="str">
        <f t="shared" si="206"/>
        <v/>
      </c>
      <c r="BM277" t="str">
        <f t="shared" si="207"/>
        <v/>
      </c>
      <c r="BN277" s="25" t="str">
        <f t="shared" si="208"/>
        <v/>
      </c>
      <c r="BO277" t="str">
        <f t="shared" si="209"/>
        <v>triheptadihectocontagone</v>
      </c>
      <c r="BP277">
        <f t="shared" si="210"/>
        <v>1.3186813186813187</v>
      </c>
      <c r="BQ277" t="s">
        <v>989</v>
      </c>
      <c r="BR277" t="str">
        <f t="shared" si="211"/>
        <v>Polygone non régulier</v>
      </c>
      <c r="CF277" s="179" t="s">
        <v>982</v>
      </c>
      <c r="CG277" t="s">
        <v>982</v>
      </c>
      <c r="CH277" s="25" t="s">
        <v>982</v>
      </c>
      <c r="CI277" s="25"/>
      <c r="CJ277" s="147" t="s">
        <v>982</v>
      </c>
      <c r="CK277" t="s">
        <v>982</v>
      </c>
      <c r="DH277" s="157" t="s">
        <v>982</v>
      </c>
    </row>
    <row r="278" spans="25:112" ht="15.75" x14ac:dyDescent="0.25">
      <c r="Y278" s="15" t="s">
        <v>114</v>
      </c>
      <c r="Z278" t="str">
        <f t="shared" si="198"/>
        <v>×</v>
      </c>
      <c r="AA278">
        <f t="shared" si="194"/>
        <v>274</v>
      </c>
      <c r="AB278">
        <v>360</v>
      </c>
      <c r="AC278">
        <f t="shared" si="199"/>
        <v>1.3138686131386861</v>
      </c>
      <c r="AD278">
        <f t="shared" si="212"/>
        <v>1</v>
      </c>
      <c r="AE278">
        <f t="shared" si="200"/>
        <v>0.31386861313868608</v>
      </c>
      <c r="AF278" t="str">
        <f t="shared" si="213"/>
        <v>0,3138686</v>
      </c>
      <c r="AG278">
        <f t="shared" si="201"/>
        <v>1.3138685999999999</v>
      </c>
      <c r="AH278">
        <f t="shared" si="202"/>
        <v>1</v>
      </c>
      <c r="AI278">
        <f t="shared" si="203"/>
        <v>274</v>
      </c>
      <c r="AJ278" t="s">
        <v>866</v>
      </c>
      <c r="AK278" t="s">
        <v>872</v>
      </c>
      <c r="AL278" t="s">
        <v>879</v>
      </c>
      <c r="AM278" t="s">
        <v>981</v>
      </c>
      <c r="AN278" t="str">
        <f t="shared" si="190"/>
        <v>hecto</v>
      </c>
      <c r="AP278" t="s">
        <v>915</v>
      </c>
      <c r="AQ278" t="str">
        <f t="shared" si="195"/>
        <v>gone</v>
      </c>
      <c r="AV278" t="s">
        <v>915</v>
      </c>
      <c r="AW278" t="s">
        <v>978</v>
      </c>
      <c r="AX278" t="s">
        <v>872</v>
      </c>
      <c r="AZ278" t="str">
        <f t="shared" si="196"/>
        <v>gone</v>
      </c>
      <c r="BA278">
        <f t="shared" si="188"/>
        <v>274</v>
      </c>
      <c r="BB278" t="str">
        <f t="shared" si="217"/>
        <v>tétraheptadihectocontagone</v>
      </c>
      <c r="BC278" t="s">
        <v>1097</v>
      </c>
      <c r="BE278">
        <f t="shared" si="214"/>
        <v>0</v>
      </c>
      <c r="BF278" t="str">
        <f t="shared" si="204"/>
        <v/>
      </c>
      <c r="BG278" t="str">
        <f t="shared" si="205"/>
        <v/>
      </c>
      <c r="BH278" t="str">
        <f t="shared" si="192"/>
        <v>tétraheptadihectocontagone</v>
      </c>
      <c r="BI278" s="53" t="str">
        <f t="shared" si="197"/>
        <v xml:space="preserve">tétraheptadihectocontagone ou </v>
      </c>
      <c r="BJ278" s="150">
        <f t="shared" si="215"/>
        <v>0</v>
      </c>
      <c r="BK278" s="146">
        <f t="shared" si="216"/>
        <v>274</v>
      </c>
      <c r="BL278" s="147" t="str">
        <f t="shared" si="206"/>
        <v/>
      </c>
      <c r="BM278" t="str">
        <f t="shared" si="207"/>
        <v/>
      </c>
      <c r="BN278" s="25" t="str">
        <f t="shared" si="208"/>
        <v/>
      </c>
      <c r="BO278" t="str">
        <f t="shared" si="209"/>
        <v>tétraheptadihectocontagone</v>
      </c>
      <c r="BP278">
        <f t="shared" si="210"/>
        <v>1.3138686131386861</v>
      </c>
      <c r="BQ278" t="s">
        <v>989</v>
      </c>
      <c r="BR278" t="str">
        <f t="shared" si="211"/>
        <v>Polygone non régulier</v>
      </c>
      <c r="CF278" s="179" t="s">
        <v>982</v>
      </c>
      <c r="CG278" t="s">
        <v>982</v>
      </c>
      <c r="CH278" s="25" t="s">
        <v>982</v>
      </c>
      <c r="CI278" s="25"/>
      <c r="CJ278" s="147" t="s">
        <v>982</v>
      </c>
      <c r="CK278" t="s">
        <v>982</v>
      </c>
      <c r="DH278" s="157" t="s">
        <v>982</v>
      </c>
    </row>
    <row r="279" spans="25:112" ht="15.75" x14ac:dyDescent="0.25">
      <c r="Y279" s="15" t="s">
        <v>114</v>
      </c>
      <c r="Z279" t="str">
        <f t="shared" si="198"/>
        <v>×</v>
      </c>
      <c r="AA279">
        <f t="shared" si="194"/>
        <v>275</v>
      </c>
      <c r="AB279">
        <v>360</v>
      </c>
      <c r="AC279">
        <f t="shared" si="199"/>
        <v>1.3090909090909091</v>
      </c>
      <c r="AD279">
        <f t="shared" si="212"/>
        <v>1</v>
      </c>
      <c r="AE279">
        <f t="shared" si="200"/>
        <v>0.30909090909090908</v>
      </c>
      <c r="AF279" t="str">
        <f t="shared" si="213"/>
        <v>0,3090909</v>
      </c>
      <c r="AG279">
        <f t="shared" si="201"/>
        <v>1.3090908999999999</v>
      </c>
      <c r="AH279">
        <f t="shared" si="202"/>
        <v>1</v>
      </c>
      <c r="AI279">
        <f t="shared" si="203"/>
        <v>275</v>
      </c>
      <c r="AJ279" t="s">
        <v>866</v>
      </c>
      <c r="AK279" t="s">
        <v>875</v>
      </c>
      <c r="AL279" t="s">
        <v>879</v>
      </c>
      <c r="AM279" t="s">
        <v>981</v>
      </c>
      <c r="AN279" t="str">
        <f t="shared" si="190"/>
        <v>hecto</v>
      </c>
      <c r="AP279" t="s">
        <v>915</v>
      </c>
      <c r="AQ279" t="str">
        <f t="shared" si="195"/>
        <v>gone</v>
      </c>
      <c r="AV279" t="s">
        <v>915</v>
      </c>
      <c r="AW279" t="s">
        <v>978</v>
      </c>
      <c r="AX279" t="s">
        <v>875</v>
      </c>
      <c r="AZ279" t="str">
        <f t="shared" si="196"/>
        <v>gone</v>
      </c>
      <c r="BA279">
        <f t="shared" si="188"/>
        <v>275</v>
      </c>
      <c r="BB279" t="str">
        <f t="shared" si="217"/>
        <v>pentaheptadihectocontagone</v>
      </c>
      <c r="BC279" t="s">
        <v>1097</v>
      </c>
      <c r="BE279">
        <f t="shared" si="214"/>
        <v>0</v>
      </c>
      <c r="BF279" t="str">
        <f t="shared" si="204"/>
        <v/>
      </c>
      <c r="BG279" t="str">
        <f t="shared" si="205"/>
        <v/>
      </c>
      <c r="BH279" t="str">
        <f t="shared" si="192"/>
        <v>pentaheptadihectocontagone</v>
      </c>
      <c r="BI279" s="53" t="str">
        <f t="shared" si="197"/>
        <v xml:space="preserve">pentaheptadihectocontagone ou </v>
      </c>
      <c r="BJ279" s="150">
        <f t="shared" si="215"/>
        <v>0</v>
      </c>
      <c r="BK279" s="146">
        <f t="shared" si="216"/>
        <v>275</v>
      </c>
      <c r="BL279" s="147" t="str">
        <f t="shared" si="206"/>
        <v/>
      </c>
      <c r="BM279" t="str">
        <f t="shared" si="207"/>
        <v/>
      </c>
      <c r="BN279" s="25" t="str">
        <f t="shared" si="208"/>
        <v/>
      </c>
      <c r="BO279" t="str">
        <f t="shared" si="209"/>
        <v>pentaheptadihectocontagone</v>
      </c>
      <c r="BP279">
        <f t="shared" si="210"/>
        <v>1.3090909090909091</v>
      </c>
      <c r="BQ279" t="s">
        <v>989</v>
      </c>
      <c r="BR279" t="str">
        <f t="shared" si="211"/>
        <v>Polygone non régulier</v>
      </c>
      <c r="CF279" s="179" t="s">
        <v>982</v>
      </c>
      <c r="CG279" t="s">
        <v>982</v>
      </c>
      <c r="CH279" s="25" t="s">
        <v>982</v>
      </c>
      <c r="CI279" s="25"/>
      <c r="CJ279" s="147" t="s">
        <v>982</v>
      </c>
      <c r="CK279" t="s">
        <v>982</v>
      </c>
      <c r="DH279" s="157" t="s">
        <v>982</v>
      </c>
    </row>
    <row r="280" spans="25:112" ht="15.75" x14ac:dyDescent="0.25">
      <c r="Y280" s="15" t="s">
        <v>114</v>
      </c>
      <c r="Z280" t="str">
        <f t="shared" si="198"/>
        <v>×</v>
      </c>
      <c r="AA280">
        <f t="shared" si="194"/>
        <v>276</v>
      </c>
      <c r="AB280">
        <v>360</v>
      </c>
      <c r="AC280">
        <f t="shared" si="199"/>
        <v>1.3043478260869565</v>
      </c>
      <c r="AD280">
        <f t="shared" si="212"/>
        <v>1</v>
      </c>
      <c r="AE280">
        <f t="shared" si="200"/>
        <v>0.30434782608695654</v>
      </c>
      <c r="AF280" t="str">
        <f t="shared" si="213"/>
        <v>0,3043478</v>
      </c>
      <c r="AG280">
        <f t="shared" si="201"/>
        <v>1.3043477999999999</v>
      </c>
      <c r="AH280">
        <f t="shared" si="202"/>
        <v>1</v>
      </c>
      <c r="AI280">
        <f t="shared" si="203"/>
        <v>276</v>
      </c>
      <c r="AJ280" t="s">
        <v>866</v>
      </c>
      <c r="AK280" t="s">
        <v>877</v>
      </c>
      <c r="AL280" t="s">
        <v>879</v>
      </c>
      <c r="AM280" t="s">
        <v>981</v>
      </c>
      <c r="AN280" t="str">
        <f t="shared" si="190"/>
        <v>hecto</v>
      </c>
      <c r="AP280" t="s">
        <v>915</v>
      </c>
      <c r="AQ280" t="str">
        <f t="shared" si="195"/>
        <v>gone</v>
      </c>
      <c r="AV280" t="s">
        <v>915</v>
      </c>
      <c r="AW280" t="s">
        <v>978</v>
      </c>
      <c r="AX280" t="s">
        <v>877</v>
      </c>
      <c r="AZ280" t="str">
        <f t="shared" si="196"/>
        <v>gone</v>
      </c>
      <c r="BA280">
        <f t="shared" si="188"/>
        <v>276</v>
      </c>
      <c r="BB280" t="str">
        <f t="shared" si="217"/>
        <v>hexaheptadihectocontagone</v>
      </c>
      <c r="BC280" t="s">
        <v>1097</v>
      </c>
      <c r="BE280">
        <f t="shared" si="214"/>
        <v>0</v>
      </c>
      <c r="BF280" t="str">
        <f t="shared" si="204"/>
        <v/>
      </c>
      <c r="BG280" t="str">
        <f t="shared" si="205"/>
        <v/>
      </c>
      <c r="BH280" t="str">
        <f t="shared" si="192"/>
        <v>hexaheptadihectocontagone</v>
      </c>
      <c r="BI280" s="53" t="str">
        <f t="shared" si="197"/>
        <v xml:space="preserve">hexaheptadihectocontagone ou </v>
      </c>
      <c r="BJ280" s="150">
        <f t="shared" si="215"/>
        <v>0</v>
      </c>
      <c r="BK280" s="146">
        <f t="shared" si="216"/>
        <v>276</v>
      </c>
      <c r="BL280" s="147" t="str">
        <f t="shared" si="206"/>
        <v/>
      </c>
      <c r="BM280" t="str">
        <f t="shared" si="207"/>
        <v/>
      </c>
      <c r="BN280" s="25" t="str">
        <f t="shared" si="208"/>
        <v/>
      </c>
      <c r="BO280" t="str">
        <f t="shared" si="209"/>
        <v>hexaheptadihectocontagone</v>
      </c>
      <c r="BP280">
        <f t="shared" si="210"/>
        <v>1.3043478260869565</v>
      </c>
      <c r="BQ280" t="s">
        <v>989</v>
      </c>
      <c r="BR280" t="str">
        <f t="shared" si="211"/>
        <v>Polygone non régulier</v>
      </c>
      <c r="CF280" s="179" t="s">
        <v>982</v>
      </c>
      <c r="CG280" t="s">
        <v>982</v>
      </c>
      <c r="CH280" s="25" t="s">
        <v>982</v>
      </c>
      <c r="CI280" s="25"/>
      <c r="CJ280" s="147" t="s">
        <v>982</v>
      </c>
      <c r="CK280" t="s">
        <v>982</v>
      </c>
      <c r="DH280" s="157" t="s">
        <v>982</v>
      </c>
    </row>
    <row r="281" spans="25:112" ht="15.75" x14ac:dyDescent="0.25">
      <c r="Y281" s="15" t="s">
        <v>114</v>
      </c>
      <c r="Z281" t="str">
        <f t="shared" si="198"/>
        <v>×</v>
      </c>
      <c r="AA281">
        <f t="shared" si="194"/>
        <v>277</v>
      </c>
      <c r="AB281">
        <v>360</v>
      </c>
      <c r="AC281">
        <f t="shared" si="199"/>
        <v>1.2996389891696751</v>
      </c>
      <c r="AD281">
        <f t="shared" si="212"/>
        <v>1</v>
      </c>
      <c r="AE281">
        <f t="shared" si="200"/>
        <v>0.29963898916967513</v>
      </c>
      <c r="AF281" t="str">
        <f t="shared" si="213"/>
        <v>0,2996389</v>
      </c>
      <c r="AG281">
        <f t="shared" si="201"/>
        <v>1.2996388999999999</v>
      </c>
      <c r="AH281">
        <f t="shared" si="202"/>
        <v>1</v>
      </c>
      <c r="AI281">
        <f t="shared" si="203"/>
        <v>277</v>
      </c>
      <c r="AJ281" t="s">
        <v>866</v>
      </c>
      <c r="AK281" t="s">
        <v>879</v>
      </c>
      <c r="AL281" t="s">
        <v>879</v>
      </c>
      <c r="AM281" t="s">
        <v>981</v>
      </c>
      <c r="AN281" t="str">
        <f t="shared" si="190"/>
        <v>hecto</v>
      </c>
      <c r="AP281" t="s">
        <v>915</v>
      </c>
      <c r="AQ281" t="str">
        <f t="shared" si="195"/>
        <v>gone</v>
      </c>
      <c r="AV281" t="s">
        <v>915</v>
      </c>
      <c r="AW281" t="s">
        <v>978</v>
      </c>
      <c r="AX281" t="s">
        <v>879</v>
      </c>
      <c r="AZ281" t="str">
        <f t="shared" si="196"/>
        <v>gone</v>
      </c>
      <c r="BA281">
        <f t="shared" si="188"/>
        <v>277</v>
      </c>
      <c r="BB281" t="str">
        <f t="shared" si="217"/>
        <v>heptaheptadihectocontagone</v>
      </c>
      <c r="BC281" t="s">
        <v>1097</v>
      </c>
      <c r="BE281">
        <f t="shared" si="214"/>
        <v>0</v>
      </c>
      <c r="BF281" t="str">
        <f t="shared" si="204"/>
        <v/>
      </c>
      <c r="BG281" t="str">
        <f t="shared" si="205"/>
        <v/>
      </c>
      <c r="BH281" t="str">
        <f t="shared" si="192"/>
        <v>heptaheptadihectocontagone</v>
      </c>
      <c r="BI281" s="53" t="str">
        <f t="shared" si="197"/>
        <v xml:space="preserve">heptaheptadihectocontagone ou </v>
      </c>
      <c r="BJ281" s="150">
        <f t="shared" si="215"/>
        <v>0</v>
      </c>
      <c r="BK281" s="146">
        <f t="shared" si="216"/>
        <v>277</v>
      </c>
      <c r="BL281" s="147" t="str">
        <f t="shared" si="206"/>
        <v/>
      </c>
      <c r="BM281" t="str">
        <f t="shared" si="207"/>
        <v/>
      </c>
      <c r="BN281" s="25" t="str">
        <f t="shared" si="208"/>
        <v/>
      </c>
      <c r="BO281" t="str">
        <f t="shared" si="209"/>
        <v>heptaheptadihectocontagone</v>
      </c>
      <c r="BP281">
        <f t="shared" si="210"/>
        <v>1.2996389891696751</v>
      </c>
      <c r="BQ281" t="s">
        <v>989</v>
      </c>
      <c r="BR281" t="str">
        <f t="shared" si="211"/>
        <v>Polygone non régulier</v>
      </c>
      <c r="CF281" s="179" t="s">
        <v>982</v>
      </c>
      <c r="CG281" t="s">
        <v>982</v>
      </c>
      <c r="CH281" s="25" t="s">
        <v>982</v>
      </c>
      <c r="CI281" s="25"/>
      <c r="CJ281" s="147" t="s">
        <v>982</v>
      </c>
      <c r="CK281" t="s">
        <v>982</v>
      </c>
      <c r="DH281" s="157" t="s">
        <v>982</v>
      </c>
    </row>
    <row r="282" spans="25:112" ht="15.75" x14ac:dyDescent="0.25">
      <c r="Y282" s="15" t="s">
        <v>114</v>
      </c>
      <c r="Z282" t="str">
        <f t="shared" si="198"/>
        <v>×</v>
      </c>
      <c r="AA282">
        <f t="shared" si="194"/>
        <v>278</v>
      </c>
      <c r="AB282">
        <v>360</v>
      </c>
      <c r="AC282">
        <f t="shared" si="199"/>
        <v>1.2949640287769784</v>
      </c>
      <c r="AD282">
        <f t="shared" si="212"/>
        <v>1</v>
      </c>
      <c r="AE282">
        <f t="shared" si="200"/>
        <v>0.29496402877697836</v>
      </c>
      <c r="AF282" t="str">
        <f t="shared" si="213"/>
        <v>0,2949640</v>
      </c>
      <c r="AG282">
        <f t="shared" si="201"/>
        <v>1.294964</v>
      </c>
      <c r="AH282">
        <f t="shared" si="202"/>
        <v>1</v>
      </c>
      <c r="AI282">
        <f t="shared" si="203"/>
        <v>278</v>
      </c>
      <c r="AJ282" t="s">
        <v>866</v>
      </c>
      <c r="AK282" t="s">
        <v>898</v>
      </c>
      <c r="AL282" t="s">
        <v>879</v>
      </c>
      <c r="AM282" t="s">
        <v>981</v>
      </c>
      <c r="AN282" t="str">
        <f t="shared" si="190"/>
        <v>hecto</v>
      </c>
      <c r="AP282" t="s">
        <v>915</v>
      </c>
      <c r="AQ282" t="str">
        <f t="shared" si="195"/>
        <v>gone</v>
      </c>
      <c r="AV282" t="s">
        <v>915</v>
      </c>
      <c r="AW282" t="s">
        <v>978</v>
      </c>
      <c r="AX282" t="s">
        <v>898</v>
      </c>
      <c r="AZ282" t="str">
        <f t="shared" si="196"/>
        <v>gone</v>
      </c>
      <c r="BA282">
        <f t="shared" si="188"/>
        <v>278</v>
      </c>
      <c r="BB282" t="str">
        <f t="shared" si="217"/>
        <v>octaheptadihectocontagone</v>
      </c>
      <c r="BC282" t="s">
        <v>1097</v>
      </c>
      <c r="BE282">
        <f t="shared" si="214"/>
        <v>0</v>
      </c>
      <c r="BF282" t="str">
        <f t="shared" si="204"/>
        <v/>
      </c>
      <c r="BG282" t="str">
        <f t="shared" si="205"/>
        <v/>
      </c>
      <c r="BH282" t="str">
        <f t="shared" si="192"/>
        <v>octaheptadihectocontagone</v>
      </c>
      <c r="BI282" s="53" t="str">
        <f t="shared" si="197"/>
        <v xml:space="preserve">octaheptadihectocontagone ou </v>
      </c>
      <c r="BJ282" s="150">
        <f t="shared" si="215"/>
        <v>0</v>
      </c>
      <c r="BK282" s="146">
        <f t="shared" si="216"/>
        <v>278</v>
      </c>
      <c r="BL282" s="147" t="str">
        <f t="shared" si="206"/>
        <v/>
      </c>
      <c r="BM282" t="str">
        <f t="shared" si="207"/>
        <v/>
      </c>
      <c r="BN282" s="25" t="str">
        <f t="shared" si="208"/>
        <v/>
      </c>
      <c r="BO282" t="str">
        <f t="shared" si="209"/>
        <v>octaheptadihectocontagone</v>
      </c>
      <c r="BP282">
        <f t="shared" si="210"/>
        <v>1.2949640287769784</v>
      </c>
      <c r="BQ282" t="s">
        <v>989</v>
      </c>
      <c r="BR282" t="str">
        <f t="shared" si="211"/>
        <v>Polygone non régulier</v>
      </c>
      <c r="CF282" s="179" t="s">
        <v>982</v>
      </c>
      <c r="CG282" t="s">
        <v>982</v>
      </c>
      <c r="CH282" s="25" t="s">
        <v>982</v>
      </c>
      <c r="CI282" s="25"/>
      <c r="CJ282" s="147" t="s">
        <v>982</v>
      </c>
      <c r="CK282" t="s">
        <v>982</v>
      </c>
      <c r="DH282" s="157" t="s">
        <v>982</v>
      </c>
    </row>
    <row r="283" spans="25:112" ht="15.75" x14ac:dyDescent="0.25">
      <c r="Y283" s="15" t="s">
        <v>114</v>
      </c>
      <c r="Z283" t="str">
        <f t="shared" si="198"/>
        <v>×</v>
      </c>
      <c r="AA283">
        <f t="shared" si="194"/>
        <v>279</v>
      </c>
      <c r="AB283">
        <v>360</v>
      </c>
      <c r="AC283">
        <f t="shared" si="199"/>
        <v>1.2903225806451613</v>
      </c>
      <c r="AD283">
        <f t="shared" si="212"/>
        <v>1</v>
      </c>
      <c r="AE283">
        <f t="shared" si="200"/>
        <v>0.29032258064516125</v>
      </c>
      <c r="AF283" t="str">
        <f t="shared" si="213"/>
        <v>0,2903225</v>
      </c>
      <c r="AG283">
        <f t="shared" si="201"/>
        <v>1.2903225</v>
      </c>
      <c r="AH283">
        <f t="shared" si="202"/>
        <v>1</v>
      </c>
      <c r="AI283">
        <f t="shared" si="203"/>
        <v>279</v>
      </c>
      <c r="AJ283" t="s">
        <v>866</v>
      </c>
      <c r="AK283" t="s">
        <v>883</v>
      </c>
      <c r="AL283" t="s">
        <v>879</v>
      </c>
      <c r="AM283" t="s">
        <v>981</v>
      </c>
      <c r="AN283" t="str">
        <f t="shared" si="190"/>
        <v>hecto</v>
      </c>
      <c r="AP283" t="s">
        <v>915</v>
      </c>
      <c r="AQ283" t="str">
        <f t="shared" si="195"/>
        <v>gone</v>
      </c>
      <c r="AV283" t="s">
        <v>915</v>
      </c>
      <c r="AW283" t="s">
        <v>978</v>
      </c>
      <c r="AX283" t="s">
        <v>883</v>
      </c>
      <c r="AZ283" t="str">
        <f t="shared" si="196"/>
        <v>gone</v>
      </c>
      <c r="BA283">
        <f t="shared" si="188"/>
        <v>279</v>
      </c>
      <c r="BB283" t="str">
        <f t="shared" si="217"/>
        <v>ennéaheptadihectocontagone</v>
      </c>
      <c r="BC283" t="s">
        <v>1097</v>
      </c>
      <c r="BE283">
        <f t="shared" si="214"/>
        <v>0</v>
      </c>
      <c r="BF283" t="str">
        <f t="shared" si="204"/>
        <v/>
      </c>
      <c r="BG283" t="str">
        <f t="shared" si="205"/>
        <v/>
      </c>
      <c r="BH283" t="str">
        <f t="shared" si="192"/>
        <v>ennéaheptadihectocontagone</v>
      </c>
      <c r="BI283" s="53" t="str">
        <f t="shared" si="197"/>
        <v xml:space="preserve">ennéaheptadihectocontagone ou </v>
      </c>
      <c r="BJ283" s="150">
        <f t="shared" si="215"/>
        <v>0</v>
      </c>
      <c r="BK283" s="146">
        <f t="shared" si="216"/>
        <v>279</v>
      </c>
      <c r="BL283" s="147" t="str">
        <f t="shared" si="206"/>
        <v/>
      </c>
      <c r="BM283" t="str">
        <f t="shared" si="207"/>
        <v/>
      </c>
      <c r="BN283" s="25" t="str">
        <f t="shared" si="208"/>
        <v/>
      </c>
      <c r="BO283" t="str">
        <f t="shared" si="209"/>
        <v>ennéaheptadihectocontagone</v>
      </c>
      <c r="BP283">
        <f t="shared" si="210"/>
        <v>1.2903225806451613</v>
      </c>
      <c r="BQ283" t="s">
        <v>989</v>
      </c>
      <c r="BR283" t="str">
        <f t="shared" si="211"/>
        <v>Polygone non régulier</v>
      </c>
      <c r="CF283" s="179" t="s">
        <v>982</v>
      </c>
      <c r="CG283" t="s">
        <v>982</v>
      </c>
      <c r="CH283" s="25" t="s">
        <v>982</v>
      </c>
      <c r="CI283" s="25"/>
      <c r="CJ283" s="147" t="s">
        <v>982</v>
      </c>
      <c r="CK283" t="s">
        <v>982</v>
      </c>
      <c r="DH283" s="157" t="s">
        <v>982</v>
      </c>
    </row>
    <row r="284" spans="25:112" ht="15.75" x14ac:dyDescent="0.25">
      <c r="Y284" s="15" t="s">
        <v>114</v>
      </c>
      <c r="Z284" t="str">
        <f t="shared" si="198"/>
        <v>×</v>
      </c>
      <c r="AA284">
        <f t="shared" si="194"/>
        <v>280</v>
      </c>
      <c r="AB284">
        <v>360</v>
      </c>
      <c r="AC284">
        <f t="shared" si="199"/>
        <v>1.2857142857142858</v>
      </c>
      <c r="AD284">
        <f t="shared" si="212"/>
        <v>1</v>
      </c>
      <c r="AE284">
        <f t="shared" si="200"/>
        <v>0.28571428571428581</v>
      </c>
      <c r="AF284" t="str">
        <f t="shared" si="213"/>
        <v>0,2857142</v>
      </c>
      <c r="AG284">
        <f t="shared" si="201"/>
        <v>1.2857141999999999</v>
      </c>
      <c r="AH284">
        <f t="shared" si="202"/>
        <v>1</v>
      </c>
      <c r="AI284">
        <f t="shared" si="203"/>
        <v>280</v>
      </c>
      <c r="AJ284" t="s">
        <v>866</v>
      </c>
      <c r="AL284" t="s">
        <v>898</v>
      </c>
      <c r="AM284" t="s">
        <v>981</v>
      </c>
      <c r="AN284" t="str">
        <f t="shared" si="190"/>
        <v>hecto</v>
      </c>
      <c r="AP284" t="s">
        <v>915</v>
      </c>
      <c r="AQ284" t="str">
        <f t="shared" si="195"/>
        <v>gone</v>
      </c>
      <c r="AV284" t="s">
        <v>915</v>
      </c>
      <c r="AW284" t="s">
        <v>978</v>
      </c>
      <c r="AZ284" t="str">
        <f t="shared" si="196"/>
        <v>gone</v>
      </c>
      <c r="BA284">
        <f t="shared" si="188"/>
        <v>280</v>
      </c>
      <c r="BB284" t="str">
        <f t="shared" si="217"/>
        <v>octadihectocontagone</v>
      </c>
      <c r="BC284" t="s">
        <v>1097</v>
      </c>
      <c r="BE284">
        <f t="shared" si="214"/>
        <v>0</v>
      </c>
      <c r="BF284" t="str">
        <f t="shared" si="204"/>
        <v/>
      </c>
      <c r="BG284" t="str">
        <f t="shared" si="205"/>
        <v/>
      </c>
      <c r="BH284" t="str">
        <f t="shared" si="192"/>
        <v>octadihectocontagone</v>
      </c>
      <c r="BI284" s="53" t="str">
        <f t="shared" si="197"/>
        <v xml:space="preserve">octadihectocontagone ou </v>
      </c>
      <c r="BJ284" s="150">
        <f t="shared" si="215"/>
        <v>0</v>
      </c>
      <c r="BK284" s="146">
        <f t="shared" si="216"/>
        <v>280</v>
      </c>
      <c r="BL284" s="147" t="str">
        <f t="shared" si="206"/>
        <v/>
      </c>
      <c r="BM284" t="str">
        <f t="shared" si="207"/>
        <v/>
      </c>
      <c r="BN284" s="25" t="str">
        <f t="shared" si="208"/>
        <v/>
      </c>
      <c r="BO284" t="str">
        <f t="shared" si="209"/>
        <v>octadihectocontagone</v>
      </c>
      <c r="BP284">
        <f t="shared" si="210"/>
        <v>1.2857142857142858</v>
      </c>
      <c r="BQ284" t="s">
        <v>989</v>
      </c>
      <c r="BR284" t="str">
        <f t="shared" si="211"/>
        <v>Polygone non régulier</v>
      </c>
      <c r="CF284" s="179" t="s">
        <v>982</v>
      </c>
      <c r="CG284" t="s">
        <v>982</v>
      </c>
      <c r="CH284" s="25" t="s">
        <v>982</v>
      </c>
      <c r="CI284" s="25"/>
      <c r="CJ284" s="147" t="s">
        <v>982</v>
      </c>
      <c r="CK284" t="s">
        <v>982</v>
      </c>
      <c r="DH284" s="157" t="s">
        <v>982</v>
      </c>
    </row>
    <row r="285" spans="25:112" ht="15.75" x14ac:dyDescent="0.25">
      <c r="Y285" s="15" t="s">
        <v>114</v>
      </c>
      <c r="Z285" t="str">
        <f t="shared" si="198"/>
        <v>×</v>
      </c>
      <c r="AA285">
        <f t="shared" si="194"/>
        <v>281</v>
      </c>
      <c r="AB285">
        <v>360</v>
      </c>
      <c r="AC285">
        <f t="shared" si="199"/>
        <v>1.2811387900355873</v>
      </c>
      <c r="AD285">
        <f t="shared" si="212"/>
        <v>1</v>
      </c>
      <c r="AE285">
        <f t="shared" si="200"/>
        <v>0.28113879003558728</v>
      </c>
      <c r="AF285" t="str">
        <f t="shared" si="213"/>
        <v>0,2811387</v>
      </c>
      <c r="AG285">
        <f t="shared" si="201"/>
        <v>1.2811387000000001</v>
      </c>
      <c r="AH285">
        <f t="shared" si="202"/>
        <v>1</v>
      </c>
      <c r="AI285">
        <f t="shared" si="203"/>
        <v>281</v>
      </c>
      <c r="AJ285" t="s">
        <v>866</v>
      </c>
      <c r="AK285" t="s">
        <v>888</v>
      </c>
      <c r="AL285" t="s">
        <v>898</v>
      </c>
      <c r="AM285" t="s">
        <v>981</v>
      </c>
      <c r="AN285" t="str">
        <f t="shared" si="190"/>
        <v>hecto</v>
      </c>
      <c r="AP285" t="s">
        <v>915</v>
      </c>
      <c r="AQ285" t="str">
        <f t="shared" si="195"/>
        <v>gone</v>
      </c>
      <c r="AV285" t="s">
        <v>915</v>
      </c>
      <c r="AW285" t="s">
        <v>978</v>
      </c>
      <c r="AX285" t="s">
        <v>888</v>
      </c>
      <c r="AZ285" t="str">
        <f t="shared" si="196"/>
        <v>gone</v>
      </c>
      <c r="BA285">
        <f t="shared" si="188"/>
        <v>281</v>
      </c>
      <c r="BB285" t="str">
        <f t="shared" si="217"/>
        <v>henoctadihectocontagone</v>
      </c>
      <c r="BC285" t="s">
        <v>1097</v>
      </c>
      <c r="BE285">
        <f t="shared" si="214"/>
        <v>0</v>
      </c>
      <c r="BF285" t="str">
        <f t="shared" si="204"/>
        <v/>
      </c>
      <c r="BG285" t="str">
        <f t="shared" si="205"/>
        <v/>
      </c>
      <c r="BH285" t="str">
        <f t="shared" si="192"/>
        <v>henoctadihectocontagone</v>
      </c>
      <c r="BI285" s="53" t="str">
        <f t="shared" si="197"/>
        <v xml:space="preserve">henoctadihectocontagone ou </v>
      </c>
      <c r="BJ285" s="150">
        <f t="shared" si="215"/>
        <v>0</v>
      </c>
      <c r="BK285" s="146">
        <f t="shared" si="216"/>
        <v>281</v>
      </c>
      <c r="BL285" s="147" t="str">
        <f t="shared" si="206"/>
        <v/>
      </c>
      <c r="BM285" t="str">
        <f t="shared" si="207"/>
        <v/>
      </c>
      <c r="BN285" s="25" t="str">
        <f t="shared" si="208"/>
        <v/>
      </c>
      <c r="BO285" t="str">
        <f t="shared" si="209"/>
        <v>henoctadihectocontagone</v>
      </c>
      <c r="BP285">
        <f t="shared" si="210"/>
        <v>1.2811387900355873</v>
      </c>
      <c r="BQ285" t="s">
        <v>989</v>
      </c>
      <c r="BR285" t="str">
        <f t="shared" si="211"/>
        <v>Polygone non régulier</v>
      </c>
      <c r="CF285" s="179" t="s">
        <v>982</v>
      </c>
      <c r="CG285" t="s">
        <v>982</v>
      </c>
      <c r="CH285" s="25" t="s">
        <v>982</v>
      </c>
      <c r="CI285" s="25"/>
      <c r="CJ285" s="147" t="s">
        <v>982</v>
      </c>
      <c r="CK285" t="s">
        <v>982</v>
      </c>
      <c r="DH285" s="157" t="s">
        <v>982</v>
      </c>
    </row>
    <row r="286" spans="25:112" ht="15.75" x14ac:dyDescent="0.25">
      <c r="Y286" s="15" t="s">
        <v>114</v>
      </c>
      <c r="Z286" t="str">
        <f t="shared" si="198"/>
        <v>×</v>
      </c>
      <c r="AA286">
        <f t="shared" si="194"/>
        <v>282</v>
      </c>
      <c r="AB286">
        <v>360</v>
      </c>
      <c r="AC286">
        <f t="shared" si="199"/>
        <v>1.2765957446808511</v>
      </c>
      <c r="AD286">
        <f t="shared" si="212"/>
        <v>1</v>
      </c>
      <c r="AE286">
        <f t="shared" si="200"/>
        <v>0.27659574468085113</v>
      </c>
      <c r="AF286" t="str">
        <f t="shared" si="213"/>
        <v>0,2765957</v>
      </c>
      <c r="AG286">
        <f t="shared" si="201"/>
        <v>1.2765957000000001</v>
      </c>
      <c r="AH286">
        <f t="shared" si="202"/>
        <v>1</v>
      </c>
      <c r="AI286">
        <f t="shared" si="203"/>
        <v>282</v>
      </c>
      <c r="AJ286" t="s">
        <v>866</v>
      </c>
      <c r="AK286" t="s">
        <v>890</v>
      </c>
      <c r="AL286" t="s">
        <v>898</v>
      </c>
      <c r="AM286" t="s">
        <v>981</v>
      </c>
      <c r="AN286" t="str">
        <f t="shared" si="190"/>
        <v>hecto</v>
      </c>
      <c r="AP286" t="s">
        <v>915</v>
      </c>
      <c r="AQ286" t="str">
        <f t="shared" si="195"/>
        <v>gone</v>
      </c>
      <c r="AV286" t="s">
        <v>915</v>
      </c>
      <c r="AW286" t="s">
        <v>978</v>
      </c>
      <c r="AX286" t="s">
        <v>890</v>
      </c>
      <c r="AZ286" t="str">
        <f t="shared" si="196"/>
        <v>gone</v>
      </c>
      <c r="BA286">
        <f t="shared" ref="BA286:BA349" si="218">BA285+1</f>
        <v>282</v>
      </c>
      <c r="BB286" t="str">
        <f t="shared" si="217"/>
        <v>dooctadihectocontagone</v>
      </c>
      <c r="BC286" t="s">
        <v>1097</v>
      </c>
      <c r="BE286">
        <f t="shared" si="214"/>
        <v>0</v>
      </c>
      <c r="BF286" t="str">
        <f t="shared" si="204"/>
        <v/>
      </c>
      <c r="BG286" t="str">
        <f t="shared" si="205"/>
        <v/>
      </c>
      <c r="BH286" t="str">
        <f t="shared" si="192"/>
        <v>dooctadihectocontagone</v>
      </c>
      <c r="BI286" s="53" t="str">
        <f t="shared" si="197"/>
        <v xml:space="preserve">dooctadihectocontagone ou </v>
      </c>
      <c r="BJ286" s="150">
        <f t="shared" si="215"/>
        <v>0</v>
      </c>
      <c r="BK286" s="146">
        <f t="shared" si="216"/>
        <v>282</v>
      </c>
      <c r="BL286" s="147" t="str">
        <f t="shared" si="206"/>
        <v/>
      </c>
      <c r="BM286" t="str">
        <f t="shared" si="207"/>
        <v/>
      </c>
      <c r="BN286" s="25" t="str">
        <f t="shared" si="208"/>
        <v/>
      </c>
      <c r="BO286" t="str">
        <f t="shared" si="209"/>
        <v>dooctadihectocontagone</v>
      </c>
      <c r="BP286">
        <f t="shared" si="210"/>
        <v>1.2765957446808511</v>
      </c>
      <c r="BQ286" t="s">
        <v>989</v>
      </c>
      <c r="BR286" t="str">
        <f t="shared" si="211"/>
        <v>Polygone non régulier</v>
      </c>
      <c r="CF286" s="179" t="s">
        <v>982</v>
      </c>
      <c r="CG286" t="s">
        <v>982</v>
      </c>
      <c r="CH286" s="25" t="s">
        <v>982</v>
      </c>
      <c r="CI286" s="25"/>
      <c r="CJ286" s="147" t="s">
        <v>982</v>
      </c>
      <c r="CK286" t="s">
        <v>982</v>
      </c>
      <c r="DH286" s="157" t="s">
        <v>982</v>
      </c>
    </row>
    <row r="287" spans="25:112" ht="15.75" x14ac:dyDescent="0.25">
      <c r="Y287" s="15" t="s">
        <v>114</v>
      </c>
      <c r="Z287" t="str">
        <f t="shared" si="198"/>
        <v>×</v>
      </c>
      <c r="AA287">
        <f t="shared" si="194"/>
        <v>283</v>
      </c>
      <c r="AB287">
        <v>360</v>
      </c>
      <c r="AC287">
        <f t="shared" si="199"/>
        <v>1.2720848056537102</v>
      </c>
      <c r="AD287">
        <f t="shared" si="212"/>
        <v>1</v>
      </c>
      <c r="AE287">
        <f t="shared" si="200"/>
        <v>0.27208480565371018</v>
      </c>
      <c r="AF287" t="str">
        <f t="shared" si="213"/>
        <v>0,2720848</v>
      </c>
      <c r="AG287">
        <f t="shared" si="201"/>
        <v>1.2720848</v>
      </c>
      <c r="AH287">
        <f t="shared" si="202"/>
        <v>1</v>
      </c>
      <c r="AI287">
        <f t="shared" si="203"/>
        <v>283</v>
      </c>
      <c r="AJ287" t="s">
        <v>866</v>
      </c>
      <c r="AK287" t="s">
        <v>869</v>
      </c>
      <c r="AL287" t="s">
        <v>898</v>
      </c>
      <c r="AM287" t="s">
        <v>981</v>
      </c>
      <c r="AN287" t="str">
        <f t="shared" si="190"/>
        <v>hecto</v>
      </c>
      <c r="AP287" t="s">
        <v>915</v>
      </c>
      <c r="AQ287" t="str">
        <f t="shared" si="195"/>
        <v>gone</v>
      </c>
      <c r="AV287" t="s">
        <v>915</v>
      </c>
      <c r="AW287" t="s">
        <v>978</v>
      </c>
      <c r="AX287" t="s">
        <v>869</v>
      </c>
      <c r="AZ287" t="str">
        <f t="shared" si="196"/>
        <v>gone</v>
      </c>
      <c r="BA287">
        <f t="shared" si="218"/>
        <v>283</v>
      </c>
      <c r="BB287" t="str">
        <f t="shared" si="217"/>
        <v>trioctadihectocontagone</v>
      </c>
      <c r="BC287" t="s">
        <v>1097</v>
      </c>
      <c r="BE287">
        <f t="shared" si="214"/>
        <v>0</v>
      </c>
      <c r="BF287" t="str">
        <f t="shared" si="204"/>
        <v/>
      </c>
      <c r="BG287" t="str">
        <f t="shared" si="205"/>
        <v/>
      </c>
      <c r="BH287" t="str">
        <f t="shared" si="192"/>
        <v>trioctadihectocontagone</v>
      </c>
      <c r="BI287" s="53" t="str">
        <f t="shared" si="197"/>
        <v xml:space="preserve">trioctadihectocontagone ou </v>
      </c>
      <c r="BJ287" s="150">
        <f t="shared" si="215"/>
        <v>0</v>
      </c>
      <c r="BK287" s="146">
        <f t="shared" si="216"/>
        <v>283</v>
      </c>
      <c r="BL287" s="147" t="str">
        <f t="shared" si="206"/>
        <v/>
      </c>
      <c r="BM287" t="str">
        <f t="shared" si="207"/>
        <v/>
      </c>
      <c r="BN287" s="25" t="str">
        <f t="shared" si="208"/>
        <v/>
      </c>
      <c r="BO287" t="str">
        <f t="shared" si="209"/>
        <v>trioctadihectocontagone</v>
      </c>
      <c r="BP287">
        <f t="shared" si="210"/>
        <v>1.2720848056537102</v>
      </c>
      <c r="BQ287" t="s">
        <v>989</v>
      </c>
      <c r="BR287" t="str">
        <f t="shared" si="211"/>
        <v>Polygone non régulier</v>
      </c>
      <c r="CF287" s="179" t="s">
        <v>982</v>
      </c>
      <c r="CG287" t="s">
        <v>982</v>
      </c>
      <c r="CH287" s="25" t="s">
        <v>982</v>
      </c>
      <c r="CI287" s="25"/>
      <c r="CJ287" s="147" t="s">
        <v>982</v>
      </c>
      <c r="CK287" t="s">
        <v>982</v>
      </c>
      <c r="DH287" s="157" t="s">
        <v>982</v>
      </c>
    </row>
    <row r="288" spans="25:112" ht="15.75" x14ac:dyDescent="0.25">
      <c r="Y288" s="15" t="s">
        <v>114</v>
      </c>
      <c r="Z288" t="str">
        <f t="shared" si="198"/>
        <v>×</v>
      </c>
      <c r="AA288">
        <f t="shared" si="194"/>
        <v>284</v>
      </c>
      <c r="AB288">
        <v>360</v>
      </c>
      <c r="AC288">
        <f t="shared" si="199"/>
        <v>1.267605633802817</v>
      </c>
      <c r="AD288">
        <f t="shared" si="212"/>
        <v>1</v>
      </c>
      <c r="AE288">
        <f t="shared" si="200"/>
        <v>0.26760563380281699</v>
      </c>
      <c r="AF288" t="str">
        <f t="shared" si="213"/>
        <v>0,2676056</v>
      </c>
      <c r="AG288">
        <f t="shared" si="201"/>
        <v>1.2676056</v>
      </c>
      <c r="AH288">
        <f t="shared" si="202"/>
        <v>1</v>
      </c>
      <c r="AI288">
        <f t="shared" si="203"/>
        <v>284</v>
      </c>
      <c r="AJ288" t="s">
        <v>866</v>
      </c>
      <c r="AK288" t="s">
        <v>872</v>
      </c>
      <c r="AL288" t="s">
        <v>898</v>
      </c>
      <c r="AM288" t="s">
        <v>981</v>
      </c>
      <c r="AN288" t="str">
        <f t="shared" si="190"/>
        <v>hecto</v>
      </c>
      <c r="AP288" t="s">
        <v>915</v>
      </c>
      <c r="AQ288" t="str">
        <f t="shared" si="195"/>
        <v>gone</v>
      </c>
      <c r="AV288" t="s">
        <v>915</v>
      </c>
      <c r="AW288" t="s">
        <v>978</v>
      </c>
      <c r="AX288" t="s">
        <v>872</v>
      </c>
      <c r="AZ288" t="str">
        <f t="shared" si="196"/>
        <v>gone</v>
      </c>
      <c r="BA288">
        <f t="shared" si="218"/>
        <v>284</v>
      </c>
      <c r="BB288" t="str">
        <f t="shared" si="217"/>
        <v>tétraoctadihectocontagone</v>
      </c>
      <c r="BC288" t="s">
        <v>1097</v>
      </c>
      <c r="BE288">
        <f t="shared" si="214"/>
        <v>0</v>
      </c>
      <c r="BF288" t="str">
        <f t="shared" si="204"/>
        <v/>
      </c>
      <c r="BG288" t="str">
        <f t="shared" si="205"/>
        <v/>
      </c>
      <c r="BH288" t="str">
        <f t="shared" si="192"/>
        <v>tétraoctadihectocontagone</v>
      </c>
      <c r="BI288" s="53" t="str">
        <f t="shared" si="197"/>
        <v xml:space="preserve">tétraoctadihectocontagone ou </v>
      </c>
      <c r="BJ288" s="150">
        <f t="shared" si="215"/>
        <v>0</v>
      </c>
      <c r="BK288" s="146">
        <f t="shared" si="216"/>
        <v>284</v>
      </c>
      <c r="BL288" s="147" t="str">
        <f t="shared" si="206"/>
        <v/>
      </c>
      <c r="BM288" t="str">
        <f t="shared" si="207"/>
        <v/>
      </c>
      <c r="BN288" s="25" t="str">
        <f t="shared" si="208"/>
        <v/>
      </c>
      <c r="BO288" t="str">
        <f t="shared" si="209"/>
        <v>tétraoctadihectocontagone</v>
      </c>
      <c r="BP288">
        <f t="shared" si="210"/>
        <v>1.267605633802817</v>
      </c>
      <c r="BQ288" t="s">
        <v>989</v>
      </c>
      <c r="BR288" t="str">
        <f t="shared" si="211"/>
        <v>Polygone non régulier</v>
      </c>
      <c r="CF288" s="179" t="s">
        <v>982</v>
      </c>
      <c r="CG288" t="s">
        <v>982</v>
      </c>
      <c r="CH288" s="25" t="s">
        <v>982</v>
      </c>
      <c r="CI288" s="25"/>
      <c r="CJ288" s="147" t="s">
        <v>982</v>
      </c>
      <c r="CK288" t="s">
        <v>982</v>
      </c>
      <c r="DH288" s="157" t="s">
        <v>982</v>
      </c>
    </row>
    <row r="289" spans="25:112" ht="15.75" x14ac:dyDescent="0.25">
      <c r="Y289" s="15" t="s">
        <v>114</v>
      </c>
      <c r="Z289" t="str">
        <f t="shared" si="198"/>
        <v>×</v>
      </c>
      <c r="AA289">
        <f t="shared" si="194"/>
        <v>285</v>
      </c>
      <c r="AB289">
        <v>360</v>
      </c>
      <c r="AC289">
        <f t="shared" si="199"/>
        <v>1.263157894736842</v>
      </c>
      <c r="AD289">
        <f t="shared" si="212"/>
        <v>1</v>
      </c>
      <c r="AE289">
        <f t="shared" si="200"/>
        <v>0.26315789473684204</v>
      </c>
      <c r="AF289" t="str">
        <f t="shared" si="213"/>
        <v>0,2631578</v>
      </c>
      <c r="AG289">
        <f t="shared" si="201"/>
        <v>1.2631578000000001</v>
      </c>
      <c r="AH289">
        <f t="shared" si="202"/>
        <v>1</v>
      </c>
      <c r="AI289">
        <f t="shared" si="203"/>
        <v>285</v>
      </c>
      <c r="AJ289" t="s">
        <v>866</v>
      </c>
      <c r="AK289" t="s">
        <v>875</v>
      </c>
      <c r="AL289" t="s">
        <v>898</v>
      </c>
      <c r="AM289" t="s">
        <v>981</v>
      </c>
      <c r="AN289" t="str">
        <f t="shared" si="190"/>
        <v>hecto</v>
      </c>
      <c r="AP289" t="s">
        <v>915</v>
      </c>
      <c r="AQ289" t="str">
        <f t="shared" si="195"/>
        <v>gone</v>
      </c>
      <c r="AV289" t="s">
        <v>915</v>
      </c>
      <c r="AW289" t="s">
        <v>978</v>
      </c>
      <c r="AX289" t="s">
        <v>875</v>
      </c>
      <c r="AZ289" t="str">
        <f t="shared" si="196"/>
        <v>gone</v>
      </c>
      <c r="BA289">
        <f t="shared" si="218"/>
        <v>285</v>
      </c>
      <c r="BB289" t="str">
        <f t="shared" si="217"/>
        <v>pentaoctadihectocontagone</v>
      </c>
      <c r="BC289" t="s">
        <v>1097</v>
      </c>
      <c r="BE289">
        <f t="shared" si="214"/>
        <v>0</v>
      </c>
      <c r="BF289" t="str">
        <f t="shared" si="204"/>
        <v/>
      </c>
      <c r="BG289" t="str">
        <f t="shared" si="205"/>
        <v/>
      </c>
      <c r="BH289" t="str">
        <f t="shared" si="192"/>
        <v>pentaoctadihectocontagone</v>
      </c>
      <c r="BI289" s="53" t="str">
        <f t="shared" si="197"/>
        <v xml:space="preserve">pentaoctadihectocontagone ou </v>
      </c>
      <c r="BJ289" s="150">
        <f t="shared" si="215"/>
        <v>0</v>
      </c>
      <c r="BK289" s="146">
        <f t="shared" si="216"/>
        <v>285</v>
      </c>
      <c r="BL289" s="147" t="str">
        <f t="shared" si="206"/>
        <v/>
      </c>
      <c r="BM289" t="str">
        <f t="shared" si="207"/>
        <v/>
      </c>
      <c r="BN289" s="25" t="str">
        <f t="shared" si="208"/>
        <v/>
      </c>
      <c r="BO289" t="str">
        <f t="shared" si="209"/>
        <v>pentaoctadihectocontagone</v>
      </c>
      <c r="BP289">
        <f t="shared" si="210"/>
        <v>1.263157894736842</v>
      </c>
      <c r="BQ289" t="s">
        <v>989</v>
      </c>
      <c r="BR289" t="str">
        <f t="shared" si="211"/>
        <v>Polygone non régulier</v>
      </c>
      <c r="CF289" s="179" t="s">
        <v>982</v>
      </c>
      <c r="CG289" t="s">
        <v>982</v>
      </c>
      <c r="CH289" s="25" t="s">
        <v>982</v>
      </c>
      <c r="CI289" s="25"/>
      <c r="CJ289" s="147" t="s">
        <v>982</v>
      </c>
      <c r="CK289" t="s">
        <v>982</v>
      </c>
      <c r="DH289" s="157" t="s">
        <v>982</v>
      </c>
    </row>
    <row r="290" spans="25:112" ht="15.75" x14ac:dyDescent="0.25">
      <c r="Y290" s="15" t="s">
        <v>114</v>
      </c>
      <c r="Z290" t="str">
        <f t="shared" si="198"/>
        <v>×</v>
      </c>
      <c r="AA290">
        <f t="shared" si="194"/>
        <v>286</v>
      </c>
      <c r="AB290">
        <v>360</v>
      </c>
      <c r="AC290">
        <f t="shared" si="199"/>
        <v>1.2587412587412588</v>
      </c>
      <c r="AD290">
        <f t="shared" si="212"/>
        <v>1</v>
      </c>
      <c r="AE290">
        <f t="shared" si="200"/>
        <v>0.25874125874125875</v>
      </c>
      <c r="AF290" t="str">
        <f t="shared" si="213"/>
        <v>0,2587412</v>
      </c>
      <c r="AG290">
        <f t="shared" si="201"/>
        <v>1.2587412</v>
      </c>
      <c r="AH290">
        <f t="shared" si="202"/>
        <v>1</v>
      </c>
      <c r="AI290">
        <f t="shared" si="203"/>
        <v>286</v>
      </c>
      <c r="AJ290" t="s">
        <v>866</v>
      </c>
      <c r="AK290" t="s">
        <v>877</v>
      </c>
      <c r="AL290" t="s">
        <v>898</v>
      </c>
      <c r="AM290" t="s">
        <v>981</v>
      </c>
      <c r="AN290" t="str">
        <f t="shared" si="190"/>
        <v>hecto</v>
      </c>
      <c r="AP290" t="s">
        <v>915</v>
      </c>
      <c r="AQ290" t="str">
        <f t="shared" si="195"/>
        <v>gone</v>
      </c>
      <c r="AV290" t="s">
        <v>915</v>
      </c>
      <c r="AW290" t="s">
        <v>978</v>
      </c>
      <c r="AX290" t="s">
        <v>877</v>
      </c>
      <c r="AZ290" t="str">
        <f t="shared" si="196"/>
        <v>gone</v>
      </c>
      <c r="BA290">
        <f t="shared" si="218"/>
        <v>286</v>
      </c>
      <c r="BB290" t="str">
        <f t="shared" si="217"/>
        <v>hexaoctadihectocontagone</v>
      </c>
      <c r="BC290" t="s">
        <v>1097</v>
      </c>
      <c r="BE290">
        <f t="shared" si="214"/>
        <v>0</v>
      </c>
      <c r="BF290" t="str">
        <f t="shared" si="204"/>
        <v/>
      </c>
      <c r="BG290" t="str">
        <f t="shared" si="205"/>
        <v/>
      </c>
      <c r="BH290" t="str">
        <f t="shared" si="192"/>
        <v>hexaoctadihectocontagone</v>
      </c>
      <c r="BI290" s="53" t="str">
        <f t="shared" si="197"/>
        <v xml:space="preserve">hexaoctadihectocontagone ou </v>
      </c>
      <c r="BJ290" s="150">
        <f t="shared" si="215"/>
        <v>0</v>
      </c>
      <c r="BK290" s="146">
        <f t="shared" si="216"/>
        <v>286</v>
      </c>
      <c r="BL290" s="147" t="str">
        <f t="shared" si="206"/>
        <v/>
      </c>
      <c r="BM290" t="str">
        <f t="shared" si="207"/>
        <v/>
      </c>
      <c r="BN290" s="25" t="str">
        <f t="shared" si="208"/>
        <v/>
      </c>
      <c r="BO290" t="str">
        <f t="shared" si="209"/>
        <v>hexaoctadihectocontagone</v>
      </c>
      <c r="BP290">
        <f t="shared" si="210"/>
        <v>1.2587412587412588</v>
      </c>
      <c r="BQ290" t="s">
        <v>989</v>
      </c>
      <c r="BR290" t="str">
        <f t="shared" si="211"/>
        <v>Polygone non régulier</v>
      </c>
      <c r="CF290" s="179" t="s">
        <v>982</v>
      </c>
      <c r="CG290" t="s">
        <v>982</v>
      </c>
      <c r="CH290" s="25" t="s">
        <v>982</v>
      </c>
      <c r="CI290" s="25"/>
      <c r="CJ290" s="147" t="s">
        <v>982</v>
      </c>
      <c r="CK290" t="s">
        <v>982</v>
      </c>
      <c r="DH290" s="157" t="s">
        <v>982</v>
      </c>
    </row>
    <row r="291" spans="25:112" ht="15.75" x14ac:dyDescent="0.25">
      <c r="Y291" s="15" t="s">
        <v>114</v>
      </c>
      <c r="Z291" t="str">
        <f t="shared" si="198"/>
        <v>×</v>
      </c>
      <c r="AA291">
        <f t="shared" si="194"/>
        <v>287</v>
      </c>
      <c r="AB291">
        <v>360</v>
      </c>
      <c r="AC291">
        <f t="shared" si="199"/>
        <v>1.254355400696864</v>
      </c>
      <c r="AD291">
        <f t="shared" si="212"/>
        <v>1</v>
      </c>
      <c r="AE291">
        <f t="shared" si="200"/>
        <v>0.25435540069686402</v>
      </c>
      <c r="AF291" t="str">
        <f t="shared" si="213"/>
        <v>0,2543554</v>
      </c>
      <c r="AG291">
        <f t="shared" si="201"/>
        <v>1.2543554000000001</v>
      </c>
      <c r="AH291">
        <f t="shared" si="202"/>
        <v>1</v>
      </c>
      <c r="AI291">
        <f t="shared" si="203"/>
        <v>287</v>
      </c>
      <c r="AJ291" t="s">
        <v>866</v>
      </c>
      <c r="AK291" t="s">
        <v>879</v>
      </c>
      <c r="AL291" t="s">
        <v>898</v>
      </c>
      <c r="AM291" t="s">
        <v>981</v>
      </c>
      <c r="AN291" t="str">
        <f t="shared" si="190"/>
        <v>hecto</v>
      </c>
      <c r="AP291" t="s">
        <v>915</v>
      </c>
      <c r="AQ291" t="str">
        <f t="shared" si="195"/>
        <v>gone</v>
      </c>
      <c r="AV291" t="s">
        <v>915</v>
      </c>
      <c r="AW291" t="s">
        <v>978</v>
      </c>
      <c r="AX291" t="s">
        <v>879</v>
      </c>
      <c r="AZ291" t="str">
        <f t="shared" si="196"/>
        <v>gone</v>
      </c>
      <c r="BA291">
        <f t="shared" si="218"/>
        <v>287</v>
      </c>
      <c r="BB291" t="str">
        <f t="shared" si="217"/>
        <v>heptaoctadihectocontagone</v>
      </c>
      <c r="BC291" t="s">
        <v>1097</v>
      </c>
      <c r="BE291">
        <f t="shared" si="214"/>
        <v>0</v>
      </c>
      <c r="BF291" t="str">
        <f t="shared" si="204"/>
        <v/>
      </c>
      <c r="BG291" t="str">
        <f t="shared" si="205"/>
        <v/>
      </c>
      <c r="BH291" t="str">
        <f t="shared" si="192"/>
        <v>heptaoctadihectocontagone</v>
      </c>
      <c r="BI291" s="53" t="str">
        <f t="shared" si="197"/>
        <v xml:space="preserve">heptaoctadihectocontagone ou </v>
      </c>
      <c r="BJ291" s="150">
        <f t="shared" si="215"/>
        <v>0</v>
      </c>
      <c r="BK291" s="146">
        <f t="shared" si="216"/>
        <v>287</v>
      </c>
      <c r="BL291" s="147" t="str">
        <f t="shared" si="206"/>
        <v/>
      </c>
      <c r="BM291" t="str">
        <f t="shared" si="207"/>
        <v/>
      </c>
      <c r="BN291" s="25" t="str">
        <f t="shared" si="208"/>
        <v/>
      </c>
      <c r="BO291" t="str">
        <f t="shared" si="209"/>
        <v>heptaoctadihectocontagone</v>
      </c>
      <c r="BP291">
        <f t="shared" si="210"/>
        <v>1.254355400696864</v>
      </c>
      <c r="BQ291" t="s">
        <v>989</v>
      </c>
      <c r="BR291" t="str">
        <f t="shared" si="211"/>
        <v>Polygone non régulier</v>
      </c>
      <c r="CF291" s="179" t="s">
        <v>982</v>
      </c>
      <c r="CG291" t="s">
        <v>982</v>
      </c>
      <c r="CH291" s="25" t="s">
        <v>982</v>
      </c>
      <c r="CI291" s="25"/>
      <c r="CJ291" s="147" t="s">
        <v>982</v>
      </c>
      <c r="CK291" t="s">
        <v>982</v>
      </c>
      <c r="DH291" s="157" t="s">
        <v>982</v>
      </c>
    </row>
    <row r="292" spans="25:112" ht="15.75" x14ac:dyDescent="0.25">
      <c r="Y292" s="15" t="s">
        <v>114</v>
      </c>
      <c r="Z292" t="str">
        <f t="shared" si="198"/>
        <v/>
      </c>
      <c r="AA292">
        <f t="shared" si="194"/>
        <v>288</v>
      </c>
      <c r="AB292">
        <v>360</v>
      </c>
      <c r="AC292">
        <f t="shared" si="199"/>
        <v>1.25</v>
      </c>
      <c r="AD292">
        <f t="shared" si="212"/>
        <v>1</v>
      </c>
      <c r="AE292">
        <f t="shared" si="200"/>
        <v>0.25</v>
      </c>
      <c r="AF292" t="str">
        <f t="shared" si="213"/>
        <v>0,25</v>
      </c>
      <c r="AG292">
        <f t="shared" si="201"/>
        <v>1.25</v>
      </c>
      <c r="AH292">
        <f t="shared" si="202"/>
        <v>0</v>
      </c>
      <c r="AI292">
        <f t="shared" si="203"/>
        <v>288</v>
      </c>
      <c r="AJ292" t="s">
        <v>866</v>
      </c>
      <c r="AK292" t="s">
        <v>898</v>
      </c>
      <c r="AL292" t="s">
        <v>898</v>
      </c>
      <c r="AM292" t="s">
        <v>981</v>
      </c>
      <c r="AN292" t="str">
        <f t="shared" si="190"/>
        <v>hecto</v>
      </c>
      <c r="AP292" t="s">
        <v>915</v>
      </c>
      <c r="AQ292" t="str">
        <f t="shared" si="195"/>
        <v>gone</v>
      </c>
      <c r="AV292" t="s">
        <v>915</v>
      </c>
      <c r="AW292" t="s">
        <v>978</v>
      </c>
      <c r="AX292" t="s">
        <v>898</v>
      </c>
      <c r="AZ292" t="str">
        <f t="shared" si="196"/>
        <v>gone</v>
      </c>
      <c r="BA292">
        <f t="shared" si="218"/>
        <v>288</v>
      </c>
      <c r="BB292" t="str">
        <f t="shared" si="217"/>
        <v>octaoctadihectocontagone</v>
      </c>
      <c r="BC292" t="s">
        <v>1097</v>
      </c>
      <c r="BE292">
        <f t="shared" si="214"/>
        <v>0</v>
      </c>
      <c r="BF292" t="str">
        <f t="shared" si="204"/>
        <v>x</v>
      </c>
      <c r="BG292">
        <f t="shared" si="205"/>
        <v>288</v>
      </c>
      <c r="BH292" t="str">
        <f t="shared" si="192"/>
        <v>octaoctadihectocontagone</v>
      </c>
      <c r="BI292" s="53" t="str">
        <f t="shared" si="197"/>
        <v xml:space="preserve">octaoctadihectocontagone ou </v>
      </c>
      <c r="BJ292" s="150">
        <f t="shared" si="215"/>
        <v>0</v>
      </c>
      <c r="BK292" s="146">
        <f t="shared" si="216"/>
        <v>288</v>
      </c>
      <c r="BL292" s="147">
        <f t="shared" si="206"/>
        <v>288</v>
      </c>
      <c r="BM292" t="str">
        <f t="shared" si="207"/>
        <v>octaoctadihectocontagone</v>
      </c>
      <c r="BN292" s="25">
        <f t="shared" si="208"/>
        <v>1.25</v>
      </c>
      <c r="BO292" t="str">
        <f t="shared" si="209"/>
        <v/>
      </c>
      <c r="BP292" t="str">
        <f t="shared" si="210"/>
        <v/>
      </c>
      <c r="BQ292" t="s">
        <v>989</v>
      </c>
      <c r="BR292" t="str">
        <f t="shared" si="211"/>
        <v>octaoctadihectocontagone</v>
      </c>
      <c r="CF292" s="179" t="s">
        <v>982</v>
      </c>
      <c r="CG292" t="s">
        <v>982</v>
      </c>
      <c r="CH292" s="25" t="s">
        <v>982</v>
      </c>
      <c r="CI292" s="25"/>
      <c r="CJ292" s="147" t="s">
        <v>982</v>
      </c>
      <c r="CK292" t="s">
        <v>982</v>
      </c>
      <c r="DH292" s="157" t="s">
        <v>982</v>
      </c>
    </row>
    <row r="293" spans="25:112" ht="15.75" x14ac:dyDescent="0.25">
      <c r="Y293" s="15" t="s">
        <v>114</v>
      </c>
      <c r="Z293" t="str">
        <f t="shared" si="198"/>
        <v>×</v>
      </c>
      <c r="AA293">
        <f t="shared" si="194"/>
        <v>289</v>
      </c>
      <c r="AB293">
        <v>360</v>
      </c>
      <c r="AC293">
        <f t="shared" si="199"/>
        <v>1.2456747404844291</v>
      </c>
      <c r="AD293">
        <f t="shared" si="212"/>
        <v>1</v>
      </c>
      <c r="AE293">
        <f t="shared" si="200"/>
        <v>0.24567474048442905</v>
      </c>
      <c r="AF293" t="str">
        <f t="shared" si="213"/>
        <v>0,2456747</v>
      </c>
      <c r="AG293">
        <f t="shared" si="201"/>
        <v>1.2456746999999999</v>
      </c>
      <c r="AH293">
        <f t="shared" si="202"/>
        <v>1</v>
      </c>
      <c r="AI293">
        <f t="shared" si="203"/>
        <v>289</v>
      </c>
      <c r="AJ293" t="s">
        <v>866</v>
      </c>
      <c r="AK293" t="s">
        <v>883</v>
      </c>
      <c r="AL293" t="s">
        <v>898</v>
      </c>
      <c r="AM293" t="s">
        <v>981</v>
      </c>
      <c r="AN293" t="str">
        <f t="shared" si="190"/>
        <v>hecto</v>
      </c>
      <c r="AP293" t="s">
        <v>915</v>
      </c>
      <c r="AQ293" t="str">
        <f t="shared" si="195"/>
        <v>gone</v>
      </c>
      <c r="AV293" t="s">
        <v>915</v>
      </c>
      <c r="AW293" t="s">
        <v>978</v>
      </c>
      <c r="AX293" t="s">
        <v>883</v>
      </c>
      <c r="AZ293" t="str">
        <f t="shared" si="196"/>
        <v>gone</v>
      </c>
      <c r="BA293">
        <f t="shared" si="218"/>
        <v>289</v>
      </c>
      <c r="BB293" t="str">
        <f t="shared" si="217"/>
        <v>ennéaoctadihectocontagone</v>
      </c>
      <c r="BC293" t="s">
        <v>1097</v>
      </c>
      <c r="BE293">
        <f t="shared" si="214"/>
        <v>0</v>
      </c>
      <c r="BF293" t="str">
        <f t="shared" si="204"/>
        <v/>
      </c>
      <c r="BG293" t="str">
        <f t="shared" si="205"/>
        <v/>
      </c>
      <c r="BH293" t="str">
        <f t="shared" si="192"/>
        <v>ennéaoctadihectocontagone</v>
      </c>
      <c r="BI293" s="53" t="str">
        <f t="shared" si="197"/>
        <v xml:space="preserve">ennéaoctadihectocontagone ou </v>
      </c>
      <c r="BJ293" s="150">
        <f t="shared" si="215"/>
        <v>0</v>
      </c>
      <c r="BK293" s="146">
        <f t="shared" si="216"/>
        <v>289</v>
      </c>
      <c r="BL293" s="147" t="str">
        <f t="shared" si="206"/>
        <v/>
      </c>
      <c r="BM293" t="str">
        <f t="shared" si="207"/>
        <v/>
      </c>
      <c r="BN293" s="25" t="str">
        <f t="shared" si="208"/>
        <v/>
      </c>
      <c r="BO293" t="str">
        <f t="shared" si="209"/>
        <v>ennéaoctadihectocontagone</v>
      </c>
      <c r="BP293">
        <f t="shared" si="210"/>
        <v>1.2456747404844291</v>
      </c>
      <c r="BQ293" t="s">
        <v>989</v>
      </c>
      <c r="BR293" t="str">
        <f t="shared" si="211"/>
        <v>Polygone non régulier</v>
      </c>
      <c r="CF293" s="179" t="s">
        <v>982</v>
      </c>
      <c r="CG293" t="s">
        <v>982</v>
      </c>
      <c r="CH293" s="25" t="s">
        <v>982</v>
      </c>
      <c r="CI293" s="25"/>
      <c r="CJ293" s="147" t="s">
        <v>982</v>
      </c>
      <c r="CK293" t="s">
        <v>982</v>
      </c>
      <c r="DH293" s="157" t="s">
        <v>982</v>
      </c>
    </row>
    <row r="294" spans="25:112" ht="15.75" x14ac:dyDescent="0.25">
      <c r="Y294" s="15" t="s">
        <v>114</v>
      </c>
      <c r="Z294" t="str">
        <f t="shared" si="198"/>
        <v>×</v>
      </c>
      <c r="AA294">
        <f t="shared" si="194"/>
        <v>290</v>
      </c>
      <c r="AB294">
        <v>360</v>
      </c>
      <c r="AC294">
        <f t="shared" si="199"/>
        <v>1.2413793103448276</v>
      </c>
      <c r="AD294">
        <f t="shared" si="212"/>
        <v>1</v>
      </c>
      <c r="AE294">
        <f t="shared" si="200"/>
        <v>0.24137931034482762</v>
      </c>
      <c r="AF294" t="str">
        <f t="shared" si="213"/>
        <v>0,2413793</v>
      </c>
      <c r="AG294">
        <f t="shared" si="201"/>
        <v>1.2413793</v>
      </c>
      <c r="AH294">
        <f t="shared" si="202"/>
        <v>1</v>
      </c>
      <c r="AI294">
        <f t="shared" si="203"/>
        <v>290</v>
      </c>
      <c r="AJ294" t="s">
        <v>866</v>
      </c>
      <c r="AL294" t="s">
        <v>955</v>
      </c>
      <c r="AM294" t="s">
        <v>981</v>
      </c>
      <c r="AN294" t="str">
        <f t="shared" si="190"/>
        <v>hecto</v>
      </c>
      <c r="AP294" t="s">
        <v>915</v>
      </c>
      <c r="AQ294" t="str">
        <f t="shared" si="195"/>
        <v>gone</v>
      </c>
      <c r="AV294" t="s">
        <v>915</v>
      </c>
      <c r="AW294" t="s">
        <v>978</v>
      </c>
      <c r="AZ294" t="str">
        <f t="shared" si="196"/>
        <v>gone</v>
      </c>
      <c r="BA294">
        <f t="shared" si="218"/>
        <v>290</v>
      </c>
      <c r="BB294" t="str">
        <f t="shared" si="217"/>
        <v>énnéadihectocontagone</v>
      </c>
      <c r="BC294" t="s">
        <v>1097</v>
      </c>
      <c r="BE294">
        <f t="shared" si="214"/>
        <v>0</v>
      </c>
      <c r="BF294" t="str">
        <f t="shared" si="204"/>
        <v/>
      </c>
      <c r="BG294" t="str">
        <f t="shared" si="205"/>
        <v/>
      </c>
      <c r="BH294" t="str">
        <f t="shared" si="192"/>
        <v>énnéadihectocontagone</v>
      </c>
      <c r="BI294" s="53" t="str">
        <f t="shared" si="197"/>
        <v xml:space="preserve">énnéadihectocontagone ou </v>
      </c>
      <c r="BJ294" s="150">
        <f t="shared" si="215"/>
        <v>0</v>
      </c>
      <c r="BK294" s="146">
        <f t="shared" si="216"/>
        <v>290</v>
      </c>
      <c r="BL294" s="147" t="str">
        <f t="shared" si="206"/>
        <v/>
      </c>
      <c r="BM294" t="str">
        <f t="shared" si="207"/>
        <v/>
      </c>
      <c r="BN294" s="25" t="str">
        <f t="shared" si="208"/>
        <v/>
      </c>
      <c r="BO294" t="str">
        <f t="shared" si="209"/>
        <v>énnéadihectocontagone</v>
      </c>
      <c r="BP294">
        <f t="shared" si="210"/>
        <v>1.2413793103448276</v>
      </c>
      <c r="BQ294" t="s">
        <v>989</v>
      </c>
      <c r="BR294" t="str">
        <f t="shared" si="211"/>
        <v>Polygone non régulier</v>
      </c>
      <c r="CF294" s="179" t="s">
        <v>982</v>
      </c>
      <c r="CG294" t="s">
        <v>982</v>
      </c>
      <c r="CH294" s="25" t="s">
        <v>982</v>
      </c>
      <c r="CI294" s="25"/>
      <c r="CJ294" s="147" t="s">
        <v>982</v>
      </c>
      <c r="CK294" t="s">
        <v>982</v>
      </c>
      <c r="DH294" s="157" t="s">
        <v>982</v>
      </c>
    </row>
    <row r="295" spans="25:112" ht="15.75" x14ac:dyDescent="0.25">
      <c r="Y295" s="15" t="s">
        <v>114</v>
      </c>
      <c r="Z295" t="str">
        <f t="shared" si="198"/>
        <v>×</v>
      </c>
      <c r="AA295">
        <f t="shared" si="194"/>
        <v>291</v>
      </c>
      <c r="AB295">
        <v>360</v>
      </c>
      <c r="AC295">
        <f t="shared" si="199"/>
        <v>1.2371134020618557</v>
      </c>
      <c r="AD295">
        <f t="shared" si="212"/>
        <v>1</v>
      </c>
      <c r="AE295">
        <f t="shared" si="200"/>
        <v>0.23711340206185572</v>
      </c>
      <c r="AF295" t="str">
        <f t="shared" si="213"/>
        <v>0,2371134</v>
      </c>
      <c r="AG295">
        <f t="shared" si="201"/>
        <v>1.2371133999999999</v>
      </c>
      <c r="AH295">
        <f t="shared" si="202"/>
        <v>1</v>
      </c>
      <c r="AI295">
        <f t="shared" si="203"/>
        <v>291</v>
      </c>
      <c r="AJ295" t="s">
        <v>866</v>
      </c>
      <c r="AK295" t="s">
        <v>888</v>
      </c>
      <c r="AL295" t="s">
        <v>955</v>
      </c>
      <c r="AM295" t="s">
        <v>981</v>
      </c>
      <c r="AN295" t="str">
        <f t="shared" si="190"/>
        <v>hecto</v>
      </c>
      <c r="AP295" t="s">
        <v>915</v>
      </c>
      <c r="AQ295" t="str">
        <f t="shared" si="195"/>
        <v>gone</v>
      </c>
      <c r="AV295" t="s">
        <v>915</v>
      </c>
      <c r="AW295" t="s">
        <v>978</v>
      </c>
      <c r="AX295" t="s">
        <v>888</v>
      </c>
      <c r="AZ295" t="str">
        <f t="shared" si="196"/>
        <v>gone</v>
      </c>
      <c r="BA295">
        <f t="shared" si="218"/>
        <v>291</v>
      </c>
      <c r="BB295" t="str">
        <f t="shared" si="217"/>
        <v>henénnéadihectocontagone</v>
      </c>
      <c r="BC295" t="s">
        <v>1097</v>
      </c>
      <c r="BE295">
        <f t="shared" si="214"/>
        <v>0</v>
      </c>
      <c r="BF295" t="str">
        <f t="shared" si="204"/>
        <v/>
      </c>
      <c r="BG295" t="str">
        <f t="shared" si="205"/>
        <v/>
      </c>
      <c r="BH295" t="str">
        <f t="shared" si="192"/>
        <v>henénnéadihectocontagone</v>
      </c>
      <c r="BI295" s="53" t="str">
        <f t="shared" si="197"/>
        <v xml:space="preserve">henénnéadihectocontagone ou </v>
      </c>
      <c r="BJ295" s="150">
        <f t="shared" si="215"/>
        <v>0</v>
      </c>
      <c r="BK295" s="146">
        <f t="shared" si="216"/>
        <v>291</v>
      </c>
      <c r="BL295" s="147" t="str">
        <f t="shared" si="206"/>
        <v/>
      </c>
      <c r="BM295" t="str">
        <f t="shared" si="207"/>
        <v/>
      </c>
      <c r="BN295" s="25" t="str">
        <f t="shared" si="208"/>
        <v/>
      </c>
      <c r="BO295" t="str">
        <f t="shared" si="209"/>
        <v>henénnéadihectocontagone</v>
      </c>
      <c r="BP295">
        <f t="shared" si="210"/>
        <v>1.2371134020618557</v>
      </c>
      <c r="BQ295" t="s">
        <v>989</v>
      </c>
      <c r="BR295" t="str">
        <f t="shared" si="211"/>
        <v>Polygone non régulier</v>
      </c>
      <c r="CF295" s="179" t="s">
        <v>982</v>
      </c>
      <c r="CG295" t="s">
        <v>982</v>
      </c>
      <c r="CH295" s="25" t="s">
        <v>982</v>
      </c>
      <c r="CI295" s="25"/>
      <c r="CJ295" s="147" t="s">
        <v>982</v>
      </c>
      <c r="CK295" t="s">
        <v>982</v>
      </c>
      <c r="DH295" s="157" t="s">
        <v>982</v>
      </c>
    </row>
    <row r="296" spans="25:112" ht="15.75" x14ac:dyDescent="0.25">
      <c r="Y296" s="15" t="s">
        <v>114</v>
      </c>
      <c r="Z296" t="str">
        <f t="shared" si="198"/>
        <v>×</v>
      </c>
      <c r="AA296">
        <f t="shared" si="194"/>
        <v>292</v>
      </c>
      <c r="AB296">
        <v>360</v>
      </c>
      <c r="AC296">
        <f t="shared" si="199"/>
        <v>1.2328767123287672</v>
      </c>
      <c r="AD296">
        <f t="shared" si="212"/>
        <v>1</v>
      </c>
      <c r="AE296">
        <f t="shared" si="200"/>
        <v>0.23287671232876717</v>
      </c>
      <c r="AF296" t="str">
        <f t="shared" si="213"/>
        <v>0,2328767</v>
      </c>
      <c r="AG296">
        <f t="shared" si="201"/>
        <v>1.2328767</v>
      </c>
      <c r="AH296">
        <f t="shared" si="202"/>
        <v>1</v>
      </c>
      <c r="AI296">
        <f t="shared" si="203"/>
        <v>292</v>
      </c>
      <c r="AJ296" t="s">
        <v>866</v>
      </c>
      <c r="AK296" t="s">
        <v>890</v>
      </c>
      <c r="AL296" t="s">
        <v>955</v>
      </c>
      <c r="AM296" t="s">
        <v>981</v>
      </c>
      <c r="AN296" t="str">
        <f t="shared" si="190"/>
        <v>hecto</v>
      </c>
      <c r="AP296" t="s">
        <v>915</v>
      </c>
      <c r="AQ296" t="str">
        <f t="shared" si="195"/>
        <v>gone</v>
      </c>
      <c r="AV296" t="s">
        <v>915</v>
      </c>
      <c r="AW296" t="s">
        <v>978</v>
      </c>
      <c r="AX296" t="s">
        <v>890</v>
      </c>
      <c r="AZ296" t="str">
        <f t="shared" si="196"/>
        <v>gone</v>
      </c>
      <c r="BA296">
        <f t="shared" si="218"/>
        <v>292</v>
      </c>
      <c r="BB296" t="str">
        <f t="shared" si="217"/>
        <v>doénnéadihectocontagone</v>
      </c>
      <c r="BC296" t="s">
        <v>1097</v>
      </c>
      <c r="BE296">
        <f t="shared" si="214"/>
        <v>0</v>
      </c>
      <c r="BF296" t="str">
        <f t="shared" si="204"/>
        <v/>
      </c>
      <c r="BG296" t="str">
        <f t="shared" si="205"/>
        <v/>
      </c>
      <c r="BH296" t="str">
        <f t="shared" si="192"/>
        <v>doénnéadihectocontagone</v>
      </c>
      <c r="BI296" s="53" t="str">
        <f t="shared" si="197"/>
        <v xml:space="preserve">doénnéadihectocontagone ou </v>
      </c>
      <c r="BJ296" s="150">
        <f t="shared" si="215"/>
        <v>0</v>
      </c>
      <c r="BK296" s="146">
        <f t="shared" si="216"/>
        <v>292</v>
      </c>
      <c r="BL296" s="147" t="str">
        <f t="shared" si="206"/>
        <v/>
      </c>
      <c r="BM296" t="str">
        <f t="shared" si="207"/>
        <v/>
      </c>
      <c r="BN296" s="25" t="str">
        <f t="shared" si="208"/>
        <v/>
      </c>
      <c r="BO296" t="str">
        <f t="shared" si="209"/>
        <v>doénnéadihectocontagone</v>
      </c>
      <c r="BP296">
        <f t="shared" si="210"/>
        <v>1.2328767123287672</v>
      </c>
      <c r="BQ296" t="s">
        <v>989</v>
      </c>
      <c r="BR296" t="str">
        <f t="shared" si="211"/>
        <v>Polygone non régulier</v>
      </c>
      <c r="CF296" s="179" t="s">
        <v>982</v>
      </c>
      <c r="CG296" t="s">
        <v>982</v>
      </c>
      <c r="CH296" s="25" t="s">
        <v>982</v>
      </c>
      <c r="CI296" s="25"/>
      <c r="CJ296" s="147" t="s">
        <v>982</v>
      </c>
      <c r="CK296" t="s">
        <v>982</v>
      </c>
      <c r="DH296" s="157" t="s">
        <v>982</v>
      </c>
    </row>
    <row r="297" spans="25:112" ht="15.75" x14ac:dyDescent="0.25">
      <c r="Y297" s="15" t="s">
        <v>114</v>
      </c>
      <c r="Z297" t="str">
        <f t="shared" si="198"/>
        <v>×</v>
      </c>
      <c r="AA297">
        <f t="shared" si="194"/>
        <v>293</v>
      </c>
      <c r="AB297">
        <v>360</v>
      </c>
      <c r="AC297">
        <f t="shared" si="199"/>
        <v>1.2286689419795223</v>
      </c>
      <c r="AD297">
        <f t="shared" si="212"/>
        <v>1</v>
      </c>
      <c r="AE297">
        <f t="shared" si="200"/>
        <v>0.22866894197952226</v>
      </c>
      <c r="AF297" t="str">
        <f t="shared" si="213"/>
        <v>0,2286689</v>
      </c>
      <c r="AG297">
        <f t="shared" si="201"/>
        <v>1.2286689</v>
      </c>
      <c r="AH297">
        <f t="shared" si="202"/>
        <v>1</v>
      </c>
      <c r="AI297">
        <f t="shared" si="203"/>
        <v>293</v>
      </c>
      <c r="AJ297" t="s">
        <v>866</v>
      </c>
      <c r="AK297" t="s">
        <v>869</v>
      </c>
      <c r="AL297" t="s">
        <v>955</v>
      </c>
      <c r="AM297" t="s">
        <v>981</v>
      </c>
      <c r="AN297" t="str">
        <f t="shared" si="190"/>
        <v>hecto</v>
      </c>
      <c r="AP297" t="s">
        <v>915</v>
      </c>
      <c r="AQ297" t="str">
        <f t="shared" si="195"/>
        <v>gone</v>
      </c>
      <c r="AV297" t="s">
        <v>915</v>
      </c>
      <c r="AW297" t="s">
        <v>978</v>
      </c>
      <c r="AX297" t="s">
        <v>869</v>
      </c>
      <c r="AZ297" t="str">
        <f t="shared" si="196"/>
        <v>gone</v>
      </c>
      <c r="BA297">
        <f t="shared" si="218"/>
        <v>293</v>
      </c>
      <c r="BB297" t="str">
        <f t="shared" si="217"/>
        <v>triénnéadihectocontagone</v>
      </c>
      <c r="BC297" t="s">
        <v>1097</v>
      </c>
      <c r="BE297">
        <f t="shared" si="214"/>
        <v>0</v>
      </c>
      <c r="BF297" t="str">
        <f t="shared" si="204"/>
        <v/>
      </c>
      <c r="BG297" t="str">
        <f t="shared" si="205"/>
        <v/>
      </c>
      <c r="BH297" t="str">
        <f t="shared" si="192"/>
        <v>triénnéadihectocontagone</v>
      </c>
      <c r="BI297" s="53" t="str">
        <f t="shared" si="197"/>
        <v xml:space="preserve">triénnéadihectocontagone ou </v>
      </c>
      <c r="BJ297" s="150">
        <f t="shared" si="215"/>
        <v>0</v>
      </c>
      <c r="BK297" s="146">
        <f t="shared" si="216"/>
        <v>293</v>
      </c>
      <c r="BL297" s="147" t="str">
        <f t="shared" si="206"/>
        <v/>
      </c>
      <c r="BM297" t="str">
        <f t="shared" si="207"/>
        <v/>
      </c>
      <c r="BN297" s="25" t="str">
        <f t="shared" si="208"/>
        <v/>
      </c>
      <c r="BO297" t="str">
        <f t="shared" si="209"/>
        <v>triénnéadihectocontagone</v>
      </c>
      <c r="BP297">
        <f t="shared" si="210"/>
        <v>1.2286689419795223</v>
      </c>
      <c r="BQ297" t="s">
        <v>989</v>
      </c>
      <c r="BR297" t="str">
        <f t="shared" si="211"/>
        <v>Polygone non régulier</v>
      </c>
      <c r="CF297" s="179" t="s">
        <v>982</v>
      </c>
      <c r="CG297" t="s">
        <v>982</v>
      </c>
      <c r="CH297" s="25" t="s">
        <v>982</v>
      </c>
      <c r="CI297" s="25"/>
      <c r="CJ297" s="147" t="s">
        <v>982</v>
      </c>
      <c r="CK297" t="s">
        <v>982</v>
      </c>
      <c r="DH297" s="157" t="s">
        <v>982</v>
      </c>
    </row>
    <row r="298" spans="25:112" ht="15.75" x14ac:dyDescent="0.25">
      <c r="Y298" s="15" t="s">
        <v>114</v>
      </c>
      <c r="Z298" t="str">
        <f t="shared" si="198"/>
        <v>×</v>
      </c>
      <c r="AA298">
        <f t="shared" si="194"/>
        <v>294</v>
      </c>
      <c r="AB298">
        <v>360</v>
      </c>
      <c r="AC298">
        <f t="shared" si="199"/>
        <v>1.2244897959183674</v>
      </c>
      <c r="AD298">
        <f t="shared" si="212"/>
        <v>1</v>
      </c>
      <c r="AE298">
        <f t="shared" si="200"/>
        <v>0.22448979591836737</v>
      </c>
      <c r="AF298" t="str">
        <f t="shared" si="213"/>
        <v>0,2244897</v>
      </c>
      <c r="AG298">
        <f t="shared" si="201"/>
        <v>1.2244896999999999</v>
      </c>
      <c r="AH298">
        <f t="shared" si="202"/>
        <v>1</v>
      </c>
      <c r="AI298">
        <f t="shared" si="203"/>
        <v>294</v>
      </c>
      <c r="AJ298" t="s">
        <v>866</v>
      </c>
      <c r="AK298" t="s">
        <v>872</v>
      </c>
      <c r="AL298" t="s">
        <v>955</v>
      </c>
      <c r="AM298" t="s">
        <v>981</v>
      </c>
      <c r="AN298" t="str">
        <f t="shared" ref="AN298:AN361" si="219">AN297</f>
        <v>hecto</v>
      </c>
      <c r="AP298" t="s">
        <v>915</v>
      </c>
      <c r="AQ298" t="str">
        <f t="shared" si="195"/>
        <v>gone</v>
      </c>
      <c r="AV298" t="s">
        <v>915</v>
      </c>
      <c r="AW298" t="s">
        <v>978</v>
      </c>
      <c r="AX298" t="s">
        <v>872</v>
      </c>
      <c r="AZ298" t="str">
        <f t="shared" si="196"/>
        <v>gone</v>
      </c>
      <c r="BA298">
        <f t="shared" si="218"/>
        <v>294</v>
      </c>
      <c r="BB298" t="str">
        <f t="shared" si="217"/>
        <v>tétraénnéadihectocontagone</v>
      </c>
      <c r="BC298" t="s">
        <v>1097</v>
      </c>
      <c r="BE298">
        <f t="shared" si="214"/>
        <v>0</v>
      </c>
      <c r="BF298" t="str">
        <f t="shared" si="204"/>
        <v/>
      </c>
      <c r="BG298" t="str">
        <f t="shared" si="205"/>
        <v/>
      </c>
      <c r="BH298" t="str">
        <f t="shared" si="192"/>
        <v>tétraénnéadihectocontagone</v>
      </c>
      <c r="BI298" s="53" t="str">
        <f t="shared" si="197"/>
        <v xml:space="preserve">tétraénnéadihectocontagone ou </v>
      </c>
      <c r="BJ298" s="150">
        <f t="shared" si="215"/>
        <v>0</v>
      </c>
      <c r="BK298" s="146">
        <f t="shared" si="216"/>
        <v>294</v>
      </c>
      <c r="BL298" s="147" t="str">
        <f t="shared" si="206"/>
        <v/>
      </c>
      <c r="BM298" t="str">
        <f t="shared" si="207"/>
        <v/>
      </c>
      <c r="BN298" s="25" t="str">
        <f t="shared" si="208"/>
        <v/>
      </c>
      <c r="BO298" t="str">
        <f t="shared" si="209"/>
        <v>tétraénnéadihectocontagone</v>
      </c>
      <c r="BP298">
        <f t="shared" si="210"/>
        <v>1.2244897959183674</v>
      </c>
      <c r="BQ298" t="s">
        <v>989</v>
      </c>
      <c r="BR298" t="str">
        <f t="shared" si="211"/>
        <v>Polygone non régulier</v>
      </c>
      <c r="CF298" s="179" t="s">
        <v>982</v>
      </c>
      <c r="CG298" t="s">
        <v>982</v>
      </c>
      <c r="CH298" s="25" t="s">
        <v>982</v>
      </c>
      <c r="CI298" s="25"/>
      <c r="CJ298" s="147" t="s">
        <v>982</v>
      </c>
      <c r="CK298" t="s">
        <v>982</v>
      </c>
      <c r="DH298" s="157" t="s">
        <v>982</v>
      </c>
    </row>
    <row r="299" spans="25:112" ht="15.75" x14ac:dyDescent="0.25">
      <c r="Y299" s="15" t="s">
        <v>114</v>
      </c>
      <c r="Z299" t="str">
        <f t="shared" si="198"/>
        <v>×</v>
      </c>
      <c r="AA299">
        <f t="shared" si="194"/>
        <v>295</v>
      </c>
      <c r="AB299">
        <v>360</v>
      </c>
      <c r="AC299">
        <f t="shared" si="199"/>
        <v>1.2203389830508475</v>
      </c>
      <c r="AD299">
        <f t="shared" si="212"/>
        <v>1</v>
      </c>
      <c r="AE299">
        <f t="shared" si="200"/>
        <v>0.22033898305084754</v>
      </c>
      <c r="AF299" t="str">
        <f t="shared" si="213"/>
        <v>0,2203389</v>
      </c>
      <c r="AG299">
        <f t="shared" si="201"/>
        <v>1.2203389</v>
      </c>
      <c r="AH299">
        <f t="shared" si="202"/>
        <v>1</v>
      </c>
      <c r="AI299">
        <f t="shared" si="203"/>
        <v>295</v>
      </c>
      <c r="AJ299" t="s">
        <v>866</v>
      </c>
      <c r="AK299" t="s">
        <v>875</v>
      </c>
      <c r="AL299" t="s">
        <v>955</v>
      </c>
      <c r="AM299" t="s">
        <v>981</v>
      </c>
      <c r="AN299" t="str">
        <f t="shared" si="219"/>
        <v>hecto</v>
      </c>
      <c r="AP299" t="s">
        <v>915</v>
      </c>
      <c r="AQ299" t="str">
        <f t="shared" si="195"/>
        <v>gone</v>
      </c>
      <c r="AV299" t="s">
        <v>915</v>
      </c>
      <c r="AW299" t="s">
        <v>978</v>
      </c>
      <c r="AX299" t="s">
        <v>875</v>
      </c>
      <c r="AZ299" t="str">
        <f t="shared" si="196"/>
        <v>gone</v>
      </c>
      <c r="BA299">
        <f t="shared" si="218"/>
        <v>295</v>
      </c>
      <c r="BB299" t="str">
        <f t="shared" si="217"/>
        <v>pentaénnéadihectocontagone</v>
      </c>
      <c r="BC299" t="s">
        <v>1097</v>
      </c>
      <c r="BE299">
        <f t="shared" si="214"/>
        <v>0</v>
      </c>
      <c r="BF299" t="str">
        <f t="shared" si="204"/>
        <v/>
      </c>
      <c r="BG299" t="str">
        <f t="shared" si="205"/>
        <v/>
      </c>
      <c r="BH299" t="str">
        <f t="shared" si="192"/>
        <v>pentaénnéadihectocontagone</v>
      </c>
      <c r="BI299" s="53" t="str">
        <f t="shared" si="197"/>
        <v xml:space="preserve">pentaénnéadihectocontagone ou </v>
      </c>
      <c r="BJ299" s="150">
        <f t="shared" si="215"/>
        <v>0</v>
      </c>
      <c r="BK299" s="146">
        <f t="shared" si="216"/>
        <v>295</v>
      </c>
      <c r="BL299" s="147" t="str">
        <f t="shared" si="206"/>
        <v/>
      </c>
      <c r="BM299" t="str">
        <f t="shared" si="207"/>
        <v/>
      </c>
      <c r="BN299" s="25" t="str">
        <f t="shared" si="208"/>
        <v/>
      </c>
      <c r="BO299" t="str">
        <f t="shared" si="209"/>
        <v>pentaénnéadihectocontagone</v>
      </c>
      <c r="BP299">
        <f t="shared" si="210"/>
        <v>1.2203389830508475</v>
      </c>
      <c r="BQ299" t="s">
        <v>989</v>
      </c>
      <c r="BR299" t="str">
        <f t="shared" si="211"/>
        <v>Polygone non régulier</v>
      </c>
      <c r="CF299" s="179" t="s">
        <v>982</v>
      </c>
      <c r="CG299" t="s">
        <v>982</v>
      </c>
      <c r="CH299" s="25" t="s">
        <v>982</v>
      </c>
      <c r="CI299" s="25"/>
      <c r="CJ299" s="147" t="s">
        <v>982</v>
      </c>
      <c r="CK299" t="s">
        <v>982</v>
      </c>
      <c r="DH299" s="157" t="s">
        <v>982</v>
      </c>
    </row>
    <row r="300" spans="25:112" ht="15.75" x14ac:dyDescent="0.25">
      <c r="Y300" s="15" t="s">
        <v>114</v>
      </c>
      <c r="Z300" t="str">
        <f t="shared" si="198"/>
        <v>×</v>
      </c>
      <c r="AA300">
        <f t="shared" si="194"/>
        <v>296</v>
      </c>
      <c r="AB300">
        <v>360</v>
      </c>
      <c r="AC300">
        <f t="shared" si="199"/>
        <v>1.2162162162162162</v>
      </c>
      <c r="AD300">
        <f t="shared" si="212"/>
        <v>1</v>
      </c>
      <c r="AE300">
        <f t="shared" si="200"/>
        <v>0.21621621621621623</v>
      </c>
      <c r="AF300" t="str">
        <f t="shared" si="213"/>
        <v>0,2162162</v>
      </c>
      <c r="AG300">
        <f t="shared" si="201"/>
        <v>1.2162162000000001</v>
      </c>
      <c r="AH300">
        <f t="shared" si="202"/>
        <v>1</v>
      </c>
      <c r="AI300">
        <f t="shared" si="203"/>
        <v>296</v>
      </c>
      <c r="AJ300" t="s">
        <v>866</v>
      </c>
      <c r="AK300" t="s">
        <v>877</v>
      </c>
      <c r="AL300" t="s">
        <v>955</v>
      </c>
      <c r="AM300" t="s">
        <v>981</v>
      </c>
      <c r="AN300" t="str">
        <f t="shared" si="219"/>
        <v>hecto</v>
      </c>
      <c r="AP300" t="s">
        <v>915</v>
      </c>
      <c r="AQ300" t="str">
        <f t="shared" si="195"/>
        <v>gone</v>
      </c>
      <c r="AV300" t="s">
        <v>915</v>
      </c>
      <c r="AW300" t="s">
        <v>978</v>
      </c>
      <c r="AX300" t="s">
        <v>877</v>
      </c>
      <c r="AZ300" t="str">
        <f t="shared" si="196"/>
        <v>gone</v>
      </c>
      <c r="BA300">
        <f t="shared" si="218"/>
        <v>296</v>
      </c>
      <c r="BB300" t="str">
        <f t="shared" ref="BB300:BB331" si="220">AK300&amp;AL300&amp;AM300&amp;AN300&amp;AO300&amp;AP300&amp;AQ300</f>
        <v>hexaénnéadihectocontagone</v>
      </c>
      <c r="BC300" t="s">
        <v>1097</v>
      </c>
      <c r="BE300">
        <f t="shared" si="214"/>
        <v>0</v>
      </c>
      <c r="BF300" t="str">
        <f t="shared" si="204"/>
        <v/>
      </c>
      <c r="BG300" t="str">
        <f t="shared" si="205"/>
        <v/>
      </c>
      <c r="BH300" t="str">
        <f t="shared" ref="BH300:BH364" si="221">BB300</f>
        <v>hexaénnéadihectocontagone</v>
      </c>
      <c r="BI300" s="53" t="str">
        <f t="shared" si="197"/>
        <v xml:space="preserve">hexaénnéadihectocontagone ou </v>
      </c>
      <c r="BJ300" s="150">
        <f t="shared" si="215"/>
        <v>0</v>
      </c>
      <c r="BK300" s="146">
        <f t="shared" si="216"/>
        <v>296</v>
      </c>
      <c r="BL300" s="147" t="str">
        <f t="shared" si="206"/>
        <v/>
      </c>
      <c r="BM300" t="str">
        <f t="shared" si="207"/>
        <v/>
      </c>
      <c r="BN300" s="25" t="str">
        <f t="shared" si="208"/>
        <v/>
      </c>
      <c r="BO300" t="str">
        <f t="shared" si="209"/>
        <v>hexaénnéadihectocontagone</v>
      </c>
      <c r="BP300">
        <f t="shared" si="210"/>
        <v>1.2162162162162162</v>
      </c>
      <c r="BQ300" t="s">
        <v>989</v>
      </c>
      <c r="BR300" t="str">
        <f t="shared" si="211"/>
        <v>Polygone non régulier</v>
      </c>
      <c r="CF300" s="179" t="s">
        <v>982</v>
      </c>
      <c r="CG300" t="s">
        <v>982</v>
      </c>
      <c r="CH300" s="25" t="s">
        <v>982</v>
      </c>
      <c r="CI300" s="25"/>
      <c r="CJ300" s="147" t="s">
        <v>982</v>
      </c>
      <c r="CK300" t="s">
        <v>982</v>
      </c>
      <c r="DH300" s="157" t="s">
        <v>982</v>
      </c>
    </row>
    <row r="301" spans="25:112" ht="15.75" x14ac:dyDescent="0.25">
      <c r="Y301" s="15" t="s">
        <v>114</v>
      </c>
      <c r="Z301" t="str">
        <f t="shared" si="198"/>
        <v>×</v>
      </c>
      <c r="AA301">
        <f t="shared" si="194"/>
        <v>297</v>
      </c>
      <c r="AB301">
        <v>360</v>
      </c>
      <c r="AC301">
        <f t="shared" si="199"/>
        <v>1.2121212121212122</v>
      </c>
      <c r="AD301">
        <f t="shared" si="212"/>
        <v>1</v>
      </c>
      <c r="AE301">
        <f t="shared" si="200"/>
        <v>0.21212121212121215</v>
      </c>
      <c r="AF301" t="str">
        <f t="shared" si="213"/>
        <v>0,2121212</v>
      </c>
      <c r="AG301">
        <f t="shared" si="201"/>
        <v>1.2121211999999999</v>
      </c>
      <c r="AH301">
        <f t="shared" si="202"/>
        <v>1</v>
      </c>
      <c r="AI301">
        <f t="shared" si="203"/>
        <v>297</v>
      </c>
      <c r="AJ301" t="s">
        <v>866</v>
      </c>
      <c r="AK301" t="s">
        <v>879</v>
      </c>
      <c r="AL301" t="s">
        <v>955</v>
      </c>
      <c r="AM301" t="s">
        <v>981</v>
      </c>
      <c r="AN301" t="str">
        <f t="shared" si="219"/>
        <v>hecto</v>
      </c>
      <c r="AP301" t="s">
        <v>915</v>
      </c>
      <c r="AQ301" t="str">
        <f t="shared" si="195"/>
        <v>gone</v>
      </c>
      <c r="AV301" t="s">
        <v>915</v>
      </c>
      <c r="AW301" t="s">
        <v>978</v>
      </c>
      <c r="AX301" t="s">
        <v>879</v>
      </c>
      <c r="AZ301" t="str">
        <f t="shared" si="196"/>
        <v>gone</v>
      </c>
      <c r="BA301">
        <f t="shared" si="218"/>
        <v>297</v>
      </c>
      <c r="BB301" t="str">
        <f t="shared" si="220"/>
        <v>heptaénnéadihectocontagone</v>
      </c>
      <c r="BC301" t="s">
        <v>1097</v>
      </c>
      <c r="BE301">
        <f t="shared" si="214"/>
        <v>0</v>
      </c>
      <c r="BF301" t="str">
        <f t="shared" si="204"/>
        <v/>
      </c>
      <c r="BG301" t="str">
        <f t="shared" si="205"/>
        <v/>
      </c>
      <c r="BH301" t="str">
        <f t="shared" si="221"/>
        <v>heptaénnéadihectocontagone</v>
      </c>
      <c r="BI301" s="53" t="str">
        <f t="shared" si="197"/>
        <v xml:space="preserve">heptaénnéadihectocontagone ou </v>
      </c>
      <c r="BJ301" s="150">
        <f t="shared" si="215"/>
        <v>0</v>
      </c>
      <c r="BK301" s="146">
        <f t="shared" si="216"/>
        <v>297</v>
      </c>
      <c r="BL301" s="147" t="str">
        <f t="shared" si="206"/>
        <v/>
      </c>
      <c r="BM301" t="str">
        <f t="shared" si="207"/>
        <v/>
      </c>
      <c r="BN301" s="25" t="str">
        <f t="shared" si="208"/>
        <v/>
      </c>
      <c r="BO301" t="str">
        <f t="shared" si="209"/>
        <v>heptaénnéadihectocontagone</v>
      </c>
      <c r="BP301">
        <f t="shared" si="210"/>
        <v>1.2121212121212122</v>
      </c>
      <c r="BQ301" t="s">
        <v>989</v>
      </c>
      <c r="BR301" t="str">
        <f t="shared" si="211"/>
        <v>Polygone non régulier</v>
      </c>
      <c r="CF301" s="179" t="s">
        <v>982</v>
      </c>
      <c r="CG301" t="s">
        <v>982</v>
      </c>
      <c r="CH301" s="25" t="s">
        <v>982</v>
      </c>
      <c r="CI301" s="25"/>
      <c r="CJ301" s="147" t="s">
        <v>982</v>
      </c>
      <c r="CK301" t="s">
        <v>982</v>
      </c>
      <c r="DH301" s="157" t="s">
        <v>982</v>
      </c>
    </row>
    <row r="302" spans="25:112" ht="15.75" x14ac:dyDescent="0.25">
      <c r="Y302" s="15" t="s">
        <v>114</v>
      </c>
      <c r="Z302" t="str">
        <f t="shared" si="198"/>
        <v>×</v>
      </c>
      <c r="AA302">
        <f t="shared" si="194"/>
        <v>298</v>
      </c>
      <c r="AB302">
        <v>360</v>
      </c>
      <c r="AC302">
        <f t="shared" si="199"/>
        <v>1.2080536912751678</v>
      </c>
      <c r="AD302">
        <f t="shared" si="212"/>
        <v>1</v>
      </c>
      <c r="AE302">
        <f t="shared" si="200"/>
        <v>0.20805369127516782</v>
      </c>
      <c r="AF302" t="str">
        <f t="shared" si="213"/>
        <v>0,2080536</v>
      </c>
      <c r="AG302">
        <f t="shared" si="201"/>
        <v>1.2080535999999999</v>
      </c>
      <c r="AH302">
        <f t="shared" si="202"/>
        <v>1</v>
      </c>
      <c r="AI302">
        <f t="shared" si="203"/>
        <v>298</v>
      </c>
      <c r="AJ302" t="s">
        <v>866</v>
      </c>
      <c r="AK302" t="s">
        <v>898</v>
      </c>
      <c r="AL302" t="s">
        <v>955</v>
      </c>
      <c r="AM302" t="s">
        <v>981</v>
      </c>
      <c r="AN302" t="str">
        <f t="shared" si="219"/>
        <v>hecto</v>
      </c>
      <c r="AP302" t="s">
        <v>915</v>
      </c>
      <c r="AQ302" t="str">
        <f t="shared" si="195"/>
        <v>gone</v>
      </c>
      <c r="AV302" t="s">
        <v>915</v>
      </c>
      <c r="AW302" t="s">
        <v>978</v>
      </c>
      <c r="AX302" t="s">
        <v>898</v>
      </c>
      <c r="AZ302" t="str">
        <f t="shared" si="196"/>
        <v>gone</v>
      </c>
      <c r="BA302">
        <f t="shared" si="218"/>
        <v>298</v>
      </c>
      <c r="BB302" t="str">
        <f t="shared" si="220"/>
        <v>octaénnéadihectocontagone</v>
      </c>
      <c r="BC302" t="s">
        <v>1097</v>
      </c>
      <c r="BE302">
        <f t="shared" si="214"/>
        <v>0</v>
      </c>
      <c r="BF302" t="str">
        <f t="shared" si="204"/>
        <v/>
      </c>
      <c r="BG302" t="str">
        <f t="shared" si="205"/>
        <v/>
      </c>
      <c r="BH302" t="str">
        <f t="shared" si="221"/>
        <v>octaénnéadihectocontagone</v>
      </c>
      <c r="BI302" s="53" t="str">
        <f t="shared" si="197"/>
        <v xml:space="preserve">octaénnéadihectocontagone ou </v>
      </c>
      <c r="BJ302" s="150">
        <f t="shared" si="215"/>
        <v>0</v>
      </c>
      <c r="BK302" s="146">
        <f t="shared" si="216"/>
        <v>298</v>
      </c>
      <c r="BL302" s="147" t="str">
        <f t="shared" si="206"/>
        <v/>
      </c>
      <c r="BM302" t="str">
        <f t="shared" si="207"/>
        <v/>
      </c>
      <c r="BN302" s="25" t="str">
        <f t="shared" si="208"/>
        <v/>
      </c>
      <c r="BO302" t="str">
        <f t="shared" si="209"/>
        <v>octaénnéadihectocontagone</v>
      </c>
      <c r="BP302">
        <f t="shared" si="210"/>
        <v>1.2080536912751678</v>
      </c>
      <c r="BQ302" t="s">
        <v>989</v>
      </c>
      <c r="BR302" t="str">
        <f t="shared" si="211"/>
        <v>Polygone non régulier</v>
      </c>
      <c r="CF302" s="179" t="s">
        <v>982</v>
      </c>
      <c r="CG302" t="s">
        <v>982</v>
      </c>
      <c r="CH302" s="25" t="s">
        <v>982</v>
      </c>
      <c r="CI302" s="25"/>
      <c r="CJ302" s="147" t="s">
        <v>982</v>
      </c>
      <c r="CK302" t="s">
        <v>982</v>
      </c>
      <c r="DH302" s="157" t="s">
        <v>982</v>
      </c>
    </row>
    <row r="303" spans="25:112" ht="15.75" x14ac:dyDescent="0.25">
      <c r="Y303" s="15" t="s">
        <v>114</v>
      </c>
      <c r="Z303" t="str">
        <f t="shared" si="198"/>
        <v>×</v>
      </c>
      <c r="AA303">
        <f t="shared" si="194"/>
        <v>299</v>
      </c>
      <c r="AB303">
        <v>360</v>
      </c>
      <c r="AC303">
        <f t="shared" si="199"/>
        <v>1.2040133779264215</v>
      </c>
      <c r="AD303">
        <f t="shared" si="212"/>
        <v>1</v>
      </c>
      <c r="AE303">
        <f t="shared" si="200"/>
        <v>0.20401337792642149</v>
      </c>
      <c r="AF303" t="str">
        <f t="shared" si="213"/>
        <v>0,2040133</v>
      </c>
      <c r="AG303">
        <f t="shared" si="201"/>
        <v>1.2040133</v>
      </c>
      <c r="AH303">
        <f t="shared" si="202"/>
        <v>1</v>
      </c>
      <c r="AI303">
        <f t="shared" si="203"/>
        <v>299</v>
      </c>
      <c r="AJ303" t="s">
        <v>866</v>
      </c>
      <c r="AK303" t="s">
        <v>883</v>
      </c>
      <c r="AL303" t="s">
        <v>955</v>
      </c>
      <c r="AM303" t="s">
        <v>981</v>
      </c>
      <c r="AN303" t="str">
        <f t="shared" si="219"/>
        <v>hecto</v>
      </c>
      <c r="AP303" t="s">
        <v>915</v>
      </c>
      <c r="AQ303" t="str">
        <f t="shared" si="195"/>
        <v>gone</v>
      </c>
      <c r="AV303" t="s">
        <v>915</v>
      </c>
      <c r="AW303" t="s">
        <v>978</v>
      </c>
      <c r="AX303" t="s">
        <v>883</v>
      </c>
      <c r="AZ303" t="str">
        <f t="shared" si="196"/>
        <v>gone</v>
      </c>
      <c r="BA303">
        <f t="shared" si="218"/>
        <v>299</v>
      </c>
      <c r="BB303" t="str">
        <f t="shared" si="220"/>
        <v>ennéaénnéadihectocontagone</v>
      </c>
      <c r="BC303" t="s">
        <v>1097</v>
      </c>
      <c r="BE303">
        <f t="shared" si="214"/>
        <v>0</v>
      </c>
      <c r="BF303" t="str">
        <f t="shared" si="204"/>
        <v/>
      </c>
      <c r="BG303" t="str">
        <f t="shared" si="205"/>
        <v/>
      </c>
      <c r="BH303" t="str">
        <f t="shared" si="221"/>
        <v>ennéaénnéadihectocontagone</v>
      </c>
      <c r="BI303" s="53" t="str">
        <f t="shared" si="197"/>
        <v xml:space="preserve">ennéaénnéadihectocontagone ou </v>
      </c>
      <c r="BJ303" s="150">
        <f t="shared" si="215"/>
        <v>0</v>
      </c>
      <c r="BK303" s="146">
        <f t="shared" si="216"/>
        <v>299</v>
      </c>
      <c r="BL303" s="147" t="str">
        <f t="shared" si="206"/>
        <v/>
      </c>
      <c r="BM303" t="str">
        <f t="shared" si="207"/>
        <v/>
      </c>
      <c r="BN303" s="25" t="str">
        <f t="shared" si="208"/>
        <v/>
      </c>
      <c r="BO303" t="str">
        <f t="shared" si="209"/>
        <v>ennéaénnéadihectocontagone</v>
      </c>
      <c r="BP303">
        <f t="shared" si="210"/>
        <v>1.2040133779264215</v>
      </c>
      <c r="BQ303" t="s">
        <v>989</v>
      </c>
      <c r="BR303" t="str">
        <f t="shared" si="211"/>
        <v>Polygone non régulier</v>
      </c>
      <c r="CF303" s="179" t="s">
        <v>982</v>
      </c>
      <c r="CG303" t="s">
        <v>982</v>
      </c>
      <c r="CH303" s="25" t="s">
        <v>982</v>
      </c>
      <c r="CI303" s="25"/>
      <c r="CJ303" s="147" t="s">
        <v>982</v>
      </c>
      <c r="CK303" t="s">
        <v>982</v>
      </c>
      <c r="DH303" s="157" t="s">
        <v>982</v>
      </c>
    </row>
    <row r="304" spans="25:112" ht="15.75" x14ac:dyDescent="0.25">
      <c r="Y304" s="15" t="s">
        <v>114</v>
      </c>
      <c r="Z304" t="str">
        <f t="shared" si="198"/>
        <v/>
      </c>
      <c r="AA304">
        <f t="shared" ref="AA304:AA353" si="222">AA303+1</f>
        <v>300</v>
      </c>
      <c r="AB304">
        <v>360</v>
      </c>
      <c r="AC304">
        <f t="shared" si="199"/>
        <v>1.2</v>
      </c>
      <c r="AD304">
        <f t="shared" si="212"/>
        <v>1</v>
      </c>
      <c r="AE304">
        <f t="shared" si="200"/>
        <v>0.19999999999999996</v>
      </c>
      <c r="AF304" t="str">
        <f t="shared" si="213"/>
        <v>0,2</v>
      </c>
      <c r="AG304">
        <f t="shared" si="201"/>
        <v>1.2</v>
      </c>
      <c r="AH304">
        <f t="shared" si="202"/>
        <v>0</v>
      </c>
      <c r="AI304">
        <f t="shared" si="203"/>
        <v>300</v>
      </c>
      <c r="AJ304" t="s">
        <v>866</v>
      </c>
      <c r="AM304" t="s">
        <v>869</v>
      </c>
      <c r="AN304" t="str">
        <f t="shared" si="219"/>
        <v>hecto</v>
      </c>
      <c r="AP304" t="s">
        <v>915</v>
      </c>
      <c r="AQ304" t="str">
        <f t="shared" si="195"/>
        <v>gone</v>
      </c>
      <c r="AV304" t="s">
        <v>915</v>
      </c>
      <c r="AW304" t="s">
        <v>978</v>
      </c>
      <c r="AZ304" t="str">
        <f t="shared" si="196"/>
        <v>gone</v>
      </c>
      <c r="BA304">
        <f t="shared" si="218"/>
        <v>300</v>
      </c>
      <c r="BB304" t="str">
        <f t="shared" si="220"/>
        <v>trihectocontagone</v>
      </c>
      <c r="BC304" t="s">
        <v>1097</v>
      </c>
      <c r="BE304">
        <f t="shared" si="214"/>
        <v>0</v>
      </c>
      <c r="BF304" t="str">
        <f t="shared" si="204"/>
        <v>x</v>
      </c>
      <c r="BG304">
        <f t="shared" si="205"/>
        <v>300</v>
      </c>
      <c r="BH304" t="str">
        <f t="shared" si="221"/>
        <v>trihectocontagone</v>
      </c>
      <c r="BI304" s="53" t="str">
        <f t="shared" si="197"/>
        <v xml:space="preserve">trihectocontagone ou </v>
      </c>
      <c r="BJ304" s="150">
        <f t="shared" si="215"/>
        <v>0</v>
      </c>
      <c r="BK304" s="146">
        <f t="shared" si="216"/>
        <v>300</v>
      </c>
      <c r="BL304" s="147">
        <f t="shared" si="206"/>
        <v>300</v>
      </c>
      <c r="BM304" t="str">
        <f t="shared" si="207"/>
        <v>trihectocontagone</v>
      </c>
      <c r="BN304" s="25">
        <f t="shared" si="208"/>
        <v>1.2</v>
      </c>
      <c r="BO304" t="str">
        <f t="shared" si="209"/>
        <v/>
      </c>
      <c r="BP304" t="str">
        <f t="shared" si="210"/>
        <v/>
      </c>
      <c r="BQ304" t="s">
        <v>989</v>
      </c>
      <c r="BR304" t="str">
        <f t="shared" si="211"/>
        <v>trihectocontagone</v>
      </c>
      <c r="CF304" s="179" t="s">
        <v>982</v>
      </c>
      <c r="CG304" t="s">
        <v>982</v>
      </c>
      <c r="CH304" s="25" t="s">
        <v>982</v>
      </c>
      <c r="CI304" s="25"/>
      <c r="CJ304" s="147" t="s">
        <v>982</v>
      </c>
      <c r="CK304" t="s">
        <v>982</v>
      </c>
      <c r="DH304" s="157" t="s">
        <v>982</v>
      </c>
    </row>
    <row r="305" spans="25:112" ht="15.75" x14ac:dyDescent="0.25">
      <c r="Y305" s="15" t="s">
        <v>114</v>
      </c>
      <c r="Z305" t="str">
        <f t="shared" si="198"/>
        <v>×</v>
      </c>
      <c r="AA305">
        <f t="shared" si="222"/>
        <v>301</v>
      </c>
      <c r="AB305">
        <v>360</v>
      </c>
      <c r="AC305">
        <f t="shared" si="199"/>
        <v>1.1960132890365449</v>
      </c>
      <c r="AD305">
        <f t="shared" si="212"/>
        <v>1</v>
      </c>
      <c r="AE305">
        <f t="shared" si="200"/>
        <v>0.19601328903654491</v>
      </c>
      <c r="AF305" t="str">
        <f t="shared" si="213"/>
        <v>0,1960132</v>
      </c>
      <c r="AG305">
        <f t="shared" si="201"/>
        <v>1.1960131999999999</v>
      </c>
      <c r="AH305">
        <f t="shared" si="202"/>
        <v>1</v>
      </c>
      <c r="AI305">
        <f t="shared" si="203"/>
        <v>301</v>
      </c>
      <c r="AJ305" t="s">
        <v>866</v>
      </c>
      <c r="AK305" t="s">
        <v>888</v>
      </c>
      <c r="AM305" t="s">
        <v>869</v>
      </c>
      <c r="AN305" t="str">
        <f t="shared" si="219"/>
        <v>hecto</v>
      </c>
      <c r="AP305" t="s">
        <v>915</v>
      </c>
      <c r="AQ305" t="str">
        <f t="shared" si="195"/>
        <v>gone</v>
      </c>
      <c r="AV305" t="s">
        <v>915</v>
      </c>
      <c r="AW305" t="s">
        <v>978</v>
      </c>
      <c r="AX305" t="s">
        <v>888</v>
      </c>
      <c r="AZ305" t="str">
        <f t="shared" si="196"/>
        <v>gone</v>
      </c>
      <c r="BA305">
        <f t="shared" si="218"/>
        <v>301</v>
      </c>
      <c r="BB305" t="str">
        <f t="shared" si="220"/>
        <v>hentrihectocontagone</v>
      </c>
      <c r="BC305" t="s">
        <v>1097</v>
      </c>
      <c r="BE305">
        <f t="shared" si="214"/>
        <v>0</v>
      </c>
      <c r="BF305" t="str">
        <f t="shared" si="204"/>
        <v/>
      </c>
      <c r="BG305" t="str">
        <f t="shared" si="205"/>
        <v/>
      </c>
      <c r="BH305" t="str">
        <f t="shared" si="221"/>
        <v>hentrihectocontagone</v>
      </c>
      <c r="BI305" s="53" t="str">
        <f t="shared" si="197"/>
        <v xml:space="preserve">hentrihectocontagone ou </v>
      </c>
      <c r="BJ305" s="150">
        <f t="shared" si="215"/>
        <v>0</v>
      </c>
      <c r="BK305" s="146">
        <f t="shared" si="216"/>
        <v>301</v>
      </c>
      <c r="BL305" s="147" t="str">
        <f t="shared" si="206"/>
        <v/>
      </c>
      <c r="BM305" t="str">
        <f t="shared" si="207"/>
        <v/>
      </c>
      <c r="BN305" s="25" t="str">
        <f t="shared" si="208"/>
        <v/>
      </c>
      <c r="BO305" t="str">
        <f t="shared" si="209"/>
        <v>hentrihectocontagone</v>
      </c>
      <c r="BP305">
        <f t="shared" si="210"/>
        <v>1.1960132890365449</v>
      </c>
      <c r="BQ305" t="s">
        <v>989</v>
      </c>
      <c r="BR305" t="str">
        <f t="shared" si="211"/>
        <v>Polygone non régulier</v>
      </c>
      <c r="CF305" s="179" t="s">
        <v>982</v>
      </c>
      <c r="CG305" t="s">
        <v>982</v>
      </c>
      <c r="CH305" s="25" t="s">
        <v>982</v>
      </c>
      <c r="CI305" s="25"/>
      <c r="CJ305" s="147" t="s">
        <v>982</v>
      </c>
      <c r="CK305" t="s">
        <v>982</v>
      </c>
      <c r="DH305" s="157" t="s">
        <v>982</v>
      </c>
    </row>
    <row r="306" spans="25:112" ht="15.75" x14ac:dyDescent="0.25">
      <c r="Y306" s="15" t="s">
        <v>114</v>
      </c>
      <c r="Z306" t="str">
        <f t="shared" si="198"/>
        <v>×</v>
      </c>
      <c r="AA306">
        <f t="shared" si="222"/>
        <v>302</v>
      </c>
      <c r="AB306">
        <v>360</v>
      </c>
      <c r="AC306">
        <f t="shared" si="199"/>
        <v>1.1920529801324504</v>
      </c>
      <c r="AD306">
        <f t="shared" si="212"/>
        <v>1</v>
      </c>
      <c r="AE306">
        <f t="shared" si="200"/>
        <v>0.19205298013245042</v>
      </c>
      <c r="AF306" t="str">
        <f t="shared" si="213"/>
        <v>0,1920529</v>
      </c>
      <c r="AG306">
        <f t="shared" si="201"/>
        <v>1.1920529</v>
      </c>
      <c r="AH306">
        <f t="shared" si="202"/>
        <v>1</v>
      </c>
      <c r="AI306">
        <f t="shared" si="203"/>
        <v>302</v>
      </c>
      <c r="AJ306" t="s">
        <v>866</v>
      </c>
      <c r="AK306" t="s">
        <v>890</v>
      </c>
      <c r="AM306" t="s">
        <v>869</v>
      </c>
      <c r="AN306" t="str">
        <f t="shared" si="219"/>
        <v>hecto</v>
      </c>
      <c r="AP306" t="s">
        <v>915</v>
      </c>
      <c r="AQ306" t="str">
        <f t="shared" si="195"/>
        <v>gone</v>
      </c>
      <c r="AV306" t="s">
        <v>915</v>
      </c>
      <c r="AW306" t="s">
        <v>978</v>
      </c>
      <c r="AX306" t="s">
        <v>890</v>
      </c>
      <c r="AZ306" t="str">
        <f t="shared" si="196"/>
        <v>gone</v>
      </c>
      <c r="BA306">
        <f t="shared" si="218"/>
        <v>302</v>
      </c>
      <c r="BB306" t="str">
        <f t="shared" si="220"/>
        <v>dotrihectocontagone</v>
      </c>
      <c r="BC306" t="s">
        <v>1097</v>
      </c>
      <c r="BE306">
        <f t="shared" si="214"/>
        <v>0</v>
      </c>
      <c r="BF306" t="str">
        <f t="shared" si="204"/>
        <v/>
      </c>
      <c r="BG306" t="str">
        <f t="shared" si="205"/>
        <v/>
      </c>
      <c r="BH306" t="str">
        <f t="shared" si="221"/>
        <v>dotrihectocontagone</v>
      </c>
      <c r="BI306" s="53" t="str">
        <f t="shared" si="197"/>
        <v xml:space="preserve">dotrihectocontagone ou </v>
      </c>
      <c r="BJ306" s="150">
        <f t="shared" si="215"/>
        <v>0</v>
      </c>
      <c r="BK306" s="146">
        <f t="shared" si="216"/>
        <v>302</v>
      </c>
      <c r="BL306" s="147" t="str">
        <f t="shared" si="206"/>
        <v/>
      </c>
      <c r="BM306" t="str">
        <f t="shared" si="207"/>
        <v/>
      </c>
      <c r="BN306" s="25" t="str">
        <f t="shared" si="208"/>
        <v/>
      </c>
      <c r="BO306" t="str">
        <f t="shared" si="209"/>
        <v>dotrihectocontagone</v>
      </c>
      <c r="BP306">
        <f t="shared" si="210"/>
        <v>1.1920529801324504</v>
      </c>
      <c r="BQ306" t="s">
        <v>989</v>
      </c>
      <c r="BR306" t="str">
        <f t="shared" si="211"/>
        <v>Polygone non régulier</v>
      </c>
      <c r="CF306" s="179" t="s">
        <v>982</v>
      </c>
      <c r="CG306" t="s">
        <v>982</v>
      </c>
      <c r="CH306" s="25" t="s">
        <v>982</v>
      </c>
      <c r="CI306" s="25"/>
      <c r="CJ306" s="147" t="s">
        <v>982</v>
      </c>
      <c r="CK306" t="s">
        <v>982</v>
      </c>
      <c r="DH306" s="157" t="s">
        <v>982</v>
      </c>
    </row>
    <row r="307" spans="25:112" ht="15.75" x14ac:dyDescent="0.25">
      <c r="Y307" s="15" t="s">
        <v>114</v>
      </c>
      <c r="Z307" t="str">
        <f t="shared" si="198"/>
        <v>×</v>
      </c>
      <c r="AA307">
        <f t="shared" si="222"/>
        <v>303</v>
      </c>
      <c r="AB307">
        <v>360</v>
      </c>
      <c r="AC307">
        <f t="shared" si="199"/>
        <v>1.1881188118811881</v>
      </c>
      <c r="AD307">
        <f t="shared" si="212"/>
        <v>1</v>
      </c>
      <c r="AE307">
        <f t="shared" si="200"/>
        <v>0.18811881188118806</v>
      </c>
      <c r="AF307" t="str">
        <f t="shared" si="213"/>
        <v>0,1881188</v>
      </c>
      <c r="AG307">
        <f t="shared" si="201"/>
        <v>1.1881188</v>
      </c>
      <c r="AH307">
        <f t="shared" si="202"/>
        <v>1</v>
      </c>
      <c r="AI307">
        <f t="shared" si="203"/>
        <v>303</v>
      </c>
      <c r="AJ307" t="s">
        <v>866</v>
      </c>
      <c r="AK307" t="s">
        <v>869</v>
      </c>
      <c r="AM307" t="s">
        <v>869</v>
      </c>
      <c r="AN307" t="str">
        <f t="shared" si="219"/>
        <v>hecto</v>
      </c>
      <c r="AP307" t="s">
        <v>915</v>
      </c>
      <c r="AQ307" t="str">
        <f t="shared" si="195"/>
        <v>gone</v>
      </c>
      <c r="AV307" t="s">
        <v>915</v>
      </c>
      <c r="AW307" t="s">
        <v>978</v>
      </c>
      <c r="AX307" t="s">
        <v>869</v>
      </c>
      <c r="AZ307" t="str">
        <f t="shared" si="196"/>
        <v>gone</v>
      </c>
      <c r="BA307">
        <f t="shared" si="218"/>
        <v>303</v>
      </c>
      <c r="BB307" t="str">
        <f t="shared" si="220"/>
        <v>tritrihectocontagone</v>
      </c>
      <c r="BC307" t="s">
        <v>1097</v>
      </c>
      <c r="BE307">
        <f t="shared" si="214"/>
        <v>0</v>
      </c>
      <c r="BF307" t="str">
        <f t="shared" si="204"/>
        <v/>
      </c>
      <c r="BG307" t="str">
        <f t="shared" si="205"/>
        <v/>
      </c>
      <c r="BH307" t="str">
        <f t="shared" si="221"/>
        <v>tritrihectocontagone</v>
      </c>
      <c r="BI307" s="53" t="str">
        <f t="shared" si="197"/>
        <v xml:space="preserve">tritrihectocontagone ou </v>
      </c>
      <c r="BJ307" s="150">
        <f t="shared" si="215"/>
        <v>0</v>
      </c>
      <c r="BK307" s="146">
        <f t="shared" si="216"/>
        <v>303</v>
      </c>
      <c r="BL307" s="147" t="str">
        <f t="shared" si="206"/>
        <v/>
      </c>
      <c r="BM307" t="str">
        <f t="shared" si="207"/>
        <v/>
      </c>
      <c r="BN307" s="25" t="str">
        <f t="shared" si="208"/>
        <v/>
      </c>
      <c r="BO307" t="str">
        <f t="shared" si="209"/>
        <v>tritrihectocontagone</v>
      </c>
      <c r="BP307">
        <f t="shared" si="210"/>
        <v>1.1881188118811881</v>
      </c>
      <c r="BQ307" t="s">
        <v>989</v>
      </c>
      <c r="BR307" t="str">
        <f t="shared" si="211"/>
        <v>Polygone non régulier</v>
      </c>
      <c r="CF307" s="179" t="s">
        <v>982</v>
      </c>
      <c r="CG307" t="s">
        <v>982</v>
      </c>
      <c r="CH307" s="25" t="s">
        <v>982</v>
      </c>
      <c r="CI307" s="25"/>
      <c r="CJ307" s="147" t="s">
        <v>982</v>
      </c>
      <c r="CK307" t="s">
        <v>982</v>
      </c>
      <c r="DH307" s="157" t="s">
        <v>982</v>
      </c>
    </row>
    <row r="308" spans="25:112" ht="15.75" x14ac:dyDescent="0.25">
      <c r="Y308" s="15" t="s">
        <v>114</v>
      </c>
      <c r="Z308" t="str">
        <f t="shared" si="198"/>
        <v>×</v>
      </c>
      <c r="AA308">
        <f t="shared" si="222"/>
        <v>304</v>
      </c>
      <c r="AB308">
        <v>360</v>
      </c>
      <c r="AC308">
        <f t="shared" si="199"/>
        <v>1.1842105263157894</v>
      </c>
      <c r="AD308">
        <f t="shared" si="212"/>
        <v>1</v>
      </c>
      <c r="AE308">
        <f t="shared" si="200"/>
        <v>0.18421052631578938</v>
      </c>
      <c r="AF308" t="str">
        <f t="shared" si="213"/>
        <v>0,1842105</v>
      </c>
      <c r="AG308">
        <f t="shared" si="201"/>
        <v>1.1842105000000001</v>
      </c>
      <c r="AH308">
        <f t="shared" si="202"/>
        <v>1</v>
      </c>
      <c r="AI308">
        <f t="shared" si="203"/>
        <v>304</v>
      </c>
      <c r="AJ308" t="s">
        <v>866</v>
      </c>
      <c r="AK308" t="s">
        <v>872</v>
      </c>
      <c r="AM308" t="s">
        <v>869</v>
      </c>
      <c r="AN308" t="str">
        <f t="shared" si="219"/>
        <v>hecto</v>
      </c>
      <c r="AP308" t="s">
        <v>915</v>
      </c>
      <c r="AQ308" t="str">
        <f t="shared" si="195"/>
        <v>gone</v>
      </c>
      <c r="AV308" t="s">
        <v>915</v>
      </c>
      <c r="AW308" t="s">
        <v>978</v>
      </c>
      <c r="AX308" t="s">
        <v>872</v>
      </c>
      <c r="AZ308" t="str">
        <f t="shared" si="196"/>
        <v>gone</v>
      </c>
      <c r="BA308">
        <f t="shared" si="218"/>
        <v>304</v>
      </c>
      <c r="BB308" t="str">
        <f t="shared" si="220"/>
        <v>tétratrihectocontagone</v>
      </c>
      <c r="BC308" t="s">
        <v>1097</v>
      </c>
      <c r="BE308">
        <f t="shared" si="214"/>
        <v>0</v>
      </c>
      <c r="BF308" t="str">
        <f t="shared" si="204"/>
        <v/>
      </c>
      <c r="BG308" t="str">
        <f t="shared" si="205"/>
        <v/>
      </c>
      <c r="BH308" t="str">
        <f t="shared" si="221"/>
        <v>tétratrihectocontagone</v>
      </c>
      <c r="BI308" s="53" t="str">
        <f t="shared" si="197"/>
        <v xml:space="preserve">tétratrihectocontagone ou </v>
      </c>
      <c r="BJ308" s="150">
        <f t="shared" si="215"/>
        <v>0</v>
      </c>
      <c r="BK308" s="146">
        <f t="shared" si="216"/>
        <v>304</v>
      </c>
      <c r="BL308" s="147" t="str">
        <f t="shared" si="206"/>
        <v/>
      </c>
      <c r="BM308" t="str">
        <f t="shared" si="207"/>
        <v/>
      </c>
      <c r="BN308" s="25" t="str">
        <f t="shared" si="208"/>
        <v/>
      </c>
      <c r="BO308" t="str">
        <f t="shared" si="209"/>
        <v>tétratrihectocontagone</v>
      </c>
      <c r="BP308">
        <f t="shared" si="210"/>
        <v>1.1842105263157894</v>
      </c>
      <c r="BQ308" t="s">
        <v>989</v>
      </c>
      <c r="BR308" t="str">
        <f t="shared" si="211"/>
        <v>Polygone non régulier</v>
      </c>
      <c r="CF308" s="179" t="s">
        <v>982</v>
      </c>
      <c r="CG308" t="s">
        <v>982</v>
      </c>
      <c r="CH308" s="25" t="s">
        <v>982</v>
      </c>
      <c r="CI308" s="25"/>
      <c r="CJ308" s="147" t="s">
        <v>982</v>
      </c>
      <c r="CK308" t="s">
        <v>982</v>
      </c>
      <c r="DH308" s="157" t="s">
        <v>982</v>
      </c>
    </row>
    <row r="309" spans="25:112" ht="15.75" x14ac:dyDescent="0.25">
      <c r="Y309" s="15" t="s">
        <v>114</v>
      </c>
      <c r="Z309" t="str">
        <f t="shared" si="198"/>
        <v>×</v>
      </c>
      <c r="AA309">
        <f t="shared" si="222"/>
        <v>305</v>
      </c>
      <c r="AB309">
        <v>360</v>
      </c>
      <c r="AC309">
        <f t="shared" si="199"/>
        <v>1.180327868852459</v>
      </c>
      <c r="AD309">
        <f t="shared" si="212"/>
        <v>1</v>
      </c>
      <c r="AE309">
        <f t="shared" si="200"/>
        <v>0.18032786885245899</v>
      </c>
      <c r="AF309" t="str">
        <f t="shared" si="213"/>
        <v>0,1803278</v>
      </c>
      <c r="AG309">
        <f t="shared" si="201"/>
        <v>1.1803277999999999</v>
      </c>
      <c r="AH309">
        <f t="shared" si="202"/>
        <v>1</v>
      </c>
      <c r="AI309">
        <f t="shared" si="203"/>
        <v>305</v>
      </c>
      <c r="AJ309" t="s">
        <v>866</v>
      </c>
      <c r="AK309" t="s">
        <v>875</v>
      </c>
      <c r="AM309" t="s">
        <v>869</v>
      </c>
      <c r="AN309" t="str">
        <f t="shared" si="219"/>
        <v>hecto</v>
      </c>
      <c r="AP309" t="s">
        <v>915</v>
      </c>
      <c r="AQ309" t="str">
        <f t="shared" si="195"/>
        <v>gone</v>
      </c>
      <c r="AV309" t="s">
        <v>915</v>
      </c>
      <c r="AW309" t="s">
        <v>978</v>
      </c>
      <c r="AX309" t="s">
        <v>875</v>
      </c>
      <c r="AZ309" t="str">
        <f t="shared" si="196"/>
        <v>gone</v>
      </c>
      <c r="BA309">
        <f t="shared" si="218"/>
        <v>305</v>
      </c>
      <c r="BB309" t="str">
        <f t="shared" si="220"/>
        <v>pentatrihectocontagone</v>
      </c>
      <c r="BC309" t="s">
        <v>1097</v>
      </c>
      <c r="BE309">
        <f t="shared" si="214"/>
        <v>0</v>
      </c>
      <c r="BF309" t="str">
        <f t="shared" si="204"/>
        <v/>
      </c>
      <c r="BG309" t="str">
        <f t="shared" si="205"/>
        <v/>
      </c>
      <c r="BH309" t="str">
        <f t="shared" si="221"/>
        <v>pentatrihectocontagone</v>
      </c>
      <c r="BI309" s="53" t="str">
        <f t="shared" si="197"/>
        <v xml:space="preserve">pentatrihectocontagone ou </v>
      </c>
      <c r="BJ309" s="150">
        <f t="shared" si="215"/>
        <v>0</v>
      </c>
      <c r="BK309" s="146">
        <f t="shared" si="216"/>
        <v>305</v>
      </c>
      <c r="BL309" s="147" t="str">
        <f t="shared" si="206"/>
        <v/>
      </c>
      <c r="BM309" t="str">
        <f t="shared" si="207"/>
        <v/>
      </c>
      <c r="BN309" s="25" t="str">
        <f t="shared" si="208"/>
        <v/>
      </c>
      <c r="BO309" t="str">
        <f t="shared" si="209"/>
        <v>pentatrihectocontagone</v>
      </c>
      <c r="BP309">
        <f t="shared" si="210"/>
        <v>1.180327868852459</v>
      </c>
      <c r="BQ309" t="s">
        <v>989</v>
      </c>
      <c r="BR309" t="str">
        <f t="shared" si="211"/>
        <v>Polygone non régulier</v>
      </c>
      <c r="CF309" s="179" t="s">
        <v>982</v>
      </c>
      <c r="CG309" t="s">
        <v>982</v>
      </c>
      <c r="CH309" s="25" t="s">
        <v>982</v>
      </c>
      <c r="CI309" s="25"/>
      <c r="CJ309" s="147" t="s">
        <v>982</v>
      </c>
      <c r="CK309" t="s">
        <v>982</v>
      </c>
      <c r="DH309" s="157" t="s">
        <v>982</v>
      </c>
    </row>
    <row r="310" spans="25:112" ht="15.75" x14ac:dyDescent="0.25">
      <c r="Y310" s="15" t="s">
        <v>114</v>
      </c>
      <c r="Z310" t="str">
        <f t="shared" si="198"/>
        <v>×</v>
      </c>
      <c r="AA310">
        <f t="shared" si="222"/>
        <v>306</v>
      </c>
      <c r="AB310">
        <v>360</v>
      </c>
      <c r="AC310">
        <f t="shared" si="199"/>
        <v>1.1764705882352942</v>
      </c>
      <c r="AD310">
        <f t="shared" si="212"/>
        <v>1</v>
      </c>
      <c r="AE310">
        <f t="shared" si="200"/>
        <v>0.17647058823529416</v>
      </c>
      <c r="AF310" t="str">
        <f t="shared" si="213"/>
        <v>0,1764705</v>
      </c>
      <c r="AG310">
        <f t="shared" si="201"/>
        <v>1.1764705</v>
      </c>
      <c r="AH310">
        <f t="shared" si="202"/>
        <v>1</v>
      </c>
      <c r="AI310">
        <f t="shared" si="203"/>
        <v>306</v>
      </c>
      <c r="AJ310" t="s">
        <v>866</v>
      </c>
      <c r="AK310" t="s">
        <v>877</v>
      </c>
      <c r="AM310" t="s">
        <v>869</v>
      </c>
      <c r="AN310" t="str">
        <f t="shared" si="219"/>
        <v>hecto</v>
      </c>
      <c r="AP310" t="s">
        <v>915</v>
      </c>
      <c r="AQ310" t="str">
        <f t="shared" si="195"/>
        <v>gone</v>
      </c>
      <c r="AV310" t="s">
        <v>915</v>
      </c>
      <c r="AW310" t="s">
        <v>978</v>
      </c>
      <c r="AX310" t="s">
        <v>877</v>
      </c>
      <c r="AZ310" t="str">
        <f t="shared" si="196"/>
        <v>gone</v>
      </c>
      <c r="BA310">
        <f t="shared" si="218"/>
        <v>306</v>
      </c>
      <c r="BB310" t="str">
        <f t="shared" si="220"/>
        <v>hexatrihectocontagone</v>
      </c>
      <c r="BC310" t="s">
        <v>1097</v>
      </c>
      <c r="BE310">
        <f t="shared" si="214"/>
        <v>0</v>
      </c>
      <c r="BF310" t="str">
        <f t="shared" si="204"/>
        <v/>
      </c>
      <c r="BG310" t="str">
        <f t="shared" si="205"/>
        <v/>
      </c>
      <c r="BH310" t="str">
        <f t="shared" si="221"/>
        <v>hexatrihectocontagone</v>
      </c>
      <c r="BI310" s="53" t="str">
        <f t="shared" si="197"/>
        <v xml:space="preserve">hexatrihectocontagone ou </v>
      </c>
      <c r="BJ310" s="150">
        <f t="shared" si="215"/>
        <v>0</v>
      </c>
      <c r="BK310" s="146">
        <f t="shared" si="216"/>
        <v>306</v>
      </c>
      <c r="BL310" s="147" t="str">
        <f t="shared" si="206"/>
        <v/>
      </c>
      <c r="BM310" t="str">
        <f t="shared" si="207"/>
        <v/>
      </c>
      <c r="BN310" s="25" t="str">
        <f t="shared" si="208"/>
        <v/>
      </c>
      <c r="BO310" t="str">
        <f t="shared" si="209"/>
        <v>hexatrihectocontagone</v>
      </c>
      <c r="BP310">
        <f t="shared" si="210"/>
        <v>1.1764705882352942</v>
      </c>
      <c r="BQ310" t="s">
        <v>989</v>
      </c>
      <c r="BR310" t="str">
        <f t="shared" si="211"/>
        <v>Polygone non régulier</v>
      </c>
      <c r="CF310" s="179" t="s">
        <v>982</v>
      </c>
      <c r="CG310" t="s">
        <v>982</v>
      </c>
      <c r="CH310" s="25" t="s">
        <v>982</v>
      </c>
      <c r="CI310" s="25"/>
      <c r="CJ310" s="147" t="s">
        <v>982</v>
      </c>
      <c r="CK310" t="s">
        <v>982</v>
      </c>
      <c r="DH310" s="157" t="s">
        <v>982</v>
      </c>
    </row>
    <row r="311" spans="25:112" ht="15.75" x14ac:dyDescent="0.25">
      <c r="Y311" s="15" t="s">
        <v>114</v>
      </c>
      <c r="Z311" t="str">
        <f t="shared" si="198"/>
        <v>×</v>
      </c>
      <c r="AA311">
        <f t="shared" si="222"/>
        <v>307</v>
      </c>
      <c r="AB311">
        <v>360</v>
      </c>
      <c r="AC311">
        <f t="shared" si="199"/>
        <v>1.1726384364820848</v>
      </c>
      <c r="AD311">
        <f t="shared" si="212"/>
        <v>1</v>
      </c>
      <c r="AE311">
        <f t="shared" si="200"/>
        <v>0.17263843648208477</v>
      </c>
      <c r="AF311" t="str">
        <f t="shared" si="213"/>
        <v>0,1726384</v>
      </c>
      <c r="AG311">
        <f t="shared" si="201"/>
        <v>1.1726384000000001</v>
      </c>
      <c r="AH311">
        <f t="shared" si="202"/>
        <v>1</v>
      </c>
      <c r="AI311">
        <f t="shared" si="203"/>
        <v>307</v>
      </c>
      <c r="AJ311" t="s">
        <v>866</v>
      </c>
      <c r="AK311" t="s">
        <v>879</v>
      </c>
      <c r="AM311" t="s">
        <v>869</v>
      </c>
      <c r="AN311" t="str">
        <f t="shared" si="219"/>
        <v>hecto</v>
      </c>
      <c r="AP311" t="s">
        <v>915</v>
      </c>
      <c r="AQ311" t="str">
        <f t="shared" ref="AQ311:AQ364" si="223">AQ300</f>
        <v>gone</v>
      </c>
      <c r="AV311" t="s">
        <v>915</v>
      </c>
      <c r="AW311" t="s">
        <v>978</v>
      </c>
      <c r="AX311" t="s">
        <v>879</v>
      </c>
      <c r="AZ311" t="str">
        <f t="shared" ref="AZ311:AZ364" si="224">AZ300</f>
        <v>gone</v>
      </c>
      <c r="BA311">
        <f t="shared" si="218"/>
        <v>307</v>
      </c>
      <c r="BB311" t="str">
        <f t="shared" si="220"/>
        <v>heptatrihectocontagone</v>
      </c>
      <c r="BC311" t="s">
        <v>1097</v>
      </c>
      <c r="BE311">
        <f t="shared" si="214"/>
        <v>0</v>
      </c>
      <c r="BF311" t="str">
        <f t="shared" si="204"/>
        <v/>
      </c>
      <c r="BG311" t="str">
        <f t="shared" si="205"/>
        <v/>
      </c>
      <c r="BH311" t="str">
        <f t="shared" si="221"/>
        <v>heptatrihectocontagone</v>
      </c>
      <c r="BI311" s="53" t="str">
        <f t="shared" si="197"/>
        <v xml:space="preserve">heptatrihectocontagone ou </v>
      </c>
      <c r="BJ311" s="150">
        <f t="shared" si="215"/>
        <v>0</v>
      </c>
      <c r="BK311" s="146">
        <f t="shared" si="216"/>
        <v>307</v>
      </c>
      <c r="BL311" s="147" t="str">
        <f t="shared" si="206"/>
        <v/>
      </c>
      <c r="BM311" t="str">
        <f t="shared" si="207"/>
        <v/>
      </c>
      <c r="BN311" s="25" t="str">
        <f t="shared" si="208"/>
        <v/>
      </c>
      <c r="BO311" t="str">
        <f t="shared" si="209"/>
        <v>heptatrihectocontagone</v>
      </c>
      <c r="BP311">
        <f t="shared" si="210"/>
        <v>1.1726384364820848</v>
      </c>
      <c r="BQ311" t="s">
        <v>989</v>
      </c>
      <c r="BR311" t="str">
        <f t="shared" si="211"/>
        <v>Polygone non régulier</v>
      </c>
      <c r="CF311" s="179" t="s">
        <v>982</v>
      </c>
      <c r="CG311" t="s">
        <v>982</v>
      </c>
      <c r="CH311" s="25" t="s">
        <v>982</v>
      </c>
      <c r="CI311" s="25"/>
      <c r="CJ311" s="147" t="s">
        <v>982</v>
      </c>
      <c r="CK311" t="s">
        <v>982</v>
      </c>
      <c r="DH311" s="157" t="s">
        <v>982</v>
      </c>
    </row>
    <row r="312" spans="25:112" ht="15.75" x14ac:dyDescent="0.25">
      <c r="Y312" s="15" t="s">
        <v>114</v>
      </c>
      <c r="Z312" t="str">
        <f t="shared" si="198"/>
        <v>×</v>
      </c>
      <c r="AA312">
        <f t="shared" si="222"/>
        <v>308</v>
      </c>
      <c r="AB312">
        <v>360</v>
      </c>
      <c r="AC312">
        <f t="shared" si="199"/>
        <v>1.1688311688311688</v>
      </c>
      <c r="AD312">
        <f t="shared" si="212"/>
        <v>1</v>
      </c>
      <c r="AE312">
        <f t="shared" si="200"/>
        <v>0.16883116883116878</v>
      </c>
      <c r="AF312" t="str">
        <f t="shared" si="213"/>
        <v>0,1688311</v>
      </c>
      <c r="AG312">
        <f t="shared" si="201"/>
        <v>1.1688311</v>
      </c>
      <c r="AH312">
        <f t="shared" si="202"/>
        <v>1</v>
      </c>
      <c r="AI312">
        <f t="shared" si="203"/>
        <v>308</v>
      </c>
      <c r="AJ312" t="s">
        <v>866</v>
      </c>
      <c r="AK312" t="s">
        <v>898</v>
      </c>
      <c r="AM312" t="s">
        <v>869</v>
      </c>
      <c r="AN312" t="str">
        <f t="shared" si="219"/>
        <v>hecto</v>
      </c>
      <c r="AP312" t="s">
        <v>915</v>
      </c>
      <c r="AQ312" t="str">
        <f t="shared" si="223"/>
        <v>gone</v>
      </c>
      <c r="AV312" t="s">
        <v>915</v>
      </c>
      <c r="AW312" t="s">
        <v>978</v>
      </c>
      <c r="AX312" t="s">
        <v>898</v>
      </c>
      <c r="AZ312" t="str">
        <f t="shared" si="224"/>
        <v>gone</v>
      </c>
      <c r="BA312">
        <f t="shared" si="218"/>
        <v>308</v>
      </c>
      <c r="BB312" t="str">
        <f t="shared" si="220"/>
        <v>octatrihectocontagone</v>
      </c>
      <c r="BC312" t="s">
        <v>1097</v>
      </c>
      <c r="BE312">
        <f t="shared" si="214"/>
        <v>0</v>
      </c>
      <c r="BF312" t="str">
        <f t="shared" si="204"/>
        <v/>
      </c>
      <c r="BG312" t="str">
        <f t="shared" si="205"/>
        <v/>
      </c>
      <c r="BH312" t="str">
        <f t="shared" si="221"/>
        <v>octatrihectocontagone</v>
      </c>
      <c r="BI312" s="53" t="str">
        <f t="shared" si="197"/>
        <v xml:space="preserve">octatrihectocontagone ou </v>
      </c>
      <c r="BJ312" s="150">
        <f t="shared" si="215"/>
        <v>0</v>
      </c>
      <c r="BK312" s="146">
        <f t="shared" si="216"/>
        <v>308</v>
      </c>
      <c r="BL312" s="147" t="str">
        <f t="shared" si="206"/>
        <v/>
      </c>
      <c r="BM312" t="str">
        <f t="shared" si="207"/>
        <v/>
      </c>
      <c r="BN312" s="25" t="str">
        <f t="shared" si="208"/>
        <v/>
      </c>
      <c r="BO312" t="str">
        <f t="shared" si="209"/>
        <v>octatrihectocontagone</v>
      </c>
      <c r="BP312">
        <f t="shared" si="210"/>
        <v>1.1688311688311688</v>
      </c>
      <c r="BQ312" t="s">
        <v>989</v>
      </c>
      <c r="BR312" t="str">
        <f t="shared" si="211"/>
        <v>Polygone non régulier</v>
      </c>
      <c r="CF312" s="179" t="s">
        <v>982</v>
      </c>
      <c r="CG312" t="s">
        <v>982</v>
      </c>
      <c r="CH312" s="25" t="s">
        <v>982</v>
      </c>
      <c r="CI312" s="25"/>
      <c r="CJ312" s="147" t="s">
        <v>982</v>
      </c>
      <c r="CK312" t="s">
        <v>982</v>
      </c>
      <c r="DH312" s="157" t="s">
        <v>982</v>
      </c>
    </row>
    <row r="313" spans="25:112" ht="15.75" x14ac:dyDescent="0.25">
      <c r="Y313" s="15" t="s">
        <v>114</v>
      </c>
      <c r="Z313" t="str">
        <f t="shared" si="198"/>
        <v>×</v>
      </c>
      <c r="AA313">
        <f t="shared" si="222"/>
        <v>309</v>
      </c>
      <c r="AB313">
        <v>360</v>
      </c>
      <c r="AC313">
        <f t="shared" si="199"/>
        <v>1.1650485436893203</v>
      </c>
      <c r="AD313">
        <f t="shared" si="212"/>
        <v>1</v>
      </c>
      <c r="AE313">
        <f t="shared" si="200"/>
        <v>0.16504854368932032</v>
      </c>
      <c r="AF313" t="str">
        <f t="shared" si="213"/>
        <v>0,1650485</v>
      </c>
      <c r="AG313">
        <f t="shared" si="201"/>
        <v>1.1650484999999999</v>
      </c>
      <c r="AH313">
        <f t="shared" si="202"/>
        <v>1</v>
      </c>
      <c r="AI313">
        <f t="shared" si="203"/>
        <v>309</v>
      </c>
      <c r="AJ313" t="s">
        <v>866</v>
      </c>
      <c r="AK313" t="s">
        <v>883</v>
      </c>
      <c r="AM313" t="s">
        <v>869</v>
      </c>
      <c r="AN313" t="str">
        <f t="shared" si="219"/>
        <v>hecto</v>
      </c>
      <c r="AP313" t="s">
        <v>915</v>
      </c>
      <c r="AQ313" t="str">
        <f t="shared" si="223"/>
        <v>gone</v>
      </c>
      <c r="AV313" t="s">
        <v>915</v>
      </c>
      <c r="AW313" t="s">
        <v>978</v>
      </c>
      <c r="AX313" t="s">
        <v>883</v>
      </c>
      <c r="AZ313" t="str">
        <f t="shared" si="224"/>
        <v>gone</v>
      </c>
      <c r="BA313">
        <f t="shared" si="218"/>
        <v>309</v>
      </c>
      <c r="BB313" t="str">
        <f t="shared" si="220"/>
        <v>ennéatrihectocontagone</v>
      </c>
      <c r="BC313" t="s">
        <v>1097</v>
      </c>
      <c r="BE313">
        <f t="shared" si="214"/>
        <v>0</v>
      </c>
      <c r="BF313" t="str">
        <f t="shared" si="204"/>
        <v/>
      </c>
      <c r="BG313" t="str">
        <f t="shared" si="205"/>
        <v/>
      </c>
      <c r="BH313" t="str">
        <f t="shared" si="221"/>
        <v>ennéatrihectocontagone</v>
      </c>
      <c r="BI313" s="53" t="str">
        <f t="shared" si="197"/>
        <v xml:space="preserve">ennéatrihectocontagone ou </v>
      </c>
      <c r="BJ313" s="150">
        <f t="shared" si="215"/>
        <v>0</v>
      </c>
      <c r="BK313" s="146">
        <f t="shared" si="216"/>
        <v>309</v>
      </c>
      <c r="BL313" s="147" t="str">
        <f t="shared" si="206"/>
        <v/>
      </c>
      <c r="BM313" t="str">
        <f t="shared" si="207"/>
        <v/>
      </c>
      <c r="BN313" s="25" t="str">
        <f t="shared" si="208"/>
        <v/>
      </c>
      <c r="BO313" t="str">
        <f t="shared" si="209"/>
        <v>ennéatrihectocontagone</v>
      </c>
      <c r="BP313">
        <f t="shared" si="210"/>
        <v>1.1650485436893203</v>
      </c>
      <c r="BQ313" t="s">
        <v>989</v>
      </c>
      <c r="BR313" t="str">
        <f t="shared" si="211"/>
        <v>Polygone non régulier</v>
      </c>
      <c r="CF313" s="179" t="s">
        <v>982</v>
      </c>
      <c r="CG313" t="s">
        <v>982</v>
      </c>
      <c r="CH313" s="25" t="s">
        <v>982</v>
      </c>
      <c r="CI313" s="25"/>
      <c r="CJ313" s="147" t="s">
        <v>982</v>
      </c>
      <c r="CK313" t="s">
        <v>982</v>
      </c>
      <c r="DH313" s="157" t="s">
        <v>982</v>
      </c>
    </row>
    <row r="314" spans="25:112" ht="15.75" x14ac:dyDescent="0.25">
      <c r="Y314" s="15" t="s">
        <v>114</v>
      </c>
      <c r="Z314" t="str">
        <f t="shared" si="198"/>
        <v>×</v>
      </c>
      <c r="AA314">
        <f t="shared" si="222"/>
        <v>310</v>
      </c>
      <c r="AB314">
        <v>360</v>
      </c>
      <c r="AC314">
        <f t="shared" si="199"/>
        <v>1.1612903225806452</v>
      </c>
      <c r="AD314">
        <f t="shared" si="212"/>
        <v>1</v>
      </c>
      <c r="AE314">
        <f t="shared" si="200"/>
        <v>0.16129032258064524</v>
      </c>
      <c r="AF314" t="str">
        <f t="shared" si="213"/>
        <v>0,1612903</v>
      </c>
      <c r="AG314">
        <f t="shared" si="201"/>
        <v>1.1612903000000001</v>
      </c>
      <c r="AH314">
        <f t="shared" si="202"/>
        <v>1</v>
      </c>
      <c r="AI314">
        <f t="shared" si="203"/>
        <v>310</v>
      </c>
      <c r="AJ314" t="s">
        <v>866</v>
      </c>
      <c r="AL314" t="s">
        <v>886</v>
      </c>
      <c r="AM314" t="s">
        <v>869</v>
      </c>
      <c r="AN314" t="str">
        <f t="shared" si="219"/>
        <v>hecto</v>
      </c>
      <c r="AP314" t="s">
        <v>915</v>
      </c>
      <c r="AQ314" t="str">
        <f t="shared" si="223"/>
        <v>gone</v>
      </c>
      <c r="AV314" t="s">
        <v>915</v>
      </c>
      <c r="AW314" t="s">
        <v>978</v>
      </c>
      <c r="AZ314" t="str">
        <f t="shared" si="224"/>
        <v>gone</v>
      </c>
      <c r="BA314">
        <f t="shared" si="218"/>
        <v>310</v>
      </c>
      <c r="BB314" t="str">
        <f t="shared" si="220"/>
        <v>décatrihectocontagone</v>
      </c>
      <c r="BC314" t="s">
        <v>1097</v>
      </c>
      <c r="BE314">
        <f t="shared" si="214"/>
        <v>0</v>
      </c>
      <c r="BF314" t="str">
        <f t="shared" si="204"/>
        <v/>
      </c>
      <c r="BG314" t="str">
        <f t="shared" si="205"/>
        <v/>
      </c>
      <c r="BH314" t="str">
        <f t="shared" si="221"/>
        <v>décatrihectocontagone</v>
      </c>
      <c r="BI314" s="53" t="str">
        <f t="shared" si="197"/>
        <v xml:space="preserve">décatrihectocontagone ou </v>
      </c>
      <c r="BJ314" s="150">
        <f t="shared" si="215"/>
        <v>0</v>
      </c>
      <c r="BK314" s="146">
        <f t="shared" si="216"/>
        <v>310</v>
      </c>
      <c r="BL314" s="147" t="str">
        <f t="shared" si="206"/>
        <v/>
      </c>
      <c r="BM314" t="str">
        <f t="shared" si="207"/>
        <v/>
      </c>
      <c r="BN314" s="25" t="str">
        <f t="shared" si="208"/>
        <v/>
      </c>
      <c r="BO314" t="str">
        <f t="shared" si="209"/>
        <v>décatrihectocontagone</v>
      </c>
      <c r="BP314">
        <f t="shared" si="210"/>
        <v>1.1612903225806452</v>
      </c>
      <c r="BQ314" t="s">
        <v>989</v>
      </c>
      <c r="BR314" t="str">
        <f t="shared" si="211"/>
        <v>Polygone non régulier</v>
      </c>
      <c r="CF314" s="179" t="s">
        <v>982</v>
      </c>
      <c r="CG314" t="s">
        <v>982</v>
      </c>
      <c r="CH314" s="25" t="s">
        <v>982</v>
      </c>
      <c r="CI314" s="25"/>
      <c r="CJ314" s="147" t="s">
        <v>982</v>
      </c>
      <c r="CK314" t="s">
        <v>982</v>
      </c>
      <c r="DH314" s="157" t="s">
        <v>982</v>
      </c>
    </row>
    <row r="315" spans="25:112" ht="15.75" x14ac:dyDescent="0.25">
      <c r="Y315" s="15" t="s">
        <v>114</v>
      </c>
      <c r="Z315" t="str">
        <f t="shared" si="198"/>
        <v>×</v>
      </c>
      <c r="AA315">
        <f t="shared" si="222"/>
        <v>311</v>
      </c>
      <c r="AB315">
        <v>360</v>
      </c>
      <c r="AC315">
        <f t="shared" si="199"/>
        <v>1.157556270096463</v>
      </c>
      <c r="AD315">
        <f t="shared" si="212"/>
        <v>1</v>
      </c>
      <c r="AE315">
        <f t="shared" si="200"/>
        <v>0.157556270096463</v>
      </c>
      <c r="AF315" t="str">
        <f t="shared" si="213"/>
        <v>0,1575562</v>
      </c>
      <c r="AG315">
        <f t="shared" si="201"/>
        <v>1.1575561999999999</v>
      </c>
      <c r="AH315">
        <f t="shared" si="202"/>
        <v>1</v>
      </c>
      <c r="AI315">
        <f t="shared" si="203"/>
        <v>311</v>
      </c>
      <c r="AJ315" t="s">
        <v>866</v>
      </c>
      <c r="AK315" t="s">
        <v>888</v>
      </c>
      <c r="AL315" t="str">
        <f>AL314</f>
        <v>déca</v>
      </c>
      <c r="AM315" t="s">
        <v>869</v>
      </c>
      <c r="AN315" t="str">
        <f t="shared" si="219"/>
        <v>hecto</v>
      </c>
      <c r="AP315" t="s">
        <v>915</v>
      </c>
      <c r="AQ315" t="str">
        <f t="shared" si="223"/>
        <v>gone</v>
      </c>
      <c r="AV315" t="s">
        <v>915</v>
      </c>
      <c r="AW315" t="s">
        <v>978</v>
      </c>
      <c r="AX315" t="s">
        <v>888</v>
      </c>
      <c r="AZ315" t="str">
        <f t="shared" si="224"/>
        <v>gone</v>
      </c>
      <c r="BA315">
        <f t="shared" si="218"/>
        <v>311</v>
      </c>
      <c r="BB315" t="str">
        <f t="shared" si="220"/>
        <v>hendécatrihectocontagone</v>
      </c>
      <c r="BC315" t="s">
        <v>1097</v>
      </c>
      <c r="BE315">
        <f t="shared" si="214"/>
        <v>0</v>
      </c>
      <c r="BF315" t="str">
        <f t="shared" si="204"/>
        <v/>
      </c>
      <c r="BG315" t="str">
        <f t="shared" si="205"/>
        <v/>
      </c>
      <c r="BH315" t="str">
        <f t="shared" si="221"/>
        <v>hendécatrihectocontagone</v>
      </c>
      <c r="BI315" s="53" t="str">
        <f t="shared" si="197"/>
        <v xml:space="preserve">hendécatrihectocontagone ou </v>
      </c>
      <c r="BJ315" s="150">
        <f t="shared" si="215"/>
        <v>0</v>
      </c>
      <c r="BK315" s="146">
        <f t="shared" si="216"/>
        <v>311</v>
      </c>
      <c r="BL315" s="147" t="str">
        <f t="shared" si="206"/>
        <v/>
      </c>
      <c r="BM315" t="str">
        <f t="shared" si="207"/>
        <v/>
      </c>
      <c r="BN315" s="25" t="str">
        <f t="shared" si="208"/>
        <v/>
      </c>
      <c r="BO315" t="str">
        <f t="shared" si="209"/>
        <v>hendécatrihectocontagone</v>
      </c>
      <c r="BP315">
        <f t="shared" si="210"/>
        <v>1.157556270096463</v>
      </c>
      <c r="BQ315" t="s">
        <v>989</v>
      </c>
      <c r="BR315" t="str">
        <f t="shared" si="211"/>
        <v>Polygone non régulier</v>
      </c>
      <c r="CF315" s="179" t="s">
        <v>982</v>
      </c>
      <c r="CG315" t="s">
        <v>982</v>
      </c>
      <c r="CH315" s="25" t="s">
        <v>982</v>
      </c>
      <c r="CI315" s="25"/>
      <c r="CJ315" s="147" t="s">
        <v>982</v>
      </c>
      <c r="CK315" t="s">
        <v>982</v>
      </c>
      <c r="DH315" s="157" t="s">
        <v>982</v>
      </c>
    </row>
    <row r="316" spans="25:112" ht="15.75" x14ac:dyDescent="0.25">
      <c r="Y316" s="15" t="s">
        <v>114</v>
      </c>
      <c r="Z316" t="str">
        <f t="shared" si="198"/>
        <v>×</v>
      </c>
      <c r="AA316">
        <f t="shared" si="222"/>
        <v>312</v>
      </c>
      <c r="AB316">
        <v>360</v>
      </c>
      <c r="AC316">
        <f t="shared" si="199"/>
        <v>1.1538461538461537</v>
      </c>
      <c r="AD316">
        <f t="shared" si="212"/>
        <v>1</v>
      </c>
      <c r="AE316">
        <f t="shared" si="200"/>
        <v>0.15384615384615374</v>
      </c>
      <c r="AF316" t="str">
        <f t="shared" si="213"/>
        <v>0,1538461</v>
      </c>
      <c r="AG316">
        <f t="shared" si="201"/>
        <v>1.1538461</v>
      </c>
      <c r="AH316">
        <f t="shared" si="202"/>
        <v>1</v>
      </c>
      <c r="AI316">
        <f t="shared" si="203"/>
        <v>312</v>
      </c>
      <c r="AJ316" t="s">
        <v>866</v>
      </c>
      <c r="AK316" t="s">
        <v>890</v>
      </c>
      <c r="AL316" t="str">
        <f t="shared" ref="AL316:AL323" si="225">AL315</f>
        <v>déca</v>
      </c>
      <c r="AM316" t="s">
        <v>869</v>
      </c>
      <c r="AN316" t="str">
        <f t="shared" si="219"/>
        <v>hecto</v>
      </c>
      <c r="AP316" t="s">
        <v>915</v>
      </c>
      <c r="AQ316" t="str">
        <f t="shared" si="223"/>
        <v>gone</v>
      </c>
      <c r="AV316" t="s">
        <v>915</v>
      </c>
      <c r="AW316" t="s">
        <v>978</v>
      </c>
      <c r="AX316" t="s">
        <v>890</v>
      </c>
      <c r="AZ316" t="str">
        <f t="shared" si="224"/>
        <v>gone</v>
      </c>
      <c r="BA316">
        <f t="shared" si="218"/>
        <v>312</v>
      </c>
      <c r="BB316" t="str">
        <f t="shared" si="220"/>
        <v>dodécatrihectocontagone</v>
      </c>
      <c r="BC316" t="s">
        <v>1097</v>
      </c>
      <c r="BE316">
        <f t="shared" si="214"/>
        <v>0</v>
      </c>
      <c r="BF316" t="str">
        <f t="shared" si="204"/>
        <v/>
      </c>
      <c r="BG316" t="str">
        <f t="shared" si="205"/>
        <v/>
      </c>
      <c r="BH316" t="str">
        <f t="shared" si="221"/>
        <v>dodécatrihectocontagone</v>
      </c>
      <c r="BI316" s="53" t="str">
        <f t="shared" si="197"/>
        <v xml:space="preserve">dodécatrihectocontagone ou </v>
      </c>
      <c r="BJ316" s="150">
        <f t="shared" si="215"/>
        <v>0</v>
      </c>
      <c r="BK316" s="146">
        <f t="shared" si="216"/>
        <v>312</v>
      </c>
      <c r="BL316" s="147" t="str">
        <f t="shared" si="206"/>
        <v/>
      </c>
      <c r="BM316" t="str">
        <f t="shared" si="207"/>
        <v/>
      </c>
      <c r="BN316" s="25" t="str">
        <f t="shared" si="208"/>
        <v/>
      </c>
      <c r="BO316" t="str">
        <f t="shared" si="209"/>
        <v>dodécatrihectocontagone</v>
      </c>
      <c r="BP316">
        <f t="shared" si="210"/>
        <v>1.1538461538461537</v>
      </c>
      <c r="BQ316" t="s">
        <v>989</v>
      </c>
      <c r="BR316" t="str">
        <f t="shared" si="211"/>
        <v>Polygone non régulier</v>
      </c>
      <c r="CF316" s="179" t="s">
        <v>982</v>
      </c>
      <c r="CG316" t="s">
        <v>982</v>
      </c>
      <c r="CH316" s="25" t="s">
        <v>982</v>
      </c>
      <c r="CI316" s="25"/>
      <c r="CJ316" s="147" t="s">
        <v>982</v>
      </c>
      <c r="CK316" t="s">
        <v>982</v>
      </c>
      <c r="DH316" s="157" t="s">
        <v>982</v>
      </c>
    </row>
    <row r="317" spans="25:112" ht="15.75" x14ac:dyDescent="0.25">
      <c r="Y317" s="15" t="s">
        <v>114</v>
      </c>
      <c r="Z317" t="str">
        <f t="shared" si="198"/>
        <v>×</v>
      </c>
      <c r="AA317">
        <f t="shared" si="222"/>
        <v>313</v>
      </c>
      <c r="AB317">
        <v>360</v>
      </c>
      <c r="AC317">
        <f t="shared" si="199"/>
        <v>1.1501597444089458</v>
      </c>
      <c r="AD317">
        <f t="shared" si="212"/>
        <v>1</v>
      </c>
      <c r="AE317">
        <f t="shared" si="200"/>
        <v>0.15015974440894575</v>
      </c>
      <c r="AF317" t="str">
        <f t="shared" si="213"/>
        <v>0,1501597</v>
      </c>
      <c r="AG317">
        <f t="shared" si="201"/>
        <v>1.1501597000000001</v>
      </c>
      <c r="AH317">
        <f t="shared" si="202"/>
        <v>1</v>
      </c>
      <c r="AI317">
        <f t="shared" si="203"/>
        <v>313</v>
      </c>
      <c r="AJ317" t="s">
        <v>866</v>
      </c>
      <c r="AK317" t="s">
        <v>907</v>
      </c>
      <c r="AL317" t="str">
        <f t="shared" si="225"/>
        <v>déca</v>
      </c>
      <c r="AM317" t="s">
        <v>869</v>
      </c>
      <c r="AN317" t="str">
        <f t="shared" si="219"/>
        <v>hecto</v>
      </c>
      <c r="AP317" t="s">
        <v>915</v>
      </c>
      <c r="AQ317" t="str">
        <f t="shared" si="223"/>
        <v>gone</v>
      </c>
      <c r="AV317" t="s">
        <v>915</v>
      </c>
      <c r="AW317" t="s">
        <v>978</v>
      </c>
      <c r="AX317" t="s">
        <v>907</v>
      </c>
      <c r="AZ317" t="str">
        <f t="shared" si="224"/>
        <v>gone</v>
      </c>
      <c r="BA317">
        <f t="shared" si="218"/>
        <v>313</v>
      </c>
      <c r="BB317" t="str">
        <f t="shared" si="220"/>
        <v>triadécatrihectocontagone</v>
      </c>
      <c r="BC317" t="s">
        <v>1097</v>
      </c>
      <c r="BE317">
        <f t="shared" si="214"/>
        <v>0</v>
      </c>
      <c r="BF317" t="str">
        <f t="shared" si="204"/>
        <v/>
      </c>
      <c r="BG317" t="str">
        <f t="shared" si="205"/>
        <v/>
      </c>
      <c r="BH317" t="str">
        <f t="shared" si="221"/>
        <v>triadécatrihectocontagone</v>
      </c>
      <c r="BI317" s="53" t="str">
        <f t="shared" si="197"/>
        <v xml:space="preserve">triadécatrihectocontagone ou </v>
      </c>
      <c r="BJ317" s="150">
        <f t="shared" si="215"/>
        <v>0</v>
      </c>
      <c r="BK317" s="146">
        <f t="shared" si="216"/>
        <v>313</v>
      </c>
      <c r="BL317" s="147" t="str">
        <f t="shared" si="206"/>
        <v/>
      </c>
      <c r="BM317" t="str">
        <f t="shared" si="207"/>
        <v/>
      </c>
      <c r="BN317" s="25" t="str">
        <f t="shared" si="208"/>
        <v/>
      </c>
      <c r="BO317" t="str">
        <f t="shared" si="209"/>
        <v>triadécatrihectocontagone</v>
      </c>
      <c r="BP317">
        <f t="shared" si="210"/>
        <v>1.1501597444089458</v>
      </c>
      <c r="BQ317" t="s">
        <v>989</v>
      </c>
      <c r="BR317" t="str">
        <f t="shared" si="211"/>
        <v>Polygone non régulier</v>
      </c>
      <c r="CF317" s="179" t="s">
        <v>982</v>
      </c>
      <c r="CG317" t="s">
        <v>982</v>
      </c>
      <c r="CH317" s="25" t="s">
        <v>982</v>
      </c>
      <c r="CI317" s="25"/>
      <c r="CJ317" s="147" t="s">
        <v>982</v>
      </c>
      <c r="CK317" t="s">
        <v>982</v>
      </c>
      <c r="DH317" s="157" t="s">
        <v>982</v>
      </c>
    </row>
    <row r="318" spans="25:112" ht="15.75" x14ac:dyDescent="0.25">
      <c r="Y318" s="15" t="s">
        <v>114</v>
      </c>
      <c r="Z318" t="str">
        <f t="shared" si="198"/>
        <v>×</v>
      </c>
      <c r="AA318">
        <f t="shared" si="222"/>
        <v>314</v>
      </c>
      <c r="AB318">
        <v>360</v>
      </c>
      <c r="AC318">
        <f t="shared" si="199"/>
        <v>1.1464968152866242</v>
      </c>
      <c r="AD318">
        <f t="shared" si="212"/>
        <v>1</v>
      </c>
      <c r="AE318">
        <f t="shared" si="200"/>
        <v>0.14649681528662417</v>
      </c>
      <c r="AF318" t="str">
        <f t="shared" si="213"/>
        <v>0,1464968</v>
      </c>
      <c r="AG318">
        <f t="shared" si="201"/>
        <v>1.1464968</v>
      </c>
      <c r="AH318">
        <f t="shared" si="202"/>
        <v>1</v>
      </c>
      <c r="AI318">
        <f t="shared" si="203"/>
        <v>314</v>
      </c>
      <c r="AJ318" t="s">
        <v>866</v>
      </c>
      <c r="AK318" t="s">
        <v>872</v>
      </c>
      <c r="AL318" t="str">
        <f t="shared" si="225"/>
        <v>déca</v>
      </c>
      <c r="AM318" t="s">
        <v>869</v>
      </c>
      <c r="AN318" t="str">
        <f t="shared" si="219"/>
        <v>hecto</v>
      </c>
      <c r="AP318" t="s">
        <v>915</v>
      </c>
      <c r="AQ318" t="str">
        <f t="shared" si="223"/>
        <v>gone</v>
      </c>
      <c r="AV318" t="s">
        <v>915</v>
      </c>
      <c r="AW318" t="s">
        <v>978</v>
      </c>
      <c r="AX318" t="s">
        <v>872</v>
      </c>
      <c r="AZ318" t="str">
        <f t="shared" si="224"/>
        <v>gone</v>
      </c>
      <c r="BA318">
        <f t="shared" si="218"/>
        <v>314</v>
      </c>
      <c r="BB318" t="str">
        <f t="shared" si="220"/>
        <v>tétradécatrihectocontagone</v>
      </c>
      <c r="BC318" t="s">
        <v>1097</v>
      </c>
      <c r="BE318">
        <f t="shared" si="214"/>
        <v>0</v>
      </c>
      <c r="BF318" t="str">
        <f t="shared" si="204"/>
        <v/>
      </c>
      <c r="BG318" t="str">
        <f t="shared" si="205"/>
        <v/>
      </c>
      <c r="BH318" t="str">
        <f t="shared" si="221"/>
        <v>tétradécatrihectocontagone</v>
      </c>
      <c r="BI318" s="53" t="str">
        <f t="shared" si="197"/>
        <v xml:space="preserve">tétradécatrihectocontagone ou </v>
      </c>
      <c r="BJ318" s="150">
        <f t="shared" si="215"/>
        <v>0</v>
      </c>
      <c r="BK318" s="146">
        <f t="shared" si="216"/>
        <v>314</v>
      </c>
      <c r="BL318" s="147" t="str">
        <f t="shared" si="206"/>
        <v/>
      </c>
      <c r="BM318" t="str">
        <f t="shared" si="207"/>
        <v/>
      </c>
      <c r="BN318" s="25" t="str">
        <f t="shared" si="208"/>
        <v/>
      </c>
      <c r="BO318" t="str">
        <f t="shared" si="209"/>
        <v>tétradécatrihectocontagone</v>
      </c>
      <c r="BP318">
        <f t="shared" si="210"/>
        <v>1.1464968152866242</v>
      </c>
      <c r="BQ318" t="s">
        <v>989</v>
      </c>
      <c r="BR318" t="str">
        <f t="shared" si="211"/>
        <v>Polygone non régulier</v>
      </c>
      <c r="CF318" s="179" t="s">
        <v>982</v>
      </c>
      <c r="CG318" t="s">
        <v>982</v>
      </c>
      <c r="CH318" s="25" t="s">
        <v>982</v>
      </c>
      <c r="CI318" s="25"/>
      <c r="CJ318" s="147" t="s">
        <v>982</v>
      </c>
      <c r="CK318" t="s">
        <v>982</v>
      </c>
      <c r="DH318" s="157" t="s">
        <v>982</v>
      </c>
    </row>
    <row r="319" spans="25:112" ht="15.75" x14ac:dyDescent="0.25">
      <c r="Y319" s="15" t="s">
        <v>114</v>
      </c>
      <c r="Z319" t="str">
        <f t="shared" si="198"/>
        <v>×</v>
      </c>
      <c r="AA319">
        <f t="shared" si="222"/>
        <v>315</v>
      </c>
      <c r="AB319">
        <v>360</v>
      </c>
      <c r="AC319">
        <f t="shared" si="199"/>
        <v>1.1428571428571428</v>
      </c>
      <c r="AD319">
        <f t="shared" si="212"/>
        <v>1</v>
      </c>
      <c r="AE319">
        <f t="shared" si="200"/>
        <v>0.14285714285714279</v>
      </c>
      <c r="AF319" t="str">
        <f t="shared" si="213"/>
        <v>0,1428571</v>
      </c>
      <c r="AG319">
        <f t="shared" si="201"/>
        <v>1.1428571000000001</v>
      </c>
      <c r="AH319">
        <f t="shared" si="202"/>
        <v>1</v>
      </c>
      <c r="AI319">
        <f t="shared" si="203"/>
        <v>315</v>
      </c>
      <c r="AJ319" t="s">
        <v>866</v>
      </c>
      <c r="AK319" t="s">
        <v>875</v>
      </c>
      <c r="AL319" t="str">
        <f t="shared" si="225"/>
        <v>déca</v>
      </c>
      <c r="AM319" t="s">
        <v>869</v>
      </c>
      <c r="AN319" t="str">
        <f t="shared" si="219"/>
        <v>hecto</v>
      </c>
      <c r="AP319" t="s">
        <v>915</v>
      </c>
      <c r="AQ319" t="str">
        <f t="shared" si="223"/>
        <v>gone</v>
      </c>
      <c r="AV319" t="s">
        <v>915</v>
      </c>
      <c r="AW319" t="s">
        <v>978</v>
      </c>
      <c r="AX319" t="s">
        <v>875</v>
      </c>
      <c r="AZ319" t="str">
        <f t="shared" si="224"/>
        <v>gone</v>
      </c>
      <c r="BA319">
        <f t="shared" si="218"/>
        <v>315</v>
      </c>
      <c r="BB319" t="str">
        <f t="shared" si="220"/>
        <v>pentadécatrihectocontagone</v>
      </c>
      <c r="BC319" t="s">
        <v>1097</v>
      </c>
      <c r="BE319">
        <f t="shared" si="214"/>
        <v>0</v>
      </c>
      <c r="BF319" t="str">
        <f t="shared" si="204"/>
        <v/>
      </c>
      <c r="BG319" t="str">
        <f t="shared" si="205"/>
        <v/>
      </c>
      <c r="BH319" t="str">
        <f t="shared" si="221"/>
        <v>pentadécatrihectocontagone</v>
      </c>
      <c r="BI319" s="53" t="str">
        <f t="shared" si="197"/>
        <v xml:space="preserve">pentadécatrihectocontagone ou </v>
      </c>
      <c r="BJ319" s="150">
        <f t="shared" si="215"/>
        <v>0</v>
      </c>
      <c r="BK319" s="146">
        <f t="shared" si="216"/>
        <v>315</v>
      </c>
      <c r="BL319" s="147" t="str">
        <f t="shared" si="206"/>
        <v/>
      </c>
      <c r="BM319" t="str">
        <f t="shared" si="207"/>
        <v/>
      </c>
      <c r="BN319" s="25" t="str">
        <f t="shared" si="208"/>
        <v/>
      </c>
      <c r="BO319" t="str">
        <f t="shared" si="209"/>
        <v>pentadécatrihectocontagone</v>
      </c>
      <c r="BP319">
        <f t="shared" si="210"/>
        <v>1.1428571428571428</v>
      </c>
      <c r="BQ319" t="s">
        <v>989</v>
      </c>
      <c r="BR319" t="str">
        <f t="shared" si="211"/>
        <v>Polygone non régulier</v>
      </c>
      <c r="CF319" s="179" t="s">
        <v>982</v>
      </c>
      <c r="CG319" t="s">
        <v>982</v>
      </c>
      <c r="CH319" s="25" t="s">
        <v>982</v>
      </c>
      <c r="CI319" s="25"/>
      <c r="CJ319" s="147" t="s">
        <v>982</v>
      </c>
      <c r="CK319" t="s">
        <v>982</v>
      </c>
      <c r="DH319" s="157" t="s">
        <v>982</v>
      </c>
    </row>
    <row r="320" spans="25:112" ht="15.75" x14ac:dyDescent="0.25">
      <c r="Y320" s="15" t="s">
        <v>114</v>
      </c>
      <c r="Z320" t="str">
        <f t="shared" si="198"/>
        <v>×</v>
      </c>
      <c r="AA320">
        <f t="shared" si="222"/>
        <v>316</v>
      </c>
      <c r="AB320">
        <v>360</v>
      </c>
      <c r="AC320">
        <f t="shared" si="199"/>
        <v>1.139240506329114</v>
      </c>
      <c r="AD320">
        <f t="shared" si="212"/>
        <v>1</v>
      </c>
      <c r="AE320">
        <f t="shared" si="200"/>
        <v>0.139240506329114</v>
      </c>
      <c r="AF320" t="str">
        <f t="shared" si="213"/>
        <v>0,1392405</v>
      </c>
      <c r="AG320">
        <f t="shared" si="201"/>
        <v>1.1392405000000001</v>
      </c>
      <c r="AH320">
        <f t="shared" si="202"/>
        <v>1</v>
      </c>
      <c r="AI320">
        <f t="shared" si="203"/>
        <v>316</v>
      </c>
      <c r="AJ320" t="s">
        <v>866</v>
      </c>
      <c r="AK320" t="s">
        <v>877</v>
      </c>
      <c r="AL320" t="str">
        <f t="shared" si="225"/>
        <v>déca</v>
      </c>
      <c r="AM320" t="s">
        <v>869</v>
      </c>
      <c r="AN320" t="str">
        <f t="shared" si="219"/>
        <v>hecto</v>
      </c>
      <c r="AP320" t="s">
        <v>915</v>
      </c>
      <c r="AQ320" t="str">
        <f t="shared" si="223"/>
        <v>gone</v>
      </c>
      <c r="AV320" t="s">
        <v>915</v>
      </c>
      <c r="AW320" t="s">
        <v>978</v>
      </c>
      <c r="AX320" t="s">
        <v>877</v>
      </c>
      <c r="AZ320" t="str">
        <f t="shared" si="224"/>
        <v>gone</v>
      </c>
      <c r="BA320">
        <f t="shared" si="218"/>
        <v>316</v>
      </c>
      <c r="BB320" t="str">
        <f t="shared" si="220"/>
        <v>hexadécatrihectocontagone</v>
      </c>
      <c r="BC320" t="s">
        <v>1097</v>
      </c>
      <c r="BE320">
        <f t="shared" si="214"/>
        <v>0</v>
      </c>
      <c r="BF320" t="str">
        <f t="shared" si="204"/>
        <v/>
      </c>
      <c r="BG320" t="str">
        <f t="shared" si="205"/>
        <v/>
      </c>
      <c r="BH320" t="str">
        <f t="shared" si="221"/>
        <v>hexadécatrihectocontagone</v>
      </c>
      <c r="BI320" s="53" t="str">
        <f t="shared" si="197"/>
        <v xml:space="preserve">hexadécatrihectocontagone ou </v>
      </c>
      <c r="BJ320" s="150">
        <f t="shared" si="215"/>
        <v>0</v>
      </c>
      <c r="BK320" s="146">
        <f t="shared" si="216"/>
        <v>316</v>
      </c>
      <c r="BL320" s="147" t="str">
        <f t="shared" si="206"/>
        <v/>
      </c>
      <c r="BM320" t="str">
        <f t="shared" si="207"/>
        <v/>
      </c>
      <c r="BN320" s="25" t="str">
        <f t="shared" si="208"/>
        <v/>
      </c>
      <c r="BO320" t="str">
        <f t="shared" si="209"/>
        <v>hexadécatrihectocontagone</v>
      </c>
      <c r="BP320">
        <f t="shared" si="210"/>
        <v>1.139240506329114</v>
      </c>
      <c r="BQ320" t="s">
        <v>989</v>
      </c>
      <c r="BR320" t="str">
        <f t="shared" si="211"/>
        <v>Polygone non régulier</v>
      </c>
      <c r="CF320" s="179" t="s">
        <v>982</v>
      </c>
      <c r="CG320" t="s">
        <v>982</v>
      </c>
      <c r="CH320" s="25" t="s">
        <v>982</v>
      </c>
      <c r="CI320" s="25"/>
      <c r="CJ320" s="147" t="s">
        <v>982</v>
      </c>
      <c r="CK320" t="s">
        <v>982</v>
      </c>
      <c r="DH320" s="157" t="s">
        <v>982</v>
      </c>
    </row>
    <row r="321" spans="25:112" ht="15.75" x14ac:dyDescent="0.25">
      <c r="Y321" s="15" t="s">
        <v>114</v>
      </c>
      <c r="Z321" t="str">
        <f t="shared" si="198"/>
        <v>×</v>
      </c>
      <c r="AA321">
        <f t="shared" si="222"/>
        <v>317</v>
      </c>
      <c r="AB321">
        <v>360</v>
      </c>
      <c r="AC321">
        <f t="shared" si="199"/>
        <v>1.1356466876971609</v>
      </c>
      <c r="AD321">
        <f t="shared" si="212"/>
        <v>1</v>
      </c>
      <c r="AE321">
        <f t="shared" si="200"/>
        <v>0.13564668769716093</v>
      </c>
      <c r="AF321" t="str">
        <f t="shared" si="213"/>
        <v>0,1356466</v>
      </c>
      <c r="AG321">
        <f t="shared" si="201"/>
        <v>1.1356466000000001</v>
      </c>
      <c r="AH321">
        <f t="shared" si="202"/>
        <v>1</v>
      </c>
      <c r="AI321">
        <f t="shared" si="203"/>
        <v>317</v>
      </c>
      <c r="AJ321" t="s">
        <v>866</v>
      </c>
      <c r="AK321" t="s">
        <v>879</v>
      </c>
      <c r="AL321" t="str">
        <f t="shared" si="225"/>
        <v>déca</v>
      </c>
      <c r="AM321" t="s">
        <v>869</v>
      </c>
      <c r="AN321" t="str">
        <f t="shared" si="219"/>
        <v>hecto</v>
      </c>
      <c r="AP321" t="s">
        <v>915</v>
      </c>
      <c r="AQ321" t="str">
        <f t="shared" si="223"/>
        <v>gone</v>
      </c>
      <c r="AV321" t="s">
        <v>915</v>
      </c>
      <c r="AW321" t="s">
        <v>978</v>
      </c>
      <c r="AX321" t="s">
        <v>879</v>
      </c>
      <c r="AZ321" t="str">
        <f t="shared" si="224"/>
        <v>gone</v>
      </c>
      <c r="BA321">
        <f t="shared" si="218"/>
        <v>317</v>
      </c>
      <c r="BB321" t="str">
        <f t="shared" si="220"/>
        <v>heptadécatrihectocontagone</v>
      </c>
      <c r="BC321" t="s">
        <v>1097</v>
      </c>
      <c r="BE321">
        <f t="shared" si="214"/>
        <v>0</v>
      </c>
      <c r="BF321" t="str">
        <f t="shared" si="204"/>
        <v/>
      </c>
      <c r="BG321" t="str">
        <f t="shared" si="205"/>
        <v/>
      </c>
      <c r="BH321" t="str">
        <f t="shared" si="221"/>
        <v>heptadécatrihectocontagone</v>
      </c>
      <c r="BI321" s="53" t="str">
        <f t="shared" si="197"/>
        <v xml:space="preserve">heptadécatrihectocontagone ou </v>
      </c>
      <c r="BJ321" s="150">
        <f t="shared" si="215"/>
        <v>0</v>
      </c>
      <c r="BK321" s="146">
        <f t="shared" si="216"/>
        <v>317</v>
      </c>
      <c r="BL321" s="147" t="str">
        <f t="shared" si="206"/>
        <v/>
      </c>
      <c r="BM321" t="str">
        <f t="shared" si="207"/>
        <v/>
      </c>
      <c r="BN321" s="25" t="str">
        <f t="shared" si="208"/>
        <v/>
      </c>
      <c r="BO321" t="str">
        <f t="shared" si="209"/>
        <v>heptadécatrihectocontagone</v>
      </c>
      <c r="BP321">
        <f t="shared" si="210"/>
        <v>1.1356466876971609</v>
      </c>
      <c r="BQ321" t="s">
        <v>989</v>
      </c>
      <c r="BR321" t="str">
        <f t="shared" si="211"/>
        <v>Polygone non régulier</v>
      </c>
      <c r="CF321" s="179" t="s">
        <v>982</v>
      </c>
      <c r="CG321" t="s">
        <v>982</v>
      </c>
      <c r="CH321" s="25" t="s">
        <v>982</v>
      </c>
      <c r="CI321" s="25"/>
      <c r="CJ321" s="147" t="s">
        <v>982</v>
      </c>
      <c r="CK321" t="s">
        <v>982</v>
      </c>
      <c r="DH321" s="157" t="s">
        <v>982</v>
      </c>
    </row>
    <row r="322" spans="25:112" ht="15.75" x14ac:dyDescent="0.25">
      <c r="Y322" s="15" t="s">
        <v>114</v>
      </c>
      <c r="Z322" t="str">
        <f t="shared" si="198"/>
        <v>×</v>
      </c>
      <c r="AA322">
        <f t="shared" si="222"/>
        <v>318</v>
      </c>
      <c r="AB322">
        <v>360</v>
      </c>
      <c r="AC322">
        <f t="shared" si="199"/>
        <v>1.1320754716981132</v>
      </c>
      <c r="AD322">
        <f t="shared" si="212"/>
        <v>1</v>
      </c>
      <c r="AE322">
        <f t="shared" si="200"/>
        <v>0.13207547169811318</v>
      </c>
      <c r="AF322" t="str">
        <f t="shared" si="213"/>
        <v>0,1320754</v>
      </c>
      <c r="AG322">
        <f t="shared" si="201"/>
        <v>1.1320754</v>
      </c>
      <c r="AH322">
        <f t="shared" si="202"/>
        <v>1</v>
      </c>
      <c r="AI322">
        <f t="shared" si="203"/>
        <v>318</v>
      </c>
      <c r="AJ322" t="s">
        <v>866</v>
      </c>
      <c r="AK322" t="s">
        <v>898</v>
      </c>
      <c r="AL322" t="str">
        <f t="shared" si="225"/>
        <v>déca</v>
      </c>
      <c r="AM322" t="s">
        <v>869</v>
      </c>
      <c r="AN322" t="str">
        <f t="shared" si="219"/>
        <v>hecto</v>
      </c>
      <c r="AP322" t="s">
        <v>915</v>
      </c>
      <c r="AQ322" t="str">
        <f t="shared" si="223"/>
        <v>gone</v>
      </c>
      <c r="AV322" t="s">
        <v>915</v>
      </c>
      <c r="AW322" t="s">
        <v>978</v>
      </c>
      <c r="AX322" t="s">
        <v>898</v>
      </c>
      <c r="AZ322" t="str">
        <f t="shared" si="224"/>
        <v>gone</v>
      </c>
      <c r="BA322">
        <f t="shared" si="218"/>
        <v>318</v>
      </c>
      <c r="BB322" t="str">
        <f t="shared" si="220"/>
        <v>octadécatrihectocontagone</v>
      </c>
      <c r="BC322" t="s">
        <v>1097</v>
      </c>
      <c r="BE322">
        <f t="shared" si="214"/>
        <v>0</v>
      </c>
      <c r="BF322" t="str">
        <f t="shared" si="204"/>
        <v/>
      </c>
      <c r="BG322" t="str">
        <f t="shared" si="205"/>
        <v/>
      </c>
      <c r="BH322" t="str">
        <f t="shared" si="221"/>
        <v>octadécatrihectocontagone</v>
      </c>
      <c r="BI322" s="53" t="str">
        <f t="shared" si="197"/>
        <v xml:space="preserve">octadécatrihectocontagone ou </v>
      </c>
      <c r="BJ322" s="150">
        <f t="shared" si="215"/>
        <v>0</v>
      </c>
      <c r="BK322" s="146">
        <f t="shared" si="216"/>
        <v>318</v>
      </c>
      <c r="BL322" s="147" t="str">
        <f t="shared" si="206"/>
        <v/>
      </c>
      <c r="BM322" t="str">
        <f t="shared" si="207"/>
        <v/>
      </c>
      <c r="BN322" s="25" t="str">
        <f t="shared" si="208"/>
        <v/>
      </c>
      <c r="BO322" t="str">
        <f t="shared" si="209"/>
        <v>octadécatrihectocontagone</v>
      </c>
      <c r="BP322">
        <f t="shared" si="210"/>
        <v>1.1320754716981132</v>
      </c>
      <c r="BQ322" t="s">
        <v>989</v>
      </c>
      <c r="BR322" t="str">
        <f t="shared" si="211"/>
        <v>Polygone non régulier</v>
      </c>
      <c r="CF322" s="179" t="s">
        <v>982</v>
      </c>
      <c r="CG322" t="s">
        <v>982</v>
      </c>
      <c r="CH322" s="25" t="s">
        <v>982</v>
      </c>
      <c r="CI322" s="25"/>
      <c r="CJ322" s="147" t="s">
        <v>982</v>
      </c>
      <c r="CK322" t="s">
        <v>982</v>
      </c>
      <c r="DH322" s="157" t="s">
        <v>982</v>
      </c>
    </row>
    <row r="323" spans="25:112" ht="15.75" x14ac:dyDescent="0.25">
      <c r="Y323" s="15" t="s">
        <v>114</v>
      </c>
      <c r="Z323" t="str">
        <f t="shared" si="198"/>
        <v>×</v>
      </c>
      <c r="AA323">
        <f t="shared" si="222"/>
        <v>319</v>
      </c>
      <c r="AB323">
        <v>360</v>
      </c>
      <c r="AC323">
        <f t="shared" si="199"/>
        <v>1.128526645768025</v>
      </c>
      <c r="AD323">
        <f t="shared" si="212"/>
        <v>1</v>
      </c>
      <c r="AE323">
        <f t="shared" si="200"/>
        <v>0.12852664576802497</v>
      </c>
      <c r="AF323" t="str">
        <f t="shared" si="213"/>
        <v>0,1285266</v>
      </c>
      <c r="AG323">
        <f t="shared" si="201"/>
        <v>1.1285266</v>
      </c>
      <c r="AH323">
        <f t="shared" si="202"/>
        <v>1</v>
      </c>
      <c r="AI323">
        <f t="shared" si="203"/>
        <v>319</v>
      </c>
      <c r="AJ323" t="s">
        <v>866</v>
      </c>
      <c r="AK323" t="s">
        <v>883</v>
      </c>
      <c r="AL323" t="str">
        <f t="shared" si="225"/>
        <v>déca</v>
      </c>
      <c r="AM323" t="s">
        <v>869</v>
      </c>
      <c r="AN323" t="str">
        <f t="shared" si="219"/>
        <v>hecto</v>
      </c>
      <c r="AP323" t="s">
        <v>915</v>
      </c>
      <c r="AQ323" t="str">
        <f t="shared" si="223"/>
        <v>gone</v>
      </c>
      <c r="AV323" t="s">
        <v>915</v>
      </c>
      <c r="AW323" t="s">
        <v>978</v>
      </c>
      <c r="AX323" t="s">
        <v>883</v>
      </c>
      <c r="AZ323" t="str">
        <f t="shared" si="224"/>
        <v>gone</v>
      </c>
      <c r="BA323">
        <f t="shared" si="218"/>
        <v>319</v>
      </c>
      <c r="BB323" t="str">
        <f t="shared" si="220"/>
        <v>ennéadécatrihectocontagone</v>
      </c>
      <c r="BC323" t="s">
        <v>1097</v>
      </c>
      <c r="BE323">
        <f t="shared" si="214"/>
        <v>0</v>
      </c>
      <c r="BF323" t="str">
        <f t="shared" si="204"/>
        <v/>
      </c>
      <c r="BG323" t="str">
        <f t="shared" si="205"/>
        <v/>
      </c>
      <c r="BH323" t="str">
        <f t="shared" si="221"/>
        <v>ennéadécatrihectocontagone</v>
      </c>
      <c r="BI323" s="53" t="str">
        <f t="shared" si="197"/>
        <v xml:space="preserve">ennéadécatrihectocontagone ou </v>
      </c>
      <c r="BJ323" s="150">
        <f t="shared" si="215"/>
        <v>0</v>
      </c>
      <c r="BK323" s="146">
        <f t="shared" si="216"/>
        <v>319</v>
      </c>
      <c r="BL323" s="147" t="str">
        <f t="shared" si="206"/>
        <v/>
      </c>
      <c r="BM323" t="str">
        <f t="shared" si="207"/>
        <v/>
      </c>
      <c r="BN323" s="25" t="str">
        <f t="shared" si="208"/>
        <v/>
      </c>
      <c r="BO323" t="str">
        <f t="shared" si="209"/>
        <v>ennéadécatrihectocontagone</v>
      </c>
      <c r="BP323">
        <f t="shared" si="210"/>
        <v>1.128526645768025</v>
      </c>
      <c r="BQ323" t="s">
        <v>989</v>
      </c>
      <c r="BR323" t="str">
        <f t="shared" si="211"/>
        <v>Polygone non régulier</v>
      </c>
      <c r="CF323" s="179" t="s">
        <v>982</v>
      </c>
      <c r="CG323" t="s">
        <v>982</v>
      </c>
      <c r="CH323" s="25" t="s">
        <v>982</v>
      </c>
      <c r="CI323" s="25"/>
      <c r="CJ323" s="147" t="s">
        <v>982</v>
      </c>
      <c r="CK323" t="s">
        <v>982</v>
      </c>
      <c r="DH323" s="157" t="s">
        <v>982</v>
      </c>
    </row>
    <row r="324" spans="25:112" ht="15.75" x14ac:dyDescent="0.25">
      <c r="Y324" s="15" t="s">
        <v>114</v>
      </c>
      <c r="Z324" t="str">
        <f t="shared" si="198"/>
        <v/>
      </c>
      <c r="AA324">
        <f t="shared" si="222"/>
        <v>320</v>
      </c>
      <c r="AB324">
        <v>360</v>
      </c>
      <c r="AC324">
        <f t="shared" si="199"/>
        <v>1.125</v>
      </c>
      <c r="AD324">
        <f t="shared" si="212"/>
        <v>1</v>
      </c>
      <c r="AE324">
        <f t="shared" si="200"/>
        <v>0.125</v>
      </c>
      <c r="AF324" t="str">
        <f t="shared" si="213"/>
        <v>0,125</v>
      </c>
      <c r="AG324">
        <f t="shared" si="201"/>
        <v>1.125</v>
      </c>
      <c r="AH324">
        <f t="shared" si="202"/>
        <v>0</v>
      </c>
      <c r="AI324">
        <f t="shared" si="203"/>
        <v>320</v>
      </c>
      <c r="AJ324" t="s">
        <v>866</v>
      </c>
      <c r="AL324" t="s">
        <v>904</v>
      </c>
      <c r="AM324" t="s">
        <v>869</v>
      </c>
      <c r="AN324" t="str">
        <f t="shared" si="219"/>
        <v>hecto</v>
      </c>
      <c r="AP324" t="s">
        <v>915</v>
      </c>
      <c r="AQ324" t="str">
        <f t="shared" si="223"/>
        <v>gone</v>
      </c>
      <c r="AV324" t="s">
        <v>915</v>
      </c>
      <c r="AW324" t="s">
        <v>978</v>
      </c>
      <c r="AZ324" t="str">
        <f t="shared" si="224"/>
        <v>gone</v>
      </c>
      <c r="BA324">
        <f t="shared" si="218"/>
        <v>320</v>
      </c>
      <c r="BB324" t="str">
        <f t="shared" si="220"/>
        <v>icosatrihectocontagone</v>
      </c>
      <c r="BC324" t="s">
        <v>1097</v>
      </c>
      <c r="BE324">
        <f t="shared" si="214"/>
        <v>0</v>
      </c>
      <c r="BF324" t="str">
        <f t="shared" si="204"/>
        <v>x</v>
      </c>
      <c r="BG324">
        <f t="shared" si="205"/>
        <v>320</v>
      </c>
      <c r="BH324" t="str">
        <f t="shared" si="221"/>
        <v>icosatrihectocontagone</v>
      </c>
      <c r="BI324" s="53" t="str">
        <f t="shared" ref="BI324:BI364" si="226">BB324&amp;BC324&amp;BD324</f>
        <v xml:space="preserve">icosatrihectocontagone ou </v>
      </c>
      <c r="BJ324" s="150">
        <f t="shared" si="215"/>
        <v>0</v>
      </c>
      <c r="BK324" s="146">
        <f t="shared" si="216"/>
        <v>320</v>
      </c>
      <c r="BL324" s="147">
        <f t="shared" si="206"/>
        <v>320</v>
      </c>
      <c r="BM324" t="str">
        <f t="shared" si="207"/>
        <v>icosatrihectocontagone</v>
      </c>
      <c r="BN324" s="25">
        <f t="shared" si="208"/>
        <v>1.125</v>
      </c>
      <c r="BO324" t="str">
        <f t="shared" si="209"/>
        <v/>
      </c>
      <c r="BP324" t="str">
        <f t="shared" si="210"/>
        <v/>
      </c>
      <c r="BQ324" t="s">
        <v>989</v>
      </c>
      <c r="BR324" t="str">
        <f t="shared" si="211"/>
        <v>icosatrihectocontagone</v>
      </c>
      <c r="CF324" s="179" t="s">
        <v>982</v>
      </c>
      <c r="CG324" t="s">
        <v>982</v>
      </c>
      <c r="CH324" s="25" t="s">
        <v>982</v>
      </c>
      <c r="CI324" s="25"/>
      <c r="CJ324" s="147" t="s">
        <v>982</v>
      </c>
      <c r="CK324" t="s">
        <v>982</v>
      </c>
      <c r="DH324" s="157" t="s">
        <v>982</v>
      </c>
    </row>
    <row r="325" spans="25:112" ht="15.75" x14ac:dyDescent="0.25">
      <c r="Y325" s="15" t="s">
        <v>114</v>
      </c>
      <c r="Z325" t="str">
        <f t="shared" ref="Z325:Z364" si="227">IF(AH325=1,Y325,"")</f>
        <v>×</v>
      </c>
      <c r="AA325">
        <f t="shared" si="222"/>
        <v>321</v>
      </c>
      <c r="AB325">
        <v>360</v>
      </c>
      <c r="AC325">
        <f t="shared" ref="AC325:AC364" si="228">AB325/AA325</f>
        <v>1.1214953271028036</v>
      </c>
      <c r="AD325">
        <f t="shared" si="212"/>
        <v>1</v>
      </c>
      <c r="AE325">
        <f t="shared" ref="AE325:AE364" si="229">AC325-AD325</f>
        <v>0.12149532710280364</v>
      </c>
      <c r="AF325" t="str">
        <f t="shared" si="213"/>
        <v>0,1214953</v>
      </c>
      <c r="AG325">
        <f t="shared" ref="AG325:AG364" si="230">AD325+AF325</f>
        <v>1.1214953000000001</v>
      </c>
      <c r="AH325">
        <f t="shared" ref="AH325:AH364" si="231">IF(AG325=AC325,0,1)</f>
        <v>1</v>
      </c>
      <c r="AI325">
        <f t="shared" ref="AI325:AI364" si="232">AA325</f>
        <v>321</v>
      </c>
      <c r="AJ325" t="s">
        <v>866</v>
      </c>
      <c r="AK325" t="s">
        <v>888</v>
      </c>
      <c r="AL325" t="str">
        <f t="shared" ref="AL325:AL332" si="233">AL324</f>
        <v>icosa</v>
      </c>
      <c r="AM325" t="s">
        <v>869</v>
      </c>
      <c r="AN325" t="str">
        <f t="shared" si="219"/>
        <v>hecto</v>
      </c>
      <c r="AP325" t="s">
        <v>915</v>
      </c>
      <c r="AQ325" t="str">
        <f t="shared" si="223"/>
        <v>gone</v>
      </c>
      <c r="AV325" t="s">
        <v>915</v>
      </c>
      <c r="AW325" t="s">
        <v>978</v>
      </c>
      <c r="AX325" t="s">
        <v>888</v>
      </c>
      <c r="AZ325" t="str">
        <f t="shared" si="224"/>
        <v>gone</v>
      </c>
      <c r="BA325">
        <f t="shared" si="218"/>
        <v>321</v>
      </c>
      <c r="BB325" t="str">
        <f t="shared" si="220"/>
        <v>henicosatrihectocontagone</v>
      </c>
      <c r="BC325" t="s">
        <v>1097</v>
      </c>
      <c r="BE325">
        <f t="shared" si="214"/>
        <v>0</v>
      </c>
      <c r="BF325" t="str">
        <f t="shared" ref="BF325:BF364" si="234">IF(AH325=0,"x","")</f>
        <v/>
      </c>
      <c r="BG325" t="str">
        <f t="shared" ref="BG325:BG364" si="235">IF(AH325=0,AA325,"")</f>
        <v/>
      </c>
      <c r="BH325" t="str">
        <f t="shared" si="221"/>
        <v>henicosatrihectocontagone</v>
      </c>
      <c r="BI325" s="53" t="str">
        <f t="shared" si="226"/>
        <v xml:space="preserve">henicosatrihectocontagone ou </v>
      </c>
      <c r="BJ325" s="150">
        <f t="shared" si="215"/>
        <v>0</v>
      </c>
      <c r="BK325" s="146">
        <f t="shared" si="216"/>
        <v>321</v>
      </c>
      <c r="BL325" s="147" t="str">
        <f t="shared" ref="BL325:BL364" si="236">IF(AH325=0,AI325,"")</f>
        <v/>
      </c>
      <c r="BM325" t="str">
        <f t="shared" ref="BM325:BM364" si="237">IF(AH325=0,BH325,"")</f>
        <v/>
      </c>
      <c r="BN325" s="25" t="str">
        <f t="shared" ref="BN325:BN364" si="238">IF(AH325=0,AC325,"")</f>
        <v/>
      </c>
      <c r="BO325" t="str">
        <f t="shared" ref="BO325:BO363" si="239">IF(AH325=1,BH325,"")</f>
        <v>henicosatrihectocontagone</v>
      </c>
      <c r="BP325">
        <f t="shared" ref="BP325:BP364" si="240">IF(AH325=1,AC325,"")</f>
        <v>1.1214953271028036</v>
      </c>
      <c r="BQ325" t="s">
        <v>989</v>
      </c>
      <c r="BR325" t="str">
        <f t="shared" ref="BR325:BR363" si="241">IF(AH325=1,BQ325,BM325)</f>
        <v>Polygone non régulier</v>
      </c>
      <c r="CF325" s="179" t="s">
        <v>982</v>
      </c>
      <c r="CG325" t="s">
        <v>982</v>
      </c>
      <c r="CH325" s="25" t="s">
        <v>982</v>
      </c>
      <c r="CI325" s="25"/>
      <c r="CJ325" s="147" t="s">
        <v>982</v>
      </c>
      <c r="CK325" t="s">
        <v>982</v>
      </c>
      <c r="DH325" s="157" t="s">
        <v>982</v>
      </c>
    </row>
    <row r="326" spans="25:112" ht="15.75" x14ac:dyDescent="0.25">
      <c r="Y326" s="15" t="s">
        <v>114</v>
      </c>
      <c r="Z326" t="str">
        <f t="shared" si="227"/>
        <v>×</v>
      </c>
      <c r="AA326">
        <f t="shared" si="222"/>
        <v>322</v>
      </c>
      <c r="AB326">
        <v>360</v>
      </c>
      <c r="AC326">
        <f t="shared" si="228"/>
        <v>1.1180124223602483</v>
      </c>
      <c r="AD326">
        <f t="shared" ref="AD326:AD364" si="242">INT(AC326)</f>
        <v>1</v>
      </c>
      <c r="AE326">
        <f t="shared" si="229"/>
        <v>0.11801242236024834</v>
      </c>
      <c r="AF326" t="str">
        <f t="shared" ref="AF326:AF364" si="243">MID(AE326,1,9)</f>
        <v>0,1180124</v>
      </c>
      <c r="AG326">
        <f t="shared" si="230"/>
        <v>1.1180124</v>
      </c>
      <c r="AH326">
        <f t="shared" si="231"/>
        <v>1</v>
      </c>
      <c r="AI326">
        <f t="shared" si="232"/>
        <v>322</v>
      </c>
      <c r="AJ326" t="s">
        <v>866</v>
      </c>
      <c r="AK326" t="s">
        <v>890</v>
      </c>
      <c r="AL326" t="str">
        <f t="shared" si="233"/>
        <v>icosa</v>
      </c>
      <c r="AM326" t="s">
        <v>869</v>
      </c>
      <c r="AN326" t="str">
        <f t="shared" si="219"/>
        <v>hecto</v>
      </c>
      <c r="AP326" t="s">
        <v>915</v>
      </c>
      <c r="AQ326" t="str">
        <f t="shared" si="223"/>
        <v>gone</v>
      </c>
      <c r="AV326" t="s">
        <v>915</v>
      </c>
      <c r="AW326" t="s">
        <v>978</v>
      </c>
      <c r="AX326" t="s">
        <v>890</v>
      </c>
      <c r="AZ326" t="str">
        <f t="shared" si="224"/>
        <v>gone</v>
      </c>
      <c r="BA326">
        <f t="shared" si="218"/>
        <v>322</v>
      </c>
      <c r="BB326" t="str">
        <f t="shared" si="220"/>
        <v>doicosatrihectocontagone</v>
      </c>
      <c r="BC326" t="s">
        <v>1097</v>
      </c>
      <c r="BE326">
        <f t="shared" ref="BE326:BE364" si="244">CC324</f>
        <v>0</v>
      </c>
      <c r="BF326" t="str">
        <f t="shared" si="234"/>
        <v/>
      </c>
      <c r="BG326" t="str">
        <f t="shared" si="235"/>
        <v/>
      </c>
      <c r="BH326" t="str">
        <f t="shared" si="221"/>
        <v>doicosatrihectocontagone</v>
      </c>
      <c r="BI326" s="53" t="str">
        <f t="shared" si="226"/>
        <v xml:space="preserve">doicosatrihectocontagone ou </v>
      </c>
      <c r="BJ326" s="150">
        <f t="shared" ref="BJ326:BJ364" si="245">CC326</f>
        <v>0</v>
      </c>
      <c r="BK326" s="146">
        <f t="shared" si="216"/>
        <v>322</v>
      </c>
      <c r="BL326" s="147" t="str">
        <f t="shared" si="236"/>
        <v/>
      </c>
      <c r="BM326" t="str">
        <f t="shared" si="237"/>
        <v/>
      </c>
      <c r="BN326" s="25" t="str">
        <f t="shared" si="238"/>
        <v/>
      </c>
      <c r="BO326" t="str">
        <f t="shared" si="239"/>
        <v>doicosatrihectocontagone</v>
      </c>
      <c r="BP326">
        <f t="shared" si="240"/>
        <v>1.1180124223602483</v>
      </c>
      <c r="BQ326" t="s">
        <v>989</v>
      </c>
      <c r="BR326" t="str">
        <f t="shared" si="241"/>
        <v>Polygone non régulier</v>
      </c>
      <c r="CF326" s="179" t="s">
        <v>982</v>
      </c>
      <c r="CG326" t="s">
        <v>982</v>
      </c>
      <c r="CH326" s="25" t="s">
        <v>982</v>
      </c>
      <c r="CI326" s="25"/>
      <c r="CJ326" s="147" t="s">
        <v>982</v>
      </c>
      <c r="CK326" t="s">
        <v>982</v>
      </c>
      <c r="DH326" s="157" t="s">
        <v>982</v>
      </c>
    </row>
    <row r="327" spans="25:112" ht="15.75" x14ac:dyDescent="0.25">
      <c r="Y327" s="15" t="s">
        <v>114</v>
      </c>
      <c r="Z327" t="str">
        <f t="shared" si="227"/>
        <v>×</v>
      </c>
      <c r="AA327">
        <f t="shared" si="222"/>
        <v>323</v>
      </c>
      <c r="AB327">
        <v>360</v>
      </c>
      <c r="AC327">
        <f t="shared" si="228"/>
        <v>1.1145510835913313</v>
      </c>
      <c r="AD327">
        <f t="shared" si="242"/>
        <v>1</v>
      </c>
      <c r="AE327">
        <f t="shared" si="229"/>
        <v>0.11455108359133126</v>
      </c>
      <c r="AF327" t="str">
        <f t="shared" si="243"/>
        <v>0,1145510</v>
      </c>
      <c r="AG327">
        <f t="shared" si="230"/>
        <v>1.1145510000000001</v>
      </c>
      <c r="AH327">
        <f t="shared" si="231"/>
        <v>1</v>
      </c>
      <c r="AI327">
        <f t="shared" si="232"/>
        <v>323</v>
      </c>
      <c r="AJ327" t="s">
        <v>866</v>
      </c>
      <c r="AK327" t="s">
        <v>869</v>
      </c>
      <c r="AL327" t="str">
        <f t="shared" si="233"/>
        <v>icosa</v>
      </c>
      <c r="AM327" t="s">
        <v>869</v>
      </c>
      <c r="AN327" t="str">
        <f t="shared" si="219"/>
        <v>hecto</v>
      </c>
      <c r="AP327" t="s">
        <v>915</v>
      </c>
      <c r="AQ327" t="str">
        <f t="shared" si="223"/>
        <v>gone</v>
      </c>
      <c r="AV327" t="s">
        <v>915</v>
      </c>
      <c r="AW327" t="s">
        <v>978</v>
      </c>
      <c r="AX327" t="s">
        <v>869</v>
      </c>
      <c r="AZ327" t="str">
        <f t="shared" si="224"/>
        <v>gone</v>
      </c>
      <c r="BA327">
        <f t="shared" si="218"/>
        <v>323</v>
      </c>
      <c r="BB327" t="str">
        <f t="shared" si="220"/>
        <v>triicosatrihectocontagone</v>
      </c>
      <c r="BC327" t="s">
        <v>1097</v>
      </c>
      <c r="BE327">
        <f t="shared" si="244"/>
        <v>0</v>
      </c>
      <c r="BF327" t="str">
        <f t="shared" si="234"/>
        <v/>
      </c>
      <c r="BG327" t="str">
        <f t="shared" si="235"/>
        <v/>
      </c>
      <c r="BH327" t="str">
        <f t="shared" si="221"/>
        <v>triicosatrihectocontagone</v>
      </c>
      <c r="BI327" s="53" t="str">
        <f t="shared" si="226"/>
        <v xml:space="preserve">triicosatrihectocontagone ou </v>
      </c>
      <c r="BJ327" s="150">
        <f t="shared" si="245"/>
        <v>0</v>
      </c>
      <c r="BK327" s="146">
        <f t="shared" ref="BK327:BK364" si="246">BK326+1</f>
        <v>323</v>
      </c>
      <c r="BL327" s="147" t="str">
        <f t="shared" si="236"/>
        <v/>
      </c>
      <c r="BM327" t="str">
        <f t="shared" si="237"/>
        <v/>
      </c>
      <c r="BN327" s="25" t="str">
        <f t="shared" si="238"/>
        <v/>
      </c>
      <c r="BO327" t="str">
        <f t="shared" si="239"/>
        <v>triicosatrihectocontagone</v>
      </c>
      <c r="BP327">
        <f t="shared" si="240"/>
        <v>1.1145510835913313</v>
      </c>
      <c r="BQ327" t="s">
        <v>989</v>
      </c>
      <c r="BR327" t="str">
        <f t="shared" si="241"/>
        <v>Polygone non régulier</v>
      </c>
      <c r="CF327" s="179" t="s">
        <v>982</v>
      </c>
      <c r="CG327" t="s">
        <v>982</v>
      </c>
      <c r="CH327" s="25" t="s">
        <v>982</v>
      </c>
      <c r="CI327" s="25"/>
      <c r="CJ327" s="147" t="s">
        <v>982</v>
      </c>
      <c r="CK327" t="s">
        <v>982</v>
      </c>
      <c r="DH327" s="157" t="s">
        <v>982</v>
      </c>
    </row>
    <row r="328" spans="25:112" ht="15.75" x14ac:dyDescent="0.25">
      <c r="Y328" s="15" t="s">
        <v>114</v>
      </c>
      <c r="Z328" t="str">
        <f t="shared" si="227"/>
        <v>×</v>
      </c>
      <c r="AA328">
        <f t="shared" si="222"/>
        <v>324</v>
      </c>
      <c r="AB328">
        <v>360</v>
      </c>
      <c r="AC328">
        <f t="shared" si="228"/>
        <v>1.1111111111111112</v>
      </c>
      <c r="AD328">
        <f t="shared" si="242"/>
        <v>1</v>
      </c>
      <c r="AE328">
        <f t="shared" si="229"/>
        <v>0.11111111111111116</v>
      </c>
      <c r="AF328" t="str">
        <f t="shared" si="243"/>
        <v>0,1111111</v>
      </c>
      <c r="AG328">
        <f t="shared" si="230"/>
        <v>1.1111111</v>
      </c>
      <c r="AH328">
        <f t="shared" si="231"/>
        <v>1</v>
      </c>
      <c r="AI328">
        <f t="shared" si="232"/>
        <v>324</v>
      </c>
      <c r="AJ328" t="s">
        <v>866</v>
      </c>
      <c r="AK328" t="s">
        <v>872</v>
      </c>
      <c r="AL328" t="str">
        <f t="shared" si="233"/>
        <v>icosa</v>
      </c>
      <c r="AM328" t="s">
        <v>869</v>
      </c>
      <c r="AN328" t="str">
        <f t="shared" si="219"/>
        <v>hecto</v>
      </c>
      <c r="AP328" t="s">
        <v>915</v>
      </c>
      <c r="AQ328" t="str">
        <f t="shared" si="223"/>
        <v>gone</v>
      </c>
      <c r="AV328" t="s">
        <v>915</v>
      </c>
      <c r="AW328" t="s">
        <v>978</v>
      </c>
      <c r="AX328" t="s">
        <v>872</v>
      </c>
      <c r="AZ328" t="str">
        <f t="shared" si="224"/>
        <v>gone</v>
      </c>
      <c r="BA328">
        <f t="shared" si="218"/>
        <v>324</v>
      </c>
      <c r="BB328" t="str">
        <f t="shared" si="220"/>
        <v>tétraicosatrihectocontagone</v>
      </c>
      <c r="BC328" t="s">
        <v>1097</v>
      </c>
      <c r="BE328">
        <f t="shared" si="244"/>
        <v>0</v>
      </c>
      <c r="BF328" t="str">
        <f t="shared" si="234"/>
        <v/>
      </c>
      <c r="BG328" t="str">
        <f t="shared" si="235"/>
        <v/>
      </c>
      <c r="BH328" t="str">
        <f t="shared" si="221"/>
        <v>tétraicosatrihectocontagone</v>
      </c>
      <c r="BI328" s="53" t="str">
        <f t="shared" si="226"/>
        <v xml:space="preserve">tétraicosatrihectocontagone ou </v>
      </c>
      <c r="BJ328" s="150">
        <f t="shared" si="245"/>
        <v>0</v>
      </c>
      <c r="BK328" s="146">
        <f t="shared" si="246"/>
        <v>324</v>
      </c>
      <c r="BL328" s="147" t="str">
        <f t="shared" si="236"/>
        <v/>
      </c>
      <c r="BM328" t="str">
        <f t="shared" si="237"/>
        <v/>
      </c>
      <c r="BN328" s="25" t="str">
        <f t="shared" si="238"/>
        <v/>
      </c>
      <c r="BO328" t="str">
        <f t="shared" si="239"/>
        <v>tétraicosatrihectocontagone</v>
      </c>
      <c r="BP328">
        <f t="shared" si="240"/>
        <v>1.1111111111111112</v>
      </c>
      <c r="BQ328" t="s">
        <v>989</v>
      </c>
      <c r="BR328" t="str">
        <f t="shared" si="241"/>
        <v>Polygone non régulier</v>
      </c>
      <c r="CF328" s="179" t="s">
        <v>982</v>
      </c>
      <c r="CG328" t="s">
        <v>982</v>
      </c>
      <c r="CH328" s="25" t="s">
        <v>982</v>
      </c>
      <c r="CI328" s="25"/>
      <c r="CJ328" s="147" t="s">
        <v>982</v>
      </c>
      <c r="CK328" t="s">
        <v>982</v>
      </c>
      <c r="DH328" s="157" t="s">
        <v>982</v>
      </c>
    </row>
    <row r="329" spans="25:112" ht="15.75" x14ac:dyDescent="0.25">
      <c r="Y329" s="15" t="s">
        <v>114</v>
      </c>
      <c r="Z329" t="str">
        <f t="shared" si="227"/>
        <v>×</v>
      </c>
      <c r="AA329">
        <f t="shared" si="222"/>
        <v>325</v>
      </c>
      <c r="AB329">
        <v>360</v>
      </c>
      <c r="AC329">
        <f t="shared" si="228"/>
        <v>1.1076923076923078</v>
      </c>
      <c r="AD329">
        <f t="shared" si="242"/>
        <v>1</v>
      </c>
      <c r="AE329">
        <f t="shared" si="229"/>
        <v>0.10769230769230775</v>
      </c>
      <c r="AF329" t="str">
        <f t="shared" si="243"/>
        <v>0,1076923</v>
      </c>
      <c r="AG329">
        <f t="shared" si="230"/>
        <v>1.1076923000000001</v>
      </c>
      <c r="AH329">
        <f t="shared" si="231"/>
        <v>1</v>
      </c>
      <c r="AI329">
        <f t="shared" si="232"/>
        <v>325</v>
      </c>
      <c r="AJ329" t="s">
        <v>866</v>
      </c>
      <c r="AK329" t="s">
        <v>875</v>
      </c>
      <c r="AL329" t="str">
        <f t="shared" si="233"/>
        <v>icosa</v>
      </c>
      <c r="AM329" t="s">
        <v>869</v>
      </c>
      <c r="AN329" t="str">
        <f t="shared" si="219"/>
        <v>hecto</v>
      </c>
      <c r="AP329" t="s">
        <v>915</v>
      </c>
      <c r="AQ329" t="str">
        <f t="shared" si="223"/>
        <v>gone</v>
      </c>
      <c r="AV329" t="s">
        <v>915</v>
      </c>
      <c r="AW329" t="s">
        <v>978</v>
      </c>
      <c r="AX329" t="s">
        <v>875</v>
      </c>
      <c r="AZ329" t="str">
        <f t="shared" si="224"/>
        <v>gone</v>
      </c>
      <c r="BA329">
        <f t="shared" si="218"/>
        <v>325</v>
      </c>
      <c r="BB329" t="str">
        <f t="shared" si="220"/>
        <v>pentaicosatrihectocontagone</v>
      </c>
      <c r="BC329" t="s">
        <v>1097</v>
      </c>
      <c r="BE329">
        <f t="shared" si="244"/>
        <v>0</v>
      </c>
      <c r="BF329" t="str">
        <f t="shared" si="234"/>
        <v/>
      </c>
      <c r="BG329" t="str">
        <f t="shared" si="235"/>
        <v/>
      </c>
      <c r="BH329" t="str">
        <f t="shared" si="221"/>
        <v>pentaicosatrihectocontagone</v>
      </c>
      <c r="BI329" s="53" t="str">
        <f t="shared" si="226"/>
        <v xml:space="preserve">pentaicosatrihectocontagone ou </v>
      </c>
      <c r="BJ329" s="150">
        <f t="shared" si="245"/>
        <v>0</v>
      </c>
      <c r="BK329" s="146">
        <f t="shared" si="246"/>
        <v>325</v>
      </c>
      <c r="BL329" s="147" t="str">
        <f t="shared" si="236"/>
        <v/>
      </c>
      <c r="BM329" t="str">
        <f t="shared" si="237"/>
        <v/>
      </c>
      <c r="BN329" s="25" t="str">
        <f t="shared" si="238"/>
        <v/>
      </c>
      <c r="BO329" t="str">
        <f t="shared" si="239"/>
        <v>pentaicosatrihectocontagone</v>
      </c>
      <c r="BP329">
        <f t="shared" si="240"/>
        <v>1.1076923076923078</v>
      </c>
      <c r="BQ329" t="s">
        <v>989</v>
      </c>
      <c r="BR329" t="str">
        <f t="shared" si="241"/>
        <v>Polygone non régulier</v>
      </c>
      <c r="CF329" s="179" t="s">
        <v>982</v>
      </c>
      <c r="CG329" t="s">
        <v>982</v>
      </c>
      <c r="CH329" s="25" t="s">
        <v>982</v>
      </c>
      <c r="CI329" s="25"/>
      <c r="CJ329" s="147" t="s">
        <v>982</v>
      </c>
      <c r="CK329" t="s">
        <v>982</v>
      </c>
      <c r="DH329" s="157" t="s">
        <v>982</v>
      </c>
    </row>
    <row r="330" spans="25:112" ht="15.75" x14ac:dyDescent="0.25">
      <c r="Y330" s="15" t="s">
        <v>114</v>
      </c>
      <c r="Z330" t="str">
        <f t="shared" si="227"/>
        <v>×</v>
      </c>
      <c r="AA330">
        <f t="shared" si="222"/>
        <v>326</v>
      </c>
      <c r="AB330">
        <v>360</v>
      </c>
      <c r="AC330">
        <f t="shared" si="228"/>
        <v>1.1042944785276074</v>
      </c>
      <c r="AD330">
        <f t="shared" si="242"/>
        <v>1</v>
      </c>
      <c r="AE330">
        <f t="shared" si="229"/>
        <v>0.10429447852760743</v>
      </c>
      <c r="AF330" t="str">
        <f t="shared" si="243"/>
        <v>0,1042944</v>
      </c>
      <c r="AG330">
        <f t="shared" si="230"/>
        <v>1.1042943999999999</v>
      </c>
      <c r="AH330">
        <f t="shared" si="231"/>
        <v>1</v>
      </c>
      <c r="AI330">
        <f t="shared" si="232"/>
        <v>326</v>
      </c>
      <c r="AJ330" t="s">
        <v>866</v>
      </c>
      <c r="AK330" t="s">
        <v>877</v>
      </c>
      <c r="AL330" t="str">
        <f t="shared" si="233"/>
        <v>icosa</v>
      </c>
      <c r="AM330" t="s">
        <v>869</v>
      </c>
      <c r="AN330" t="str">
        <f t="shared" si="219"/>
        <v>hecto</v>
      </c>
      <c r="AP330" t="s">
        <v>915</v>
      </c>
      <c r="AQ330" t="str">
        <f t="shared" si="223"/>
        <v>gone</v>
      </c>
      <c r="AV330" t="s">
        <v>915</v>
      </c>
      <c r="AW330" t="s">
        <v>978</v>
      </c>
      <c r="AX330" t="s">
        <v>877</v>
      </c>
      <c r="AZ330" t="str">
        <f t="shared" si="224"/>
        <v>gone</v>
      </c>
      <c r="BA330">
        <f t="shared" si="218"/>
        <v>326</v>
      </c>
      <c r="BB330" t="str">
        <f t="shared" si="220"/>
        <v>hexaicosatrihectocontagone</v>
      </c>
      <c r="BC330" t="s">
        <v>1097</v>
      </c>
      <c r="BE330">
        <f t="shared" si="244"/>
        <v>0</v>
      </c>
      <c r="BF330" t="str">
        <f t="shared" si="234"/>
        <v/>
      </c>
      <c r="BG330" t="str">
        <f t="shared" si="235"/>
        <v/>
      </c>
      <c r="BH330" t="str">
        <f t="shared" si="221"/>
        <v>hexaicosatrihectocontagone</v>
      </c>
      <c r="BI330" s="53" t="str">
        <f t="shared" si="226"/>
        <v xml:space="preserve">hexaicosatrihectocontagone ou </v>
      </c>
      <c r="BJ330" s="150">
        <f t="shared" si="245"/>
        <v>0</v>
      </c>
      <c r="BK330" s="146">
        <f t="shared" si="246"/>
        <v>326</v>
      </c>
      <c r="BL330" s="147" t="str">
        <f t="shared" si="236"/>
        <v/>
      </c>
      <c r="BM330" t="str">
        <f t="shared" si="237"/>
        <v/>
      </c>
      <c r="BN330" s="25" t="str">
        <f t="shared" si="238"/>
        <v/>
      </c>
      <c r="BO330" t="str">
        <f t="shared" si="239"/>
        <v>hexaicosatrihectocontagone</v>
      </c>
      <c r="BP330">
        <f t="shared" si="240"/>
        <v>1.1042944785276074</v>
      </c>
      <c r="BQ330" t="s">
        <v>989</v>
      </c>
      <c r="BR330" t="str">
        <f t="shared" si="241"/>
        <v>Polygone non régulier</v>
      </c>
      <c r="CF330" s="179" t="s">
        <v>982</v>
      </c>
      <c r="CG330" t="s">
        <v>982</v>
      </c>
      <c r="CH330" s="25" t="s">
        <v>982</v>
      </c>
      <c r="CI330" s="25"/>
      <c r="CJ330" s="147" t="s">
        <v>982</v>
      </c>
      <c r="CK330" t="s">
        <v>982</v>
      </c>
      <c r="DH330" s="157" t="s">
        <v>982</v>
      </c>
    </row>
    <row r="331" spans="25:112" ht="15.75" x14ac:dyDescent="0.25">
      <c r="Y331" s="15" t="s">
        <v>114</v>
      </c>
      <c r="Z331" t="str">
        <f t="shared" si="227"/>
        <v>×</v>
      </c>
      <c r="AA331">
        <f t="shared" si="222"/>
        <v>327</v>
      </c>
      <c r="AB331">
        <v>360</v>
      </c>
      <c r="AC331">
        <f t="shared" si="228"/>
        <v>1.1009174311926606</v>
      </c>
      <c r="AD331">
        <f t="shared" si="242"/>
        <v>1</v>
      </c>
      <c r="AE331">
        <f t="shared" si="229"/>
        <v>0.10091743119266061</v>
      </c>
      <c r="AF331" t="str">
        <f t="shared" si="243"/>
        <v>0,1009174</v>
      </c>
      <c r="AG331">
        <f t="shared" si="230"/>
        <v>1.1009173999999999</v>
      </c>
      <c r="AH331">
        <f t="shared" si="231"/>
        <v>1</v>
      </c>
      <c r="AI331">
        <f t="shared" si="232"/>
        <v>327</v>
      </c>
      <c r="AJ331" t="s">
        <v>866</v>
      </c>
      <c r="AK331" t="s">
        <v>879</v>
      </c>
      <c r="AL331" t="str">
        <f t="shared" si="233"/>
        <v>icosa</v>
      </c>
      <c r="AM331" t="s">
        <v>869</v>
      </c>
      <c r="AN331" t="str">
        <f t="shared" si="219"/>
        <v>hecto</v>
      </c>
      <c r="AP331" t="s">
        <v>915</v>
      </c>
      <c r="AQ331" t="str">
        <f t="shared" si="223"/>
        <v>gone</v>
      </c>
      <c r="AV331" t="s">
        <v>915</v>
      </c>
      <c r="AW331" t="s">
        <v>978</v>
      </c>
      <c r="AX331" t="s">
        <v>879</v>
      </c>
      <c r="AZ331" t="str">
        <f t="shared" si="224"/>
        <v>gone</v>
      </c>
      <c r="BA331">
        <f t="shared" si="218"/>
        <v>327</v>
      </c>
      <c r="BB331" t="str">
        <f t="shared" si="220"/>
        <v>heptaicosatrihectocontagone</v>
      </c>
      <c r="BC331" t="s">
        <v>1097</v>
      </c>
      <c r="BE331">
        <f t="shared" si="244"/>
        <v>0</v>
      </c>
      <c r="BF331" t="str">
        <f t="shared" si="234"/>
        <v/>
      </c>
      <c r="BG331" t="str">
        <f t="shared" si="235"/>
        <v/>
      </c>
      <c r="BH331" t="str">
        <f t="shared" si="221"/>
        <v>heptaicosatrihectocontagone</v>
      </c>
      <c r="BI331" s="53" t="str">
        <f t="shared" si="226"/>
        <v xml:space="preserve">heptaicosatrihectocontagone ou </v>
      </c>
      <c r="BJ331" s="150">
        <f t="shared" si="245"/>
        <v>0</v>
      </c>
      <c r="BK331" s="146">
        <f t="shared" si="246"/>
        <v>327</v>
      </c>
      <c r="BL331" s="147" t="str">
        <f t="shared" si="236"/>
        <v/>
      </c>
      <c r="BM331" t="str">
        <f t="shared" si="237"/>
        <v/>
      </c>
      <c r="BN331" s="25" t="str">
        <f t="shared" si="238"/>
        <v/>
      </c>
      <c r="BO331" t="str">
        <f t="shared" si="239"/>
        <v>heptaicosatrihectocontagone</v>
      </c>
      <c r="BP331">
        <f t="shared" si="240"/>
        <v>1.1009174311926606</v>
      </c>
      <c r="BQ331" t="s">
        <v>989</v>
      </c>
      <c r="BR331" t="str">
        <f t="shared" si="241"/>
        <v>Polygone non régulier</v>
      </c>
      <c r="CF331" s="179" t="s">
        <v>982</v>
      </c>
      <c r="CG331" t="s">
        <v>982</v>
      </c>
      <c r="CH331" s="25" t="s">
        <v>982</v>
      </c>
      <c r="CI331" s="25"/>
      <c r="CJ331" s="147" t="s">
        <v>982</v>
      </c>
      <c r="CK331" t="s">
        <v>982</v>
      </c>
      <c r="DH331" s="157" t="s">
        <v>982</v>
      </c>
    </row>
    <row r="332" spans="25:112" ht="15.75" x14ac:dyDescent="0.25">
      <c r="Y332" s="15" t="s">
        <v>114</v>
      </c>
      <c r="Z332" t="str">
        <f t="shared" si="227"/>
        <v>×</v>
      </c>
      <c r="AA332">
        <f t="shared" si="222"/>
        <v>328</v>
      </c>
      <c r="AB332">
        <v>360</v>
      </c>
      <c r="AC332">
        <f t="shared" si="228"/>
        <v>1.0975609756097562</v>
      </c>
      <c r="AD332">
        <f t="shared" si="242"/>
        <v>1</v>
      </c>
      <c r="AE332">
        <f t="shared" si="229"/>
        <v>9.7560975609756184E-2</v>
      </c>
      <c r="AF332" t="str">
        <f t="shared" si="243"/>
        <v>0,0975609</v>
      </c>
      <c r="AG332">
        <f t="shared" si="230"/>
        <v>1.0975609</v>
      </c>
      <c r="AH332">
        <f t="shared" si="231"/>
        <v>1</v>
      </c>
      <c r="AI332">
        <f t="shared" si="232"/>
        <v>328</v>
      </c>
      <c r="AJ332" t="s">
        <v>866</v>
      </c>
      <c r="AK332" t="s">
        <v>898</v>
      </c>
      <c r="AL332" t="str">
        <f t="shared" si="233"/>
        <v>icosa</v>
      </c>
      <c r="AM332" t="s">
        <v>869</v>
      </c>
      <c r="AN332" t="str">
        <f t="shared" si="219"/>
        <v>hecto</v>
      </c>
      <c r="AP332" t="s">
        <v>915</v>
      </c>
      <c r="AQ332" t="str">
        <f t="shared" si="223"/>
        <v>gone</v>
      </c>
      <c r="AV332" t="s">
        <v>915</v>
      </c>
      <c r="AW332" t="s">
        <v>978</v>
      </c>
      <c r="AX332" t="s">
        <v>898</v>
      </c>
      <c r="AZ332" t="str">
        <f t="shared" si="224"/>
        <v>gone</v>
      </c>
      <c r="BA332">
        <f t="shared" si="218"/>
        <v>328</v>
      </c>
      <c r="BB332" t="str">
        <f t="shared" ref="BB332:BB364" si="247">AK332&amp;AL332&amp;AM332&amp;AN332&amp;AO332&amp;AP332&amp;AQ332</f>
        <v>octaicosatrihectocontagone</v>
      </c>
      <c r="BC332" t="s">
        <v>1097</v>
      </c>
      <c r="BE332">
        <f t="shared" si="244"/>
        <v>0</v>
      </c>
      <c r="BF332" t="str">
        <f t="shared" si="234"/>
        <v/>
      </c>
      <c r="BG332" t="str">
        <f t="shared" si="235"/>
        <v/>
      </c>
      <c r="BH332" t="str">
        <f t="shared" si="221"/>
        <v>octaicosatrihectocontagone</v>
      </c>
      <c r="BI332" s="53" t="str">
        <f t="shared" si="226"/>
        <v xml:space="preserve">octaicosatrihectocontagone ou </v>
      </c>
      <c r="BJ332" s="150">
        <f t="shared" si="245"/>
        <v>0</v>
      </c>
      <c r="BK332" s="146">
        <f t="shared" si="246"/>
        <v>328</v>
      </c>
      <c r="BL332" s="147" t="str">
        <f t="shared" si="236"/>
        <v/>
      </c>
      <c r="BM332" t="str">
        <f t="shared" si="237"/>
        <v/>
      </c>
      <c r="BN332" s="25" t="str">
        <f t="shared" si="238"/>
        <v/>
      </c>
      <c r="BO332" t="str">
        <f t="shared" si="239"/>
        <v>octaicosatrihectocontagone</v>
      </c>
      <c r="BP332">
        <f t="shared" si="240"/>
        <v>1.0975609756097562</v>
      </c>
      <c r="BQ332" t="s">
        <v>989</v>
      </c>
      <c r="BR332" t="str">
        <f t="shared" si="241"/>
        <v>Polygone non régulier</v>
      </c>
      <c r="CF332" s="179" t="s">
        <v>982</v>
      </c>
      <c r="CG332" t="s">
        <v>982</v>
      </c>
      <c r="CH332" s="25" t="s">
        <v>982</v>
      </c>
      <c r="CI332" s="25"/>
      <c r="CJ332" s="147" t="s">
        <v>982</v>
      </c>
      <c r="CK332" t="s">
        <v>982</v>
      </c>
      <c r="DH332" s="157" t="s">
        <v>982</v>
      </c>
    </row>
    <row r="333" spans="25:112" ht="15.75" x14ac:dyDescent="0.25">
      <c r="Y333" s="15" t="s">
        <v>114</v>
      </c>
      <c r="Z333" t="str">
        <f t="shared" si="227"/>
        <v>×</v>
      </c>
      <c r="AA333">
        <f t="shared" si="222"/>
        <v>329</v>
      </c>
      <c r="AB333">
        <v>360</v>
      </c>
      <c r="AC333">
        <f t="shared" si="228"/>
        <v>1.094224924012158</v>
      </c>
      <c r="AD333">
        <f t="shared" si="242"/>
        <v>1</v>
      </c>
      <c r="AE333">
        <f t="shared" si="229"/>
        <v>9.4224924012157985E-2</v>
      </c>
      <c r="AF333" t="str">
        <f t="shared" si="243"/>
        <v>0,0942249</v>
      </c>
      <c r="AG333">
        <f t="shared" si="230"/>
        <v>1.0942248999999999</v>
      </c>
      <c r="AH333">
        <f t="shared" si="231"/>
        <v>1</v>
      </c>
      <c r="AI333">
        <f t="shared" si="232"/>
        <v>329</v>
      </c>
      <c r="AJ333" t="s">
        <v>866</v>
      </c>
      <c r="AK333" t="s">
        <v>883</v>
      </c>
      <c r="AL333" t="s">
        <v>907</v>
      </c>
      <c r="AM333" t="s">
        <v>869</v>
      </c>
      <c r="AN333" t="str">
        <f t="shared" si="219"/>
        <v>hecto</v>
      </c>
      <c r="AP333" t="s">
        <v>915</v>
      </c>
      <c r="AQ333" t="str">
        <f t="shared" si="223"/>
        <v>gone</v>
      </c>
      <c r="AV333" t="s">
        <v>915</v>
      </c>
      <c r="AW333" t="s">
        <v>978</v>
      </c>
      <c r="AX333" t="s">
        <v>883</v>
      </c>
      <c r="AZ333" t="str">
        <f t="shared" si="224"/>
        <v>gone</v>
      </c>
      <c r="BA333">
        <f t="shared" si="218"/>
        <v>329</v>
      </c>
      <c r="BB333" t="str">
        <f t="shared" si="247"/>
        <v>ennéatriatrihectocontagone</v>
      </c>
      <c r="BC333" t="s">
        <v>1097</v>
      </c>
      <c r="BE333">
        <f t="shared" si="244"/>
        <v>0</v>
      </c>
      <c r="BF333" t="str">
        <f t="shared" si="234"/>
        <v/>
      </c>
      <c r="BG333" t="str">
        <f t="shared" si="235"/>
        <v/>
      </c>
      <c r="BH333" t="str">
        <f t="shared" si="221"/>
        <v>ennéatriatrihectocontagone</v>
      </c>
      <c r="BI333" s="53" t="str">
        <f t="shared" si="226"/>
        <v xml:space="preserve">ennéatriatrihectocontagone ou </v>
      </c>
      <c r="BJ333" s="150">
        <f t="shared" si="245"/>
        <v>0</v>
      </c>
      <c r="BK333" s="146">
        <f t="shared" si="246"/>
        <v>329</v>
      </c>
      <c r="BL333" s="147" t="str">
        <f t="shared" si="236"/>
        <v/>
      </c>
      <c r="BM333" t="str">
        <f t="shared" si="237"/>
        <v/>
      </c>
      <c r="BN333" s="25" t="str">
        <f t="shared" si="238"/>
        <v/>
      </c>
      <c r="BO333" t="str">
        <f t="shared" si="239"/>
        <v>ennéatriatrihectocontagone</v>
      </c>
      <c r="BP333">
        <f t="shared" si="240"/>
        <v>1.094224924012158</v>
      </c>
      <c r="BQ333" t="s">
        <v>989</v>
      </c>
      <c r="BR333" t="str">
        <f t="shared" si="241"/>
        <v>Polygone non régulier</v>
      </c>
      <c r="CF333" s="179" t="s">
        <v>982</v>
      </c>
      <c r="CG333" t="s">
        <v>982</v>
      </c>
      <c r="CH333" s="25" t="s">
        <v>982</v>
      </c>
      <c r="CI333" s="25"/>
      <c r="CJ333" s="147" t="s">
        <v>982</v>
      </c>
      <c r="CK333" t="s">
        <v>982</v>
      </c>
      <c r="DH333" s="157" t="s">
        <v>982</v>
      </c>
    </row>
    <row r="334" spans="25:112" ht="15.75" x14ac:dyDescent="0.25">
      <c r="Y334" s="15" t="s">
        <v>114</v>
      </c>
      <c r="Z334" t="str">
        <f t="shared" si="227"/>
        <v>×</v>
      </c>
      <c r="AA334">
        <f t="shared" si="222"/>
        <v>330</v>
      </c>
      <c r="AB334">
        <v>360</v>
      </c>
      <c r="AC334">
        <f t="shared" si="228"/>
        <v>1.0909090909090908</v>
      </c>
      <c r="AD334">
        <f t="shared" si="242"/>
        <v>1</v>
      </c>
      <c r="AE334">
        <f t="shared" si="229"/>
        <v>9.0909090909090828E-2</v>
      </c>
      <c r="AF334" t="str">
        <f t="shared" si="243"/>
        <v>0,0909090</v>
      </c>
      <c r="AG334">
        <f t="shared" si="230"/>
        <v>1.0909089999999999</v>
      </c>
      <c r="AH334">
        <f t="shared" si="231"/>
        <v>1</v>
      </c>
      <c r="AI334">
        <f t="shared" si="232"/>
        <v>330</v>
      </c>
      <c r="AJ334" t="s">
        <v>866</v>
      </c>
      <c r="AL334" t="s">
        <v>907</v>
      </c>
      <c r="AM334" t="s">
        <v>869</v>
      </c>
      <c r="AN334" t="str">
        <f t="shared" si="219"/>
        <v>hecto</v>
      </c>
      <c r="AP334" t="s">
        <v>915</v>
      </c>
      <c r="AQ334" t="str">
        <f t="shared" si="223"/>
        <v>gone</v>
      </c>
      <c r="AV334" t="s">
        <v>915</v>
      </c>
      <c r="AW334" t="s">
        <v>978</v>
      </c>
      <c r="AZ334" t="str">
        <f t="shared" si="224"/>
        <v>gone</v>
      </c>
      <c r="BA334">
        <f t="shared" si="218"/>
        <v>330</v>
      </c>
      <c r="BB334" t="str">
        <f t="shared" si="247"/>
        <v>triatrihectocontagone</v>
      </c>
      <c r="BC334" t="s">
        <v>1097</v>
      </c>
      <c r="BE334">
        <f t="shared" si="244"/>
        <v>0</v>
      </c>
      <c r="BF334" t="str">
        <f t="shared" si="234"/>
        <v/>
      </c>
      <c r="BG334" t="str">
        <f t="shared" si="235"/>
        <v/>
      </c>
      <c r="BH334" t="str">
        <f t="shared" si="221"/>
        <v>triatrihectocontagone</v>
      </c>
      <c r="BI334" s="53" t="str">
        <f t="shared" si="226"/>
        <v xml:space="preserve">triatrihectocontagone ou </v>
      </c>
      <c r="BJ334" s="150">
        <f t="shared" si="245"/>
        <v>0</v>
      </c>
      <c r="BK334" s="146">
        <f t="shared" si="246"/>
        <v>330</v>
      </c>
      <c r="BL334" s="147" t="str">
        <f t="shared" si="236"/>
        <v/>
      </c>
      <c r="BM334" t="str">
        <f t="shared" si="237"/>
        <v/>
      </c>
      <c r="BN334" s="25" t="str">
        <f t="shared" si="238"/>
        <v/>
      </c>
      <c r="BO334" t="str">
        <f t="shared" si="239"/>
        <v>triatrihectocontagone</v>
      </c>
      <c r="BP334">
        <f t="shared" si="240"/>
        <v>1.0909090909090908</v>
      </c>
      <c r="BQ334" t="s">
        <v>989</v>
      </c>
      <c r="BR334" t="str">
        <f t="shared" si="241"/>
        <v>Polygone non régulier</v>
      </c>
      <c r="CF334" s="179" t="s">
        <v>982</v>
      </c>
      <c r="CG334" t="s">
        <v>982</v>
      </c>
      <c r="CH334" s="25" t="s">
        <v>982</v>
      </c>
      <c r="CI334" s="25"/>
      <c r="CJ334" s="147" t="s">
        <v>982</v>
      </c>
      <c r="CK334" t="s">
        <v>982</v>
      </c>
      <c r="DH334" s="157" t="s">
        <v>982</v>
      </c>
    </row>
    <row r="335" spans="25:112" ht="15.75" x14ac:dyDescent="0.25">
      <c r="Y335" s="15" t="s">
        <v>114</v>
      </c>
      <c r="Z335" t="str">
        <f t="shared" si="227"/>
        <v>×</v>
      </c>
      <c r="AA335">
        <f t="shared" si="222"/>
        <v>331</v>
      </c>
      <c r="AB335">
        <v>360</v>
      </c>
      <c r="AC335">
        <f t="shared" si="228"/>
        <v>1.0876132930513596</v>
      </c>
      <c r="AD335">
        <f t="shared" si="242"/>
        <v>1</v>
      </c>
      <c r="AE335">
        <f t="shared" si="229"/>
        <v>8.7613293051359564E-2</v>
      </c>
      <c r="AF335" t="str">
        <f t="shared" si="243"/>
        <v>0,0876132</v>
      </c>
      <c r="AG335">
        <f t="shared" si="230"/>
        <v>1.0876132000000001</v>
      </c>
      <c r="AH335">
        <f t="shared" si="231"/>
        <v>1</v>
      </c>
      <c r="AI335">
        <f t="shared" si="232"/>
        <v>331</v>
      </c>
      <c r="AJ335" t="s">
        <v>866</v>
      </c>
      <c r="AK335" t="s">
        <v>888</v>
      </c>
      <c r="AL335" t="str">
        <f>AL334</f>
        <v>tria</v>
      </c>
      <c r="AM335" t="s">
        <v>869</v>
      </c>
      <c r="AN335" t="str">
        <f t="shared" si="219"/>
        <v>hecto</v>
      </c>
      <c r="AP335" t="s">
        <v>915</v>
      </c>
      <c r="AQ335" t="str">
        <f t="shared" si="223"/>
        <v>gone</v>
      </c>
      <c r="AV335" t="s">
        <v>915</v>
      </c>
      <c r="AW335" t="s">
        <v>978</v>
      </c>
      <c r="AX335" t="s">
        <v>888</v>
      </c>
      <c r="AZ335" t="str">
        <f t="shared" si="224"/>
        <v>gone</v>
      </c>
      <c r="BA335">
        <f t="shared" si="218"/>
        <v>331</v>
      </c>
      <c r="BB335" t="str">
        <f t="shared" si="247"/>
        <v>hentriatrihectocontagone</v>
      </c>
      <c r="BC335" t="s">
        <v>1097</v>
      </c>
      <c r="BE335">
        <f t="shared" si="244"/>
        <v>0</v>
      </c>
      <c r="BF335" t="str">
        <f t="shared" si="234"/>
        <v/>
      </c>
      <c r="BG335" t="str">
        <f t="shared" si="235"/>
        <v/>
      </c>
      <c r="BH335" t="str">
        <f t="shared" si="221"/>
        <v>hentriatrihectocontagone</v>
      </c>
      <c r="BI335" s="53" t="str">
        <f t="shared" si="226"/>
        <v xml:space="preserve">hentriatrihectocontagone ou </v>
      </c>
      <c r="BJ335" s="150">
        <f t="shared" si="245"/>
        <v>0</v>
      </c>
      <c r="BK335" s="146">
        <f t="shared" si="246"/>
        <v>331</v>
      </c>
      <c r="BL335" s="147" t="str">
        <f t="shared" si="236"/>
        <v/>
      </c>
      <c r="BM335" t="str">
        <f t="shared" si="237"/>
        <v/>
      </c>
      <c r="BN335" s="25" t="str">
        <f t="shared" si="238"/>
        <v/>
      </c>
      <c r="BO335" t="str">
        <f t="shared" si="239"/>
        <v>hentriatrihectocontagone</v>
      </c>
      <c r="BP335">
        <f t="shared" si="240"/>
        <v>1.0876132930513596</v>
      </c>
      <c r="BQ335" t="s">
        <v>989</v>
      </c>
      <c r="BR335" t="str">
        <f t="shared" si="241"/>
        <v>Polygone non régulier</v>
      </c>
      <c r="CF335" s="179" t="s">
        <v>982</v>
      </c>
      <c r="CG335" t="s">
        <v>982</v>
      </c>
      <c r="CH335" s="25" t="s">
        <v>982</v>
      </c>
      <c r="CI335" s="25"/>
      <c r="CJ335" s="147" t="s">
        <v>982</v>
      </c>
      <c r="CK335" t="s">
        <v>982</v>
      </c>
      <c r="DH335" s="157" t="s">
        <v>982</v>
      </c>
    </row>
    <row r="336" spans="25:112" ht="15.75" x14ac:dyDescent="0.25">
      <c r="Y336" s="15" t="s">
        <v>114</v>
      </c>
      <c r="Z336" t="str">
        <f t="shared" si="227"/>
        <v>×</v>
      </c>
      <c r="AA336">
        <f t="shared" si="222"/>
        <v>332</v>
      </c>
      <c r="AB336">
        <v>360</v>
      </c>
      <c r="AC336">
        <f t="shared" si="228"/>
        <v>1.0843373493975903</v>
      </c>
      <c r="AD336">
        <f t="shared" si="242"/>
        <v>1</v>
      </c>
      <c r="AE336">
        <f t="shared" si="229"/>
        <v>8.43373493975903E-2</v>
      </c>
      <c r="AF336" t="str">
        <f t="shared" si="243"/>
        <v>0,0843373</v>
      </c>
      <c r="AG336">
        <f t="shared" si="230"/>
        <v>1.0843373000000001</v>
      </c>
      <c r="AH336">
        <f t="shared" si="231"/>
        <v>1</v>
      </c>
      <c r="AI336">
        <f t="shared" si="232"/>
        <v>332</v>
      </c>
      <c r="AJ336" t="s">
        <v>866</v>
      </c>
      <c r="AK336" t="s">
        <v>890</v>
      </c>
      <c r="AL336" t="str">
        <f t="shared" ref="AL336:AL343" si="248">AL335</f>
        <v>tria</v>
      </c>
      <c r="AM336" t="s">
        <v>869</v>
      </c>
      <c r="AN336" t="str">
        <f t="shared" si="219"/>
        <v>hecto</v>
      </c>
      <c r="AP336" t="s">
        <v>915</v>
      </c>
      <c r="AQ336" t="str">
        <f t="shared" si="223"/>
        <v>gone</v>
      </c>
      <c r="AV336" t="s">
        <v>915</v>
      </c>
      <c r="AW336" t="s">
        <v>978</v>
      </c>
      <c r="AX336" t="s">
        <v>890</v>
      </c>
      <c r="AZ336" t="str">
        <f t="shared" si="224"/>
        <v>gone</v>
      </c>
      <c r="BA336">
        <f t="shared" si="218"/>
        <v>332</v>
      </c>
      <c r="BB336" t="str">
        <f t="shared" si="247"/>
        <v>dotriatrihectocontagone</v>
      </c>
      <c r="BC336" t="s">
        <v>1097</v>
      </c>
      <c r="BE336">
        <f t="shared" si="244"/>
        <v>0</v>
      </c>
      <c r="BF336" t="str">
        <f t="shared" si="234"/>
        <v/>
      </c>
      <c r="BG336" t="str">
        <f t="shared" si="235"/>
        <v/>
      </c>
      <c r="BH336" t="str">
        <f t="shared" si="221"/>
        <v>dotriatrihectocontagone</v>
      </c>
      <c r="BI336" s="53" t="str">
        <f t="shared" si="226"/>
        <v xml:space="preserve">dotriatrihectocontagone ou </v>
      </c>
      <c r="BJ336" s="150">
        <f t="shared" si="245"/>
        <v>0</v>
      </c>
      <c r="BK336" s="146">
        <f t="shared" si="246"/>
        <v>332</v>
      </c>
      <c r="BL336" s="147" t="str">
        <f t="shared" si="236"/>
        <v/>
      </c>
      <c r="BM336" t="str">
        <f t="shared" si="237"/>
        <v/>
      </c>
      <c r="BN336" s="25" t="str">
        <f t="shared" si="238"/>
        <v/>
      </c>
      <c r="BO336" t="str">
        <f t="shared" si="239"/>
        <v>dotriatrihectocontagone</v>
      </c>
      <c r="BP336">
        <f t="shared" si="240"/>
        <v>1.0843373493975903</v>
      </c>
      <c r="BQ336" t="s">
        <v>989</v>
      </c>
      <c r="BR336" t="str">
        <f t="shared" si="241"/>
        <v>Polygone non régulier</v>
      </c>
      <c r="CF336" s="179" t="s">
        <v>982</v>
      </c>
      <c r="CG336" t="s">
        <v>982</v>
      </c>
      <c r="CH336" s="25" t="s">
        <v>982</v>
      </c>
      <c r="CI336" s="25"/>
      <c r="CJ336" s="147" t="s">
        <v>982</v>
      </c>
      <c r="CK336" t="s">
        <v>982</v>
      </c>
      <c r="DH336" s="157" t="s">
        <v>982</v>
      </c>
    </row>
    <row r="337" spans="25:112" ht="15.75" x14ac:dyDescent="0.25">
      <c r="Y337" s="15" t="s">
        <v>114</v>
      </c>
      <c r="Z337" t="str">
        <f t="shared" si="227"/>
        <v>×</v>
      </c>
      <c r="AA337">
        <f t="shared" si="222"/>
        <v>333</v>
      </c>
      <c r="AB337">
        <v>360</v>
      </c>
      <c r="AC337">
        <f t="shared" si="228"/>
        <v>1.0810810810810811</v>
      </c>
      <c r="AD337">
        <f t="shared" si="242"/>
        <v>1</v>
      </c>
      <c r="AE337">
        <f t="shared" si="229"/>
        <v>8.1081081081081141E-2</v>
      </c>
      <c r="AF337" t="str">
        <f t="shared" si="243"/>
        <v>0,0810810</v>
      </c>
      <c r="AG337">
        <f t="shared" si="230"/>
        <v>1.081081</v>
      </c>
      <c r="AH337">
        <f t="shared" si="231"/>
        <v>1</v>
      </c>
      <c r="AI337">
        <f t="shared" si="232"/>
        <v>333</v>
      </c>
      <c r="AJ337" t="s">
        <v>866</v>
      </c>
      <c r="AK337" t="s">
        <v>869</v>
      </c>
      <c r="AL337" t="str">
        <f t="shared" si="248"/>
        <v>tria</v>
      </c>
      <c r="AM337" t="s">
        <v>869</v>
      </c>
      <c r="AN337" t="str">
        <f t="shared" si="219"/>
        <v>hecto</v>
      </c>
      <c r="AP337" t="s">
        <v>915</v>
      </c>
      <c r="AQ337" t="str">
        <f t="shared" si="223"/>
        <v>gone</v>
      </c>
      <c r="AV337" t="s">
        <v>915</v>
      </c>
      <c r="AW337" t="s">
        <v>978</v>
      </c>
      <c r="AX337" t="s">
        <v>869</v>
      </c>
      <c r="AZ337" t="str">
        <f t="shared" si="224"/>
        <v>gone</v>
      </c>
      <c r="BA337">
        <f t="shared" si="218"/>
        <v>333</v>
      </c>
      <c r="BB337" t="str">
        <f t="shared" si="247"/>
        <v>tritriatrihectocontagone</v>
      </c>
      <c r="BC337" t="s">
        <v>1097</v>
      </c>
      <c r="BE337">
        <f t="shared" si="244"/>
        <v>0</v>
      </c>
      <c r="BF337" t="str">
        <f t="shared" si="234"/>
        <v/>
      </c>
      <c r="BG337" t="str">
        <f t="shared" si="235"/>
        <v/>
      </c>
      <c r="BH337" t="str">
        <f t="shared" si="221"/>
        <v>tritriatrihectocontagone</v>
      </c>
      <c r="BI337" s="53" t="str">
        <f t="shared" si="226"/>
        <v xml:space="preserve">tritriatrihectocontagone ou </v>
      </c>
      <c r="BJ337" s="150">
        <f t="shared" si="245"/>
        <v>0</v>
      </c>
      <c r="BK337" s="146">
        <f t="shared" si="246"/>
        <v>333</v>
      </c>
      <c r="BL337" s="147" t="str">
        <f t="shared" si="236"/>
        <v/>
      </c>
      <c r="BM337" t="str">
        <f t="shared" si="237"/>
        <v/>
      </c>
      <c r="BN337" s="25" t="str">
        <f t="shared" si="238"/>
        <v/>
      </c>
      <c r="BO337" t="str">
        <f t="shared" si="239"/>
        <v>tritriatrihectocontagone</v>
      </c>
      <c r="BP337">
        <f t="shared" si="240"/>
        <v>1.0810810810810811</v>
      </c>
      <c r="BQ337" t="s">
        <v>989</v>
      </c>
      <c r="BR337" t="str">
        <f t="shared" si="241"/>
        <v>Polygone non régulier</v>
      </c>
      <c r="CF337" s="179" t="s">
        <v>982</v>
      </c>
      <c r="CG337" t="s">
        <v>982</v>
      </c>
      <c r="CH337" s="25" t="s">
        <v>982</v>
      </c>
      <c r="CI337" s="25"/>
      <c r="CJ337" s="147" t="s">
        <v>982</v>
      </c>
      <c r="CK337" t="s">
        <v>982</v>
      </c>
      <c r="DH337" s="157" t="s">
        <v>982</v>
      </c>
    </row>
    <row r="338" spans="25:112" ht="15.75" x14ac:dyDescent="0.25">
      <c r="Y338" s="15" t="s">
        <v>114</v>
      </c>
      <c r="Z338" t="str">
        <f t="shared" si="227"/>
        <v>×</v>
      </c>
      <c r="AA338">
        <f t="shared" si="222"/>
        <v>334</v>
      </c>
      <c r="AB338">
        <v>360</v>
      </c>
      <c r="AC338">
        <f t="shared" si="228"/>
        <v>1.0778443113772456</v>
      </c>
      <c r="AD338">
        <f t="shared" si="242"/>
        <v>1</v>
      </c>
      <c r="AE338">
        <f t="shared" si="229"/>
        <v>7.7844311377245567E-2</v>
      </c>
      <c r="AF338" t="str">
        <f t="shared" si="243"/>
        <v>0,0778443</v>
      </c>
      <c r="AG338">
        <f t="shared" si="230"/>
        <v>1.0778443</v>
      </c>
      <c r="AH338">
        <f t="shared" si="231"/>
        <v>1</v>
      </c>
      <c r="AI338">
        <f t="shared" si="232"/>
        <v>334</v>
      </c>
      <c r="AJ338" t="s">
        <v>866</v>
      </c>
      <c r="AK338" t="s">
        <v>872</v>
      </c>
      <c r="AL338" t="str">
        <f t="shared" si="248"/>
        <v>tria</v>
      </c>
      <c r="AM338" t="s">
        <v>869</v>
      </c>
      <c r="AN338" t="str">
        <f t="shared" si="219"/>
        <v>hecto</v>
      </c>
      <c r="AP338" t="s">
        <v>915</v>
      </c>
      <c r="AQ338" t="str">
        <f t="shared" si="223"/>
        <v>gone</v>
      </c>
      <c r="AV338" t="s">
        <v>915</v>
      </c>
      <c r="AW338" t="s">
        <v>978</v>
      </c>
      <c r="AX338" t="s">
        <v>872</v>
      </c>
      <c r="AZ338" t="str">
        <f t="shared" si="224"/>
        <v>gone</v>
      </c>
      <c r="BA338">
        <f t="shared" si="218"/>
        <v>334</v>
      </c>
      <c r="BB338" t="str">
        <f t="shared" si="247"/>
        <v>tétratriatrihectocontagone</v>
      </c>
      <c r="BC338" t="s">
        <v>1097</v>
      </c>
      <c r="BE338">
        <f t="shared" si="244"/>
        <v>0</v>
      </c>
      <c r="BF338" t="str">
        <f t="shared" si="234"/>
        <v/>
      </c>
      <c r="BG338" t="str">
        <f t="shared" si="235"/>
        <v/>
      </c>
      <c r="BH338" t="str">
        <f t="shared" si="221"/>
        <v>tétratriatrihectocontagone</v>
      </c>
      <c r="BI338" s="53" t="str">
        <f t="shared" si="226"/>
        <v xml:space="preserve">tétratriatrihectocontagone ou </v>
      </c>
      <c r="BJ338" s="150">
        <f t="shared" si="245"/>
        <v>0</v>
      </c>
      <c r="BK338" s="146">
        <f t="shared" si="246"/>
        <v>334</v>
      </c>
      <c r="BL338" s="147" t="str">
        <f t="shared" si="236"/>
        <v/>
      </c>
      <c r="BM338" t="str">
        <f t="shared" si="237"/>
        <v/>
      </c>
      <c r="BN338" s="25" t="str">
        <f t="shared" si="238"/>
        <v/>
      </c>
      <c r="BO338" t="str">
        <f t="shared" si="239"/>
        <v>tétratriatrihectocontagone</v>
      </c>
      <c r="BP338">
        <f t="shared" si="240"/>
        <v>1.0778443113772456</v>
      </c>
      <c r="BQ338" t="s">
        <v>989</v>
      </c>
      <c r="BR338" t="str">
        <f t="shared" si="241"/>
        <v>Polygone non régulier</v>
      </c>
      <c r="CF338" s="179" t="s">
        <v>982</v>
      </c>
      <c r="CG338" t="s">
        <v>982</v>
      </c>
      <c r="CH338" s="25" t="s">
        <v>982</v>
      </c>
      <c r="CI338" s="25"/>
      <c r="CJ338" s="147" t="s">
        <v>982</v>
      </c>
      <c r="CK338" t="s">
        <v>982</v>
      </c>
      <c r="DH338" s="157" t="s">
        <v>982</v>
      </c>
    </row>
    <row r="339" spans="25:112" ht="15.75" x14ac:dyDescent="0.25">
      <c r="Y339" s="15" t="s">
        <v>114</v>
      </c>
      <c r="Z339" t="str">
        <f t="shared" si="227"/>
        <v>×</v>
      </c>
      <c r="AA339">
        <f t="shared" si="222"/>
        <v>335</v>
      </c>
      <c r="AB339">
        <v>360</v>
      </c>
      <c r="AC339">
        <f t="shared" si="228"/>
        <v>1.0746268656716418</v>
      </c>
      <c r="AD339">
        <f t="shared" si="242"/>
        <v>1</v>
      </c>
      <c r="AE339">
        <f t="shared" si="229"/>
        <v>7.4626865671641784E-2</v>
      </c>
      <c r="AF339" t="str">
        <f t="shared" si="243"/>
        <v>0,0746268</v>
      </c>
      <c r="AG339">
        <f t="shared" si="230"/>
        <v>1.0746267999999999</v>
      </c>
      <c r="AH339">
        <f t="shared" si="231"/>
        <v>1</v>
      </c>
      <c r="AI339">
        <f t="shared" si="232"/>
        <v>335</v>
      </c>
      <c r="AJ339" t="s">
        <v>866</v>
      </c>
      <c r="AK339" t="s">
        <v>875</v>
      </c>
      <c r="AL339" t="str">
        <f t="shared" si="248"/>
        <v>tria</v>
      </c>
      <c r="AM339" t="s">
        <v>869</v>
      </c>
      <c r="AN339" t="str">
        <f t="shared" si="219"/>
        <v>hecto</v>
      </c>
      <c r="AP339" t="s">
        <v>915</v>
      </c>
      <c r="AQ339" t="str">
        <f t="shared" si="223"/>
        <v>gone</v>
      </c>
      <c r="AV339" t="s">
        <v>915</v>
      </c>
      <c r="AW339" t="s">
        <v>978</v>
      </c>
      <c r="AX339" t="s">
        <v>875</v>
      </c>
      <c r="AZ339" t="str">
        <f t="shared" si="224"/>
        <v>gone</v>
      </c>
      <c r="BA339">
        <f t="shared" si="218"/>
        <v>335</v>
      </c>
      <c r="BB339" t="str">
        <f t="shared" si="247"/>
        <v>pentatriatrihectocontagone</v>
      </c>
      <c r="BC339" t="s">
        <v>1097</v>
      </c>
      <c r="BE339">
        <f t="shared" si="244"/>
        <v>0</v>
      </c>
      <c r="BF339" t="str">
        <f t="shared" si="234"/>
        <v/>
      </c>
      <c r="BG339" t="str">
        <f t="shared" si="235"/>
        <v/>
      </c>
      <c r="BH339" t="str">
        <f t="shared" si="221"/>
        <v>pentatriatrihectocontagone</v>
      </c>
      <c r="BI339" s="53" t="str">
        <f t="shared" si="226"/>
        <v xml:space="preserve">pentatriatrihectocontagone ou </v>
      </c>
      <c r="BJ339" s="150">
        <f t="shared" si="245"/>
        <v>0</v>
      </c>
      <c r="BK339" s="146">
        <f t="shared" si="246"/>
        <v>335</v>
      </c>
      <c r="BL339" s="147" t="str">
        <f t="shared" si="236"/>
        <v/>
      </c>
      <c r="BM339" t="str">
        <f t="shared" si="237"/>
        <v/>
      </c>
      <c r="BN339" s="25" t="str">
        <f t="shared" si="238"/>
        <v/>
      </c>
      <c r="BO339" t="str">
        <f t="shared" si="239"/>
        <v>pentatriatrihectocontagone</v>
      </c>
      <c r="BP339">
        <f t="shared" si="240"/>
        <v>1.0746268656716418</v>
      </c>
      <c r="BQ339" t="s">
        <v>989</v>
      </c>
      <c r="BR339" t="str">
        <f t="shared" si="241"/>
        <v>Polygone non régulier</v>
      </c>
      <c r="CF339" s="179" t="s">
        <v>982</v>
      </c>
      <c r="CG339" t="s">
        <v>982</v>
      </c>
      <c r="CH339" s="25" t="s">
        <v>982</v>
      </c>
      <c r="CI339" s="25"/>
      <c r="CJ339" s="147" t="s">
        <v>982</v>
      </c>
      <c r="CK339" t="s">
        <v>982</v>
      </c>
      <c r="DH339" s="157" t="s">
        <v>982</v>
      </c>
    </row>
    <row r="340" spans="25:112" ht="15.75" x14ac:dyDescent="0.25">
      <c r="Y340" s="15" t="s">
        <v>114</v>
      </c>
      <c r="Z340" t="str">
        <f t="shared" si="227"/>
        <v>×</v>
      </c>
      <c r="AA340">
        <f t="shared" si="222"/>
        <v>336</v>
      </c>
      <c r="AB340">
        <v>360</v>
      </c>
      <c r="AC340">
        <f t="shared" si="228"/>
        <v>1.0714285714285714</v>
      </c>
      <c r="AD340">
        <f t="shared" si="242"/>
        <v>1</v>
      </c>
      <c r="AE340">
        <f t="shared" si="229"/>
        <v>7.1428571428571397E-2</v>
      </c>
      <c r="AF340" t="str">
        <f t="shared" si="243"/>
        <v>0,0714285</v>
      </c>
      <c r="AG340">
        <f t="shared" si="230"/>
        <v>1.0714285000000001</v>
      </c>
      <c r="AH340">
        <f t="shared" si="231"/>
        <v>1</v>
      </c>
      <c r="AI340">
        <f t="shared" si="232"/>
        <v>336</v>
      </c>
      <c r="AJ340" t="s">
        <v>866</v>
      </c>
      <c r="AK340" t="s">
        <v>877</v>
      </c>
      <c r="AL340" t="str">
        <f t="shared" si="248"/>
        <v>tria</v>
      </c>
      <c r="AM340" t="s">
        <v>869</v>
      </c>
      <c r="AN340" t="str">
        <f t="shared" si="219"/>
        <v>hecto</v>
      </c>
      <c r="AP340" t="s">
        <v>915</v>
      </c>
      <c r="AQ340" t="str">
        <f t="shared" si="223"/>
        <v>gone</v>
      </c>
      <c r="AV340" t="s">
        <v>915</v>
      </c>
      <c r="AW340" t="s">
        <v>978</v>
      </c>
      <c r="AX340" t="s">
        <v>877</v>
      </c>
      <c r="AZ340" t="str">
        <f t="shared" si="224"/>
        <v>gone</v>
      </c>
      <c r="BA340">
        <f t="shared" si="218"/>
        <v>336</v>
      </c>
      <c r="BB340" t="str">
        <f t="shared" si="247"/>
        <v>hexatriatrihectocontagone</v>
      </c>
      <c r="BC340" t="s">
        <v>1097</v>
      </c>
      <c r="BE340">
        <f t="shared" si="244"/>
        <v>0</v>
      </c>
      <c r="BF340" t="str">
        <f t="shared" si="234"/>
        <v/>
      </c>
      <c r="BG340" t="str">
        <f t="shared" si="235"/>
        <v/>
      </c>
      <c r="BH340" t="str">
        <f t="shared" si="221"/>
        <v>hexatriatrihectocontagone</v>
      </c>
      <c r="BI340" s="53" t="str">
        <f t="shared" si="226"/>
        <v xml:space="preserve">hexatriatrihectocontagone ou </v>
      </c>
      <c r="BJ340" s="150">
        <f t="shared" si="245"/>
        <v>0</v>
      </c>
      <c r="BK340" s="146">
        <f t="shared" si="246"/>
        <v>336</v>
      </c>
      <c r="BL340" s="147" t="str">
        <f t="shared" si="236"/>
        <v/>
      </c>
      <c r="BM340" t="str">
        <f t="shared" si="237"/>
        <v/>
      </c>
      <c r="BN340" s="25" t="str">
        <f t="shared" si="238"/>
        <v/>
      </c>
      <c r="BO340" t="str">
        <f t="shared" si="239"/>
        <v>hexatriatrihectocontagone</v>
      </c>
      <c r="BP340">
        <f t="shared" si="240"/>
        <v>1.0714285714285714</v>
      </c>
      <c r="BQ340" t="s">
        <v>989</v>
      </c>
      <c r="BR340" t="str">
        <f t="shared" si="241"/>
        <v>Polygone non régulier</v>
      </c>
      <c r="CF340" s="179" t="s">
        <v>982</v>
      </c>
      <c r="CG340" t="s">
        <v>982</v>
      </c>
      <c r="CH340" s="25" t="s">
        <v>982</v>
      </c>
      <c r="CI340" s="25"/>
      <c r="CJ340" s="147" t="s">
        <v>982</v>
      </c>
      <c r="CK340" t="s">
        <v>982</v>
      </c>
      <c r="DH340" s="157" t="s">
        <v>982</v>
      </c>
    </row>
    <row r="341" spans="25:112" ht="15.75" x14ac:dyDescent="0.25">
      <c r="Y341" s="15" t="s">
        <v>114</v>
      </c>
      <c r="Z341" t="str">
        <f t="shared" si="227"/>
        <v>×</v>
      </c>
      <c r="AA341">
        <f t="shared" si="222"/>
        <v>337</v>
      </c>
      <c r="AB341">
        <v>360</v>
      </c>
      <c r="AC341">
        <f t="shared" si="228"/>
        <v>1.0682492581602374</v>
      </c>
      <c r="AD341">
        <f t="shared" si="242"/>
        <v>1</v>
      </c>
      <c r="AE341">
        <f t="shared" si="229"/>
        <v>6.8249258160237414E-2</v>
      </c>
      <c r="AF341" t="str">
        <f t="shared" si="243"/>
        <v>0,0682492</v>
      </c>
      <c r="AG341">
        <f t="shared" si="230"/>
        <v>1.0682491999999999</v>
      </c>
      <c r="AH341">
        <f t="shared" si="231"/>
        <v>1</v>
      </c>
      <c r="AI341">
        <f t="shared" si="232"/>
        <v>337</v>
      </c>
      <c r="AJ341" t="s">
        <v>866</v>
      </c>
      <c r="AK341" t="s">
        <v>879</v>
      </c>
      <c r="AL341" t="str">
        <f t="shared" si="248"/>
        <v>tria</v>
      </c>
      <c r="AM341" t="s">
        <v>869</v>
      </c>
      <c r="AN341" t="str">
        <f t="shared" si="219"/>
        <v>hecto</v>
      </c>
      <c r="AP341" t="s">
        <v>915</v>
      </c>
      <c r="AQ341" t="str">
        <f t="shared" si="223"/>
        <v>gone</v>
      </c>
      <c r="AV341" t="s">
        <v>915</v>
      </c>
      <c r="AW341" t="s">
        <v>978</v>
      </c>
      <c r="AX341" t="s">
        <v>879</v>
      </c>
      <c r="AZ341" t="str">
        <f t="shared" si="224"/>
        <v>gone</v>
      </c>
      <c r="BA341">
        <f t="shared" si="218"/>
        <v>337</v>
      </c>
      <c r="BB341" t="str">
        <f t="shared" si="247"/>
        <v>heptatriatrihectocontagone</v>
      </c>
      <c r="BC341" t="s">
        <v>1097</v>
      </c>
      <c r="BE341">
        <f t="shared" si="244"/>
        <v>0</v>
      </c>
      <c r="BF341" t="str">
        <f t="shared" si="234"/>
        <v/>
      </c>
      <c r="BG341" t="str">
        <f t="shared" si="235"/>
        <v/>
      </c>
      <c r="BH341" t="str">
        <f t="shared" si="221"/>
        <v>heptatriatrihectocontagone</v>
      </c>
      <c r="BI341" s="53" t="str">
        <f t="shared" si="226"/>
        <v xml:space="preserve">heptatriatrihectocontagone ou </v>
      </c>
      <c r="BJ341" s="150">
        <f t="shared" si="245"/>
        <v>0</v>
      </c>
      <c r="BK341" s="146">
        <f t="shared" si="246"/>
        <v>337</v>
      </c>
      <c r="BL341" s="147" t="str">
        <f t="shared" si="236"/>
        <v/>
      </c>
      <c r="BM341" t="str">
        <f t="shared" si="237"/>
        <v/>
      </c>
      <c r="BN341" s="25" t="str">
        <f t="shared" si="238"/>
        <v/>
      </c>
      <c r="BO341" t="str">
        <f t="shared" si="239"/>
        <v>heptatriatrihectocontagone</v>
      </c>
      <c r="BP341">
        <f t="shared" si="240"/>
        <v>1.0682492581602374</v>
      </c>
      <c r="BQ341" t="s">
        <v>989</v>
      </c>
      <c r="BR341" t="str">
        <f t="shared" si="241"/>
        <v>Polygone non régulier</v>
      </c>
      <c r="CF341" s="179" t="s">
        <v>982</v>
      </c>
      <c r="CG341" t="s">
        <v>982</v>
      </c>
      <c r="CH341" s="25" t="s">
        <v>982</v>
      </c>
      <c r="CI341" s="25"/>
      <c r="CJ341" s="147" t="s">
        <v>982</v>
      </c>
      <c r="CK341" t="s">
        <v>982</v>
      </c>
      <c r="DH341" s="157" t="s">
        <v>982</v>
      </c>
    </row>
    <row r="342" spans="25:112" ht="15.75" x14ac:dyDescent="0.25">
      <c r="Y342" s="15" t="s">
        <v>114</v>
      </c>
      <c r="Z342" t="str">
        <f t="shared" si="227"/>
        <v>×</v>
      </c>
      <c r="AA342">
        <f t="shared" si="222"/>
        <v>338</v>
      </c>
      <c r="AB342">
        <v>360</v>
      </c>
      <c r="AC342">
        <f t="shared" si="228"/>
        <v>1.0650887573964498</v>
      </c>
      <c r="AD342">
        <f t="shared" si="242"/>
        <v>1</v>
      </c>
      <c r="AE342">
        <f t="shared" si="229"/>
        <v>6.5088757396449815E-2</v>
      </c>
      <c r="AF342" t="str">
        <f t="shared" si="243"/>
        <v>0,0650887</v>
      </c>
      <c r="AG342">
        <f t="shared" si="230"/>
        <v>1.0650887</v>
      </c>
      <c r="AH342">
        <f t="shared" si="231"/>
        <v>1</v>
      </c>
      <c r="AI342">
        <f t="shared" si="232"/>
        <v>338</v>
      </c>
      <c r="AJ342" t="s">
        <v>866</v>
      </c>
      <c r="AK342" t="s">
        <v>898</v>
      </c>
      <c r="AL342" t="str">
        <f t="shared" si="248"/>
        <v>tria</v>
      </c>
      <c r="AM342" t="s">
        <v>869</v>
      </c>
      <c r="AN342" t="str">
        <f t="shared" si="219"/>
        <v>hecto</v>
      </c>
      <c r="AP342" t="s">
        <v>915</v>
      </c>
      <c r="AQ342" t="str">
        <f t="shared" si="223"/>
        <v>gone</v>
      </c>
      <c r="AV342" t="s">
        <v>915</v>
      </c>
      <c r="AW342" t="s">
        <v>978</v>
      </c>
      <c r="AX342" t="s">
        <v>898</v>
      </c>
      <c r="AZ342" t="str">
        <f t="shared" si="224"/>
        <v>gone</v>
      </c>
      <c r="BA342">
        <f t="shared" si="218"/>
        <v>338</v>
      </c>
      <c r="BB342" t="str">
        <f t="shared" si="247"/>
        <v>octatriatrihectocontagone</v>
      </c>
      <c r="BC342" t="s">
        <v>1097</v>
      </c>
      <c r="BE342">
        <f t="shared" si="244"/>
        <v>0</v>
      </c>
      <c r="BF342" t="str">
        <f t="shared" si="234"/>
        <v/>
      </c>
      <c r="BG342" t="str">
        <f t="shared" si="235"/>
        <v/>
      </c>
      <c r="BH342" t="str">
        <f t="shared" si="221"/>
        <v>octatriatrihectocontagone</v>
      </c>
      <c r="BI342" s="53" t="str">
        <f t="shared" si="226"/>
        <v xml:space="preserve">octatriatrihectocontagone ou </v>
      </c>
      <c r="BJ342" s="150">
        <f t="shared" si="245"/>
        <v>0</v>
      </c>
      <c r="BK342" s="146">
        <f t="shared" si="246"/>
        <v>338</v>
      </c>
      <c r="BL342" s="147" t="str">
        <f t="shared" si="236"/>
        <v/>
      </c>
      <c r="BM342" t="str">
        <f t="shared" si="237"/>
        <v/>
      </c>
      <c r="BN342" s="25" t="str">
        <f t="shared" si="238"/>
        <v/>
      </c>
      <c r="BO342" t="str">
        <f t="shared" si="239"/>
        <v>octatriatrihectocontagone</v>
      </c>
      <c r="BP342">
        <f t="shared" si="240"/>
        <v>1.0650887573964498</v>
      </c>
      <c r="BQ342" t="s">
        <v>989</v>
      </c>
      <c r="BR342" t="str">
        <f t="shared" si="241"/>
        <v>Polygone non régulier</v>
      </c>
      <c r="CF342" s="179" t="s">
        <v>982</v>
      </c>
      <c r="CG342" t="s">
        <v>982</v>
      </c>
      <c r="CH342" s="25" t="s">
        <v>982</v>
      </c>
      <c r="CI342" s="25"/>
      <c r="CJ342" s="147" t="s">
        <v>982</v>
      </c>
      <c r="CK342" t="s">
        <v>982</v>
      </c>
      <c r="DH342" s="157" t="s">
        <v>982</v>
      </c>
    </row>
    <row r="343" spans="25:112" ht="15.75" x14ac:dyDescent="0.25">
      <c r="Y343" s="15" t="s">
        <v>114</v>
      </c>
      <c r="Z343" t="str">
        <f t="shared" si="227"/>
        <v>×</v>
      </c>
      <c r="AA343">
        <f t="shared" si="222"/>
        <v>339</v>
      </c>
      <c r="AB343">
        <v>360</v>
      </c>
      <c r="AC343">
        <f t="shared" si="228"/>
        <v>1.0619469026548674</v>
      </c>
      <c r="AD343">
        <f t="shared" si="242"/>
        <v>1</v>
      </c>
      <c r="AE343">
        <f t="shared" si="229"/>
        <v>6.1946902654867353E-2</v>
      </c>
      <c r="AF343" t="str">
        <f t="shared" si="243"/>
        <v>0,0619469</v>
      </c>
      <c r="AG343">
        <f t="shared" si="230"/>
        <v>1.0619468999999999</v>
      </c>
      <c r="AH343">
        <f t="shared" si="231"/>
        <v>1</v>
      </c>
      <c r="AI343">
        <f t="shared" si="232"/>
        <v>339</v>
      </c>
      <c r="AJ343" t="s">
        <v>866</v>
      </c>
      <c r="AK343" t="s">
        <v>883</v>
      </c>
      <c r="AL343" t="str">
        <f t="shared" si="248"/>
        <v>tria</v>
      </c>
      <c r="AM343" t="s">
        <v>869</v>
      </c>
      <c r="AN343" t="str">
        <f t="shared" si="219"/>
        <v>hecto</v>
      </c>
      <c r="AP343" t="s">
        <v>915</v>
      </c>
      <c r="AQ343" t="str">
        <f t="shared" si="223"/>
        <v>gone</v>
      </c>
      <c r="AV343" t="s">
        <v>915</v>
      </c>
      <c r="AW343" t="s">
        <v>978</v>
      </c>
      <c r="AX343" t="s">
        <v>883</v>
      </c>
      <c r="AZ343" t="str">
        <f t="shared" si="224"/>
        <v>gone</v>
      </c>
      <c r="BA343">
        <f t="shared" si="218"/>
        <v>339</v>
      </c>
      <c r="BB343" t="str">
        <f t="shared" si="247"/>
        <v>ennéatriatrihectocontagone</v>
      </c>
      <c r="BC343" t="s">
        <v>1097</v>
      </c>
      <c r="BE343">
        <f t="shared" si="244"/>
        <v>0</v>
      </c>
      <c r="BF343" t="str">
        <f t="shared" si="234"/>
        <v/>
      </c>
      <c r="BG343" t="str">
        <f t="shared" si="235"/>
        <v/>
      </c>
      <c r="BH343" t="str">
        <f t="shared" si="221"/>
        <v>ennéatriatrihectocontagone</v>
      </c>
      <c r="BI343" s="53" t="str">
        <f t="shared" si="226"/>
        <v xml:space="preserve">ennéatriatrihectocontagone ou </v>
      </c>
      <c r="BJ343" s="150">
        <f t="shared" si="245"/>
        <v>0</v>
      </c>
      <c r="BK343" s="146">
        <f t="shared" si="246"/>
        <v>339</v>
      </c>
      <c r="BL343" s="147" t="str">
        <f t="shared" si="236"/>
        <v/>
      </c>
      <c r="BM343" t="str">
        <f t="shared" si="237"/>
        <v/>
      </c>
      <c r="BN343" s="25" t="str">
        <f t="shared" si="238"/>
        <v/>
      </c>
      <c r="BO343" t="str">
        <f t="shared" si="239"/>
        <v>ennéatriatrihectocontagone</v>
      </c>
      <c r="BP343">
        <f t="shared" si="240"/>
        <v>1.0619469026548674</v>
      </c>
      <c r="BQ343" t="s">
        <v>989</v>
      </c>
      <c r="BR343" t="str">
        <f t="shared" si="241"/>
        <v>Polygone non régulier</v>
      </c>
      <c r="CF343" s="179" t="s">
        <v>982</v>
      </c>
      <c r="CG343" t="s">
        <v>982</v>
      </c>
      <c r="CH343" s="25" t="s">
        <v>982</v>
      </c>
      <c r="CI343" s="25"/>
      <c r="CJ343" s="147" t="s">
        <v>982</v>
      </c>
      <c r="CK343" t="s">
        <v>982</v>
      </c>
      <c r="DH343" s="157" t="s">
        <v>982</v>
      </c>
    </row>
    <row r="344" spans="25:112" ht="15.75" x14ac:dyDescent="0.25">
      <c r="Y344" s="15" t="s">
        <v>114</v>
      </c>
      <c r="Z344" t="str">
        <f t="shared" si="227"/>
        <v>×</v>
      </c>
      <c r="AA344">
        <f t="shared" si="222"/>
        <v>340</v>
      </c>
      <c r="AB344">
        <v>360</v>
      </c>
      <c r="AC344">
        <f t="shared" si="228"/>
        <v>1.0588235294117647</v>
      </c>
      <c r="AD344">
        <f t="shared" si="242"/>
        <v>1</v>
      </c>
      <c r="AE344">
        <f t="shared" si="229"/>
        <v>5.8823529411764719E-2</v>
      </c>
      <c r="AF344" t="str">
        <f t="shared" si="243"/>
        <v>0,0588235</v>
      </c>
      <c r="AG344">
        <f t="shared" si="230"/>
        <v>1.0588234999999999</v>
      </c>
      <c r="AH344">
        <f t="shared" si="231"/>
        <v>1</v>
      </c>
      <c r="AI344">
        <f t="shared" si="232"/>
        <v>340</v>
      </c>
      <c r="AJ344" t="s">
        <v>866</v>
      </c>
      <c r="AL344" t="s">
        <v>872</v>
      </c>
      <c r="AM344" t="s">
        <v>869</v>
      </c>
      <c r="AN344" t="str">
        <f t="shared" si="219"/>
        <v>hecto</v>
      </c>
      <c r="AP344" t="s">
        <v>915</v>
      </c>
      <c r="AQ344" t="str">
        <f t="shared" si="223"/>
        <v>gone</v>
      </c>
      <c r="AV344" t="s">
        <v>915</v>
      </c>
      <c r="AW344" t="s">
        <v>978</v>
      </c>
      <c r="AZ344" t="str">
        <f t="shared" si="224"/>
        <v>gone</v>
      </c>
      <c r="BA344">
        <f t="shared" si="218"/>
        <v>340</v>
      </c>
      <c r="BB344" t="str">
        <f t="shared" si="247"/>
        <v>tétratrihectocontagone</v>
      </c>
      <c r="BC344" t="s">
        <v>1097</v>
      </c>
      <c r="BE344">
        <f t="shared" si="244"/>
        <v>0</v>
      </c>
      <c r="BF344" t="str">
        <f t="shared" si="234"/>
        <v/>
      </c>
      <c r="BG344" t="str">
        <f t="shared" si="235"/>
        <v/>
      </c>
      <c r="BH344" t="str">
        <f t="shared" si="221"/>
        <v>tétratrihectocontagone</v>
      </c>
      <c r="BI344" s="53" t="str">
        <f t="shared" si="226"/>
        <v xml:space="preserve">tétratrihectocontagone ou </v>
      </c>
      <c r="BJ344" s="150">
        <f t="shared" si="245"/>
        <v>0</v>
      </c>
      <c r="BK344" s="146">
        <f t="shared" si="246"/>
        <v>340</v>
      </c>
      <c r="BL344" s="147" t="str">
        <f t="shared" si="236"/>
        <v/>
      </c>
      <c r="BM344" t="str">
        <f t="shared" si="237"/>
        <v/>
      </c>
      <c r="BN344" s="25" t="str">
        <f t="shared" si="238"/>
        <v/>
      </c>
      <c r="BO344" t="str">
        <f t="shared" si="239"/>
        <v>tétratrihectocontagone</v>
      </c>
      <c r="BP344">
        <f t="shared" si="240"/>
        <v>1.0588235294117647</v>
      </c>
      <c r="BQ344" t="s">
        <v>989</v>
      </c>
      <c r="BR344" t="str">
        <f t="shared" si="241"/>
        <v>Polygone non régulier</v>
      </c>
      <c r="CF344" s="179" t="s">
        <v>982</v>
      </c>
      <c r="CG344" t="s">
        <v>982</v>
      </c>
      <c r="CH344" s="25" t="s">
        <v>982</v>
      </c>
      <c r="CI344" s="25"/>
      <c r="CJ344" s="147" t="s">
        <v>982</v>
      </c>
      <c r="CK344" t="s">
        <v>982</v>
      </c>
      <c r="DH344" s="157" t="s">
        <v>982</v>
      </c>
    </row>
    <row r="345" spans="25:112" ht="15.75" x14ac:dyDescent="0.25">
      <c r="Y345" s="15" t="s">
        <v>114</v>
      </c>
      <c r="Z345" t="str">
        <f t="shared" si="227"/>
        <v>×</v>
      </c>
      <c r="AA345">
        <f t="shared" si="222"/>
        <v>341</v>
      </c>
      <c r="AB345">
        <v>360</v>
      </c>
      <c r="AC345">
        <f t="shared" si="228"/>
        <v>1.0557184750733137</v>
      </c>
      <c r="AD345">
        <f t="shared" si="242"/>
        <v>1</v>
      </c>
      <c r="AE345">
        <f t="shared" si="229"/>
        <v>5.5718475073313734E-2</v>
      </c>
      <c r="AF345" t="str">
        <f t="shared" si="243"/>
        <v>0,0557184</v>
      </c>
      <c r="AG345">
        <f t="shared" si="230"/>
        <v>1.0557183999999999</v>
      </c>
      <c r="AH345">
        <f t="shared" si="231"/>
        <v>1</v>
      </c>
      <c r="AI345">
        <f t="shared" si="232"/>
        <v>341</v>
      </c>
      <c r="AJ345" t="s">
        <v>866</v>
      </c>
      <c r="AK345" t="s">
        <v>888</v>
      </c>
      <c r="AL345" t="s">
        <v>872</v>
      </c>
      <c r="AM345" t="s">
        <v>869</v>
      </c>
      <c r="AN345" t="str">
        <f t="shared" si="219"/>
        <v>hecto</v>
      </c>
      <c r="AP345" t="s">
        <v>915</v>
      </c>
      <c r="AQ345" t="str">
        <f t="shared" si="223"/>
        <v>gone</v>
      </c>
      <c r="AV345" t="s">
        <v>915</v>
      </c>
      <c r="AW345" t="s">
        <v>978</v>
      </c>
      <c r="AX345" t="s">
        <v>888</v>
      </c>
      <c r="AZ345" t="str">
        <f t="shared" si="224"/>
        <v>gone</v>
      </c>
      <c r="BA345">
        <f t="shared" si="218"/>
        <v>341</v>
      </c>
      <c r="BB345" t="str">
        <f t="shared" si="247"/>
        <v>hentétratrihectocontagone</v>
      </c>
      <c r="BC345" t="s">
        <v>1097</v>
      </c>
      <c r="BE345">
        <f t="shared" si="244"/>
        <v>0</v>
      </c>
      <c r="BF345" t="str">
        <f t="shared" si="234"/>
        <v/>
      </c>
      <c r="BG345" t="str">
        <f t="shared" si="235"/>
        <v/>
      </c>
      <c r="BH345" t="str">
        <f t="shared" si="221"/>
        <v>hentétratrihectocontagone</v>
      </c>
      <c r="BI345" s="53" t="str">
        <f t="shared" si="226"/>
        <v xml:space="preserve">hentétratrihectocontagone ou </v>
      </c>
      <c r="BJ345" s="150">
        <f t="shared" si="245"/>
        <v>0</v>
      </c>
      <c r="BK345" s="146">
        <f t="shared" si="246"/>
        <v>341</v>
      </c>
      <c r="BL345" s="147" t="str">
        <f t="shared" si="236"/>
        <v/>
      </c>
      <c r="BM345" t="str">
        <f t="shared" si="237"/>
        <v/>
      </c>
      <c r="BN345" s="25" t="str">
        <f t="shared" si="238"/>
        <v/>
      </c>
      <c r="BO345" t="str">
        <f t="shared" si="239"/>
        <v>hentétratrihectocontagone</v>
      </c>
      <c r="BP345">
        <f t="shared" si="240"/>
        <v>1.0557184750733137</v>
      </c>
      <c r="BQ345" t="s">
        <v>989</v>
      </c>
      <c r="BR345" t="str">
        <f t="shared" si="241"/>
        <v>Polygone non régulier</v>
      </c>
      <c r="CF345" s="179" t="s">
        <v>982</v>
      </c>
      <c r="CG345" t="s">
        <v>982</v>
      </c>
      <c r="CH345" s="25" t="s">
        <v>982</v>
      </c>
      <c r="CI345" s="25"/>
      <c r="CJ345" s="147" t="s">
        <v>982</v>
      </c>
      <c r="CK345" t="s">
        <v>982</v>
      </c>
      <c r="DH345" s="157" t="s">
        <v>982</v>
      </c>
    </row>
    <row r="346" spans="25:112" ht="15.75" x14ac:dyDescent="0.25">
      <c r="Y346" s="15" t="s">
        <v>114</v>
      </c>
      <c r="Z346" t="str">
        <f t="shared" si="227"/>
        <v>×</v>
      </c>
      <c r="AA346">
        <f t="shared" si="222"/>
        <v>342</v>
      </c>
      <c r="AB346">
        <v>360</v>
      </c>
      <c r="AC346">
        <f t="shared" si="228"/>
        <v>1.0526315789473684</v>
      </c>
      <c r="AD346">
        <f t="shared" si="242"/>
        <v>1</v>
      </c>
      <c r="AE346">
        <f t="shared" si="229"/>
        <v>5.2631578947368363E-2</v>
      </c>
      <c r="AF346" t="str">
        <f t="shared" si="243"/>
        <v>0,0526315</v>
      </c>
      <c r="AG346">
        <f t="shared" si="230"/>
        <v>1.0526314999999999</v>
      </c>
      <c r="AH346">
        <f t="shared" si="231"/>
        <v>1</v>
      </c>
      <c r="AI346">
        <f t="shared" si="232"/>
        <v>342</v>
      </c>
      <c r="AJ346" t="s">
        <v>866</v>
      </c>
      <c r="AK346" t="s">
        <v>890</v>
      </c>
      <c r="AL346" t="s">
        <v>872</v>
      </c>
      <c r="AM346" t="s">
        <v>869</v>
      </c>
      <c r="AN346" t="str">
        <f t="shared" si="219"/>
        <v>hecto</v>
      </c>
      <c r="AP346" t="s">
        <v>915</v>
      </c>
      <c r="AQ346" t="str">
        <f t="shared" si="223"/>
        <v>gone</v>
      </c>
      <c r="AV346" t="s">
        <v>915</v>
      </c>
      <c r="AW346" t="s">
        <v>978</v>
      </c>
      <c r="AX346" t="s">
        <v>890</v>
      </c>
      <c r="AZ346" t="str">
        <f t="shared" si="224"/>
        <v>gone</v>
      </c>
      <c r="BA346">
        <f t="shared" si="218"/>
        <v>342</v>
      </c>
      <c r="BB346" t="str">
        <f t="shared" si="247"/>
        <v>dotétratrihectocontagone</v>
      </c>
      <c r="BC346" t="s">
        <v>1097</v>
      </c>
      <c r="BE346">
        <f t="shared" si="244"/>
        <v>0</v>
      </c>
      <c r="BF346" t="str">
        <f t="shared" si="234"/>
        <v/>
      </c>
      <c r="BG346" t="str">
        <f t="shared" si="235"/>
        <v/>
      </c>
      <c r="BH346" t="str">
        <f t="shared" si="221"/>
        <v>dotétratrihectocontagone</v>
      </c>
      <c r="BI346" s="53" t="str">
        <f t="shared" si="226"/>
        <v xml:space="preserve">dotétratrihectocontagone ou </v>
      </c>
      <c r="BJ346" s="150">
        <f t="shared" si="245"/>
        <v>0</v>
      </c>
      <c r="BK346" s="146">
        <f t="shared" si="246"/>
        <v>342</v>
      </c>
      <c r="BL346" s="147" t="str">
        <f t="shared" si="236"/>
        <v/>
      </c>
      <c r="BM346" t="str">
        <f t="shared" si="237"/>
        <v/>
      </c>
      <c r="BN346" s="25" t="str">
        <f t="shared" si="238"/>
        <v/>
      </c>
      <c r="BO346" t="str">
        <f t="shared" si="239"/>
        <v>dotétratrihectocontagone</v>
      </c>
      <c r="BP346">
        <f t="shared" si="240"/>
        <v>1.0526315789473684</v>
      </c>
      <c r="BQ346" t="s">
        <v>989</v>
      </c>
      <c r="BR346" t="str">
        <f t="shared" si="241"/>
        <v>Polygone non régulier</v>
      </c>
      <c r="CF346" s="179" t="s">
        <v>982</v>
      </c>
      <c r="CG346" t="s">
        <v>982</v>
      </c>
      <c r="CH346" s="25" t="s">
        <v>982</v>
      </c>
      <c r="CI346" s="25"/>
      <c r="CJ346" s="147" t="s">
        <v>982</v>
      </c>
      <c r="CK346" t="s">
        <v>982</v>
      </c>
      <c r="DH346" s="157" t="s">
        <v>982</v>
      </c>
    </row>
    <row r="347" spans="25:112" ht="15.75" x14ac:dyDescent="0.25">
      <c r="Y347" s="15" t="s">
        <v>114</v>
      </c>
      <c r="Z347" t="str">
        <f t="shared" si="227"/>
        <v>×</v>
      </c>
      <c r="AA347">
        <f t="shared" si="222"/>
        <v>343</v>
      </c>
      <c r="AB347">
        <v>360</v>
      </c>
      <c r="AC347">
        <f t="shared" si="228"/>
        <v>1.0495626822157433</v>
      </c>
      <c r="AD347">
        <f t="shared" si="242"/>
        <v>1</v>
      </c>
      <c r="AE347">
        <f t="shared" si="229"/>
        <v>4.9562682215743337E-2</v>
      </c>
      <c r="AF347" t="str">
        <f t="shared" si="243"/>
        <v>0,0495626</v>
      </c>
      <c r="AG347">
        <f t="shared" si="230"/>
        <v>1.0495626</v>
      </c>
      <c r="AH347">
        <f t="shared" si="231"/>
        <v>1</v>
      </c>
      <c r="AI347">
        <f t="shared" si="232"/>
        <v>343</v>
      </c>
      <c r="AJ347" t="s">
        <v>866</v>
      </c>
      <c r="AK347" t="s">
        <v>869</v>
      </c>
      <c r="AL347" t="s">
        <v>872</v>
      </c>
      <c r="AM347" t="s">
        <v>869</v>
      </c>
      <c r="AN347" t="str">
        <f t="shared" si="219"/>
        <v>hecto</v>
      </c>
      <c r="AP347" t="s">
        <v>915</v>
      </c>
      <c r="AQ347" t="str">
        <f t="shared" si="223"/>
        <v>gone</v>
      </c>
      <c r="AV347" t="s">
        <v>915</v>
      </c>
      <c r="AW347" t="s">
        <v>978</v>
      </c>
      <c r="AX347" t="s">
        <v>869</v>
      </c>
      <c r="AZ347" t="str">
        <f t="shared" si="224"/>
        <v>gone</v>
      </c>
      <c r="BA347">
        <f t="shared" si="218"/>
        <v>343</v>
      </c>
      <c r="BB347" t="str">
        <f t="shared" si="247"/>
        <v>tritétratrihectocontagone</v>
      </c>
      <c r="BC347" t="s">
        <v>1097</v>
      </c>
      <c r="BE347">
        <f t="shared" si="244"/>
        <v>0</v>
      </c>
      <c r="BF347" t="str">
        <f t="shared" si="234"/>
        <v/>
      </c>
      <c r="BG347" t="str">
        <f t="shared" si="235"/>
        <v/>
      </c>
      <c r="BH347" t="str">
        <f t="shared" si="221"/>
        <v>tritétratrihectocontagone</v>
      </c>
      <c r="BI347" s="53" t="str">
        <f t="shared" si="226"/>
        <v xml:space="preserve">tritétratrihectocontagone ou </v>
      </c>
      <c r="BJ347" s="150">
        <f t="shared" si="245"/>
        <v>0</v>
      </c>
      <c r="BK347" s="146">
        <f t="shared" si="246"/>
        <v>343</v>
      </c>
      <c r="BL347" s="147" t="str">
        <f t="shared" si="236"/>
        <v/>
      </c>
      <c r="BM347" t="str">
        <f t="shared" si="237"/>
        <v/>
      </c>
      <c r="BN347" s="25" t="str">
        <f t="shared" si="238"/>
        <v/>
      </c>
      <c r="BO347" t="str">
        <f t="shared" si="239"/>
        <v>tritétratrihectocontagone</v>
      </c>
      <c r="BP347">
        <f t="shared" si="240"/>
        <v>1.0495626822157433</v>
      </c>
      <c r="BQ347" t="s">
        <v>989</v>
      </c>
      <c r="BR347" t="str">
        <f t="shared" si="241"/>
        <v>Polygone non régulier</v>
      </c>
      <c r="CF347" s="179" t="s">
        <v>982</v>
      </c>
      <c r="CG347" t="s">
        <v>982</v>
      </c>
      <c r="CH347" s="25" t="s">
        <v>982</v>
      </c>
      <c r="CI347" s="25"/>
      <c r="CJ347" s="147" t="s">
        <v>982</v>
      </c>
      <c r="CK347" t="s">
        <v>982</v>
      </c>
      <c r="DH347" s="157" t="s">
        <v>982</v>
      </c>
    </row>
    <row r="348" spans="25:112" ht="15.75" x14ac:dyDescent="0.25">
      <c r="Y348" s="15" t="s">
        <v>114</v>
      </c>
      <c r="Z348" t="str">
        <f t="shared" si="227"/>
        <v>×</v>
      </c>
      <c r="AA348">
        <f t="shared" si="222"/>
        <v>344</v>
      </c>
      <c r="AB348">
        <v>360</v>
      </c>
      <c r="AC348">
        <f t="shared" si="228"/>
        <v>1.0465116279069768</v>
      </c>
      <c r="AD348">
        <f t="shared" si="242"/>
        <v>1</v>
      </c>
      <c r="AE348">
        <f t="shared" si="229"/>
        <v>4.6511627906976827E-2</v>
      </c>
      <c r="AF348" t="str">
        <f t="shared" si="243"/>
        <v>0,0465116</v>
      </c>
      <c r="AG348">
        <f t="shared" si="230"/>
        <v>1.0465116000000001</v>
      </c>
      <c r="AH348">
        <f t="shared" si="231"/>
        <v>1</v>
      </c>
      <c r="AI348">
        <f t="shared" si="232"/>
        <v>344</v>
      </c>
      <c r="AJ348" t="s">
        <v>866</v>
      </c>
      <c r="AK348" t="s">
        <v>872</v>
      </c>
      <c r="AL348" t="s">
        <v>872</v>
      </c>
      <c r="AM348" t="s">
        <v>869</v>
      </c>
      <c r="AN348" t="str">
        <f t="shared" si="219"/>
        <v>hecto</v>
      </c>
      <c r="AP348" t="s">
        <v>915</v>
      </c>
      <c r="AQ348" t="str">
        <f t="shared" si="223"/>
        <v>gone</v>
      </c>
      <c r="AV348" t="s">
        <v>915</v>
      </c>
      <c r="AW348" t="s">
        <v>978</v>
      </c>
      <c r="AX348" t="s">
        <v>872</v>
      </c>
      <c r="AZ348" t="str">
        <f t="shared" si="224"/>
        <v>gone</v>
      </c>
      <c r="BA348">
        <f t="shared" si="218"/>
        <v>344</v>
      </c>
      <c r="BB348" t="str">
        <f t="shared" si="247"/>
        <v>tétratétratrihectocontagone</v>
      </c>
      <c r="BC348" t="s">
        <v>1097</v>
      </c>
      <c r="BE348">
        <f t="shared" si="244"/>
        <v>0</v>
      </c>
      <c r="BF348" t="str">
        <f t="shared" si="234"/>
        <v/>
      </c>
      <c r="BG348" t="str">
        <f t="shared" si="235"/>
        <v/>
      </c>
      <c r="BH348" t="str">
        <f t="shared" si="221"/>
        <v>tétratétratrihectocontagone</v>
      </c>
      <c r="BI348" s="53" t="str">
        <f t="shared" si="226"/>
        <v xml:space="preserve">tétratétratrihectocontagone ou </v>
      </c>
      <c r="BJ348" s="150">
        <f t="shared" si="245"/>
        <v>0</v>
      </c>
      <c r="BK348" s="146">
        <f t="shared" si="246"/>
        <v>344</v>
      </c>
      <c r="BL348" s="147" t="str">
        <f t="shared" si="236"/>
        <v/>
      </c>
      <c r="BM348" t="str">
        <f t="shared" si="237"/>
        <v/>
      </c>
      <c r="BN348" s="25" t="str">
        <f t="shared" si="238"/>
        <v/>
      </c>
      <c r="BO348" t="str">
        <f t="shared" si="239"/>
        <v>tétratétratrihectocontagone</v>
      </c>
      <c r="BP348">
        <f t="shared" si="240"/>
        <v>1.0465116279069768</v>
      </c>
      <c r="BQ348" t="s">
        <v>989</v>
      </c>
      <c r="BR348" t="str">
        <f t="shared" si="241"/>
        <v>Polygone non régulier</v>
      </c>
      <c r="CF348" s="179" t="s">
        <v>982</v>
      </c>
      <c r="CG348" t="s">
        <v>982</v>
      </c>
      <c r="CH348" s="25" t="s">
        <v>982</v>
      </c>
      <c r="CI348" s="25"/>
      <c r="CJ348" s="147" t="s">
        <v>982</v>
      </c>
      <c r="CK348" t="s">
        <v>982</v>
      </c>
      <c r="DH348" s="157" t="s">
        <v>982</v>
      </c>
    </row>
    <row r="349" spans="25:112" ht="15.75" x14ac:dyDescent="0.25">
      <c r="Y349" s="15" t="s">
        <v>114</v>
      </c>
      <c r="Z349" t="str">
        <f t="shared" si="227"/>
        <v>×</v>
      </c>
      <c r="AA349">
        <f t="shared" si="222"/>
        <v>345</v>
      </c>
      <c r="AB349">
        <v>360</v>
      </c>
      <c r="AC349">
        <f t="shared" si="228"/>
        <v>1.0434782608695652</v>
      </c>
      <c r="AD349">
        <f t="shared" si="242"/>
        <v>1</v>
      </c>
      <c r="AE349">
        <f t="shared" si="229"/>
        <v>4.3478260869565188E-2</v>
      </c>
      <c r="AF349" t="str">
        <f t="shared" si="243"/>
        <v>0,0434782</v>
      </c>
      <c r="AG349">
        <f t="shared" si="230"/>
        <v>1.0434782</v>
      </c>
      <c r="AH349">
        <f t="shared" si="231"/>
        <v>1</v>
      </c>
      <c r="AI349">
        <f t="shared" si="232"/>
        <v>345</v>
      </c>
      <c r="AJ349" t="s">
        <v>866</v>
      </c>
      <c r="AK349" t="s">
        <v>875</v>
      </c>
      <c r="AL349" t="s">
        <v>872</v>
      </c>
      <c r="AM349" t="s">
        <v>869</v>
      </c>
      <c r="AN349" t="str">
        <f t="shared" si="219"/>
        <v>hecto</v>
      </c>
      <c r="AP349" t="s">
        <v>915</v>
      </c>
      <c r="AQ349" t="str">
        <f t="shared" si="223"/>
        <v>gone</v>
      </c>
      <c r="AV349" t="s">
        <v>915</v>
      </c>
      <c r="AW349" t="s">
        <v>978</v>
      </c>
      <c r="AX349" t="s">
        <v>875</v>
      </c>
      <c r="AZ349" t="str">
        <f t="shared" si="224"/>
        <v>gone</v>
      </c>
      <c r="BA349">
        <f t="shared" si="218"/>
        <v>345</v>
      </c>
      <c r="BB349" t="str">
        <f t="shared" si="247"/>
        <v>pentatétratrihectocontagone</v>
      </c>
      <c r="BC349" t="s">
        <v>1097</v>
      </c>
      <c r="BE349">
        <f t="shared" si="244"/>
        <v>0</v>
      </c>
      <c r="BF349" t="str">
        <f t="shared" si="234"/>
        <v/>
      </c>
      <c r="BG349" t="str">
        <f t="shared" si="235"/>
        <v/>
      </c>
      <c r="BH349" t="str">
        <f t="shared" si="221"/>
        <v>pentatétratrihectocontagone</v>
      </c>
      <c r="BI349" s="53" t="str">
        <f t="shared" si="226"/>
        <v xml:space="preserve">pentatétratrihectocontagone ou </v>
      </c>
      <c r="BJ349" s="150">
        <f t="shared" si="245"/>
        <v>0</v>
      </c>
      <c r="BK349" s="146">
        <f t="shared" si="246"/>
        <v>345</v>
      </c>
      <c r="BL349" s="147" t="str">
        <f t="shared" si="236"/>
        <v/>
      </c>
      <c r="BM349" t="str">
        <f t="shared" si="237"/>
        <v/>
      </c>
      <c r="BN349" s="25" t="str">
        <f t="shared" si="238"/>
        <v/>
      </c>
      <c r="BO349" t="str">
        <f t="shared" si="239"/>
        <v>pentatétratrihectocontagone</v>
      </c>
      <c r="BP349">
        <f t="shared" si="240"/>
        <v>1.0434782608695652</v>
      </c>
      <c r="BQ349" t="s">
        <v>989</v>
      </c>
      <c r="BR349" t="str">
        <f t="shared" si="241"/>
        <v>Polygone non régulier</v>
      </c>
      <c r="CF349" s="179" t="s">
        <v>982</v>
      </c>
      <c r="CG349" t="s">
        <v>982</v>
      </c>
      <c r="CH349" s="25" t="s">
        <v>982</v>
      </c>
      <c r="CI349" s="25"/>
      <c r="CJ349" s="147" t="s">
        <v>982</v>
      </c>
      <c r="CK349" t="s">
        <v>982</v>
      </c>
      <c r="DH349" s="157" t="s">
        <v>982</v>
      </c>
    </row>
    <row r="350" spans="25:112" ht="15.75" x14ac:dyDescent="0.25">
      <c r="Y350" s="15" t="s">
        <v>114</v>
      </c>
      <c r="Z350" t="str">
        <f t="shared" si="227"/>
        <v>×</v>
      </c>
      <c r="AA350">
        <f t="shared" si="222"/>
        <v>346</v>
      </c>
      <c r="AB350">
        <v>360</v>
      </c>
      <c r="AC350">
        <f t="shared" si="228"/>
        <v>1.0404624277456647</v>
      </c>
      <c r="AD350">
        <f t="shared" si="242"/>
        <v>1</v>
      </c>
      <c r="AE350">
        <f t="shared" si="229"/>
        <v>4.0462427745664664E-2</v>
      </c>
      <c r="AF350" t="str">
        <f t="shared" si="243"/>
        <v>0,0404624</v>
      </c>
      <c r="AG350">
        <f t="shared" si="230"/>
        <v>1.0404624</v>
      </c>
      <c r="AH350">
        <f t="shared" si="231"/>
        <v>1</v>
      </c>
      <c r="AI350">
        <f t="shared" si="232"/>
        <v>346</v>
      </c>
      <c r="AJ350" t="s">
        <v>866</v>
      </c>
      <c r="AK350" t="s">
        <v>877</v>
      </c>
      <c r="AL350" t="s">
        <v>872</v>
      </c>
      <c r="AM350" t="s">
        <v>869</v>
      </c>
      <c r="AN350" t="str">
        <f t="shared" si="219"/>
        <v>hecto</v>
      </c>
      <c r="AP350" t="s">
        <v>915</v>
      </c>
      <c r="AQ350" t="str">
        <f t="shared" si="223"/>
        <v>gone</v>
      </c>
      <c r="AV350" t="s">
        <v>915</v>
      </c>
      <c r="AW350" t="s">
        <v>978</v>
      </c>
      <c r="AX350" t="s">
        <v>877</v>
      </c>
      <c r="AZ350" t="str">
        <f t="shared" si="224"/>
        <v>gone</v>
      </c>
      <c r="BA350">
        <f t="shared" ref="BA350:BA364" si="249">BA349+1</f>
        <v>346</v>
      </c>
      <c r="BB350" t="str">
        <f t="shared" si="247"/>
        <v>hexatétratrihectocontagone</v>
      </c>
      <c r="BC350" t="s">
        <v>1097</v>
      </c>
      <c r="BE350">
        <f t="shared" si="244"/>
        <v>0</v>
      </c>
      <c r="BF350" t="str">
        <f t="shared" si="234"/>
        <v/>
      </c>
      <c r="BG350" t="str">
        <f t="shared" si="235"/>
        <v/>
      </c>
      <c r="BH350" t="str">
        <f t="shared" si="221"/>
        <v>hexatétratrihectocontagone</v>
      </c>
      <c r="BI350" s="53" t="str">
        <f t="shared" si="226"/>
        <v xml:space="preserve">hexatétratrihectocontagone ou </v>
      </c>
      <c r="BJ350" s="150">
        <f t="shared" si="245"/>
        <v>0</v>
      </c>
      <c r="BK350" s="146">
        <f t="shared" si="246"/>
        <v>346</v>
      </c>
      <c r="BL350" s="147" t="str">
        <f t="shared" si="236"/>
        <v/>
      </c>
      <c r="BM350" t="str">
        <f t="shared" si="237"/>
        <v/>
      </c>
      <c r="BN350" s="25" t="str">
        <f t="shared" si="238"/>
        <v/>
      </c>
      <c r="BO350" t="str">
        <f t="shared" si="239"/>
        <v>hexatétratrihectocontagone</v>
      </c>
      <c r="BP350">
        <f t="shared" si="240"/>
        <v>1.0404624277456647</v>
      </c>
      <c r="BQ350" t="s">
        <v>989</v>
      </c>
      <c r="BR350" t="str">
        <f t="shared" si="241"/>
        <v>Polygone non régulier</v>
      </c>
      <c r="CF350" s="179" t="s">
        <v>982</v>
      </c>
      <c r="CG350" t="s">
        <v>982</v>
      </c>
      <c r="CH350" s="25" t="s">
        <v>982</v>
      </c>
      <c r="CI350" s="25"/>
      <c r="CJ350" s="147" t="s">
        <v>982</v>
      </c>
      <c r="CK350" t="s">
        <v>982</v>
      </c>
      <c r="DH350" s="157" t="s">
        <v>982</v>
      </c>
    </row>
    <row r="351" spans="25:112" ht="15.75" x14ac:dyDescent="0.25">
      <c r="Y351" s="15" t="s">
        <v>114</v>
      </c>
      <c r="Z351" t="str">
        <f t="shared" si="227"/>
        <v>×</v>
      </c>
      <c r="AA351">
        <f t="shared" si="222"/>
        <v>347</v>
      </c>
      <c r="AB351">
        <v>360</v>
      </c>
      <c r="AC351">
        <f t="shared" si="228"/>
        <v>1.0374639769452449</v>
      </c>
      <c r="AD351">
        <f t="shared" si="242"/>
        <v>1</v>
      </c>
      <c r="AE351">
        <f t="shared" si="229"/>
        <v>3.7463976945244948E-2</v>
      </c>
      <c r="AF351" t="str">
        <f t="shared" si="243"/>
        <v>0,0374639</v>
      </c>
      <c r="AG351">
        <f t="shared" si="230"/>
        <v>1.0374639000000001</v>
      </c>
      <c r="AH351">
        <f t="shared" si="231"/>
        <v>1</v>
      </c>
      <c r="AI351">
        <f t="shared" si="232"/>
        <v>347</v>
      </c>
      <c r="AJ351" t="s">
        <v>866</v>
      </c>
      <c r="AK351" t="s">
        <v>879</v>
      </c>
      <c r="AL351" t="s">
        <v>872</v>
      </c>
      <c r="AM351" t="s">
        <v>869</v>
      </c>
      <c r="AN351" t="str">
        <f t="shared" si="219"/>
        <v>hecto</v>
      </c>
      <c r="AP351" t="s">
        <v>915</v>
      </c>
      <c r="AQ351" t="str">
        <f t="shared" si="223"/>
        <v>gone</v>
      </c>
      <c r="AV351" t="s">
        <v>915</v>
      </c>
      <c r="AW351" t="s">
        <v>978</v>
      </c>
      <c r="AX351" t="s">
        <v>879</v>
      </c>
      <c r="AZ351" t="str">
        <f t="shared" si="224"/>
        <v>gone</v>
      </c>
      <c r="BA351">
        <f t="shared" si="249"/>
        <v>347</v>
      </c>
      <c r="BB351" t="str">
        <f t="shared" si="247"/>
        <v>heptatétratrihectocontagone</v>
      </c>
      <c r="BC351" t="s">
        <v>1097</v>
      </c>
      <c r="BE351">
        <f t="shared" si="244"/>
        <v>0</v>
      </c>
      <c r="BF351" t="str">
        <f t="shared" si="234"/>
        <v/>
      </c>
      <c r="BG351" t="str">
        <f t="shared" si="235"/>
        <v/>
      </c>
      <c r="BH351" t="str">
        <f t="shared" si="221"/>
        <v>heptatétratrihectocontagone</v>
      </c>
      <c r="BI351" s="53" t="str">
        <f t="shared" si="226"/>
        <v xml:space="preserve">heptatétratrihectocontagone ou </v>
      </c>
      <c r="BJ351" s="150">
        <f t="shared" si="245"/>
        <v>0</v>
      </c>
      <c r="BK351" s="146">
        <f t="shared" si="246"/>
        <v>347</v>
      </c>
      <c r="BL351" s="147" t="str">
        <f t="shared" si="236"/>
        <v/>
      </c>
      <c r="BM351" t="str">
        <f t="shared" si="237"/>
        <v/>
      </c>
      <c r="BN351" s="25" t="str">
        <f t="shared" si="238"/>
        <v/>
      </c>
      <c r="BO351" t="str">
        <f t="shared" si="239"/>
        <v>heptatétratrihectocontagone</v>
      </c>
      <c r="BP351">
        <f t="shared" si="240"/>
        <v>1.0374639769452449</v>
      </c>
      <c r="BQ351" t="s">
        <v>989</v>
      </c>
      <c r="BR351" t="str">
        <f t="shared" si="241"/>
        <v>Polygone non régulier</v>
      </c>
      <c r="CF351" s="179" t="s">
        <v>982</v>
      </c>
      <c r="CG351" t="s">
        <v>982</v>
      </c>
      <c r="CH351" s="25" t="s">
        <v>982</v>
      </c>
      <c r="CI351" s="25"/>
      <c r="CJ351" s="147" t="s">
        <v>982</v>
      </c>
      <c r="CK351" t="s">
        <v>982</v>
      </c>
      <c r="DH351" s="157" t="s">
        <v>982</v>
      </c>
    </row>
    <row r="352" spans="25:112" ht="15.75" x14ac:dyDescent="0.25">
      <c r="Y352" s="15" t="s">
        <v>114</v>
      </c>
      <c r="Z352" t="str">
        <f t="shared" si="227"/>
        <v>×</v>
      </c>
      <c r="AA352">
        <f t="shared" si="222"/>
        <v>348</v>
      </c>
      <c r="AB352">
        <v>360</v>
      </c>
      <c r="AC352">
        <f t="shared" si="228"/>
        <v>1.0344827586206897</v>
      </c>
      <c r="AD352">
        <f t="shared" si="242"/>
        <v>1</v>
      </c>
      <c r="AE352">
        <f t="shared" si="229"/>
        <v>3.4482758620689724E-2</v>
      </c>
      <c r="AF352" t="str">
        <f t="shared" si="243"/>
        <v>0,0344827</v>
      </c>
      <c r="AG352">
        <f t="shared" si="230"/>
        <v>1.0344827000000001</v>
      </c>
      <c r="AH352">
        <f t="shared" si="231"/>
        <v>1</v>
      </c>
      <c r="AI352">
        <f t="shared" si="232"/>
        <v>348</v>
      </c>
      <c r="AJ352" t="s">
        <v>866</v>
      </c>
      <c r="AK352" t="s">
        <v>898</v>
      </c>
      <c r="AL352" t="s">
        <v>872</v>
      </c>
      <c r="AM352" t="s">
        <v>869</v>
      </c>
      <c r="AN352" t="str">
        <f t="shared" si="219"/>
        <v>hecto</v>
      </c>
      <c r="AP352" t="s">
        <v>915</v>
      </c>
      <c r="AQ352" t="str">
        <f t="shared" si="223"/>
        <v>gone</v>
      </c>
      <c r="AV352" t="s">
        <v>915</v>
      </c>
      <c r="AW352" t="s">
        <v>978</v>
      </c>
      <c r="AX352" t="s">
        <v>898</v>
      </c>
      <c r="AZ352" t="str">
        <f t="shared" si="224"/>
        <v>gone</v>
      </c>
      <c r="BA352">
        <f t="shared" si="249"/>
        <v>348</v>
      </c>
      <c r="BB352" t="str">
        <f t="shared" si="247"/>
        <v>octatétratrihectocontagone</v>
      </c>
      <c r="BC352" t="s">
        <v>1097</v>
      </c>
      <c r="BE352">
        <f t="shared" si="244"/>
        <v>0</v>
      </c>
      <c r="BF352" t="str">
        <f t="shared" si="234"/>
        <v/>
      </c>
      <c r="BG352" t="str">
        <f t="shared" si="235"/>
        <v/>
      </c>
      <c r="BH352" t="str">
        <f t="shared" si="221"/>
        <v>octatétratrihectocontagone</v>
      </c>
      <c r="BI352" s="53" t="str">
        <f t="shared" si="226"/>
        <v xml:space="preserve">octatétratrihectocontagone ou </v>
      </c>
      <c r="BJ352" s="150">
        <f t="shared" si="245"/>
        <v>0</v>
      </c>
      <c r="BK352" s="146">
        <f t="shared" si="246"/>
        <v>348</v>
      </c>
      <c r="BL352" s="147" t="str">
        <f t="shared" si="236"/>
        <v/>
      </c>
      <c r="BM352" t="str">
        <f t="shared" si="237"/>
        <v/>
      </c>
      <c r="BN352" s="25" t="str">
        <f t="shared" si="238"/>
        <v/>
      </c>
      <c r="BO352" t="str">
        <f t="shared" si="239"/>
        <v>octatétratrihectocontagone</v>
      </c>
      <c r="BP352">
        <f t="shared" si="240"/>
        <v>1.0344827586206897</v>
      </c>
      <c r="BQ352" t="s">
        <v>989</v>
      </c>
      <c r="BR352" t="str">
        <f t="shared" si="241"/>
        <v>Polygone non régulier</v>
      </c>
      <c r="CF352" s="179" t="s">
        <v>982</v>
      </c>
      <c r="CG352" t="s">
        <v>982</v>
      </c>
      <c r="CH352" s="25" t="s">
        <v>982</v>
      </c>
      <c r="CI352" s="25"/>
      <c r="CJ352" s="147" t="s">
        <v>982</v>
      </c>
      <c r="CK352" t="s">
        <v>982</v>
      </c>
      <c r="DH352" s="157" t="s">
        <v>982</v>
      </c>
    </row>
    <row r="353" spans="25:112" ht="15.75" x14ac:dyDescent="0.25">
      <c r="Y353" s="15" t="s">
        <v>114</v>
      </c>
      <c r="Z353" t="str">
        <f t="shared" si="227"/>
        <v>×</v>
      </c>
      <c r="AA353">
        <f t="shared" si="222"/>
        <v>349</v>
      </c>
      <c r="AB353">
        <v>360</v>
      </c>
      <c r="AC353">
        <f t="shared" si="228"/>
        <v>1.0315186246418337</v>
      </c>
      <c r="AD353">
        <f t="shared" si="242"/>
        <v>1</v>
      </c>
      <c r="AE353">
        <f t="shared" si="229"/>
        <v>3.1518624641833748E-2</v>
      </c>
      <c r="AF353" t="str">
        <f t="shared" si="243"/>
        <v>0,0315186</v>
      </c>
      <c r="AG353">
        <f t="shared" si="230"/>
        <v>1.0315186000000001</v>
      </c>
      <c r="AH353">
        <f t="shared" si="231"/>
        <v>1</v>
      </c>
      <c r="AI353">
        <f t="shared" si="232"/>
        <v>349</v>
      </c>
      <c r="AJ353" t="s">
        <v>866</v>
      </c>
      <c r="AK353" t="s">
        <v>883</v>
      </c>
      <c r="AL353" t="s">
        <v>875</v>
      </c>
      <c r="AM353" t="s">
        <v>869</v>
      </c>
      <c r="AN353" t="str">
        <f t="shared" si="219"/>
        <v>hecto</v>
      </c>
      <c r="AP353" t="s">
        <v>915</v>
      </c>
      <c r="AQ353" t="str">
        <f t="shared" si="223"/>
        <v>gone</v>
      </c>
      <c r="AV353" t="s">
        <v>915</v>
      </c>
      <c r="AW353" t="s">
        <v>978</v>
      </c>
      <c r="AX353" t="s">
        <v>883</v>
      </c>
      <c r="AZ353" t="str">
        <f t="shared" si="224"/>
        <v>gone</v>
      </c>
      <c r="BA353">
        <f t="shared" si="249"/>
        <v>349</v>
      </c>
      <c r="BB353" t="str">
        <f t="shared" si="247"/>
        <v>ennéapentatrihectocontagone</v>
      </c>
      <c r="BC353" t="s">
        <v>1097</v>
      </c>
      <c r="BE353">
        <f t="shared" si="244"/>
        <v>0</v>
      </c>
      <c r="BF353" t="str">
        <f t="shared" si="234"/>
        <v/>
      </c>
      <c r="BG353" t="str">
        <f t="shared" si="235"/>
        <v/>
      </c>
      <c r="BH353" t="str">
        <f t="shared" si="221"/>
        <v>ennéapentatrihectocontagone</v>
      </c>
      <c r="BI353" s="53" t="str">
        <f t="shared" si="226"/>
        <v xml:space="preserve">ennéapentatrihectocontagone ou </v>
      </c>
      <c r="BJ353" s="150">
        <f t="shared" si="245"/>
        <v>0</v>
      </c>
      <c r="BK353" s="146">
        <f t="shared" si="246"/>
        <v>349</v>
      </c>
      <c r="BL353" s="147" t="str">
        <f t="shared" si="236"/>
        <v/>
      </c>
      <c r="BM353" t="str">
        <f t="shared" si="237"/>
        <v/>
      </c>
      <c r="BN353" s="25" t="str">
        <f t="shared" si="238"/>
        <v/>
      </c>
      <c r="BO353" t="str">
        <f t="shared" si="239"/>
        <v>ennéapentatrihectocontagone</v>
      </c>
      <c r="BP353">
        <f t="shared" si="240"/>
        <v>1.0315186246418337</v>
      </c>
      <c r="BQ353" t="s">
        <v>989</v>
      </c>
      <c r="BR353" t="str">
        <f t="shared" si="241"/>
        <v>Polygone non régulier</v>
      </c>
      <c r="CF353" s="179" t="s">
        <v>982</v>
      </c>
      <c r="CG353" t="s">
        <v>982</v>
      </c>
      <c r="CH353" s="25" t="s">
        <v>982</v>
      </c>
      <c r="CI353" s="25"/>
      <c r="CJ353" s="147" t="s">
        <v>982</v>
      </c>
      <c r="CK353" t="s">
        <v>982</v>
      </c>
      <c r="DH353" s="157" t="s">
        <v>982</v>
      </c>
    </row>
    <row r="354" spans="25:112" ht="15.75" x14ac:dyDescent="0.25">
      <c r="Y354" s="15" t="s">
        <v>114</v>
      </c>
      <c r="Z354" t="str">
        <f t="shared" si="227"/>
        <v>×</v>
      </c>
      <c r="AA354">
        <f t="shared" ref="AA354:AA364" si="250">AA353+1</f>
        <v>350</v>
      </c>
      <c r="AB354">
        <v>360</v>
      </c>
      <c r="AC354">
        <f t="shared" si="228"/>
        <v>1.0285714285714285</v>
      </c>
      <c r="AD354">
        <f t="shared" si="242"/>
        <v>1</v>
      </c>
      <c r="AE354">
        <f t="shared" si="229"/>
        <v>2.857142857142847E-2</v>
      </c>
      <c r="AF354" t="str">
        <f t="shared" si="243"/>
        <v>0,0285714</v>
      </c>
      <c r="AG354">
        <f t="shared" si="230"/>
        <v>1.0285713999999999</v>
      </c>
      <c r="AH354">
        <f t="shared" si="231"/>
        <v>1</v>
      </c>
      <c r="AI354">
        <f t="shared" si="232"/>
        <v>350</v>
      </c>
      <c r="AJ354" t="s">
        <v>866</v>
      </c>
      <c r="AL354" t="s">
        <v>875</v>
      </c>
      <c r="AM354" t="s">
        <v>869</v>
      </c>
      <c r="AN354" t="str">
        <f t="shared" si="219"/>
        <v>hecto</v>
      </c>
      <c r="AP354" t="s">
        <v>915</v>
      </c>
      <c r="AQ354" t="str">
        <f t="shared" si="223"/>
        <v>gone</v>
      </c>
      <c r="AV354" t="s">
        <v>915</v>
      </c>
      <c r="AW354" t="s">
        <v>978</v>
      </c>
      <c r="AZ354" t="str">
        <f t="shared" si="224"/>
        <v>gone</v>
      </c>
      <c r="BA354">
        <f t="shared" si="249"/>
        <v>350</v>
      </c>
      <c r="BB354" t="str">
        <f t="shared" si="247"/>
        <v>pentatrihectocontagone</v>
      </c>
      <c r="BC354" t="s">
        <v>1097</v>
      </c>
      <c r="BE354">
        <f t="shared" si="244"/>
        <v>0</v>
      </c>
      <c r="BF354" t="str">
        <f t="shared" si="234"/>
        <v/>
      </c>
      <c r="BG354" t="str">
        <f t="shared" si="235"/>
        <v/>
      </c>
      <c r="BH354" t="str">
        <f t="shared" si="221"/>
        <v>pentatrihectocontagone</v>
      </c>
      <c r="BI354" s="53" t="str">
        <f t="shared" si="226"/>
        <v xml:space="preserve">pentatrihectocontagone ou </v>
      </c>
      <c r="BJ354" s="150">
        <f t="shared" si="245"/>
        <v>0</v>
      </c>
      <c r="BK354" s="146">
        <f t="shared" si="246"/>
        <v>350</v>
      </c>
      <c r="BL354" s="147" t="str">
        <f t="shared" si="236"/>
        <v/>
      </c>
      <c r="BM354" t="str">
        <f t="shared" si="237"/>
        <v/>
      </c>
      <c r="BN354" s="25" t="str">
        <f t="shared" si="238"/>
        <v/>
      </c>
      <c r="BO354" t="str">
        <f t="shared" si="239"/>
        <v>pentatrihectocontagone</v>
      </c>
      <c r="BP354">
        <f t="shared" si="240"/>
        <v>1.0285714285714285</v>
      </c>
      <c r="BQ354" t="s">
        <v>989</v>
      </c>
      <c r="BR354" t="str">
        <f t="shared" si="241"/>
        <v>Polygone non régulier</v>
      </c>
      <c r="CF354" s="179" t="s">
        <v>982</v>
      </c>
      <c r="CG354" t="s">
        <v>982</v>
      </c>
      <c r="CH354" s="25" t="s">
        <v>982</v>
      </c>
      <c r="CI354" s="25"/>
      <c r="CJ354" s="147" t="s">
        <v>982</v>
      </c>
      <c r="CK354" t="s">
        <v>982</v>
      </c>
      <c r="DH354" s="157" t="s">
        <v>982</v>
      </c>
    </row>
    <row r="355" spans="25:112" ht="15.75" x14ac:dyDescent="0.25">
      <c r="Y355" s="15" t="s">
        <v>114</v>
      </c>
      <c r="Z355" t="str">
        <f t="shared" si="227"/>
        <v>×</v>
      </c>
      <c r="AA355">
        <f t="shared" si="250"/>
        <v>351</v>
      </c>
      <c r="AB355">
        <v>360</v>
      </c>
      <c r="AC355">
        <f t="shared" si="228"/>
        <v>1.0256410256410255</v>
      </c>
      <c r="AD355">
        <f t="shared" si="242"/>
        <v>1</v>
      </c>
      <c r="AE355">
        <f t="shared" si="229"/>
        <v>2.564102564102555E-2</v>
      </c>
      <c r="AF355" t="str">
        <f t="shared" si="243"/>
        <v>0,0256410</v>
      </c>
      <c r="AG355">
        <f t="shared" si="230"/>
        <v>1.025641</v>
      </c>
      <c r="AH355">
        <f t="shared" si="231"/>
        <v>1</v>
      </c>
      <c r="AI355">
        <f t="shared" si="232"/>
        <v>351</v>
      </c>
      <c r="AJ355" t="s">
        <v>866</v>
      </c>
      <c r="AK355" t="s">
        <v>888</v>
      </c>
      <c r="AL355" t="s">
        <v>875</v>
      </c>
      <c r="AM355" t="s">
        <v>869</v>
      </c>
      <c r="AN355" t="str">
        <f t="shared" si="219"/>
        <v>hecto</v>
      </c>
      <c r="AP355" t="s">
        <v>915</v>
      </c>
      <c r="AQ355" t="str">
        <f t="shared" si="223"/>
        <v>gone</v>
      </c>
      <c r="AV355" t="s">
        <v>915</v>
      </c>
      <c r="AW355" t="s">
        <v>978</v>
      </c>
      <c r="AX355" t="s">
        <v>888</v>
      </c>
      <c r="AZ355" t="str">
        <f t="shared" si="224"/>
        <v>gone</v>
      </c>
      <c r="BA355">
        <f t="shared" si="249"/>
        <v>351</v>
      </c>
      <c r="BB355" t="str">
        <f t="shared" si="247"/>
        <v>henpentatrihectocontagone</v>
      </c>
      <c r="BC355" t="s">
        <v>1097</v>
      </c>
      <c r="BE355">
        <f t="shared" si="244"/>
        <v>0</v>
      </c>
      <c r="BF355" t="str">
        <f t="shared" si="234"/>
        <v/>
      </c>
      <c r="BG355" t="str">
        <f t="shared" si="235"/>
        <v/>
      </c>
      <c r="BH355" t="str">
        <f t="shared" si="221"/>
        <v>henpentatrihectocontagone</v>
      </c>
      <c r="BI355" s="53" t="str">
        <f t="shared" si="226"/>
        <v xml:space="preserve">henpentatrihectocontagone ou </v>
      </c>
      <c r="BJ355" s="150">
        <f t="shared" si="245"/>
        <v>0</v>
      </c>
      <c r="BK355" s="146">
        <f t="shared" si="246"/>
        <v>351</v>
      </c>
      <c r="BL355" s="147" t="str">
        <f t="shared" si="236"/>
        <v/>
      </c>
      <c r="BM355" t="str">
        <f t="shared" si="237"/>
        <v/>
      </c>
      <c r="BN355" s="25" t="str">
        <f t="shared" si="238"/>
        <v/>
      </c>
      <c r="BO355" t="str">
        <f t="shared" si="239"/>
        <v>henpentatrihectocontagone</v>
      </c>
      <c r="BP355">
        <f t="shared" si="240"/>
        <v>1.0256410256410255</v>
      </c>
      <c r="BQ355" t="s">
        <v>989</v>
      </c>
      <c r="BR355" t="str">
        <f t="shared" si="241"/>
        <v>Polygone non régulier</v>
      </c>
      <c r="CF355" s="179" t="s">
        <v>982</v>
      </c>
      <c r="CG355" t="s">
        <v>982</v>
      </c>
      <c r="CH355" s="25" t="s">
        <v>982</v>
      </c>
      <c r="CI355" s="25"/>
      <c r="CJ355" s="147" t="s">
        <v>982</v>
      </c>
      <c r="CK355" t="s">
        <v>982</v>
      </c>
      <c r="DH355" s="157" t="s">
        <v>982</v>
      </c>
    </row>
    <row r="356" spans="25:112" ht="15.75" x14ac:dyDescent="0.25">
      <c r="Y356" s="15" t="s">
        <v>114</v>
      </c>
      <c r="Z356" t="str">
        <f t="shared" si="227"/>
        <v>×</v>
      </c>
      <c r="AA356">
        <f t="shared" si="250"/>
        <v>352</v>
      </c>
      <c r="AB356">
        <v>360</v>
      </c>
      <c r="AC356">
        <f t="shared" si="228"/>
        <v>1.0227272727272727</v>
      </c>
      <c r="AD356">
        <f t="shared" si="242"/>
        <v>1</v>
      </c>
      <c r="AE356">
        <f t="shared" si="229"/>
        <v>2.2727272727272707E-2</v>
      </c>
      <c r="AF356" t="str">
        <f t="shared" si="243"/>
        <v>0,0227272</v>
      </c>
      <c r="AG356">
        <f t="shared" si="230"/>
        <v>1.0227272000000001</v>
      </c>
      <c r="AH356">
        <f t="shared" si="231"/>
        <v>1</v>
      </c>
      <c r="AI356">
        <f t="shared" si="232"/>
        <v>352</v>
      </c>
      <c r="AJ356" t="s">
        <v>866</v>
      </c>
      <c r="AK356" t="s">
        <v>890</v>
      </c>
      <c r="AL356" t="s">
        <v>875</v>
      </c>
      <c r="AM356" t="s">
        <v>869</v>
      </c>
      <c r="AN356" t="str">
        <f t="shared" si="219"/>
        <v>hecto</v>
      </c>
      <c r="AP356" t="s">
        <v>915</v>
      </c>
      <c r="AQ356" t="str">
        <f t="shared" si="223"/>
        <v>gone</v>
      </c>
      <c r="AV356" t="s">
        <v>915</v>
      </c>
      <c r="AW356" t="s">
        <v>978</v>
      </c>
      <c r="AX356" t="s">
        <v>890</v>
      </c>
      <c r="AZ356" t="str">
        <f t="shared" si="224"/>
        <v>gone</v>
      </c>
      <c r="BA356">
        <f t="shared" si="249"/>
        <v>352</v>
      </c>
      <c r="BB356" t="str">
        <f t="shared" si="247"/>
        <v>dopentatrihectocontagone</v>
      </c>
      <c r="BC356" t="s">
        <v>1097</v>
      </c>
      <c r="BE356">
        <f t="shared" si="244"/>
        <v>0</v>
      </c>
      <c r="BF356" t="str">
        <f t="shared" si="234"/>
        <v/>
      </c>
      <c r="BG356" t="str">
        <f t="shared" si="235"/>
        <v/>
      </c>
      <c r="BH356" t="str">
        <f t="shared" si="221"/>
        <v>dopentatrihectocontagone</v>
      </c>
      <c r="BI356" s="53" t="str">
        <f t="shared" si="226"/>
        <v xml:space="preserve">dopentatrihectocontagone ou </v>
      </c>
      <c r="BJ356" s="150">
        <f t="shared" si="245"/>
        <v>0</v>
      </c>
      <c r="BK356" s="146">
        <f t="shared" si="246"/>
        <v>352</v>
      </c>
      <c r="BL356" s="147" t="str">
        <f t="shared" si="236"/>
        <v/>
      </c>
      <c r="BM356" t="str">
        <f t="shared" si="237"/>
        <v/>
      </c>
      <c r="BN356" s="25" t="str">
        <f t="shared" si="238"/>
        <v/>
      </c>
      <c r="BO356" t="str">
        <f t="shared" si="239"/>
        <v>dopentatrihectocontagone</v>
      </c>
      <c r="BP356">
        <f t="shared" si="240"/>
        <v>1.0227272727272727</v>
      </c>
      <c r="BQ356" t="s">
        <v>989</v>
      </c>
      <c r="BR356" t="str">
        <f t="shared" si="241"/>
        <v>Polygone non régulier</v>
      </c>
      <c r="CF356" s="179" t="s">
        <v>982</v>
      </c>
      <c r="CG356" t="s">
        <v>982</v>
      </c>
      <c r="CH356" s="25" t="s">
        <v>982</v>
      </c>
      <c r="CI356" s="25"/>
      <c r="CJ356" s="147" t="s">
        <v>982</v>
      </c>
      <c r="CK356" t="s">
        <v>982</v>
      </c>
      <c r="DH356" s="157" t="s">
        <v>982</v>
      </c>
    </row>
    <row r="357" spans="25:112" ht="15.75" x14ac:dyDescent="0.25">
      <c r="Y357" s="15" t="s">
        <v>114</v>
      </c>
      <c r="Z357" t="str">
        <f t="shared" si="227"/>
        <v>×</v>
      </c>
      <c r="AA357">
        <f t="shared" si="250"/>
        <v>353</v>
      </c>
      <c r="AB357">
        <v>360</v>
      </c>
      <c r="AC357">
        <f t="shared" si="228"/>
        <v>1.0198300283286119</v>
      </c>
      <c r="AD357">
        <f t="shared" si="242"/>
        <v>1</v>
      </c>
      <c r="AE357">
        <f t="shared" si="229"/>
        <v>1.9830028328611915E-2</v>
      </c>
      <c r="AF357" t="str">
        <f t="shared" si="243"/>
        <v>0,0198300</v>
      </c>
      <c r="AG357">
        <f t="shared" si="230"/>
        <v>1.01983</v>
      </c>
      <c r="AH357">
        <f t="shared" si="231"/>
        <v>1</v>
      </c>
      <c r="AI357">
        <f t="shared" si="232"/>
        <v>353</v>
      </c>
      <c r="AJ357" t="s">
        <v>866</v>
      </c>
      <c r="AK357" t="s">
        <v>869</v>
      </c>
      <c r="AL357" t="s">
        <v>875</v>
      </c>
      <c r="AM357" t="s">
        <v>869</v>
      </c>
      <c r="AN357" t="str">
        <f t="shared" si="219"/>
        <v>hecto</v>
      </c>
      <c r="AP357" t="s">
        <v>915</v>
      </c>
      <c r="AQ357" t="str">
        <f t="shared" si="223"/>
        <v>gone</v>
      </c>
      <c r="AV357" t="s">
        <v>915</v>
      </c>
      <c r="AW357" t="s">
        <v>978</v>
      </c>
      <c r="AX357" t="s">
        <v>869</v>
      </c>
      <c r="AZ357" t="str">
        <f t="shared" si="224"/>
        <v>gone</v>
      </c>
      <c r="BA357">
        <f t="shared" si="249"/>
        <v>353</v>
      </c>
      <c r="BB357" t="str">
        <f t="shared" si="247"/>
        <v>tripentatrihectocontagone</v>
      </c>
      <c r="BC357" t="s">
        <v>1097</v>
      </c>
      <c r="BE357">
        <f t="shared" si="244"/>
        <v>0</v>
      </c>
      <c r="BF357" t="str">
        <f t="shared" si="234"/>
        <v/>
      </c>
      <c r="BG357" t="str">
        <f t="shared" si="235"/>
        <v/>
      </c>
      <c r="BH357" t="str">
        <f t="shared" si="221"/>
        <v>tripentatrihectocontagone</v>
      </c>
      <c r="BI357" s="53" t="str">
        <f t="shared" si="226"/>
        <v xml:space="preserve">tripentatrihectocontagone ou </v>
      </c>
      <c r="BJ357" s="150">
        <f t="shared" si="245"/>
        <v>0</v>
      </c>
      <c r="BK357" s="146">
        <f t="shared" si="246"/>
        <v>353</v>
      </c>
      <c r="BL357" s="147" t="str">
        <f t="shared" si="236"/>
        <v/>
      </c>
      <c r="BM357" t="str">
        <f t="shared" si="237"/>
        <v/>
      </c>
      <c r="BN357" s="25" t="str">
        <f t="shared" si="238"/>
        <v/>
      </c>
      <c r="BO357" t="str">
        <f t="shared" si="239"/>
        <v>tripentatrihectocontagone</v>
      </c>
      <c r="BP357">
        <f t="shared" si="240"/>
        <v>1.0198300283286119</v>
      </c>
      <c r="BQ357" t="s">
        <v>989</v>
      </c>
      <c r="BR357" t="str">
        <f t="shared" si="241"/>
        <v>Polygone non régulier</v>
      </c>
      <c r="CF357" s="179" t="s">
        <v>982</v>
      </c>
      <c r="CG357" t="s">
        <v>982</v>
      </c>
      <c r="CH357" s="25" t="s">
        <v>982</v>
      </c>
      <c r="CI357" s="25"/>
      <c r="CJ357" s="147" t="s">
        <v>982</v>
      </c>
      <c r="CK357" t="s">
        <v>982</v>
      </c>
      <c r="DH357" s="157" t="s">
        <v>982</v>
      </c>
    </row>
    <row r="358" spans="25:112" ht="15.75" x14ac:dyDescent="0.25">
      <c r="Y358" s="15" t="s">
        <v>114</v>
      </c>
      <c r="Z358" t="str">
        <f t="shared" si="227"/>
        <v>×</v>
      </c>
      <c r="AA358">
        <f t="shared" si="250"/>
        <v>354</v>
      </c>
      <c r="AB358">
        <v>360</v>
      </c>
      <c r="AC358">
        <f t="shared" si="228"/>
        <v>1.0169491525423728</v>
      </c>
      <c r="AD358">
        <f t="shared" si="242"/>
        <v>1</v>
      </c>
      <c r="AE358">
        <f t="shared" si="229"/>
        <v>1.6949152542372836E-2</v>
      </c>
      <c r="AF358" t="str">
        <f t="shared" si="243"/>
        <v>0,0169491</v>
      </c>
      <c r="AG358">
        <f t="shared" si="230"/>
        <v>1.0169490999999999</v>
      </c>
      <c r="AH358">
        <f t="shared" si="231"/>
        <v>1</v>
      </c>
      <c r="AI358">
        <f t="shared" si="232"/>
        <v>354</v>
      </c>
      <c r="AJ358" t="s">
        <v>866</v>
      </c>
      <c r="AK358" t="s">
        <v>872</v>
      </c>
      <c r="AL358" t="s">
        <v>875</v>
      </c>
      <c r="AM358" t="s">
        <v>869</v>
      </c>
      <c r="AN358" t="str">
        <f t="shared" si="219"/>
        <v>hecto</v>
      </c>
      <c r="AP358" t="s">
        <v>915</v>
      </c>
      <c r="AQ358" t="str">
        <f t="shared" si="223"/>
        <v>gone</v>
      </c>
      <c r="AV358" t="s">
        <v>915</v>
      </c>
      <c r="AW358" t="s">
        <v>978</v>
      </c>
      <c r="AX358" t="s">
        <v>872</v>
      </c>
      <c r="AZ358" t="str">
        <f t="shared" si="224"/>
        <v>gone</v>
      </c>
      <c r="BA358">
        <f t="shared" si="249"/>
        <v>354</v>
      </c>
      <c r="BB358" t="str">
        <f t="shared" si="247"/>
        <v>tétrapentatrihectocontagone</v>
      </c>
      <c r="BC358" t="s">
        <v>1097</v>
      </c>
      <c r="BE358">
        <f t="shared" si="244"/>
        <v>0</v>
      </c>
      <c r="BF358" t="str">
        <f t="shared" si="234"/>
        <v/>
      </c>
      <c r="BG358" t="str">
        <f t="shared" si="235"/>
        <v/>
      </c>
      <c r="BH358" t="str">
        <f t="shared" si="221"/>
        <v>tétrapentatrihectocontagone</v>
      </c>
      <c r="BI358" s="53" t="str">
        <f t="shared" si="226"/>
        <v xml:space="preserve">tétrapentatrihectocontagone ou </v>
      </c>
      <c r="BJ358" s="150">
        <f t="shared" si="245"/>
        <v>0</v>
      </c>
      <c r="BK358" s="146">
        <f t="shared" si="246"/>
        <v>354</v>
      </c>
      <c r="BL358" s="147" t="str">
        <f t="shared" si="236"/>
        <v/>
      </c>
      <c r="BM358" t="str">
        <f t="shared" si="237"/>
        <v/>
      </c>
      <c r="BN358" s="25" t="str">
        <f t="shared" si="238"/>
        <v/>
      </c>
      <c r="BO358" t="str">
        <f t="shared" si="239"/>
        <v>tétrapentatrihectocontagone</v>
      </c>
      <c r="BP358">
        <f t="shared" si="240"/>
        <v>1.0169491525423728</v>
      </c>
      <c r="BQ358" t="s">
        <v>989</v>
      </c>
      <c r="BR358" t="str">
        <f t="shared" si="241"/>
        <v>Polygone non régulier</v>
      </c>
      <c r="CF358" s="179" t="s">
        <v>982</v>
      </c>
      <c r="CG358" t="s">
        <v>982</v>
      </c>
      <c r="CH358" s="25" t="s">
        <v>982</v>
      </c>
      <c r="CI358" s="25"/>
      <c r="CJ358" s="147" t="s">
        <v>982</v>
      </c>
      <c r="CK358" t="s">
        <v>982</v>
      </c>
      <c r="DH358" s="157" t="s">
        <v>982</v>
      </c>
    </row>
    <row r="359" spans="25:112" ht="15.75" x14ac:dyDescent="0.25">
      <c r="Y359" s="15" t="s">
        <v>114</v>
      </c>
      <c r="Z359" t="str">
        <f t="shared" si="227"/>
        <v>×</v>
      </c>
      <c r="AA359">
        <f t="shared" si="250"/>
        <v>355</v>
      </c>
      <c r="AB359">
        <v>360</v>
      </c>
      <c r="AC359">
        <f t="shared" si="228"/>
        <v>1.0140845070422535</v>
      </c>
      <c r="AD359">
        <f t="shared" si="242"/>
        <v>1</v>
      </c>
      <c r="AE359">
        <f t="shared" si="229"/>
        <v>1.4084507042253502E-2</v>
      </c>
      <c r="AF359" t="str">
        <f t="shared" si="243"/>
        <v>0,0140845</v>
      </c>
      <c r="AG359">
        <f t="shared" si="230"/>
        <v>1.0140845000000001</v>
      </c>
      <c r="AH359">
        <f t="shared" si="231"/>
        <v>1</v>
      </c>
      <c r="AI359">
        <f t="shared" si="232"/>
        <v>355</v>
      </c>
      <c r="AJ359" t="s">
        <v>866</v>
      </c>
      <c r="AK359" t="s">
        <v>875</v>
      </c>
      <c r="AL359" t="s">
        <v>875</v>
      </c>
      <c r="AM359" t="s">
        <v>869</v>
      </c>
      <c r="AN359" t="str">
        <f t="shared" si="219"/>
        <v>hecto</v>
      </c>
      <c r="AP359" t="s">
        <v>915</v>
      </c>
      <c r="AQ359" t="str">
        <f t="shared" si="223"/>
        <v>gone</v>
      </c>
      <c r="AV359" t="s">
        <v>915</v>
      </c>
      <c r="AW359" t="s">
        <v>978</v>
      </c>
      <c r="AX359" t="s">
        <v>875</v>
      </c>
      <c r="AZ359" t="str">
        <f t="shared" si="224"/>
        <v>gone</v>
      </c>
      <c r="BA359">
        <f t="shared" si="249"/>
        <v>355</v>
      </c>
      <c r="BB359" t="str">
        <f t="shared" si="247"/>
        <v>pentapentatrihectocontagone</v>
      </c>
      <c r="BC359" t="s">
        <v>1097</v>
      </c>
      <c r="BE359">
        <f t="shared" si="244"/>
        <v>0</v>
      </c>
      <c r="BF359" t="str">
        <f t="shared" si="234"/>
        <v/>
      </c>
      <c r="BG359" t="str">
        <f t="shared" si="235"/>
        <v/>
      </c>
      <c r="BH359" t="str">
        <f t="shared" si="221"/>
        <v>pentapentatrihectocontagone</v>
      </c>
      <c r="BI359" s="53" t="str">
        <f t="shared" si="226"/>
        <v xml:space="preserve">pentapentatrihectocontagone ou </v>
      </c>
      <c r="BJ359" s="150">
        <f t="shared" si="245"/>
        <v>0</v>
      </c>
      <c r="BK359" s="146">
        <f t="shared" si="246"/>
        <v>355</v>
      </c>
      <c r="BL359" s="147" t="str">
        <f t="shared" si="236"/>
        <v/>
      </c>
      <c r="BM359" t="str">
        <f t="shared" si="237"/>
        <v/>
      </c>
      <c r="BN359" s="25" t="str">
        <f t="shared" si="238"/>
        <v/>
      </c>
      <c r="BO359" t="str">
        <f t="shared" si="239"/>
        <v>pentapentatrihectocontagone</v>
      </c>
      <c r="BP359">
        <f t="shared" si="240"/>
        <v>1.0140845070422535</v>
      </c>
      <c r="BQ359" t="s">
        <v>989</v>
      </c>
      <c r="BR359" t="str">
        <f t="shared" si="241"/>
        <v>Polygone non régulier</v>
      </c>
      <c r="CF359" s="179" t="s">
        <v>982</v>
      </c>
      <c r="CG359" t="s">
        <v>982</v>
      </c>
      <c r="CH359" s="25" t="s">
        <v>982</v>
      </c>
      <c r="CI359" s="25"/>
      <c r="CJ359" s="147" t="s">
        <v>982</v>
      </c>
      <c r="CK359" t="s">
        <v>982</v>
      </c>
      <c r="DH359" s="157" t="s">
        <v>982</v>
      </c>
    </row>
    <row r="360" spans="25:112" ht="15.75" x14ac:dyDescent="0.25">
      <c r="Y360" s="15" t="s">
        <v>114</v>
      </c>
      <c r="Z360" t="str">
        <f t="shared" si="227"/>
        <v>×</v>
      </c>
      <c r="AA360">
        <f t="shared" si="250"/>
        <v>356</v>
      </c>
      <c r="AB360">
        <v>360</v>
      </c>
      <c r="AC360">
        <f t="shared" si="228"/>
        <v>1.0112359550561798</v>
      </c>
      <c r="AD360">
        <f t="shared" si="242"/>
        <v>1</v>
      </c>
      <c r="AE360">
        <f t="shared" si="229"/>
        <v>1.1235955056179803E-2</v>
      </c>
      <c r="AF360" t="str">
        <f t="shared" si="243"/>
        <v>0,0112359</v>
      </c>
      <c r="AG360">
        <f t="shared" si="230"/>
        <v>1.0112359</v>
      </c>
      <c r="AH360">
        <f t="shared" si="231"/>
        <v>1</v>
      </c>
      <c r="AI360">
        <f t="shared" si="232"/>
        <v>356</v>
      </c>
      <c r="AJ360" t="s">
        <v>866</v>
      </c>
      <c r="AK360" t="s">
        <v>877</v>
      </c>
      <c r="AL360" t="s">
        <v>875</v>
      </c>
      <c r="AM360" t="s">
        <v>869</v>
      </c>
      <c r="AN360" t="str">
        <f t="shared" si="219"/>
        <v>hecto</v>
      </c>
      <c r="AP360" t="s">
        <v>915</v>
      </c>
      <c r="AQ360" t="str">
        <f t="shared" si="223"/>
        <v>gone</v>
      </c>
      <c r="AV360" t="s">
        <v>915</v>
      </c>
      <c r="AW360" t="s">
        <v>978</v>
      </c>
      <c r="AX360" t="s">
        <v>877</v>
      </c>
      <c r="AZ360" t="str">
        <f t="shared" si="224"/>
        <v>gone</v>
      </c>
      <c r="BA360">
        <f t="shared" si="249"/>
        <v>356</v>
      </c>
      <c r="BB360" t="str">
        <f t="shared" si="247"/>
        <v>hexapentatrihectocontagone</v>
      </c>
      <c r="BC360" t="s">
        <v>1097</v>
      </c>
      <c r="BE360">
        <f t="shared" si="244"/>
        <v>0</v>
      </c>
      <c r="BF360" t="str">
        <f t="shared" si="234"/>
        <v/>
      </c>
      <c r="BG360" t="str">
        <f t="shared" si="235"/>
        <v/>
      </c>
      <c r="BH360" t="str">
        <f t="shared" si="221"/>
        <v>hexapentatrihectocontagone</v>
      </c>
      <c r="BI360" s="53" t="str">
        <f t="shared" si="226"/>
        <v xml:space="preserve">hexapentatrihectocontagone ou </v>
      </c>
      <c r="BJ360" s="150">
        <f t="shared" si="245"/>
        <v>0</v>
      </c>
      <c r="BK360" s="146">
        <f t="shared" si="246"/>
        <v>356</v>
      </c>
      <c r="BL360" s="147" t="str">
        <f t="shared" si="236"/>
        <v/>
      </c>
      <c r="BM360" t="str">
        <f t="shared" si="237"/>
        <v/>
      </c>
      <c r="BN360" s="25" t="str">
        <f t="shared" si="238"/>
        <v/>
      </c>
      <c r="BO360" t="str">
        <f t="shared" si="239"/>
        <v>hexapentatrihectocontagone</v>
      </c>
      <c r="BP360">
        <f t="shared" si="240"/>
        <v>1.0112359550561798</v>
      </c>
      <c r="BQ360" t="s">
        <v>989</v>
      </c>
      <c r="BR360" t="str">
        <f t="shared" si="241"/>
        <v>Polygone non régulier</v>
      </c>
      <c r="CF360" s="179" t="s">
        <v>982</v>
      </c>
      <c r="CG360" t="s">
        <v>982</v>
      </c>
      <c r="CH360" s="25" t="s">
        <v>982</v>
      </c>
      <c r="CI360" s="25"/>
      <c r="CJ360" s="147" t="s">
        <v>982</v>
      </c>
      <c r="CK360" t="s">
        <v>982</v>
      </c>
      <c r="DH360" s="157" t="s">
        <v>982</v>
      </c>
    </row>
    <row r="361" spans="25:112" ht="15.75" x14ac:dyDescent="0.25">
      <c r="Y361" s="15" t="s">
        <v>114</v>
      </c>
      <c r="Z361" t="str">
        <f t="shared" si="227"/>
        <v>×</v>
      </c>
      <c r="AA361">
        <f t="shared" si="250"/>
        <v>357</v>
      </c>
      <c r="AB361">
        <v>360</v>
      </c>
      <c r="AC361">
        <f t="shared" si="228"/>
        <v>1.0084033613445378</v>
      </c>
      <c r="AD361">
        <f t="shared" si="242"/>
        <v>1</v>
      </c>
      <c r="AE361">
        <f t="shared" si="229"/>
        <v>8.4033613445377853E-3</v>
      </c>
      <c r="AF361" t="str">
        <f t="shared" si="243"/>
        <v>0,0084033</v>
      </c>
      <c r="AG361">
        <f t="shared" si="230"/>
        <v>1.0084032999999999</v>
      </c>
      <c r="AH361">
        <f t="shared" si="231"/>
        <v>1</v>
      </c>
      <c r="AI361">
        <f t="shared" si="232"/>
        <v>357</v>
      </c>
      <c r="AJ361" t="s">
        <v>866</v>
      </c>
      <c r="AK361" t="s">
        <v>879</v>
      </c>
      <c r="AL361" t="s">
        <v>875</v>
      </c>
      <c r="AM361" t="s">
        <v>869</v>
      </c>
      <c r="AN361" t="str">
        <f t="shared" si="219"/>
        <v>hecto</v>
      </c>
      <c r="AP361" t="s">
        <v>915</v>
      </c>
      <c r="AQ361" t="str">
        <f t="shared" si="223"/>
        <v>gone</v>
      </c>
      <c r="AV361" t="s">
        <v>915</v>
      </c>
      <c r="AW361" t="s">
        <v>978</v>
      </c>
      <c r="AX361" t="s">
        <v>879</v>
      </c>
      <c r="AZ361" t="str">
        <f t="shared" si="224"/>
        <v>gone</v>
      </c>
      <c r="BA361">
        <f t="shared" si="249"/>
        <v>357</v>
      </c>
      <c r="BB361" t="str">
        <f t="shared" si="247"/>
        <v>heptapentatrihectocontagone</v>
      </c>
      <c r="BC361" t="s">
        <v>1097</v>
      </c>
      <c r="BE361">
        <f t="shared" si="244"/>
        <v>0</v>
      </c>
      <c r="BF361" t="str">
        <f t="shared" si="234"/>
        <v/>
      </c>
      <c r="BG361" t="str">
        <f t="shared" si="235"/>
        <v/>
      </c>
      <c r="BH361" t="str">
        <f t="shared" si="221"/>
        <v>heptapentatrihectocontagone</v>
      </c>
      <c r="BI361" s="53" t="str">
        <f t="shared" si="226"/>
        <v xml:space="preserve">heptapentatrihectocontagone ou </v>
      </c>
      <c r="BJ361" s="150">
        <f t="shared" si="245"/>
        <v>0</v>
      </c>
      <c r="BK361" s="146">
        <f t="shared" si="246"/>
        <v>357</v>
      </c>
      <c r="BL361" s="147" t="str">
        <f t="shared" si="236"/>
        <v/>
      </c>
      <c r="BM361" t="str">
        <f t="shared" si="237"/>
        <v/>
      </c>
      <c r="BN361" s="25" t="str">
        <f t="shared" si="238"/>
        <v/>
      </c>
      <c r="BO361" t="str">
        <f t="shared" si="239"/>
        <v>heptapentatrihectocontagone</v>
      </c>
      <c r="BP361">
        <f t="shared" si="240"/>
        <v>1.0084033613445378</v>
      </c>
      <c r="BQ361" t="s">
        <v>989</v>
      </c>
      <c r="BR361" t="str">
        <f t="shared" si="241"/>
        <v>Polygone non régulier</v>
      </c>
      <c r="CF361" s="179" t="s">
        <v>982</v>
      </c>
      <c r="CG361" t="s">
        <v>982</v>
      </c>
      <c r="CH361" s="25" t="s">
        <v>982</v>
      </c>
      <c r="CI361" s="25"/>
      <c r="CJ361" s="147" t="s">
        <v>982</v>
      </c>
      <c r="CK361" t="s">
        <v>982</v>
      </c>
      <c r="DH361" s="157" t="s">
        <v>982</v>
      </c>
    </row>
    <row r="362" spans="25:112" ht="15.75" x14ac:dyDescent="0.25">
      <c r="Y362" s="15" t="s">
        <v>114</v>
      </c>
      <c r="Z362" t="str">
        <f t="shared" si="227"/>
        <v>×</v>
      </c>
      <c r="AA362">
        <f t="shared" si="250"/>
        <v>358</v>
      </c>
      <c r="AB362">
        <v>360</v>
      </c>
      <c r="AC362">
        <f t="shared" si="228"/>
        <v>1.005586592178771</v>
      </c>
      <c r="AD362">
        <f t="shared" si="242"/>
        <v>1</v>
      </c>
      <c r="AE362">
        <f t="shared" si="229"/>
        <v>5.5865921787709993E-3</v>
      </c>
      <c r="AF362" t="str">
        <f t="shared" si="243"/>
        <v>0,0055865</v>
      </c>
      <c r="AG362">
        <f t="shared" si="230"/>
        <v>1.0055864999999999</v>
      </c>
      <c r="AH362">
        <f t="shared" si="231"/>
        <v>1</v>
      </c>
      <c r="AI362">
        <f t="shared" si="232"/>
        <v>358</v>
      </c>
      <c r="AJ362" t="s">
        <v>866</v>
      </c>
      <c r="AK362" t="s">
        <v>898</v>
      </c>
      <c r="AL362" t="s">
        <v>875</v>
      </c>
      <c r="AM362" t="s">
        <v>869</v>
      </c>
      <c r="AN362" t="str">
        <f t="shared" ref="AN362:AN364" si="251">AN361</f>
        <v>hecto</v>
      </c>
      <c r="AP362" t="s">
        <v>915</v>
      </c>
      <c r="AQ362" t="str">
        <f t="shared" si="223"/>
        <v>gone</v>
      </c>
      <c r="AV362" t="s">
        <v>915</v>
      </c>
      <c r="AW362" t="s">
        <v>978</v>
      </c>
      <c r="AX362" t="s">
        <v>898</v>
      </c>
      <c r="AZ362" t="str">
        <f t="shared" si="224"/>
        <v>gone</v>
      </c>
      <c r="BA362">
        <f t="shared" si="249"/>
        <v>358</v>
      </c>
      <c r="BB362" t="str">
        <f t="shared" si="247"/>
        <v>octapentatrihectocontagone</v>
      </c>
      <c r="BC362" t="s">
        <v>1097</v>
      </c>
      <c r="BE362">
        <f t="shared" si="244"/>
        <v>0</v>
      </c>
      <c r="BF362" t="str">
        <f t="shared" si="234"/>
        <v/>
      </c>
      <c r="BG362" t="str">
        <f t="shared" si="235"/>
        <v/>
      </c>
      <c r="BH362" t="str">
        <f t="shared" si="221"/>
        <v>octapentatrihectocontagone</v>
      </c>
      <c r="BI362" s="53" t="str">
        <f t="shared" si="226"/>
        <v xml:space="preserve">octapentatrihectocontagone ou </v>
      </c>
      <c r="BJ362" s="150">
        <f t="shared" si="245"/>
        <v>0</v>
      </c>
      <c r="BK362" s="146">
        <f t="shared" si="246"/>
        <v>358</v>
      </c>
      <c r="BL362" s="147" t="str">
        <f t="shared" si="236"/>
        <v/>
      </c>
      <c r="BM362" t="str">
        <f t="shared" si="237"/>
        <v/>
      </c>
      <c r="BN362" s="25" t="str">
        <f t="shared" si="238"/>
        <v/>
      </c>
      <c r="BO362" t="str">
        <f t="shared" si="239"/>
        <v>octapentatrihectocontagone</v>
      </c>
      <c r="BP362">
        <f t="shared" si="240"/>
        <v>1.005586592178771</v>
      </c>
      <c r="BQ362" t="s">
        <v>989</v>
      </c>
      <c r="BR362" t="str">
        <f t="shared" si="241"/>
        <v>Polygone non régulier</v>
      </c>
      <c r="CF362" s="179" t="s">
        <v>982</v>
      </c>
      <c r="CG362" t="s">
        <v>982</v>
      </c>
      <c r="CH362" s="25" t="s">
        <v>982</v>
      </c>
      <c r="CI362" s="25"/>
      <c r="CJ362" s="147" t="s">
        <v>982</v>
      </c>
      <c r="CK362" t="s">
        <v>982</v>
      </c>
      <c r="DH362" s="157" t="s">
        <v>982</v>
      </c>
    </row>
    <row r="363" spans="25:112" ht="15.75" x14ac:dyDescent="0.25">
      <c r="Y363" s="15" t="s">
        <v>114</v>
      </c>
      <c r="Z363" t="str">
        <f t="shared" si="227"/>
        <v>×</v>
      </c>
      <c r="AA363">
        <f t="shared" si="250"/>
        <v>359</v>
      </c>
      <c r="AB363">
        <v>360</v>
      </c>
      <c r="AC363">
        <f t="shared" si="228"/>
        <v>1.0027855153203342</v>
      </c>
      <c r="AD363">
        <f t="shared" si="242"/>
        <v>1</v>
      </c>
      <c r="AE363">
        <f t="shared" si="229"/>
        <v>2.7855153203342198E-3</v>
      </c>
      <c r="AF363" t="str">
        <f t="shared" si="243"/>
        <v>0,0027855</v>
      </c>
      <c r="AG363">
        <f t="shared" si="230"/>
        <v>1.0027855000000001</v>
      </c>
      <c r="AH363">
        <f t="shared" si="231"/>
        <v>1</v>
      </c>
      <c r="AI363">
        <f t="shared" si="232"/>
        <v>359</v>
      </c>
      <c r="AJ363" t="s">
        <v>866</v>
      </c>
      <c r="AK363" t="s">
        <v>883</v>
      </c>
      <c r="AL363" t="s">
        <v>877</v>
      </c>
      <c r="AM363" t="s">
        <v>869</v>
      </c>
      <c r="AN363" t="str">
        <f t="shared" si="251"/>
        <v>hecto</v>
      </c>
      <c r="AP363" t="s">
        <v>915</v>
      </c>
      <c r="AQ363" t="str">
        <f t="shared" si="223"/>
        <v>gone</v>
      </c>
      <c r="AV363" t="s">
        <v>915</v>
      </c>
      <c r="AW363" t="s">
        <v>978</v>
      </c>
      <c r="AX363" t="s">
        <v>883</v>
      </c>
      <c r="AZ363" t="str">
        <f t="shared" si="224"/>
        <v>gone</v>
      </c>
      <c r="BA363">
        <f t="shared" si="249"/>
        <v>359</v>
      </c>
      <c r="BB363" t="str">
        <f t="shared" si="247"/>
        <v>ennéahexatrihectocontagone</v>
      </c>
      <c r="BC363" t="s">
        <v>1097</v>
      </c>
      <c r="BE363">
        <f t="shared" si="244"/>
        <v>0</v>
      </c>
      <c r="BF363" t="str">
        <f t="shared" si="234"/>
        <v/>
      </c>
      <c r="BG363" t="str">
        <f t="shared" si="235"/>
        <v/>
      </c>
      <c r="BH363" t="str">
        <f t="shared" si="221"/>
        <v>ennéahexatrihectocontagone</v>
      </c>
      <c r="BI363" s="53" t="str">
        <f t="shared" si="226"/>
        <v xml:space="preserve">ennéahexatrihectocontagone ou </v>
      </c>
      <c r="BJ363" s="150">
        <f t="shared" si="245"/>
        <v>0</v>
      </c>
      <c r="BK363" s="146">
        <f t="shared" si="246"/>
        <v>359</v>
      </c>
      <c r="BL363" s="147" t="str">
        <f t="shared" si="236"/>
        <v/>
      </c>
      <c r="BM363" t="str">
        <f t="shared" si="237"/>
        <v/>
      </c>
      <c r="BN363" s="25" t="str">
        <f t="shared" si="238"/>
        <v/>
      </c>
      <c r="BO363" t="str">
        <f t="shared" si="239"/>
        <v>ennéahexatrihectocontagone</v>
      </c>
      <c r="BP363">
        <f t="shared" si="240"/>
        <v>1.0027855153203342</v>
      </c>
      <c r="BQ363" t="s">
        <v>989</v>
      </c>
      <c r="BR363" t="str">
        <f t="shared" si="241"/>
        <v>Polygone non régulier</v>
      </c>
      <c r="CF363" s="179" t="s">
        <v>982</v>
      </c>
      <c r="CG363" t="s">
        <v>982</v>
      </c>
      <c r="CH363" s="25" t="s">
        <v>982</v>
      </c>
      <c r="CI363" s="25"/>
      <c r="CK363" s="147"/>
    </row>
    <row r="364" spans="25:112" ht="15.75" x14ac:dyDescent="0.25">
      <c r="Y364" s="15" t="s">
        <v>114</v>
      </c>
      <c r="Z364" t="str">
        <f t="shared" si="227"/>
        <v/>
      </c>
      <c r="AA364">
        <f t="shared" si="250"/>
        <v>360</v>
      </c>
      <c r="AB364">
        <v>360</v>
      </c>
      <c r="AC364">
        <f t="shared" si="228"/>
        <v>1</v>
      </c>
      <c r="AD364">
        <f t="shared" si="242"/>
        <v>1</v>
      </c>
      <c r="AE364">
        <f t="shared" si="229"/>
        <v>0</v>
      </c>
      <c r="AF364" t="str">
        <f t="shared" si="243"/>
        <v>0</v>
      </c>
      <c r="AG364">
        <f t="shared" si="230"/>
        <v>1</v>
      </c>
      <c r="AH364">
        <f t="shared" si="231"/>
        <v>0</v>
      </c>
      <c r="AI364">
        <f t="shared" si="232"/>
        <v>360</v>
      </c>
      <c r="AJ364" t="s">
        <v>866</v>
      </c>
      <c r="AL364" t="s">
        <v>877</v>
      </c>
      <c r="AM364" t="s">
        <v>869</v>
      </c>
      <c r="AN364" t="str">
        <f t="shared" si="251"/>
        <v>hecto</v>
      </c>
      <c r="AP364" t="s">
        <v>915</v>
      </c>
      <c r="AQ364" t="str">
        <f t="shared" si="223"/>
        <v>gone</v>
      </c>
      <c r="AV364" t="s">
        <v>915</v>
      </c>
      <c r="AW364" t="s">
        <v>978</v>
      </c>
      <c r="AZ364" t="str">
        <f t="shared" si="224"/>
        <v>gone</v>
      </c>
      <c r="BA364">
        <f t="shared" si="249"/>
        <v>360</v>
      </c>
      <c r="BB364" t="str">
        <f t="shared" si="247"/>
        <v>hexatrihectocontagone</v>
      </c>
      <c r="BC364" t="s">
        <v>1097</v>
      </c>
      <c r="BE364">
        <f t="shared" si="244"/>
        <v>0</v>
      </c>
      <c r="BF364" t="str">
        <f t="shared" si="234"/>
        <v>x</v>
      </c>
      <c r="BG364">
        <f t="shared" si="235"/>
        <v>360</v>
      </c>
      <c r="BH364" t="str">
        <f t="shared" si="221"/>
        <v>hexatrihectocontagone</v>
      </c>
      <c r="BI364" s="53" t="str">
        <f t="shared" si="226"/>
        <v xml:space="preserve">hexatrihectocontagone ou </v>
      </c>
      <c r="BJ364" s="150">
        <f t="shared" si="245"/>
        <v>0</v>
      </c>
      <c r="BK364" s="146">
        <f t="shared" si="246"/>
        <v>360</v>
      </c>
      <c r="BL364" s="147">
        <f t="shared" si="236"/>
        <v>360</v>
      </c>
      <c r="BM364" t="str">
        <f t="shared" si="237"/>
        <v>hexatrihectocontagone</v>
      </c>
      <c r="BN364" s="25">
        <f t="shared" si="238"/>
        <v>1</v>
      </c>
      <c r="BP364" t="str">
        <f t="shared" si="240"/>
        <v/>
      </c>
      <c r="CF364" s="179" t="s">
        <v>982</v>
      </c>
      <c r="CG364" t="s">
        <v>982</v>
      </c>
      <c r="CH364" s="25" t="s">
        <v>982</v>
      </c>
      <c r="CI364" s="25"/>
      <c r="CK364" s="147"/>
    </row>
    <row r="365" spans="25:112" x14ac:dyDescent="0.25">
      <c r="AL365" t="s">
        <v>877</v>
      </c>
    </row>
    <row r="366" spans="25:112" x14ac:dyDescent="0.25">
      <c r="AL366" t="s">
        <v>877</v>
      </c>
    </row>
    <row r="367" spans="25:112" x14ac:dyDescent="0.25">
      <c r="AL367" t="s">
        <v>877</v>
      </c>
    </row>
    <row r="368" spans="25:112" x14ac:dyDescent="0.25">
      <c r="AL368" t="s">
        <v>877</v>
      </c>
    </row>
    <row r="369" spans="27:112" x14ac:dyDescent="0.25">
      <c r="AL369" t="s">
        <v>877</v>
      </c>
    </row>
    <row r="370" spans="27:112" x14ac:dyDescent="0.25">
      <c r="AL370" t="s">
        <v>877</v>
      </c>
    </row>
    <row r="371" spans="27:112" x14ac:dyDescent="0.25">
      <c r="AL371" t="s">
        <v>877</v>
      </c>
    </row>
    <row r="372" spans="27:112" x14ac:dyDescent="0.25">
      <c r="AL372" t="s">
        <v>877</v>
      </c>
    </row>
    <row r="373" spans="27:112" x14ac:dyDescent="0.25">
      <c r="AL373" t="s">
        <v>877</v>
      </c>
    </row>
    <row r="374" spans="27:112" x14ac:dyDescent="0.25">
      <c r="AL374" t="s">
        <v>879</v>
      </c>
    </row>
    <row r="375" spans="27:112" x14ac:dyDescent="0.25">
      <c r="AL375" t="s">
        <v>879</v>
      </c>
    </row>
    <row r="376" spans="27:112" x14ac:dyDescent="0.25">
      <c r="AL376" t="s">
        <v>879</v>
      </c>
    </row>
    <row r="377" spans="27:112" x14ac:dyDescent="0.25">
      <c r="AL377" t="s">
        <v>879</v>
      </c>
    </row>
    <row r="378" spans="27:112" ht="15.75" x14ac:dyDescent="0.25">
      <c r="AA378" s="142"/>
      <c r="AC378" s="142"/>
      <c r="AD378" s="142"/>
      <c r="AE378" s="142"/>
      <c r="AF378" s="142"/>
      <c r="AG378" s="142"/>
      <c r="AH378" s="142"/>
      <c r="AI378" s="142"/>
      <c r="AL378" t="s">
        <v>879</v>
      </c>
      <c r="BH378" s="53"/>
      <c r="BI378" s="53"/>
      <c r="BJ378" s="150"/>
      <c r="BK378" s="148"/>
      <c r="BL378" s="148"/>
      <c r="CJ378" s="148"/>
      <c r="DH378" s="148"/>
    </row>
    <row r="379" spans="27:112" ht="15.75" x14ac:dyDescent="0.25">
      <c r="AA379" s="142"/>
      <c r="AC379" s="142"/>
      <c r="AD379" s="142"/>
      <c r="AE379" s="142"/>
      <c r="AF379" s="142"/>
      <c r="AG379" s="142"/>
      <c r="AH379" s="142"/>
      <c r="AI379" s="142"/>
      <c r="AL379" t="s">
        <v>879</v>
      </c>
      <c r="BH379" s="53"/>
      <c r="BI379" s="53"/>
      <c r="BJ379" s="150"/>
      <c r="BK379" s="148"/>
      <c r="BL379" s="148"/>
      <c r="CJ379" s="148"/>
      <c r="DH379" s="148"/>
    </row>
    <row r="380" spans="27:112" x14ac:dyDescent="0.25">
      <c r="AL380" t="s">
        <v>879</v>
      </c>
    </row>
    <row r="381" spans="27:112" x14ac:dyDescent="0.25">
      <c r="AL381" t="s">
        <v>879</v>
      </c>
    </row>
    <row r="382" spans="27:112" x14ac:dyDescent="0.25">
      <c r="AL382" t="s">
        <v>879</v>
      </c>
    </row>
    <row r="383" spans="27:112" x14ac:dyDescent="0.25">
      <c r="AL383" t="s">
        <v>879</v>
      </c>
    </row>
    <row r="384" spans="27:112" x14ac:dyDescent="0.25">
      <c r="AL384" t="s">
        <v>898</v>
      </c>
    </row>
    <row r="385" spans="38:38" x14ac:dyDescent="0.25">
      <c r="AL385" t="s">
        <v>898</v>
      </c>
    </row>
    <row r="386" spans="38:38" x14ac:dyDescent="0.25">
      <c r="AL386" t="s">
        <v>898</v>
      </c>
    </row>
    <row r="387" spans="38:38" x14ac:dyDescent="0.25">
      <c r="AL387" t="s">
        <v>898</v>
      </c>
    </row>
    <row r="388" spans="38:38" x14ac:dyDescent="0.25">
      <c r="AL388" t="s">
        <v>898</v>
      </c>
    </row>
    <row r="389" spans="38:38" x14ac:dyDescent="0.25">
      <c r="AL389" t="s">
        <v>898</v>
      </c>
    </row>
    <row r="390" spans="38:38" x14ac:dyDescent="0.25">
      <c r="AL390" t="s">
        <v>898</v>
      </c>
    </row>
    <row r="391" spans="38:38" x14ac:dyDescent="0.25">
      <c r="AL391" t="s">
        <v>898</v>
      </c>
    </row>
    <row r="392" spans="38:38" x14ac:dyDescent="0.25">
      <c r="AL392" t="s">
        <v>898</v>
      </c>
    </row>
    <row r="393" spans="38:38" x14ac:dyDescent="0.25">
      <c r="AL393" t="s">
        <v>898</v>
      </c>
    </row>
    <row r="394" spans="38:38" x14ac:dyDescent="0.25">
      <c r="AL394" t="s">
        <v>955</v>
      </c>
    </row>
    <row r="395" spans="38:38" x14ac:dyDescent="0.25">
      <c r="AL395" t="s">
        <v>955</v>
      </c>
    </row>
    <row r="396" spans="38:38" x14ac:dyDescent="0.25">
      <c r="AL396" t="s">
        <v>955</v>
      </c>
    </row>
    <row r="397" spans="38:38" x14ac:dyDescent="0.25">
      <c r="AL397" t="s">
        <v>955</v>
      </c>
    </row>
    <row r="398" spans="38:38" x14ac:dyDescent="0.25">
      <c r="AL398" t="s">
        <v>955</v>
      </c>
    </row>
    <row r="399" spans="38:38" x14ac:dyDescent="0.25">
      <c r="AL399" t="s">
        <v>955</v>
      </c>
    </row>
    <row r="400" spans="38:38" x14ac:dyDescent="0.25">
      <c r="AL400" t="s">
        <v>955</v>
      </c>
    </row>
    <row r="401" spans="38:38" x14ac:dyDescent="0.25">
      <c r="AL401" t="s">
        <v>955</v>
      </c>
    </row>
    <row r="402" spans="38:38" x14ac:dyDescent="0.25">
      <c r="AL402" t="s">
        <v>955</v>
      </c>
    </row>
    <row r="403" spans="38:38" x14ac:dyDescent="0.25">
      <c r="AL403" t="s">
        <v>955</v>
      </c>
    </row>
  </sheetData>
  <sortState ref="CF4:CH363">
    <sortCondition ref="CF4:CF363"/>
  </sortState>
  <mergeCells count="5">
    <mergeCell ref="O1:S1"/>
    <mergeCell ref="J2:M2"/>
    <mergeCell ref="CZ4:DA4"/>
    <mergeCell ref="G2:H2"/>
    <mergeCell ref="CF4:CH4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E38"/>
  <sheetViews>
    <sheetView zoomScale="80" zoomScaleNormal="80" workbookViewId="0">
      <selection activeCell="A2" sqref="A2"/>
    </sheetView>
  </sheetViews>
  <sheetFormatPr baseColWidth="10" defaultRowHeight="15" x14ac:dyDescent="0.25"/>
  <cols>
    <col min="1" max="1" width="4.7109375" customWidth="1"/>
    <col min="2" max="2" width="7.28515625" customWidth="1"/>
    <col min="8" max="8" width="8.85546875" customWidth="1"/>
    <col min="9" max="9" width="12.85546875" customWidth="1"/>
    <col min="10" max="10" width="2.85546875" customWidth="1"/>
    <col min="11" max="11" width="4.28515625" customWidth="1"/>
    <col min="12" max="12" width="7.28515625" customWidth="1"/>
    <col min="16" max="16" width="7.5703125" customWidth="1"/>
    <col min="19" max="19" width="8" customWidth="1"/>
    <col min="20" max="20" width="13.5703125" customWidth="1"/>
    <col min="21" max="21" width="3.5703125" customWidth="1"/>
    <col min="22" max="22" width="4.28515625" customWidth="1"/>
    <col min="23" max="23" width="7.42578125" customWidth="1"/>
    <col min="27" max="27" width="5.7109375" customWidth="1"/>
    <col min="31" max="31" width="12.5703125" customWidth="1"/>
  </cols>
  <sheetData>
    <row r="2" spans="1:31" x14ac:dyDescent="0.25">
      <c r="A2" s="18"/>
      <c r="B2" s="4"/>
      <c r="C2" s="4">
        <v>360</v>
      </c>
      <c r="D2" s="4">
        <v>20</v>
      </c>
      <c r="E2" s="4">
        <f>C2/D2</f>
        <v>18</v>
      </c>
      <c r="F2" s="4"/>
      <c r="G2" s="4"/>
      <c r="H2" s="4"/>
      <c r="I2" s="22"/>
      <c r="K2" s="18"/>
      <c r="L2" s="4"/>
      <c r="M2" s="4">
        <v>360</v>
      </c>
      <c r="N2" s="4">
        <v>20</v>
      </c>
      <c r="O2" s="4">
        <f>M2/N2</f>
        <v>18</v>
      </c>
      <c r="P2" s="4"/>
      <c r="Q2" s="4"/>
      <c r="R2" s="4"/>
      <c r="S2" s="4"/>
      <c r="T2" s="22"/>
      <c r="V2" s="18"/>
      <c r="W2" s="4"/>
      <c r="X2" s="4">
        <v>360</v>
      </c>
      <c r="Y2" s="4">
        <v>20</v>
      </c>
      <c r="Z2" s="4">
        <f>X2/Y2</f>
        <v>18</v>
      </c>
      <c r="AA2" s="4"/>
      <c r="AB2" s="4"/>
      <c r="AC2" s="4"/>
      <c r="AD2" s="4"/>
      <c r="AE2" s="22"/>
    </row>
    <row r="3" spans="1:31" x14ac:dyDescent="0.25">
      <c r="A3" s="2" t="s">
        <v>0</v>
      </c>
      <c r="B3" s="3" t="s">
        <v>1</v>
      </c>
      <c r="C3" s="3" t="s">
        <v>2</v>
      </c>
      <c r="D3" s="3" t="str">
        <f>"sin"&amp;"( "&amp;B4&amp;" )"</f>
        <v>sin( 20 )</v>
      </c>
      <c r="E3" s="3" t="s">
        <v>3</v>
      </c>
      <c r="F3" s="3"/>
      <c r="G3" s="3" t="s">
        <v>8</v>
      </c>
      <c r="H3" s="3"/>
      <c r="I3" s="5" t="s">
        <v>9</v>
      </c>
      <c r="K3" s="2" t="s">
        <v>0</v>
      </c>
      <c r="L3" s="3" t="s">
        <v>1</v>
      </c>
      <c r="M3" s="3" t="s">
        <v>2</v>
      </c>
      <c r="N3" s="3" t="str">
        <f>"sin"&amp;"( "&amp;L4&amp;" )"</f>
        <v>sin( 20 )</v>
      </c>
      <c r="O3" s="3" t="s">
        <v>3</v>
      </c>
      <c r="P3" s="3" t="s">
        <v>13</v>
      </c>
      <c r="Q3" s="3"/>
      <c r="R3" s="3" t="s">
        <v>8</v>
      </c>
      <c r="S3" s="3"/>
      <c r="T3" s="5" t="s">
        <v>9</v>
      </c>
      <c r="V3" s="2" t="s">
        <v>0</v>
      </c>
      <c r="W3" s="3" t="s">
        <v>1</v>
      </c>
      <c r="X3" s="3" t="s">
        <v>2</v>
      </c>
      <c r="Y3" s="3" t="str">
        <f>"sin"&amp;"( "&amp;W4&amp;" )"</f>
        <v>sin( 20 )</v>
      </c>
      <c r="Z3" s="3" t="s">
        <v>3</v>
      </c>
      <c r="AA3" s="3" t="s">
        <v>14</v>
      </c>
      <c r="AB3" s="3"/>
      <c r="AC3" s="3" t="s">
        <v>8</v>
      </c>
      <c r="AD3" s="3"/>
      <c r="AE3" s="5" t="s">
        <v>9</v>
      </c>
    </row>
    <row r="4" spans="1:31" x14ac:dyDescent="0.25">
      <c r="A4" s="6">
        <v>3</v>
      </c>
      <c r="B4" s="7">
        <f>D2</f>
        <v>20</v>
      </c>
      <c r="C4" s="7">
        <f>(B4*PI())/180</f>
        <v>0.3490658503988659</v>
      </c>
      <c r="D4" s="7">
        <f>SIN(C4)</f>
        <v>0.34202014332566871</v>
      </c>
      <c r="E4" s="7">
        <f>D4*A4</f>
        <v>1.0260604299770062</v>
      </c>
      <c r="F4" s="7"/>
      <c r="G4" s="7">
        <f>E4*E4</f>
        <v>1.0528000059645988</v>
      </c>
      <c r="H4" s="7"/>
      <c r="I4" s="9">
        <f>G4+G6</f>
        <v>1.085532825853649</v>
      </c>
      <c r="K4" s="6">
        <v>6</v>
      </c>
      <c r="L4" s="7">
        <f>N2</f>
        <v>20</v>
      </c>
      <c r="M4" s="7">
        <f>(L4*PI())/180</f>
        <v>0.3490658503988659</v>
      </c>
      <c r="N4" s="7">
        <f>SIN(M4)</f>
        <v>0.34202014332566871</v>
      </c>
      <c r="O4" s="7">
        <f>N4*K4</f>
        <v>2.0521208599540124</v>
      </c>
      <c r="P4" s="7">
        <f>O4/E4</f>
        <v>2</v>
      </c>
      <c r="Q4" s="7"/>
      <c r="R4" s="7">
        <f>O4*O4</f>
        <v>4.2112000238583951</v>
      </c>
      <c r="S4" s="7"/>
      <c r="T4" s="9">
        <f>R4+R6</f>
        <v>4.3421313034145959</v>
      </c>
      <c r="V4" s="6">
        <v>9</v>
      </c>
      <c r="W4" s="7">
        <f>Y2</f>
        <v>20</v>
      </c>
      <c r="X4" s="7">
        <f>(W4*PI())/180</f>
        <v>0.3490658503988659</v>
      </c>
      <c r="Y4" s="7">
        <f>SIN(X4)</f>
        <v>0.34202014332566871</v>
      </c>
      <c r="Z4" s="7">
        <f>Y4*V4</f>
        <v>3.0781812899310186</v>
      </c>
      <c r="AA4" s="7">
        <f>Z4/E4</f>
        <v>3</v>
      </c>
      <c r="AB4" s="7"/>
      <c r="AC4" s="7">
        <f>Z4*Z4</f>
        <v>9.4752000536813892</v>
      </c>
      <c r="AD4" s="7"/>
      <c r="AE4" s="9">
        <f>AC4+AC6</f>
        <v>9.7697954326828409</v>
      </c>
    </row>
    <row r="5" spans="1:31" x14ac:dyDescent="0.25">
      <c r="A5" s="6"/>
      <c r="B5" s="7"/>
      <c r="C5" s="7"/>
      <c r="D5" s="7"/>
      <c r="E5" s="7" t="s">
        <v>5</v>
      </c>
      <c r="F5" s="7" t="s">
        <v>6</v>
      </c>
      <c r="G5" s="7" t="s">
        <v>7</v>
      </c>
      <c r="H5" s="7"/>
      <c r="I5" s="9" t="s">
        <v>4</v>
      </c>
      <c r="K5" s="6"/>
      <c r="L5" s="7"/>
      <c r="M5" s="7"/>
      <c r="N5" s="7"/>
      <c r="O5" s="7" t="s">
        <v>5</v>
      </c>
      <c r="P5" s="7"/>
      <c r="Q5" s="7" t="s">
        <v>6</v>
      </c>
      <c r="R5" s="7" t="s">
        <v>7</v>
      </c>
      <c r="S5" s="7"/>
      <c r="T5" s="9" t="s">
        <v>4</v>
      </c>
      <c r="V5" s="6"/>
      <c r="W5" s="7"/>
      <c r="X5" s="7"/>
      <c r="Y5" s="7"/>
      <c r="Z5" s="7" t="s">
        <v>5</v>
      </c>
      <c r="AA5" s="7"/>
      <c r="AB5" s="7" t="s">
        <v>6</v>
      </c>
      <c r="AC5" s="7" t="s">
        <v>7</v>
      </c>
      <c r="AD5" s="7"/>
      <c r="AE5" s="9" t="s">
        <v>4</v>
      </c>
    </row>
    <row r="6" spans="1:31" x14ac:dyDescent="0.25">
      <c r="A6" s="10">
        <f>A4</f>
        <v>3</v>
      </c>
      <c r="B6" s="11">
        <f>B4</f>
        <v>20</v>
      </c>
      <c r="C6" s="11">
        <f>(B6*PI())/180</f>
        <v>0.3490658503988659</v>
      </c>
      <c r="D6" s="11">
        <f>COS(C6)</f>
        <v>0.93969262078590843</v>
      </c>
      <c r="E6" s="11">
        <f>D6*A6</f>
        <v>2.8190778623577253</v>
      </c>
      <c r="F6" s="11">
        <f>A6-E6</f>
        <v>0.18092213764227472</v>
      </c>
      <c r="G6" s="11">
        <f>F6*F6</f>
        <v>3.2732819889050198E-2</v>
      </c>
      <c r="H6" s="11" t="s">
        <v>10</v>
      </c>
      <c r="I6" s="13">
        <f>SQRT(I4)</f>
        <v>1.041889066001582</v>
      </c>
      <c r="K6" s="10">
        <f>K4</f>
        <v>6</v>
      </c>
      <c r="L6" s="11">
        <f>L4</f>
        <v>20</v>
      </c>
      <c r="M6" s="11">
        <f>(L6*PI())/180</f>
        <v>0.3490658503988659</v>
      </c>
      <c r="N6" s="11">
        <f>COS(M6)</f>
        <v>0.93969262078590843</v>
      </c>
      <c r="O6" s="11">
        <f>N6*K6</f>
        <v>5.6381557247154506</v>
      </c>
      <c r="P6" s="11">
        <f>O6/E6</f>
        <v>2</v>
      </c>
      <c r="Q6" s="11">
        <f>K6-O6</f>
        <v>0.36184427528454943</v>
      </c>
      <c r="R6" s="11">
        <f>Q6*Q6</f>
        <v>0.13093127955620079</v>
      </c>
      <c r="S6" s="11" t="s">
        <v>10</v>
      </c>
      <c r="T6" s="13">
        <f>SQRT(T4)</f>
        <v>2.0837781320031641</v>
      </c>
      <c r="V6" s="10">
        <f>V4</f>
        <v>9</v>
      </c>
      <c r="W6" s="11">
        <f>W4</f>
        <v>20</v>
      </c>
      <c r="X6" s="11">
        <f>(W6*PI())/180</f>
        <v>0.3490658503988659</v>
      </c>
      <c r="Y6" s="11">
        <f>COS(X6)</f>
        <v>0.93969262078590843</v>
      </c>
      <c r="Z6" s="11">
        <f>Y6*V6</f>
        <v>8.4572335870731763</v>
      </c>
      <c r="AA6" s="7">
        <f>Z6/E6</f>
        <v>3</v>
      </c>
      <c r="AB6" s="11">
        <f>V6-Z6</f>
        <v>0.5427664129268237</v>
      </c>
      <c r="AC6" s="11">
        <f>AB6*AB6</f>
        <v>0.29459537900145127</v>
      </c>
      <c r="AD6" s="11" t="s">
        <v>10</v>
      </c>
      <c r="AE6" s="13">
        <f>SQRT(AE4)</f>
        <v>3.1256671980047463</v>
      </c>
    </row>
    <row r="7" spans="1:31" x14ac:dyDescent="0.25">
      <c r="A7" s="2" t="s">
        <v>0</v>
      </c>
      <c r="B7" s="3" t="s">
        <v>1</v>
      </c>
      <c r="C7" s="3" t="s">
        <v>2</v>
      </c>
      <c r="D7" s="3" t="str">
        <f>"sin"&amp;"( "&amp;B8&amp;" )"</f>
        <v>sin( 40 )</v>
      </c>
      <c r="E7" s="3" t="s">
        <v>3</v>
      </c>
      <c r="F7" s="3"/>
      <c r="G7" s="3" t="s">
        <v>8</v>
      </c>
      <c r="H7" s="3"/>
      <c r="I7" s="5" t="s">
        <v>9</v>
      </c>
      <c r="K7" s="2" t="s">
        <v>0</v>
      </c>
      <c r="L7" s="3" t="s">
        <v>1</v>
      </c>
      <c r="M7" s="3" t="s">
        <v>2</v>
      </c>
      <c r="N7" s="3" t="str">
        <f>"sin"&amp;"( "&amp;L8&amp;" )"</f>
        <v>sin( 40 )</v>
      </c>
      <c r="O7" s="3" t="s">
        <v>3</v>
      </c>
      <c r="P7" s="3"/>
      <c r="Q7" s="3"/>
      <c r="R7" s="3" t="s">
        <v>8</v>
      </c>
      <c r="S7" s="3"/>
      <c r="T7" s="5" t="s">
        <v>9</v>
      </c>
      <c r="V7" s="2" t="s">
        <v>0</v>
      </c>
      <c r="W7" s="3" t="s">
        <v>1</v>
      </c>
      <c r="X7" s="3" t="s">
        <v>2</v>
      </c>
      <c r="Y7" s="3" t="str">
        <f>"sin"&amp;"( "&amp;W8&amp;" )"</f>
        <v>sin( 40 )</v>
      </c>
      <c r="Z7" s="3" t="s">
        <v>3</v>
      </c>
      <c r="AA7" s="3"/>
      <c r="AB7" s="3"/>
      <c r="AC7" s="3" t="s">
        <v>8</v>
      </c>
      <c r="AD7" s="3"/>
      <c r="AE7" s="5" t="s">
        <v>9</v>
      </c>
    </row>
    <row r="8" spans="1:31" x14ac:dyDescent="0.25">
      <c r="A8" s="6">
        <f>A4</f>
        <v>3</v>
      </c>
      <c r="B8" s="7">
        <f>B4+B4</f>
        <v>40</v>
      </c>
      <c r="C8" s="7">
        <f>(B8*PI())/180</f>
        <v>0.69813170079773179</v>
      </c>
      <c r="D8" s="7">
        <f>SIN(C8)</f>
        <v>0.64278760968653925</v>
      </c>
      <c r="E8" s="7">
        <f>D8*A8</f>
        <v>1.9283628290596178</v>
      </c>
      <c r="F8" s="7"/>
      <c r="G8" s="7">
        <f>E8*E8</f>
        <v>3.7185832004988124</v>
      </c>
      <c r="H8" s="7"/>
      <c r="I8" s="9">
        <f>G8+G10</f>
        <v>4.2112000238583942</v>
      </c>
      <c r="K8" s="6">
        <f>K4</f>
        <v>6</v>
      </c>
      <c r="L8" s="7">
        <f>L4+L4</f>
        <v>40</v>
      </c>
      <c r="M8" s="7">
        <f>(L8*PI())/180</f>
        <v>0.69813170079773179</v>
      </c>
      <c r="N8" s="7">
        <f>SIN(M8)</f>
        <v>0.64278760968653925</v>
      </c>
      <c r="O8" s="7">
        <f>N8*K8</f>
        <v>3.8567256581192355</v>
      </c>
      <c r="P8" s="7"/>
      <c r="Q8" s="7"/>
      <c r="R8" s="7">
        <f>O8*O8</f>
        <v>14.87433280199525</v>
      </c>
      <c r="S8" s="7"/>
      <c r="T8" s="9">
        <f>R8+R10</f>
        <v>16.844800095433577</v>
      </c>
      <c r="V8" s="6">
        <f>V4</f>
        <v>9</v>
      </c>
      <c r="W8" s="7">
        <f>W4+W4</f>
        <v>40</v>
      </c>
      <c r="X8" s="7">
        <f>(W8*PI())/180</f>
        <v>0.69813170079773179</v>
      </c>
      <c r="Y8" s="7">
        <f>SIN(X8)</f>
        <v>0.64278760968653925</v>
      </c>
      <c r="Z8" s="7">
        <f>Y8*V8</f>
        <v>5.7850884871788537</v>
      </c>
      <c r="AA8" s="7"/>
      <c r="AB8" s="7"/>
      <c r="AC8" s="7">
        <f>Z8*Z8</f>
        <v>33.467248804489316</v>
      </c>
      <c r="AD8" s="7"/>
      <c r="AE8" s="9">
        <f>AC8+AC10</f>
        <v>37.900800214725557</v>
      </c>
    </row>
    <row r="9" spans="1:31" x14ac:dyDescent="0.25">
      <c r="A9" s="6"/>
      <c r="B9" s="7"/>
      <c r="C9" s="7"/>
      <c r="D9" s="7"/>
      <c r="E9" s="7" t="s">
        <v>5</v>
      </c>
      <c r="F9" s="7" t="s">
        <v>6</v>
      </c>
      <c r="G9" s="7" t="s">
        <v>7</v>
      </c>
      <c r="H9" s="7"/>
      <c r="I9" s="9" t="s">
        <v>4</v>
      </c>
      <c r="K9" s="6"/>
      <c r="L9" s="7"/>
      <c r="M9" s="7"/>
      <c r="N9" s="7"/>
      <c r="O9" s="7" t="s">
        <v>5</v>
      </c>
      <c r="P9" s="7"/>
      <c r="Q9" s="7" t="s">
        <v>6</v>
      </c>
      <c r="R9" s="7" t="s">
        <v>7</v>
      </c>
      <c r="S9" s="7"/>
      <c r="T9" s="9" t="s">
        <v>4</v>
      </c>
      <c r="V9" s="6"/>
      <c r="W9" s="7"/>
      <c r="X9" s="7"/>
      <c r="Y9" s="7"/>
      <c r="Z9" s="7" t="s">
        <v>5</v>
      </c>
      <c r="AA9" s="7"/>
      <c r="AB9" s="7" t="s">
        <v>6</v>
      </c>
      <c r="AC9" s="7" t="s">
        <v>7</v>
      </c>
      <c r="AD9" s="7"/>
      <c r="AE9" s="9" t="s">
        <v>4</v>
      </c>
    </row>
    <row r="10" spans="1:31" x14ac:dyDescent="0.25">
      <c r="A10" s="10">
        <f>A8</f>
        <v>3</v>
      </c>
      <c r="B10" s="11">
        <f>B8</f>
        <v>40</v>
      </c>
      <c r="C10" s="11">
        <f>(B10*PI())/180</f>
        <v>0.69813170079773179</v>
      </c>
      <c r="D10" s="11">
        <f>COS(C10)</f>
        <v>0.76604444311897801</v>
      </c>
      <c r="E10" s="11">
        <f>D10*A10</f>
        <v>2.2981333293569342</v>
      </c>
      <c r="F10" s="11">
        <f>A10-E10</f>
        <v>0.70186667064306585</v>
      </c>
      <c r="G10" s="11">
        <f>F10*F10</f>
        <v>0.49261682335958185</v>
      </c>
      <c r="H10" s="11" t="s">
        <v>10</v>
      </c>
      <c r="I10" s="13">
        <f>SQRT(I8)</f>
        <v>2.0521208599540119</v>
      </c>
      <c r="K10" s="10">
        <f>K8</f>
        <v>6</v>
      </c>
      <c r="L10" s="11">
        <f>L8</f>
        <v>40</v>
      </c>
      <c r="M10" s="11">
        <f>(L10*PI())/180</f>
        <v>0.69813170079773179</v>
      </c>
      <c r="N10" s="11">
        <f>COS(M10)</f>
        <v>0.76604444311897801</v>
      </c>
      <c r="O10" s="11">
        <f>N10*K10</f>
        <v>4.5962666587138683</v>
      </c>
      <c r="P10" s="11"/>
      <c r="Q10" s="11">
        <f>K10-O10</f>
        <v>1.4037333412861317</v>
      </c>
      <c r="R10" s="11">
        <f>Q10*Q10</f>
        <v>1.9704672934383274</v>
      </c>
      <c r="S10" s="11" t="s">
        <v>10</v>
      </c>
      <c r="T10" s="13">
        <f>SQRT(T8)</f>
        <v>4.1042417199080239</v>
      </c>
      <c r="V10" s="10">
        <f>V8</f>
        <v>9</v>
      </c>
      <c r="W10" s="11">
        <f>W8</f>
        <v>40</v>
      </c>
      <c r="X10" s="11">
        <f>(W10*PI())/180</f>
        <v>0.69813170079773179</v>
      </c>
      <c r="Y10" s="11">
        <f>COS(X10)</f>
        <v>0.76604444311897801</v>
      </c>
      <c r="Z10" s="11">
        <f>Y10*V10</f>
        <v>6.894399988070802</v>
      </c>
      <c r="AA10" s="11"/>
      <c r="AB10" s="11">
        <f>V10-Z10</f>
        <v>2.105600011929198</v>
      </c>
      <c r="AC10" s="11">
        <f>AB10*AB10</f>
        <v>4.4335514102362383</v>
      </c>
      <c r="AD10" s="11" t="s">
        <v>10</v>
      </c>
      <c r="AE10" s="13">
        <f>SQRT(AE8)</f>
        <v>6.1563625798620372</v>
      </c>
    </row>
    <row r="11" spans="1:31" x14ac:dyDescent="0.25">
      <c r="A11" s="2" t="s">
        <v>0</v>
      </c>
      <c r="B11" s="3" t="s">
        <v>1</v>
      </c>
      <c r="C11" s="3" t="s">
        <v>2</v>
      </c>
      <c r="D11" s="3" t="str">
        <f>"sin"&amp;"( "&amp;B12&amp;" )"</f>
        <v>sin( 60 )</v>
      </c>
      <c r="E11" s="3" t="s">
        <v>3</v>
      </c>
      <c r="F11" s="3"/>
      <c r="G11" s="3" t="s">
        <v>8</v>
      </c>
      <c r="H11" s="3"/>
      <c r="I11" s="5" t="s">
        <v>9</v>
      </c>
      <c r="K11" s="2" t="s">
        <v>0</v>
      </c>
      <c r="L11" s="3" t="s">
        <v>1</v>
      </c>
      <c r="M11" s="3" t="s">
        <v>2</v>
      </c>
      <c r="N11" s="3" t="str">
        <f>"sin"&amp;"( "&amp;L12&amp;" )"</f>
        <v>sin( 60 )</v>
      </c>
      <c r="O11" s="3" t="s">
        <v>3</v>
      </c>
      <c r="P11" s="3"/>
      <c r="Q11" s="3"/>
      <c r="R11" s="3" t="s">
        <v>8</v>
      </c>
      <c r="S11" s="3"/>
      <c r="T11" s="5" t="s">
        <v>9</v>
      </c>
      <c r="V11" s="2" t="s">
        <v>0</v>
      </c>
      <c r="W11" s="3" t="s">
        <v>1</v>
      </c>
      <c r="X11" s="3" t="s">
        <v>2</v>
      </c>
      <c r="Y11" s="3" t="str">
        <f>"sin"&amp;"( "&amp;W12&amp;" )"</f>
        <v>sin( 60 )</v>
      </c>
      <c r="Z11" s="3" t="s">
        <v>3</v>
      </c>
      <c r="AA11" s="3"/>
      <c r="AB11" s="3"/>
      <c r="AC11" s="3" t="s">
        <v>8</v>
      </c>
      <c r="AD11" s="3"/>
      <c r="AE11" s="5" t="s">
        <v>9</v>
      </c>
    </row>
    <row r="12" spans="1:31" x14ac:dyDescent="0.25">
      <c r="A12" s="6">
        <f>A10</f>
        <v>3</v>
      </c>
      <c r="B12" s="7">
        <f>B8+B4</f>
        <v>60</v>
      </c>
      <c r="C12" s="7">
        <f>(B12*PI())/180</f>
        <v>1.0471975511965976</v>
      </c>
      <c r="D12" s="7">
        <f>SIN(C12)</f>
        <v>0.8660254037844386</v>
      </c>
      <c r="E12" s="7">
        <f>D12*A12</f>
        <v>2.598076211353316</v>
      </c>
      <c r="F12" s="7"/>
      <c r="G12" s="7">
        <f>E12*E12</f>
        <v>6.75</v>
      </c>
      <c r="H12" s="7"/>
      <c r="I12" s="9">
        <f>G12+G14</f>
        <v>8.9999999999999982</v>
      </c>
      <c r="K12" s="6">
        <f>K10</f>
        <v>6</v>
      </c>
      <c r="L12" s="7">
        <f>L8+L4</f>
        <v>60</v>
      </c>
      <c r="M12" s="7">
        <f>(L12*PI())/180</f>
        <v>1.0471975511965976</v>
      </c>
      <c r="N12" s="7">
        <f>SIN(M12)</f>
        <v>0.8660254037844386</v>
      </c>
      <c r="O12" s="7">
        <f>N12*K12</f>
        <v>5.196152422706632</v>
      </c>
      <c r="P12" s="7"/>
      <c r="Q12" s="7"/>
      <c r="R12" s="7">
        <f>O12*O12</f>
        <v>27</v>
      </c>
      <c r="S12" s="7"/>
      <c r="T12" s="9">
        <f>R12+R14</f>
        <v>35.999999999999993</v>
      </c>
      <c r="V12" s="6">
        <f>V10</f>
        <v>9</v>
      </c>
      <c r="W12" s="7">
        <f>W8+W4</f>
        <v>60</v>
      </c>
      <c r="X12" s="7">
        <f>(W12*PI())/180</f>
        <v>1.0471975511965976</v>
      </c>
      <c r="Y12" s="7">
        <f>SIN(X12)</f>
        <v>0.8660254037844386</v>
      </c>
      <c r="Z12" s="7">
        <f>Y12*V12</f>
        <v>7.7942286340599471</v>
      </c>
      <c r="AA12" s="7"/>
      <c r="AB12" s="7"/>
      <c r="AC12" s="7">
        <f>Z12*Z12</f>
        <v>60.749999999999993</v>
      </c>
      <c r="AD12" s="7"/>
      <c r="AE12" s="9">
        <f>AC12+AC14</f>
        <v>80.999999999999986</v>
      </c>
    </row>
    <row r="13" spans="1:31" x14ac:dyDescent="0.25">
      <c r="A13" s="6"/>
      <c r="B13" s="7"/>
      <c r="C13" s="7"/>
      <c r="D13" s="7"/>
      <c r="E13" s="7" t="s">
        <v>5</v>
      </c>
      <c r="F13" s="7" t="s">
        <v>6</v>
      </c>
      <c r="G13" s="7" t="s">
        <v>7</v>
      </c>
      <c r="H13" s="7"/>
      <c r="I13" s="9" t="s">
        <v>4</v>
      </c>
      <c r="K13" s="6"/>
      <c r="L13" s="7"/>
      <c r="M13" s="7"/>
      <c r="N13" s="7"/>
      <c r="O13" s="7" t="s">
        <v>5</v>
      </c>
      <c r="P13" s="7"/>
      <c r="Q13" s="7" t="s">
        <v>6</v>
      </c>
      <c r="R13" s="7" t="s">
        <v>7</v>
      </c>
      <c r="S13" s="7"/>
      <c r="T13" s="9" t="s">
        <v>4</v>
      </c>
      <c r="V13" s="6"/>
      <c r="W13" s="7"/>
      <c r="X13" s="7"/>
      <c r="Y13" s="7"/>
      <c r="Z13" s="7" t="s">
        <v>5</v>
      </c>
      <c r="AA13" s="7"/>
      <c r="AB13" s="7" t="s">
        <v>6</v>
      </c>
      <c r="AC13" s="7" t="s">
        <v>7</v>
      </c>
      <c r="AD13" s="7"/>
      <c r="AE13" s="9" t="s">
        <v>4</v>
      </c>
    </row>
    <row r="14" spans="1:31" x14ac:dyDescent="0.25">
      <c r="A14" s="10">
        <f>A12</f>
        <v>3</v>
      </c>
      <c r="B14" s="11">
        <f>B12</f>
        <v>60</v>
      </c>
      <c r="C14" s="11">
        <f>(B14*PI())/180</f>
        <v>1.0471975511965976</v>
      </c>
      <c r="D14" s="11">
        <f>COS(C14)</f>
        <v>0.50000000000000011</v>
      </c>
      <c r="E14" s="11">
        <f>D14*A14</f>
        <v>1.5000000000000004</v>
      </c>
      <c r="F14" s="11">
        <f>A14-E14</f>
        <v>1.4999999999999996</v>
      </c>
      <c r="G14" s="11">
        <f>F14*F14</f>
        <v>2.2499999999999987</v>
      </c>
      <c r="H14" s="11" t="s">
        <v>10</v>
      </c>
      <c r="I14" s="13">
        <f>SQRT(I12)</f>
        <v>2.9999999999999996</v>
      </c>
      <c r="K14" s="10">
        <f>K12</f>
        <v>6</v>
      </c>
      <c r="L14" s="11">
        <f>L12</f>
        <v>60</v>
      </c>
      <c r="M14" s="11">
        <f>(L14*PI())/180</f>
        <v>1.0471975511965976</v>
      </c>
      <c r="N14" s="11">
        <f>COS(M14)</f>
        <v>0.50000000000000011</v>
      </c>
      <c r="O14" s="11">
        <f>N14*K14</f>
        <v>3.0000000000000009</v>
      </c>
      <c r="P14" s="11"/>
      <c r="Q14" s="11">
        <f>K14-O14</f>
        <v>2.9999999999999991</v>
      </c>
      <c r="R14" s="11">
        <f>Q14*Q14</f>
        <v>8.9999999999999947</v>
      </c>
      <c r="S14" s="11" t="s">
        <v>10</v>
      </c>
      <c r="T14" s="13">
        <f>SQRT(T12)</f>
        <v>5.9999999999999991</v>
      </c>
      <c r="V14" s="10">
        <f>V12</f>
        <v>9</v>
      </c>
      <c r="W14" s="11">
        <f>W12</f>
        <v>60</v>
      </c>
      <c r="X14" s="11">
        <f>(W14*PI())/180</f>
        <v>1.0471975511965976</v>
      </c>
      <c r="Y14" s="11">
        <f>COS(X14)</f>
        <v>0.50000000000000011</v>
      </c>
      <c r="Z14" s="11">
        <f>Y14*V14</f>
        <v>4.5000000000000009</v>
      </c>
      <c r="AA14" s="11"/>
      <c r="AB14" s="11">
        <f>V14-Z14</f>
        <v>4.4999999999999991</v>
      </c>
      <c r="AC14" s="11">
        <f>AB14*AB14</f>
        <v>20.249999999999993</v>
      </c>
      <c r="AD14" s="11" t="s">
        <v>10</v>
      </c>
      <c r="AE14" s="13">
        <f>SQRT(AE12)</f>
        <v>9</v>
      </c>
    </row>
    <row r="15" spans="1:31" x14ac:dyDescent="0.25">
      <c r="A15" s="2" t="s">
        <v>0</v>
      </c>
      <c r="B15" s="3" t="s">
        <v>1</v>
      </c>
      <c r="C15" s="3" t="s">
        <v>2</v>
      </c>
      <c r="D15" s="3" t="str">
        <f>"sin"&amp;"( "&amp;B16&amp;" )"</f>
        <v>sin( 80 )</v>
      </c>
      <c r="E15" s="3" t="s">
        <v>3</v>
      </c>
      <c r="F15" s="3"/>
      <c r="G15" s="3" t="s">
        <v>8</v>
      </c>
      <c r="H15" s="3"/>
      <c r="I15" s="5" t="s">
        <v>9</v>
      </c>
      <c r="K15" s="2" t="s">
        <v>0</v>
      </c>
      <c r="L15" s="3" t="s">
        <v>1</v>
      </c>
      <c r="M15" s="3" t="s">
        <v>2</v>
      </c>
      <c r="N15" s="3" t="str">
        <f>"sin"&amp;"( "&amp;L16&amp;" )"</f>
        <v>sin( 80 )</v>
      </c>
      <c r="O15" s="3" t="s">
        <v>3</v>
      </c>
      <c r="P15" s="3"/>
      <c r="Q15" s="3"/>
      <c r="R15" s="3" t="s">
        <v>8</v>
      </c>
      <c r="S15" s="3"/>
      <c r="T15" s="5" t="s">
        <v>9</v>
      </c>
      <c r="V15" s="2" t="s">
        <v>0</v>
      </c>
      <c r="W15" s="3" t="s">
        <v>1</v>
      </c>
      <c r="X15" s="3" t="s">
        <v>2</v>
      </c>
      <c r="Y15" s="3" t="str">
        <f>"sin"&amp;"( "&amp;W16&amp;" )"</f>
        <v>sin( 80 )</v>
      </c>
      <c r="Z15" s="3" t="s">
        <v>3</v>
      </c>
      <c r="AA15" s="3"/>
      <c r="AB15" s="3"/>
      <c r="AC15" s="3" t="s">
        <v>8</v>
      </c>
      <c r="AD15" s="3"/>
      <c r="AE15" s="5" t="s">
        <v>9</v>
      </c>
    </row>
    <row r="16" spans="1:31" x14ac:dyDescent="0.25">
      <c r="A16" s="6">
        <f>A14</f>
        <v>3</v>
      </c>
      <c r="B16" s="7">
        <f>B12+B4</f>
        <v>80</v>
      </c>
      <c r="C16" s="7">
        <f>(B16*PI())/180</f>
        <v>1.3962634015954636</v>
      </c>
      <c r="D16" s="7">
        <f>SIN(C16)</f>
        <v>0.98480775301220802</v>
      </c>
      <c r="E16" s="7">
        <f>D16*A16</f>
        <v>2.9544232590366239</v>
      </c>
      <c r="F16" s="7"/>
      <c r="G16" s="7">
        <f>E16*E16</f>
        <v>8.7286167935365864</v>
      </c>
      <c r="H16" s="7"/>
      <c r="I16" s="9">
        <f>G16+G18</f>
        <v>14.874332801995251</v>
      </c>
      <c r="K16" s="6">
        <f>K14</f>
        <v>6</v>
      </c>
      <c r="L16" s="7">
        <f>L12+L4</f>
        <v>80</v>
      </c>
      <c r="M16" s="7">
        <f>(L16*PI())/180</f>
        <v>1.3962634015954636</v>
      </c>
      <c r="N16" s="7">
        <f>SIN(M16)</f>
        <v>0.98480775301220802</v>
      </c>
      <c r="O16" s="7">
        <f>N16*K16</f>
        <v>5.9088465180732479</v>
      </c>
      <c r="P16" s="7"/>
      <c r="Q16" s="7"/>
      <c r="R16" s="7">
        <f>O16*O16</f>
        <v>34.914467174146345</v>
      </c>
      <c r="S16" s="7"/>
      <c r="T16" s="9">
        <f>R16+R18</f>
        <v>59.497331207981006</v>
      </c>
      <c r="V16" s="6">
        <f>V14</f>
        <v>9</v>
      </c>
      <c r="W16" s="7">
        <f>W12+W4</f>
        <v>80</v>
      </c>
      <c r="X16" s="7">
        <f>(W16*PI())/180</f>
        <v>1.3962634015954636</v>
      </c>
      <c r="Y16" s="7">
        <f>SIN(X16)</f>
        <v>0.98480775301220802</v>
      </c>
      <c r="Z16" s="7">
        <f>Y16*V16</f>
        <v>8.8632697771098723</v>
      </c>
      <c r="AA16" s="7"/>
      <c r="AB16" s="7"/>
      <c r="AC16" s="7">
        <f>Z16*Z16</f>
        <v>78.557551141829279</v>
      </c>
      <c r="AD16" s="7"/>
      <c r="AE16" s="9">
        <f>AC16+AC18</f>
        <v>133.86899521795726</v>
      </c>
    </row>
    <row r="17" spans="1:31" x14ac:dyDescent="0.25">
      <c r="A17" s="6"/>
      <c r="B17" s="7"/>
      <c r="C17" s="7"/>
      <c r="D17" s="7"/>
      <c r="E17" s="7" t="s">
        <v>5</v>
      </c>
      <c r="F17" s="7" t="s">
        <v>6</v>
      </c>
      <c r="G17" s="7" t="s">
        <v>7</v>
      </c>
      <c r="H17" s="7"/>
      <c r="I17" s="9" t="s">
        <v>4</v>
      </c>
      <c r="K17" s="6"/>
      <c r="L17" s="7"/>
      <c r="M17" s="7"/>
      <c r="N17" s="7"/>
      <c r="O17" s="7" t="s">
        <v>5</v>
      </c>
      <c r="P17" s="7"/>
      <c r="Q17" s="7" t="s">
        <v>6</v>
      </c>
      <c r="R17" s="7" t="s">
        <v>7</v>
      </c>
      <c r="S17" s="7"/>
      <c r="T17" s="9" t="s">
        <v>4</v>
      </c>
      <c r="V17" s="6"/>
      <c r="W17" s="7"/>
      <c r="X17" s="7"/>
      <c r="Y17" s="7"/>
      <c r="Z17" s="7" t="s">
        <v>5</v>
      </c>
      <c r="AA17" s="7"/>
      <c r="AB17" s="7" t="s">
        <v>6</v>
      </c>
      <c r="AC17" s="7" t="s">
        <v>7</v>
      </c>
      <c r="AD17" s="7"/>
      <c r="AE17" s="9" t="s">
        <v>4</v>
      </c>
    </row>
    <row r="18" spans="1:31" x14ac:dyDescent="0.25">
      <c r="A18" s="10">
        <f>A16</f>
        <v>3</v>
      </c>
      <c r="B18" s="11">
        <f>B16</f>
        <v>80</v>
      </c>
      <c r="C18" s="11">
        <f>(B18*PI())/180</f>
        <v>1.3962634015954636</v>
      </c>
      <c r="D18" s="11">
        <f>COS(C18)</f>
        <v>0.17364817766693041</v>
      </c>
      <c r="E18" s="11">
        <f>D18*A18</f>
        <v>0.52094453300079124</v>
      </c>
      <c r="F18" s="11">
        <f>A18-E18</f>
        <v>2.4790554669992089</v>
      </c>
      <c r="G18" s="11">
        <f>F18*F18</f>
        <v>6.1457160084586659</v>
      </c>
      <c r="H18" s="11" t="s">
        <v>10</v>
      </c>
      <c r="I18" s="13">
        <f>SQRT(I16)</f>
        <v>3.8567256581192355</v>
      </c>
      <c r="K18" s="10">
        <f>K16</f>
        <v>6</v>
      </c>
      <c r="L18" s="11">
        <f>L16</f>
        <v>80</v>
      </c>
      <c r="M18" s="11">
        <f>(L18*PI())/180</f>
        <v>1.3962634015954636</v>
      </c>
      <c r="N18" s="11">
        <f>COS(M18)</f>
        <v>0.17364817766693041</v>
      </c>
      <c r="O18" s="11">
        <f>N18*K18</f>
        <v>1.0418890660015825</v>
      </c>
      <c r="P18" s="11"/>
      <c r="Q18" s="11">
        <f>K18-O18</f>
        <v>4.9581109339984177</v>
      </c>
      <c r="R18" s="11">
        <f>Q18*Q18</f>
        <v>24.582864033834664</v>
      </c>
      <c r="S18" s="11" t="s">
        <v>10</v>
      </c>
      <c r="T18" s="13">
        <f>SQRT(T16)</f>
        <v>7.713451316238471</v>
      </c>
      <c r="V18" s="10">
        <f>V16</f>
        <v>9</v>
      </c>
      <c r="W18" s="11">
        <f>W16</f>
        <v>80</v>
      </c>
      <c r="X18" s="11">
        <f>(W18*PI())/180</f>
        <v>1.3962634015954636</v>
      </c>
      <c r="Y18" s="11">
        <f>COS(X18)</f>
        <v>0.17364817766693041</v>
      </c>
      <c r="Z18" s="11">
        <f>Y18*V18</f>
        <v>1.5628335990023738</v>
      </c>
      <c r="AA18" s="11"/>
      <c r="AB18" s="11">
        <f>V18-Z18</f>
        <v>7.4371664009976257</v>
      </c>
      <c r="AC18" s="11">
        <f>AB18*AB18</f>
        <v>55.311444076127977</v>
      </c>
      <c r="AD18" s="11" t="s">
        <v>10</v>
      </c>
      <c r="AE18" s="13">
        <f>SQRT(AE16)</f>
        <v>11.570176974357707</v>
      </c>
    </row>
    <row r="19" spans="1:31" x14ac:dyDescent="0.25">
      <c r="A19" s="2" t="s">
        <v>0</v>
      </c>
      <c r="B19" s="3" t="s">
        <v>1</v>
      </c>
      <c r="C19" s="3" t="s">
        <v>2</v>
      </c>
      <c r="D19" s="3" t="str">
        <f>"sin"&amp;"( "&amp;B20&amp;" )"</f>
        <v>sin( 100 )</v>
      </c>
      <c r="E19" s="3" t="s">
        <v>3</v>
      </c>
      <c r="F19" s="3"/>
      <c r="G19" s="3" t="s">
        <v>8</v>
      </c>
      <c r="H19" s="3"/>
      <c r="I19" s="5" t="s">
        <v>9</v>
      </c>
      <c r="K19" s="2" t="s">
        <v>0</v>
      </c>
      <c r="L19" s="3" t="s">
        <v>1</v>
      </c>
      <c r="M19" s="3" t="s">
        <v>2</v>
      </c>
      <c r="N19" s="3" t="str">
        <f>"sin"&amp;"( "&amp;L20&amp;" )"</f>
        <v>sin( 100 )</v>
      </c>
      <c r="O19" s="3" t="s">
        <v>3</v>
      </c>
      <c r="P19" s="3"/>
      <c r="Q19" s="3"/>
      <c r="R19" s="3" t="s">
        <v>8</v>
      </c>
      <c r="S19" s="3"/>
      <c r="T19" s="5" t="s">
        <v>9</v>
      </c>
      <c r="V19" s="2" t="s">
        <v>0</v>
      </c>
      <c r="W19" s="3" t="s">
        <v>1</v>
      </c>
      <c r="X19" s="3" t="s">
        <v>2</v>
      </c>
      <c r="Y19" s="3" t="str">
        <f>"sin"&amp;"( "&amp;W20&amp;" )"</f>
        <v>sin( 100 )</v>
      </c>
      <c r="Z19" s="3" t="s">
        <v>3</v>
      </c>
      <c r="AA19" s="3"/>
      <c r="AB19" s="3"/>
      <c r="AC19" s="3" t="s">
        <v>8</v>
      </c>
      <c r="AD19" s="3"/>
      <c r="AE19" s="5" t="s">
        <v>9</v>
      </c>
    </row>
    <row r="20" spans="1:31" x14ac:dyDescent="0.25">
      <c r="A20" s="6">
        <f>A18</f>
        <v>3</v>
      </c>
      <c r="B20" s="7">
        <f>B16+B4</f>
        <v>100</v>
      </c>
      <c r="C20" s="7">
        <f>(B20*PI())/180</f>
        <v>1.7453292519943295</v>
      </c>
      <c r="D20" s="7">
        <f>SIN(C20)</f>
        <v>0.98480775301220802</v>
      </c>
      <c r="E20" s="7">
        <f>D20*A20</f>
        <v>2.9544232590366239</v>
      </c>
      <c r="F20" s="7"/>
      <c r="G20" s="7">
        <f>E20*E20</f>
        <v>8.7286167935365864</v>
      </c>
      <c r="H20" s="7"/>
      <c r="I20" s="9">
        <f>G20+G22</f>
        <v>21.125667198004745</v>
      </c>
      <c r="K20" s="6">
        <f>K18</f>
        <v>6</v>
      </c>
      <c r="L20" s="7">
        <f>L16+L4</f>
        <v>100</v>
      </c>
      <c r="M20" s="7">
        <f>(L20*PI())/180</f>
        <v>1.7453292519943295</v>
      </c>
      <c r="N20" s="7">
        <f>SIN(M20)</f>
        <v>0.98480775301220802</v>
      </c>
      <c r="O20" s="7">
        <f>N20*K20</f>
        <v>5.9088465180732479</v>
      </c>
      <c r="P20" s="7"/>
      <c r="Q20" s="7"/>
      <c r="R20" s="7">
        <f>O20*O20</f>
        <v>34.914467174146345</v>
      </c>
      <c r="S20" s="7"/>
      <c r="T20" s="9">
        <f>R20+R22</f>
        <v>84.50266879201898</v>
      </c>
      <c r="V20" s="6">
        <f>V18</f>
        <v>9</v>
      </c>
      <c r="W20" s="7">
        <f>W16+W4</f>
        <v>100</v>
      </c>
      <c r="X20" s="7">
        <f>(W20*PI())/180</f>
        <v>1.7453292519943295</v>
      </c>
      <c r="Y20" s="7">
        <f>SIN(X20)</f>
        <v>0.98480775301220802</v>
      </c>
      <c r="Z20" s="7">
        <f>Y20*V20</f>
        <v>8.8632697771098723</v>
      </c>
      <c r="AA20" s="7"/>
      <c r="AB20" s="7"/>
      <c r="AC20" s="7">
        <f>Z20*Z20</f>
        <v>78.557551141829279</v>
      </c>
      <c r="AD20" s="7"/>
      <c r="AE20" s="9">
        <f>AC20+AC22</f>
        <v>190.13100478204268</v>
      </c>
    </row>
    <row r="21" spans="1:31" x14ac:dyDescent="0.25">
      <c r="A21" s="6"/>
      <c r="B21" s="7"/>
      <c r="C21" s="7"/>
      <c r="D21" s="7"/>
      <c r="E21" s="7" t="s">
        <v>5</v>
      </c>
      <c r="F21" s="7" t="s">
        <v>6</v>
      </c>
      <c r="G21" s="7" t="s">
        <v>7</v>
      </c>
      <c r="H21" s="7"/>
      <c r="I21" s="9" t="s">
        <v>4</v>
      </c>
      <c r="K21" s="6"/>
      <c r="L21" s="7"/>
      <c r="M21" s="7"/>
      <c r="N21" s="7"/>
      <c r="O21" s="7" t="s">
        <v>5</v>
      </c>
      <c r="P21" s="7"/>
      <c r="Q21" s="7" t="s">
        <v>6</v>
      </c>
      <c r="R21" s="7" t="s">
        <v>7</v>
      </c>
      <c r="S21" s="7"/>
      <c r="T21" s="9" t="s">
        <v>4</v>
      </c>
      <c r="V21" s="6"/>
      <c r="W21" s="7"/>
      <c r="X21" s="7"/>
      <c r="Y21" s="7"/>
      <c r="Z21" s="7" t="s">
        <v>5</v>
      </c>
      <c r="AA21" s="7"/>
      <c r="AB21" s="7" t="s">
        <v>6</v>
      </c>
      <c r="AC21" s="7" t="s">
        <v>7</v>
      </c>
      <c r="AD21" s="7"/>
      <c r="AE21" s="9" t="s">
        <v>4</v>
      </c>
    </row>
    <row r="22" spans="1:31" x14ac:dyDescent="0.25">
      <c r="A22" s="10">
        <f>A20</f>
        <v>3</v>
      </c>
      <c r="B22" s="11">
        <f>B20</f>
        <v>100</v>
      </c>
      <c r="C22" s="11">
        <f>(B22*PI())/180</f>
        <v>1.7453292519943295</v>
      </c>
      <c r="D22" s="11">
        <f>COS(C22)</f>
        <v>-0.1736481776669303</v>
      </c>
      <c r="E22" s="11">
        <f>D22*A22</f>
        <v>-0.52094453300079091</v>
      </c>
      <c r="F22" s="11">
        <f>A22-E22</f>
        <v>3.5209445330007911</v>
      </c>
      <c r="G22" s="11">
        <f>F22*F22</f>
        <v>12.397050404468159</v>
      </c>
      <c r="H22" s="11" t="s">
        <v>10</v>
      </c>
      <c r="I22" s="13">
        <f>SQRT(I20)</f>
        <v>4.5962666587138683</v>
      </c>
      <c r="K22" s="10">
        <f>K20</f>
        <v>6</v>
      </c>
      <c r="L22" s="11">
        <f>L20</f>
        <v>100</v>
      </c>
      <c r="M22" s="11">
        <f>(L22*PI())/180</f>
        <v>1.7453292519943295</v>
      </c>
      <c r="N22" s="11">
        <f>COS(M22)</f>
        <v>-0.1736481776669303</v>
      </c>
      <c r="O22" s="11">
        <f>N22*K22</f>
        <v>-1.0418890660015818</v>
      </c>
      <c r="P22" s="11"/>
      <c r="Q22" s="11">
        <f>K22-O22</f>
        <v>7.0418890660015823</v>
      </c>
      <c r="R22" s="11">
        <f>Q22*Q22</f>
        <v>49.588201617872635</v>
      </c>
      <c r="S22" s="11" t="s">
        <v>10</v>
      </c>
      <c r="T22" s="13">
        <f>SQRT(T20)</f>
        <v>9.1925333174277366</v>
      </c>
      <c r="V22" s="10">
        <f>V20</f>
        <v>9</v>
      </c>
      <c r="W22" s="11">
        <f>W20</f>
        <v>100</v>
      </c>
      <c r="X22" s="11">
        <f>(W22*PI())/180</f>
        <v>1.7453292519943295</v>
      </c>
      <c r="Y22" s="11">
        <f>COS(X22)</f>
        <v>-0.1736481776669303</v>
      </c>
      <c r="Z22" s="11">
        <f>Y22*V22</f>
        <v>-1.5628335990023727</v>
      </c>
      <c r="AA22" s="11"/>
      <c r="AB22" s="11">
        <f>V22-Z22</f>
        <v>10.562833599002373</v>
      </c>
      <c r="AC22" s="11">
        <f>AB22*AB22</f>
        <v>111.57345364021342</v>
      </c>
      <c r="AD22" s="11" t="s">
        <v>10</v>
      </c>
      <c r="AE22" s="13">
        <f>SQRT(AE20)</f>
        <v>13.788799976141604</v>
      </c>
    </row>
    <row r="23" spans="1:31" x14ac:dyDescent="0.25">
      <c r="A23" s="2" t="s">
        <v>0</v>
      </c>
      <c r="B23" s="3" t="s">
        <v>1</v>
      </c>
      <c r="C23" s="3" t="s">
        <v>2</v>
      </c>
      <c r="D23" s="3" t="str">
        <f>"sin"&amp;"( "&amp;B24&amp;" )"</f>
        <v>sin( 120 )</v>
      </c>
      <c r="E23" s="3" t="s">
        <v>3</v>
      </c>
      <c r="F23" s="3"/>
      <c r="G23" s="3" t="s">
        <v>8</v>
      </c>
      <c r="H23" s="3"/>
      <c r="I23" s="5" t="s">
        <v>9</v>
      </c>
      <c r="K23" s="2" t="s">
        <v>0</v>
      </c>
      <c r="L23" s="3" t="s">
        <v>1</v>
      </c>
      <c r="M23" s="3" t="s">
        <v>2</v>
      </c>
      <c r="N23" s="3" t="str">
        <f>"sin"&amp;"( "&amp;L24&amp;" )"</f>
        <v>sin( 120 )</v>
      </c>
      <c r="O23" s="3" t="s">
        <v>3</v>
      </c>
      <c r="P23" s="3"/>
      <c r="Q23" s="3"/>
      <c r="R23" s="3" t="s">
        <v>8</v>
      </c>
      <c r="S23" s="3"/>
      <c r="T23" s="5" t="s">
        <v>9</v>
      </c>
      <c r="V23" s="2" t="s">
        <v>0</v>
      </c>
      <c r="W23" s="3" t="s">
        <v>1</v>
      </c>
      <c r="X23" s="3" t="s">
        <v>2</v>
      </c>
      <c r="Y23" s="3" t="str">
        <f>"sin"&amp;"( "&amp;W24&amp;" )"</f>
        <v>sin( 120 )</v>
      </c>
      <c r="Z23" s="3" t="s">
        <v>3</v>
      </c>
      <c r="AA23" s="3"/>
      <c r="AB23" s="3"/>
      <c r="AC23" s="3" t="s">
        <v>8</v>
      </c>
      <c r="AD23" s="3"/>
      <c r="AE23" s="5" t="s">
        <v>9</v>
      </c>
    </row>
    <row r="24" spans="1:31" x14ac:dyDescent="0.25">
      <c r="A24" s="6">
        <f>A22</f>
        <v>3</v>
      </c>
      <c r="B24" s="7">
        <f>B20+B4</f>
        <v>120</v>
      </c>
      <c r="C24" s="7">
        <f>(B24*PI())/180</f>
        <v>2.0943951023931953</v>
      </c>
      <c r="D24" s="7">
        <f>SIN(C24)</f>
        <v>0.86602540378443871</v>
      </c>
      <c r="E24" s="7">
        <f>D24*A24</f>
        <v>2.598076211353316</v>
      </c>
      <c r="F24" s="7"/>
      <c r="G24" s="7">
        <f>E24*E24</f>
        <v>6.75</v>
      </c>
      <c r="H24" s="7"/>
      <c r="I24" s="9">
        <f>G24+G26</f>
        <v>26.999999999999993</v>
      </c>
      <c r="K24" s="6">
        <f>K22</f>
        <v>6</v>
      </c>
      <c r="L24" s="7">
        <f>L20+L4</f>
        <v>120</v>
      </c>
      <c r="M24" s="7">
        <f>(L24*PI())/180</f>
        <v>2.0943951023931953</v>
      </c>
      <c r="N24" s="7">
        <f>SIN(M24)</f>
        <v>0.86602540378443871</v>
      </c>
      <c r="O24" s="7">
        <f>N24*K24</f>
        <v>5.196152422706632</v>
      </c>
      <c r="P24" s="7"/>
      <c r="Q24" s="7"/>
      <c r="R24" s="7">
        <f>O24*O24</f>
        <v>27</v>
      </c>
      <c r="S24" s="7"/>
      <c r="T24" s="9">
        <f>R24+R26</f>
        <v>107.99999999999997</v>
      </c>
      <c r="V24" s="6">
        <f>V22</f>
        <v>9</v>
      </c>
      <c r="W24" s="7">
        <f>W20+W4</f>
        <v>120</v>
      </c>
      <c r="X24" s="7">
        <f>(W24*PI())/180</f>
        <v>2.0943951023931953</v>
      </c>
      <c r="Y24" s="7">
        <f>SIN(X24)</f>
        <v>0.86602540378443871</v>
      </c>
      <c r="Z24" s="7">
        <f>Y24*V24</f>
        <v>7.794228634059948</v>
      </c>
      <c r="AA24" s="7"/>
      <c r="AB24" s="7"/>
      <c r="AC24" s="7">
        <f>Z24*Z24</f>
        <v>60.75</v>
      </c>
      <c r="AD24" s="7"/>
      <c r="AE24" s="9">
        <f>AC24+AC26</f>
        <v>242.99999999999994</v>
      </c>
    </row>
    <row r="25" spans="1:31" x14ac:dyDescent="0.25">
      <c r="A25" s="6"/>
      <c r="B25" s="7"/>
      <c r="C25" s="7"/>
      <c r="D25" s="7"/>
      <c r="E25" s="7" t="s">
        <v>5</v>
      </c>
      <c r="F25" s="7" t="s">
        <v>6</v>
      </c>
      <c r="G25" s="7" t="s">
        <v>7</v>
      </c>
      <c r="H25" s="7"/>
      <c r="I25" s="9" t="s">
        <v>4</v>
      </c>
      <c r="K25" s="6"/>
      <c r="L25" s="7"/>
      <c r="M25" s="7"/>
      <c r="N25" s="7"/>
      <c r="O25" s="7" t="s">
        <v>5</v>
      </c>
      <c r="P25" s="7"/>
      <c r="Q25" s="7" t="s">
        <v>6</v>
      </c>
      <c r="R25" s="7" t="s">
        <v>7</v>
      </c>
      <c r="S25" s="7"/>
      <c r="T25" s="9" t="s">
        <v>4</v>
      </c>
      <c r="V25" s="6"/>
      <c r="W25" s="7"/>
      <c r="X25" s="7"/>
      <c r="Y25" s="7"/>
      <c r="Z25" s="7" t="s">
        <v>5</v>
      </c>
      <c r="AA25" s="7"/>
      <c r="AB25" s="7" t="s">
        <v>6</v>
      </c>
      <c r="AC25" s="7" t="s">
        <v>7</v>
      </c>
      <c r="AD25" s="7"/>
      <c r="AE25" s="9" t="s">
        <v>4</v>
      </c>
    </row>
    <row r="26" spans="1:31" x14ac:dyDescent="0.25">
      <c r="A26" s="10">
        <f>A24</f>
        <v>3</v>
      </c>
      <c r="B26" s="11">
        <f>B24</f>
        <v>120</v>
      </c>
      <c r="C26" s="11">
        <f>(B26*PI())/180</f>
        <v>2.0943951023931953</v>
      </c>
      <c r="D26" s="11">
        <f>COS(C26)</f>
        <v>-0.49999999999999978</v>
      </c>
      <c r="E26" s="11">
        <f>D26*A26</f>
        <v>-1.4999999999999993</v>
      </c>
      <c r="F26" s="11">
        <f>A26-E26</f>
        <v>4.4999999999999991</v>
      </c>
      <c r="G26" s="11">
        <f>F26*F26</f>
        <v>20.249999999999993</v>
      </c>
      <c r="H26" s="11" t="s">
        <v>10</v>
      </c>
      <c r="I26" s="13">
        <f>SQRT(I24)</f>
        <v>5.1961524227066311</v>
      </c>
      <c r="K26" s="10">
        <f>K24</f>
        <v>6</v>
      </c>
      <c r="L26" s="11">
        <f>L24</f>
        <v>120</v>
      </c>
      <c r="M26" s="11">
        <f>(L26*PI())/180</f>
        <v>2.0943951023931953</v>
      </c>
      <c r="N26" s="11">
        <f>COS(M26)</f>
        <v>-0.49999999999999978</v>
      </c>
      <c r="O26" s="11">
        <f>N26*K26</f>
        <v>-2.9999999999999987</v>
      </c>
      <c r="P26" s="11"/>
      <c r="Q26" s="11">
        <f>K26-O26</f>
        <v>8.9999999999999982</v>
      </c>
      <c r="R26" s="11">
        <f>Q26*Q26</f>
        <v>80.999999999999972</v>
      </c>
      <c r="S26" s="11" t="s">
        <v>10</v>
      </c>
      <c r="T26" s="13">
        <f>SQRT(T24)</f>
        <v>10.392304845413262</v>
      </c>
      <c r="V26" s="10">
        <f>V24</f>
        <v>9</v>
      </c>
      <c r="W26" s="11">
        <f>W24</f>
        <v>120</v>
      </c>
      <c r="X26" s="11">
        <f>(W26*PI())/180</f>
        <v>2.0943951023931953</v>
      </c>
      <c r="Y26" s="11">
        <f>COS(X26)</f>
        <v>-0.49999999999999978</v>
      </c>
      <c r="Z26" s="11">
        <f>Y26*V26</f>
        <v>-4.4999999999999982</v>
      </c>
      <c r="AA26" s="11"/>
      <c r="AB26" s="11">
        <f>V26-Z26</f>
        <v>13.499999999999998</v>
      </c>
      <c r="AC26" s="11">
        <f>AB26*AB26</f>
        <v>182.24999999999994</v>
      </c>
      <c r="AD26" s="11" t="s">
        <v>10</v>
      </c>
      <c r="AE26" s="13">
        <f>SQRT(AE24)</f>
        <v>15.588457268119894</v>
      </c>
    </row>
    <row r="27" spans="1:31" x14ac:dyDescent="0.25">
      <c r="A27" s="2" t="s">
        <v>0</v>
      </c>
      <c r="B27" s="3" t="s">
        <v>1</v>
      </c>
      <c r="C27" s="3" t="s">
        <v>2</v>
      </c>
      <c r="D27" s="3" t="str">
        <f>"sin"&amp;"( "&amp;B28&amp;" )"</f>
        <v>sin( 140 )</v>
      </c>
      <c r="E27" s="3" t="s">
        <v>3</v>
      </c>
      <c r="F27" s="3"/>
      <c r="G27" s="3" t="s">
        <v>8</v>
      </c>
      <c r="H27" s="3"/>
      <c r="I27" s="5" t="s">
        <v>9</v>
      </c>
      <c r="K27" s="2" t="s">
        <v>0</v>
      </c>
      <c r="L27" s="3" t="s">
        <v>1</v>
      </c>
      <c r="M27" s="3" t="s">
        <v>2</v>
      </c>
      <c r="N27" s="3" t="str">
        <f>"sin"&amp;"( "&amp;L28&amp;" )"</f>
        <v>sin( 140 )</v>
      </c>
      <c r="O27" s="3" t="s">
        <v>3</v>
      </c>
      <c r="P27" s="3"/>
      <c r="Q27" s="3"/>
      <c r="R27" s="3" t="s">
        <v>8</v>
      </c>
      <c r="S27" s="3"/>
      <c r="T27" s="5" t="s">
        <v>9</v>
      </c>
      <c r="V27" s="2" t="s">
        <v>0</v>
      </c>
      <c r="W27" s="3" t="s">
        <v>1</v>
      </c>
      <c r="X27" s="3" t="s">
        <v>2</v>
      </c>
      <c r="Y27" s="3" t="str">
        <f>"sin"&amp;"( "&amp;W28&amp;" )"</f>
        <v>sin( 140 )</v>
      </c>
      <c r="Z27" s="3" t="s">
        <v>3</v>
      </c>
      <c r="AA27" s="3"/>
      <c r="AB27" s="3"/>
      <c r="AC27" s="3" t="s">
        <v>8</v>
      </c>
      <c r="AD27" s="3"/>
      <c r="AE27" s="5" t="s">
        <v>9</v>
      </c>
    </row>
    <row r="28" spans="1:31" x14ac:dyDescent="0.25">
      <c r="A28" s="6">
        <f>A26</f>
        <v>3</v>
      </c>
      <c r="B28" s="7">
        <f>B24+B4</f>
        <v>140</v>
      </c>
      <c r="C28" s="7">
        <f>(B28*PI())/180</f>
        <v>2.4434609527920612</v>
      </c>
      <c r="D28" s="7">
        <f>SIN(C28)</f>
        <v>0.64278760968653947</v>
      </c>
      <c r="E28" s="7">
        <f>D28*A28</f>
        <v>1.9283628290596184</v>
      </c>
      <c r="F28" s="7"/>
      <c r="G28" s="7">
        <f>E28*E28</f>
        <v>3.7185832004988151</v>
      </c>
      <c r="H28" s="7"/>
      <c r="I28" s="9">
        <f>G28+G30</f>
        <v>31.788799976141604</v>
      </c>
      <c r="K28" s="6">
        <f>K26</f>
        <v>6</v>
      </c>
      <c r="L28" s="7">
        <f>L24+L4</f>
        <v>140</v>
      </c>
      <c r="M28" s="7">
        <f>(L28*PI())/180</f>
        <v>2.4434609527920612</v>
      </c>
      <c r="N28" s="7">
        <f>SIN(M28)</f>
        <v>0.64278760968653947</v>
      </c>
      <c r="O28" s="7">
        <f>N28*K28</f>
        <v>3.8567256581192368</v>
      </c>
      <c r="P28" s="7"/>
      <c r="Q28" s="7"/>
      <c r="R28" s="7">
        <f>O28*O28</f>
        <v>14.87433280199526</v>
      </c>
      <c r="S28" s="7"/>
      <c r="T28" s="9">
        <f>R28+R30</f>
        <v>127.15519990456642</v>
      </c>
      <c r="V28" s="6">
        <f>V26</f>
        <v>9</v>
      </c>
      <c r="W28" s="7">
        <f>W24+W4</f>
        <v>140</v>
      </c>
      <c r="X28" s="7">
        <f>(W28*PI())/180</f>
        <v>2.4434609527920612</v>
      </c>
      <c r="Y28" s="7">
        <f>SIN(X28)</f>
        <v>0.64278760968653947</v>
      </c>
      <c r="Z28" s="7">
        <f>Y28*V28</f>
        <v>5.7850884871788555</v>
      </c>
      <c r="AA28" s="7"/>
      <c r="AB28" s="7"/>
      <c r="AC28" s="7">
        <f>Z28*Z28</f>
        <v>33.467248804489337</v>
      </c>
      <c r="AD28" s="7"/>
      <c r="AE28" s="9">
        <f>AC28+AC30</f>
        <v>286.09919978527444</v>
      </c>
    </row>
    <row r="29" spans="1:31" x14ac:dyDescent="0.25">
      <c r="A29" s="6"/>
      <c r="B29" s="7"/>
      <c r="C29" s="7"/>
      <c r="D29" s="7"/>
      <c r="E29" s="7" t="s">
        <v>5</v>
      </c>
      <c r="F29" s="7" t="s">
        <v>6</v>
      </c>
      <c r="G29" s="7" t="s">
        <v>7</v>
      </c>
      <c r="H29" s="7"/>
      <c r="I29" s="9" t="s">
        <v>4</v>
      </c>
      <c r="K29" s="6"/>
      <c r="L29" s="7"/>
      <c r="M29" s="7"/>
      <c r="N29" s="7"/>
      <c r="O29" s="7" t="s">
        <v>5</v>
      </c>
      <c r="P29" s="7"/>
      <c r="Q29" s="7" t="s">
        <v>6</v>
      </c>
      <c r="R29" s="7" t="s">
        <v>7</v>
      </c>
      <c r="S29" s="7"/>
      <c r="T29" s="9" t="s">
        <v>4</v>
      </c>
      <c r="V29" s="6"/>
      <c r="W29" s="7"/>
      <c r="X29" s="7"/>
      <c r="Y29" s="7"/>
      <c r="Z29" s="7" t="s">
        <v>5</v>
      </c>
      <c r="AA29" s="7"/>
      <c r="AB29" s="7" t="s">
        <v>6</v>
      </c>
      <c r="AC29" s="7" t="s">
        <v>7</v>
      </c>
      <c r="AD29" s="7"/>
      <c r="AE29" s="9" t="s">
        <v>4</v>
      </c>
    </row>
    <row r="30" spans="1:31" x14ac:dyDescent="0.25">
      <c r="A30" s="10">
        <f>A28</f>
        <v>3</v>
      </c>
      <c r="B30" s="11">
        <f>B28</f>
        <v>140</v>
      </c>
      <c r="C30" s="11">
        <f>(B30*PI())/180</f>
        <v>2.4434609527920612</v>
      </c>
      <c r="D30" s="11">
        <f>COS(C30)</f>
        <v>-0.7660444431189779</v>
      </c>
      <c r="E30" s="11">
        <f>D30*A30</f>
        <v>-2.2981333293569337</v>
      </c>
      <c r="F30" s="11">
        <f>A30-E30</f>
        <v>5.2981333293569337</v>
      </c>
      <c r="G30" s="11">
        <f>F30*F30</f>
        <v>28.070216775642788</v>
      </c>
      <c r="H30" s="11" t="s">
        <v>10</v>
      </c>
      <c r="I30" s="13">
        <f>SQRT(I28)</f>
        <v>5.6381557247154506</v>
      </c>
      <c r="K30" s="10">
        <f>K28</f>
        <v>6</v>
      </c>
      <c r="L30" s="11">
        <f>L28</f>
        <v>140</v>
      </c>
      <c r="M30" s="11">
        <f>(L30*PI())/180</f>
        <v>2.4434609527920612</v>
      </c>
      <c r="N30" s="11">
        <f>COS(M30)</f>
        <v>-0.7660444431189779</v>
      </c>
      <c r="O30" s="11">
        <f>N30*K30</f>
        <v>-4.5962666587138674</v>
      </c>
      <c r="P30" s="11"/>
      <c r="Q30" s="11">
        <f>K30-O30</f>
        <v>10.596266658713867</v>
      </c>
      <c r="R30" s="11">
        <f>Q30*Q30</f>
        <v>112.28086710257115</v>
      </c>
      <c r="S30" s="11" t="s">
        <v>10</v>
      </c>
      <c r="T30" s="13">
        <f>SQRT(T28)</f>
        <v>11.276311449430901</v>
      </c>
      <c r="V30" s="10">
        <f>V28</f>
        <v>9</v>
      </c>
      <c r="W30" s="11">
        <f>W28</f>
        <v>140</v>
      </c>
      <c r="X30" s="11">
        <f>(W30*PI())/180</f>
        <v>2.4434609527920612</v>
      </c>
      <c r="Y30" s="11">
        <f>COS(X30)</f>
        <v>-0.7660444431189779</v>
      </c>
      <c r="Z30" s="11">
        <f>Y30*V30</f>
        <v>-6.8943999880708011</v>
      </c>
      <c r="AA30" s="11"/>
      <c r="AB30" s="11">
        <f>V30-Z30</f>
        <v>15.894399988070802</v>
      </c>
      <c r="AC30" s="11">
        <f>AB30*AB30</f>
        <v>252.63195098078512</v>
      </c>
      <c r="AD30" s="11" t="s">
        <v>10</v>
      </c>
      <c r="AE30" s="13">
        <f>SQRT(AE28)</f>
        <v>16.914467174146349</v>
      </c>
    </row>
    <row r="31" spans="1:31" x14ac:dyDescent="0.25">
      <c r="A31" s="2" t="s">
        <v>0</v>
      </c>
      <c r="B31" s="3" t="s">
        <v>1</v>
      </c>
      <c r="C31" s="3" t="s">
        <v>2</v>
      </c>
      <c r="D31" s="3" t="str">
        <f>"sin"&amp;"( "&amp;B32&amp;" )"</f>
        <v>sin( 160 )</v>
      </c>
      <c r="E31" s="3" t="s">
        <v>3</v>
      </c>
      <c r="F31" s="3"/>
      <c r="G31" s="3" t="s">
        <v>8</v>
      </c>
      <c r="H31" s="3"/>
      <c r="I31" s="5" t="s">
        <v>9</v>
      </c>
      <c r="K31" s="2" t="s">
        <v>0</v>
      </c>
      <c r="L31" s="3" t="s">
        <v>1</v>
      </c>
      <c r="M31" s="3" t="s">
        <v>2</v>
      </c>
      <c r="N31" s="3" t="str">
        <f>"sin"&amp;"( "&amp;L32&amp;" )"</f>
        <v>sin( 160 )</v>
      </c>
      <c r="O31" s="3" t="s">
        <v>3</v>
      </c>
      <c r="P31" s="3"/>
      <c r="Q31" s="3"/>
      <c r="R31" s="3" t="s">
        <v>8</v>
      </c>
      <c r="S31" s="3"/>
      <c r="T31" s="5" t="s">
        <v>9</v>
      </c>
      <c r="V31" s="2" t="s">
        <v>0</v>
      </c>
      <c r="W31" s="3" t="s">
        <v>1</v>
      </c>
      <c r="X31" s="3" t="s">
        <v>2</v>
      </c>
      <c r="Y31" s="3" t="str">
        <f>"sin"&amp;"( "&amp;W32&amp;" )"</f>
        <v>sin( 160 )</v>
      </c>
      <c r="Z31" s="3" t="s">
        <v>3</v>
      </c>
      <c r="AA31" s="3"/>
      <c r="AB31" s="3"/>
      <c r="AC31" s="3" t="s">
        <v>8</v>
      </c>
      <c r="AD31" s="3"/>
      <c r="AE31" s="5" t="s">
        <v>9</v>
      </c>
    </row>
    <row r="32" spans="1:31" x14ac:dyDescent="0.25">
      <c r="A32" s="6">
        <f>A30</f>
        <v>3</v>
      </c>
      <c r="B32" s="7">
        <f>B28+B4</f>
        <v>160</v>
      </c>
      <c r="C32" s="7">
        <f>(B32*PI())/180</f>
        <v>2.7925268031909272</v>
      </c>
      <c r="D32" s="7">
        <f>SIN(C32)</f>
        <v>0.34202014332566888</v>
      </c>
      <c r="E32" s="7">
        <f>D32*A32</f>
        <v>1.0260604299770066</v>
      </c>
      <c r="F32" s="7"/>
      <c r="G32" s="7">
        <f>E32*E32</f>
        <v>1.0528000059645997</v>
      </c>
      <c r="H32" s="7"/>
      <c r="I32" s="9">
        <f>G32+G34</f>
        <v>34.914467174146345</v>
      </c>
      <c r="K32" s="6">
        <f>K30</f>
        <v>6</v>
      </c>
      <c r="L32" s="7">
        <f>L28+L4</f>
        <v>160</v>
      </c>
      <c r="M32" s="7">
        <f>(L32*PI())/180</f>
        <v>2.7925268031909272</v>
      </c>
      <c r="N32" s="7">
        <f>SIN(M32)</f>
        <v>0.34202014332566888</v>
      </c>
      <c r="O32" s="7">
        <f>N32*K32</f>
        <v>2.0521208599540133</v>
      </c>
      <c r="P32" s="7"/>
      <c r="Q32" s="7"/>
      <c r="R32" s="7">
        <f>O32*O32</f>
        <v>4.2112000238583986</v>
      </c>
      <c r="S32" s="7"/>
      <c r="T32" s="9">
        <f>R32+R34</f>
        <v>139.65786869658538</v>
      </c>
      <c r="V32" s="6">
        <f>V30</f>
        <v>9</v>
      </c>
      <c r="W32" s="7">
        <f>W28+W4</f>
        <v>160</v>
      </c>
      <c r="X32" s="7">
        <f>(W32*PI())/180</f>
        <v>2.7925268031909272</v>
      </c>
      <c r="Y32" s="7">
        <f>SIN(X32)</f>
        <v>0.34202014332566888</v>
      </c>
      <c r="Z32" s="7">
        <f>Y32*V32</f>
        <v>3.0781812899310199</v>
      </c>
      <c r="AA32" s="7"/>
      <c r="AB32" s="7"/>
      <c r="AC32" s="7">
        <f>Z32*Z32</f>
        <v>9.4752000536813981</v>
      </c>
      <c r="AD32" s="7"/>
      <c r="AE32" s="9">
        <f>AC32+AC34</f>
        <v>314.23020456731723</v>
      </c>
    </row>
    <row r="33" spans="1:31" x14ac:dyDescent="0.25">
      <c r="A33" s="6"/>
      <c r="B33" s="7"/>
      <c r="C33" s="7"/>
      <c r="D33" s="7"/>
      <c r="E33" s="7" t="s">
        <v>5</v>
      </c>
      <c r="F33" s="7" t="s">
        <v>6</v>
      </c>
      <c r="G33" s="7" t="s">
        <v>7</v>
      </c>
      <c r="H33" s="7"/>
      <c r="I33" s="9" t="s">
        <v>4</v>
      </c>
      <c r="K33" s="6"/>
      <c r="L33" s="7"/>
      <c r="M33" s="7"/>
      <c r="N33" s="7"/>
      <c r="O33" s="7" t="s">
        <v>5</v>
      </c>
      <c r="P33" s="7"/>
      <c r="Q33" s="7" t="s">
        <v>6</v>
      </c>
      <c r="R33" s="7" t="s">
        <v>7</v>
      </c>
      <c r="S33" s="7"/>
      <c r="T33" s="9" t="s">
        <v>4</v>
      </c>
      <c r="V33" s="6"/>
      <c r="W33" s="7"/>
      <c r="X33" s="7"/>
      <c r="Y33" s="7"/>
      <c r="Z33" s="7" t="s">
        <v>5</v>
      </c>
      <c r="AA33" s="7"/>
      <c r="AB33" s="7" t="s">
        <v>6</v>
      </c>
      <c r="AC33" s="7" t="s">
        <v>7</v>
      </c>
      <c r="AD33" s="7"/>
      <c r="AE33" s="9" t="s">
        <v>4</v>
      </c>
    </row>
    <row r="34" spans="1:31" x14ac:dyDescent="0.25">
      <c r="A34" s="10">
        <f>A32</f>
        <v>3</v>
      </c>
      <c r="B34" s="11">
        <f>B32</f>
        <v>160</v>
      </c>
      <c r="C34" s="11">
        <f>(B34*PI())/180</f>
        <v>2.7925268031909272</v>
      </c>
      <c r="D34" s="11">
        <f>COS(C34)</f>
        <v>-0.93969262078590832</v>
      </c>
      <c r="E34" s="11">
        <f>D34*A34</f>
        <v>-2.8190778623577248</v>
      </c>
      <c r="F34" s="11">
        <f>A34-E34</f>
        <v>5.8190778623577248</v>
      </c>
      <c r="G34" s="11">
        <f>F34*F34</f>
        <v>33.861667168181746</v>
      </c>
      <c r="H34" s="11" t="s">
        <v>10</v>
      </c>
      <c r="I34" s="13">
        <f>SQRT(I32)</f>
        <v>5.9088465180732479</v>
      </c>
      <c r="K34" s="10">
        <f>K32</f>
        <v>6</v>
      </c>
      <c r="L34" s="11">
        <f>L32</f>
        <v>160</v>
      </c>
      <c r="M34" s="11">
        <f>(L34*PI())/180</f>
        <v>2.7925268031909272</v>
      </c>
      <c r="N34" s="11">
        <f>COS(M34)</f>
        <v>-0.93969262078590832</v>
      </c>
      <c r="O34" s="11">
        <f>N34*K34</f>
        <v>-5.6381557247154497</v>
      </c>
      <c r="P34" s="11"/>
      <c r="Q34" s="11">
        <f>K34-O34</f>
        <v>11.63815572471545</v>
      </c>
      <c r="R34" s="11">
        <f>Q34*Q34</f>
        <v>135.44666867272699</v>
      </c>
      <c r="S34" s="11" t="s">
        <v>10</v>
      </c>
      <c r="T34" s="13">
        <f>SQRT(T32)</f>
        <v>11.817693036146496</v>
      </c>
      <c r="V34" s="10">
        <f>V32</f>
        <v>9</v>
      </c>
      <c r="W34" s="11">
        <f>W32</f>
        <v>160</v>
      </c>
      <c r="X34" s="11">
        <f>(W34*PI())/180</f>
        <v>2.7925268031909272</v>
      </c>
      <c r="Y34" s="11">
        <f>COS(X34)</f>
        <v>-0.93969262078590832</v>
      </c>
      <c r="Z34" s="11">
        <f>Y34*V34</f>
        <v>-8.4572335870731745</v>
      </c>
      <c r="AA34" s="11"/>
      <c r="AB34" s="11">
        <f>V34-Z34</f>
        <v>17.457233587073176</v>
      </c>
      <c r="AC34" s="11">
        <f>AB34*AB34</f>
        <v>304.75500451363581</v>
      </c>
      <c r="AD34" s="11" t="s">
        <v>10</v>
      </c>
      <c r="AE34" s="13">
        <f>SQRT(AE32)</f>
        <v>17.726539554219748</v>
      </c>
    </row>
    <row r="35" spans="1:31" x14ac:dyDescent="0.25">
      <c r="A35" s="2" t="s">
        <v>0</v>
      </c>
      <c r="B35" s="3" t="s">
        <v>1</v>
      </c>
      <c r="C35" s="3" t="s">
        <v>2</v>
      </c>
      <c r="D35" s="3" t="str">
        <f>"sin"&amp;"( "&amp;B36&amp;" )"</f>
        <v>sin( 200 )</v>
      </c>
      <c r="E35" s="3" t="s">
        <v>3</v>
      </c>
      <c r="F35" s="3"/>
      <c r="G35" s="3" t="s">
        <v>8</v>
      </c>
      <c r="H35" s="3"/>
      <c r="I35" s="5" t="s">
        <v>9</v>
      </c>
      <c r="K35" s="2" t="s">
        <v>0</v>
      </c>
      <c r="L35" s="3" t="s">
        <v>1</v>
      </c>
      <c r="M35" s="3" t="s">
        <v>2</v>
      </c>
      <c r="N35" s="3" t="str">
        <f>"sin"&amp;"( "&amp;L36&amp;" )"</f>
        <v>sin( 200 )</v>
      </c>
      <c r="O35" s="3" t="s">
        <v>3</v>
      </c>
      <c r="P35" s="3"/>
      <c r="Q35" s="3"/>
      <c r="R35" s="3" t="s">
        <v>8</v>
      </c>
      <c r="S35" s="3"/>
      <c r="T35" s="5" t="s">
        <v>9</v>
      </c>
      <c r="V35" s="2" t="s">
        <v>0</v>
      </c>
      <c r="W35" s="3" t="s">
        <v>1</v>
      </c>
      <c r="X35" s="3" t="s">
        <v>2</v>
      </c>
      <c r="Y35" s="3" t="str">
        <f>"sin"&amp;"( "&amp;W36&amp;" )"</f>
        <v>sin( 200 )</v>
      </c>
      <c r="Z35" s="3" t="s">
        <v>3</v>
      </c>
      <c r="AA35" s="3"/>
      <c r="AB35" s="3"/>
      <c r="AC35" s="3" t="s">
        <v>8</v>
      </c>
      <c r="AD35" s="3"/>
      <c r="AE35" s="5" t="s">
        <v>9</v>
      </c>
    </row>
    <row r="36" spans="1:31" x14ac:dyDescent="0.25">
      <c r="A36" s="6">
        <f>A34</f>
        <v>3</v>
      </c>
      <c r="B36" s="7">
        <f>B32+B8</f>
        <v>200</v>
      </c>
      <c r="C36" s="7">
        <f>(B36*PI())/180</f>
        <v>3.4906585039886591</v>
      </c>
      <c r="D36" s="7">
        <f>SIN(C36)</f>
        <v>-0.34202014332566866</v>
      </c>
      <c r="E36" s="7">
        <f>D36*A36</f>
        <v>-1.026060429977006</v>
      </c>
      <c r="F36" s="7"/>
      <c r="G36" s="7">
        <f>E36*E36</f>
        <v>1.0528000059645983</v>
      </c>
      <c r="H36" s="7"/>
      <c r="I36" s="9">
        <f>G36+G38</f>
        <v>34.914467174146345</v>
      </c>
      <c r="K36" s="6">
        <f>K34</f>
        <v>6</v>
      </c>
      <c r="L36" s="7">
        <f>L32+L8</f>
        <v>200</v>
      </c>
      <c r="M36" s="7">
        <f>(L36*PI())/180</f>
        <v>3.4906585039886591</v>
      </c>
      <c r="N36" s="7">
        <f>SIN(M36)</f>
        <v>-0.34202014332566866</v>
      </c>
      <c r="O36" s="7">
        <f>N36*K36</f>
        <v>-2.0521208599540119</v>
      </c>
      <c r="P36" s="7"/>
      <c r="Q36" s="7"/>
      <c r="R36" s="7">
        <f>O36*O36</f>
        <v>4.2112000238583933</v>
      </c>
      <c r="S36" s="7"/>
      <c r="T36" s="9">
        <f>R36+R38</f>
        <v>139.65786869658538</v>
      </c>
      <c r="V36" s="6">
        <f>V34</f>
        <v>9</v>
      </c>
      <c r="W36" s="7">
        <f>W32+W8</f>
        <v>200</v>
      </c>
      <c r="X36" s="7">
        <f>(W36*PI())/180</f>
        <v>3.4906585039886591</v>
      </c>
      <c r="Y36" s="7">
        <f>SIN(X36)</f>
        <v>-0.34202014332566866</v>
      </c>
      <c r="Z36" s="7">
        <f>Y36*V36</f>
        <v>-3.0781812899310177</v>
      </c>
      <c r="AA36" s="7"/>
      <c r="AB36" s="7"/>
      <c r="AC36" s="7">
        <f>Z36*Z36</f>
        <v>9.4752000536813838</v>
      </c>
      <c r="AD36" s="7"/>
      <c r="AE36" s="9">
        <f>AC36+AC38</f>
        <v>314.23020456731717</v>
      </c>
    </row>
    <row r="37" spans="1:31" x14ac:dyDescent="0.25">
      <c r="A37" s="6"/>
      <c r="B37" s="7"/>
      <c r="C37" s="7"/>
      <c r="D37" s="7"/>
      <c r="E37" s="7" t="s">
        <v>5</v>
      </c>
      <c r="F37" s="7" t="s">
        <v>6</v>
      </c>
      <c r="G37" s="7" t="s">
        <v>7</v>
      </c>
      <c r="H37" s="7"/>
      <c r="I37" s="9" t="s">
        <v>4</v>
      </c>
      <c r="K37" s="6"/>
      <c r="L37" s="7"/>
      <c r="M37" s="7"/>
      <c r="N37" s="7"/>
      <c r="O37" s="7" t="s">
        <v>5</v>
      </c>
      <c r="P37" s="7"/>
      <c r="Q37" s="7" t="s">
        <v>6</v>
      </c>
      <c r="R37" s="7" t="s">
        <v>7</v>
      </c>
      <c r="S37" s="7"/>
      <c r="T37" s="9" t="s">
        <v>4</v>
      </c>
      <c r="V37" s="6"/>
      <c r="W37" s="7"/>
      <c r="X37" s="7"/>
      <c r="Y37" s="7"/>
      <c r="Z37" s="7" t="s">
        <v>5</v>
      </c>
      <c r="AA37" s="7"/>
      <c r="AB37" s="7" t="s">
        <v>6</v>
      </c>
      <c r="AC37" s="7" t="s">
        <v>7</v>
      </c>
      <c r="AD37" s="7"/>
      <c r="AE37" s="9" t="s">
        <v>4</v>
      </c>
    </row>
    <row r="38" spans="1:31" x14ac:dyDescent="0.25">
      <c r="A38" s="10">
        <f>A36</f>
        <v>3</v>
      </c>
      <c r="B38" s="11">
        <f>B36</f>
        <v>200</v>
      </c>
      <c r="C38" s="11">
        <f>(B38*PI())/180</f>
        <v>3.4906585039886591</v>
      </c>
      <c r="D38" s="11">
        <f>COS(C38)</f>
        <v>-0.93969262078590843</v>
      </c>
      <c r="E38" s="11">
        <f>D38*A38</f>
        <v>-2.8190778623577253</v>
      </c>
      <c r="F38" s="11">
        <f>A38-E38</f>
        <v>5.8190778623577248</v>
      </c>
      <c r="G38" s="11">
        <f>F38*F38</f>
        <v>33.861667168181746</v>
      </c>
      <c r="H38" s="11" t="s">
        <v>10</v>
      </c>
      <c r="I38" s="13">
        <f>SQRT(I36)</f>
        <v>5.9088465180732479</v>
      </c>
      <c r="K38" s="10">
        <f>K36</f>
        <v>6</v>
      </c>
      <c r="L38" s="11">
        <f>L36</f>
        <v>200</v>
      </c>
      <c r="M38" s="11">
        <f>(L38*PI())/180</f>
        <v>3.4906585039886591</v>
      </c>
      <c r="N38" s="11">
        <f>COS(M38)</f>
        <v>-0.93969262078590843</v>
      </c>
      <c r="O38" s="11">
        <f>N38*K38</f>
        <v>-5.6381557247154506</v>
      </c>
      <c r="P38" s="11"/>
      <c r="Q38" s="11">
        <f>K38-O38</f>
        <v>11.63815572471545</v>
      </c>
      <c r="R38" s="11">
        <f>Q38*Q38</f>
        <v>135.44666867272699</v>
      </c>
      <c r="S38" s="11" t="s">
        <v>10</v>
      </c>
      <c r="T38" s="13">
        <f>SQRT(T36)</f>
        <v>11.817693036146496</v>
      </c>
      <c r="V38" s="10">
        <f>V36</f>
        <v>9</v>
      </c>
      <c r="W38" s="11">
        <f>W36</f>
        <v>200</v>
      </c>
      <c r="X38" s="11">
        <f>(W38*PI())/180</f>
        <v>3.4906585039886591</v>
      </c>
      <c r="Y38" s="11">
        <f>COS(X38)</f>
        <v>-0.93969262078590843</v>
      </c>
      <c r="Z38" s="11">
        <f>Y38*V38</f>
        <v>-8.4572335870731763</v>
      </c>
      <c r="AA38" s="11"/>
      <c r="AB38" s="11">
        <f>V38-Z38</f>
        <v>17.457233587073176</v>
      </c>
      <c r="AC38" s="11">
        <f>AB38*AB38</f>
        <v>304.75500451363581</v>
      </c>
      <c r="AD38" s="11" t="s">
        <v>10</v>
      </c>
      <c r="AE38" s="13">
        <f>SQRT(AE36)</f>
        <v>17.726539554219745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23"/>
  <sheetViews>
    <sheetView showGridLines="0" workbookViewId="0">
      <selection activeCell="L28" sqref="L28"/>
    </sheetView>
  </sheetViews>
  <sheetFormatPr baseColWidth="10" defaultRowHeight="15" x14ac:dyDescent="0.25"/>
  <sheetData>
    <row r="2" spans="3:12" x14ac:dyDescent="0.25">
      <c r="C2" s="249" t="s">
        <v>1086</v>
      </c>
      <c r="D2" s="249"/>
      <c r="E2" s="249"/>
      <c r="F2" s="249"/>
      <c r="H2" s="256" t="s">
        <v>1085</v>
      </c>
      <c r="I2" s="246"/>
      <c r="J2" s="246"/>
      <c r="K2" s="246"/>
      <c r="L2" s="257"/>
    </row>
    <row r="3" spans="3:12" x14ac:dyDescent="0.25">
      <c r="H3" s="19"/>
      <c r="I3" s="8"/>
      <c r="J3" s="8"/>
      <c r="K3" s="8"/>
      <c r="L3" s="27"/>
    </row>
    <row r="4" spans="3:12" x14ac:dyDescent="0.25">
      <c r="H4" s="19"/>
      <c r="I4" s="8"/>
      <c r="J4" s="8"/>
      <c r="K4" s="8"/>
      <c r="L4" s="27"/>
    </row>
    <row r="5" spans="3:12" x14ac:dyDescent="0.25">
      <c r="H5" s="19"/>
      <c r="I5" s="8"/>
      <c r="J5" s="8"/>
      <c r="K5" s="8"/>
      <c r="L5" s="27"/>
    </row>
    <row r="6" spans="3:12" x14ac:dyDescent="0.25">
      <c r="H6" s="19"/>
      <c r="I6" s="8"/>
      <c r="J6" s="8"/>
      <c r="K6" s="8"/>
      <c r="L6" s="27"/>
    </row>
    <row r="7" spans="3:12" x14ac:dyDescent="0.25">
      <c r="H7" s="19"/>
      <c r="I7" s="8"/>
      <c r="J7" s="8"/>
      <c r="K7" s="8"/>
      <c r="L7" s="27"/>
    </row>
    <row r="8" spans="3:12" x14ac:dyDescent="0.25">
      <c r="H8" s="19"/>
      <c r="I8" s="8"/>
      <c r="J8" s="8"/>
      <c r="K8" s="8"/>
      <c r="L8" s="27"/>
    </row>
    <row r="9" spans="3:12" x14ac:dyDescent="0.25">
      <c r="H9" s="19"/>
      <c r="I9" s="8"/>
      <c r="J9" s="8"/>
      <c r="K9" s="8"/>
      <c r="L9" s="27"/>
    </row>
    <row r="10" spans="3:12" x14ac:dyDescent="0.25">
      <c r="H10" s="19"/>
      <c r="I10" s="8"/>
      <c r="J10" s="8"/>
      <c r="K10" s="8"/>
      <c r="L10" s="27"/>
    </row>
    <row r="11" spans="3:12" x14ac:dyDescent="0.25">
      <c r="H11" s="19"/>
      <c r="I11" s="8"/>
      <c r="J11" s="8"/>
      <c r="K11" s="8"/>
      <c r="L11" s="27"/>
    </row>
    <row r="12" spans="3:12" x14ac:dyDescent="0.25">
      <c r="H12" s="19"/>
      <c r="I12" s="8"/>
      <c r="J12" s="8"/>
      <c r="K12" s="8"/>
      <c r="L12" s="27"/>
    </row>
    <row r="13" spans="3:12" x14ac:dyDescent="0.25">
      <c r="H13" s="19"/>
      <c r="I13" s="8"/>
      <c r="J13" s="8"/>
      <c r="K13" s="8"/>
      <c r="L13" s="27"/>
    </row>
    <row r="14" spans="3:12" x14ac:dyDescent="0.25">
      <c r="H14" s="19"/>
      <c r="I14" s="8"/>
      <c r="J14" s="8"/>
      <c r="K14" s="8"/>
      <c r="L14" s="27"/>
    </row>
    <row r="15" spans="3:12" x14ac:dyDescent="0.25">
      <c r="H15" s="19"/>
      <c r="I15" s="8"/>
      <c r="J15" s="8"/>
      <c r="K15" s="8"/>
      <c r="L15" s="27"/>
    </row>
    <row r="16" spans="3:12" x14ac:dyDescent="0.25">
      <c r="H16" s="19"/>
      <c r="I16" s="8"/>
      <c r="J16" s="8"/>
      <c r="K16" s="8"/>
      <c r="L16" s="27"/>
    </row>
    <row r="17" spans="8:12" x14ac:dyDescent="0.25">
      <c r="H17" s="19"/>
      <c r="I17" s="8"/>
      <c r="J17" s="8"/>
      <c r="K17" s="8"/>
      <c r="L17" s="27"/>
    </row>
    <row r="18" spans="8:12" x14ac:dyDescent="0.25">
      <c r="H18" s="19"/>
      <c r="I18" s="8"/>
      <c r="J18" s="8"/>
      <c r="K18" s="8"/>
      <c r="L18" s="27"/>
    </row>
    <row r="19" spans="8:12" x14ac:dyDescent="0.25">
      <c r="H19" s="19"/>
      <c r="I19" s="8"/>
      <c r="J19" s="8"/>
      <c r="K19" s="8"/>
      <c r="L19" s="27"/>
    </row>
    <row r="20" spans="8:12" x14ac:dyDescent="0.25">
      <c r="H20" s="19"/>
      <c r="I20" s="8"/>
      <c r="J20" s="8"/>
      <c r="K20" s="8"/>
      <c r="L20" s="27"/>
    </row>
    <row r="21" spans="8:12" x14ac:dyDescent="0.25">
      <c r="H21" s="19"/>
      <c r="I21" s="8"/>
      <c r="J21" s="8"/>
      <c r="K21" s="8"/>
      <c r="L21" s="27"/>
    </row>
    <row r="22" spans="8:12" x14ac:dyDescent="0.25">
      <c r="H22" s="19"/>
      <c r="I22" s="8"/>
      <c r="J22" s="8"/>
      <c r="K22" s="8"/>
      <c r="L22" s="27"/>
    </row>
    <row r="23" spans="8:12" x14ac:dyDescent="0.25">
      <c r="H23" s="21"/>
      <c r="I23" s="12"/>
      <c r="J23" s="12"/>
      <c r="K23" s="12"/>
      <c r="L23" s="28"/>
    </row>
  </sheetData>
  <mergeCells count="2">
    <mergeCell ref="H2:L2"/>
    <mergeCell ref="C2:F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W44"/>
  <sheetViews>
    <sheetView showGridLines="0" topLeftCell="S1" zoomScale="70" zoomScaleNormal="70" workbookViewId="0">
      <selection activeCell="AO39" sqref="AO39"/>
    </sheetView>
  </sheetViews>
  <sheetFormatPr baseColWidth="10" defaultRowHeight="15" x14ac:dyDescent="0.25"/>
  <sheetData>
    <row r="1" spans="1:179" x14ac:dyDescent="0.25">
      <c r="A1" t="s">
        <v>1099</v>
      </c>
    </row>
    <row r="3" spans="1:179" x14ac:dyDescent="0.25">
      <c r="M3">
        <v>90</v>
      </c>
      <c r="Z3">
        <v>72</v>
      </c>
      <c r="AN3">
        <v>60</v>
      </c>
      <c r="CD3">
        <f>SUM(CD5:CD18)</f>
        <v>10</v>
      </c>
      <c r="CE3">
        <v>36</v>
      </c>
    </row>
    <row r="4" spans="1:179" x14ac:dyDescent="0.25">
      <c r="F4" s="17"/>
      <c r="G4" s="17"/>
      <c r="H4" s="17"/>
      <c r="BB4">
        <f>SUM(BB6:BB14)</f>
        <v>8</v>
      </c>
      <c r="BC4">
        <v>45</v>
      </c>
      <c r="BP4">
        <f>SUM(BP6:BP19)</f>
        <v>9</v>
      </c>
      <c r="BQ4">
        <v>40</v>
      </c>
      <c r="CS4">
        <f>SUM(CS6:CS19)</f>
        <v>12</v>
      </c>
      <c r="CT4">
        <v>30</v>
      </c>
      <c r="DF4">
        <f>SUM(DF6:DF19)</f>
        <v>14</v>
      </c>
      <c r="DG4">
        <v>24</v>
      </c>
      <c r="DT4">
        <f>SUM(DT6:DT23)</f>
        <v>16</v>
      </c>
      <c r="DU4">
        <v>22.5</v>
      </c>
      <c r="EG4">
        <f>SUM(EG6:EG23)</f>
        <v>18</v>
      </c>
      <c r="EH4">
        <v>20</v>
      </c>
      <c r="ET4">
        <f>SUM(ET6:ET35)</f>
        <v>20</v>
      </c>
      <c r="EU4">
        <v>18</v>
      </c>
      <c r="FG4">
        <f>SUM(FG6:FG23)</f>
        <v>18</v>
      </c>
      <c r="FH4">
        <v>20</v>
      </c>
      <c r="FU4">
        <f>SUM(FU6:FU40)</f>
        <v>35</v>
      </c>
      <c r="FV4">
        <v>10</v>
      </c>
    </row>
    <row r="5" spans="1:179" x14ac:dyDescent="0.25">
      <c r="F5" s="17"/>
      <c r="G5" s="17"/>
      <c r="H5" s="17"/>
      <c r="L5">
        <v>1</v>
      </c>
      <c r="M5">
        <v>90</v>
      </c>
      <c r="Y5">
        <v>1</v>
      </c>
      <c r="Z5">
        <f>Z3</f>
        <v>72</v>
      </c>
      <c r="AM5">
        <v>1</v>
      </c>
      <c r="AN5">
        <f>AN3</f>
        <v>60</v>
      </c>
      <c r="CD5">
        <f t="shared" ref="CD5:CD18" si="0">IF(CF5&gt;360,0,1)</f>
        <v>1</v>
      </c>
      <c r="CE5">
        <f>CE3</f>
        <v>36</v>
      </c>
      <c r="CF5">
        <f>CE5</f>
        <v>36</v>
      </c>
    </row>
    <row r="6" spans="1:179" x14ac:dyDescent="0.25">
      <c r="F6" s="17"/>
      <c r="G6" s="17"/>
      <c r="H6" s="17"/>
      <c r="L6">
        <v>1</v>
      </c>
      <c r="M6">
        <f>M5+$M$3</f>
        <v>180</v>
      </c>
      <c r="Y6">
        <v>1</v>
      </c>
      <c r="Z6">
        <f>Z5+$Z$3</f>
        <v>144</v>
      </c>
      <c r="AM6">
        <v>1</v>
      </c>
      <c r="AN6">
        <f>AN5+$AN$3</f>
        <v>120</v>
      </c>
      <c r="BB6">
        <f>IF(BD6&gt;360,0,1)</f>
        <v>1</v>
      </c>
      <c r="BC6">
        <f>BC4</f>
        <v>45</v>
      </c>
      <c r="BD6">
        <f>BC6</f>
        <v>45</v>
      </c>
      <c r="BP6">
        <f t="shared" ref="BP6:BP19" si="1">IF(BR6&gt;360,0,1)</f>
        <v>1</v>
      </c>
      <c r="BQ6">
        <f>BQ4</f>
        <v>40</v>
      </c>
      <c r="BR6">
        <f>BQ6</f>
        <v>40</v>
      </c>
      <c r="CD6">
        <f t="shared" si="0"/>
        <v>1</v>
      </c>
      <c r="CE6">
        <f>CE5</f>
        <v>36</v>
      </c>
      <c r="CF6">
        <f t="shared" ref="CF6:CF18" si="2">CF5+CE6</f>
        <v>72</v>
      </c>
      <c r="CS6">
        <f>IF(CU6&gt;360,0,1)</f>
        <v>1</v>
      </c>
      <c r="CT6">
        <f>CT4</f>
        <v>30</v>
      </c>
      <c r="CU6">
        <f>CT6</f>
        <v>30</v>
      </c>
      <c r="DF6">
        <f>IF(DH6&gt;360,0,1)</f>
        <v>1</v>
      </c>
      <c r="DG6">
        <f>DG4</f>
        <v>24</v>
      </c>
      <c r="DH6">
        <f>DG6</f>
        <v>24</v>
      </c>
      <c r="DT6">
        <f t="shared" ref="DT6:DT35" si="3">IF(DV6&gt;360,0,1)</f>
        <v>1</v>
      </c>
      <c r="DU6">
        <f>DU4</f>
        <v>22.5</v>
      </c>
      <c r="DV6">
        <f>DU6</f>
        <v>22.5</v>
      </c>
      <c r="EG6">
        <f>IF(EI6&gt;360,0,1)</f>
        <v>1</v>
      </c>
      <c r="EH6">
        <f>EH4</f>
        <v>20</v>
      </c>
      <c r="EI6">
        <f>EH6</f>
        <v>20</v>
      </c>
      <c r="ET6">
        <f>IF(EV6&gt;360,0,1)</f>
        <v>1</v>
      </c>
      <c r="EU6">
        <f>EU4</f>
        <v>18</v>
      </c>
      <c r="EV6">
        <f>EU6</f>
        <v>18</v>
      </c>
      <c r="FG6">
        <f>IF(FI6&gt;360,0,1)</f>
        <v>1</v>
      </c>
      <c r="FH6">
        <f>FH4</f>
        <v>20</v>
      </c>
      <c r="FI6">
        <f>FH6</f>
        <v>20</v>
      </c>
      <c r="FU6">
        <f>IF(FW6&gt;360,0,1)</f>
        <v>1</v>
      </c>
      <c r="FV6">
        <f>FV4</f>
        <v>10</v>
      </c>
      <c r="FW6">
        <f>FV6</f>
        <v>10</v>
      </c>
    </row>
    <row r="7" spans="1:179" x14ac:dyDescent="0.25">
      <c r="F7" s="17"/>
      <c r="G7" s="17"/>
      <c r="H7" s="17"/>
      <c r="L7">
        <v>1</v>
      </c>
      <c r="M7">
        <f t="shared" ref="M7:M8" si="4">M6+$M$3</f>
        <v>270</v>
      </c>
      <c r="Y7">
        <v>1</v>
      </c>
      <c r="Z7">
        <f t="shared" ref="Z7:Z9" si="5">Z6+$Z$3</f>
        <v>216</v>
      </c>
      <c r="AM7">
        <v>1</v>
      </c>
      <c r="AN7">
        <f t="shared" ref="AN7:AN10" si="6">AN6+$AN$3</f>
        <v>180</v>
      </c>
      <c r="BB7">
        <f t="shared" ref="BB7:BB14" si="7">IF(BD7&gt;360,0,1)</f>
        <v>1</v>
      </c>
      <c r="BC7">
        <f>BC6</f>
        <v>45</v>
      </c>
      <c r="BD7">
        <f>BD6+BC7</f>
        <v>90</v>
      </c>
      <c r="BP7">
        <f t="shared" si="1"/>
        <v>1</v>
      </c>
      <c r="BQ7">
        <f>BQ6</f>
        <v>40</v>
      </c>
      <c r="BR7">
        <f t="shared" ref="BR7:BR19" si="8">BR6+BQ7</f>
        <v>80</v>
      </c>
      <c r="CD7">
        <f t="shared" si="0"/>
        <v>1</v>
      </c>
      <c r="CE7">
        <f t="shared" ref="CE7:CE18" si="9">CE5</f>
        <v>36</v>
      </c>
      <c r="CF7">
        <f t="shared" si="2"/>
        <v>108</v>
      </c>
      <c r="CS7">
        <f t="shared" ref="CS7:CS14" si="10">IF(CU7&gt;360,0,1)</f>
        <v>1</v>
      </c>
      <c r="CT7">
        <f>CT6</f>
        <v>30</v>
      </c>
      <c r="CU7">
        <f>CU6+CT7</f>
        <v>60</v>
      </c>
      <c r="DF7">
        <f t="shared" ref="DF7:DF19" si="11">IF(DH7&gt;360,0,1)</f>
        <v>1</v>
      </c>
      <c r="DG7">
        <f>DG6</f>
        <v>24</v>
      </c>
      <c r="DH7">
        <f>DH6+DG7</f>
        <v>48</v>
      </c>
      <c r="DT7">
        <f t="shared" si="3"/>
        <v>1</v>
      </c>
      <c r="DU7">
        <f>DU6</f>
        <v>22.5</v>
      </c>
      <c r="DV7">
        <f t="shared" ref="DV7:DV35" si="12">DV6+DU7</f>
        <v>45</v>
      </c>
      <c r="EG7">
        <f t="shared" ref="EG7:EG22" si="13">IF(EI7&gt;360,0,1)</f>
        <v>1</v>
      </c>
      <c r="EH7">
        <f>EH6</f>
        <v>20</v>
      </c>
      <c r="EI7">
        <f>EI6+EH7</f>
        <v>40</v>
      </c>
      <c r="ET7">
        <f t="shared" ref="ET7:ET35" si="14">IF(EV7&gt;360,0,1)</f>
        <v>1</v>
      </c>
      <c r="EU7">
        <f>EU6</f>
        <v>18</v>
      </c>
      <c r="EV7">
        <f>EV6+EU7</f>
        <v>36</v>
      </c>
      <c r="FG7">
        <f t="shared" ref="FG7:FG35" si="15">IF(FI7&gt;360,0,1)</f>
        <v>1</v>
      </c>
      <c r="FH7">
        <f>FH6</f>
        <v>20</v>
      </c>
      <c r="FI7">
        <f>FI6+FH7</f>
        <v>40</v>
      </c>
      <c r="FU7">
        <f t="shared" ref="FU7:FU43" si="16">IF(FW7&gt;360,0,1)</f>
        <v>1</v>
      </c>
      <c r="FV7">
        <f>FV6</f>
        <v>10</v>
      </c>
      <c r="FW7">
        <f>FW6+FV7</f>
        <v>20</v>
      </c>
    </row>
    <row r="8" spans="1:179" x14ac:dyDescent="0.25">
      <c r="F8" s="17"/>
      <c r="G8" s="17"/>
      <c r="H8" s="17"/>
      <c r="L8">
        <v>1</v>
      </c>
      <c r="M8">
        <f t="shared" si="4"/>
        <v>360</v>
      </c>
      <c r="Y8">
        <v>1</v>
      </c>
      <c r="Z8">
        <f t="shared" si="5"/>
        <v>288</v>
      </c>
      <c r="AM8">
        <v>1</v>
      </c>
      <c r="AN8">
        <f t="shared" si="6"/>
        <v>240</v>
      </c>
      <c r="BB8">
        <f t="shared" si="7"/>
        <v>1</v>
      </c>
      <c r="BC8">
        <f t="shared" ref="BC8:BC14" si="17">BC6</f>
        <v>45</v>
      </c>
      <c r="BD8">
        <f t="shared" ref="BD8:BD11" si="18">BD7+BC8</f>
        <v>135</v>
      </c>
      <c r="BP8">
        <f t="shared" si="1"/>
        <v>1</v>
      </c>
      <c r="BQ8">
        <f t="shared" ref="BQ8:BQ19" si="19">BQ6</f>
        <v>40</v>
      </c>
      <c r="BR8">
        <f t="shared" si="8"/>
        <v>120</v>
      </c>
      <c r="CD8">
        <f t="shared" si="0"/>
        <v>1</v>
      </c>
      <c r="CE8">
        <f t="shared" si="9"/>
        <v>36</v>
      </c>
      <c r="CF8">
        <f t="shared" si="2"/>
        <v>144</v>
      </c>
      <c r="CS8">
        <f t="shared" si="10"/>
        <v>1</v>
      </c>
      <c r="CT8">
        <f t="shared" ref="CT8:CT19" si="20">CT6</f>
        <v>30</v>
      </c>
      <c r="CU8">
        <f t="shared" ref="CU8:CU14" si="21">CU7+CT8</f>
        <v>90</v>
      </c>
      <c r="DF8">
        <f t="shared" si="11"/>
        <v>1</v>
      </c>
      <c r="DG8">
        <f t="shared" ref="DG8:DG22" si="22">DG6</f>
        <v>24</v>
      </c>
      <c r="DH8">
        <f t="shared" ref="DH8:DH19" si="23">DH7+DG8</f>
        <v>72</v>
      </c>
      <c r="DT8">
        <f t="shared" si="3"/>
        <v>1</v>
      </c>
      <c r="DU8">
        <f t="shared" ref="DU8:DU35" si="24">DU6</f>
        <v>22.5</v>
      </c>
      <c r="DV8">
        <f t="shared" si="12"/>
        <v>67.5</v>
      </c>
      <c r="EG8">
        <f t="shared" si="13"/>
        <v>1</v>
      </c>
      <c r="EH8">
        <f t="shared" ref="EH8:EH35" si="25">EH6</f>
        <v>20</v>
      </c>
      <c r="EI8">
        <f t="shared" ref="EI8:EI22" si="26">EI7+EH8</f>
        <v>60</v>
      </c>
      <c r="ET8">
        <f t="shared" si="14"/>
        <v>1</v>
      </c>
      <c r="EU8">
        <f t="shared" ref="EU8:EU35" si="27">EU6</f>
        <v>18</v>
      </c>
      <c r="EV8">
        <f t="shared" ref="EV8:EV35" si="28">EV7+EU8</f>
        <v>54</v>
      </c>
      <c r="FG8">
        <f t="shared" si="15"/>
        <v>1</v>
      </c>
      <c r="FH8">
        <f t="shared" ref="FH8:FH35" si="29">FH6</f>
        <v>20</v>
      </c>
      <c r="FI8">
        <f t="shared" ref="FI8:FI35" si="30">FI7+FH8</f>
        <v>60</v>
      </c>
      <c r="FU8">
        <f t="shared" si="16"/>
        <v>1</v>
      </c>
      <c r="FV8">
        <f t="shared" ref="FV8:FV44" si="31">FV6</f>
        <v>10</v>
      </c>
      <c r="FW8">
        <f t="shared" ref="FW8:FW22" si="32">FW7+FV8</f>
        <v>30</v>
      </c>
    </row>
    <row r="9" spans="1:179" x14ac:dyDescent="0.25">
      <c r="F9" s="17"/>
      <c r="G9" s="17"/>
      <c r="H9" s="17"/>
      <c r="Y9">
        <v>1</v>
      </c>
      <c r="Z9">
        <f t="shared" si="5"/>
        <v>360</v>
      </c>
      <c r="AM9">
        <v>1</v>
      </c>
      <c r="AN9">
        <f t="shared" si="6"/>
        <v>300</v>
      </c>
      <c r="BB9">
        <f t="shared" si="7"/>
        <v>1</v>
      </c>
      <c r="BC9">
        <f t="shared" si="17"/>
        <v>45</v>
      </c>
      <c r="BD9">
        <f t="shared" si="18"/>
        <v>180</v>
      </c>
      <c r="BP9">
        <f t="shared" si="1"/>
        <v>1</v>
      </c>
      <c r="BQ9">
        <f t="shared" si="19"/>
        <v>40</v>
      </c>
      <c r="BR9">
        <f t="shared" si="8"/>
        <v>160</v>
      </c>
      <c r="CD9">
        <f t="shared" si="0"/>
        <v>1</v>
      </c>
      <c r="CE9">
        <f t="shared" si="9"/>
        <v>36</v>
      </c>
      <c r="CF9">
        <f t="shared" si="2"/>
        <v>180</v>
      </c>
      <c r="CS9">
        <f t="shared" si="10"/>
        <v>1</v>
      </c>
      <c r="CT9">
        <f t="shared" si="20"/>
        <v>30</v>
      </c>
      <c r="CU9">
        <f t="shared" si="21"/>
        <v>120</v>
      </c>
      <c r="DF9">
        <f t="shared" si="11"/>
        <v>1</v>
      </c>
      <c r="DG9">
        <f t="shared" si="22"/>
        <v>24</v>
      </c>
      <c r="DH9">
        <f t="shared" si="23"/>
        <v>96</v>
      </c>
      <c r="DT9">
        <f t="shared" si="3"/>
        <v>1</v>
      </c>
      <c r="DU9">
        <f t="shared" si="24"/>
        <v>22.5</v>
      </c>
      <c r="DV9">
        <f t="shared" si="12"/>
        <v>90</v>
      </c>
      <c r="EG9">
        <f t="shared" si="13"/>
        <v>1</v>
      </c>
      <c r="EH9">
        <f t="shared" si="25"/>
        <v>20</v>
      </c>
      <c r="EI9">
        <f t="shared" si="26"/>
        <v>80</v>
      </c>
      <c r="ET9">
        <f t="shared" si="14"/>
        <v>1</v>
      </c>
      <c r="EU9">
        <f t="shared" si="27"/>
        <v>18</v>
      </c>
      <c r="EV9">
        <f t="shared" si="28"/>
        <v>72</v>
      </c>
      <c r="FG9">
        <f t="shared" si="15"/>
        <v>1</v>
      </c>
      <c r="FH9">
        <f t="shared" si="29"/>
        <v>20</v>
      </c>
      <c r="FI9">
        <f t="shared" si="30"/>
        <v>80</v>
      </c>
      <c r="FU9">
        <f t="shared" si="16"/>
        <v>1</v>
      </c>
      <c r="FV9">
        <f t="shared" si="31"/>
        <v>10</v>
      </c>
      <c r="FW9">
        <f t="shared" si="32"/>
        <v>40</v>
      </c>
    </row>
    <row r="10" spans="1:179" x14ac:dyDescent="0.25">
      <c r="F10" s="17"/>
      <c r="G10" s="17"/>
      <c r="H10" s="17"/>
      <c r="AM10">
        <v>1</v>
      </c>
      <c r="AN10">
        <f t="shared" si="6"/>
        <v>360</v>
      </c>
      <c r="BB10">
        <f t="shared" si="7"/>
        <v>1</v>
      </c>
      <c r="BC10">
        <f t="shared" si="17"/>
        <v>45</v>
      </c>
      <c r="BD10">
        <f t="shared" si="18"/>
        <v>225</v>
      </c>
      <c r="BP10">
        <f t="shared" si="1"/>
        <v>1</v>
      </c>
      <c r="BQ10">
        <f t="shared" si="19"/>
        <v>40</v>
      </c>
      <c r="BR10">
        <f t="shared" si="8"/>
        <v>200</v>
      </c>
      <c r="CD10">
        <f t="shared" si="0"/>
        <v>1</v>
      </c>
      <c r="CE10">
        <f t="shared" si="9"/>
        <v>36</v>
      </c>
      <c r="CF10">
        <f t="shared" si="2"/>
        <v>216</v>
      </c>
      <c r="CS10">
        <f t="shared" si="10"/>
        <v>1</v>
      </c>
      <c r="CT10">
        <f t="shared" si="20"/>
        <v>30</v>
      </c>
      <c r="CU10">
        <f t="shared" si="21"/>
        <v>150</v>
      </c>
      <c r="DF10">
        <f t="shared" si="11"/>
        <v>1</v>
      </c>
      <c r="DG10">
        <f t="shared" si="22"/>
        <v>24</v>
      </c>
      <c r="DH10">
        <f t="shared" si="23"/>
        <v>120</v>
      </c>
      <c r="DT10">
        <f t="shared" si="3"/>
        <v>1</v>
      </c>
      <c r="DU10">
        <f t="shared" si="24"/>
        <v>22.5</v>
      </c>
      <c r="DV10">
        <f t="shared" si="12"/>
        <v>112.5</v>
      </c>
      <c r="EG10">
        <f t="shared" si="13"/>
        <v>1</v>
      </c>
      <c r="EH10">
        <f t="shared" si="25"/>
        <v>20</v>
      </c>
      <c r="EI10">
        <f t="shared" si="26"/>
        <v>100</v>
      </c>
      <c r="ET10">
        <f t="shared" si="14"/>
        <v>1</v>
      </c>
      <c r="EU10">
        <f t="shared" si="27"/>
        <v>18</v>
      </c>
      <c r="EV10">
        <f t="shared" si="28"/>
        <v>90</v>
      </c>
      <c r="FG10">
        <f t="shared" si="15"/>
        <v>1</v>
      </c>
      <c r="FH10">
        <f t="shared" si="29"/>
        <v>20</v>
      </c>
      <c r="FI10">
        <f t="shared" si="30"/>
        <v>100</v>
      </c>
      <c r="FU10">
        <f t="shared" si="16"/>
        <v>1</v>
      </c>
      <c r="FV10">
        <f t="shared" si="31"/>
        <v>10</v>
      </c>
      <c r="FW10">
        <f t="shared" si="32"/>
        <v>50</v>
      </c>
    </row>
    <row r="11" spans="1:179" x14ac:dyDescent="0.25">
      <c r="F11" s="17"/>
      <c r="G11" s="17"/>
      <c r="H11" s="17"/>
      <c r="BB11">
        <f t="shared" si="7"/>
        <v>1</v>
      </c>
      <c r="BC11">
        <f t="shared" si="17"/>
        <v>45</v>
      </c>
      <c r="BD11">
        <f t="shared" si="18"/>
        <v>270</v>
      </c>
      <c r="BP11">
        <f t="shared" si="1"/>
        <v>1</v>
      </c>
      <c r="BQ11">
        <f t="shared" si="19"/>
        <v>40</v>
      </c>
      <c r="BR11">
        <f t="shared" si="8"/>
        <v>240</v>
      </c>
      <c r="CD11">
        <f t="shared" si="0"/>
        <v>1</v>
      </c>
      <c r="CE11">
        <f t="shared" si="9"/>
        <v>36</v>
      </c>
      <c r="CF11">
        <f t="shared" si="2"/>
        <v>252</v>
      </c>
      <c r="CS11">
        <f t="shared" si="10"/>
        <v>1</v>
      </c>
      <c r="CT11">
        <f t="shared" si="20"/>
        <v>30</v>
      </c>
      <c r="CU11">
        <f t="shared" si="21"/>
        <v>180</v>
      </c>
      <c r="DF11">
        <f t="shared" si="11"/>
        <v>1</v>
      </c>
      <c r="DG11">
        <f t="shared" si="22"/>
        <v>24</v>
      </c>
      <c r="DH11">
        <f t="shared" si="23"/>
        <v>144</v>
      </c>
      <c r="DT11">
        <f t="shared" si="3"/>
        <v>1</v>
      </c>
      <c r="DU11">
        <f t="shared" si="24"/>
        <v>22.5</v>
      </c>
      <c r="DV11">
        <f t="shared" si="12"/>
        <v>135</v>
      </c>
      <c r="EG11">
        <f t="shared" si="13"/>
        <v>1</v>
      </c>
      <c r="EH11">
        <f t="shared" si="25"/>
        <v>20</v>
      </c>
      <c r="EI11">
        <f t="shared" si="26"/>
        <v>120</v>
      </c>
      <c r="ET11">
        <f t="shared" si="14"/>
        <v>1</v>
      </c>
      <c r="EU11">
        <f t="shared" si="27"/>
        <v>18</v>
      </c>
      <c r="EV11">
        <f t="shared" si="28"/>
        <v>108</v>
      </c>
      <c r="FG11">
        <f t="shared" si="15"/>
        <v>1</v>
      </c>
      <c r="FH11">
        <f t="shared" si="29"/>
        <v>20</v>
      </c>
      <c r="FI11">
        <f t="shared" si="30"/>
        <v>120</v>
      </c>
      <c r="FU11">
        <f t="shared" si="16"/>
        <v>1</v>
      </c>
      <c r="FV11">
        <f t="shared" si="31"/>
        <v>10</v>
      </c>
      <c r="FW11">
        <f t="shared" si="32"/>
        <v>60</v>
      </c>
    </row>
    <row r="12" spans="1:179" x14ac:dyDescent="0.25">
      <c r="F12" s="17"/>
      <c r="G12" s="17"/>
      <c r="H12" s="17"/>
      <c r="BB12">
        <f t="shared" si="7"/>
        <v>1</v>
      </c>
      <c r="BC12">
        <f t="shared" si="17"/>
        <v>45</v>
      </c>
      <c r="BD12">
        <f t="shared" ref="BD12:BD14" si="33">BD11+BC12</f>
        <v>315</v>
      </c>
      <c r="BP12">
        <f t="shared" si="1"/>
        <v>1</v>
      </c>
      <c r="BQ12">
        <f t="shared" si="19"/>
        <v>40</v>
      </c>
      <c r="BR12">
        <f t="shared" si="8"/>
        <v>280</v>
      </c>
      <c r="CD12">
        <f t="shared" si="0"/>
        <v>1</v>
      </c>
      <c r="CE12">
        <f t="shared" si="9"/>
        <v>36</v>
      </c>
      <c r="CF12">
        <f t="shared" si="2"/>
        <v>288</v>
      </c>
      <c r="CS12">
        <f t="shared" si="10"/>
        <v>1</v>
      </c>
      <c r="CT12">
        <f t="shared" si="20"/>
        <v>30</v>
      </c>
      <c r="CU12">
        <f t="shared" si="21"/>
        <v>210</v>
      </c>
      <c r="DF12">
        <f t="shared" si="11"/>
        <v>1</v>
      </c>
      <c r="DG12">
        <f t="shared" si="22"/>
        <v>24</v>
      </c>
      <c r="DH12">
        <f t="shared" si="23"/>
        <v>168</v>
      </c>
      <c r="DT12">
        <f t="shared" si="3"/>
        <v>1</v>
      </c>
      <c r="DU12">
        <f t="shared" si="24"/>
        <v>22.5</v>
      </c>
      <c r="DV12">
        <f t="shared" si="12"/>
        <v>157.5</v>
      </c>
      <c r="EG12">
        <f t="shared" si="13"/>
        <v>1</v>
      </c>
      <c r="EH12">
        <f t="shared" si="25"/>
        <v>20</v>
      </c>
      <c r="EI12">
        <f t="shared" si="26"/>
        <v>140</v>
      </c>
      <c r="ET12">
        <f t="shared" si="14"/>
        <v>1</v>
      </c>
      <c r="EU12">
        <f t="shared" si="27"/>
        <v>18</v>
      </c>
      <c r="EV12">
        <f t="shared" si="28"/>
        <v>126</v>
      </c>
      <c r="FG12">
        <f t="shared" si="15"/>
        <v>1</v>
      </c>
      <c r="FH12">
        <f t="shared" si="29"/>
        <v>20</v>
      </c>
      <c r="FI12">
        <f t="shared" si="30"/>
        <v>140</v>
      </c>
      <c r="FU12">
        <f t="shared" si="16"/>
        <v>1</v>
      </c>
      <c r="FV12">
        <f t="shared" si="31"/>
        <v>10</v>
      </c>
      <c r="FW12">
        <f t="shared" si="32"/>
        <v>70</v>
      </c>
    </row>
    <row r="13" spans="1:179" x14ac:dyDescent="0.25">
      <c r="F13" s="17"/>
      <c r="G13" s="17"/>
      <c r="H13" s="17"/>
      <c r="BB13">
        <f t="shared" si="7"/>
        <v>1</v>
      </c>
      <c r="BC13">
        <f t="shared" si="17"/>
        <v>45</v>
      </c>
      <c r="BD13">
        <f t="shared" si="33"/>
        <v>360</v>
      </c>
      <c r="BP13">
        <f t="shared" si="1"/>
        <v>1</v>
      </c>
      <c r="BQ13">
        <f t="shared" si="19"/>
        <v>40</v>
      </c>
      <c r="BR13">
        <f t="shared" si="8"/>
        <v>320</v>
      </c>
      <c r="CD13">
        <f t="shared" si="0"/>
        <v>1</v>
      </c>
      <c r="CE13">
        <f t="shared" si="9"/>
        <v>36</v>
      </c>
      <c r="CF13">
        <f t="shared" si="2"/>
        <v>324</v>
      </c>
      <c r="CS13">
        <f t="shared" si="10"/>
        <v>1</v>
      </c>
      <c r="CT13">
        <f t="shared" si="20"/>
        <v>30</v>
      </c>
      <c r="CU13">
        <f t="shared" si="21"/>
        <v>240</v>
      </c>
      <c r="DF13">
        <f t="shared" si="11"/>
        <v>1</v>
      </c>
      <c r="DG13">
        <f t="shared" si="22"/>
        <v>24</v>
      </c>
      <c r="DH13">
        <f t="shared" si="23"/>
        <v>192</v>
      </c>
      <c r="DT13">
        <f t="shared" si="3"/>
        <v>1</v>
      </c>
      <c r="DU13">
        <f t="shared" si="24"/>
        <v>22.5</v>
      </c>
      <c r="DV13">
        <f t="shared" si="12"/>
        <v>180</v>
      </c>
      <c r="EG13">
        <f t="shared" si="13"/>
        <v>1</v>
      </c>
      <c r="EH13">
        <f t="shared" si="25"/>
        <v>20</v>
      </c>
      <c r="EI13">
        <f t="shared" si="26"/>
        <v>160</v>
      </c>
      <c r="ET13">
        <f t="shared" si="14"/>
        <v>1</v>
      </c>
      <c r="EU13">
        <f t="shared" si="27"/>
        <v>18</v>
      </c>
      <c r="EV13">
        <f t="shared" si="28"/>
        <v>144</v>
      </c>
      <c r="FG13">
        <f t="shared" si="15"/>
        <v>1</v>
      </c>
      <c r="FH13">
        <f t="shared" si="29"/>
        <v>20</v>
      </c>
      <c r="FI13">
        <f t="shared" si="30"/>
        <v>160</v>
      </c>
      <c r="FU13">
        <f t="shared" si="16"/>
        <v>1</v>
      </c>
      <c r="FV13">
        <f t="shared" si="31"/>
        <v>10</v>
      </c>
      <c r="FW13">
        <f t="shared" si="32"/>
        <v>80</v>
      </c>
    </row>
    <row r="14" spans="1:179" x14ac:dyDescent="0.25">
      <c r="F14" s="17"/>
      <c r="G14" s="17"/>
      <c r="H14" s="17"/>
      <c r="BB14">
        <f t="shared" si="7"/>
        <v>0</v>
      </c>
      <c r="BC14">
        <f t="shared" si="17"/>
        <v>45</v>
      </c>
      <c r="BD14">
        <f t="shared" si="33"/>
        <v>405</v>
      </c>
      <c r="BP14">
        <f t="shared" si="1"/>
        <v>1</v>
      </c>
      <c r="BQ14">
        <f t="shared" si="19"/>
        <v>40</v>
      </c>
      <c r="BR14">
        <f t="shared" si="8"/>
        <v>360</v>
      </c>
      <c r="CD14">
        <f t="shared" si="0"/>
        <v>1</v>
      </c>
      <c r="CE14">
        <f t="shared" si="9"/>
        <v>36</v>
      </c>
      <c r="CF14">
        <f t="shared" si="2"/>
        <v>360</v>
      </c>
      <c r="CS14">
        <f t="shared" si="10"/>
        <v>1</v>
      </c>
      <c r="CT14">
        <f t="shared" si="20"/>
        <v>30</v>
      </c>
      <c r="CU14">
        <f t="shared" si="21"/>
        <v>270</v>
      </c>
      <c r="DF14">
        <f t="shared" si="11"/>
        <v>1</v>
      </c>
      <c r="DG14">
        <f t="shared" si="22"/>
        <v>24</v>
      </c>
      <c r="DH14">
        <f t="shared" si="23"/>
        <v>216</v>
      </c>
      <c r="DT14">
        <f t="shared" si="3"/>
        <v>1</v>
      </c>
      <c r="DU14">
        <f t="shared" si="24"/>
        <v>22.5</v>
      </c>
      <c r="DV14">
        <f t="shared" si="12"/>
        <v>202.5</v>
      </c>
      <c r="EG14">
        <f t="shared" si="13"/>
        <v>1</v>
      </c>
      <c r="EH14">
        <f t="shared" si="25"/>
        <v>20</v>
      </c>
      <c r="EI14">
        <f t="shared" si="26"/>
        <v>180</v>
      </c>
      <c r="ET14">
        <f t="shared" si="14"/>
        <v>1</v>
      </c>
      <c r="EU14">
        <f t="shared" si="27"/>
        <v>18</v>
      </c>
      <c r="EV14">
        <f t="shared" si="28"/>
        <v>162</v>
      </c>
      <c r="FG14">
        <f t="shared" si="15"/>
        <v>1</v>
      </c>
      <c r="FH14">
        <f t="shared" si="29"/>
        <v>20</v>
      </c>
      <c r="FI14">
        <f t="shared" si="30"/>
        <v>180</v>
      </c>
      <c r="FU14">
        <f t="shared" si="16"/>
        <v>1</v>
      </c>
      <c r="FV14">
        <f t="shared" si="31"/>
        <v>10</v>
      </c>
      <c r="FW14">
        <f t="shared" si="32"/>
        <v>90</v>
      </c>
    </row>
    <row r="15" spans="1:179" x14ac:dyDescent="0.25">
      <c r="F15" s="17"/>
      <c r="G15" s="17"/>
      <c r="H15" s="17"/>
      <c r="BP15">
        <f t="shared" si="1"/>
        <v>0</v>
      </c>
      <c r="BQ15">
        <f t="shared" si="19"/>
        <v>40</v>
      </c>
      <c r="BR15">
        <f t="shared" si="8"/>
        <v>400</v>
      </c>
      <c r="CD15">
        <f t="shared" si="0"/>
        <v>0</v>
      </c>
      <c r="CE15">
        <f t="shared" si="9"/>
        <v>36</v>
      </c>
      <c r="CF15">
        <f t="shared" si="2"/>
        <v>396</v>
      </c>
      <c r="CS15">
        <f t="shared" ref="CS15:CS18" si="34">IF(CU15&gt;360,0,1)</f>
        <v>1</v>
      </c>
      <c r="CT15">
        <f t="shared" si="20"/>
        <v>30</v>
      </c>
      <c r="CU15">
        <f t="shared" ref="CU15:CU18" si="35">CU14+CT15</f>
        <v>300</v>
      </c>
      <c r="DF15">
        <f t="shared" si="11"/>
        <v>1</v>
      </c>
      <c r="DG15">
        <f t="shared" si="22"/>
        <v>24</v>
      </c>
      <c r="DH15">
        <f t="shared" si="23"/>
        <v>240</v>
      </c>
      <c r="DT15">
        <f t="shared" si="3"/>
        <v>1</v>
      </c>
      <c r="DU15">
        <f t="shared" si="24"/>
        <v>22.5</v>
      </c>
      <c r="DV15">
        <f t="shared" si="12"/>
        <v>225</v>
      </c>
      <c r="EG15">
        <f t="shared" si="13"/>
        <v>1</v>
      </c>
      <c r="EH15">
        <f t="shared" si="25"/>
        <v>20</v>
      </c>
      <c r="EI15">
        <f t="shared" si="26"/>
        <v>200</v>
      </c>
      <c r="ET15">
        <f t="shared" si="14"/>
        <v>1</v>
      </c>
      <c r="EU15">
        <f t="shared" si="27"/>
        <v>18</v>
      </c>
      <c r="EV15">
        <f t="shared" si="28"/>
        <v>180</v>
      </c>
      <c r="FG15">
        <f t="shared" si="15"/>
        <v>1</v>
      </c>
      <c r="FH15">
        <f t="shared" si="29"/>
        <v>20</v>
      </c>
      <c r="FI15">
        <f t="shared" si="30"/>
        <v>200</v>
      </c>
      <c r="FU15">
        <f t="shared" si="16"/>
        <v>1</v>
      </c>
      <c r="FV15">
        <f t="shared" si="31"/>
        <v>10</v>
      </c>
      <c r="FW15">
        <f t="shared" si="32"/>
        <v>100</v>
      </c>
    </row>
    <row r="16" spans="1:179" x14ac:dyDescent="0.25">
      <c r="F16" s="17"/>
      <c r="G16" s="17"/>
      <c r="H16" s="17"/>
      <c r="BP16">
        <f t="shared" si="1"/>
        <v>0</v>
      </c>
      <c r="BQ16">
        <f t="shared" si="19"/>
        <v>40</v>
      </c>
      <c r="BR16">
        <f t="shared" si="8"/>
        <v>440</v>
      </c>
      <c r="CD16">
        <f t="shared" si="0"/>
        <v>0</v>
      </c>
      <c r="CE16">
        <f t="shared" si="9"/>
        <v>36</v>
      </c>
      <c r="CF16">
        <f t="shared" si="2"/>
        <v>432</v>
      </c>
      <c r="CS16">
        <f t="shared" si="34"/>
        <v>1</v>
      </c>
      <c r="CT16">
        <f t="shared" si="20"/>
        <v>30</v>
      </c>
      <c r="CU16">
        <f t="shared" si="35"/>
        <v>330</v>
      </c>
      <c r="DF16">
        <f t="shared" si="11"/>
        <v>1</v>
      </c>
      <c r="DG16">
        <f t="shared" si="22"/>
        <v>24</v>
      </c>
      <c r="DH16">
        <f t="shared" si="23"/>
        <v>264</v>
      </c>
      <c r="DT16">
        <f t="shared" si="3"/>
        <v>1</v>
      </c>
      <c r="DU16">
        <f t="shared" si="24"/>
        <v>22.5</v>
      </c>
      <c r="DV16">
        <f t="shared" si="12"/>
        <v>247.5</v>
      </c>
      <c r="EG16">
        <f t="shared" si="13"/>
        <v>1</v>
      </c>
      <c r="EH16">
        <f t="shared" si="25"/>
        <v>20</v>
      </c>
      <c r="EI16">
        <f t="shared" si="26"/>
        <v>220</v>
      </c>
      <c r="ET16">
        <f t="shared" si="14"/>
        <v>1</v>
      </c>
      <c r="EU16">
        <f t="shared" si="27"/>
        <v>18</v>
      </c>
      <c r="EV16">
        <f t="shared" si="28"/>
        <v>198</v>
      </c>
      <c r="FG16">
        <f t="shared" si="15"/>
        <v>1</v>
      </c>
      <c r="FH16">
        <f t="shared" si="29"/>
        <v>20</v>
      </c>
      <c r="FI16">
        <f t="shared" si="30"/>
        <v>220</v>
      </c>
      <c r="FU16">
        <f t="shared" si="16"/>
        <v>1</v>
      </c>
      <c r="FV16">
        <f t="shared" si="31"/>
        <v>10</v>
      </c>
      <c r="FW16">
        <f t="shared" si="32"/>
        <v>110</v>
      </c>
    </row>
    <row r="17" spans="6:179" x14ac:dyDescent="0.25">
      <c r="F17" s="17"/>
      <c r="G17" s="17"/>
      <c r="H17" s="17"/>
      <c r="BP17">
        <f t="shared" si="1"/>
        <v>0</v>
      </c>
      <c r="BQ17">
        <f t="shared" si="19"/>
        <v>40</v>
      </c>
      <c r="BR17">
        <f t="shared" si="8"/>
        <v>480</v>
      </c>
      <c r="CD17">
        <f t="shared" si="0"/>
        <v>0</v>
      </c>
      <c r="CE17">
        <f t="shared" si="9"/>
        <v>36</v>
      </c>
      <c r="CF17">
        <f t="shared" si="2"/>
        <v>468</v>
      </c>
      <c r="CS17">
        <f t="shared" si="34"/>
        <v>1</v>
      </c>
      <c r="CT17">
        <f t="shared" si="20"/>
        <v>30</v>
      </c>
      <c r="CU17">
        <f t="shared" si="35"/>
        <v>360</v>
      </c>
      <c r="DF17">
        <f t="shared" si="11"/>
        <v>1</v>
      </c>
      <c r="DG17">
        <f t="shared" si="22"/>
        <v>24</v>
      </c>
      <c r="DH17">
        <f t="shared" si="23"/>
        <v>288</v>
      </c>
      <c r="DT17">
        <f t="shared" si="3"/>
        <v>1</v>
      </c>
      <c r="DU17">
        <f t="shared" si="24"/>
        <v>22.5</v>
      </c>
      <c r="DV17">
        <f t="shared" si="12"/>
        <v>270</v>
      </c>
      <c r="EG17">
        <f t="shared" si="13"/>
        <v>1</v>
      </c>
      <c r="EH17">
        <f t="shared" si="25"/>
        <v>20</v>
      </c>
      <c r="EI17">
        <f t="shared" si="26"/>
        <v>240</v>
      </c>
      <c r="ET17">
        <f t="shared" si="14"/>
        <v>1</v>
      </c>
      <c r="EU17">
        <f t="shared" si="27"/>
        <v>18</v>
      </c>
      <c r="EV17">
        <f t="shared" si="28"/>
        <v>216</v>
      </c>
      <c r="FG17">
        <f t="shared" si="15"/>
        <v>1</v>
      </c>
      <c r="FH17">
        <f t="shared" si="29"/>
        <v>20</v>
      </c>
      <c r="FI17">
        <f t="shared" si="30"/>
        <v>240</v>
      </c>
      <c r="FU17">
        <f t="shared" si="16"/>
        <v>1</v>
      </c>
      <c r="FV17">
        <f t="shared" si="31"/>
        <v>10</v>
      </c>
      <c r="FW17">
        <f t="shared" si="32"/>
        <v>120</v>
      </c>
    </row>
    <row r="18" spans="6:179" x14ac:dyDescent="0.25">
      <c r="F18" s="17"/>
      <c r="G18" s="17"/>
      <c r="H18" s="17"/>
      <c r="BP18">
        <f t="shared" si="1"/>
        <v>0</v>
      </c>
      <c r="BQ18">
        <f t="shared" si="19"/>
        <v>40</v>
      </c>
      <c r="BR18">
        <f t="shared" si="8"/>
        <v>520</v>
      </c>
      <c r="CD18">
        <f t="shared" si="0"/>
        <v>0</v>
      </c>
      <c r="CE18">
        <f t="shared" si="9"/>
        <v>36</v>
      </c>
      <c r="CF18">
        <f t="shared" si="2"/>
        <v>504</v>
      </c>
      <c r="CS18">
        <f t="shared" si="34"/>
        <v>0</v>
      </c>
      <c r="CT18">
        <f t="shared" si="20"/>
        <v>30</v>
      </c>
      <c r="CU18">
        <f t="shared" si="35"/>
        <v>390</v>
      </c>
      <c r="DF18">
        <f t="shared" si="11"/>
        <v>1</v>
      </c>
      <c r="DG18">
        <f t="shared" si="22"/>
        <v>24</v>
      </c>
      <c r="DH18">
        <f t="shared" si="23"/>
        <v>312</v>
      </c>
      <c r="DT18">
        <f t="shared" si="3"/>
        <v>1</v>
      </c>
      <c r="DU18">
        <f t="shared" si="24"/>
        <v>22.5</v>
      </c>
      <c r="DV18">
        <f t="shared" si="12"/>
        <v>292.5</v>
      </c>
      <c r="EG18">
        <f t="shared" si="13"/>
        <v>1</v>
      </c>
      <c r="EH18">
        <f t="shared" si="25"/>
        <v>20</v>
      </c>
      <c r="EI18">
        <f t="shared" si="26"/>
        <v>260</v>
      </c>
      <c r="ET18">
        <f t="shared" si="14"/>
        <v>1</v>
      </c>
      <c r="EU18">
        <f t="shared" si="27"/>
        <v>18</v>
      </c>
      <c r="EV18">
        <f t="shared" si="28"/>
        <v>234</v>
      </c>
      <c r="FG18">
        <f t="shared" si="15"/>
        <v>1</v>
      </c>
      <c r="FH18">
        <f t="shared" si="29"/>
        <v>20</v>
      </c>
      <c r="FI18">
        <f t="shared" si="30"/>
        <v>260</v>
      </c>
      <c r="FU18">
        <f t="shared" si="16"/>
        <v>1</v>
      </c>
      <c r="FV18">
        <f t="shared" si="31"/>
        <v>10</v>
      </c>
      <c r="FW18">
        <f t="shared" si="32"/>
        <v>130</v>
      </c>
    </row>
    <row r="19" spans="6:179" x14ac:dyDescent="0.25">
      <c r="F19" s="17"/>
      <c r="G19" s="17"/>
      <c r="H19" s="17"/>
      <c r="BP19">
        <f t="shared" si="1"/>
        <v>0</v>
      </c>
      <c r="BQ19">
        <f t="shared" si="19"/>
        <v>40</v>
      </c>
      <c r="BR19">
        <f t="shared" si="8"/>
        <v>560</v>
      </c>
      <c r="CS19">
        <f t="shared" ref="CS19" si="36">IF(CU19&gt;360,0,1)</f>
        <v>0</v>
      </c>
      <c r="CT19">
        <f t="shared" si="20"/>
        <v>30</v>
      </c>
      <c r="CU19">
        <f t="shared" ref="CU19" si="37">CU18+CT19</f>
        <v>420</v>
      </c>
      <c r="DF19">
        <f t="shared" si="11"/>
        <v>1</v>
      </c>
      <c r="DG19">
        <f t="shared" si="22"/>
        <v>24</v>
      </c>
      <c r="DH19">
        <f t="shared" si="23"/>
        <v>336</v>
      </c>
      <c r="DT19">
        <f t="shared" si="3"/>
        <v>1</v>
      </c>
      <c r="DU19">
        <f t="shared" si="24"/>
        <v>22.5</v>
      </c>
      <c r="DV19">
        <f t="shared" si="12"/>
        <v>315</v>
      </c>
      <c r="EG19">
        <f t="shared" si="13"/>
        <v>1</v>
      </c>
      <c r="EH19">
        <f t="shared" si="25"/>
        <v>20</v>
      </c>
      <c r="EI19">
        <f t="shared" si="26"/>
        <v>280</v>
      </c>
      <c r="ET19">
        <f t="shared" si="14"/>
        <v>1</v>
      </c>
      <c r="EU19">
        <f t="shared" si="27"/>
        <v>18</v>
      </c>
      <c r="EV19">
        <f t="shared" si="28"/>
        <v>252</v>
      </c>
      <c r="FG19">
        <f t="shared" si="15"/>
        <v>1</v>
      </c>
      <c r="FH19">
        <f t="shared" si="29"/>
        <v>20</v>
      </c>
      <c r="FI19">
        <f t="shared" si="30"/>
        <v>280</v>
      </c>
      <c r="FU19">
        <f t="shared" si="16"/>
        <v>1</v>
      </c>
      <c r="FV19">
        <f t="shared" si="31"/>
        <v>10</v>
      </c>
      <c r="FW19">
        <f t="shared" si="32"/>
        <v>140</v>
      </c>
    </row>
    <row r="20" spans="6:179" x14ac:dyDescent="0.25">
      <c r="F20" s="17"/>
      <c r="G20" s="17"/>
      <c r="H20" s="17"/>
      <c r="DF20">
        <f t="shared" ref="DF20:DF22" si="38">IF(DH20&gt;360,0,1)</f>
        <v>1</v>
      </c>
      <c r="DG20">
        <f t="shared" si="22"/>
        <v>24</v>
      </c>
      <c r="DH20">
        <f t="shared" ref="DH20:DH22" si="39">DH19+DG20</f>
        <v>360</v>
      </c>
      <c r="DT20">
        <f t="shared" si="3"/>
        <v>1</v>
      </c>
      <c r="DU20">
        <f t="shared" si="24"/>
        <v>22.5</v>
      </c>
      <c r="DV20">
        <f t="shared" si="12"/>
        <v>337.5</v>
      </c>
      <c r="EG20">
        <f t="shared" si="13"/>
        <v>1</v>
      </c>
      <c r="EH20">
        <f t="shared" si="25"/>
        <v>20</v>
      </c>
      <c r="EI20">
        <f t="shared" si="26"/>
        <v>300</v>
      </c>
      <c r="ET20">
        <f t="shared" si="14"/>
        <v>1</v>
      </c>
      <c r="EU20">
        <f t="shared" si="27"/>
        <v>18</v>
      </c>
      <c r="EV20">
        <f t="shared" si="28"/>
        <v>270</v>
      </c>
      <c r="FG20">
        <f t="shared" si="15"/>
        <v>1</v>
      </c>
      <c r="FH20">
        <f t="shared" si="29"/>
        <v>20</v>
      </c>
      <c r="FI20">
        <f t="shared" si="30"/>
        <v>300</v>
      </c>
      <c r="FU20">
        <f t="shared" si="16"/>
        <v>1</v>
      </c>
      <c r="FV20">
        <f t="shared" si="31"/>
        <v>10</v>
      </c>
      <c r="FW20">
        <f t="shared" si="32"/>
        <v>150</v>
      </c>
    </row>
    <row r="21" spans="6:179" x14ac:dyDescent="0.25">
      <c r="F21" s="17"/>
      <c r="G21" s="17"/>
      <c r="H21" s="17"/>
      <c r="DF21">
        <f t="shared" si="38"/>
        <v>0</v>
      </c>
      <c r="DG21">
        <f t="shared" si="22"/>
        <v>24</v>
      </c>
      <c r="DH21">
        <f t="shared" si="39"/>
        <v>384</v>
      </c>
      <c r="DT21">
        <f t="shared" si="3"/>
        <v>1</v>
      </c>
      <c r="DU21">
        <f t="shared" si="24"/>
        <v>22.5</v>
      </c>
      <c r="DV21">
        <f t="shared" si="12"/>
        <v>360</v>
      </c>
      <c r="EG21">
        <f t="shared" si="13"/>
        <v>1</v>
      </c>
      <c r="EH21">
        <f t="shared" si="25"/>
        <v>20</v>
      </c>
      <c r="EI21">
        <f t="shared" si="26"/>
        <v>320</v>
      </c>
      <c r="ET21">
        <f t="shared" si="14"/>
        <v>1</v>
      </c>
      <c r="EU21">
        <f t="shared" si="27"/>
        <v>18</v>
      </c>
      <c r="EV21">
        <f t="shared" si="28"/>
        <v>288</v>
      </c>
      <c r="FG21">
        <f t="shared" si="15"/>
        <v>1</v>
      </c>
      <c r="FH21">
        <f t="shared" si="29"/>
        <v>20</v>
      </c>
      <c r="FI21">
        <f t="shared" si="30"/>
        <v>320</v>
      </c>
      <c r="FU21">
        <f t="shared" si="16"/>
        <v>1</v>
      </c>
      <c r="FV21">
        <f t="shared" si="31"/>
        <v>10</v>
      </c>
      <c r="FW21">
        <f t="shared" si="32"/>
        <v>160</v>
      </c>
    </row>
    <row r="22" spans="6:179" x14ac:dyDescent="0.25">
      <c r="F22" s="17"/>
      <c r="G22" s="17"/>
      <c r="H22" s="17"/>
      <c r="DF22">
        <f t="shared" si="38"/>
        <v>0</v>
      </c>
      <c r="DG22">
        <f t="shared" si="22"/>
        <v>24</v>
      </c>
      <c r="DH22">
        <f t="shared" si="39"/>
        <v>408</v>
      </c>
      <c r="DT22">
        <f t="shared" si="3"/>
        <v>0</v>
      </c>
      <c r="DU22">
        <f t="shared" si="24"/>
        <v>22.5</v>
      </c>
      <c r="DV22">
        <f t="shared" si="12"/>
        <v>382.5</v>
      </c>
      <c r="EG22">
        <f t="shared" si="13"/>
        <v>1</v>
      </c>
      <c r="EH22">
        <f t="shared" si="25"/>
        <v>20</v>
      </c>
      <c r="EI22">
        <f t="shared" si="26"/>
        <v>340</v>
      </c>
      <c r="ET22">
        <f t="shared" si="14"/>
        <v>1</v>
      </c>
      <c r="EU22">
        <f t="shared" si="27"/>
        <v>18</v>
      </c>
      <c r="EV22">
        <f t="shared" si="28"/>
        <v>306</v>
      </c>
      <c r="FG22">
        <f t="shared" si="15"/>
        <v>1</v>
      </c>
      <c r="FH22">
        <f t="shared" si="29"/>
        <v>20</v>
      </c>
      <c r="FI22">
        <f t="shared" si="30"/>
        <v>340</v>
      </c>
      <c r="FU22">
        <f t="shared" si="16"/>
        <v>1</v>
      </c>
      <c r="FV22">
        <f t="shared" si="31"/>
        <v>10</v>
      </c>
      <c r="FW22">
        <f t="shared" si="32"/>
        <v>170</v>
      </c>
    </row>
    <row r="23" spans="6:179" x14ac:dyDescent="0.25">
      <c r="F23" s="17"/>
      <c r="G23" s="17"/>
      <c r="H23" s="17"/>
      <c r="DT23">
        <f t="shared" si="3"/>
        <v>0</v>
      </c>
      <c r="DU23">
        <f t="shared" si="24"/>
        <v>22.5</v>
      </c>
      <c r="DV23">
        <f t="shared" si="12"/>
        <v>405</v>
      </c>
      <c r="EG23">
        <f t="shared" ref="EG23:EG35" si="40">IF(EI23&gt;360,0,1)</f>
        <v>1</v>
      </c>
      <c r="EH23">
        <f t="shared" si="25"/>
        <v>20</v>
      </c>
      <c r="EI23">
        <f t="shared" ref="EI23:EI35" si="41">EI22+EH23</f>
        <v>360</v>
      </c>
      <c r="ET23">
        <f t="shared" si="14"/>
        <v>1</v>
      </c>
      <c r="EU23">
        <f t="shared" si="27"/>
        <v>18</v>
      </c>
      <c r="EV23">
        <f t="shared" si="28"/>
        <v>324</v>
      </c>
      <c r="FG23">
        <f t="shared" si="15"/>
        <v>1</v>
      </c>
      <c r="FH23">
        <f t="shared" si="29"/>
        <v>20</v>
      </c>
      <c r="FI23">
        <f t="shared" si="30"/>
        <v>360</v>
      </c>
      <c r="FU23">
        <f t="shared" si="16"/>
        <v>1</v>
      </c>
      <c r="FV23">
        <f t="shared" si="31"/>
        <v>10</v>
      </c>
      <c r="FW23">
        <f t="shared" ref="FW23:FW44" si="42">FW22+FV23</f>
        <v>180</v>
      </c>
    </row>
    <row r="24" spans="6:179" x14ac:dyDescent="0.25">
      <c r="F24" s="17"/>
      <c r="G24" s="17"/>
      <c r="H24" s="17"/>
      <c r="DT24">
        <f t="shared" si="3"/>
        <v>0</v>
      </c>
      <c r="DU24">
        <f t="shared" si="24"/>
        <v>22.5</v>
      </c>
      <c r="DV24">
        <f t="shared" si="12"/>
        <v>427.5</v>
      </c>
      <c r="EG24">
        <f t="shared" si="40"/>
        <v>0</v>
      </c>
      <c r="EH24">
        <f t="shared" si="25"/>
        <v>20</v>
      </c>
      <c r="EI24">
        <f t="shared" si="41"/>
        <v>380</v>
      </c>
      <c r="ET24">
        <f t="shared" si="14"/>
        <v>1</v>
      </c>
      <c r="EU24">
        <f t="shared" si="27"/>
        <v>18</v>
      </c>
      <c r="EV24">
        <f t="shared" si="28"/>
        <v>342</v>
      </c>
      <c r="FG24">
        <f t="shared" si="15"/>
        <v>0</v>
      </c>
      <c r="FH24">
        <f t="shared" si="29"/>
        <v>20</v>
      </c>
      <c r="FI24">
        <f t="shared" si="30"/>
        <v>380</v>
      </c>
      <c r="FU24">
        <f t="shared" si="16"/>
        <v>1</v>
      </c>
      <c r="FV24">
        <f t="shared" si="31"/>
        <v>10</v>
      </c>
      <c r="FW24">
        <f t="shared" si="42"/>
        <v>190</v>
      </c>
    </row>
    <row r="25" spans="6:179" x14ac:dyDescent="0.25">
      <c r="F25" s="17"/>
      <c r="G25" s="17"/>
      <c r="H25" s="17"/>
      <c r="DT25">
        <f t="shared" si="3"/>
        <v>0</v>
      </c>
      <c r="DU25">
        <f t="shared" si="24"/>
        <v>22.5</v>
      </c>
      <c r="DV25">
        <f t="shared" si="12"/>
        <v>450</v>
      </c>
      <c r="EG25">
        <f t="shared" si="40"/>
        <v>0</v>
      </c>
      <c r="EH25">
        <f t="shared" si="25"/>
        <v>20</v>
      </c>
      <c r="EI25">
        <f t="shared" si="41"/>
        <v>400</v>
      </c>
      <c r="ET25">
        <f t="shared" si="14"/>
        <v>1</v>
      </c>
      <c r="EU25">
        <f t="shared" si="27"/>
        <v>18</v>
      </c>
      <c r="EV25">
        <f t="shared" si="28"/>
        <v>360</v>
      </c>
      <c r="FG25">
        <f t="shared" si="15"/>
        <v>0</v>
      </c>
      <c r="FH25">
        <f t="shared" si="29"/>
        <v>20</v>
      </c>
      <c r="FI25">
        <f t="shared" si="30"/>
        <v>400</v>
      </c>
      <c r="FU25">
        <f t="shared" si="16"/>
        <v>1</v>
      </c>
      <c r="FV25">
        <f t="shared" si="31"/>
        <v>10</v>
      </c>
      <c r="FW25">
        <f t="shared" si="42"/>
        <v>200</v>
      </c>
    </row>
    <row r="26" spans="6:179" x14ac:dyDescent="0.25">
      <c r="F26" s="17"/>
      <c r="G26" s="17"/>
      <c r="H26" s="17"/>
      <c r="DT26">
        <f t="shared" si="3"/>
        <v>0</v>
      </c>
      <c r="DU26">
        <f t="shared" si="24"/>
        <v>22.5</v>
      </c>
      <c r="DV26">
        <f t="shared" si="12"/>
        <v>472.5</v>
      </c>
      <c r="EG26">
        <f t="shared" si="40"/>
        <v>0</v>
      </c>
      <c r="EH26">
        <f t="shared" si="25"/>
        <v>20</v>
      </c>
      <c r="EI26">
        <f t="shared" si="41"/>
        <v>420</v>
      </c>
      <c r="ET26">
        <f t="shared" si="14"/>
        <v>0</v>
      </c>
      <c r="EU26">
        <f t="shared" si="27"/>
        <v>18</v>
      </c>
      <c r="EV26">
        <f t="shared" si="28"/>
        <v>378</v>
      </c>
      <c r="FG26">
        <f t="shared" si="15"/>
        <v>0</v>
      </c>
      <c r="FH26">
        <f t="shared" si="29"/>
        <v>20</v>
      </c>
      <c r="FI26">
        <f t="shared" si="30"/>
        <v>420</v>
      </c>
      <c r="FU26">
        <f t="shared" si="16"/>
        <v>1</v>
      </c>
      <c r="FV26">
        <f t="shared" si="31"/>
        <v>10</v>
      </c>
      <c r="FW26">
        <f t="shared" si="42"/>
        <v>210</v>
      </c>
    </row>
    <row r="27" spans="6:179" x14ac:dyDescent="0.25">
      <c r="F27" s="17"/>
      <c r="G27" s="17"/>
      <c r="H27" s="17"/>
      <c r="DT27">
        <f t="shared" si="3"/>
        <v>0</v>
      </c>
      <c r="DU27">
        <f t="shared" si="24"/>
        <v>22.5</v>
      </c>
      <c r="DV27">
        <f t="shared" si="12"/>
        <v>495</v>
      </c>
      <c r="EG27">
        <f t="shared" si="40"/>
        <v>0</v>
      </c>
      <c r="EH27">
        <f t="shared" si="25"/>
        <v>20</v>
      </c>
      <c r="EI27">
        <f t="shared" si="41"/>
        <v>440</v>
      </c>
      <c r="ET27">
        <f t="shared" si="14"/>
        <v>0</v>
      </c>
      <c r="EU27">
        <f t="shared" si="27"/>
        <v>18</v>
      </c>
      <c r="EV27">
        <f t="shared" si="28"/>
        <v>396</v>
      </c>
      <c r="FG27">
        <f t="shared" si="15"/>
        <v>0</v>
      </c>
      <c r="FH27">
        <f t="shared" si="29"/>
        <v>20</v>
      </c>
      <c r="FI27">
        <f t="shared" si="30"/>
        <v>440</v>
      </c>
      <c r="FU27">
        <f t="shared" si="16"/>
        <v>1</v>
      </c>
      <c r="FV27">
        <f t="shared" si="31"/>
        <v>10</v>
      </c>
      <c r="FW27">
        <f t="shared" si="42"/>
        <v>220</v>
      </c>
    </row>
    <row r="28" spans="6:179" x14ac:dyDescent="0.25">
      <c r="DT28">
        <f t="shared" si="3"/>
        <v>0</v>
      </c>
      <c r="DU28">
        <f t="shared" si="24"/>
        <v>22.5</v>
      </c>
      <c r="DV28">
        <f t="shared" si="12"/>
        <v>517.5</v>
      </c>
      <c r="EG28">
        <f t="shared" si="40"/>
        <v>0</v>
      </c>
      <c r="EH28">
        <f t="shared" si="25"/>
        <v>20</v>
      </c>
      <c r="EI28">
        <f t="shared" si="41"/>
        <v>460</v>
      </c>
      <c r="ET28">
        <f t="shared" si="14"/>
        <v>0</v>
      </c>
      <c r="EU28">
        <f t="shared" si="27"/>
        <v>18</v>
      </c>
      <c r="EV28">
        <f t="shared" si="28"/>
        <v>414</v>
      </c>
      <c r="FG28">
        <f t="shared" si="15"/>
        <v>0</v>
      </c>
      <c r="FH28">
        <f t="shared" si="29"/>
        <v>20</v>
      </c>
      <c r="FI28">
        <f t="shared" si="30"/>
        <v>460</v>
      </c>
      <c r="FU28">
        <f t="shared" si="16"/>
        <v>1</v>
      </c>
      <c r="FV28">
        <f t="shared" si="31"/>
        <v>10</v>
      </c>
      <c r="FW28">
        <f t="shared" si="42"/>
        <v>230</v>
      </c>
    </row>
    <row r="29" spans="6:179" x14ac:dyDescent="0.25">
      <c r="DT29">
        <f t="shared" si="3"/>
        <v>0</v>
      </c>
      <c r="DU29">
        <f t="shared" si="24"/>
        <v>22.5</v>
      </c>
      <c r="DV29">
        <f t="shared" si="12"/>
        <v>540</v>
      </c>
      <c r="EG29">
        <f t="shared" si="40"/>
        <v>0</v>
      </c>
      <c r="EH29">
        <f t="shared" si="25"/>
        <v>20</v>
      </c>
      <c r="EI29">
        <f t="shared" si="41"/>
        <v>480</v>
      </c>
      <c r="ET29">
        <f t="shared" si="14"/>
        <v>0</v>
      </c>
      <c r="EU29">
        <f t="shared" si="27"/>
        <v>18</v>
      </c>
      <c r="EV29">
        <f t="shared" si="28"/>
        <v>432</v>
      </c>
      <c r="FG29">
        <f t="shared" si="15"/>
        <v>0</v>
      </c>
      <c r="FH29">
        <f t="shared" si="29"/>
        <v>20</v>
      </c>
      <c r="FI29">
        <f t="shared" si="30"/>
        <v>480</v>
      </c>
      <c r="FU29">
        <f t="shared" si="16"/>
        <v>1</v>
      </c>
      <c r="FV29">
        <f t="shared" si="31"/>
        <v>10</v>
      </c>
      <c r="FW29">
        <f t="shared" si="42"/>
        <v>240</v>
      </c>
    </row>
    <row r="30" spans="6:179" x14ac:dyDescent="0.25">
      <c r="DT30">
        <f t="shared" si="3"/>
        <v>0</v>
      </c>
      <c r="DU30">
        <f t="shared" si="24"/>
        <v>22.5</v>
      </c>
      <c r="DV30">
        <f t="shared" si="12"/>
        <v>562.5</v>
      </c>
      <c r="EG30">
        <f t="shared" si="40"/>
        <v>0</v>
      </c>
      <c r="EH30">
        <f t="shared" si="25"/>
        <v>20</v>
      </c>
      <c r="EI30">
        <f t="shared" si="41"/>
        <v>500</v>
      </c>
      <c r="ET30">
        <f t="shared" si="14"/>
        <v>0</v>
      </c>
      <c r="EU30">
        <f t="shared" si="27"/>
        <v>18</v>
      </c>
      <c r="EV30">
        <f t="shared" si="28"/>
        <v>450</v>
      </c>
      <c r="FG30">
        <f t="shared" si="15"/>
        <v>0</v>
      </c>
      <c r="FH30">
        <f t="shared" si="29"/>
        <v>20</v>
      </c>
      <c r="FI30">
        <f t="shared" si="30"/>
        <v>500</v>
      </c>
      <c r="FU30">
        <f t="shared" si="16"/>
        <v>1</v>
      </c>
      <c r="FV30">
        <f t="shared" si="31"/>
        <v>10</v>
      </c>
      <c r="FW30">
        <f t="shared" si="42"/>
        <v>250</v>
      </c>
    </row>
    <row r="31" spans="6:179" x14ac:dyDescent="0.25">
      <c r="DT31">
        <f t="shared" si="3"/>
        <v>0</v>
      </c>
      <c r="DU31">
        <f t="shared" si="24"/>
        <v>22.5</v>
      </c>
      <c r="DV31">
        <f t="shared" si="12"/>
        <v>585</v>
      </c>
      <c r="EG31">
        <f t="shared" si="40"/>
        <v>0</v>
      </c>
      <c r="EH31">
        <f t="shared" si="25"/>
        <v>20</v>
      </c>
      <c r="EI31">
        <f t="shared" si="41"/>
        <v>520</v>
      </c>
      <c r="ET31">
        <f t="shared" si="14"/>
        <v>0</v>
      </c>
      <c r="EU31">
        <f t="shared" si="27"/>
        <v>18</v>
      </c>
      <c r="EV31">
        <f t="shared" si="28"/>
        <v>468</v>
      </c>
      <c r="FG31">
        <f t="shared" si="15"/>
        <v>0</v>
      </c>
      <c r="FH31">
        <f t="shared" si="29"/>
        <v>20</v>
      </c>
      <c r="FI31">
        <f t="shared" si="30"/>
        <v>520</v>
      </c>
      <c r="FU31">
        <f t="shared" si="16"/>
        <v>1</v>
      </c>
      <c r="FV31">
        <f t="shared" si="31"/>
        <v>10</v>
      </c>
      <c r="FW31">
        <f t="shared" si="42"/>
        <v>260</v>
      </c>
    </row>
    <row r="32" spans="6:179" x14ac:dyDescent="0.25">
      <c r="DT32">
        <f t="shared" si="3"/>
        <v>0</v>
      </c>
      <c r="DU32">
        <f t="shared" si="24"/>
        <v>22.5</v>
      </c>
      <c r="DV32">
        <f t="shared" si="12"/>
        <v>607.5</v>
      </c>
      <c r="EG32">
        <f t="shared" si="40"/>
        <v>0</v>
      </c>
      <c r="EH32">
        <f t="shared" si="25"/>
        <v>20</v>
      </c>
      <c r="EI32">
        <f t="shared" si="41"/>
        <v>540</v>
      </c>
      <c r="ET32">
        <f t="shared" si="14"/>
        <v>0</v>
      </c>
      <c r="EU32">
        <f t="shared" si="27"/>
        <v>18</v>
      </c>
      <c r="EV32">
        <f t="shared" si="28"/>
        <v>486</v>
      </c>
      <c r="FG32">
        <f t="shared" si="15"/>
        <v>0</v>
      </c>
      <c r="FH32">
        <f t="shared" si="29"/>
        <v>20</v>
      </c>
      <c r="FI32">
        <f t="shared" si="30"/>
        <v>540</v>
      </c>
      <c r="FU32">
        <f t="shared" si="16"/>
        <v>1</v>
      </c>
      <c r="FV32">
        <f t="shared" si="31"/>
        <v>10</v>
      </c>
      <c r="FW32">
        <f t="shared" si="42"/>
        <v>270</v>
      </c>
    </row>
    <row r="33" spans="124:179" x14ac:dyDescent="0.25">
      <c r="DT33">
        <f t="shared" si="3"/>
        <v>0</v>
      </c>
      <c r="DU33">
        <f t="shared" si="24"/>
        <v>22.5</v>
      </c>
      <c r="DV33">
        <f t="shared" si="12"/>
        <v>630</v>
      </c>
      <c r="EG33">
        <f t="shared" si="40"/>
        <v>0</v>
      </c>
      <c r="EH33">
        <f t="shared" si="25"/>
        <v>20</v>
      </c>
      <c r="EI33">
        <f t="shared" si="41"/>
        <v>560</v>
      </c>
      <c r="ET33">
        <f t="shared" si="14"/>
        <v>0</v>
      </c>
      <c r="EU33">
        <f t="shared" si="27"/>
        <v>18</v>
      </c>
      <c r="EV33">
        <f t="shared" si="28"/>
        <v>504</v>
      </c>
      <c r="FG33">
        <f t="shared" si="15"/>
        <v>0</v>
      </c>
      <c r="FH33">
        <f t="shared" si="29"/>
        <v>20</v>
      </c>
      <c r="FI33">
        <f t="shared" si="30"/>
        <v>560</v>
      </c>
      <c r="FU33">
        <f t="shared" si="16"/>
        <v>1</v>
      </c>
      <c r="FV33">
        <f t="shared" si="31"/>
        <v>10</v>
      </c>
      <c r="FW33">
        <f t="shared" si="42"/>
        <v>280</v>
      </c>
    </row>
    <row r="34" spans="124:179" x14ac:dyDescent="0.25">
      <c r="DT34">
        <f t="shared" si="3"/>
        <v>0</v>
      </c>
      <c r="DU34">
        <f t="shared" si="24"/>
        <v>22.5</v>
      </c>
      <c r="DV34">
        <f t="shared" si="12"/>
        <v>652.5</v>
      </c>
      <c r="EG34">
        <f t="shared" si="40"/>
        <v>0</v>
      </c>
      <c r="EH34">
        <f t="shared" si="25"/>
        <v>20</v>
      </c>
      <c r="EI34">
        <f t="shared" si="41"/>
        <v>580</v>
      </c>
      <c r="ET34">
        <f t="shared" si="14"/>
        <v>0</v>
      </c>
      <c r="EU34">
        <f t="shared" si="27"/>
        <v>18</v>
      </c>
      <c r="EV34">
        <f t="shared" si="28"/>
        <v>522</v>
      </c>
      <c r="FG34">
        <f t="shared" si="15"/>
        <v>0</v>
      </c>
      <c r="FH34">
        <f t="shared" si="29"/>
        <v>20</v>
      </c>
      <c r="FI34">
        <f t="shared" si="30"/>
        <v>580</v>
      </c>
      <c r="FU34">
        <f t="shared" si="16"/>
        <v>1</v>
      </c>
      <c r="FV34">
        <f t="shared" si="31"/>
        <v>10</v>
      </c>
      <c r="FW34">
        <f t="shared" si="42"/>
        <v>290</v>
      </c>
    </row>
    <row r="35" spans="124:179" x14ac:dyDescent="0.25">
      <c r="DT35">
        <f t="shared" si="3"/>
        <v>0</v>
      </c>
      <c r="DU35">
        <f t="shared" si="24"/>
        <v>22.5</v>
      </c>
      <c r="DV35">
        <f t="shared" si="12"/>
        <v>675</v>
      </c>
      <c r="EG35">
        <f t="shared" si="40"/>
        <v>0</v>
      </c>
      <c r="EH35">
        <f t="shared" si="25"/>
        <v>20</v>
      </c>
      <c r="EI35">
        <f t="shared" si="41"/>
        <v>600</v>
      </c>
      <c r="ET35">
        <f t="shared" si="14"/>
        <v>0</v>
      </c>
      <c r="EU35">
        <f t="shared" si="27"/>
        <v>18</v>
      </c>
      <c r="EV35">
        <f t="shared" si="28"/>
        <v>540</v>
      </c>
      <c r="FG35">
        <f t="shared" si="15"/>
        <v>0</v>
      </c>
      <c r="FH35">
        <f t="shared" si="29"/>
        <v>20</v>
      </c>
      <c r="FI35">
        <f t="shared" si="30"/>
        <v>600</v>
      </c>
      <c r="FU35">
        <f t="shared" si="16"/>
        <v>1</v>
      </c>
      <c r="FV35">
        <f t="shared" si="31"/>
        <v>10</v>
      </c>
      <c r="FW35">
        <f t="shared" si="42"/>
        <v>300</v>
      </c>
    </row>
    <row r="36" spans="124:179" x14ac:dyDescent="0.25">
      <c r="FU36">
        <f t="shared" si="16"/>
        <v>1</v>
      </c>
      <c r="FV36">
        <f t="shared" si="31"/>
        <v>10</v>
      </c>
      <c r="FW36">
        <f t="shared" si="42"/>
        <v>310</v>
      </c>
    </row>
    <row r="37" spans="124:179" x14ac:dyDescent="0.25">
      <c r="FU37">
        <f t="shared" si="16"/>
        <v>1</v>
      </c>
      <c r="FV37">
        <f t="shared" si="31"/>
        <v>10</v>
      </c>
      <c r="FW37">
        <f t="shared" si="42"/>
        <v>320</v>
      </c>
    </row>
    <row r="38" spans="124:179" x14ac:dyDescent="0.25">
      <c r="FU38">
        <f t="shared" si="16"/>
        <v>1</v>
      </c>
      <c r="FV38">
        <f t="shared" si="31"/>
        <v>10</v>
      </c>
      <c r="FW38">
        <f t="shared" si="42"/>
        <v>330</v>
      </c>
    </row>
    <row r="39" spans="124:179" x14ac:dyDescent="0.25">
      <c r="FU39">
        <f t="shared" si="16"/>
        <v>1</v>
      </c>
      <c r="FV39">
        <f t="shared" si="31"/>
        <v>10</v>
      </c>
      <c r="FW39">
        <f t="shared" si="42"/>
        <v>340</v>
      </c>
    </row>
    <row r="40" spans="124:179" x14ac:dyDescent="0.25">
      <c r="FU40">
        <f t="shared" si="16"/>
        <v>1</v>
      </c>
      <c r="FV40">
        <f t="shared" si="31"/>
        <v>10</v>
      </c>
      <c r="FW40">
        <f t="shared" si="42"/>
        <v>350</v>
      </c>
    </row>
    <row r="41" spans="124:179" x14ac:dyDescent="0.25">
      <c r="FU41">
        <f t="shared" si="16"/>
        <v>1</v>
      </c>
      <c r="FV41">
        <f t="shared" si="31"/>
        <v>10</v>
      </c>
      <c r="FW41">
        <f t="shared" si="42"/>
        <v>360</v>
      </c>
    </row>
    <row r="42" spans="124:179" x14ac:dyDescent="0.25">
      <c r="FU42">
        <f>IF(FW42&gt;360,0,1)</f>
        <v>0</v>
      </c>
      <c r="FV42">
        <f t="shared" si="31"/>
        <v>10</v>
      </c>
      <c r="FW42">
        <f t="shared" si="42"/>
        <v>370</v>
      </c>
    </row>
    <row r="43" spans="124:179" x14ac:dyDescent="0.25">
      <c r="FU43">
        <f t="shared" si="16"/>
        <v>0</v>
      </c>
      <c r="FV43">
        <f t="shared" si="31"/>
        <v>10</v>
      </c>
      <c r="FW43">
        <f t="shared" si="42"/>
        <v>380</v>
      </c>
    </row>
    <row r="44" spans="124:179" x14ac:dyDescent="0.25">
      <c r="FU44">
        <f t="shared" ref="FU44" si="43">IF(FW44&gt;360,0,1)</f>
        <v>0</v>
      </c>
      <c r="FV44">
        <f t="shared" si="31"/>
        <v>10</v>
      </c>
      <c r="FW44">
        <f t="shared" si="42"/>
        <v>390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18</vt:i4>
      </vt:variant>
    </vt:vector>
  </HeadingPairs>
  <TitlesOfParts>
    <vt:vector size="29" baseType="lpstr">
      <vt:lpstr>Polygone</vt:lpstr>
      <vt:lpstr>Feuil1</vt:lpstr>
      <vt:lpstr>Inform. décimal</vt:lpstr>
      <vt:lpstr>1° à 1cm-360°</vt:lpstr>
      <vt:lpstr>1° à 5cm</vt:lpstr>
      <vt:lpstr>Nom Polygone</vt:lpstr>
      <vt:lpstr>corde - diamètre</vt:lpstr>
      <vt:lpstr>Figure réel</vt:lpstr>
      <vt:lpstr>Dessins</vt:lpstr>
      <vt:lpstr>Adresse</vt:lpstr>
      <vt:lpstr>Feuil3</vt:lpstr>
      <vt:lpstr>'1° à 1cm-360°'!Angle1</vt:lpstr>
      <vt:lpstr>'1° à 5cm'!Angle1</vt:lpstr>
      <vt:lpstr>Angle1</vt:lpstr>
      <vt:lpstr>'1° à 1cm-360°'!Cercle</vt:lpstr>
      <vt:lpstr>'1° à 5cm'!Cercle</vt:lpstr>
      <vt:lpstr>Cercle</vt:lpstr>
      <vt:lpstr>'1° à 1cm-360°'!coté</vt:lpstr>
      <vt:lpstr>'1° à 5cm'!coté</vt:lpstr>
      <vt:lpstr>coté</vt:lpstr>
      <vt:lpstr>facteur</vt:lpstr>
      <vt:lpstr>facteur2</vt:lpstr>
      <vt:lpstr>pi</vt:lpstr>
      <vt:lpstr>'1° à 1cm-360°'!rayon</vt:lpstr>
      <vt:lpstr>'1° à 5cm'!rayon</vt:lpstr>
      <vt:lpstr>rayon</vt:lpstr>
      <vt:lpstr>'1° à 1cm-360°'!rayon1</vt:lpstr>
      <vt:lpstr>'1° à 5cm'!rayon1</vt:lpstr>
      <vt:lpstr>rayon1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</dc:creator>
  <cp:lastModifiedBy>Axelle</cp:lastModifiedBy>
  <cp:lastPrinted>2014-11-20T22:49:19Z</cp:lastPrinted>
  <dcterms:created xsi:type="dcterms:W3CDTF">2014-11-06T14:09:52Z</dcterms:created>
  <dcterms:modified xsi:type="dcterms:W3CDTF">2019-09-05T12:10:25Z</dcterms:modified>
</cp:coreProperties>
</file>